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PYTHON\Performance dashboard MRM\"/>
    </mc:Choice>
  </mc:AlternateContent>
  <xr:revisionPtr revIDLastSave="0" documentId="13_ncr:1_{B45650B0-AFAC-4F03-B463-07AC95359A62}" xr6:coauthVersionLast="47" xr6:coauthVersionMax="47" xr10:uidLastSave="{00000000-0000-0000-0000-000000000000}"/>
  <bookViews>
    <workbookView xWindow="-110" yWindow="-110" windowWidth="19420" windowHeight="10300" activeTab="4" xr2:uid="{38ED39BA-0EE1-4364-A52B-5EF9F9BFBB27}"/>
  </bookViews>
  <sheets>
    <sheet name="Audit Raw data" sheetId="1" r:id="rId1"/>
    <sheet name="Agent wise" sheetId="2" r:id="rId2"/>
    <sheet name="Day wise agent" sheetId="5" r:id="rId3"/>
    <sheet name="DASHBOARD" sheetId="3" r:id="rId4"/>
    <sheet name="DAY WISE" sheetId="4" r:id="rId5"/>
  </sheets>
  <externalReferences>
    <externalReference r:id="rId6"/>
  </externalReferences>
  <definedNames>
    <definedName name="_xlnm._FilterDatabase" localSheetId="0" hidden="1">'Audit Raw data'!$A$2:$CL$1185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2" i="5"/>
  <c r="A5" i="4"/>
  <c r="A6" i="4"/>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4" i="4"/>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I51" i="5"/>
  <c r="J51" i="5"/>
  <c r="I52" i="5"/>
  <c r="J52" i="5"/>
  <c r="I53" i="5"/>
  <c r="J53" i="5"/>
  <c r="I54" i="5"/>
  <c r="J54" i="5"/>
  <c r="I55" i="5"/>
  <c r="J55" i="5"/>
  <c r="I56" i="5"/>
  <c r="J56" i="5"/>
  <c r="I57" i="5"/>
  <c r="J57" i="5"/>
  <c r="I58" i="5"/>
  <c r="J58" i="5"/>
  <c r="I59" i="5"/>
  <c r="J59" i="5"/>
  <c r="I60" i="5"/>
  <c r="J60" i="5"/>
  <c r="I61" i="5"/>
  <c r="J61" i="5"/>
  <c r="I62" i="5"/>
  <c r="J62" i="5"/>
  <c r="I63" i="5"/>
  <c r="J63" i="5"/>
  <c r="I64" i="5"/>
  <c r="J64" i="5"/>
  <c r="I65" i="5"/>
  <c r="J65" i="5"/>
  <c r="I66" i="5"/>
  <c r="J66" i="5"/>
  <c r="I67" i="5"/>
  <c r="J67" i="5"/>
  <c r="I68" i="5"/>
  <c r="J68" i="5"/>
  <c r="I69" i="5"/>
  <c r="J69" i="5"/>
  <c r="I70" i="5"/>
  <c r="J70" i="5"/>
  <c r="I71" i="5"/>
  <c r="J71" i="5"/>
  <c r="I72" i="5"/>
  <c r="J72" i="5"/>
  <c r="I73" i="5"/>
  <c r="J73" i="5"/>
  <c r="I74" i="5"/>
  <c r="J74" i="5"/>
  <c r="I75" i="5"/>
  <c r="J75" i="5"/>
  <c r="I76" i="5"/>
  <c r="J76" i="5"/>
  <c r="I77" i="5"/>
  <c r="J77" i="5"/>
  <c r="I78" i="5"/>
  <c r="J78" i="5"/>
  <c r="I79" i="5"/>
  <c r="J79" i="5"/>
  <c r="I80" i="5"/>
  <c r="J80" i="5"/>
  <c r="I81" i="5"/>
  <c r="J81" i="5"/>
  <c r="I82" i="5"/>
  <c r="J82" i="5"/>
  <c r="I83" i="5"/>
  <c r="J83" i="5"/>
  <c r="I84" i="5"/>
  <c r="J84" i="5"/>
  <c r="I85" i="5"/>
  <c r="J85" i="5"/>
  <c r="I86" i="5"/>
  <c r="J86" i="5"/>
  <c r="I87" i="5"/>
  <c r="J87" i="5"/>
  <c r="I88" i="5"/>
  <c r="J88" i="5"/>
  <c r="I89" i="5"/>
  <c r="J89" i="5"/>
  <c r="I90" i="5"/>
  <c r="J90" i="5"/>
  <c r="I91" i="5"/>
  <c r="J91" i="5"/>
  <c r="I92" i="5"/>
  <c r="J92" i="5"/>
  <c r="I93" i="5"/>
  <c r="J93" i="5"/>
  <c r="I94" i="5"/>
  <c r="J94" i="5"/>
  <c r="I95" i="5"/>
  <c r="J95" i="5"/>
  <c r="I96" i="5"/>
  <c r="J96" i="5"/>
  <c r="I97" i="5"/>
  <c r="J97" i="5"/>
  <c r="I98" i="5"/>
  <c r="J98" i="5"/>
  <c r="I99" i="5"/>
  <c r="J99" i="5"/>
  <c r="I100" i="5"/>
  <c r="J100" i="5"/>
  <c r="I101" i="5"/>
  <c r="J101" i="5"/>
  <c r="I102" i="5"/>
  <c r="J102" i="5"/>
  <c r="I103" i="5"/>
  <c r="J103" i="5"/>
  <c r="I104" i="5"/>
  <c r="J104" i="5"/>
  <c r="I105" i="5"/>
  <c r="J105" i="5"/>
  <c r="I106" i="5"/>
  <c r="J106" i="5"/>
  <c r="I107" i="5"/>
  <c r="J107" i="5"/>
  <c r="I108" i="5"/>
  <c r="J108" i="5"/>
  <c r="I109" i="5"/>
  <c r="J109" i="5"/>
  <c r="I110" i="5"/>
  <c r="J110" i="5"/>
  <c r="I111" i="5"/>
  <c r="J111" i="5"/>
  <c r="I112" i="5"/>
  <c r="J112" i="5"/>
  <c r="I113" i="5"/>
  <c r="J113" i="5"/>
  <c r="I114" i="5"/>
  <c r="J114" i="5"/>
  <c r="I115" i="5"/>
  <c r="J115" i="5"/>
  <c r="I116" i="5"/>
  <c r="J116" i="5"/>
  <c r="I117" i="5"/>
  <c r="J117" i="5"/>
  <c r="I118" i="5"/>
  <c r="J118" i="5"/>
  <c r="I119" i="5"/>
  <c r="J119" i="5"/>
  <c r="I120" i="5"/>
  <c r="J120" i="5"/>
  <c r="I121" i="5"/>
  <c r="J121" i="5"/>
  <c r="I122" i="5"/>
  <c r="J122" i="5"/>
  <c r="I123" i="5"/>
  <c r="J123" i="5"/>
  <c r="I124" i="5"/>
  <c r="J124" i="5"/>
  <c r="I125" i="5"/>
  <c r="J125" i="5"/>
  <c r="I126" i="5"/>
  <c r="J126" i="5"/>
  <c r="I127" i="5"/>
  <c r="J127" i="5"/>
  <c r="I128" i="5"/>
  <c r="J128" i="5"/>
  <c r="I129" i="5"/>
  <c r="J129" i="5"/>
  <c r="I130" i="5"/>
  <c r="J130" i="5"/>
  <c r="I131" i="5"/>
  <c r="J131" i="5"/>
  <c r="I132" i="5"/>
  <c r="J132" i="5"/>
  <c r="I133" i="5"/>
  <c r="J133" i="5"/>
  <c r="I134" i="5"/>
  <c r="J134" i="5"/>
  <c r="I135" i="5"/>
  <c r="J135" i="5"/>
  <c r="I136" i="5"/>
  <c r="J136" i="5"/>
  <c r="I137" i="5"/>
  <c r="J137" i="5"/>
  <c r="I138" i="5"/>
  <c r="J138" i="5"/>
  <c r="I139" i="5"/>
  <c r="J139" i="5"/>
  <c r="I140" i="5"/>
  <c r="J140" i="5"/>
  <c r="I141" i="5"/>
  <c r="J141" i="5"/>
  <c r="I142" i="5"/>
  <c r="J142" i="5"/>
  <c r="I143" i="5"/>
  <c r="J143" i="5"/>
  <c r="I144" i="5"/>
  <c r="J144" i="5"/>
  <c r="I145" i="5"/>
  <c r="J145" i="5"/>
  <c r="I146" i="5"/>
  <c r="J146" i="5"/>
  <c r="I147" i="5"/>
  <c r="J147" i="5"/>
  <c r="I148" i="5"/>
  <c r="J148" i="5"/>
  <c r="I149" i="5"/>
  <c r="J149" i="5"/>
  <c r="I150" i="5"/>
  <c r="J150" i="5"/>
  <c r="I151" i="5"/>
  <c r="J151" i="5"/>
  <c r="I152" i="5"/>
  <c r="J152" i="5"/>
  <c r="I153" i="5"/>
  <c r="J153" i="5"/>
  <c r="I154" i="5"/>
  <c r="J154" i="5"/>
  <c r="I155" i="5"/>
  <c r="J155" i="5"/>
  <c r="I156" i="5"/>
  <c r="J156" i="5"/>
  <c r="I157" i="5"/>
  <c r="J157" i="5"/>
  <c r="I158" i="5"/>
  <c r="J158" i="5"/>
  <c r="I159" i="5"/>
  <c r="J159" i="5"/>
  <c r="I160" i="5"/>
  <c r="J160" i="5"/>
  <c r="I161" i="5"/>
  <c r="J161" i="5"/>
  <c r="I162" i="5"/>
  <c r="J162" i="5"/>
  <c r="I163" i="5"/>
  <c r="J163" i="5"/>
  <c r="I164" i="5"/>
  <c r="J164" i="5"/>
  <c r="I165" i="5"/>
  <c r="J165" i="5"/>
  <c r="I166" i="5"/>
  <c r="J166" i="5"/>
  <c r="I167" i="5"/>
  <c r="J167" i="5"/>
  <c r="I168" i="5"/>
  <c r="J168" i="5"/>
  <c r="I169" i="5"/>
  <c r="J169" i="5"/>
  <c r="I170" i="5"/>
  <c r="J170" i="5"/>
  <c r="I171" i="5"/>
  <c r="J171" i="5"/>
  <c r="I172" i="5"/>
  <c r="J172" i="5"/>
  <c r="I173" i="5"/>
  <c r="J173" i="5"/>
  <c r="I174" i="5"/>
  <c r="J174" i="5"/>
  <c r="I175" i="5"/>
  <c r="J175" i="5"/>
  <c r="I176" i="5"/>
  <c r="J176" i="5"/>
  <c r="I177" i="5"/>
  <c r="J177" i="5"/>
  <c r="I178" i="5"/>
  <c r="J178" i="5"/>
  <c r="I179" i="5"/>
  <c r="J179" i="5"/>
  <c r="I180" i="5"/>
  <c r="J180" i="5"/>
  <c r="I181" i="5"/>
  <c r="J181" i="5"/>
  <c r="I182" i="5"/>
  <c r="J182" i="5"/>
  <c r="I183" i="5"/>
  <c r="J183" i="5"/>
  <c r="I184" i="5"/>
  <c r="J184" i="5"/>
  <c r="I185" i="5"/>
  <c r="J185" i="5"/>
  <c r="I186" i="5"/>
  <c r="J186" i="5"/>
  <c r="I187" i="5"/>
  <c r="J187" i="5"/>
  <c r="I188" i="5"/>
  <c r="J188" i="5"/>
  <c r="I189" i="5"/>
  <c r="J189" i="5"/>
  <c r="I190" i="5"/>
  <c r="J190" i="5"/>
  <c r="I191" i="5"/>
  <c r="J191" i="5"/>
  <c r="I192" i="5"/>
  <c r="J192" i="5"/>
  <c r="I193" i="5"/>
  <c r="J193" i="5"/>
  <c r="I194" i="5"/>
  <c r="J194" i="5"/>
  <c r="I195" i="5"/>
  <c r="J195" i="5"/>
  <c r="I196" i="5"/>
  <c r="J196" i="5"/>
  <c r="I197" i="5"/>
  <c r="J197" i="5"/>
  <c r="I198" i="5"/>
  <c r="J198" i="5"/>
  <c r="I199" i="5"/>
  <c r="J199" i="5"/>
  <c r="I200" i="5"/>
  <c r="J200" i="5"/>
  <c r="I201" i="5"/>
  <c r="J201" i="5"/>
  <c r="I202" i="5"/>
  <c r="J202" i="5"/>
  <c r="I203" i="5"/>
  <c r="J203" i="5"/>
  <c r="I204" i="5"/>
  <c r="J204" i="5"/>
  <c r="I205" i="5"/>
  <c r="J205" i="5"/>
  <c r="I206" i="5"/>
  <c r="J206" i="5"/>
  <c r="I207" i="5"/>
  <c r="J207" i="5"/>
  <c r="I208" i="5"/>
  <c r="J208" i="5"/>
  <c r="I209" i="5"/>
  <c r="J209" i="5"/>
  <c r="I210" i="5"/>
  <c r="J210" i="5"/>
  <c r="I211" i="5"/>
  <c r="J211" i="5"/>
  <c r="I212" i="5"/>
  <c r="J212" i="5"/>
  <c r="I213" i="5"/>
  <c r="J213" i="5"/>
  <c r="I214" i="5"/>
  <c r="J214" i="5"/>
  <c r="I215" i="5"/>
  <c r="J215" i="5"/>
  <c r="I216" i="5"/>
  <c r="J216" i="5"/>
  <c r="I217" i="5"/>
  <c r="J217" i="5"/>
  <c r="I218" i="5"/>
  <c r="J218" i="5"/>
  <c r="I219" i="5"/>
  <c r="J219" i="5"/>
  <c r="I220" i="5"/>
  <c r="J220" i="5"/>
  <c r="I221" i="5"/>
  <c r="J221" i="5"/>
  <c r="I222" i="5"/>
  <c r="J222" i="5"/>
  <c r="I223" i="5"/>
  <c r="J223" i="5"/>
  <c r="I224" i="5"/>
  <c r="J224" i="5"/>
  <c r="I225" i="5"/>
  <c r="J225" i="5"/>
  <c r="I226" i="5"/>
  <c r="J226" i="5"/>
  <c r="I227" i="5"/>
  <c r="J227" i="5"/>
  <c r="I228" i="5"/>
  <c r="J228" i="5"/>
  <c r="I229" i="5"/>
  <c r="J229" i="5"/>
  <c r="I230" i="5"/>
  <c r="J230" i="5"/>
  <c r="I231" i="5"/>
  <c r="J231" i="5"/>
  <c r="I232" i="5"/>
  <c r="J232" i="5"/>
  <c r="I233" i="5"/>
  <c r="J233" i="5"/>
  <c r="I234" i="5"/>
  <c r="J234" i="5"/>
  <c r="I235" i="5"/>
  <c r="J235" i="5"/>
  <c r="I236" i="5"/>
  <c r="J236" i="5"/>
  <c r="I237" i="5"/>
  <c r="J237" i="5"/>
  <c r="I238" i="5"/>
  <c r="J238" i="5"/>
  <c r="I239" i="5"/>
  <c r="J239" i="5"/>
  <c r="I240" i="5"/>
  <c r="J240" i="5"/>
  <c r="I241" i="5"/>
  <c r="J241" i="5"/>
  <c r="I242" i="5"/>
  <c r="J242" i="5"/>
  <c r="I243" i="5"/>
  <c r="J243" i="5"/>
  <c r="I244" i="5"/>
  <c r="J244" i="5"/>
  <c r="I245" i="5"/>
  <c r="J245" i="5"/>
  <c r="I246" i="5"/>
  <c r="J246" i="5"/>
  <c r="I247" i="5"/>
  <c r="J247" i="5"/>
  <c r="I248" i="5"/>
  <c r="J248" i="5"/>
  <c r="I249" i="5"/>
  <c r="J249" i="5"/>
  <c r="I250" i="5"/>
  <c r="J250" i="5"/>
  <c r="I251" i="5"/>
  <c r="J251" i="5"/>
  <c r="I252" i="5"/>
  <c r="J252" i="5"/>
  <c r="I253" i="5"/>
  <c r="J253" i="5"/>
  <c r="I254" i="5"/>
  <c r="J254" i="5"/>
  <c r="I255" i="5"/>
  <c r="J255" i="5"/>
  <c r="I256" i="5"/>
  <c r="J256" i="5"/>
  <c r="I257" i="5"/>
  <c r="J257" i="5"/>
  <c r="I258" i="5"/>
  <c r="J258" i="5"/>
  <c r="I259" i="5"/>
  <c r="J259" i="5"/>
  <c r="I260" i="5"/>
  <c r="J260" i="5"/>
  <c r="I261" i="5"/>
  <c r="J261" i="5"/>
  <c r="I262" i="5"/>
  <c r="J262" i="5"/>
  <c r="I263" i="5"/>
  <c r="J263" i="5"/>
  <c r="I264" i="5"/>
  <c r="J264" i="5"/>
  <c r="I265" i="5"/>
  <c r="J265" i="5"/>
  <c r="I266" i="5"/>
  <c r="J266" i="5"/>
  <c r="I267" i="5"/>
  <c r="J267" i="5"/>
  <c r="I268" i="5"/>
  <c r="J268" i="5"/>
  <c r="I269" i="5"/>
  <c r="J269" i="5"/>
  <c r="I270" i="5"/>
  <c r="J270" i="5"/>
  <c r="I271" i="5"/>
  <c r="J271" i="5"/>
  <c r="I272" i="5"/>
  <c r="J272" i="5"/>
  <c r="I273" i="5"/>
  <c r="J273" i="5"/>
  <c r="I274" i="5"/>
  <c r="J274" i="5"/>
  <c r="I275" i="5"/>
  <c r="J275" i="5"/>
  <c r="I276" i="5"/>
  <c r="J276" i="5"/>
  <c r="I277" i="5"/>
  <c r="J277" i="5"/>
  <c r="I278" i="5"/>
  <c r="J278" i="5"/>
  <c r="I279" i="5"/>
  <c r="J279" i="5"/>
  <c r="I280" i="5"/>
  <c r="J280" i="5"/>
  <c r="I281" i="5"/>
  <c r="J281" i="5"/>
  <c r="I282" i="5"/>
  <c r="J282" i="5"/>
  <c r="I283" i="5"/>
  <c r="J283" i="5"/>
  <c r="I284" i="5"/>
  <c r="J284" i="5"/>
  <c r="I285" i="5"/>
  <c r="J285" i="5"/>
  <c r="I286" i="5"/>
  <c r="J286" i="5"/>
  <c r="I287" i="5"/>
  <c r="J287" i="5"/>
  <c r="I288" i="5"/>
  <c r="J288" i="5"/>
  <c r="I289" i="5"/>
  <c r="J289" i="5"/>
  <c r="I290" i="5"/>
  <c r="J290" i="5"/>
  <c r="I291" i="5"/>
  <c r="J291" i="5"/>
  <c r="I292" i="5"/>
  <c r="J292" i="5"/>
  <c r="I293" i="5"/>
  <c r="J293" i="5"/>
  <c r="I294" i="5"/>
  <c r="J294" i="5"/>
  <c r="I295" i="5"/>
  <c r="J295" i="5"/>
  <c r="I296" i="5"/>
  <c r="J296" i="5"/>
  <c r="I297" i="5"/>
  <c r="J297" i="5"/>
  <c r="I298" i="5"/>
  <c r="J298" i="5"/>
  <c r="I299" i="5"/>
  <c r="J299" i="5"/>
  <c r="I300" i="5"/>
  <c r="J300" i="5"/>
  <c r="I301" i="5"/>
  <c r="J301" i="5"/>
  <c r="I302" i="5"/>
  <c r="J302" i="5"/>
  <c r="I303" i="5"/>
  <c r="J303" i="5"/>
  <c r="I304" i="5"/>
  <c r="J304" i="5"/>
  <c r="I305" i="5"/>
  <c r="J305" i="5"/>
  <c r="I306" i="5"/>
  <c r="J306" i="5"/>
  <c r="I307" i="5"/>
  <c r="J307" i="5"/>
  <c r="I308" i="5"/>
  <c r="J308" i="5"/>
  <c r="I309" i="5"/>
  <c r="J309" i="5"/>
  <c r="I310" i="5"/>
  <c r="J310" i="5"/>
  <c r="I311" i="5"/>
  <c r="J311" i="5"/>
  <c r="I312" i="5"/>
  <c r="J312" i="5"/>
  <c r="I313" i="5"/>
  <c r="J313" i="5"/>
  <c r="I314" i="5"/>
  <c r="J314" i="5"/>
  <c r="I315" i="5"/>
  <c r="J315" i="5"/>
  <c r="I316" i="5"/>
  <c r="J316" i="5"/>
  <c r="I317" i="5"/>
  <c r="J317" i="5"/>
  <c r="I318" i="5"/>
  <c r="J318" i="5"/>
  <c r="I319" i="5"/>
  <c r="J319" i="5"/>
  <c r="I320" i="5"/>
  <c r="J320" i="5"/>
  <c r="I321" i="5"/>
  <c r="J321" i="5"/>
  <c r="I322" i="5"/>
  <c r="J322" i="5"/>
  <c r="I323" i="5"/>
  <c r="J323" i="5"/>
  <c r="I324" i="5"/>
  <c r="J324" i="5"/>
  <c r="I325" i="5"/>
  <c r="J325" i="5"/>
  <c r="I326" i="5"/>
  <c r="J326" i="5"/>
  <c r="I327" i="5"/>
  <c r="J327" i="5"/>
  <c r="I328" i="5"/>
  <c r="J328" i="5"/>
  <c r="I329" i="5"/>
  <c r="J329" i="5"/>
  <c r="I330" i="5"/>
  <c r="J330" i="5"/>
  <c r="I331" i="5"/>
  <c r="J331" i="5"/>
  <c r="I332" i="5"/>
  <c r="J332" i="5"/>
  <c r="I333" i="5"/>
  <c r="J333" i="5"/>
  <c r="I334" i="5"/>
  <c r="J334" i="5"/>
  <c r="I335" i="5"/>
  <c r="J335" i="5"/>
  <c r="I336" i="5"/>
  <c r="J336" i="5"/>
  <c r="I337" i="5"/>
  <c r="J337" i="5"/>
  <c r="I338" i="5"/>
  <c r="J338" i="5"/>
  <c r="I339" i="5"/>
  <c r="J339" i="5"/>
  <c r="I340" i="5"/>
  <c r="J340" i="5"/>
  <c r="I341" i="5"/>
  <c r="J341" i="5"/>
  <c r="I342" i="5"/>
  <c r="J342" i="5"/>
  <c r="I343" i="5"/>
  <c r="J343" i="5"/>
  <c r="I344" i="5"/>
  <c r="J344" i="5"/>
  <c r="I345" i="5"/>
  <c r="J345" i="5"/>
  <c r="I346" i="5"/>
  <c r="J346" i="5"/>
  <c r="I347" i="5"/>
  <c r="J347" i="5"/>
  <c r="I348" i="5"/>
  <c r="J348" i="5"/>
  <c r="I349" i="5"/>
  <c r="J349" i="5"/>
  <c r="I350" i="5"/>
  <c r="J350" i="5"/>
  <c r="I351" i="5"/>
  <c r="J351" i="5"/>
  <c r="I352" i="5"/>
  <c r="J352" i="5"/>
  <c r="I353" i="5"/>
  <c r="J353" i="5"/>
  <c r="I354" i="5"/>
  <c r="J354" i="5"/>
  <c r="I355" i="5"/>
  <c r="J355" i="5"/>
  <c r="I356" i="5"/>
  <c r="J356" i="5"/>
  <c r="I357" i="5"/>
  <c r="J357" i="5"/>
  <c r="I358" i="5"/>
  <c r="J358" i="5"/>
  <c r="I359" i="5"/>
  <c r="J359" i="5"/>
  <c r="I360" i="5"/>
  <c r="J360" i="5"/>
  <c r="I361" i="5"/>
  <c r="J361" i="5"/>
  <c r="I362" i="5"/>
  <c r="J362" i="5"/>
  <c r="I363" i="5"/>
  <c r="J363" i="5"/>
  <c r="I364" i="5"/>
  <c r="J364" i="5"/>
  <c r="I365" i="5"/>
  <c r="J365" i="5"/>
  <c r="I366" i="5"/>
  <c r="J366" i="5"/>
  <c r="I367" i="5"/>
  <c r="J367" i="5"/>
  <c r="I368" i="5"/>
  <c r="J368" i="5"/>
  <c r="I369" i="5"/>
  <c r="J369" i="5"/>
  <c r="I370" i="5"/>
  <c r="J370" i="5"/>
  <c r="I371" i="5"/>
  <c r="J371" i="5"/>
  <c r="I372" i="5"/>
  <c r="J372" i="5"/>
  <c r="I373" i="5"/>
  <c r="J373" i="5"/>
  <c r="I374" i="5"/>
  <c r="J374" i="5"/>
  <c r="I375" i="5"/>
  <c r="J375" i="5"/>
  <c r="I376" i="5"/>
  <c r="J376" i="5"/>
  <c r="I377" i="5"/>
  <c r="J377" i="5"/>
  <c r="I378" i="5"/>
  <c r="J378" i="5"/>
  <c r="I379" i="5"/>
  <c r="J379" i="5"/>
  <c r="I380" i="5"/>
  <c r="J380" i="5"/>
  <c r="I381" i="5"/>
  <c r="J381" i="5"/>
  <c r="I382" i="5"/>
  <c r="J382" i="5"/>
  <c r="I383" i="5"/>
  <c r="J383" i="5"/>
  <c r="I384" i="5"/>
  <c r="J384" i="5"/>
  <c r="I385" i="5"/>
  <c r="J385" i="5"/>
  <c r="I386" i="5"/>
  <c r="J386" i="5"/>
  <c r="I387" i="5"/>
  <c r="J387" i="5"/>
  <c r="I388" i="5"/>
  <c r="J388" i="5"/>
  <c r="I389" i="5"/>
  <c r="J389" i="5"/>
  <c r="I390" i="5"/>
  <c r="J390" i="5"/>
  <c r="I391" i="5"/>
  <c r="J391" i="5"/>
  <c r="I392" i="5"/>
  <c r="J392" i="5"/>
  <c r="I393" i="5"/>
  <c r="J393" i="5"/>
  <c r="I394" i="5"/>
  <c r="J394" i="5"/>
  <c r="I395" i="5"/>
  <c r="J395" i="5"/>
  <c r="I396" i="5"/>
  <c r="J396" i="5"/>
  <c r="I397" i="5"/>
  <c r="J397" i="5"/>
  <c r="I398" i="5"/>
  <c r="J398" i="5"/>
  <c r="I399" i="5"/>
  <c r="J399" i="5"/>
  <c r="I400" i="5"/>
  <c r="J400" i="5"/>
  <c r="I401" i="5"/>
  <c r="J401" i="5"/>
  <c r="I402" i="5"/>
  <c r="J402" i="5"/>
  <c r="I403" i="5"/>
  <c r="J403" i="5"/>
  <c r="I404" i="5"/>
  <c r="J404" i="5"/>
  <c r="I405" i="5"/>
  <c r="J405" i="5"/>
  <c r="I406" i="5"/>
  <c r="J406" i="5"/>
  <c r="I407" i="5"/>
  <c r="J407" i="5"/>
  <c r="I408" i="5"/>
  <c r="J408" i="5"/>
  <c r="I409" i="5"/>
  <c r="J409" i="5"/>
  <c r="I410" i="5"/>
  <c r="J410" i="5"/>
  <c r="I411" i="5"/>
  <c r="J411" i="5"/>
  <c r="I412" i="5"/>
  <c r="J412" i="5"/>
  <c r="I413" i="5"/>
  <c r="J413" i="5"/>
  <c r="I414" i="5"/>
  <c r="J414" i="5"/>
  <c r="I415" i="5"/>
  <c r="J415" i="5"/>
  <c r="I416" i="5"/>
  <c r="J416" i="5"/>
  <c r="I417" i="5"/>
  <c r="J417" i="5"/>
  <c r="I418" i="5"/>
  <c r="J418" i="5"/>
  <c r="I419" i="5"/>
  <c r="J419" i="5"/>
  <c r="I420" i="5"/>
  <c r="J420" i="5"/>
  <c r="I421" i="5"/>
  <c r="J421" i="5"/>
  <c r="I422" i="5"/>
  <c r="J422" i="5"/>
  <c r="I423" i="5"/>
  <c r="J423" i="5"/>
  <c r="I424" i="5"/>
  <c r="J424" i="5"/>
  <c r="I425" i="5"/>
  <c r="J425" i="5"/>
  <c r="I426" i="5"/>
  <c r="J426" i="5"/>
  <c r="I427" i="5"/>
  <c r="J427" i="5"/>
  <c r="I428" i="5"/>
  <c r="J428" i="5"/>
  <c r="I429" i="5"/>
  <c r="J429" i="5"/>
  <c r="I430" i="5"/>
  <c r="J430" i="5"/>
  <c r="I431" i="5"/>
  <c r="J431" i="5"/>
  <c r="I432" i="5"/>
  <c r="J432" i="5"/>
  <c r="I433" i="5"/>
  <c r="J433" i="5"/>
  <c r="I434" i="5"/>
  <c r="J434" i="5"/>
  <c r="I435" i="5"/>
  <c r="J435" i="5"/>
  <c r="I436" i="5"/>
  <c r="J436" i="5"/>
  <c r="I437" i="5"/>
  <c r="J437" i="5"/>
  <c r="I438" i="5"/>
  <c r="J438" i="5"/>
  <c r="I439" i="5"/>
  <c r="J439" i="5"/>
  <c r="I440" i="5"/>
  <c r="J440" i="5"/>
  <c r="I441" i="5"/>
  <c r="J441" i="5"/>
  <c r="I442" i="5"/>
  <c r="J442" i="5"/>
  <c r="I443" i="5"/>
  <c r="J443" i="5"/>
  <c r="I444" i="5"/>
  <c r="J444" i="5"/>
  <c r="I445" i="5"/>
  <c r="J445" i="5"/>
  <c r="I446" i="5"/>
  <c r="J446" i="5"/>
  <c r="I447" i="5"/>
  <c r="J447" i="5"/>
  <c r="I448" i="5"/>
  <c r="J448" i="5"/>
  <c r="I449" i="5"/>
  <c r="J449" i="5"/>
  <c r="I450" i="5"/>
  <c r="J450" i="5"/>
  <c r="I451" i="5"/>
  <c r="J451" i="5"/>
  <c r="I452" i="5"/>
  <c r="J452" i="5"/>
  <c r="I453" i="5"/>
  <c r="J453" i="5"/>
  <c r="I454" i="5"/>
  <c r="J454" i="5"/>
  <c r="I455" i="5"/>
  <c r="J455" i="5"/>
  <c r="I456" i="5"/>
  <c r="J456" i="5"/>
  <c r="I457" i="5"/>
  <c r="J457" i="5"/>
  <c r="I458" i="5"/>
  <c r="J458" i="5"/>
  <c r="I459" i="5"/>
  <c r="J459" i="5"/>
  <c r="I460" i="5"/>
  <c r="J460" i="5"/>
  <c r="I461" i="5"/>
  <c r="J461" i="5"/>
  <c r="I462" i="5"/>
  <c r="J462" i="5"/>
  <c r="I463" i="5"/>
  <c r="J463" i="5"/>
  <c r="I464" i="5"/>
  <c r="J464" i="5"/>
  <c r="I465" i="5"/>
  <c r="J465" i="5"/>
  <c r="I466" i="5"/>
  <c r="J466" i="5"/>
  <c r="I467" i="5"/>
  <c r="J467" i="5"/>
  <c r="I468" i="5"/>
  <c r="J468" i="5"/>
  <c r="I469" i="5"/>
  <c r="J469" i="5"/>
  <c r="I470" i="5"/>
  <c r="J470" i="5"/>
  <c r="I471" i="5"/>
  <c r="J471" i="5"/>
  <c r="I472" i="5"/>
  <c r="J472" i="5"/>
  <c r="I473" i="5"/>
  <c r="J473" i="5"/>
  <c r="I474" i="5"/>
  <c r="J474" i="5"/>
  <c r="I475" i="5"/>
  <c r="J475" i="5"/>
  <c r="I476" i="5"/>
  <c r="J476" i="5"/>
  <c r="I477" i="5"/>
  <c r="J477" i="5"/>
  <c r="I478" i="5"/>
  <c r="J478" i="5"/>
  <c r="I479" i="5"/>
  <c r="J479" i="5"/>
  <c r="I480" i="5"/>
  <c r="J480" i="5"/>
  <c r="I481" i="5"/>
  <c r="J481" i="5"/>
  <c r="I482" i="5"/>
  <c r="J482" i="5"/>
  <c r="I483" i="5"/>
  <c r="J483" i="5"/>
  <c r="I484" i="5"/>
  <c r="J484" i="5"/>
  <c r="I485" i="5"/>
  <c r="J485" i="5"/>
  <c r="I486" i="5"/>
  <c r="J486" i="5"/>
  <c r="I487" i="5"/>
  <c r="J487" i="5"/>
  <c r="I488" i="5"/>
  <c r="J488" i="5"/>
  <c r="I489" i="5"/>
  <c r="J489" i="5"/>
  <c r="I490" i="5"/>
  <c r="J490" i="5"/>
  <c r="I491" i="5"/>
  <c r="J491" i="5"/>
  <c r="I492" i="5"/>
  <c r="J492" i="5"/>
  <c r="I493" i="5"/>
  <c r="J493" i="5"/>
  <c r="I494" i="5"/>
  <c r="J494" i="5"/>
  <c r="I495" i="5"/>
  <c r="J495" i="5"/>
  <c r="I496" i="5"/>
  <c r="J496" i="5"/>
  <c r="I497" i="5"/>
  <c r="J497" i="5"/>
  <c r="I498" i="5"/>
  <c r="J498" i="5"/>
  <c r="I499" i="5"/>
  <c r="J499" i="5"/>
  <c r="I500" i="5"/>
  <c r="J500" i="5"/>
  <c r="I501" i="5"/>
  <c r="J501" i="5"/>
  <c r="I502" i="5"/>
  <c r="J502" i="5"/>
  <c r="I503" i="5"/>
  <c r="J503" i="5"/>
  <c r="I504" i="5"/>
  <c r="J504" i="5"/>
  <c r="I505" i="5"/>
  <c r="J505" i="5"/>
  <c r="I506" i="5"/>
  <c r="J506" i="5"/>
  <c r="I507" i="5"/>
  <c r="J507" i="5"/>
  <c r="I508" i="5"/>
  <c r="J508" i="5"/>
  <c r="I509" i="5"/>
  <c r="J509" i="5"/>
  <c r="I510" i="5"/>
  <c r="J510" i="5"/>
  <c r="I511" i="5"/>
  <c r="J511" i="5"/>
  <c r="I512" i="5"/>
  <c r="J512" i="5"/>
  <c r="I513" i="5"/>
  <c r="J513" i="5"/>
  <c r="I514" i="5"/>
  <c r="J514" i="5"/>
  <c r="I515" i="5"/>
  <c r="J515" i="5"/>
  <c r="I516" i="5"/>
  <c r="J516" i="5"/>
  <c r="I517" i="5"/>
  <c r="J517" i="5"/>
  <c r="I518" i="5"/>
  <c r="J518" i="5"/>
  <c r="I519" i="5"/>
  <c r="J519" i="5"/>
  <c r="I520" i="5"/>
  <c r="J520" i="5"/>
  <c r="I521" i="5"/>
  <c r="J521" i="5"/>
  <c r="I522" i="5"/>
  <c r="J522" i="5"/>
  <c r="I523" i="5"/>
  <c r="J523" i="5"/>
  <c r="I524" i="5"/>
  <c r="J524" i="5"/>
  <c r="I525" i="5"/>
  <c r="J525" i="5"/>
  <c r="I526" i="5"/>
  <c r="J526" i="5"/>
  <c r="I527" i="5"/>
  <c r="J527" i="5"/>
  <c r="I528" i="5"/>
  <c r="J528" i="5"/>
  <c r="I529" i="5"/>
  <c r="J529" i="5"/>
  <c r="I530" i="5"/>
  <c r="J530" i="5"/>
  <c r="I531" i="5"/>
  <c r="J531" i="5"/>
  <c r="I532" i="5"/>
  <c r="J532" i="5"/>
  <c r="I533" i="5"/>
  <c r="J533" i="5"/>
  <c r="I534" i="5"/>
  <c r="J534" i="5"/>
  <c r="I535" i="5"/>
  <c r="J535" i="5"/>
  <c r="I536" i="5"/>
  <c r="J536" i="5"/>
  <c r="I537" i="5"/>
  <c r="J537" i="5"/>
  <c r="I538" i="5"/>
  <c r="J538" i="5"/>
  <c r="I539" i="5"/>
  <c r="J539" i="5"/>
  <c r="I540" i="5"/>
  <c r="J540" i="5"/>
  <c r="I541" i="5"/>
  <c r="J541" i="5"/>
  <c r="I542" i="5"/>
  <c r="J542" i="5"/>
  <c r="I543" i="5"/>
  <c r="J543" i="5"/>
  <c r="I544" i="5"/>
  <c r="J544" i="5"/>
  <c r="I545" i="5"/>
  <c r="J545" i="5"/>
  <c r="I546" i="5"/>
  <c r="J546" i="5"/>
  <c r="I547" i="5"/>
  <c r="J547" i="5"/>
  <c r="I548" i="5"/>
  <c r="J548" i="5"/>
  <c r="I549" i="5"/>
  <c r="J549" i="5"/>
  <c r="I550" i="5"/>
  <c r="J550" i="5"/>
  <c r="I551" i="5"/>
  <c r="J551" i="5"/>
  <c r="I552" i="5"/>
  <c r="J552" i="5"/>
  <c r="I553" i="5"/>
  <c r="J553" i="5"/>
  <c r="I554" i="5"/>
  <c r="J554" i="5"/>
  <c r="I555" i="5"/>
  <c r="J555" i="5"/>
  <c r="I556" i="5"/>
  <c r="J556" i="5"/>
  <c r="I557" i="5"/>
  <c r="J557" i="5"/>
  <c r="I558" i="5"/>
  <c r="J558" i="5"/>
  <c r="I559" i="5"/>
  <c r="J559" i="5"/>
  <c r="I560" i="5"/>
  <c r="J560" i="5"/>
  <c r="I561" i="5"/>
  <c r="J561" i="5"/>
  <c r="I562" i="5"/>
  <c r="J562" i="5"/>
  <c r="I563" i="5"/>
  <c r="J563" i="5"/>
  <c r="I564" i="5"/>
  <c r="J564" i="5"/>
  <c r="I565" i="5"/>
  <c r="J565" i="5"/>
  <c r="I566" i="5"/>
  <c r="J566" i="5"/>
  <c r="I567" i="5"/>
  <c r="J567" i="5"/>
  <c r="I568" i="5"/>
  <c r="J568" i="5"/>
  <c r="I569" i="5"/>
  <c r="J569" i="5"/>
  <c r="I570" i="5"/>
  <c r="J570" i="5"/>
  <c r="I571" i="5"/>
  <c r="J571" i="5"/>
  <c r="I572" i="5"/>
  <c r="J572" i="5"/>
  <c r="I573" i="5"/>
  <c r="J573" i="5"/>
  <c r="I574" i="5"/>
  <c r="J574" i="5"/>
  <c r="I575" i="5"/>
  <c r="J575" i="5"/>
  <c r="I576" i="5"/>
  <c r="J576" i="5"/>
  <c r="I577" i="5"/>
  <c r="J577" i="5"/>
  <c r="I578" i="5"/>
  <c r="J578" i="5"/>
  <c r="I579" i="5"/>
  <c r="J579" i="5"/>
  <c r="I580" i="5"/>
  <c r="J580" i="5"/>
  <c r="I581" i="5"/>
  <c r="J581" i="5"/>
  <c r="I582" i="5"/>
  <c r="J582" i="5"/>
  <c r="I583" i="5"/>
  <c r="J583" i="5"/>
  <c r="I584" i="5"/>
  <c r="J584" i="5"/>
  <c r="I585" i="5"/>
  <c r="J585" i="5"/>
  <c r="I586" i="5"/>
  <c r="J586" i="5"/>
  <c r="I587" i="5"/>
  <c r="J587" i="5"/>
  <c r="I588" i="5"/>
  <c r="J588" i="5"/>
  <c r="I589" i="5"/>
  <c r="J589" i="5"/>
  <c r="I590" i="5"/>
  <c r="J590" i="5"/>
  <c r="I591" i="5"/>
  <c r="J591" i="5"/>
  <c r="I592" i="5"/>
  <c r="J592" i="5"/>
  <c r="I593" i="5"/>
  <c r="J593" i="5"/>
  <c r="I594" i="5"/>
  <c r="J594" i="5"/>
  <c r="I595" i="5"/>
  <c r="J595" i="5"/>
  <c r="I596" i="5"/>
  <c r="J596" i="5"/>
  <c r="I597" i="5"/>
  <c r="J597" i="5"/>
  <c r="I598" i="5"/>
  <c r="J598" i="5"/>
  <c r="I599" i="5"/>
  <c r="J599" i="5"/>
  <c r="I600" i="5"/>
  <c r="J600" i="5"/>
  <c r="I601" i="5"/>
  <c r="J601" i="5"/>
  <c r="I602" i="5"/>
  <c r="J602" i="5"/>
  <c r="I603" i="5"/>
  <c r="J603" i="5"/>
  <c r="I604" i="5"/>
  <c r="J604" i="5"/>
  <c r="I605" i="5"/>
  <c r="J605" i="5"/>
  <c r="I606" i="5"/>
  <c r="J606" i="5"/>
  <c r="I607" i="5"/>
  <c r="J607" i="5"/>
  <c r="I608" i="5"/>
  <c r="J608" i="5"/>
  <c r="I609" i="5"/>
  <c r="J609" i="5"/>
  <c r="I610" i="5"/>
  <c r="J610" i="5"/>
  <c r="I611" i="5"/>
  <c r="J611" i="5"/>
  <c r="I612" i="5"/>
  <c r="J612" i="5"/>
  <c r="I613" i="5"/>
  <c r="J613" i="5"/>
  <c r="I614" i="5"/>
  <c r="J614" i="5"/>
  <c r="I615" i="5"/>
  <c r="J615" i="5"/>
  <c r="I616" i="5"/>
  <c r="J616" i="5"/>
  <c r="I617" i="5"/>
  <c r="J617" i="5"/>
  <c r="I618" i="5"/>
  <c r="J618" i="5"/>
  <c r="I619" i="5"/>
  <c r="J619" i="5"/>
  <c r="I620" i="5"/>
  <c r="J620" i="5"/>
  <c r="I621" i="5"/>
  <c r="J621" i="5"/>
  <c r="I622" i="5"/>
  <c r="J622" i="5"/>
  <c r="I623" i="5"/>
  <c r="J623" i="5"/>
  <c r="I624" i="5"/>
  <c r="J624" i="5"/>
  <c r="I625" i="5"/>
  <c r="J625" i="5"/>
  <c r="I626" i="5"/>
  <c r="J626" i="5"/>
  <c r="I627" i="5"/>
  <c r="J627" i="5"/>
  <c r="I628" i="5"/>
  <c r="J628" i="5"/>
  <c r="I629" i="5"/>
  <c r="J629" i="5"/>
  <c r="I630" i="5"/>
  <c r="J630" i="5"/>
  <c r="I631" i="5"/>
  <c r="J631" i="5"/>
  <c r="I632" i="5"/>
  <c r="J632" i="5"/>
  <c r="I633" i="5"/>
  <c r="J633" i="5"/>
  <c r="I634" i="5"/>
  <c r="J634" i="5"/>
  <c r="I635" i="5"/>
  <c r="J635" i="5"/>
  <c r="I636" i="5"/>
  <c r="J636" i="5"/>
  <c r="I637" i="5"/>
  <c r="J637" i="5"/>
  <c r="I638" i="5"/>
  <c r="J638" i="5"/>
  <c r="I639" i="5"/>
  <c r="J639" i="5"/>
  <c r="I640" i="5"/>
  <c r="J640" i="5"/>
  <c r="I641" i="5"/>
  <c r="J641" i="5"/>
  <c r="I642" i="5"/>
  <c r="J642" i="5"/>
  <c r="I643" i="5"/>
  <c r="J643" i="5"/>
  <c r="I644" i="5"/>
  <c r="J644" i="5"/>
  <c r="I645" i="5"/>
  <c r="J645" i="5"/>
  <c r="I646" i="5"/>
  <c r="J646" i="5"/>
  <c r="I647" i="5"/>
  <c r="J647" i="5"/>
  <c r="I648" i="5"/>
  <c r="J648" i="5"/>
  <c r="I649" i="5"/>
  <c r="J649" i="5"/>
  <c r="I650" i="5"/>
  <c r="J650" i="5"/>
  <c r="I651" i="5"/>
  <c r="J651" i="5"/>
  <c r="I652" i="5"/>
  <c r="J652" i="5"/>
  <c r="I653" i="5"/>
  <c r="J653" i="5"/>
  <c r="I654" i="5"/>
  <c r="J654" i="5"/>
  <c r="I655" i="5"/>
  <c r="J655" i="5"/>
  <c r="I656" i="5"/>
  <c r="J656" i="5"/>
  <c r="I657" i="5"/>
  <c r="J657" i="5"/>
  <c r="I658" i="5"/>
  <c r="J658" i="5"/>
  <c r="I659" i="5"/>
  <c r="J659" i="5"/>
  <c r="I660" i="5"/>
  <c r="J660" i="5"/>
  <c r="I661" i="5"/>
  <c r="J661" i="5"/>
  <c r="I662" i="5"/>
  <c r="J662" i="5"/>
  <c r="I663" i="5"/>
  <c r="J663" i="5"/>
  <c r="I664" i="5"/>
  <c r="J664" i="5"/>
  <c r="I665" i="5"/>
  <c r="J665" i="5"/>
  <c r="I666" i="5"/>
  <c r="J666" i="5"/>
  <c r="I667" i="5"/>
  <c r="J667" i="5"/>
  <c r="I668" i="5"/>
  <c r="J668" i="5"/>
  <c r="I669" i="5"/>
  <c r="J669" i="5"/>
  <c r="I670" i="5"/>
  <c r="J670" i="5"/>
  <c r="I671" i="5"/>
  <c r="J671" i="5"/>
  <c r="I672" i="5"/>
  <c r="J672" i="5"/>
  <c r="I673" i="5"/>
  <c r="J673" i="5"/>
  <c r="I674" i="5"/>
  <c r="J674" i="5"/>
  <c r="I675" i="5"/>
  <c r="J675" i="5"/>
  <c r="I676" i="5"/>
  <c r="J676" i="5"/>
  <c r="I677" i="5"/>
  <c r="J677" i="5"/>
  <c r="I678" i="5"/>
  <c r="J678" i="5"/>
  <c r="I679" i="5"/>
  <c r="J679" i="5"/>
  <c r="I680" i="5"/>
  <c r="J680" i="5"/>
  <c r="I681" i="5"/>
  <c r="J681" i="5"/>
  <c r="I682" i="5"/>
  <c r="J682" i="5"/>
  <c r="I683" i="5"/>
  <c r="J683" i="5"/>
  <c r="I684" i="5"/>
  <c r="J684" i="5"/>
  <c r="I685" i="5"/>
  <c r="J685" i="5"/>
  <c r="I686" i="5"/>
  <c r="J686" i="5"/>
  <c r="I687" i="5"/>
  <c r="J687" i="5"/>
  <c r="I688" i="5"/>
  <c r="J688" i="5"/>
  <c r="I689" i="5"/>
  <c r="J689" i="5"/>
  <c r="I690" i="5"/>
  <c r="J690" i="5"/>
  <c r="I691" i="5"/>
  <c r="J691" i="5"/>
  <c r="I692" i="5"/>
  <c r="J692" i="5"/>
  <c r="I693" i="5"/>
  <c r="J693" i="5"/>
  <c r="I694" i="5"/>
  <c r="J694" i="5"/>
  <c r="I695" i="5"/>
  <c r="J695" i="5"/>
  <c r="I696" i="5"/>
  <c r="J696" i="5"/>
  <c r="I697" i="5"/>
  <c r="J697" i="5"/>
  <c r="I698" i="5"/>
  <c r="J698" i="5"/>
  <c r="I699" i="5"/>
  <c r="J699" i="5"/>
  <c r="I700" i="5"/>
  <c r="J700" i="5"/>
  <c r="I701" i="5"/>
  <c r="J701" i="5"/>
  <c r="I702" i="5"/>
  <c r="J702" i="5"/>
  <c r="I703" i="5"/>
  <c r="J703" i="5"/>
  <c r="I704" i="5"/>
  <c r="J704" i="5"/>
  <c r="I705" i="5"/>
  <c r="J705" i="5"/>
  <c r="I706" i="5"/>
  <c r="J706" i="5"/>
  <c r="I707" i="5"/>
  <c r="J707" i="5"/>
  <c r="I708" i="5"/>
  <c r="J708" i="5"/>
  <c r="I709" i="5"/>
  <c r="J709" i="5"/>
  <c r="I710" i="5"/>
  <c r="J710" i="5"/>
  <c r="I711" i="5"/>
  <c r="J711" i="5"/>
  <c r="I712" i="5"/>
  <c r="J712" i="5"/>
  <c r="I713" i="5"/>
  <c r="J713" i="5"/>
  <c r="I714" i="5"/>
  <c r="J714" i="5"/>
  <c r="I715" i="5"/>
  <c r="J715" i="5"/>
  <c r="I716" i="5"/>
  <c r="J716" i="5"/>
  <c r="I717" i="5"/>
  <c r="J717" i="5"/>
  <c r="I718" i="5"/>
  <c r="J718" i="5"/>
  <c r="I719" i="5"/>
  <c r="J719" i="5"/>
  <c r="I720" i="5"/>
  <c r="J720" i="5"/>
  <c r="I721" i="5"/>
  <c r="J721" i="5"/>
  <c r="I722" i="5"/>
  <c r="J722" i="5"/>
  <c r="I723" i="5"/>
  <c r="J723" i="5"/>
  <c r="I724" i="5"/>
  <c r="J724" i="5"/>
  <c r="I725" i="5"/>
  <c r="J725" i="5"/>
  <c r="I726" i="5"/>
  <c r="J726" i="5"/>
  <c r="I727" i="5"/>
  <c r="J727" i="5"/>
  <c r="I728" i="5"/>
  <c r="J728" i="5"/>
  <c r="I729" i="5"/>
  <c r="J729" i="5"/>
  <c r="I730" i="5"/>
  <c r="J730" i="5"/>
  <c r="I731" i="5"/>
  <c r="J731" i="5"/>
  <c r="I732" i="5"/>
  <c r="J732" i="5"/>
  <c r="I733" i="5"/>
  <c r="J733" i="5"/>
  <c r="I734" i="5"/>
  <c r="J734" i="5"/>
  <c r="I735" i="5"/>
  <c r="J735" i="5"/>
  <c r="I736" i="5"/>
  <c r="J736" i="5"/>
  <c r="I737" i="5"/>
  <c r="J737" i="5"/>
  <c r="I738" i="5"/>
  <c r="J738" i="5"/>
  <c r="I739" i="5"/>
  <c r="J739" i="5"/>
  <c r="I740" i="5"/>
  <c r="J740" i="5"/>
  <c r="I741" i="5"/>
  <c r="J741" i="5"/>
  <c r="I742" i="5"/>
  <c r="J742" i="5"/>
  <c r="I743" i="5"/>
  <c r="J743" i="5"/>
  <c r="I744" i="5"/>
  <c r="J744" i="5"/>
  <c r="I745" i="5"/>
  <c r="J745" i="5"/>
  <c r="I746" i="5"/>
  <c r="J746" i="5"/>
  <c r="I747" i="5"/>
  <c r="J747" i="5"/>
  <c r="I748" i="5"/>
  <c r="J748" i="5"/>
  <c r="I749" i="5"/>
  <c r="J749" i="5"/>
  <c r="I750" i="5"/>
  <c r="J750" i="5"/>
  <c r="I751" i="5"/>
  <c r="J751" i="5"/>
  <c r="I752" i="5"/>
  <c r="J752" i="5"/>
  <c r="I753" i="5"/>
  <c r="J753" i="5"/>
  <c r="I754" i="5"/>
  <c r="J754" i="5"/>
  <c r="I755" i="5"/>
  <c r="J755" i="5"/>
  <c r="I756" i="5"/>
  <c r="J756" i="5"/>
  <c r="I757" i="5"/>
  <c r="J757" i="5"/>
  <c r="I758" i="5"/>
  <c r="J758" i="5"/>
  <c r="I759" i="5"/>
  <c r="J759" i="5"/>
  <c r="I760" i="5"/>
  <c r="J760" i="5"/>
  <c r="I761" i="5"/>
  <c r="J761" i="5"/>
  <c r="I762" i="5"/>
  <c r="J762" i="5"/>
  <c r="I763" i="5"/>
  <c r="J763" i="5"/>
  <c r="I764" i="5"/>
  <c r="J764" i="5"/>
  <c r="I765" i="5"/>
  <c r="J765" i="5"/>
  <c r="I766" i="5"/>
  <c r="J766" i="5"/>
  <c r="I767" i="5"/>
  <c r="J767" i="5"/>
  <c r="I768" i="5"/>
  <c r="J768" i="5"/>
  <c r="I769" i="5"/>
  <c r="J769" i="5"/>
  <c r="I770" i="5"/>
  <c r="J770" i="5"/>
  <c r="I771" i="5"/>
  <c r="J771" i="5"/>
  <c r="I772" i="5"/>
  <c r="J772" i="5"/>
  <c r="I773" i="5"/>
  <c r="J773" i="5"/>
  <c r="I774" i="5"/>
  <c r="J774" i="5"/>
  <c r="I775" i="5"/>
  <c r="J775" i="5"/>
  <c r="I776" i="5"/>
  <c r="J776" i="5"/>
  <c r="I777" i="5"/>
  <c r="J777" i="5"/>
  <c r="I778" i="5"/>
  <c r="J778" i="5"/>
  <c r="I779" i="5"/>
  <c r="J779" i="5"/>
  <c r="I780" i="5"/>
  <c r="J780" i="5"/>
  <c r="I781" i="5"/>
  <c r="J781" i="5"/>
  <c r="I782" i="5"/>
  <c r="J782" i="5"/>
  <c r="I783" i="5"/>
  <c r="J783" i="5"/>
  <c r="I784" i="5"/>
  <c r="J784" i="5"/>
  <c r="I785" i="5"/>
  <c r="J785" i="5"/>
  <c r="I786" i="5"/>
  <c r="J786" i="5"/>
  <c r="I787" i="5"/>
  <c r="J787" i="5"/>
  <c r="I788" i="5"/>
  <c r="J788" i="5"/>
  <c r="I789" i="5"/>
  <c r="J789" i="5"/>
  <c r="I790" i="5"/>
  <c r="J790" i="5"/>
  <c r="I791" i="5"/>
  <c r="J791" i="5"/>
  <c r="I792" i="5"/>
  <c r="J792" i="5"/>
  <c r="I793" i="5"/>
  <c r="J793" i="5"/>
  <c r="I794" i="5"/>
  <c r="J794" i="5"/>
  <c r="I795" i="5"/>
  <c r="J795" i="5"/>
  <c r="I796" i="5"/>
  <c r="J796" i="5"/>
  <c r="I797" i="5"/>
  <c r="J797" i="5"/>
  <c r="I798" i="5"/>
  <c r="J798" i="5"/>
  <c r="I799" i="5"/>
  <c r="J799" i="5"/>
  <c r="I800" i="5"/>
  <c r="J800" i="5"/>
  <c r="I801" i="5"/>
  <c r="J801" i="5"/>
  <c r="I802" i="5"/>
  <c r="J802" i="5"/>
  <c r="I803" i="5"/>
  <c r="J803" i="5"/>
  <c r="I804" i="5"/>
  <c r="J804" i="5"/>
  <c r="I805" i="5"/>
  <c r="J805" i="5"/>
  <c r="I806" i="5"/>
  <c r="J806" i="5"/>
  <c r="I807" i="5"/>
  <c r="J807" i="5"/>
  <c r="I808" i="5"/>
  <c r="J808" i="5"/>
  <c r="I809" i="5"/>
  <c r="J809" i="5"/>
  <c r="I810" i="5"/>
  <c r="J810" i="5"/>
  <c r="I811" i="5"/>
  <c r="J811" i="5"/>
  <c r="I812" i="5"/>
  <c r="J812" i="5"/>
  <c r="I813" i="5"/>
  <c r="J813" i="5"/>
  <c r="I814" i="5"/>
  <c r="J814" i="5"/>
  <c r="I815" i="5"/>
  <c r="J815" i="5"/>
  <c r="I816" i="5"/>
  <c r="J816" i="5"/>
  <c r="I817" i="5"/>
  <c r="J817" i="5"/>
  <c r="I818" i="5"/>
  <c r="J818" i="5"/>
  <c r="I819" i="5"/>
  <c r="J819" i="5"/>
  <c r="I820" i="5"/>
  <c r="J820" i="5"/>
  <c r="I821" i="5"/>
  <c r="J821" i="5"/>
  <c r="I822" i="5"/>
  <c r="J822" i="5"/>
  <c r="I823" i="5"/>
  <c r="J823" i="5"/>
  <c r="I824" i="5"/>
  <c r="J824" i="5"/>
  <c r="I825" i="5"/>
  <c r="J825" i="5"/>
  <c r="I826" i="5"/>
  <c r="J826" i="5"/>
  <c r="I827" i="5"/>
  <c r="J827" i="5"/>
  <c r="I828" i="5"/>
  <c r="J828" i="5"/>
  <c r="I829" i="5"/>
  <c r="J829" i="5"/>
  <c r="I830" i="5"/>
  <c r="J830" i="5"/>
  <c r="I831" i="5"/>
  <c r="J831" i="5"/>
  <c r="I832" i="5"/>
  <c r="J832" i="5"/>
  <c r="I833" i="5"/>
  <c r="J833" i="5"/>
  <c r="I834" i="5"/>
  <c r="J834" i="5"/>
  <c r="I835" i="5"/>
  <c r="J835" i="5"/>
  <c r="I836" i="5"/>
  <c r="J836" i="5"/>
  <c r="I837" i="5"/>
  <c r="J837" i="5"/>
  <c r="I838" i="5"/>
  <c r="J838" i="5"/>
  <c r="I839" i="5"/>
  <c r="J839" i="5"/>
  <c r="I840" i="5"/>
  <c r="J840" i="5"/>
  <c r="I841" i="5"/>
  <c r="J841" i="5"/>
  <c r="I842" i="5"/>
  <c r="J842" i="5"/>
  <c r="I843" i="5"/>
  <c r="J843" i="5"/>
  <c r="I844" i="5"/>
  <c r="J844" i="5"/>
  <c r="I845" i="5"/>
  <c r="J845" i="5"/>
  <c r="I846" i="5"/>
  <c r="J846" i="5"/>
  <c r="I847" i="5"/>
  <c r="J847" i="5"/>
  <c r="I848" i="5"/>
  <c r="J848" i="5"/>
  <c r="I849" i="5"/>
  <c r="J849" i="5"/>
  <c r="I850" i="5"/>
  <c r="J850" i="5"/>
  <c r="I851" i="5"/>
  <c r="J851" i="5"/>
  <c r="I852" i="5"/>
  <c r="J852" i="5"/>
  <c r="I853" i="5"/>
  <c r="J853" i="5"/>
  <c r="I854" i="5"/>
  <c r="J854" i="5"/>
  <c r="I855" i="5"/>
  <c r="J855" i="5"/>
  <c r="I856" i="5"/>
  <c r="J856" i="5"/>
  <c r="I857" i="5"/>
  <c r="J857" i="5"/>
  <c r="I858" i="5"/>
  <c r="J858" i="5"/>
  <c r="I859" i="5"/>
  <c r="J859" i="5"/>
  <c r="I860" i="5"/>
  <c r="J860" i="5"/>
  <c r="I861" i="5"/>
  <c r="J861" i="5"/>
  <c r="I862" i="5"/>
  <c r="J862" i="5"/>
  <c r="I863" i="5"/>
  <c r="J863" i="5"/>
  <c r="I864" i="5"/>
  <c r="J864" i="5"/>
  <c r="I865" i="5"/>
  <c r="J865" i="5"/>
  <c r="I866" i="5"/>
  <c r="J866" i="5"/>
  <c r="I867" i="5"/>
  <c r="J867" i="5"/>
  <c r="I868" i="5"/>
  <c r="J868" i="5"/>
  <c r="I869" i="5"/>
  <c r="J869" i="5"/>
  <c r="I870" i="5"/>
  <c r="J870" i="5"/>
  <c r="I871" i="5"/>
  <c r="J871" i="5"/>
  <c r="I872" i="5"/>
  <c r="J872" i="5"/>
  <c r="I873" i="5"/>
  <c r="J873" i="5"/>
  <c r="I874" i="5"/>
  <c r="J874" i="5"/>
  <c r="I875" i="5"/>
  <c r="J875" i="5"/>
  <c r="I876" i="5"/>
  <c r="J876" i="5"/>
  <c r="I877" i="5"/>
  <c r="J877" i="5"/>
  <c r="I878" i="5"/>
  <c r="J878" i="5"/>
  <c r="I879" i="5"/>
  <c r="J879" i="5"/>
  <c r="I880" i="5"/>
  <c r="J880" i="5"/>
  <c r="I881" i="5"/>
  <c r="J881" i="5"/>
  <c r="I882" i="5"/>
  <c r="J882" i="5"/>
  <c r="I883" i="5"/>
  <c r="J883" i="5"/>
  <c r="I884" i="5"/>
  <c r="J884" i="5"/>
  <c r="I885" i="5"/>
  <c r="J885" i="5"/>
  <c r="I886" i="5"/>
  <c r="J886" i="5"/>
  <c r="I887" i="5"/>
  <c r="J887" i="5"/>
  <c r="I888" i="5"/>
  <c r="J888" i="5"/>
  <c r="I889" i="5"/>
  <c r="J889" i="5"/>
  <c r="I890" i="5"/>
  <c r="J890" i="5"/>
  <c r="I891" i="5"/>
  <c r="J891" i="5"/>
  <c r="I892" i="5"/>
  <c r="J892" i="5"/>
  <c r="I893" i="5"/>
  <c r="J893" i="5"/>
  <c r="I894" i="5"/>
  <c r="J894" i="5"/>
  <c r="I895" i="5"/>
  <c r="J895" i="5"/>
  <c r="I896" i="5"/>
  <c r="J896" i="5"/>
  <c r="I897" i="5"/>
  <c r="J897" i="5"/>
  <c r="I898" i="5"/>
  <c r="J898" i="5"/>
  <c r="I899" i="5"/>
  <c r="J899" i="5"/>
  <c r="I900" i="5"/>
  <c r="J900" i="5"/>
  <c r="I901" i="5"/>
  <c r="J901" i="5"/>
  <c r="I902" i="5"/>
  <c r="J902" i="5"/>
  <c r="I903" i="5"/>
  <c r="J903" i="5"/>
  <c r="I904" i="5"/>
  <c r="J904" i="5"/>
  <c r="I905" i="5"/>
  <c r="J905" i="5"/>
  <c r="I906" i="5"/>
  <c r="J906" i="5"/>
  <c r="I907" i="5"/>
  <c r="J907" i="5"/>
  <c r="I908" i="5"/>
  <c r="J908" i="5"/>
  <c r="I909" i="5"/>
  <c r="J909" i="5"/>
  <c r="I910" i="5"/>
  <c r="J910" i="5"/>
  <c r="I911" i="5"/>
  <c r="J911" i="5"/>
  <c r="I912" i="5"/>
  <c r="J912" i="5"/>
  <c r="I913" i="5"/>
  <c r="J913" i="5"/>
  <c r="I914" i="5"/>
  <c r="J914" i="5"/>
  <c r="I915" i="5"/>
  <c r="J915" i="5"/>
  <c r="I916" i="5"/>
  <c r="J916" i="5"/>
  <c r="I917" i="5"/>
  <c r="J917" i="5"/>
  <c r="I918" i="5"/>
  <c r="J918" i="5"/>
  <c r="I919" i="5"/>
  <c r="J919" i="5"/>
  <c r="I920" i="5"/>
  <c r="J920" i="5"/>
  <c r="I921" i="5"/>
  <c r="J921" i="5"/>
  <c r="I922" i="5"/>
  <c r="J922" i="5"/>
  <c r="I923" i="5"/>
  <c r="J923" i="5"/>
  <c r="I924" i="5"/>
  <c r="J924" i="5"/>
  <c r="I925" i="5"/>
  <c r="J925" i="5"/>
  <c r="I926" i="5"/>
  <c r="J926" i="5"/>
  <c r="I927" i="5"/>
  <c r="J927" i="5"/>
  <c r="I928" i="5"/>
  <c r="J928" i="5"/>
  <c r="I929" i="5"/>
  <c r="J929" i="5"/>
  <c r="I930" i="5"/>
  <c r="J930" i="5"/>
  <c r="I931" i="5"/>
  <c r="J931" i="5"/>
  <c r="I932" i="5"/>
  <c r="J932" i="5"/>
  <c r="I933" i="5"/>
  <c r="J933" i="5"/>
  <c r="I934" i="5"/>
  <c r="J934" i="5"/>
  <c r="I935" i="5"/>
  <c r="J935" i="5"/>
  <c r="I936" i="5"/>
  <c r="J936" i="5"/>
  <c r="I937" i="5"/>
  <c r="J937" i="5"/>
  <c r="I938" i="5"/>
  <c r="J938" i="5"/>
  <c r="I939" i="5"/>
  <c r="J939" i="5"/>
  <c r="I940" i="5"/>
  <c r="J940" i="5"/>
  <c r="I941" i="5"/>
  <c r="J941" i="5"/>
  <c r="I942" i="5"/>
  <c r="J942" i="5"/>
  <c r="I943" i="5"/>
  <c r="J943" i="5"/>
  <c r="I944" i="5"/>
  <c r="J944" i="5"/>
  <c r="I945" i="5"/>
  <c r="J945" i="5"/>
  <c r="I946" i="5"/>
  <c r="J946" i="5"/>
  <c r="I947" i="5"/>
  <c r="J947" i="5"/>
  <c r="I948" i="5"/>
  <c r="J948" i="5"/>
  <c r="I949" i="5"/>
  <c r="J949" i="5"/>
  <c r="I950" i="5"/>
  <c r="J950" i="5"/>
  <c r="I951" i="5"/>
  <c r="J951" i="5"/>
  <c r="I952" i="5"/>
  <c r="J952" i="5"/>
  <c r="I953" i="5"/>
  <c r="J953" i="5"/>
  <c r="I954" i="5"/>
  <c r="J954" i="5"/>
  <c r="I955" i="5"/>
  <c r="J955" i="5"/>
  <c r="I956" i="5"/>
  <c r="J956" i="5"/>
  <c r="I957" i="5"/>
  <c r="J957" i="5"/>
  <c r="I958" i="5"/>
  <c r="J958" i="5"/>
  <c r="I959" i="5"/>
  <c r="J959" i="5"/>
  <c r="I960" i="5"/>
  <c r="J960" i="5"/>
  <c r="I961" i="5"/>
  <c r="J961" i="5"/>
  <c r="I962" i="5"/>
  <c r="J962" i="5"/>
  <c r="I963" i="5"/>
  <c r="J963" i="5"/>
  <c r="I964" i="5"/>
  <c r="J964" i="5"/>
  <c r="I965" i="5"/>
  <c r="J965" i="5"/>
  <c r="I966" i="5"/>
  <c r="J966" i="5"/>
  <c r="I967" i="5"/>
  <c r="J967" i="5"/>
  <c r="I968" i="5"/>
  <c r="J968" i="5"/>
  <c r="I969" i="5"/>
  <c r="J969" i="5"/>
  <c r="I970" i="5"/>
  <c r="J970" i="5"/>
  <c r="I971" i="5"/>
  <c r="J971" i="5"/>
  <c r="I972" i="5"/>
  <c r="J972" i="5"/>
  <c r="I973" i="5"/>
  <c r="J973" i="5"/>
  <c r="I974" i="5"/>
  <c r="J974" i="5"/>
  <c r="I975" i="5"/>
  <c r="J975" i="5"/>
  <c r="I976" i="5"/>
  <c r="J976" i="5"/>
  <c r="I977" i="5"/>
  <c r="J977" i="5"/>
  <c r="I978" i="5"/>
  <c r="J978" i="5"/>
  <c r="I979" i="5"/>
  <c r="J979" i="5"/>
  <c r="I980" i="5"/>
  <c r="J980" i="5"/>
  <c r="I981" i="5"/>
  <c r="J981" i="5"/>
  <c r="I982" i="5"/>
  <c r="J982" i="5"/>
  <c r="I983" i="5"/>
  <c r="J983" i="5"/>
  <c r="I984" i="5"/>
  <c r="J984" i="5"/>
  <c r="I985" i="5"/>
  <c r="J985" i="5"/>
  <c r="I986" i="5"/>
  <c r="J986" i="5"/>
  <c r="I987" i="5"/>
  <c r="J987" i="5"/>
  <c r="I988" i="5"/>
  <c r="J988" i="5"/>
  <c r="I989" i="5"/>
  <c r="J989" i="5"/>
  <c r="I990" i="5"/>
  <c r="J990" i="5"/>
  <c r="I991" i="5"/>
  <c r="J991" i="5"/>
  <c r="I992" i="5"/>
  <c r="J992" i="5"/>
  <c r="I993" i="5"/>
  <c r="J993" i="5"/>
  <c r="I994" i="5"/>
  <c r="J994" i="5"/>
  <c r="I995" i="5"/>
  <c r="J995" i="5"/>
  <c r="I996" i="5"/>
  <c r="J996" i="5"/>
  <c r="I997" i="5"/>
  <c r="J997" i="5"/>
  <c r="I998" i="5"/>
  <c r="J998" i="5"/>
  <c r="I999" i="5"/>
  <c r="J999" i="5"/>
  <c r="I1000" i="5"/>
  <c r="J1000" i="5"/>
  <c r="I1001" i="5"/>
  <c r="J1001" i="5"/>
  <c r="I1002" i="5"/>
  <c r="J1002" i="5"/>
  <c r="I1003" i="5"/>
  <c r="J1003" i="5"/>
  <c r="I1004" i="5"/>
  <c r="J1004" i="5"/>
  <c r="I1005" i="5"/>
  <c r="J1005" i="5"/>
  <c r="I1006" i="5"/>
  <c r="J1006" i="5"/>
  <c r="I1007" i="5"/>
  <c r="J1007" i="5"/>
  <c r="I1008" i="5"/>
  <c r="J1008" i="5"/>
  <c r="I1009" i="5"/>
  <c r="J1009" i="5"/>
  <c r="I1010" i="5"/>
  <c r="J1010" i="5"/>
  <c r="I1011" i="5"/>
  <c r="J1011" i="5"/>
  <c r="I1012" i="5"/>
  <c r="J1012" i="5"/>
  <c r="I1013" i="5"/>
  <c r="J1013" i="5"/>
  <c r="I1014" i="5"/>
  <c r="J1014" i="5"/>
  <c r="I1015" i="5"/>
  <c r="J1015" i="5"/>
  <c r="I1016" i="5"/>
  <c r="J1016" i="5"/>
  <c r="I1017" i="5"/>
  <c r="J1017" i="5"/>
  <c r="I1018" i="5"/>
  <c r="J1018" i="5"/>
  <c r="I1019" i="5"/>
  <c r="J1019" i="5"/>
  <c r="I1020" i="5"/>
  <c r="J1020" i="5"/>
  <c r="I1021" i="5"/>
  <c r="J1021" i="5"/>
  <c r="I1022" i="5"/>
  <c r="J1022" i="5"/>
  <c r="I1023" i="5"/>
  <c r="J1023" i="5"/>
  <c r="I1024" i="5"/>
  <c r="J1024" i="5"/>
  <c r="I1025" i="5"/>
  <c r="J1025" i="5"/>
  <c r="I1026" i="5"/>
  <c r="J1026" i="5"/>
  <c r="I1027" i="5"/>
  <c r="J1027" i="5"/>
  <c r="I1028" i="5"/>
  <c r="J1028" i="5"/>
  <c r="I1029" i="5"/>
  <c r="J1029" i="5"/>
  <c r="I1030" i="5"/>
  <c r="J1030" i="5"/>
  <c r="I1031" i="5"/>
  <c r="J1031" i="5"/>
  <c r="I1032" i="5"/>
  <c r="J1032" i="5"/>
  <c r="I1033" i="5"/>
  <c r="J1033" i="5"/>
  <c r="I1034" i="5"/>
  <c r="J1034" i="5"/>
  <c r="I1035" i="5"/>
  <c r="J1035" i="5"/>
  <c r="I1036" i="5"/>
  <c r="J1036" i="5"/>
  <c r="I1037" i="5"/>
  <c r="J1037" i="5"/>
  <c r="I1038" i="5"/>
  <c r="J1038" i="5"/>
  <c r="I1039" i="5"/>
  <c r="J1039" i="5"/>
  <c r="I1040" i="5"/>
  <c r="J1040" i="5"/>
  <c r="I1041" i="5"/>
  <c r="J1041" i="5"/>
  <c r="I1042" i="5"/>
  <c r="J1042" i="5"/>
  <c r="I1043" i="5"/>
  <c r="J1043" i="5"/>
  <c r="I1044" i="5"/>
  <c r="J1044" i="5"/>
  <c r="I1045" i="5"/>
  <c r="J1045" i="5"/>
  <c r="I1046" i="5"/>
  <c r="J1046" i="5"/>
  <c r="I1047" i="5"/>
  <c r="J1047" i="5"/>
  <c r="I1048" i="5"/>
  <c r="J1048" i="5"/>
  <c r="I1049" i="5"/>
  <c r="J1049" i="5"/>
  <c r="I1050" i="5"/>
  <c r="J1050" i="5"/>
  <c r="I1051" i="5"/>
  <c r="J1051" i="5"/>
  <c r="I1052" i="5"/>
  <c r="J1052" i="5"/>
  <c r="I1053" i="5"/>
  <c r="J1053" i="5"/>
  <c r="I1054" i="5"/>
  <c r="J1054" i="5"/>
  <c r="I1055" i="5"/>
  <c r="J1055" i="5"/>
  <c r="I1056" i="5"/>
  <c r="J1056" i="5"/>
  <c r="I1057" i="5"/>
  <c r="J1057" i="5"/>
  <c r="I1058" i="5"/>
  <c r="J1058" i="5"/>
  <c r="I1059" i="5"/>
  <c r="J1059" i="5"/>
  <c r="I1060" i="5"/>
  <c r="J1060" i="5"/>
  <c r="I1061" i="5"/>
  <c r="J1061" i="5"/>
  <c r="I1062" i="5"/>
  <c r="J1062" i="5"/>
  <c r="I1063" i="5"/>
  <c r="J1063" i="5"/>
  <c r="I1064" i="5"/>
  <c r="J1064" i="5"/>
  <c r="I1065" i="5"/>
  <c r="J1065" i="5"/>
  <c r="I1066" i="5"/>
  <c r="J1066" i="5"/>
  <c r="I1067" i="5"/>
  <c r="J1067" i="5"/>
  <c r="I1068" i="5"/>
  <c r="J1068" i="5"/>
  <c r="I1069" i="5"/>
  <c r="J1069" i="5"/>
  <c r="I1070" i="5"/>
  <c r="J1070" i="5"/>
  <c r="I1071" i="5"/>
  <c r="J1071" i="5"/>
  <c r="I1072" i="5"/>
  <c r="J1072" i="5"/>
  <c r="I1073" i="5"/>
  <c r="J1073" i="5"/>
  <c r="I1074" i="5"/>
  <c r="J1074" i="5"/>
  <c r="I1075" i="5"/>
  <c r="J1075" i="5"/>
  <c r="I1076" i="5"/>
  <c r="J1076" i="5"/>
  <c r="I1077" i="5"/>
  <c r="J1077" i="5"/>
  <c r="I1078" i="5"/>
  <c r="J1078" i="5"/>
  <c r="I1079" i="5"/>
  <c r="J1079" i="5"/>
  <c r="I1080" i="5"/>
  <c r="J1080" i="5"/>
  <c r="I1081" i="5"/>
  <c r="J1081" i="5"/>
  <c r="I1082" i="5"/>
  <c r="J1082" i="5"/>
  <c r="I1083" i="5"/>
  <c r="J1083" i="5"/>
  <c r="I1084" i="5"/>
  <c r="J1084" i="5"/>
  <c r="I1085" i="5"/>
  <c r="J1085" i="5"/>
  <c r="I1086" i="5"/>
  <c r="J1086" i="5"/>
  <c r="I1087" i="5"/>
  <c r="J1087" i="5"/>
  <c r="I1088" i="5"/>
  <c r="J1088" i="5"/>
  <c r="I1089" i="5"/>
  <c r="J1089" i="5"/>
  <c r="I1090" i="5"/>
  <c r="J1090" i="5"/>
  <c r="I1091" i="5"/>
  <c r="J1091" i="5"/>
  <c r="I1092" i="5"/>
  <c r="J1092" i="5"/>
  <c r="I1093" i="5"/>
  <c r="J1093" i="5"/>
  <c r="I1094" i="5"/>
  <c r="J1094" i="5"/>
  <c r="I1095" i="5"/>
  <c r="J1095" i="5"/>
  <c r="I1096" i="5"/>
  <c r="J1096" i="5"/>
  <c r="I1097" i="5"/>
  <c r="J1097" i="5"/>
  <c r="I1098" i="5"/>
  <c r="J1098" i="5"/>
  <c r="I1099" i="5"/>
  <c r="J1099" i="5"/>
  <c r="I1100" i="5"/>
  <c r="J1100" i="5"/>
  <c r="I1101" i="5"/>
  <c r="J1101" i="5"/>
  <c r="I1102" i="5"/>
  <c r="J1102" i="5"/>
  <c r="I1103" i="5"/>
  <c r="J1103" i="5"/>
  <c r="I1104" i="5"/>
  <c r="J1104" i="5"/>
  <c r="I1105" i="5"/>
  <c r="J1105" i="5"/>
  <c r="I1106" i="5"/>
  <c r="J1106" i="5"/>
  <c r="I1107" i="5"/>
  <c r="J1107" i="5"/>
  <c r="I1108" i="5"/>
  <c r="J1108" i="5"/>
  <c r="I1109" i="5"/>
  <c r="J1109" i="5"/>
  <c r="I1110" i="5"/>
  <c r="J1110" i="5"/>
  <c r="I1111" i="5"/>
  <c r="J1111" i="5"/>
  <c r="I1112" i="5"/>
  <c r="J1112" i="5"/>
  <c r="I1113" i="5"/>
  <c r="J1113" i="5"/>
  <c r="I1114" i="5"/>
  <c r="J1114" i="5"/>
  <c r="I1115" i="5"/>
  <c r="J1115" i="5"/>
  <c r="I1116" i="5"/>
  <c r="J1116" i="5"/>
  <c r="I1117" i="5"/>
  <c r="J1117" i="5"/>
  <c r="I1118" i="5"/>
  <c r="J1118" i="5"/>
  <c r="I1119" i="5"/>
  <c r="J1119" i="5"/>
  <c r="I1120" i="5"/>
  <c r="J1120" i="5"/>
  <c r="I1121" i="5"/>
  <c r="J1121" i="5"/>
  <c r="I1122" i="5"/>
  <c r="J1122" i="5"/>
  <c r="I1123" i="5"/>
  <c r="J1123" i="5"/>
  <c r="I1124" i="5"/>
  <c r="J1124" i="5"/>
  <c r="I1125" i="5"/>
  <c r="J1125" i="5"/>
  <c r="I1126" i="5"/>
  <c r="J1126" i="5"/>
  <c r="I1127" i="5"/>
  <c r="J1127" i="5"/>
  <c r="I1128" i="5"/>
  <c r="J1128" i="5"/>
  <c r="I1129" i="5"/>
  <c r="J1129" i="5"/>
  <c r="I1130" i="5"/>
  <c r="J1130" i="5"/>
  <c r="I1131" i="5"/>
  <c r="J1131" i="5"/>
  <c r="I1132" i="5"/>
  <c r="J1132" i="5"/>
  <c r="I1133" i="5"/>
  <c r="J1133" i="5"/>
  <c r="I1134" i="5"/>
  <c r="J1134" i="5"/>
  <c r="I1135" i="5"/>
  <c r="J1135" i="5"/>
  <c r="I1136" i="5"/>
  <c r="J1136" i="5"/>
  <c r="I1137" i="5"/>
  <c r="J1137" i="5"/>
  <c r="I1138" i="5"/>
  <c r="J1138" i="5"/>
  <c r="I1139" i="5"/>
  <c r="J1139" i="5"/>
  <c r="I1140" i="5"/>
  <c r="J1140" i="5"/>
  <c r="I1141" i="5"/>
  <c r="J1141" i="5"/>
  <c r="I1142" i="5"/>
  <c r="J1142" i="5"/>
  <c r="I1143" i="5"/>
  <c r="J1143" i="5"/>
  <c r="I1144" i="5"/>
  <c r="J1144" i="5"/>
  <c r="I1145" i="5"/>
  <c r="J1145" i="5"/>
  <c r="I1146" i="5"/>
  <c r="J1146" i="5"/>
  <c r="I1147" i="5"/>
  <c r="J1147" i="5"/>
  <c r="I1148" i="5"/>
  <c r="J1148" i="5"/>
  <c r="I1149" i="5"/>
  <c r="J1149" i="5"/>
  <c r="I1150" i="5"/>
  <c r="J1150" i="5"/>
  <c r="I1151" i="5"/>
  <c r="J1151" i="5"/>
  <c r="I1152" i="5"/>
  <c r="J1152" i="5"/>
  <c r="I1153" i="5"/>
  <c r="J1153" i="5"/>
  <c r="I1154" i="5"/>
  <c r="J1154" i="5"/>
  <c r="I1155" i="5"/>
  <c r="J1155" i="5"/>
  <c r="I1156" i="5"/>
  <c r="J1156" i="5"/>
  <c r="I1157" i="5"/>
  <c r="J1157" i="5"/>
  <c r="I1158" i="5"/>
  <c r="J1158" i="5"/>
  <c r="I1159" i="5"/>
  <c r="J1159" i="5"/>
  <c r="I1160" i="5"/>
  <c r="J1160" i="5"/>
  <c r="I1161" i="5"/>
  <c r="J1161" i="5"/>
  <c r="I1162" i="5"/>
  <c r="J1162" i="5"/>
  <c r="I1163" i="5"/>
  <c r="J1163" i="5"/>
  <c r="I1164" i="5"/>
  <c r="J1164" i="5"/>
  <c r="I1165" i="5"/>
  <c r="J1165" i="5"/>
  <c r="I1166" i="5"/>
  <c r="J1166" i="5"/>
  <c r="I1167" i="5"/>
  <c r="J1167" i="5"/>
  <c r="I1168" i="5"/>
  <c r="J1168" i="5"/>
  <c r="I1169" i="5"/>
  <c r="J1169" i="5"/>
  <c r="I1170" i="5"/>
  <c r="J1170" i="5"/>
  <c r="I1171" i="5"/>
  <c r="J1171" i="5"/>
  <c r="I1172" i="5"/>
  <c r="J1172" i="5"/>
  <c r="I1173" i="5"/>
  <c r="J1173" i="5"/>
  <c r="I1174" i="5"/>
  <c r="J1174" i="5"/>
  <c r="I1175" i="5"/>
  <c r="J1175" i="5"/>
  <c r="I1176" i="5"/>
  <c r="J1176" i="5"/>
  <c r="I1177" i="5"/>
  <c r="J1177" i="5"/>
  <c r="I1178" i="5"/>
  <c r="J1178" i="5"/>
  <c r="I1179" i="5"/>
  <c r="J1179" i="5"/>
  <c r="I1180" i="5"/>
  <c r="J1180" i="5"/>
  <c r="I1181" i="5"/>
  <c r="J1181" i="5"/>
  <c r="I1182" i="5"/>
  <c r="J1182" i="5"/>
  <c r="I1183" i="5"/>
  <c r="J1183" i="5"/>
  <c r="I1184" i="5"/>
  <c r="J1184" i="5"/>
  <c r="I1185" i="5"/>
  <c r="J1185" i="5"/>
  <c r="I1186" i="5"/>
  <c r="J1186" i="5"/>
  <c r="I1187" i="5"/>
  <c r="J1187" i="5"/>
  <c r="I1188" i="5"/>
  <c r="J1188" i="5"/>
  <c r="I1189" i="5"/>
  <c r="J1189" i="5"/>
  <c r="I1190" i="5"/>
  <c r="J1190" i="5"/>
  <c r="I1191" i="5"/>
  <c r="J1191" i="5"/>
  <c r="I1192" i="5"/>
  <c r="J1192" i="5"/>
  <c r="I1193" i="5"/>
  <c r="J1193" i="5"/>
  <c r="I1194" i="5"/>
  <c r="J1194" i="5"/>
  <c r="I1195" i="5"/>
  <c r="J1195" i="5"/>
  <c r="I1196" i="5"/>
  <c r="J1196" i="5"/>
  <c r="I1197" i="5"/>
  <c r="J1197" i="5"/>
  <c r="I1198" i="5"/>
  <c r="J1198" i="5"/>
  <c r="I1199" i="5"/>
  <c r="J1199" i="5"/>
  <c r="I1200" i="5"/>
  <c r="J1200" i="5"/>
  <c r="I1201" i="5"/>
  <c r="J1201" i="5"/>
  <c r="I1202" i="5"/>
  <c r="J1202" i="5"/>
  <c r="I1203" i="5"/>
  <c r="J1203" i="5"/>
  <c r="I1204" i="5"/>
  <c r="J1204" i="5"/>
  <c r="I1205" i="5"/>
  <c r="J1205" i="5"/>
  <c r="I1206" i="5"/>
  <c r="J1206" i="5"/>
  <c r="I1207" i="5"/>
  <c r="J1207" i="5"/>
  <c r="I1208" i="5"/>
  <c r="J1208" i="5"/>
  <c r="I1209" i="5"/>
  <c r="J1209" i="5"/>
  <c r="I1210" i="5"/>
  <c r="J1210" i="5"/>
  <c r="I1211" i="5"/>
  <c r="J1211" i="5"/>
  <c r="I1212" i="5"/>
  <c r="J1212" i="5"/>
  <c r="I1213" i="5"/>
  <c r="J1213" i="5"/>
  <c r="I1214" i="5"/>
  <c r="J1214" i="5"/>
  <c r="I1215" i="5"/>
  <c r="J1215" i="5"/>
  <c r="I1216" i="5"/>
  <c r="J1216" i="5"/>
  <c r="I1217" i="5"/>
  <c r="J1217" i="5"/>
  <c r="I1218" i="5"/>
  <c r="J1218" i="5"/>
  <c r="I1219" i="5"/>
  <c r="J1219" i="5"/>
  <c r="I1220" i="5"/>
  <c r="J1220" i="5"/>
  <c r="I1221" i="5"/>
  <c r="J1221" i="5"/>
  <c r="I1222" i="5"/>
  <c r="J1222" i="5"/>
  <c r="I1223" i="5"/>
  <c r="J1223" i="5"/>
  <c r="I1224" i="5"/>
  <c r="J1224" i="5"/>
  <c r="I1225" i="5"/>
  <c r="J1225" i="5"/>
  <c r="I1226" i="5"/>
  <c r="J1226" i="5"/>
  <c r="I1227" i="5"/>
  <c r="J1227" i="5"/>
  <c r="I1228" i="5"/>
  <c r="J1228" i="5"/>
  <c r="I1229" i="5"/>
  <c r="J1229" i="5"/>
  <c r="I1230" i="5"/>
  <c r="J1230" i="5"/>
  <c r="I1231" i="5"/>
  <c r="J1231" i="5"/>
  <c r="I1232" i="5"/>
  <c r="J1232" i="5"/>
  <c r="I1233" i="5"/>
  <c r="J1233" i="5"/>
  <c r="I1234" i="5"/>
  <c r="J1234" i="5"/>
  <c r="I1235" i="5"/>
  <c r="J1235" i="5"/>
  <c r="I1236" i="5"/>
  <c r="J1236" i="5"/>
  <c r="I1237" i="5"/>
  <c r="J1237" i="5"/>
  <c r="I1238" i="5"/>
  <c r="J1238" i="5"/>
  <c r="I1239" i="5"/>
  <c r="J1239" i="5"/>
  <c r="I1240" i="5"/>
  <c r="J1240" i="5"/>
  <c r="I1241" i="5"/>
  <c r="J1241" i="5"/>
  <c r="I1242" i="5"/>
  <c r="J1242" i="5"/>
  <c r="I1243" i="5"/>
  <c r="J1243" i="5"/>
  <c r="I1244" i="5"/>
  <c r="J1244" i="5"/>
  <c r="I1245" i="5"/>
  <c r="J1245" i="5"/>
  <c r="I1246" i="5"/>
  <c r="J1246" i="5"/>
  <c r="I1247" i="5"/>
  <c r="J1247" i="5"/>
  <c r="I1248" i="5"/>
  <c r="J1248" i="5"/>
  <c r="I1249" i="5"/>
  <c r="J1249" i="5"/>
  <c r="I1250" i="5"/>
  <c r="J1250" i="5"/>
  <c r="I1251" i="5"/>
  <c r="J1251" i="5"/>
  <c r="I1252" i="5"/>
  <c r="J1252" i="5"/>
  <c r="I1253" i="5"/>
  <c r="J1253" i="5"/>
  <c r="I1254" i="5"/>
  <c r="J1254" i="5"/>
  <c r="I1255" i="5"/>
  <c r="J1255" i="5"/>
  <c r="I1256" i="5"/>
  <c r="J1256" i="5"/>
  <c r="I1257" i="5"/>
  <c r="J1257" i="5"/>
  <c r="I1258" i="5"/>
  <c r="J1258" i="5"/>
  <c r="I1259" i="5"/>
  <c r="J1259" i="5"/>
  <c r="I1260" i="5"/>
  <c r="J1260" i="5"/>
  <c r="I1261" i="5"/>
  <c r="J1261" i="5"/>
  <c r="I1262" i="5"/>
  <c r="J1262" i="5"/>
  <c r="I1263" i="5"/>
  <c r="J1263" i="5"/>
  <c r="I1264" i="5"/>
  <c r="J1264" i="5"/>
  <c r="I1265" i="5"/>
  <c r="J1265" i="5"/>
  <c r="I1266" i="5"/>
  <c r="J1266" i="5"/>
  <c r="I1267" i="5"/>
  <c r="J1267" i="5"/>
  <c r="I1268" i="5"/>
  <c r="J1268" i="5"/>
  <c r="I1269" i="5"/>
  <c r="J1269" i="5"/>
  <c r="I1270" i="5"/>
  <c r="J1270" i="5"/>
  <c r="I1271" i="5"/>
  <c r="J1271" i="5"/>
  <c r="I1272" i="5"/>
  <c r="J1272" i="5"/>
  <c r="I1273" i="5"/>
  <c r="J1273" i="5"/>
  <c r="I1274" i="5"/>
  <c r="J1274" i="5"/>
  <c r="I1275" i="5"/>
  <c r="J1275" i="5"/>
  <c r="I1276" i="5"/>
  <c r="J1276" i="5"/>
  <c r="I1277" i="5"/>
  <c r="J1277" i="5"/>
  <c r="I1278" i="5"/>
  <c r="J1278" i="5"/>
  <c r="I1279" i="5"/>
  <c r="J1279" i="5"/>
  <c r="I1280" i="5"/>
  <c r="J1280" i="5"/>
  <c r="I1281" i="5"/>
  <c r="J1281" i="5"/>
  <c r="I1282" i="5"/>
  <c r="J1282" i="5"/>
  <c r="I1283" i="5"/>
  <c r="J1283" i="5"/>
  <c r="I1284" i="5"/>
  <c r="J1284" i="5"/>
  <c r="I1285" i="5"/>
  <c r="J1285" i="5"/>
  <c r="I1286" i="5"/>
  <c r="J1286" i="5"/>
  <c r="I1287" i="5"/>
  <c r="J1287" i="5"/>
  <c r="I1288" i="5"/>
  <c r="J1288" i="5"/>
  <c r="I1289" i="5"/>
  <c r="J1289" i="5"/>
  <c r="I1290" i="5"/>
  <c r="J1290" i="5"/>
  <c r="I1291" i="5"/>
  <c r="J1291" i="5"/>
  <c r="I1292" i="5"/>
  <c r="J1292" i="5"/>
  <c r="I1293" i="5"/>
  <c r="J1293" i="5"/>
  <c r="I1294" i="5"/>
  <c r="J1294" i="5"/>
  <c r="I1295" i="5"/>
  <c r="J1295" i="5"/>
  <c r="I1296" i="5"/>
  <c r="J1296" i="5"/>
  <c r="I1297" i="5"/>
  <c r="J1297" i="5"/>
  <c r="I1298" i="5"/>
  <c r="J1298" i="5"/>
  <c r="I1299" i="5"/>
  <c r="J1299" i="5"/>
  <c r="I1300" i="5"/>
  <c r="J1300" i="5"/>
  <c r="I1301" i="5"/>
  <c r="J1301" i="5"/>
  <c r="I1302" i="5"/>
  <c r="J1302" i="5"/>
  <c r="I1303" i="5"/>
  <c r="J1303" i="5"/>
  <c r="I1304" i="5"/>
  <c r="J1304" i="5"/>
  <c r="I1305" i="5"/>
  <c r="J1305" i="5"/>
  <c r="I1306" i="5"/>
  <c r="J1306" i="5"/>
  <c r="I1307" i="5"/>
  <c r="J1307" i="5"/>
  <c r="I1308" i="5"/>
  <c r="J1308" i="5"/>
  <c r="I1309" i="5"/>
  <c r="J1309" i="5"/>
  <c r="I1310" i="5"/>
  <c r="J1310" i="5"/>
  <c r="I1311" i="5"/>
  <c r="J1311" i="5"/>
  <c r="I1312" i="5"/>
  <c r="J1312" i="5"/>
  <c r="I1313" i="5"/>
  <c r="J1313" i="5"/>
  <c r="I1314" i="5"/>
  <c r="J1314" i="5"/>
  <c r="I1315" i="5"/>
  <c r="J1315" i="5"/>
  <c r="I1316" i="5"/>
  <c r="J1316" i="5"/>
  <c r="I1317" i="5"/>
  <c r="J1317" i="5"/>
  <c r="I1318" i="5"/>
  <c r="J1318" i="5"/>
  <c r="I1319" i="5"/>
  <c r="J1319" i="5"/>
  <c r="I1320" i="5"/>
  <c r="J1320" i="5"/>
  <c r="I1321" i="5"/>
  <c r="J1321" i="5"/>
  <c r="I1322" i="5"/>
  <c r="J1322" i="5"/>
  <c r="I1323" i="5"/>
  <c r="J1323" i="5"/>
  <c r="I1324" i="5"/>
  <c r="J1324" i="5"/>
  <c r="I1325" i="5"/>
  <c r="J1325" i="5"/>
  <c r="I1326" i="5"/>
  <c r="J1326" i="5"/>
  <c r="I1327" i="5"/>
  <c r="J1327" i="5"/>
  <c r="I1328" i="5"/>
  <c r="J1328" i="5"/>
  <c r="I1329" i="5"/>
  <c r="J1329" i="5"/>
  <c r="I1330" i="5"/>
  <c r="J1330" i="5"/>
  <c r="I1331" i="5"/>
  <c r="J1331" i="5"/>
  <c r="I1332" i="5"/>
  <c r="J1332" i="5"/>
  <c r="I1333" i="5"/>
  <c r="J1333" i="5"/>
  <c r="I1334" i="5"/>
  <c r="J1334" i="5"/>
  <c r="I1335" i="5"/>
  <c r="J1335" i="5"/>
  <c r="I1336" i="5"/>
  <c r="J1336" i="5"/>
  <c r="I1337" i="5"/>
  <c r="J1337" i="5"/>
  <c r="I1338" i="5"/>
  <c r="J1338" i="5"/>
  <c r="I1339" i="5"/>
  <c r="J1339" i="5"/>
  <c r="I1340" i="5"/>
  <c r="J1340" i="5"/>
  <c r="I1341" i="5"/>
  <c r="J1341" i="5"/>
  <c r="I1342" i="5"/>
  <c r="J1342" i="5"/>
  <c r="I1343" i="5"/>
  <c r="J1343" i="5"/>
  <c r="I1344" i="5"/>
  <c r="J1344" i="5"/>
  <c r="I1345" i="5"/>
  <c r="J1345" i="5"/>
  <c r="I1346" i="5"/>
  <c r="J1346" i="5"/>
  <c r="I1347" i="5"/>
  <c r="J1347" i="5"/>
  <c r="I1348" i="5"/>
  <c r="J1348" i="5"/>
  <c r="I1349" i="5"/>
  <c r="J1349" i="5"/>
  <c r="I1350" i="5"/>
  <c r="J1350" i="5"/>
  <c r="I1351" i="5"/>
  <c r="J1351" i="5"/>
  <c r="I1352" i="5"/>
  <c r="J1352" i="5"/>
  <c r="I1353" i="5"/>
  <c r="J1353" i="5"/>
  <c r="I1354" i="5"/>
  <c r="J1354" i="5"/>
  <c r="I1355" i="5"/>
  <c r="J1355" i="5"/>
  <c r="I1356" i="5"/>
  <c r="J1356" i="5"/>
  <c r="I1357" i="5"/>
  <c r="J1357" i="5"/>
  <c r="I1358" i="5"/>
  <c r="J1358" i="5"/>
  <c r="I1359" i="5"/>
  <c r="J1359" i="5"/>
  <c r="I1360" i="5"/>
  <c r="J1360" i="5"/>
  <c r="I1361" i="5"/>
  <c r="J1361" i="5"/>
  <c r="I1362" i="5"/>
  <c r="J1362" i="5"/>
  <c r="I1363" i="5"/>
  <c r="J1363" i="5"/>
  <c r="I1364" i="5"/>
  <c r="J1364" i="5"/>
  <c r="I1365" i="5"/>
  <c r="J1365" i="5"/>
  <c r="I1366" i="5"/>
  <c r="J1366" i="5"/>
  <c r="I1367" i="5"/>
  <c r="J1367" i="5"/>
  <c r="I1368" i="5"/>
  <c r="J1368" i="5"/>
  <c r="I1369" i="5"/>
  <c r="J1369" i="5"/>
  <c r="I1370" i="5"/>
  <c r="J1370" i="5"/>
  <c r="I1371" i="5"/>
  <c r="J1371" i="5"/>
  <c r="I1372" i="5"/>
  <c r="J1372" i="5"/>
  <c r="I1373" i="5"/>
  <c r="J1373" i="5"/>
  <c r="I1374" i="5"/>
  <c r="J1374" i="5"/>
  <c r="I1375" i="5"/>
  <c r="J1375" i="5"/>
  <c r="I1376" i="5"/>
  <c r="J1376" i="5"/>
  <c r="I1377" i="5"/>
  <c r="J1377" i="5"/>
  <c r="I1378" i="5"/>
  <c r="J1378" i="5"/>
  <c r="I1379" i="5"/>
  <c r="J1379" i="5"/>
  <c r="I1380" i="5"/>
  <c r="J1380" i="5"/>
  <c r="I1381" i="5"/>
  <c r="J1381" i="5"/>
  <c r="I1382" i="5"/>
  <c r="J1382" i="5"/>
  <c r="I1383" i="5"/>
  <c r="J1383" i="5"/>
  <c r="I1384" i="5"/>
  <c r="J1384" i="5"/>
  <c r="I1385" i="5"/>
  <c r="J1385" i="5"/>
  <c r="I1386" i="5"/>
  <c r="J1386" i="5"/>
  <c r="I1387" i="5"/>
  <c r="J1387" i="5"/>
  <c r="I1388" i="5"/>
  <c r="J1388" i="5"/>
  <c r="I1389" i="5"/>
  <c r="J1389" i="5"/>
  <c r="I1390" i="5"/>
  <c r="J1390" i="5"/>
  <c r="I1391" i="5"/>
  <c r="J1391" i="5"/>
  <c r="I1392" i="5"/>
  <c r="J1392" i="5"/>
  <c r="I1393" i="5"/>
  <c r="J1393" i="5"/>
  <c r="I1394" i="5"/>
  <c r="J1394" i="5"/>
  <c r="I1395" i="5"/>
  <c r="J1395" i="5"/>
  <c r="I1396" i="5"/>
  <c r="J1396" i="5"/>
  <c r="I1397" i="5"/>
  <c r="J1397" i="5"/>
  <c r="I1398" i="5"/>
  <c r="J1398" i="5"/>
  <c r="I1399" i="5"/>
  <c r="J1399" i="5"/>
  <c r="I1400" i="5"/>
  <c r="J1400" i="5"/>
  <c r="I1401" i="5"/>
  <c r="J1401" i="5"/>
  <c r="I1402" i="5"/>
  <c r="J1402" i="5"/>
  <c r="I1403" i="5"/>
  <c r="J1403" i="5"/>
  <c r="I1404" i="5"/>
  <c r="J1404" i="5"/>
  <c r="I1405" i="5"/>
  <c r="J1405" i="5"/>
  <c r="I1406" i="5"/>
  <c r="J1406" i="5"/>
  <c r="I1407" i="5"/>
  <c r="J1407" i="5"/>
  <c r="I1408" i="5"/>
  <c r="J1408" i="5"/>
  <c r="I1409" i="5"/>
  <c r="J1409" i="5"/>
  <c r="I1410" i="5"/>
  <c r="J1410" i="5"/>
  <c r="I1411" i="5"/>
  <c r="J1411" i="5"/>
  <c r="I1412" i="5"/>
  <c r="J1412" i="5"/>
  <c r="I1413" i="5"/>
  <c r="J1413" i="5"/>
  <c r="I1414" i="5"/>
  <c r="J1414" i="5"/>
  <c r="I1415" i="5"/>
  <c r="J1415" i="5"/>
  <c r="I1416" i="5"/>
  <c r="J1416" i="5"/>
  <c r="I1417" i="5"/>
  <c r="J1417" i="5"/>
  <c r="I1418" i="5"/>
  <c r="J1418" i="5"/>
  <c r="I1419" i="5"/>
  <c r="J1419" i="5"/>
  <c r="I1420" i="5"/>
  <c r="J1420" i="5"/>
  <c r="I1421" i="5"/>
  <c r="J1421" i="5"/>
  <c r="I1422" i="5"/>
  <c r="J1422" i="5"/>
  <c r="I1423" i="5"/>
  <c r="J1423" i="5"/>
  <c r="I1424" i="5"/>
  <c r="J1424" i="5"/>
  <c r="I1425" i="5"/>
  <c r="J1425" i="5"/>
  <c r="I1426" i="5"/>
  <c r="J1426" i="5"/>
  <c r="I1427" i="5"/>
  <c r="J1427" i="5"/>
  <c r="I1428" i="5"/>
  <c r="J1428" i="5"/>
  <c r="I1429" i="5"/>
  <c r="J1429" i="5"/>
  <c r="I1430" i="5"/>
  <c r="J1430" i="5"/>
  <c r="I1431" i="5"/>
  <c r="J1431" i="5"/>
  <c r="I1432" i="5"/>
  <c r="J1432" i="5"/>
  <c r="I1433" i="5"/>
  <c r="J1433" i="5"/>
  <c r="I1434" i="5"/>
  <c r="J1434" i="5"/>
  <c r="I1435" i="5"/>
  <c r="J1435" i="5"/>
  <c r="I1436" i="5"/>
  <c r="J1436" i="5"/>
  <c r="I1437" i="5"/>
  <c r="J1437" i="5"/>
  <c r="I1438" i="5"/>
  <c r="J1438" i="5"/>
  <c r="I1439" i="5"/>
  <c r="J1439" i="5"/>
  <c r="I1440" i="5"/>
  <c r="J1440" i="5"/>
  <c r="I1441" i="5"/>
  <c r="J1441" i="5"/>
  <c r="I1442" i="5"/>
  <c r="J1442" i="5"/>
  <c r="I1443" i="5"/>
  <c r="J1443" i="5"/>
  <c r="I1444" i="5"/>
  <c r="J1444" i="5"/>
  <c r="I1445" i="5"/>
  <c r="J1445" i="5"/>
  <c r="I1446" i="5"/>
  <c r="J1446" i="5"/>
  <c r="I1447" i="5"/>
  <c r="J1447" i="5"/>
  <c r="I1448" i="5"/>
  <c r="J1448" i="5"/>
  <c r="I1449" i="5"/>
  <c r="J1449" i="5"/>
  <c r="I1450" i="5"/>
  <c r="J1450" i="5"/>
  <c r="I1451" i="5"/>
  <c r="J1451" i="5"/>
  <c r="I1452" i="5"/>
  <c r="J1452" i="5"/>
  <c r="I1453" i="5"/>
  <c r="J1453" i="5"/>
  <c r="I1454" i="5"/>
  <c r="J1454" i="5"/>
  <c r="I1455" i="5"/>
  <c r="J1455" i="5"/>
  <c r="I1456" i="5"/>
  <c r="J1456" i="5"/>
  <c r="I1457" i="5"/>
  <c r="J1457" i="5"/>
  <c r="I1458" i="5"/>
  <c r="J1458" i="5"/>
  <c r="I1459" i="5"/>
  <c r="J1459" i="5"/>
  <c r="I1460" i="5"/>
  <c r="J1460" i="5"/>
  <c r="I1461" i="5"/>
  <c r="J1461" i="5"/>
  <c r="I1462" i="5"/>
  <c r="J1462" i="5"/>
  <c r="I1463" i="5"/>
  <c r="J1463" i="5"/>
  <c r="I1464" i="5"/>
  <c r="J1464" i="5"/>
  <c r="I1465" i="5"/>
  <c r="J1465" i="5"/>
  <c r="I1466" i="5"/>
  <c r="J1466" i="5"/>
  <c r="I1467" i="5"/>
  <c r="J1467" i="5"/>
  <c r="I1468" i="5"/>
  <c r="J1468" i="5"/>
  <c r="I1469" i="5"/>
  <c r="J1469" i="5"/>
  <c r="I1470" i="5"/>
  <c r="J1470" i="5"/>
  <c r="I1471" i="5"/>
  <c r="J1471" i="5"/>
  <c r="I1472" i="5"/>
  <c r="J1472" i="5"/>
  <c r="I1473" i="5"/>
  <c r="J1473" i="5"/>
  <c r="I1474" i="5"/>
  <c r="J1474" i="5"/>
  <c r="I1475" i="5"/>
  <c r="J1475" i="5"/>
  <c r="I1476" i="5"/>
  <c r="J1476" i="5"/>
  <c r="I1477" i="5"/>
  <c r="J1477" i="5"/>
  <c r="I1478" i="5"/>
  <c r="J1478" i="5"/>
  <c r="I1479" i="5"/>
  <c r="J1479" i="5"/>
  <c r="I1480" i="5"/>
  <c r="J1480" i="5"/>
  <c r="I1481" i="5"/>
  <c r="J1481" i="5"/>
  <c r="I1482" i="5"/>
  <c r="J1482" i="5"/>
  <c r="I1483" i="5"/>
  <c r="J1483" i="5"/>
  <c r="I1484" i="5"/>
  <c r="J1484" i="5"/>
  <c r="I1485" i="5"/>
  <c r="J1485" i="5"/>
  <c r="I1486" i="5"/>
  <c r="J1486" i="5"/>
  <c r="I1487" i="5"/>
  <c r="J1487" i="5"/>
  <c r="I1488" i="5"/>
  <c r="J1488" i="5"/>
  <c r="I1489" i="5"/>
  <c r="J1489" i="5"/>
  <c r="I1490" i="5"/>
  <c r="J1490" i="5"/>
  <c r="I1491" i="5"/>
  <c r="J1491" i="5"/>
  <c r="I1492" i="5"/>
  <c r="J1492" i="5"/>
  <c r="I1493" i="5"/>
  <c r="J1493" i="5"/>
  <c r="I1494" i="5"/>
  <c r="J1494" i="5"/>
  <c r="I1495" i="5"/>
  <c r="J1495" i="5"/>
  <c r="I1496" i="5"/>
  <c r="J1496" i="5"/>
  <c r="I1497" i="5"/>
  <c r="J1497" i="5"/>
  <c r="I1498" i="5"/>
  <c r="J1498" i="5"/>
  <c r="I1499" i="5"/>
  <c r="J1499" i="5"/>
  <c r="I1500" i="5"/>
  <c r="J1500" i="5"/>
  <c r="I1501" i="5"/>
  <c r="J1501" i="5"/>
  <c r="I1502" i="5"/>
  <c r="J1502" i="5"/>
  <c r="I1503" i="5"/>
  <c r="J1503" i="5"/>
  <c r="I1504" i="5"/>
  <c r="J1504" i="5"/>
  <c r="I1505" i="5"/>
  <c r="J1505" i="5"/>
  <c r="I1506" i="5"/>
  <c r="J1506" i="5"/>
  <c r="I1507" i="5"/>
  <c r="J1507" i="5"/>
  <c r="I1508" i="5"/>
  <c r="J1508" i="5"/>
  <c r="I1509" i="5"/>
  <c r="J1509" i="5"/>
  <c r="I1510" i="5"/>
  <c r="J1510" i="5"/>
  <c r="I1511" i="5"/>
  <c r="J1511" i="5"/>
  <c r="I1512" i="5"/>
  <c r="J1512" i="5"/>
  <c r="I1513" i="5"/>
  <c r="J1513" i="5"/>
  <c r="I1514" i="5"/>
  <c r="J1514" i="5"/>
  <c r="I1515" i="5"/>
  <c r="J1515" i="5"/>
  <c r="I1516" i="5"/>
  <c r="J1516" i="5"/>
  <c r="I1517" i="5"/>
  <c r="J1517" i="5"/>
  <c r="I1518" i="5"/>
  <c r="J1518" i="5"/>
  <c r="I1519" i="5"/>
  <c r="J1519" i="5"/>
  <c r="I1520" i="5"/>
  <c r="J1520" i="5"/>
  <c r="I1521" i="5"/>
  <c r="J1521" i="5"/>
  <c r="I1522" i="5"/>
  <c r="J1522" i="5"/>
  <c r="I1523" i="5"/>
  <c r="J1523" i="5"/>
  <c r="I1524" i="5"/>
  <c r="J1524" i="5"/>
  <c r="I1525" i="5"/>
  <c r="J1525" i="5"/>
  <c r="I1526" i="5"/>
  <c r="J1526" i="5"/>
  <c r="I1527" i="5"/>
  <c r="J1527" i="5"/>
  <c r="I1528" i="5"/>
  <c r="J1528" i="5"/>
  <c r="I1529" i="5"/>
  <c r="J1529" i="5"/>
  <c r="I1530" i="5"/>
  <c r="J1530" i="5"/>
  <c r="I1531" i="5"/>
  <c r="J1531" i="5"/>
  <c r="I1532" i="5"/>
  <c r="J1532" i="5"/>
  <c r="I1533" i="5"/>
  <c r="J1533" i="5"/>
  <c r="I1534" i="5"/>
  <c r="J1534" i="5"/>
  <c r="I1535" i="5"/>
  <c r="J1535" i="5"/>
  <c r="I1536" i="5"/>
  <c r="J1536" i="5"/>
  <c r="I1537" i="5"/>
  <c r="J1537" i="5"/>
  <c r="I1538" i="5"/>
  <c r="J1538" i="5"/>
  <c r="I1539" i="5"/>
  <c r="J1539" i="5"/>
  <c r="I1540" i="5"/>
  <c r="J1540" i="5"/>
  <c r="I1541" i="5"/>
  <c r="J1541" i="5"/>
  <c r="I1542" i="5"/>
  <c r="J1542" i="5"/>
  <c r="I1543" i="5"/>
  <c r="J1543" i="5"/>
  <c r="I1544" i="5"/>
  <c r="J1544" i="5"/>
  <c r="I1545" i="5"/>
  <c r="J1545" i="5"/>
  <c r="I1546" i="5"/>
  <c r="J1546" i="5"/>
  <c r="I1547" i="5"/>
  <c r="J1547" i="5"/>
  <c r="I1548" i="5"/>
  <c r="J1548" i="5"/>
  <c r="I1549" i="5"/>
  <c r="J1549" i="5"/>
  <c r="I1550" i="5"/>
  <c r="J1550" i="5"/>
  <c r="I1551" i="5"/>
  <c r="J1551" i="5"/>
  <c r="I1552" i="5"/>
  <c r="J1552" i="5"/>
  <c r="I1553" i="5"/>
  <c r="J1553" i="5"/>
  <c r="I1554" i="5"/>
  <c r="J1554" i="5"/>
  <c r="I1555" i="5"/>
  <c r="J1555" i="5"/>
  <c r="I1556" i="5"/>
  <c r="J1556" i="5"/>
  <c r="I1557" i="5"/>
  <c r="J1557" i="5"/>
  <c r="I1558" i="5"/>
  <c r="J1558" i="5"/>
  <c r="I1559" i="5"/>
  <c r="J1559" i="5"/>
  <c r="I1560" i="5"/>
  <c r="J1560" i="5"/>
  <c r="I1561" i="5"/>
  <c r="J1561" i="5"/>
  <c r="I1562" i="5"/>
  <c r="J1562" i="5"/>
  <c r="I1563" i="5"/>
  <c r="J1563" i="5"/>
  <c r="I1564" i="5"/>
  <c r="J1564" i="5"/>
  <c r="I1565" i="5"/>
  <c r="J1565" i="5"/>
  <c r="I1566" i="5"/>
  <c r="J1566" i="5"/>
  <c r="I1567" i="5"/>
  <c r="J1567" i="5"/>
  <c r="I1568" i="5"/>
  <c r="J1568" i="5"/>
  <c r="I1569" i="5"/>
  <c r="J1569" i="5"/>
  <c r="I1570" i="5"/>
  <c r="J1570" i="5"/>
  <c r="I1571" i="5"/>
  <c r="J1571" i="5"/>
  <c r="I1572" i="5"/>
  <c r="J1572" i="5"/>
  <c r="I1573" i="5"/>
  <c r="J1573" i="5"/>
  <c r="I1574" i="5"/>
  <c r="J1574" i="5"/>
  <c r="I1575" i="5"/>
  <c r="J1575" i="5"/>
  <c r="I1576" i="5"/>
  <c r="J1576" i="5"/>
  <c r="I1577" i="5"/>
  <c r="J1577" i="5"/>
  <c r="I1578" i="5"/>
  <c r="J1578" i="5"/>
  <c r="I1579" i="5"/>
  <c r="J1579" i="5"/>
  <c r="I1580" i="5"/>
  <c r="J1580" i="5"/>
  <c r="I1581" i="5"/>
  <c r="J1581" i="5"/>
  <c r="I1582" i="5"/>
  <c r="J1582" i="5"/>
  <c r="I1583" i="5"/>
  <c r="J1583" i="5"/>
  <c r="I1584" i="5"/>
  <c r="J1584" i="5"/>
  <c r="I1585" i="5"/>
  <c r="J1585" i="5"/>
  <c r="I1586" i="5"/>
  <c r="J1586" i="5"/>
  <c r="I1587" i="5"/>
  <c r="J1587" i="5"/>
  <c r="I1588" i="5"/>
  <c r="J1588" i="5"/>
  <c r="I1589" i="5"/>
  <c r="J1589" i="5"/>
  <c r="I1590" i="5"/>
  <c r="J1590" i="5"/>
  <c r="I1591" i="5"/>
  <c r="J1591" i="5"/>
  <c r="I1592" i="5"/>
  <c r="J1592" i="5"/>
  <c r="I1593" i="5"/>
  <c r="J1593" i="5"/>
  <c r="I1594" i="5"/>
  <c r="J1594" i="5"/>
  <c r="I1595" i="5"/>
  <c r="J1595" i="5"/>
  <c r="I1596" i="5"/>
  <c r="J1596" i="5"/>
  <c r="I1597" i="5"/>
  <c r="J1597" i="5"/>
  <c r="I1598" i="5"/>
  <c r="J1598" i="5"/>
  <c r="I1599" i="5"/>
  <c r="J1599" i="5"/>
  <c r="I1600" i="5"/>
  <c r="J1600" i="5"/>
  <c r="I1601" i="5"/>
  <c r="J1601" i="5"/>
  <c r="I1602" i="5"/>
  <c r="J1602" i="5"/>
  <c r="I1603" i="5"/>
  <c r="J1603" i="5"/>
  <c r="I1604" i="5"/>
  <c r="J1604" i="5"/>
  <c r="I1605" i="5"/>
  <c r="J1605" i="5"/>
  <c r="I1606" i="5"/>
  <c r="J1606" i="5"/>
  <c r="I1607" i="5"/>
  <c r="J1607" i="5"/>
  <c r="I1608" i="5"/>
  <c r="J1608" i="5"/>
  <c r="I1609" i="5"/>
  <c r="J1609" i="5"/>
  <c r="I1610" i="5"/>
  <c r="J1610" i="5"/>
  <c r="I1611" i="5"/>
  <c r="J1611" i="5"/>
  <c r="I1612" i="5"/>
  <c r="J1612" i="5"/>
  <c r="I1613" i="5"/>
  <c r="J1613" i="5"/>
  <c r="I1614" i="5"/>
  <c r="J1614" i="5"/>
  <c r="I1615" i="5"/>
  <c r="J1615" i="5"/>
  <c r="I1616" i="5"/>
  <c r="J1616" i="5"/>
  <c r="I1617" i="5"/>
  <c r="J1617" i="5"/>
  <c r="I1618" i="5"/>
  <c r="J1618" i="5"/>
  <c r="I1619" i="5"/>
  <c r="J1619" i="5"/>
  <c r="I1620" i="5"/>
  <c r="J1620" i="5"/>
  <c r="I1621" i="5"/>
  <c r="J1621" i="5"/>
  <c r="I1622" i="5"/>
  <c r="J1622" i="5"/>
  <c r="I1623" i="5"/>
  <c r="J1623" i="5"/>
  <c r="I1624" i="5"/>
  <c r="J1624" i="5"/>
  <c r="I1625" i="5"/>
  <c r="J1625" i="5"/>
  <c r="I1626" i="5"/>
  <c r="J1626" i="5"/>
  <c r="I1627" i="5"/>
  <c r="J1627" i="5"/>
  <c r="I1628" i="5"/>
  <c r="J1628" i="5"/>
  <c r="I1629" i="5"/>
  <c r="J1629" i="5"/>
  <c r="I1630" i="5"/>
  <c r="J1630" i="5"/>
  <c r="I1631" i="5"/>
  <c r="J1631" i="5"/>
  <c r="I1632" i="5"/>
  <c r="J1632" i="5"/>
  <c r="I1633" i="5"/>
  <c r="J1633" i="5"/>
  <c r="I1634" i="5"/>
  <c r="J1634" i="5"/>
  <c r="I1635" i="5"/>
  <c r="J1635" i="5"/>
  <c r="I1636" i="5"/>
  <c r="J1636" i="5"/>
  <c r="I1637" i="5"/>
  <c r="J1637" i="5"/>
  <c r="I1638" i="5"/>
  <c r="J1638" i="5"/>
  <c r="I1639" i="5"/>
  <c r="J1639" i="5"/>
  <c r="I1640" i="5"/>
  <c r="J1640" i="5"/>
  <c r="I1641" i="5"/>
  <c r="J1641" i="5"/>
  <c r="I1642" i="5"/>
  <c r="J1642" i="5"/>
  <c r="I1643" i="5"/>
  <c r="J1643" i="5"/>
  <c r="I1644" i="5"/>
  <c r="J1644" i="5"/>
  <c r="I1645" i="5"/>
  <c r="J1645" i="5"/>
  <c r="I1646" i="5"/>
  <c r="J1646" i="5"/>
  <c r="I1647" i="5"/>
  <c r="J1647" i="5"/>
  <c r="I1648" i="5"/>
  <c r="J1648" i="5"/>
  <c r="I1649" i="5"/>
  <c r="J1649" i="5"/>
  <c r="I1650" i="5"/>
  <c r="J1650" i="5"/>
  <c r="I1651" i="5"/>
  <c r="J1651" i="5"/>
  <c r="I1652" i="5"/>
  <c r="J1652" i="5"/>
  <c r="I1653" i="5"/>
  <c r="J1653" i="5"/>
  <c r="I1654" i="5"/>
  <c r="J1654" i="5"/>
  <c r="I1655" i="5"/>
  <c r="J1655" i="5"/>
  <c r="I1656" i="5"/>
  <c r="J1656" i="5"/>
  <c r="I1657" i="5"/>
  <c r="J1657" i="5"/>
  <c r="I1658" i="5"/>
  <c r="J1658" i="5"/>
  <c r="I1659" i="5"/>
  <c r="J1659" i="5"/>
  <c r="I1660" i="5"/>
  <c r="J1660" i="5"/>
  <c r="I1661" i="5"/>
  <c r="J1661" i="5"/>
  <c r="I1662" i="5"/>
  <c r="J1662" i="5"/>
  <c r="I1663" i="5"/>
  <c r="J1663" i="5"/>
  <c r="I1664" i="5"/>
  <c r="J1664" i="5"/>
  <c r="I1665" i="5"/>
  <c r="J1665" i="5"/>
  <c r="I1666" i="5"/>
  <c r="J1666" i="5"/>
  <c r="I1667" i="5"/>
  <c r="J1667" i="5"/>
  <c r="I1668" i="5"/>
  <c r="J1668" i="5"/>
  <c r="I1669" i="5"/>
  <c r="J1669" i="5"/>
  <c r="I1670" i="5"/>
  <c r="J1670" i="5"/>
  <c r="I1671" i="5"/>
  <c r="J1671" i="5"/>
  <c r="I1672" i="5"/>
  <c r="J1672" i="5"/>
  <c r="I1673" i="5"/>
  <c r="J1673" i="5"/>
  <c r="I1674" i="5"/>
  <c r="J1674" i="5"/>
  <c r="I1675" i="5"/>
  <c r="J1675" i="5"/>
  <c r="I1676" i="5"/>
  <c r="J1676" i="5"/>
  <c r="I1677" i="5"/>
  <c r="J1677" i="5"/>
  <c r="I1678" i="5"/>
  <c r="J1678" i="5"/>
  <c r="I1679" i="5"/>
  <c r="J1679" i="5"/>
  <c r="I1680" i="5"/>
  <c r="J1680" i="5"/>
  <c r="I1681" i="5"/>
  <c r="J1681" i="5"/>
  <c r="I1682" i="5"/>
  <c r="J1682" i="5"/>
  <c r="I1683" i="5"/>
  <c r="J1683" i="5"/>
  <c r="I1684" i="5"/>
  <c r="J1684" i="5"/>
  <c r="I1685" i="5"/>
  <c r="J1685" i="5"/>
  <c r="I1686" i="5"/>
  <c r="J1686" i="5"/>
  <c r="I1687" i="5"/>
  <c r="J1687" i="5"/>
  <c r="I1688" i="5"/>
  <c r="J1688" i="5"/>
  <c r="I1689" i="5"/>
  <c r="J1689" i="5"/>
  <c r="I1690" i="5"/>
  <c r="J1690" i="5"/>
  <c r="I1691" i="5"/>
  <c r="J1691" i="5"/>
  <c r="I1692" i="5"/>
  <c r="J1692" i="5"/>
  <c r="I1693" i="5"/>
  <c r="J1693" i="5"/>
  <c r="I1694" i="5"/>
  <c r="J1694" i="5"/>
  <c r="I1695" i="5"/>
  <c r="J1695" i="5"/>
  <c r="I1696" i="5"/>
  <c r="J1696" i="5"/>
  <c r="I1697" i="5"/>
  <c r="J1697" i="5"/>
  <c r="I1698" i="5"/>
  <c r="J1698" i="5"/>
  <c r="I1699" i="5"/>
  <c r="J1699" i="5"/>
  <c r="I1700" i="5"/>
  <c r="J1700" i="5"/>
  <c r="I1701" i="5"/>
  <c r="J1701" i="5"/>
  <c r="I1702" i="5"/>
  <c r="J1702" i="5"/>
  <c r="I1703" i="5"/>
  <c r="J1703" i="5"/>
  <c r="I1704" i="5"/>
  <c r="J1704" i="5"/>
  <c r="I1705" i="5"/>
  <c r="J1705" i="5"/>
  <c r="I1706" i="5"/>
  <c r="J1706" i="5"/>
  <c r="I1707" i="5"/>
  <c r="J1707" i="5"/>
  <c r="I1708" i="5"/>
  <c r="J1708" i="5"/>
  <c r="I1709" i="5"/>
  <c r="J1709" i="5"/>
  <c r="I1710" i="5"/>
  <c r="J1710" i="5"/>
  <c r="I1711" i="5"/>
  <c r="J1711" i="5"/>
  <c r="I1712" i="5"/>
  <c r="J1712" i="5"/>
  <c r="I1713" i="5"/>
  <c r="J1713" i="5"/>
  <c r="I1714" i="5"/>
  <c r="J1714" i="5"/>
  <c r="I1715" i="5"/>
  <c r="J1715" i="5"/>
  <c r="I1716" i="5"/>
  <c r="J1716" i="5"/>
  <c r="I1717" i="5"/>
  <c r="J1717" i="5"/>
  <c r="I1718" i="5"/>
  <c r="J1718" i="5"/>
  <c r="I1719" i="5"/>
  <c r="J1719" i="5"/>
  <c r="I1720" i="5"/>
  <c r="J1720" i="5"/>
  <c r="I1721" i="5"/>
  <c r="J1721" i="5"/>
  <c r="I1722" i="5"/>
  <c r="J1722" i="5"/>
  <c r="I1723" i="5"/>
  <c r="J1723" i="5"/>
  <c r="I1724" i="5"/>
  <c r="J1724" i="5"/>
  <c r="I1725" i="5"/>
  <c r="J1725" i="5"/>
  <c r="I1726" i="5"/>
  <c r="J1726" i="5"/>
  <c r="I1727" i="5"/>
  <c r="J1727" i="5"/>
  <c r="I1728" i="5"/>
  <c r="J1728" i="5"/>
  <c r="I1729" i="5"/>
  <c r="J1729" i="5"/>
  <c r="I1730" i="5"/>
  <c r="J1730" i="5"/>
  <c r="I1731" i="5"/>
  <c r="J1731" i="5"/>
  <c r="I1732" i="5"/>
  <c r="J1732" i="5"/>
  <c r="I1733" i="5"/>
  <c r="J1733" i="5"/>
  <c r="I1734" i="5"/>
  <c r="J1734" i="5"/>
  <c r="I1735" i="5"/>
  <c r="J1735" i="5"/>
  <c r="I1736" i="5"/>
  <c r="J1736" i="5"/>
  <c r="I1737" i="5"/>
  <c r="J1737" i="5"/>
  <c r="I1738" i="5"/>
  <c r="J1738" i="5"/>
  <c r="I1739" i="5"/>
  <c r="J1739" i="5"/>
  <c r="I1740" i="5"/>
  <c r="J1740" i="5"/>
  <c r="I1741" i="5"/>
  <c r="J1741" i="5"/>
  <c r="I1742" i="5"/>
  <c r="J1742" i="5"/>
  <c r="I1743" i="5"/>
  <c r="J1743" i="5"/>
  <c r="I1744" i="5"/>
  <c r="J1744" i="5"/>
  <c r="I1745" i="5"/>
  <c r="J1745" i="5"/>
  <c r="I1746" i="5"/>
  <c r="J1746" i="5"/>
  <c r="I1747" i="5"/>
  <c r="J1747" i="5"/>
  <c r="I1748" i="5"/>
  <c r="J1748" i="5"/>
  <c r="I1749" i="5"/>
  <c r="J1749" i="5"/>
  <c r="I1750" i="5"/>
  <c r="J1750" i="5"/>
  <c r="I1751" i="5"/>
  <c r="J1751" i="5"/>
  <c r="I1752" i="5"/>
  <c r="J1752" i="5"/>
  <c r="I1753" i="5"/>
  <c r="J1753" i="5"/>
  <c r="I1754" i="5"/>
  <c r="J1754" i="5"/>
  <c r="I1755" i="5"/>
  <c r="J1755" i="5"/>
  <c r="I1756" i="5"/>
  <c r="J1756" i="5"/>
  <c r="I1757" i="5"/>
  <c r="J1757" i="5"/>
  <c r="I1758" i="5"/>
  <c r="J1758" i="5"/>
  <c r="I1759" i="5"/>
  <c r="J1759" i="5"/>
  <c r="I1760" i="5"/>
  <c r="J1760" i="5"/>
  <c r="I1761" i="5"/>
  <c r="J1761" i="5"/>
  <c r="I1762" i="5"/>
  <c r="J1762" i="5"/>
  <c r="I1763" i="5"/>
  <c r="J1763" i="5"/>
  <c r="I1764" i="5"/>
  <c r="J1764" i="5"/>
  <c r="I1765" i="5"/>
  <c r="J1765" i="5"/>
  <c r="I1766" i="5"/>
  <c r="J1766" i="5"/>
  <c r="I1767" i="5"/>
  <c r="J1767" i="5"/>
  <c r="I1768" i="5"/>
  <c r="J1768" i="5"/>
  <c r="I1769" i="5"/>
  <c r="J1769" i="5"/>
  <c r="I1770" i="5"/>
  <c r="J1770" i="5"/>
  <c r="I1771" i="5"/>
  <c r="J1771" i="5"/>
  <c r="I1772" i="5"/>
  <c r="J1772" i="5"/>
  <c r="I1773" i="5"/>
  <c r="J1773" i="5"/>
  <c r="I1774" i="5"/>
  <c r="J1774" i="5"/>
  <c r="I1775" i="5"/>
  <c r="J1775" i="5"/>
  <c r="I1776" i="5"/>
  <c r="J1776" i="5"/>
  <c r="I1777" i="5"/>
  <c r="J1777" i="5"/>
  <c r="I1778" i="5"/>
  <c r="J1778" i="5"/>
  <c r="I1779" i="5"/>
  <c r="J1779" i="5"/>
  <c r="I1780" i="5"/>
  <c r="J1780" i="5"/>
  <c r="I1781" i="5"/>
  <c r="J1781" i="5"/>
  <c r="I1782" i="5"/>
  <c r="J1782" i="5"/>
  <c r="I1783" i="5"/>
  <c r="J1783" i="5"/>
  <c r="I1784" i="5"/>
  <c r="J1784" i="5"/>
  <c r="I1785" i="5"/>
  <c r="J1785" i="5"/>
  <c r="I1786" i="5"/>
  <c r="J1786" i="5"/>
  <c r="I1787" i="5"/>
  <c r="J1787" i="5"/>
  <c r="I1788" i="5"/>
  <c r="J1788" i="5"/>
  <c r="I1789" i="5"/>
  <c r="J1789" i="5"/>
  <c r="I1790" i="5"/>
  <c r="J1790" i="5"/>
  <c r="I1791" i="5"/>
  <c r="J1791" i="5"/>
  <c r="I1792" i="5"/>
  <c r="J1792" i="5"/>
  <c r="I1793" i="5"/>
  <c r="J1793" i="5"/>
  <c r="I1794" i="5"/>
  <c r="J1794" i="5"/>
  <c r="I1795" i="5"/>
  <c r="J1795" i="5"/>
  <c r="I1796" i="5"/>
  <c r="J1796" i="5"/>
  <c r="I1797" i="5"/>
  <c r="J1797" i="5"/>
  <c r="I1798" i="5"/>
  <c r="J1798" i="5"/>
  <c r="I1799" i="5"/>
  <c r="J1799" i="5"/>
  <c r="I1800" i="5"/>
  <c r="J1800" i="5"/>
  <c r="I1801" i="5"/>
  <c r="J1801" i="5"/>
  <c r="I1802" i="5"/>
  <c r="J1802" i="5"/>
  <c r="I1803" i="5"/>
  <c r="J1803" i="5"/>
  <c r="I1804" i="5"/>
  <c r="J1804" i="5"/>
  <c r="I1805" i="5"/>
  <c r="J1805" i="5"/>
  <c r="I1806" i="5"/>
  <c r="J1806" i="5"/>
  <c r="I1807" i="5"/>
  <c r="J1807" i="5"/>
  <c r="I1808" i="5"/>
  <c r="J1808" i="5"/>
  <c r="I1809" i="5"/>
  <c r="J1809" i="5"/>
  <c r="I1810" i="5"/>
  <c r="J1810" i="5"/>
  <c r="I1811" i="5"/>
  <c r="J1811" i="5"/>
  <c r="I1812" i="5"/>
  <c r="J1812" i="5"/>
  <c r="I1813" i="5"/>
  <c r="J1813" i="5"/>
  <c r="I1814" i="5"/>
  <c r="J1814" i="5"/>
  <c r="I1815" i="5"/>
  <c r="J1815" i="5"/>
  <c r="I1816" i="5"/>
  <c r="J1816" i="5"/>
  <c r="I1817" i="5"/>
  <c r="J1817" i="5"/>
  <c r="I1818" i="5"/>
  <c r="J1818" i="5"/>
  <c r="I1819" i="5"/>
  <c r="J1819" i="5"/>
  <c r="I1820" i="5"/>
  <c r="J1820" i="5"/>
  <c r="I1821" i="5"/>
  <c r="J1821" i="5"/>
  <c r="I1822" i="5"/>
  <c r="J1822" i="5"/>
  <c r="I1823" i="5"/>
  <c r="J1823" i="5"/>
  <c r="I1824" i="5"/>
  <c r="J1824" i="5"/>
  <c r="I1825" i="5"/>
  <c r="J1825" i="5"/>
  <c r="I1826" i="5"/>
  <c r="J1826" i="5"/>
  <c r="I1827" i="5"/>
  <c r="J1827" i="5"/>
  <c r="I1828" i="5"/>
  <c r="J1828" i="5"/>
  <c r="I1829" i="5"/>
  <c r="J1829" i="5"/>
  <c r="I1830" i="5"/>
  <c r="J1830" i="5"/>
  <c r="I1831" i="5"/>
  <c r="J1831" i="5"/>
  <c r="I1832" i="5"/>
  <c r="J1832" i="5"/>
  <c r="I1833" i="5"/>
  <c r="J1833" i="5"/>
  <c r="I1834" i="5"/>
  <c r="J1834" i="5"/>
  <c r="I1835" i="5"/>
  <c r="J1835" i="5"/>
  <c r="I1836" i="5"/>
  <c r="J1836" i="5"/>
  <c r="I1837" i="5"/>
  <c r="J1837" i="5"/>
  <c r="I1838" i="5"/>
  <c r="J1838" i="5"/>
  <c r="I1839" i="5"/>
  <c r="J1839" i="5"/>
  <c r="I1840" i="5"/>
  <c r="J1840" i="5"/>
  <c r="I1841" i="5"/>
  <c r="J1841" i="5"/>
  <c r="I1842" i="5"/>
  <c r="J1842" i="5"/>
  <c r="I1843" i="5"/>
  <c r="J1843" i="5"/>
  <c r="I1844" i="5"/>
  <c r="J1844" i="5"/>
  <c r="I1845" i="5"/>
  <c r="J1845" i="5"/>
  <c r="I1846" i="5"/>
  <c r="J1846" i="5"/>
  <c r="I1847" i="5"/>
  <c r="J1847" i="5"/>
  <c r="I1848" i="5"/>
  <c r="J1848" i="5"/>
  <c r="I1849" i="5"/>
  <c r="J1849" i="5"/>
  <c r="I1850" i="5"/>
  <c r="J1850" i="5"/>
  <c r="I1851" i="5"/>
  <c r="J1851" i="5"/>
  <c r="I1852" i="5"/>
  <c r="J1852" i="5"/>
  <c r="I1853" i="5"/>
  <c r="J1853" i="5"/>
  <c r="I1854" i="5"/>
  <c r="J1854" i="5"/>
  <c r="I1855" i="5"/>
  <c r="J1855" i="5"/>
  <c r="I1856" i="5"/>
  <c r="J1856" i="5"/>
  <c r="I1857" i="5"/>
  <c r="J1857" i="5"/>
  <c r="I1858" i="5"/>
  <c r="J1858" i="5"/>
  <c r="I1859" i="5"/>
  <c r="J1859" i="5"/>
  <c r="I1860" i="5"/>
  <c r="J1860" i="5"/>
  <c r="I1861" i="5"/>
  <c r="J1861" i="5"/>
  <c r="I1862" i="5"/>
  <c r="J1862" i="5"/>
  <c r="I1863" i="5"/>
  <c r="J1863" i="5"/>
  <c r="I1864" i="5"/>
  <c r="J1864" i="5"/>
  <c r="I1865" i="5"/>
  <c r="J1865" i="5"/>
  <c r="I1866" i="5"/>
  <c r="J1866" i="5"/>
  <c r="I1867" i="5"/>
  <c r="J1867" i="5"/>
  <c r="I1868" i="5"/>
  <c r="J1868" i="5"/>
  <c r="I1869" i="5"/>
  <c r="J1869" i="5"/>
  <c r="I1870" i="5"/>
  <c r="J1870" i="5"/>
  <c r="I1871" i="5"/>
  <c r="J1871" i="5"/>
  <c r="I1872" i="5"/>
  <c r="J1872" i="5"/>
  <c r="I1873" i="5"/>
  <c r="J1873" i="5"/>
  <c r="I1874" i="5"/>
  <c r="J1874" i="5"/>
  <c r="I1875" i="5"/>
  <c r="J1875" i="5"/>
  <c r="I1876" i="5"/>
  <c r="J1876" i="5"/>
  <c r="I1877" i="5"/>
  <c r="J1877" i="5"/>
  <c r="I1878" i="5"/>
  <c r="J1878" i="5"/>
  <c r="I1879" i="5"/>
  <c r="J1879" i="5"/>
  <c r="I1880" i="5"/>
  <c r="J1880" i="5"/>
  <c r="I1881" i="5"/>
  <c r="J1881" i="5"/>
  <c r="I1882" i="5"/>
  <c r="J1882" i="5"/>
  <c r="I1883" i="5"/>
  <c r="J1883" i="5"/>
  <c r="I1884" i="5"/>
  <c r="J1884" i="5"/>
  <c r="I1885" i="5"/>
  <c r="J1885" i="5"/>
  <c r="I1886" i="5"/>
  <c r="J1886" i="5"/>
  <c r="I1887" i="5"/>
  <c r="J1887" i="5"/>
  <c r="I1888" i="5"/>
  <c r="J1888" i="5"/>
  <c r="I1889" i="5"/>
  <c r="J1889" i="5"/>
  <c r="I1890" i="5"/>
  <c r="J1890" i="5"/>
  <c r="I1891" i="5"/>
  <c r="J1891" i="5"/>
  <c r="I1892" i="5"/>
  <c r="J1892" i="5"/>
  <c r="I1893" i="5"/>
  <c r="J1893" i="5"/>
  <c r="I1894" i="5"/>
  <c r="J1894" i="5"/>
  <c r="I1895" i="5"/>
  <c r="J1895" i="5"/>
  <c r="I1896" i="5"/>
  <c r="J1896" i="5"/>
  <c r="I1897" i="5"/>
  <c r="J1897" i="5"/>
  <c r="I1898" i="5"/>
  <c r="J1898" i="5"/>
  <c r="I1899" i="5"/>
  <c r="J1899" i="5"/>
  <c r="I1900" i="5"/>
  <c r="J1900" i="5"/>
  <c r="I1901" i="5"/>
  <c r="J1901" i="5"/>
  <c r="I1902" i="5"/>
  <c r="J1902" i="5"/>
  <c r="I1903" i="5"/>
  <c r="J1903" i="5"/>
  <c r="I1904" i="5"/>
  <c r="J1904" i="5"/>
  <c r="I1905" i="5"/>
  <c r="J1905" i="5"/>
  <c r="I1906" i="5"/>
  <c r="J1906" i="5"/>
  <c r="I1907" i="5"/>
  <c r="J1907" i="5"/>
  <c r="I1908" i="5"/>
  <c r="J1908" i="5"/>
  <c r="I1909" i="5"/>
  <c r="J1909" i="5"/>
  <c r="I1910" i="5"/>
  <c r="J1910" i="5"/>
  <c r="I1911" i="5"/>
  <c r="J1911" i="5"/>
  <c r="I1912" i="5"/>
  <c r="J1912" i="5"/>
  <c r="I1913" i="5"/>
  <c r="J1913" i="5"/>
  <c r="I1914" i="5"/>
  <c r="J1914" i="5"/>
  <c r="I1915" i="5"/>
  <c r="J1915" i="5"/>
  <c r="I1916" i="5"/>
  <c r="J1916" i="5"/>
  <c r="I1917" i="5"/>
  <c r="J1917" i="5"/>
  <c r="I1918" i="5"/>
  <c r="J1918" i="5"/>
  <c r="I1919" i="5"/>
  <c r="J1919" i="5"/>
  <c r="I1920" i="5"/>
  <c r="J1920" i="5"/>
  <c r="I1921" i="5"/>
  <c r="J1921" i="5"/>
  <c r="I1922" i="5"/>
  <c r="J1922" i="5"/>
  <c r="I1923" i="5"/>
  <c r="J1923" i="5"/>
  <c r="I1924" i="5"/>
  <c r="J1924" i="5"/>
  <c r="I1925" i="5"/>
  <c r="J1925" i="5"/>
  <c r="I1926" i="5"/>
  <c r="J1926" i="5"/>
  <c r="I1927" i="5"/>
  <c r="J1927" i="5"/>
  <c r="I1928" i="5"/>
  <c r="J1928" i="5"/>
  <c r="I1929" i="5"/>
  <c r="J1929" i="5"/>
  <c r="I1930" i="5"/>
  <c r="J1930" i="5"/>
  <c r="I1931" i="5"/>
  <c r="J1931" i="5"/>
  <c r="I1932" i="5"/>
  <c r="J1932" i="5"/>
  <c r="I1933" i="5"/>
  <c r="J1933" i="5"/>
  <c r="I1934" i="5"/>
  <c r="J1934" i="5"/>
  <c r="I1935" i="5"/>
  <c r="J1935" i="5"/>
  <c r="I1936" i="5"/>
  <c r="J1936" i="5"/>
  <c r="I1937" i="5"/>
  <c r="J1937" i="5"/>
  <c r="I1938" i="5"/>
  <c r="J1938" i="5"/>
  <c r="I1939" i="5"/>
  <c r="J1939" i="5"/>
  <c r="I1940" i="5"/>
  <c r="J1940" i="5"/>
  <c r="I1941" i="5"/>
  <c r="J1941" i="5"/>
  <c r="I1942" i="5"/>
  <c r="J1942" i="5"/>
  <c r="I1943" i="5"/>
  <c r="J1943" i="5"/>
  <c r="I1944" i="5"/>
  <c r="J1944" i="5"/>
  <c r="I1945" i="5"/>
  <c r="J1945" i="5"/>
  <c r="I1946" i="5"/>
  <c r="J1946" i="5"/>
  <c r="I1947" i="5"/>
  <c r="J1947" i="5"/>
  <c r="I1948" i="5"/>
  <c r="J1948" i="5"/>
  <c r="I1949" i="5"/>
  <c r="J1949" i="5"/>
  <c r="I1950" i="5"/>
  <c r="J1950" i="5"/>
  <c r="I1951" i="5"/>
  <c r="J1951" i="5"/>
  <c r="I1952" i="5"/>
  <c r="J1952" i="5"/>
  <c r="I1953" i="5"/>
  <c r="J1953" i="5"/>
  <c r="I1954" i="5"/>
  <c r="J1954" i="5"/>
  <c r="I1955" i="5"/>
  <c r="J1955" i="5"/>
  <c r="I1956" i="5"/>
  <c r="J1956" i="5"/>
  <c r="I1957" i="5"/>
  <c r="J1957" i="5"/>
  <c r="I1958" i="5"/>
  <c r="J1958" i="5"/>
  <c r="I1959" i="5"/>
  <c r="J1959" i="5"/>
  <c r="I1960" i="5"/>
  <c r="J1960" i="5"/>
  <c r="I1961" i="5"/>
  <c r="J1961" i="5"/>
  <c r="I1962" i="5"/>
  <c r="J1962" i="5"/>
  <c r="I1963" i="5"/>
  <c r="J1963" i="5"/>
  <c r="I1964" i="5"/>
  <c r="J1964" i="5"/>
  <c r="I1965" i="5"/>
  <c r="J1965" i="5"/>
  <c r="I1966" i="5"/>
  <c r="J1966" i="5"/>
  <c r="I1967" i="5"/>
  <c r="J1967" i="5"/>
  <c r="I1968" i="5"/>
  <c r="J1968" i="5"/>
  <c r="I1969" i="5"/>
  <c r="J1969" i="5"/>
  <c r="I1970" i="5"/>
  <c r="J1970" i="5"/>
  <c r="I1971" i="5"/>
  <c r="J1971" i="5"/>
  <c r="I1972" i="5"/>
  <c r="J1972" i="5"/>
  <c r="I1973" i="5"/>
  <c r="J1973" i="5"/>
  <c r="I1974" i="5"/>
  <c r="J1974" i="5"/>
  <c r="I1975" i="5"/>
  <c r="J1975" i="5"/>
  <c r="I1976" i="5"/>
  <c r="J1976" i="5"/>
  <c r="I1977" i="5"/>
  <c r="J1977" i="5"/>
  <c r="I1978" i="5"/>
  <c r="J1978" i="5"/>
  <c r="I1979" i="5"/>
  <c r="J1979" i="5"/>
  <c r="I1980" i="5"/>
  <c r="J1980" i="5"/>
  <c r="I1981" i="5"/>
  <c r="J1981" i="5"/>
  <c r="I1982" i="5"/>
  <c r="J1982" i="5"/>
  <c r="I1983" i="5"/>
  <c r="J1983" i="5"/>
  <c r="I1984" i="5"/>
  <c r="J1984" i="5"/>
  <c r="I1985" i="5"/>
  <c r="J1985" i="5"/>
  <c r="I1986" i="5"/>
  <c r="J1986" i="5"/>
  <c r="I1987" i="5"/>
  <c r="J1987" i="5"/>
  <c r="I1988" i="5"/>
  <c r="J1988" i="5"/>
  <c r="I1989" i="5"/>
  <c r="J1989" i="5"/>
  <c r="I1990" i="5"/>
  <c r="J1990" i="5"/>
  <c r="I1991" i="5"/>
  <c r="J1991" i="5"/>
  <c r="I1992" i="5"/>
  <c r="J1992" i="5"/>
  <c r="I1993" i="5"/>
  <c r="J1993" i="5"/>
  <c r="I1994" i="5"/>
  <c r="J1994" i="5"/>
  <c r="I1995" i="5"/>
  <c r="J1995" i="5"/>
  <c r="I1996" i="5"/>
  <c r="J1996" i="5"/>
  <c r="I1997" i="5"/>
  <c r="J1997" i="5"/>
  <c r="I1998" i="5"/>
  <c r="J1998" i="5"/>
  <c r="I1999" i="5"/>
  <c r="J1999" i="5"/>
  <c r="I2000" i="5"/>
  <c r="J2000" i="5"/>
  <c r="I2001" i="5"/>
  <c r="J2001" i="5"/>
  <c r="I2002" i="5"/>
  <c r="J2002" i="5"/>
  <c r="I2003" i="5"/>
  <c r="J2003" i="5"/>
  <c r="I2004" i="5"/>
  <c r="J2004" i="5"/>
  <c r="I2005" i="5"/>
  <c r="J2005" i="5"/>
  <c r="I2006" i="5"/>
  <c r="J2006" i="5"/>
  <c r="I2007" i="5"/>
  <c r="J2007" i="5"/>
  <c r="I2008" i="5"/>
  <c r="J2008" i="5"/>
  <c r="I2009" i="5"/>
  <c r="J2009" i="5"/>
  <c r="I2010" i="5"/>
  <c r="J2010" i="5"/>
  <c r="I2011" i="5"/>
  <c r="J2011" i="5"/>
  <c r="I2012" i="5"/>
  <c r="J2012" i="5"/>
  <c r="I2013" i="5"/>
  <c r="J2013" i="5"/>
  <c r="I2014" i="5"/>
  <c r="J2014" i="5"/>
  <c r="I2015" i="5"/>
  <c r="J2015" i="5"/>
  <c r="I2016" i="5"/>
  <c r="J2016" i="5"/>
  <c r="I2017" i="5"/>
  <c r="J2017" i="5"/>
  <c r="I2018" i="5"/>
  <c r="J2018" i="5"/>
  <c r="I2019" i="5"/>
  <c r="J2019" i="5"/>
  <c r="I2020" i="5"/>
  <c r="J2020" i="5"/>
  <c r="I2021" i="5"/>
  <c r="J2021" i="5"/>
  <c r="I2022" i="5"/>
  <c r="J2022" i="5"/>
  <c r="I2023" i="5"/>
  <c r="J2023" i="5"/>
  <c r="I2024" i="5"/>
  <c r="J2024" i="5"/>
  <c r="I2025" i="5"/>
  <c r="J2025" i="5"/>
  <c r="I2026" i="5"/>
  <c r="J2026" i="5"/>
  <c r="I2027" i="5"/>
  <c r="J2027" i="5"/>
  <c r="I2028" i="5"/>
  <c r="J2028" i="5"/>
  <c r="I2029" i="5"/>
  <c r="J2029" i="5"/>
  <c r="I2030" i="5"/>
  <c r="J2030" i="5"/>
  <c r="I2031" i="5"/>
  <c r="J2031" i="5"/>
  <c r="I2032" i="5"/>
  <c r="J2032" i="5"/>
  <c r="I2033" i="5"/>
  <c r="J2033" i="5"/>
  <c r="I2034" i="5"/>
  <c r="J2034" i="5"/>
  <c r="I2035" i="5"/>
  <c r="J2035" i="5"/>
  <c r="I2036" i="5"/>
  <c r="J2036" i="5"/>
  <c r="I2037" i="5"/>
  <c r="J2037" i="5"/>
  <c r="I2038" i="5"/>
  <c r="J2038" i="5"/>
  <c r="I2039" i="5"/>
  <c r="J2039" i="5"/>
  <c r="I2040" i="5"/>
  <c r="J2040" i="5"/>
  <c r="I2041" i="5"/>
  <c r="J2041" i="5"/>
  <c r="I2042" i="5"/>
  <c r="J2042" i="5"/>
  <c r="I2043" i="5"/>
  <c r="J2043" i="5"/>
  <c r="I2044" i="5"/>
  <c r="J2044" i="5"/>
  <c r="I2045" i="5"/>
  <c r="J2045" i="5"/>
  <c r="I2046" i="5"/>
  <c r="J2046" i="5"/>
  <c r="I2047" i="5"/>
  <c r="J2047" i="5"/>
  <c r="I2048" i="5"/>
  <c r="J2048" i="5"/>
  <c r="I2049" i="5"/>
  <c r="J2049" i="5"/>
  <c r="I2050" i="5"/>
  <c r="J2050" i="5"/>
  <c r="I2051" i="5"/>
  <c r="J2051" i="5"/>
  <c r="I2052" i="5"/>
  <c r="J2052" i="5"/>
  <c r="I2053" i="5"/>
  <c r="J2053" i="5"/>
  <c r="I2054" i="5"/>
  <c r="J2054" i="5"/>
  <c r="I2055" i="5"/>
  <c r="J2055" i="5"/>
  <c r="I2056" i="5"/>
  <c r="J2056" i="5"/>
  <c r="I2057" i="5"/>
  <c r="J2057" i="5"/>
  <c r="I2058" i="5"/>
  <c r="J2058" i="5"/>
  <c r="I2059" i="5"/>
  <c r="J2059" i="5"/>
  <c r="I2060" i="5"/>
  <c r="J2060" i="5"/>
  <c r="I2061" i="5"/>
  <c r="J2061" i="5"/>
  <c r="I2062" i="5"/>
  <c r="J2062" i="5"/>
  <c r="I2063" i="5"/>
  <c r="J2063" i="5"/>
  <c r="I2064" i="5"/>
  <c r="J2064" i="5"/>
  <c r="I2065" i="5"/>
  <c r="J2065" i="5"/>
  <c r="I2066" i="5"/>
  <c r="J2066" i="5"/>
  <c r="I2067" i="5"/>
  <c r="J2067" i="5"/>
  <c r="I2068" i="5"/>
  <c r="J2068" i="5"/>
  <c r="I2069" i="5"/>
  <c r="J2069" i="5"/>
  <c r="I2070" i="5"/>
  <c r="J2070" i="5"/>
  <c r="I2071" i="5"/>
  <c r="J2071" i="5"/>
  <c r="I2072" i="5"/>
  <c r="J2072" i="5"/>
  <c r="I2073" i="5"/>
  <c r="J2073" i="5"/>
  <c r="I2074" i="5"/>
  <c r="J2074" i="5"/>
  <c r="I2075" i="5"/>
  <c r="J2075" i="5"/>
  <c r="I2076" i="5"/>
  <c r="J2076" i="5"/>
  <c r="I2077" i="5"/>
  <c r="J2077" i="5"/>
  <c r="I2078" i="5"/>
  <c r="J2078" i="5"/>
  <c r="I2079" i="5"/>
  <c r="J2079" i="5"/>
  <c r="I2080" i="5"/>
  <c r="J2080" i="5"/>
  <c r="I2081" i="5"/>
  <c r="J2081" i="5"/>
  <c r="I2082" i="5"/>
  <c r="J2082" i="5"/>
  <c r="I2083" i="5"/>
  <c r="J2083" i="5"/>
  <c r="I2084" i="5"/>
  <c r="J2084" i="5"/>
  <c r="I2085" i="5"/>
  <c r="J2085" i="5"/>
  <c r="I2086" i="5"/>
  <c r="J2086" i="5"/>
  <c r="I2087" i="5"/>
  <c r="J2087" i="5"/>
  <c r="I2088" i="5"/>
  <c r="J2088" i="5"/>
  <c r="I2089" i="5"/>
  <c r="J2089" i="5"/>
  <c r="I2090" i="5"/>
  <c r="J2090" i="5"/>
  <c r="I2091" i="5"/>
  <c r="J2091" i="5"/>
  <c r="I2092" i="5"/>
  <c r="J2092" i="5"/>
  <c r="I2093" i="5"/>
  <c r="J2093" i="5"/>
  <c r="I2094" i="5"/>
  <c r="J2094" i="5"/>
  <c r="I2095" i="5"/>
  <c r="J2095" i="5"/>
  <c r="I2096" i="5"/>
  <c r="J2096" i="5"/>
  <c r="I2097" i="5"/>
  <c r="J2097" i="5"/>
  <c r="I2098" i="5"/>
  <c r="J2098" i="5"/>
  <c r="I2099" i="5"/>
  <c r="J2099" i="5"/>
  <c r="I2100" i="5"/>
  <c r="J2100" i="5"/>
  <c r="I2101" i="5"/>
  <c r="J2101" i="5"/>
  <c r="I2102" i="5"/>
  <c r="J2102" i="5"/>
  <c r="I2103" i="5"/>
  <c r="J2103" i="5"/>
  <c r="I2104" i="5"/>
  <c r="J2104" i="5"/>
  <c r="I2105" i="5"/>
  <c r="J2105" i="5"/>
  <c r="I2106" i="5"/>
  <c r="J2106" i="5"/>
  <c r="I2107" i="5"/>
  <c r="J2107" i="5"/>
  <c r="I2108" i="5"/>
  <c r="J2108" i="5"/>
  <c r="I2109" i="5"/>
  <c r="J2109" i="5"/>
  <c r="I2110" i="5"/>
  <c r="J2110" i="5"/>
  <c r="I2111" i="5"/>
  <c r="J2111" i="5"/>
  <c r="I2112" i="5"/>
  <c r="J2112" i="5"/>
  <c r="I2113" i="5"/>
  <c r="J2113" i="5"/>
  <c r="I2114" i="5"/>
  <c r="J2114" i="5"/>
  <c r="I2115" i="5"/>
  <c r="J2115" i="5"/>
  <c r="I2116" i="5"/>
  <c r="J2116" i="5"/>
  <c r="I2117" i="5"/>
  <c r="J2117" i="5"/>
  <c r="I2118" i="5"/>
  <c r="J2118" i="5"/>
  <c r="I2119" i="5"/>
  <c r="J2119" i="5"/>
  <c r="I2120" i="5"/>
  <c r="J2120" i="5"/>
  <c r="I2121" i="5"/>
  <c r="J2121" i="5"/>
  <c r="I2122" i="5"/>
  <c r="J2122" i="5"/>
  <c r="I2123" i="5"/>
  <c r="J2123" i="5"/>
  <c r="I2124" i="5"/>
  <c r="J2124" i="5"/>
  <c r="I2125" i="5"/>
  <c r="J2125" i="5"/>
  <c r="I2126" i="5"/>
  <c r="J2126" i="5"/>
  <c r="I2127" i="5"/>
  <c r="J2127" i="5"/>
  <c r="I2128" i="5"/>
  <c r="J2128" i="5"/>
  <c r="I2129" i="5"/>
  <c r="J2129" i="5"/>
  <c r="I2130" i="5"/>
  <c r="J2130" i="5"/>
  <c r="I2131" i="5"/>
  <c r="J2131" i="5"/>
  <c r="I2132" i="5"/>
  <c r="J2132" i="5"/>
  <c r="I2133" i="5"/>
  <c r="J2133" i="5"/>
  <c r="I2134" i="5"/>
  <c r="J2134" i="5"/>
  <c r="I2135" i="5"/>
  <c r="J2135" i="5"/>
  <c r="I2136" i="5"/>
  <c r="J2136" i="5"/>
  <c r="I2137" i="5"/>
  <c r="J2137" i="5"/>
  <c r="I2138" i="5"/>
  <c r="J2138" i="5"/>
  <c r="I2139" i="5"/>
  <c r="J2139" i="5"/>
  <c r="I2140" i="5"/>
  <c r="J2140" i="5"/>
  <c r="I2141" i="5"/>
  <c r="J2141" i="5"/>
  <c r="I2142" i="5"/>
  <c r="J2142" i="5"/>
  <c r="I2143" i="5"/>
  <c r="J2143" i="5"/>
  <c r="I2144" i="5"/>
  <c r="J2144" i="5"/>
  <c r="I2145" i="5"/>
  <c r="J2145" i="5"/>
  <c r="I2146" i="5"/>
  <c r="J2146" i="5"/>
  <c r="I2147" i="5"/>
  <c r="J2147" i="5"/>
  <c r="I2148" i="5"/>
  <c r="J2148" i="5"/>
  <c r="I2149" i="5"/>
  <c r="J2149" i="5"/>
  <c r="I2150" i="5"/>
  <c r="J2150" i="5"/>
  <c r="I2151" i="5"/>
  <c r="J2151" i="5"/>
  <c r="I2152" i="5"/>
  <c r="J2152" i="5"/>
  <c r="I2153" i="5"/>
  <c r="J2153" i="5"/>
  <c r="I2154" i="5"/>
  <c r="J2154" i="5"/>
  <c r="I2155" i="5"/>
  <c r="J2155" i="5"/>
  <c r="I2156" i="5"/>
  <c r="J2156" i="5"/>
  <c r="I2157" i="5"/>
  <c r="J2157" i="5"/>
  <c r="I2158" i="5"/>
  <c r="J2158" i="5"/>
  <c r="I2159" i="5"/>
  <c r="J2159" i="5"/>
  <c r="I2160" i="5"/>
  <c r="J2160" i="5"/>
  <c r="I2161" i="5"/>
  <c r="J2161" i="5"/>
  <c r="I2162" i="5"/>
  <c r="J2162" i="5"/>
  <c r="I2163" i="5"/>
  <c r="J2163" i="5"/>
  <c r="I2164" i="5"/>
  <c r="J2164" i="5"/>
  <c r="I2165" i="5"/>
  <c r="J2165" i="5"/>
  <c r="I2166" i="5"/>
  <c r="J2166" i="5"/>
  <c r="I2167" i="5"/>
  <c r="J2167" i="5"/>
  <c r="I2168" i="5"/>
  <c r="J2168" i="5"/>
  <c r="I2169" i="5"/>
  <c r="J2169" i="5"/>
  <c r="I2170" i="5"/>
  <c r="J2170" i="5"/>
  <c r="I2171" i="5"/>
  <c r="J2171" i="5"/>
  <c r="I2172" i="5"/>
  <c r="J2172" i="5"/>
  <c r="I2173" i="5"/>
  <c r="J2173" i="5"/>
  <c r="I2174" i="5"/>
  <c r="J2174" i="5"/>
  <c r="I2175" i="5"/>
  <c r="J2175" i="5"/>
  <c r="I2176" i="5"/>
  <c r="J2176" i="5"/>
  <c r="I2177" i="5"/>
  <c r="J2177" i="5"/>
  <c r="I2178" i="5"/>
  <c r="J2178" i="5"/>
  <c r="I2179" i="5"/>
  <c r="J2179" i="5"/>
  <c r="I2180" i="5"/>
  <c r="J2180" i="5"/>
  <c r="I2181" i="5"/>
  <c r="J2181" i="5"/>
  <c r="I2182" i="5"/>
  <c r="J2182" i="5"/>
  <c r="I2183" i="5"/>
  <c r="J2183" i="5"/>
  <c r="I2184" i="5"/>
  <c r="J2184" i="5"/>
  <c r="I2185" i="5"/>
  <c r="J2185" i="5"/>
  <c r="I2186" i="5"/>
  <c r="J2186" i="5"/>
  <c r="I2187" i="5"/>
  <c r="J2187" i="5"/>
  <c r="I2188" i="5"/>
  <c r="J2188" i="5"/>
  <c r="I2189" i="5"/>
  <c r="J2189" i="5"/>
  <c r="I2190" i="5"/>
  <c r="J2190" i="5"/>
  <c r="I2191" i="5"/>
  <c r="J2191" i="5"/>
  <c r="I2192" i="5"/>
  <c r="J2192" i="5"/>
  <c r="I2193" i="5"/>
  <c r="J2193" i="5"/>
  <c r="I2194" i="5"/>
  <c r="J2194" i="5"/>
  <c r="I2195" i="5"/>
  <c r="J2195" i="5"/>
  <c r="I2196" i="5"/>
  <c r="J2196" i="5"/>
  <c r="I2197" i="5"/>
  <c r="J2197" i="5"/>
  <c r="I2198" i="5"/>
  <c r="J2198" i="5"/>
  <c r="I2199" i="5"/>
  <c r="J2199" i="5"/>
  <c r="I2200" i="5"/>
  <c r="J2200" i="5"/>
  <c r="I2201" i="5"/>
  <c r="J2201" i="5"/>
  <c r="I2202" i="5"/>
  <c r="J2202" i="5"/>
  <c r="I2203" i="5"/>
  <c r="J2203" i="5"/>
  <c r="I2204" i="5"/>
  <c r="J2204" i="5"/>
  <c r="I2205" i="5"/>
  <c r="J2205" i="5"/>
  <c r="I2206" i="5"/>
  <c r="J2206" i="5"/>
  <c r="I2207" i="5"/>
  <c r="J2207" i="5"/>
  <c r="I2208" i="5"/>
  <c r="J2208" i="5"/>
  <c r="I2209" i="5"/>
  <c r="J2209" i="5"/>
  <c r="I2210" i="5"/>
  <c r="J2210" i="5"/>
  <c r="I2211" i="5"/>
  <c r="J2211" i="5"/>
  <c r="I2212" i="5"/>
  <c r="J2212" i="5"/>
  <c r="I2213" i="5"/>
  <c r="J2213" i="5"/>
  <c r="I2214" i="5"/>
  <c r="J2214" i="5"/>
  <c r="I2215" i="5"/>
  <c r="J2215" i="5"/>
  <c r="I2216" i="5"/>
  <c r="J2216" i="5"/>
  <c r="I2217" i="5"/>
  <c r="J2217" i="5"/>
  <c r="I2218" i="5"/>
  <c r="J2218" i="5"/>
  <c r="I2219" i="5"/>
  <c r="J2219" i="5"/>
  <c r="I2220" i="5"/>
  <c r="J2220" i="5"/>
  <c r="I2221" i="5"/>
  <c r="J2221" i="5"/>
  <c r="I2222" i="5"/>
  <c r="J2222" i="5"/>
  <c r="I2223" i="5"/>
  <c r="J2223" i="5"/>
  <c r="I2224" i="5"/>
  <c r="J2224" i="5"/>
  <c r="I2225" i="5"/>
  <c r="J2225" i="5"/>
  <c r="I2226" i="5"/>
  <c r="J2226" i="5"/>
  <c r="I2227" i="5"/>
  <c r="J2227" i="5"/>
  <c r="I2228" i="5"/>
  <c r="J2228" i="5"/>
  <c r="I2229" i="5"/>
  <c r="J2229" i="5"/>
  <c r="I2230" i="5"/>
  <c r="J2230" i="5"/>
  <c r="I2231" i="5"/>
  <c r="J2231" i="5"/>
  <c r="I2232" i="5"/>
  <c r="J2232" i="5"/>
  <c r="I2233" i="5"/>
  <c r="J2233" i="5"/>
  <c r="I2234" i="5"/>
  <c r="J2234" i="5"/>
  <c r="I2235" i="5"/>
  <c r="J2235" i="5"/>
  <c r="I2236" i="5"/>
  <c r="J2236" i="5"/>
  <c r="I2237" i="5"/>
  <c r="J2237" i="5"/>
  <c r="I2238" i="5"/>
  <c r="J2238" i="5"/>
  <c r="I2239" i="5"/>
  <c r="J2239" i="5"/>
  <c r="I2240" i="5"/>
  <c r="J2240" i="5"/>
  <c r="I2241" i="5"/>
  <c r="J2241" i="5"/>
  <c r="I2242" i="5"/>
  <c r="J2242" i="5"/>
  <c r="I2243" i="5"/>
  <c r="J2243" i="5"/>
  <c r="I2244" i="5"/>
  <c r="J2244" i="5"/>
  <c r="I2245" i="5"/>
  <c r="J2245" i="5"/>
  <c r="I2246" i="5"/>
  <c r="J2246" i="5"/>
  <c r="I2247" i="5"/>
  <c r="J2247" i="5"/>
  <c r="I2248" i="5"/>
  <c r="J2248" i="5"/>
  <c r="I2249" i="5"/>
  <c r="J2249" i="5"/>
  <c r="I2250" i="5"/>
  <c r="J2250" i="5"/>
  <c r="I2251" i="5"/>
  <c r="J2251" i="5"/>
  <c r="I2252" i="5"/>
  <c r="J2252" i="5"/>
  <c r="I2253" i="5"/>
  <c r="J2253" i="5"/>
  <c r="I2254" i="5"/>
  <c r="J2254" i="5"/>
  <c r="I2255" i="5"/>
  <c r="J2255" i="5"/>
  <c r="I2256" i="5"/>
  <c r="J2256" i="5"/>
  <c r="I2257" i="5"/>
  <c r="J2257" i="5"/>
  <c r="I2258" i="5"/>
  <c r="J2258" i="5"/>
  <c r="I2259" i="5"/>
  <c r="J2259" i="5"/>
  <c r="I2260" i="5"/>
  <c r="J2260" i="5"/>
  <c r="I2261" i="5"/>
  <c r="J2261" i="5"/>
  <c r="I2262" i="5"/>
  <c r="J2262" i="5"/>
  <c r="I2263" i="5"/>
  <c r="J2263" i="5"/>
  <c r="I2264" i="5"/>
  <c r="J2264" i="5"/>
  <c r="I2265" i="5"/>
  <c r="J2265" i="5"/>
  <c r="I2266" i="5"/>
  <c r="J2266" i="5"/>
  <c r="I2267" i="5"/>
  <c r="J2267" i="5"/>
  <c r="I2268" i="5"/>
  <c r="J2268" i="5"/>
  <c r="I2269" i="5"/>
  <c r="J2269" i="5"/>
  <c r="I2270" i="5"/>
  <c r="J2270" i="5"/>
  <c r="I2271" i="5"/>
  <c r="J2271" i="5"/>
  <c r="I2272" i="5"/>
  <c r="J2272" i="5"/>
  <c r="I2273" i="5"/>
  <c r="J2273" i="5"/>
  <c r="I2274" i="5"/>
  <c r="J2274" i="5"/>
  <c r="I2275" i="5"/>
  <c r="J2275" i="5"/>
  <c r="I2276" i="5"/>
  <c r="J2276" i="5"/>
  <c r="I2277" i="5"/>
  <c r="J2277" i="5"/>
  <c r="I2278" i="5"/>
  <c r="J2278" i="5"/>
  <c r="I2279" i="5"/>
  <c r="J2279" i="5"/>
  <c r="I2280" i="5"/>
  <c r="J2280" i="5"/>
  <c r="I2281" i="5"/>
  <c r="J2281" i="5"/>
  <c r="I2282" i="5"/>
  <c r="J2282" i="5"/>
  <c r="I2283" i="5"/>
  <c r="J2283" i="5"/>
  <c r="I2284" i="5"/>
  <c r="J2284" i="5"/>
  <c r="I2285" i="5"/>
  <c r="J2285" i="5"/>
  <c r="I2286" i="5"/>
  <c r="J2286" i="5"/>
  <c r="I2287" i="5"/>
  <c r="J2287" i="5"/>
  <c r="I2288" i="5"/>
  <c r="J2288" i="5"/>
  <c r="I2289" i="5"/>
  <c r="J2289" i="5"/>
  <c r="I2290" i="5"/>
  <c r="J2290" i="5"/>
  <c r="I2291" i="5"/>
  <c r="J2291" i="5"/>
  <c r="I2292" i="5"/>
  <c r="J2292" i="5"/>
  <c r="I2293" i="5"/>
  <c r="J2293" i="5"/>
  <c r="I2294" i="5"/>
  <c r="J2294" i="5"/>
  <c r="I2295" i="5"/>
  <c r="J2295" i="5"/>
  <c r="I2296" i="5"/>
  <c r="J2296" i="5"/>
  <c r="I2297" i="5"/>
  <c r="J2297" i="5"/>
  <c r="I2298" i="5"/>
  <c r="J2298" i="5"/>
  <c r="I2299" i="5"/>
  <c r="J2299" i="5"/>
  <c r="I2300" i="5"/>
  <c r="J2300" i="5"/>
  <c r="I2301" i="5"/>
  <c r="J2301" i="5"/>
  <c r="I2302" i="5"/>
  <c r="J2302" i="5"/>
  <c r="I2303" i="5"/>
  <c r="J2303" i="5"/>
  <c r="I2304" i="5"/>
  <c r="J2304" i="5"/>
  <c r="I2305" i="5"/>
  <c r="J2305" i="5"/>
  <c r="I2306" i="5"/>
  <c r="J2306" i="5"/>
  <c r="I2307" i="5"/>
  <c r="J2307" i="5"/>
  <c r="I2308" i="5"/>
  <c r="J2308" i="5"/>
  <c r="I2309" i="5"/>
  <c r="J2309" i="5"/>
  <c r="I2310" i="5"/>
  <c r="J2310" i="5"/>
  <c r="I2311" i="5"/>
  <c r="J2311" i="5"/>
  <c r="I2312" i="5"/>
  <c r="J2312" i="5"/>
  <c r="I2313" i="5"/>
  <c r="J2313" i="5"/>
  <c r="I2314" i="5"/>
  <c r="J2314" i="5"/>
  <c r="I2315" i="5"/>
  <c r="J2315" i="5"/>
  <c r="I2316" i="5"/>
  <c r="J2316" i="5"/>
  <c r="I2317" i="5"/>
  <c r="J2317" i="5"/>
  <c r="I2318" i="5"/>
  <c r="J2318" i="5"/>
  <c r="I2319" i="5"/>
  <c r="J2319" i="5"/>
  <c r="I2320" i="5"/>
  <c r="J2320" i="5"/>
  <c r="I2321" i="5"/>
  <c r="J2321" i="5"/>
  <c r="I2322" i="5"/>
  <c r="J2322" i="5"/>
  <c r="I2323" i="5"/>
  <c r="J2323" i="5"/>
  <c r="I2324" i="5"/>
  <c r="J2324" i="5"/>
  <c r="I2325" i="5"/>
  <c r="J2325" i="5"/>
  <c r="I2326" i="5"/>
  <c r="J2326" i="5"/>
  <c r="I2327" i="5"/>
  <c r="J2327" i="5"/>
  <c r="I2328" i="5"/>
  <c r="J2328" i="5"/>
  <c r="I2329" i="5"/>
  <c r="J2329" i="5"/>
  <c r="I2330" i="5"/>
  <c r="J2330" i="5"/>
  <c r="I2331" i="5"/>
  <c r="J2331" i="5"/>
  <c r="I2332" i="5"/>
  <c r="J2332" i="5"/>
  <c r="I2333" i="5"/>
  <c r="J2333" i="5"/>
  <c r="I2334" i="5"/>
  <c r="J2334" i="5"/>
  <c r="I2335" i="5"/>
  <c r="J2335" i="5"/>
  <c r="I2336" i="5"/>
  <c r="J2336" i="5"/>
  <c r="I2337" i="5"/>
  <c r="J2337" i="5"/>
  <c r="I2338" i="5"/>
  <c r="J2338" i="5"/>
  <c r="I2339" i="5"/>
  <c r="J2339" i="5"/>
  <c r="I2340" i="5"/>
  <c r="J2340" i="5"/>
  <c r="I2341" i="5"/>
  <c r="J2341" i="5"/>
  <c r="I2342" i="5"/>
  <c r="J2342" i="5"/>
  <c r="I2343" i="5"/>
  <c r="J2343" i="5"/>
  <c r="I2344" i="5"/>
  <c r="J2344" i="5"/>
  <c r="I2345" i="5"/>
  <c r="J2345" i="5"/>
  <c r="I2346" i="5"/>
  <c r="J2346" i="5"/>
  <c r="I2347" i="5"/>
  <c r="J2347" i="5"/>
  <c r="I2348" i="5"/>
  <c r="J2348" i="5"/>
  <c r="I2349" i="5"/>
  <c r="J2349" i="5"/>
  <c r="I2350" i="5"/>
  <c r="J2350" i="5"/>
  <c r="I2351" i="5"/>
  <c r="J2351" i="5"/>
  <c r="I2352" i="5"/>
  <c r="J2352" i="5"/>
  <c r="I2353" i="5"/>
  <c r="J2353" i="5"/>
  <c r="I2354" i="5"/>
  <c r="J2354" i="5"/>
  <c r="I2355" i="5"/>
  <c r="J2355" i="5"/>
  <c r="I2356" i="5"/>
  <c r="J2356" i="5"/>
  <c r="I2357" i="5"/>
  <c r="J2357" i="5"/>
  <c r="I2358" i="5"/>
  <c r="J2358" i="5"/>
  <c r="I2359" i="5"/>
  <c r="J2359" i="5"/>
  <c r="I2360" i="5"/>
  <c r="J2360" i="5"/>
  <c r="I2361" i="5"/>
  <c r="J2361" i="5"/>
  <c r="I2362" i="5"/>
  <c r="J2362" i="5"/>
  <c r="I2363" i="5"/>
  <c r="J2363" i="5"/>
  <c r="I2364" i="5"/>
  <c r="J2364" i="5"/>
  <c r="I2365" i="5"/>
  <c r="J2365" i="5"/>
  <c r="I2366" i="5"/>
  <c r="J2366" i="5"/>
  <c r="I2367" i="5"/>
  <c r="J2367" i="5"/>
  <c r="I2368" i="5"/>
  <c r="J2368" i="5"/>
  <c r="I2369" i="5"/>
  <c r="J2369" i="5"/>
  <c r="I2370" i="5"/>
  <c r="J2370" i="5"/>
  <c r="I2371" i="5"/>
  <c r="J2371" i="5"/>
  <c r="I2372" i="5"/>
  <c r="J2372" i="5"/>
  <c r="I2373" i="5"/>
  <c r="J2373" i="5"/>
  <c r="I2374" i="5"/>
  <c r="J2374" i="5"/>
  <c r="I2375" i="5"/>
  <c r="J2375" i="5"/>
  <c r="I2376" i="5"/>
  <c r="J2376" i="5"/>
  <c r="I2377" i="5"/>
  <c r="J2377" i="5"/>
  <c r="I2378" i="5"/>
  <c r="J2378" i="5"/>
  <c r="I2379" i="5"/>
  <c r="J2379" i="5"/>
  <c r="I2380" i="5"/>
  <c r="J2380" i="5"/>
  <c r="I2381" i="5"/>
  <c r="J2381" i="5"/>
  <c r="I2382" i="5"/>
  <c r="J2382" i="5"/>
  <c r="I2383" i="5"/>
  <c r="J2383" i="5"/>
  <c r="I2384" i="5"/>
  <c r="J2384" i="5"/>
  <c r="I2385" i="5"/>
  <c r="J2385" i="5"/>
  <c r="I2386" i="5"/>
  <c r="J2386" i="5"/>
  <c r="I2387" i="5"/>
  <c r="J2387" i="5"/>
  <c r="I2388" i="5"/>
  <c r="J2388" i="5"/>
  <c r="I2389" i="5"/>
  <c r="J2389" i="5"/>
  <c r="I2390" i="5"/>
  <c r="J2390" i="5"/>
  <c r="I2391" i="5"/>
  <c r="J2391" i="5"/>
  <c r="I2392" i="5"/>
  <c r="J2392" i="5"/>
  <c r="I2393" i="5"/>
  <c r="J2393" i="5"/>
  <c r="I2394" i="5"/>
  <c r="J2394" i="5"/>
  <c r="I2395" i="5"/>
  <c r="J2395" i="5"/>
  <c r="I2396" i="5"/>
  <c r="J2396" i="5"/>
  <c r="I2397" i="5"/>
  <c r="J2397" i="5"/>
  <c r="I2398" i="5"/>
  <c r="J2398" i="5"/>
  <c r="I2399" i="5"/>
  <c r="J2399" i="5"/>
  <c r="I2400" i="5"/>
  <c r="J2400" i="5"/>
  <c r="I2401" i="5"/>
  <c r="J2401" i="5"/>
  <c r="I2402" i="5"/>
  <c r="J2402" i="5"/>
  <c r="I2403" i="5"/>
  <c r="J2403" i="5"/>
  <c r="I2404" i="5"/>
  <c r="J2404" i="5"/>
  <c r="I2405" i="5"/>
  <c r="J2405" i="5"/>
  <c r="I2406" i="5"/>
  <c r="J2406" i="5"/>
  <c r="I2407" i="5"/>
  <c r="J2407" i="5"/>
  <c r="I2408" i="5"/>
  <c r="J2408" i="5"/>
  <c r="I2409" i="5"/>
  <c r="J2409" i="5"/>
  <c r="I2410" i="5"/>
  <c r="J2410" i="5"/>
  <c r="I2411" i="5"/>
  <c r="J2411" i="5"/>
  <c r="I2412" i="5"/>
  <c r="J2412" i="5"/>
  <c r="I2413" i="5"/>
  <c r="J2413" i="5"/>
  <c r="I2414" i="5"/>
  <c r="J2414" i="5"/>
  <c r="I2415" i="5"/>
  <c r="J2415" i="5"/>
  <c r="I2416" i="5"/>
  <c r="J2416" i="5"/>
  <c r="I2417" i="5"/>
  <c r="J2417" i="5"/>
  <c r="I2418" i="5"/>
  <c r="J2418" i="5"/>
  <c r="I2419" i="5"/>
  <c r="J2419" i="5"/>
  <c r="I2420" i="5"/>
  <c r="J2420" i="5"/>
  <c r="I2421" i="5"/>
  <c r="J2421" i="5"/>
  <c r="I2422" i="5"/>
  <c r="J2422" i="5"/>
  <c r="I2423" i="5"/>
  <c r="J2423" i="5"/>
  <c r="I2424" i="5"/>
  <c r="J2424" i="5"/>
  <c r="I2425" i="5"/>
  <c r="J2425" i="5"/>
  <c r="I2426" i="5"/>
  <c r="J2426" i="5"/>
  <c r="I2427" i="5"/>
  <c r="J2427" i="5"/>
  <c r="I2428" i="5"/>
  <c r="J2428" i="5"/>
  <c r="I2429" i="5"/>
  <c r="J2429" i="5"/>
  <c r="I2430" i="5"/>
  <c r="J2430" i="5"/>
  <c r="I2431" i="5"/>
  <c r="J2431" i="5"/>
  <c r="I2432" i="5"/>
  <c r="J2432" i="5"/>
  <c r="I2433" i="5"/>
  <c r="J2433" i="5"/>
  <c r="I2434" i="5"/>
  <c r="J2434" i="5"/>
  <c r="I2435" i="5"/>
  <c r="J2435" i="5"/>
  <c r="I2436" i="5"/>
  <c r="J2436" i="5"/>
  <c r="I2437" i="5"/>
  <c r="J2437" i="5"/>
  <c r="I2438" i="5"/>
  <c r="J2438" i="5"/>
  <c r="I2439" i="5"/>
  <c r="J2439" i="5"/>
  <c r="I2440" i="5"/>
  <c r="J2440" i="5"/>
  <c r="I2441" i="5"/>
  <c r="J2441" i="5"/>
  <c r="I2442" i="5"/>
  <c r="J2442" i="5"/>
  <c r="I2443" i="5"/>
  <c r="J2443" i="5"/>
  <c r="I2444" i="5"/>
  <c r="J2444" i="5"/>
  <c r="I2445" i="5"/>
  <c r="J2445" i="5"/>
  <c r="I2446" i="5"/>
  <c r="J2446" i="5"/>
  <c r="I2447" i="5"/>
  <c r="J2447" i="5"/>
  <c r="I2448" i="5"/>
  <c r="J2448" i="5"/>
  <c r="I2449" i="5"/>
  <c r="J2449" i="5"/>
  <c r="I2450" i="5"/>
  <c r="J2450" i="5"/>
  <c r="I2451" i="5"/>
  <c r="J2451" i="5"/>
  <c r="I2452" i="5"/>
  <c r="J2452" i="5"/>
  <c r="I2453" i="5"/>
  <c r="J2453" i="5"/>
  <c r="I2454" i="5"/>
  <c r="J2454" i="5"/>
  <c r="I2455" i="5"/>
  <c r="J2455" i="5"/>
  <c r="I2456" i="5"/>
  <c r="J2456" i="5"/>
  <c r="I2457" i="5"/>
  <c r="J2457" i="5"/>
  <c r="I2458" i="5"/>
  <c r="J2458" i="5"/>
  <c r="I2459" i="5"/>
  <c r="J2459" i="5"/>
  <c r="I2460" i="5"/>
  <c r="J2460" i="5"/>
  <c r="I2461" i="5"/>
  <c r="J2461" i="5"/>
  <c r="I2462" i="5"/>
  <c r="J2462" i="5"/>
  <c r="I2463" i="5"/>
  <c r="J2463" i="5"/>
  <c r="I2464" i="5"/>
  <c r="J2464" i="5"/>
  <c r="I2465" i="5"/>
  <c r="J2465" i="5"/>
  <c r="I2466" i="5"/>
  <c r="J2466" i="5"/>
  <c r="I2467" i="5"/>
  <c r="J2467" i="5"/>
  <c r="I2468" i="5"/>
  <c r="J2468" i="5"/>
  <c r="I2469" i="5"/>
  <c r="J2469" i="5"/>
  <c r="I2470" i="5"/>
  <c r="J2470" i="5"/>
  <c r="I2471" i="5"/>
  <c r="J2471" i="5"/>
  <c r="I2472" i="5"/>
  <c r="J2472" i="5"/>
  <c r="I2473" i="5"/>
  <c r="J2473" i="5"/>
  <c r="I2474" i="5"/>
  <c r="J2474" i="5"/>
  <c r="I2475" i="5"/>
  <c r="J2475" i="5"/>
  <c r="I2476" i="5"/>
  <c r="J2476" i="5"/>
  <c r="I2477" i="5"/>
  <c r="J2477" i="5"/>
  <c r="I2478" i="5"/>
  <c r="J2478" i="5"/>
  <c r="I2479" i="5"/>
  <c r="J2479" i="5"/>
  <c r="I2480" i="5"/>
  <c r="J2480" i="5"/>
  <c r="I2481" i="5"/>
  <c r="J2481" i="5"/>
  <c r="I2482" i="5"/>
  <c r="J2482" i="5"/>
  <c r="I2483" i="5"/>
  <c r="J2483" i="5"/>
  <c r="I2484" i="5"/>
  <c r="J2484" i="5"/>
  <c r="I2485" i="5"/>
  <c r="J2485" i="5"/>
  <c r="I2486" i="5"/>
  <c r="J2486" i="5"/>
  <c r="I2487" i="5"/>
  <c r="J2487" i="5"/>
  <c r="I2488" i="5"/>
  <c r="J2488" i="5"/>
  <c r="I2489" i="5"/>
  <c r="J2489" i="5"/>
  <c r="I2490" i="5"/>
  <c r="J2490" i="5"/>
  <c r="I2491" i="5"/>
  <c r="J2491" i="5"/>
  <c r="I2492" i="5"/>
  <c r="J2492" i="5"/>
  <c r="I2493" i="5"/>
  <c r="J2493" i="5"/>
  <c r="I2494" i="5"/>
  <c r="J2494" i="5"/>
  <c r="I2495" i="5"/>
  <c r="J2495" i="5"/>
  <c r="I2496" i="5"/>
  <c r="J2496" i="5"/>
  <c r="I2497" i="5"/>
  <c r="J2497" i="5"/>
  <c r="I2498" i="5"/>
  <c r="J2498" i="5"/>
  <c r="I2499" i="5"/>
  <c r="J2499" i="5"/>
  <c r="I2500" i="5"/>
  <c r="J2500" i="5"/>
  <c r="I2501" i="5"/>
  <c r="J2501" i="5"/>
  <c r="I2502" i="5"/>
  <c r="J2502" i="5"/>
  <c r="I2503" i="5"/>
  <c r="J2503" i="5"/>
  <c r="I2504" i="5"/>
  <c r="J2504" i="5"/>
  <c r="I2505" i="5"/>
  <c r="J2505" i="5"/>
  <c r="I2506" i="5"/>
  <c r="J2506" i="5"/>
  <c r="I2507" i="5"/>
  <c r="J2507" i="5"/>
  <c r="I2508" i="5"/>
  <c r="J2508" i="5"/>
  <c r="I2509" i="5"/>
  <c r="J2509" i="5"/>
  <c r="I2510" i="5"/>
  <c r="J2510" i="5"/>
  <c r="I2511" i="5"/>
  <c r="J2511" i="5"/>
  <c r="I2512" i="5"/>
  <c r="J2512" i="5"/>
  <c r="I2513" i="5"/>
  <c r="J2513" i="5"/>
  <c r="I2514" i="5"/>
  <c r="J2514" i="5"/>
  <c r="I2515" i="5"/>
  <c r="J2515" i="5"/>
  <c r="I2516" i="5"/>
  <c r="J2516" i="5"/>
  <c r="I2517" i="5"/>
  <c r="J2517" i="5"/>
  <c r="I2518" i="5"/>
  <c r="J2518" i="5"/>
  <c r="I2519" i="5"/>
  <c r="J2519" i="5"/>
  <c r="I2520" i="5"/>
  <c r="J2520" i="5"/>
  <c r="I2521" i="5"/>
  <c r="J2521" i="5"/>
  <c r="I2522" i="5"/>
  <c r="J2522" i="5"/>
  <c r="I2523" i="5"/>
  <c r="J2523" i="5"/>
  <c r="I2524" i="5"/>
  <c r="J2524" i="5"/>
  <c r="I2525" i="5"/>
  <c r="J2525" i="5"/>
  <c r="I2526" i="5"/>
  <c r="J2526" i="5"/>
  <c r="I2527" i="5"/>
  <c r="J2527" i="5"/>
  <c r="I2528" i="5"/>
  <c r="J2528" i="5"/>
  <c r="I2529" i="5"/>
  <c r="J2529" i="5"/>
  <c r="I2530" i="5"/>
  <c r="J2530" i="5"/>
  <c r="I2531" i="5"/>
  <c r="J2531" i="5"/>
  <c r="I2532" i="5"/>
  <c r="J2532" i="5"/>
  <c r="I2533" i="5"/>
  <c r="J2533" i="5"/>
  <c r="I2534" i="5"/>
  <c r="J2534" i="5"/>
  <c r="I2535" i="5"/>
  <c r="J2535" i="5"/>
  <c r="I2536" i="5"/>
  <c r="J2536" i="5"/>
  <c r="I2537" i="5"/>
  <c r="J2537" i="5"/>
  <c r="I2538" i="5"/>
  <c r="J2538" i="5"/>
  <c r="I2539" i="5"/>
  <c r="J2539" i="5"/>
  <c r="I2540" i="5"/>
  <c r="J2540" i="5"/>
  <c r="I2541" i="5"/>
  <c r="J2541" i="5"/>
  <c r="I2542" i="5"/>
  <c r="J2542" i="5"/>
  <c r="I2543" i="5"/>
  <c r="J2543" i="5"/>
  <c r="I2544" i="5"/>
  <c r="J2544" i="5"/>
  <c r="I2545" i="5"/>
  <c r="J2545" i="5"/>
  <c r="I2546" i="5"/>
  <c r="J2546" i="5"/>
  <c r="I2547" i="5"/>
  <c r="J2547" i="5"/>
  <c r="I2548" i="5"/>
  <c r="J2548" i="5"/>
  <c r="I2549" i="5"/>
  <c r="J2549" i="5"/>
  <c r="I2550" i="5"/>
  <c r="J2550" i="5"/>
  <c r="I2551" i="5"/>
  <c r="J2551" i="5"/>
  <c r="I2552" i="5"/>
  <c r="J2552" i="5"/>
  <c r="I2553" i="5"/>
  <c r="J2553" i="5"/>
  <c r="I2554" i="5"/>
  <c r="J2554" i="5"/>
  <c r="I2555" i="5"/>
  <c r="J2555" i="5"/>
  <c r="I2556" i="5"/>
  <c r="J2556" i="5"/>
  <c r="I2557" i="5"/>
  <c r="J2557" i="5"/>
  <c r="I2558" i="5"/>
  <c r="J2558" i="5"/>
  <c r="I2559" i="5"/>
  <c r="J2559" i="5"/>
  <c r="I2560" i="5"/>
  <c r="J2560" i="5"/>
  <c r="I2561" i="5"/>
  <c r="J2561" i="5"/>
  <c r="I2562" i="5"/>
  <c r="J2562" i="5"/>
  <c r="I2563" i="5"/>
  <c r="J2563" i="5"/>
  <c r="I2564" i="5"/>
  <c r="J2564" i="5"/>
  <c r="I2565" i="5"/>
  <c r="J2565" i="5"/>
  <c r="I2566" i="5"/>
  <c r="J2566" i="5"/>
  <c r="I2567" i="5"/>
  <c r="J2567" i="5"/>
  <c r="I2568" i="5"/>
  <c r="J2568" i="5"/>
  <c r="I2569" i="5"/>
  <c r="J2569" i="5"/>
  <c r="I2570" i="5"/>
  <c r="J2570" i="5"/>
  <c r="I2571" i="5"/>
  <c r="J2571" i="5"/>
  <c r="I2572" i="5"/>
  <c r="J2572" i="5"/>
  <c r="I2573" i="5"/>
  <c r="J2573" i="5"/>
  <c r="I2574" i="5"/>
  <c r="J2574" i="5"/>
  <c r="I2575" i="5"/>
  <c r="J2575" i="5"/>
  <c r="I2576" i="5"/>
  <c r="J2576" i="5"/>
  <c r="I2577" i="5"/>
  <c r="J2577" i="5"/>
  <c r="I2578" i="5"/>
  <c r="J2578" i="5"/>
  <c r="I2579" i="5"/>
  <c r="J2579" i="5"/>
  <c r="I2580" i="5"/>
  <c r="J2580" i="5"/>
  <c r="I2581" i="5"/>
  <c r="J2581" i="5"/>
  <c r="I2582" i="5"/>
  <c r="J2582" i="5"/>
  <c r="I2583" i="5"/>
  <c r="J2583" i="5"/>
  <c r="I2584" i="5"/>
  <c r="J2584" i="5"/>
  <c r="I2585" i="5"/>
  <c r="J2585" i="5"/>
  <c r="I2586" i="5"/>
  <c r="J2586" i="5"/>
  <c r="I2587" i="5"/>
  <c r="J2587" i="5"/>
  <c r="I2588" i="5"/>
  <c r="J2588" i="5"/>
  <c r="I2589" i="5"/>
  <c r="J2589" i="5"/>
  <c r="I2590" i="5"/>
  <c r="J2590" i="5"/>
  <c r="I2591" i="5"/>
  <c r="J2591" i="5"/>
  <c r="I2592" i="5"/>
  <c r="J2592" i="5"/>
  <c r="I2593" i="5"/>
  <c r="J2593" i="5"/>
  <c r="I2594" i="5"/>
  <c r="J2594" i="5"/>
  <c r="I2595" i="5"/>
  <c r="J2595" i="5"/>
  <c r="I2596" i="5"/>
  <c r="J2596" i="5"/>
  <c r="I2597" i="5"/>
  <c r="J2597" i="5"/>
  <c r="I2598" i="5"/>
  <c r="J2598" i="5"/>
  <c r="I2599" i="5"/>
  <c r="J2599" i="5"/>
  <c r="I2600" i="5"/>
  <c r="J2600" i="5"/>
  <c r="I2601" i="5"/>
  <c r="J2601" i="5"/>
  <c r="I2602" i="5"/>
  <c r="J2602" i="5"/>
  <c r="I2603" i="5"/>
  <c r="J2603" i="5"/>
  <c r="I2604" i="5"/>
  <c r="J2604" i="5"/>
  <c r="I2605" i="5"/>
  <c r="J2605" i="5"/>
  <c r="I2606" i="5"/>
  <c r="J2606" i="5"/>
  <c r="I2607" i="5"/>
  <c r="J2607" i="5"/>
  <c r="I2608" i="5"/>
  <c r="J2608" i="5"/>
  <c r="I2609" i="5"/>
  <c r="J2609" i="5"/>
  <c r="I2610" i="5"/>
  <c r="J2610" i="5"/>
  <c r="I2611" i="5"/>
  <c r="J2611" i="5"/>
  <c r="I2612" i="5"/>
  <c r="J2612" i="5"/>
  <c r="I2613" i="5"/>
  <c r="J2613" i="5"/>
  <c r="I2614" i="5"/>
  <c r="J2614" i="5"/>
  <c r="I2615" i="5"/>
  <c r="J2615" i="5"/>
  <c r="I2616" i="5"/>
  <c r="J2616" i="5"/>
  <c r="I2617" i="5"/>
  <c r="J2617" i="5"/>
  <c r="I2618" i="5"/>
  <c r="J2618" i="5"/>
  <c r="I2619" i="5"/>
  <c r="J2619" i="5"/>
  <c r="I2620" i="5"/>
  <c r="J2620" i="5"/>
  <c r="I2621" i="5"/>
  <c r="J2621" i="5"/>
  <c r="I2622" i="5"/>
  <c r="J2622" i="5"/>
  <c r="I2623" i="5"/>
  <c r="J2623" i="5"/>
  <c r="I2624" i="5"/>
  <c r="J2624" i="5"/>
  <c r="I2625" i="5"/>
  <c r="J2625" i="5"/>
  <c r="I2626" i="5"/>
  <c r="J2626" i="5"/>
  <c r="I2627" i="5"/>
  <c r="J2627" i="5"/>
  <c r="I2628" i="5"/>
  <c r="J2628" i="5"/>
  <c r="I2629" i="5"/>
  <c r="J2629" i="5"/>
  <c r="I2630" i="5"/>
  <c r="J2630" i="5"/>
  <c r="I2631" i="5"/>
  <c r="J2631" i="5"/>
  <c r="I2632" i="5"/>
  <c r="J2632" i="5"/>
  <c r="I2633" i="5"/>
  <c r="J2633" i="5"/>
  <c r="I2634" i="5"/>
  <c r="J2634" i="5"/>
  <c r="I2635" i="5"/>
  <c r="J2635" i="5"/>
  <c r="I2636" i="5"/>
  <c r="J2636" i="5"/>
  <c r="I2637" i="5"/>
  <c r="J2637" i="5"/>
  <c r="I2638" i="5"/>
  <c r="J2638" i="5"/>
  <c r="I2639" i="5"/>
  <c r="J2639" i="5"/>
  <c r="I2640" i="5"/>
  <c r="J2640" i="5"/>
  <c r="I2641" i="5"/>
  <c r="J2641" i="5"/>
  <c r="I2642" i="5"/>
  <c r="J2642" i="5"/>
  <c r="I2643" i="5"/>
  <c r="J2643" i="5"/>
  <c r="I2644" i="5"/>
  <c r="J2644" i="5"/>
  <c r="I2645" i="5"/>
  <c r="J2645" i="5"/>
  <c r="I2646" i="5"/>
  <c r="J2646" i="5"/>
  <c r="I2647" i="5"/>
  <c r="J2647" i="5"/>
  <c r="I2648" i="5"/>
  <c r="J2648" i="5"/>
  <c r="I2649" i="5"/>
  <c r="J2649" i="5"/>
  <c r="I2650" i="5"/>
  <c r="J2650" i="5"/>
  <c r="I2651" i="5"/>
  <c r="J2651" i="5"/>
  <c r="I2652" i="5"/>
  <c r="J2652" i="5"/>
  <c r="I2653" i="5"/>
  <c r="J2653" i="5"/>
  <c r="I2654" i="5"/>
  <c r="J2654" i="5"/>
  <c r="I2655" i="5"/>
  <c r="J2655" i="5"/>
  <c r="I2656" i="5"/>
  <c r="J2656" i="5"/>
  <c r="I2657" i="5"/>
  <c r="J2657" i="5"/>
  <c r="I2658" i="5"/>
  <c r="J2658" i="5"/>
  <c r="I2659" i="5"/>
  <c r="J2659" i="5"/>
  <c r="I2660" i="5"/>
  <c r="J2660" i="5"/>
  <c r="I2661" i="5"/>
  <c r="J2661" i="5"/>
  <c r="I2662" i="5"/>
  <c r="J2662" i="5"/>
  <c r="I2663" i="5"/>
  <c r="J2663" i="5"/>
  <c r="I2664" i="5"/>
  <c r="J2664" i="5"/>
  <c r="I2665" i="5"/>
  <c r="J2665" i="5"/>
  <c r="I2666" i="5"/>
  <c r="J2666" i="5"/>
  <c r="I2667" i="5"/>
  <c r="J2667" i="5"/>
  <c r="I2668" i="5"/>
  <c r="J2668" i="5"/>
  <c r="I2669" i="5"/>
  <c r="J2669" i="5"/>
  <c r="I2670" i="5"/>
  <c r="J2670" i="5"/>
  <c r="I2671" i="5"/>
  <c r="J2671" i="5"/>
  <c r="I2672" i="5"/>
  <c r="J2672" i="5"/>
  <c r="I2673" i="5"/>
  <c r="J2673" i="5"/>
  <c r="I2674" i="5"/>
  <c r="J2674" i="5"/>
  <c r="I2675" i="5"/>
  <c r="J2675" i="5"/>
  <c r="I2676" i="5"/>
  <c r="J2676" i="5"/>
  <c r="I2677" i="5"/>
  <c r="J2677" i="5"/>
  <c r="I2678" i="5"/>
  <c r="J2678" i="5"/>
  <c r="I2679" i="5"/>
  <c r="J2679" i="5"/>
  <c r="I2680" i="5"/>
  <c r="J2680" i="5"/>
  <c r="I2681" i="5"/>
  <c r="J2681" i="5"/>
  <c r="I2682" i="5"/>
  <c r="J2682" i="5"/>
  <c r="I2683" i="5"/>
  <c r="J2683" i="5"/>
  <c r="I2684" i="5"/>
  <c r="J2684" i="5"/>
  <c r="I2685" i="5"/>
  <c r="J2685" i="5"/>
  <c r="I2686" i="5"/>
  <c r="J2686" i="5"/>
  <c r="I2687" i="5"/>
  <c r="J2687" i="5"/>
  <c r="I2688" i="5"/>
  <c r="J2688" i="5"/>
  <c r="I2689" i="5"/>
  <c r="J2689" i="5"/>
  <c r="I2690" i="5"/>
  <c r="J2690" i="5"/>
  <c r="I2691" i="5"/>
  <c r="J2691" i="5"/>
  <c r="I2692" i="5"/>
  <c r="J2692" i="5"/>
  <c r="I2693" i="5"/>
  <c r="J2693" i="5"/>
  <c r="I2694" i="5"/>
  <c r="J2694" i="5"/>
  <c r="I2695" i="5"/>
  <c r="J2695" i="5"/>
  <c r="I2696" i="5"/>
  <c r="J2696" i="5"/>
  <c r="I2697" i="5"/>
  <c r="J2697" i="5"/>
  <c r="I2698" i="5"/>
  <c r="J2698" i="5"/>
  <c r="I2699" i="5"/>
  <c r="J2699" i="5"/>
  <c r="I2700" i="5"/>
  <c r="J2700" i="5"/>
  <c r="I2701" i="5"/>
  <c r="J2701" i="5"/>
  <c r="I2702" i="5"/>
  <c r="J2702" i="5"/>
  <c r="I2703" i="5"/>
  <c r="J2703" i="5"/>
  <c r="I2704" i="5"/>
  <c r="J2704" i="5"/>
  <c r="I2705" i="5"/>
  <c r="J2705" i="5"/>
  <c r="I2706" i="5"/>
  <c r="J2706" i="5"/>
  <c r="I2707" i="5"/>
  <c r="J2707" i="5"/>
  <c r="I2708" i="5"/>
  <c r="J2708" i="5"/>
  <c r="I2709" i="5"/>
  <c r="J2709" i="5"/>
  <c r="I2710" i="5"/>
  <c r="J2710" i="5"/>
  <c r="I2711" i="5"/>
  <c r="J2711" i="5"/>
  <c r="I2712" i="5"/>
  <c r="J2712" i="5"/>
  <c r="I2713" i="5"/>
  <c r="J2713" i="5"/>
  <c r="I2714" i="5"/>
  <c r="J2714" i="5"/>
  <c r="I2715" i="5"/>
  <c r="J2715" i="5"/>
  <c r="I2716" i="5"/>
  <c r="J2716" i="5"/>
  <c r="I2717" i="5"/>
  <c r="J2717" i="5"/>
  <c r="I2718" i="5"/>
  <c r="J2718" i="5"/>
  <c r="I2719" i="5"/>
  <c r="J2719" i="5"/>
  <c r="I2720" i="5"/>
  <c r="J2720" i="5"/>
  <c r="I2721" i="5"/>
  <c r="J2721" i="5"/>
  <c r="I2722" i="5"/>
  <c r="J2722" i="5"/>
  <c r="I2723" i="5"/>
  <c r="J2723" i="5"/>
  <c r="I2724" i="5"/>
  <c r="J2724" i="5"/>
  <c r="I2725" i="5"/>
  <c r="J2725" i="5"/>
  <c r="I2726" i="5"/>
  <c r="J2726" i="5"/>
  <c r="I2727" i="5"/>
  <c r="J2727" i="5"/>
  <c r="I2728" i="5"/>
  <c r="J2728" i="5"/>
  <c r="I2729" i="5"/>
  <c r="J2729" i="5"/>
  <c r="I2730" i="5"/>
  <c r="J2730" i="5"/>
  <c r="I2731" i="5"/>
  <c r="J2731" i="5"/>
  <c r="I2732" i="5"/>
  <c r="J2732" i="5"/>
  <c r="I2733" i="5"/>
  <c r="J2733" i="5"/>
  <c r="I2734" i="5"/>
  <c r="J2734" i="5"/>
  <c r="I2735" i="5"/>
  <c r="J2735" i="5"/>
  <c r="I2736" i="5"/>
  <c r="J2736" i="5"/>
  <c r="I2737" i="5"/>
  <c r="J2737" i="5"/>
  <c r="I2738" i="5"/>
  <c r="J2738" i="5"/>
  <c r="I2739" i="5"/>
  <c r="J2739" i="5"/>
  <c r="I2740" i="5"/>
  <c r="J2740" i="5"/>
  <c r="I2741" i="5"/>
  <c r="J2741" i="5"/>
  <c r="I2742" i="5"/>
  <c r="J2742" i="5"/>
  <c r="I2743" i="5"/>
  <c r="J2743" i="5"/>
  <c r="I2744" i="5"/>
  <c r="J2744" i="5"/>
  <c r="I2745" i="5"/>
  <c r="J2745" i="5"/>
  <c r="I2746" i="5"/>
  <c r="J2746" i="5"/>
  <c r="I2747" i="5"/>
  <c r="J2747" i="5"/>
  <c r="I2748" i="5"/>
  <c r="J2748" i="5"/>
  <c r="I2749" i="5"/>
  <c r="J2749" i="5"/>
  <c r="I2750" i="5"/>
  <c r="J2750" i="5"/>
  <c r="I2751" i="5"/>
  <c r="J2751" i="5"/>
  <c r="I2752" i="5"/>
  <c r="J2752" i="5"/>
  <c r="I2753" i="5"/>
  <c r="J2753" i="5"/>
  <c r="I2754" i="5"/>
  <c r="J2754" i="5"/>
  <c r="I2755" i="5"/>
  <c r="J2755" i="5"/>
  <c r="I2756" i="5"/>
  <c r="J2756" i="5"/>
  <c r="I2757" i="5"/>
  <c r="J2757" i="5"/>
  <c r="I2758" i="5"/>
  <c r="J2758" i="5"/>
  <c r="I2759" i="5"/>
  <c r="J2759" i="5"/>
  <c r="I2760" i="5"/>
  <c r="J2760" i="5"/>
  <c r="I2761" i="5"/>
  <c r="J2761" i="5"/>
  <c r="I2762" i="5"/>
  <c r="J2762" i="5"/>
  <c r="I2763" i="5"/>
  <c r="J2763" i="5"/>
  <c r="I2764" i="5"/>
  <c r="J2764" i="5"/>
  <c r="I2765" i="5"/>
  <c r="J2765" i="5"/>
  <c r="I2766" i="5"/>
  <c r="J2766" i="5"/>
  <c r="I2767" i="5"/>
  <c r="J2767" i="5"/>
  <c r="I2768" i="5"/>
  <c r="J2768" i="5"/>
  <c r="I2769" i="5"/>
  <c r="J2769" i="5"/>
  <c r="I2770" i="5"/>
  <c r="J2770" i="5"/>
  <c r="I2771" i="5"/>
  <c r="J2771" i="5"/>
  <c r="I2772" i="5"/>
  <c r="J2772" i="5"/>
  <c r="I2773" i="5"/>
  <c r="J2773" i="5"/>
  <c r="I2774" i="5"/>
  <c r="J2774" i="5"/>
  <c r="I2775" i="5"/>
  <c r="J2775" i="5"/>
  <c r="I2776" i="5"/>
  <c r="J2776" i="5"/>
  <c r="I2777" i="5"/>
  <c r="J2777" i="5"/>
  <c r="I2778" i="5"/>
  <c r="J2778" i="5"/>
  <c r="I2779" i="5"/>
  <c r="J2779" i="5"/>
  <c r="I2780" i="5"/>
  <c r="J2780" i="5"/>
  <c r="I2781" i="5"/>
  <c r="J2781" i="5"/>
  <c r="I2782" i="5"/>
  <c r="J2782" i="5"/>
  <c r="I2783" i="5"/>
  <c r="J2783" i="5"/>
  <c r="I2784" i="5"/>
  <c r="J2784" i="5"/>
  <c r="I2785" i="5"/>
  <c r="J2785" i="5"/>
  <c r="I2786" i="5"/>
  <c r="J2786" i="5"/>
  <c r="I2787" i="5"/>
  <c r="J2787" i="5"/>
  <c r="I2788" i="5"/>
  <c r="J2788" i="5"/>
  <c r="I2789" i="5"/>
  <c r="J2789" i="5"/>
  <c r="I2790" i="5"/>
  <c r="J2790" i="5"/>
  <c r="I2791" i="5"/>
  <c r="J2791" i="5"/>
  <c r="I2792" i="5"/>
  <c r="J2792" i="5"/>
  <c r="I2793" i="5"/>
  <c r="J2793" i="5"/>
  <c r="I2794" i="5"/>
  <c r="J2794" i="5"/>
  <c r="I2795" i="5"/>
  <c r="J2795" i="5"/>
  <c r="I2796" i="5"/>
  <c r="J2796" i="5"/>
  <c r="I2797" i="5"/>
  <c r="J2797" i="5"/>
  <c r="I2798" i="5"/>
  <c r="J2798" i="5"/>
  <c r="I2799" i="5"/>
  <c r="J2799" i="5"/>
  <c r="I2800" i="5"/>
  <c r="J2800" i="5"/>
  <c r="I2801" i="5"/>
  <c r="J2801" i="5"/>
  <c r="I2802" i="5"/>
  <c r="J2802" i="5"/>
  <c r="I2803" i="5"/>
  <c r="J2803" i="5"/>
  <c r="I2804" i="5"/>
  <c r="J2804" i="5"/>
  <c r="I2805" i="5"/>
  <c r="J2805" i="5"/>
  <c r="I2806" i="5"/>
  <c r="J2806" i="5"/>
  <c r="I2807" i="5"/>
  <c r="J2807" i="5"/>
  <c r="I2808" i="5"/>
  <c r="J2808" i="5"/>
  <c r="I2809" i="5"/>
  <c r="J2809" i="5"/>
  <c r="I2810" i="5"/>
  <c r="J2810" i="5"/>
  <c r="I2811" i="5"/>
  <c r="J2811" i="5"/>
  <c r="I2812" i="5"/>
  <c r="J2812" i="5"/>
  <c r="I2813" i="5"/>
  <c r="J2813" i="5"/>
  <c r="I2814" i="5"/>
  <c r="J2814" i="5"/>
  <c r="I2815" i="5"/>
  <c r="J2815" i="5"/>
  <c r="I2816" i="5"/>
  <c r="J2816" i="5"/>
  <c r="I2817" i="5"/>
  <c r="J2817" i="5"/>
  <c r="I2818" i="5"/>
  <c r="J2818" i="5"/>
  <c r="I2819" i="5"/>
  <c r="J2819" i="5"/>
  <c r="I2820" i="5"/>
  <c r="J2820" i="5"/>
  <c r="I2821" i="5"/>
  <c r="J2821" i="5"/>
  <c r="I2822" i="5"/>
  <c r="J2822" i="5"/>
  <c r="I2823" i="5"/>
  <c r="J2823" i="5"/>
  <c r="I2824" i="5"/>
  <c r="J2824" i="5"/>
  <c r="I2825" i="5"/>
  <c r="J2825" i="5"/>
  <c r="I2826" i="5"/>
  <c r="J2826" i="5"/>
  <c r="I2827" i="5"/>
  <c r="J2827" i="5"/>
  <c r="I2828" i="5"/>
  <c r="J2828" i="5"/>
  <c r="I2829" i="5"/>
  <c r="J2829" i="5"/>
  <c r="I2830" i="5"/>
  <c r="J2830" i="5"/>
  <c r="I2831" i="5"/>
  <c r="J2831" i="5"/>
  <c r="I2832" i="5"/>
  <c r="J2832" i="5"/>
  <c r="I2833" i="5"/>
  <c r="J2833" i="5"/>
  <c r="I2834" i="5"/>
  <c r="J2834" i="5"/>
  <c r="I2835" i="5"/>
  <c r="J2835" i="5"/>
  <c r="I2836" i="5"/>
  <c r="J2836" i="5"/>
  <c r="I2837" i="5"/>
  <c r="J2837" i="5"/>
  <c r="I2838" i="5"/>
  <c r="J2838" i="5"/>
  <c r="I2839" i="5"/>
  <c r="J2839" i="5"/>
  <c r="I2840" i="5"/>
  <c r="J2840" i="5"/>
  <c r="I2841" i="5"/>
  <c r="J2841" i="5"/>
  <c r="I2842" i="5"/>
  <c r="J2842" i="5"/>
  <c r="I2843" i="5"/>
  <c r="J2843" i="5"/>
  <c r="I2844" i="5"/>
  <c r="J2844" i="5"/>
  <c r="I2845" i="5"/>
  <c r="J2845" i="5"/>
  <c r="I2846" i="5"/>
  <c r="J2846" i="5"/>
  <c r="I2847" i="5"/>
  <c r="J2847" i="5"/>
  <c r="I2848" i="5"/>
  <c r="J2848" i="5"/>
  <c r="I2849" i="5"/>
  <c r="J2849" i="5"/>
  <c r="I2850" i="5"/>
  <c r="J2850" i="5"/>
  <c r="I2851" i="5"/>
  <c r="J2851" i="5"/>
  <c r="I2852" i="5"/>
  <c r="J2852" i="5"/>
  <c r="I2853" i="5"/>
  <c r="J2853" i="5"/>
  <c r="I2854" i="5"/>
  <c r="J2854" i="5"/>
  <c r="I2855" i="5"/>
  <c r="J2855" i="5"/>
  <c r="I2856" i="5"/>
  <c r="J2856" i="5"/>
  <c r="I2857" i="5"/>
  <c r="J2857" i="5"/>
  <c r="I2858" i="5"/>
  <c r="J2858" i="5"/>
  <c r="I2859" i="5"/>
  <c r="J2859" i="5"/>
  <c r="I2860" i="5"/>
  <c r="J2860" i="5"/>
  <c r="I2861" i="5"/>
  <c r="J2861" i="5"/>
  <c r="I2862" i="5"/>
  <c r="J2862" i="5"/>
  <c r="I2863" i="5"/>
  <c r="J2863" i="5"/>
  <c r="I2864" i="5"/>
  <c r="J2864" i="5"/>
  <c r="I2865" i="5"/>
  <c r="J2865" i="5"/>
  <c r="I2866" i="5"/>
  <c r="J2866" i="5"/>
  <c r="I2867" i="5"/>
  <c r="J2867" i="5"/>
  <c r="I2868" i="5"/>
  <c r="J2868" i="5"/>
  <c r="I2869" i="5"/>
  <c r="J2869" i="5"/>
  <c r="I2870" i="5"/>
  <c r="J2870" i="5"/>
  <c r="I2871" i="5"/>
  <c r="J2871" i="5"/>
  <c r="I2872" i="5"/>
  <c r="J2872" i="5"/>
  <c r="I2873" i="5"/>
  <c r="J2873" i="5"/>
  <c r="I2874" i="5"/>
  <c r="J2874" i="5"/>
  <c r="I2875" i="5"/>
  <c r="J2875" i="5"/>
  <c r="I2876" i="5"/>
  <c r="J2876" i="5"/>
  <c r="I2877" i="5"/>
  <c r="J2877" i="5"/>
  <c r="I2878" i="5"/>
  <c r="J2878" i="5"/>
  <c r="I2879" i="5"/>
  <c r="J2879" i="5"/>
  <c r="I2880" i="5"/>
  <c r="J2880" i="5"/>
  <c r="I2881" i="5"/>
  <c r="J2881" i="5"/>
  <c r="I2882" i="5"/>
  <c r="J2882" i="5"/>
  <c r="I2883" i="5"/>
  <c r="J2883" i="5"/>
  <c r="I2884" i="5"/>
  <c r="J2884" i="5"/>
  <c r="I2885" i="5"/>
  <c r="J2885" i="5"/>
  <c r="I2886" i="5"/>
  <c r="J2886" i="5"/>
  <c r="I2887" i="5"/>
  <c r="J2887" i="5"/>
  <c r="I2888" i="5"/>
  <c r="J2888" i="5"/>
  <c r="I2889" i="5"/>
  <c r="J2889" i="5"/>
  <c r="I2890" i="5"/>
  <c r="J2890" i="5"/>
  <c r="I2891" i="5"/>
  <c r="J2891" i="5"/>
  <c r="I2892" i="5"/>
  <c r="J2892" i="5"/>
  <c r="I2893" i="5"/>
  <c r="J2893" i="5"/>
  <c r="I2894" i="5"/>
  <c r="J2894" i="5"/>
  <c r="I2895" i="5"/>
  <c r="J2895" i="5"/>
  <c r="I2896" i="5"/>
  <c r="J2896" i="5"/>
  <c r="I2897" i="5"/>
  <c r="J2897" i="5"/>
  <c r="I2898" i="5"/>
  <c r="J2898" i="5"/>
  <c r="I2899" i="5"/>
  <c r="J2899" i="5"/>
  <c r="I2900" i="5"/>
  <c r="J2900" i="5"/>
  <c r="I2901" i="5"/>
  <c r="J2901" i="5"/>
  <c r="I2902" i="5"/>
  <c r="J2902" i="5"/>
  <c r="I2903" i="5"/>
  <c r="J2903" i="5"/>
  <c r="I2904" i="5"/>
  <c r="J2904" i="5"/>
  <c r="I2905" i="5"/>
  <c r="J2905" i="5"/>
  <c r="I2906" i="5"/>
  <c r="J2906" i="5"/>
  <c r="I2907" i="5"/>
  <c r="J2907" i="5"/>
  <c r="I2908" i="5"/>
  <c r="J2908" i="5"/>
  <c r="I2909" i="5"/>
  <c r="J2909" i="5"/>
  <c r="I2910" i="5"/>
  <c r="J2910" i="5"/>
  <c r="I2911" i="5"/>
  <c r="J2911" i="5"/>
  <c r="I2912" i="5"/>
  <c r="J2912" i="5"/>
  <c r="I2913" i="5"/>
  <c r="J2913" i="5"/>
  <c r="I2914" i="5"/>
  <c r="J2914" i="5"/>
  <c r="I2915" i="5"/>
  <c r="J2915" i="5"/>
  <c r="I2916" i="5"/>
  <c r="J2916" i="5"/>
  <c r="I2917" i="5"/>
  <c r="J2917" i="5"/>
  <c r="I2918" i="5"/>
  <c r="J2918" i="5"/>
  <c r="I2919" i="5"/>
  <c r="J2919" i="5"/>
  <c r="I2920" i="5"/>
  <c r="J2920" i="5"/>
  <c r="I2921" i="5"/>
  <c r="J2921" i="5"/>
  <c r="I2922" i="5"/>
  <c r="J2922" i="5"/>
  <c r="I2923" i="5"/>
  <c r="J2923" i="5"/>
  <c r="I2924" i="5"/>
  <c r="J2924" i="5"/>
  <c r="I2925" i="5"/>
  <c r="J2925" i="5"/>
  <c r="I2926" i="5"/>
  <c r="J2926" i="5"/>
  <c r="I2927" i="5"/>
  <c r="J2927" i="5"/>
  <c r="I2928" i="5"/>
  <c r="J2928" i="5"/>
  <c r="I2929" i="5"/>
  <c r="J2929" i="5"/>
  <c r="I2930" i="5"/>
  <c r="J2930" i="5"/>
  <c r="I2931" i="5"/>
  <c r="J2931" i="5"/>
  <c r="I2932" i="5"/>
  <c r="J2932" i="5"/>
  <c r="I2933" i="5"/>
  <c r="J2933" i="5"/>
  <c r="I2934" i="5"/>
  <c r="J2934" i="5"/>
  <c r="I2935" i="5"/>
  <c r="J2935" i="5"/>
  <c r="I2936" i="5"/>
  <c r="J2936" i="5"/>
  <c r="I2937" i="5"/>
  <c r="J2937" i="5"/>
  <c r="I2938" i="5"/>
  <c r="J2938" i="5"/>
  <c r="I2939" i="5"/>
  <c r="J2939" i="5"/>
  <c r="I2940" i="5"/>
  <c r="J2940" i="5"/>
  <c r="I2941" i="5"/>
  <c r="J2941" i="5"/>
  <c r="I2942" i="5"/>
  <c r="J2942" i="5"/>
  <c r="I2943" i="5"/>
  <c r="J2943" i="5"/>
  <c r="I2944" i="5"/>
  <c r="J2944" i="5"/>
  <c r="I2945" i="5"/>
  <c r="J2945" i="5"/>
  <c r="I2946" i="5"/>
  <c r="J2946" i="5"/>
  <c r="I2947" i="5"/>
  <c r="J2947" i="5"/>
  <c r="I2948" i="5"/>
  <c r="J2948" i="5"/>
  <c r="I2949" i="5"/>
  <c r="J2949" i="5"/>
  <c r="I2950" i="5"/>
  <c r="J2950" i="5"/>
  <c r="I2951" i="5"/>
  <c r="J2951" i="5"/>
  <c r="I2952" i="5"/>
  <c r="J2952" i="5"/>
  <c r="I2953" i="5"/>
  <c r="J2953" i="5"/>
  <c r="I2954" i="5"/>
  <c r="J2954" i="5"/>
  <c r="I2955" i="5"/>
  <c r="J2955" i="5"/>
  <c r="I2956" i="5"/>
  <c r="J2956" i="5"/>
  <c r="I2957" i="5"/>
  <c r="J2957" i="5"/>
  <c r="I2958" i="5"/>
  <c r="J2958" i="5"/>
  <c r="I2959" i="5"/>
  <c r="J2959" i="5"/>
  <c r="I2960" i="5"/>
  <c r="J2960" i="5"/>
  <c r="I2961" i="5"/>
  <c r="J2961" i="5"/>
  <c r="I2962" i="5"/>
  <c r="J2962" i="5"/>
  <c r="I2963" i="5"/>
  <c r="J2963" i="5"/>
  <c r="I2964" i="5"/>
  <c r="J2964" i="5"/>
  <c r="I2965" i="5"/>
  <c r="J2965" i="5"/>
  <c r="I2966" i="5"/>
  <c r="J2966" i="5"/>
  <c r="I2967" i="5"/>
  <c r="J2967" i="5"/>
  <c r="I2968" i="5"/>
  <c r="J2968" i="5"/>
  <c r="I2969" i="5"/>
  <c r="J2969" i="5"/>
  <c r="I2970" i="5"/>
  <c r="J2970" i="5"/>
  <c r="I2971" i="5"/>
  <c r="J2971" i="5"/>
  <c r="I2972" i="5"/>
  <c r="J2972" i="5"/>
  <c r="I2973" i="5"/>
  <c r="J2973" i="5"/>
  <c r="I2974" i="5"/>
  <c r="J2974" i="5"/>
  <c r="I2975" i="5"/>
  <c r="J2975" i="5"/>
  <c r="I2976" i="5"/>
  <c r="J2976" i="5"/>
  <c r="I2977" i="5"/>
  <c r="J2977" i="5"/>
  <c r="I2978" i="5"/>
  <c r="J2978" i="5"/>
  <c r="I2979" i="5"/>
  <c r="J2979" i="5"/>
  <c r="I2980" i="5"/>
  <c r="J2980" i="5"/>
  <c r="I2981" i="5"/>
  <c r="J2981" i="5"/>
  <c r="I2982" i="5"/>
  <c r="J2982" i="5"/>
  <c r="I2983" i="5"/>
  <c r="J2983" i="5"/>
  <c r="I2984" i="5"/>
  <c r="J2984" i="5"/>
  <c r="I2985" i="5"/>
  <c r="J2985" i="5"/>
  <c r="I2986" i="5"/>
  <c r="J2986" i="5"/>
  <c r="I2987" i="5"/>
  <c r="J2987" i="5"/>
  <c r="I2988" i="5"/>
  <c r="J2988" i="5"/>
  <c r="I2989" i="5"/>
  <c r="J2989" i="5"/>
  <c r="I2990" i="5"/>
  <c r="J2990" i="5"/>
  <c r="I2991" i="5"/>
  <c r="J2991" i="5"/>
  <c r="I2992" i="5"/>
  <c r="J2992" i="5"/>
  <c r="I2993" i="5"/>
  <c r="J2993" i="5"/>
  <c r="I2994" i="5"/>
  <c r="J2994" i="5"/>
  <c r="I2995" i="5"/>
  <c r="J2995" i="5"/>
  <c r="I2996" i="5"/>
  <c r="J2996" i="5"/>
  <c r="I2997" i="5"/>
  <c r="J2997" i="5"/>
  <c r="I2998" i="5"/>
  <c r="J2998" i="5"/>
  <c r="I2999" i="5"/>
  <c r="J2999" i="5"/>
  <c r="I3000" i="5"/>
  <c r="J3000" i="5"/>
  <c r="I3001" i="5"/>
  <c r="J3001" i="5"/>
  <c r="I3002" i="5"/>
  <c r="J3002" i="5"/>
  <c r="I3003" i="5"/>
  <c r="J3003" i="5"/>
  <c r="I3004" i="5"/>
  <c r="J3004" i="5"/>
  <c r="I3005" i="5"/>
  <c r="J3005" i="5"/>
  <c r="I3006" i="5"/>
  <c r="J3006" i="5"/>
  <c r="I3007" i="5"/>
  <c r="J3007" i="5"/>
  <c r="I3008" i="5"/>
  <c r="J3008" i="5"/>
  <c r="I3009" i="5"/>
  <c r="J3009" i="5"/>
  <c r="I3010" i="5"/>
  <c r="J3010" i="5"/>
  <c r="I3011" i="5"/>
  <c r="J3011" i="5"/>
  <c r="I3012" i="5"/>
  <c r="J3012" i="5"/>
  <c r="I3013" i="5"/>
  <c r="J3013" i="5"/>
  <c r="I3014" i="5"/>
  <c r="J3014" i="5"/>
  <c r="I3015" i="5"/>
  <c r="J3015" i="5"/>
  <c r="I3016" i="5"/>
  <c r="J3016" i="5"/>
  <c r="I3017" i="5"/>
  <c r="J3017" i="5"/>
  <c r="I3018" i="5"/>
  <c r="J3018" i="5"/>
  <c r="I3019" i="5"/>
  <c r="J3019" i="5"/>
  <c r="I3020" i="5"/>
  <c r="J3020" i="5"/>
  <c r="I3021" i="5"/>
  <c r="J3021" i="5"/>
  <c r="I3022" i="5"/>
  <c r="J3022" i="5"/>
  <c r="I3023" i="5"/>
  <c r="J3023" i="5"/>
  <c r="I3024" i="5"/>
  <c r="J3024" i="5"/>
  <c r="I3025" i="5"/>
  <c r="J3025" i="5"/>
  <c r="I3026" i="5"/>
  <c r="J3026" i="5"/>
  <c r="I3027" i="5"/>
  <c r="J3027" i="5"/>
  <c r="I3028" i="5"/>
  <c r="J3028" i="5"/>
  <c r="I3029" i="5"/>
  <c r="J3029" i="5"/>
  <c r="I3030" i="5"/>
  <c r="J3030" i="5"/>
  <c r="I3031" i="5"/>
  <c r="J3031" i="5"/>
  <c r="I3032" i="5"/>
  <c r="J3032" i="5"/>
  <c r="I3033" i="5"/>
  <c r="J3033" i="5"/>
  <c r="I3034" i="5"/>
  <c r="J3034" i="5"/>
  <c r="I3035" i="5"/>
  <c r="J3035" i="5"/>
  <c r="I3036" i="5"/>
  <c r="J3036" i="5"/>
  <c r="I3037" i="5"/>
  <c r="J3037" i="5"/>
  <c r="I3038" i="5"/>
  <c r="J3038" i="5"/>
  <c r="I3039" i="5"/>
  <c r="J3039" i="5"/>
  <c r="I3040" i="5"/>
  <c r="J3040" i="5"/>
  <c r="I3041" i="5"/>
  <c r="J3041" i="5"/>
  <c r="I3042" i="5"/>
  <c r="J3042" i="5"/>
  <c r="I3043" i="5"/>
  <c r="J3043" i="5"/>
  <c r="I3044" i="5"/>
  <c r="J3044" i="5"/>
  <c r="I3045" i="5"/>
  <c r="J3045" i="5"/>
  <c r="I3046" i="5"/>
  <c r="J3046" i="5"/>
  <c r="I3047" i="5"/>
  <c r="J3047" i="5"/>
  <c r="I3048" i="5"/>
  <c r="J3048" i="5"/>
  <c r="I3049" i="5"/>
  <c r="J3049" i="5"/>
  <c r="I3050" i="5"/>
  <c r="J3050" i="5"/>
  <c r="I3051" i="5"/>
  <c r="J3051" i="5"/>
  <c r="I3052" i="5"/>
  <c r="J3052" i="5"/>
  <c r="I3053" i="5"/>
  <c r="J3053" i="5"/>
  <c r="I3054" i="5"/>
  <c r="J3054" i="5"/>
  <c r="I3055" i="5"/>
  <c r="J3055" i="5"/>
  <c r="I3056" i="5"/>
  <c r="J3056" i="5"/>
  <c r="I3057" i="5"/>
  <c r="J3057" i="5"/>
  <c r="I3058" i="5"/>
  <c r="J3058" i="5"/>
  <c r="I3059" i="5"/>
  <c r="J3059" i="5"/>
  <c r="I3060" i="5"/>
  <c r="J3060" i="5"/>
  <c r="I3061" i="5"/>
  <c r="J3061" i="5"/>
  <c r="I3062" i="5"/>
  <c r="J3062" i="5"/>
  <c r="I3063" i="5"/>
  <c r="J3063" i="5"/>
  <c r="I3064" i="5"/>
  <c r="J3064" i="5"/>
  <c r="I3065" i="5"/>
  <c r="J3065" i="5"/>
  <c r="I3066" i="5"/>
  <c r="J3066" i="5"/>
  <c r="I3067" i="5"/>
  <c r="J3067" i="5"/>
  <c r="I3068" i="5"/>
  <c r="J3068" i="5"/>
  <c r="I3069" i="5"/>
  <c r="J3069" i="5"/>
  <c r="I3070" i="5"/>
  <c r="J3070" i="5"/>
  <c r="I3071" i="5"/>
  <c r="J3071" i="5"/>
  <c r="I3072" i="5"/>
  <c r="J3072" i="5"/>
  <c r="I3073" i="5"/>
  <c r="J3073" i="5"/>
  <c r="I3074" i="5"/>
  <c r="J3074" i="5"/>
  <c r="I3075" i="5"/>
  <c r="J3075" i="5"/>
  <c r="I3076" i="5"/>
  <c r="J3076" i="5"/>
  <c r="I3077" i="5"/>
  <c r="J3077" i="5"/>
  <c r="I3078" i="5"/>
  <c r="J3078" i="5"/>
  <c r="I3079" i="5"/>
  <c r="J3079" i="5"/>
  <c r="I3080" i="5"/>
  <c r="J3080" i="5"/>
  <c r="I3081" i="5"/>
  <c r="J3081" i="5"/>
  <c r="I3082" i="5"/>
  <c r="J3082" i="5"/>
  <c r="I3083" i="5"/>
  <c r="J3083" i="5"/>
  <c r="I3084" i="5"/>
  <c r="J3084" i="5"/>
  <c r="I3085" i="5"/>
  <c r="J3085" i="5"/>
  <c r="I3086" i="5"/>
  <c r="J3086" i="5"/>
  <c r="I3087" i="5"/>
  <c r="J3087" i="5"/>
  <c r="I3088" i="5"/>
  <c r="J3088" i="5"/>
  <c r="I3089" i="5"/>
  <c r="J3089" i="5"/>
  <c r="I3090" i="5"/>
  <c r="J3090" i="5"/>
  <c r="I3091" i="5"/>
  <c r="J3091" i="5"/>
  <c r="I3092" i="5"/>
  <c r="J3092" i="5"/>
  <c r="I3093" i="5"/>
  <c r="J3093" i="5"/>
  <c r="I3094" i="5"/>
  <c r="J3094" i="5"/>
  <c r="I3095" i="5"/>
  <c r="J3095" i="5"/>
  <c r="I3096" i="5"/>
  <c r="J3096" i="5"/>
  <c r="I3097" i="5"/>
  <c r="J3097" i="5"/>
  <c r="I3098" i="5"/>
  <c r="J3098" i="5"/>
  <c r="I3099" i="5"/>
  <c r="J3099" i="5"/>
  <c r="I3100" i="5"/>
  <c r="J3100" i="5"/>
  <c r="I3101" i="5"/>
  <c r="J3101" i="5"/>
  <c r="I3102" i="5"/>
  <c r="J3102" i="5"/>
  <c r="I3103" i="5"/>
  <c r="J3103" i="5"/>
  <c r="I3104" i="5"/>
  <c r="J3104" i="5"/>
  <c r="I3105" i="5"/>
  <c r="J3105" i="5"/>
  <c r="I3106" i="5"/>
  <c r="J3106" i="5"/>
  <c r="I3107" i="5"/>
  <c r="J3107" i="5"/>
  <c r="I3108" i="5"/>
  <c r="J3108" i="5"/>
  <c r="I3109" i="5"/>
  <c r="J3109" i="5"/>
  <c r="I3110" i="5"/>
  <c r="J3110" i="5"/>
  <c r="I3111" i="5"/>
  <c r="J3111" i="5"/>
  <c r="I3112" i="5"/>
  <c r="J3112" i="5"/>
  <c r="I3113" i="5"/>
  <c r="J3113" i="5"/>
  <c r="I3114" i="5"/>
  <c r="J3114" i="5"/>
  <c r="I3115" i="5"/>
  <c r="J3115" i="5"/>
  <c r="I3116" i="5"/>
  <c r="J3116" i="5"/>
  <c r="I3117" i="5"/>
  <c r="J3117" i="5"/>
  <c r="I3118" i="5"/>
  <c r="J3118" i="5"/>
  <c r="I3119" i="5"/>
  <c r="J3119" i="5"/>
  <c r="I3120" i="5"/>
  <c r="J3120" i="5"/>
  <c r="I3121" i="5"/>
  <c r="J3121" i="5"/>
  <c r="I3122" i="5"/>
  <c r="J3122" i="5"/>
  <c r="I3123" i="5"/>
  <c r="J3123" i="5"/>
  <c r="I3124" i="5"/>
  <c r="J3124" i="5"/>
  <c r="I3125" i="5"/>
  <c r="J3125" i="5"/>
  <c r="I3126" i="5"/>
  <c r="J3126" i="5"/>
  <c r="I3127" i="5"/>
  <c r="J3127" i="5"/>
  <c r="I3128" i="5"/>
  <c r="J3128" i="5"/>
  <c r="I3129" i="5"/>
  <c r="J3129" i="5"/>
  <c r="I3130" i="5"/>
  <c r="J3130" i="5"/>
  <c r="I3131" i="5"/>
  <c r="J3131" i="5"/>
  <c r="I3132" i="5"/>
  <c r="J3132" i="5"/>
  <c r="I3133" i="5"/>
  <c r="J3133" i="5"/>
  <c r="I3134" i="5"/>
  <c r="J3134" i="5"/>
  <c r="I3135" i="5"/>
  <c r="J3135" i="5"/>
  <c r="I3136" i="5"/>
  <c r="J3136" i="5"/>
  <c r="I3137" i="5"/>
  <c r="J3137" i="5"/>
  <c r="I3138" i="5"/>
  <c r="J3138" i="5"/>
  <c r="I3139" i="5"/>
  <c r="J3139" i="5"/>
  <c r="I3140" i="5"/>
  <c r="J3140" i="5"/>
  <c r="I3141" i="5"/>
  <c r="J3141" i="5"/>
  <c r="I3142" i="5"/>
  <c r="J3142" i="5"/>
  <c r="I3143" i="5"/>
  <c r="J3143" i="5"/>
  <c r="I3144" i="5"/>
  <c r="J3144" i="5"/>
  <c r="I3145" i="5"/>
  <c r="J3145" i="5"/>
  <c r="I3146" i="5"/>
  <c r="J3146" i="5"/>
  <c r="I3147" i="5"/>
  <c r="J3147" i="5"/>
  <c r="I3148" i="5"/>
  <c r="J3148" i="5"/>
  <c r="I3149" i="5"/>
  <c r="J3149" i="5"/>
  <c r="I3150" i="5"/>
  <c r="J3150" i="5"/>
  <c r="I3151" i="5"/>
  <c r="J3151" i="5"/>
  <c r="I3152" i="5"/>
  <c r="J3152" i="5"/>
  <c r="I3153" i="5"/>
  <c r="J3153" i="5"/>
  <c r="I3154" i="5"/>
  <c r="J3154" i="5"/>
  <c r="I3155" i="5"/>
  <c r="J3155" i="5"/>
  <c r="I3156" i="5"/>
  <c r="J3156" i="5"/>
  <c r="I3157" i="5"/>
  <c r="J3157" i="5"/>
  <c r="I3158" i="5"/>
  <c r="J3158" i="5"/>
  <c r="I3159" i="5"/>
  <c r="J3159" i="5"/>
  <c r="I3160" i="5"/>
  <c r="J3160" i="5"/>
  <c r="I3161" i="5"/>
  <c r="J3161" i="5"/>
  <c r="I3162" i="5"/>
  <c r="J3162" i="5"/>
  <c r="I3163" i="5"/>
  <c r="J3163" i="5"/>
  <c r="I3164" i="5"/>
  <c r="J3164" i="5"/>
  <c r="I3165" i="5"/>
  <c r="J3165" i="5"/>
  <c r="I3166" i="5"/>
  <c r="J3166" i="5"/>
  <c r="I3167" i="5"/>
  <c r="J3167" i="5"/>
  <c r="I3168" i="5"/>
  <c r="J3168" i="5"/>
  <c r="I3169" i="5"/>
  <c r="J3169" i="5"/>
  <c r="I3170" i="5"/>
  <c r="J3170" i="5"/>
  <c r="I3171" i="5"/>
  <c r="J3171" i="5"/>
  <c r="I3172" i="5"/>
  <c r="J3172" i="5"/>
  <c r="I3173" i="5"/>
  <c r="J3173" i="5"/>
  <c r="I3174" i="5"/>
  <c r="J3174" i="5"/>
  <c r="I3175" i="5"/>
  <c r="J3175" i="5"/>
  <c r="I3176" i="5"/>
  <c r="J3176" i="5"/>
  <c r="I3177" i="5"/>
  <c r="J3177" i="5"/>
  <c r="I3178" i="5"/>
  <c r="J3178" i="5"/>
  <c r="I3179" i="5"/>
  <c r="J3179" i="5"/>
  <c r="I3180" i="5"/>
  <c r="J3180" i="5"/>
  <c r="I3181" i="5"/>
  <c r="J3181" i="5"/>
  <c r="I3182" i="5"/>
  <c r="J3182" i="5"/>
  <c r="I3183" i="5"/>
  <c r="J3183" i="5"/>
  <c r="I3184" i="5"/>
  <c r="J3184" i="5"/>
  <c r="I3185" i="5"/>
  <c r="J3185" i="5"/>
  <c r="I3186" i="5"/>
  <c r="J3186" i="5"/>
  <c r="I3187" i="5"/>
  <c r="J3187" i="5"/>
  <c r="I3188" i="5"/>
  <c r="J3188" i="5"/>
  <c r="I3189" i="5"/>
  <c r="J3189" i="5"/>
  <c r="I3190" i="5"/>
  <c r="J3190" i="5"/>
  <c r="I3191" i="5"/>
  <c r="J3191" i="5"/>
  <c r="I3192" i="5"/>
  <c r="J3192" i="5"/>
  <c r="I3193" i="5"/>
  <c r="J3193" i="5"/>
  <c r="I3194" i="5"/>
  <c r="J3194" i="5"/>
  <c r="I3195" i="5"/>
  <c r="J3195" i="5"/>
  <c r="I3196" i="5"/>
  <c r="J3196" i="5"/>
  <c r="I3197" i="5"/>
  <c r="J3197" i="5"/>
  <c r="I3198" i="5"/>
  <c r="J3198" i="5"/>
  <c r="I3199" i="5"/>
  <c r="J3199" i="5"/>
  <c r="I3200" i="5"/>
  <c r="J3200" i="5"/>
  <c r="I3201" i="5"/>
  <c r="J3201" i="5"/>
  <c r="I3202" i="5"/>
  <c r="J3202" i="5"/>
  <c r="I3203" i="5"/>
  <c r="J3203" i="5"/>
  <c r="I3204" i="5"/>
  <c r="J3204" i="5"/>
  <c r="I3205" i="5"/>
  <c r="J3205" i="5"/>
  <c r="I3206" i="5"/>
  <c r="J3206" i="5"/>
  <c r="I3207" i="5"/>
  <c r="J3207" i="5"/>
  <c r="I3208" i="5"/>
  <c r="J3208" i="5"/>
  <c r="I3209" i="5"/>
  <c r="J3209" i="5"/>
  <c r="I3210" i="5"/>
  <c r="J3210" i="5"/>
  <c r="I3211" i="5"/>
  <c r="J3211" i="5"/>
  <c r="I3212" i="5"/>
  <c r="J3212" i="5"/>
  <c r="I3213" i="5"/>
  <c r="J3213" i="5"/>
  <c r="I3214" i="5"/>
  <c r="J3214" i="5"/>
  <c r="J2" i="5"/>
  <c r="I2" i="5"/>
  <c r="I2" i="2"/>
  <c r="G3" i="5"/>
  <c r="G4" i="5"/>
  <c r="H4" i="5" s="1"/>
  <c r="G5" i="5"/>
  <c r="G6" i="5"/>
  <c r="H6" i="5" s="1"/>
  <c r="G7" i="5"/>
  <c r="H7" i="5" s="1"/>
  <c r="G8" i="5"/>
  <c r="G9" i="5"/>
  <c r="G10" i="5"/>
  <c r="G11" i="5"/>
  <c r="H11" i="5" s="1"/>
  <c r="G12" i="5"/>
  <c r="H12" i="5" s="1"/>
  <c r="G13" i="5"/>
  <c r="H13" i="5" s="1"/>
  <c r="G14" i="5"/>
  <c r="H14" i="5" s="1"/>
  <c r="G15" i="5"/>
  <c r="H15" i="5" s="1"/>
  <c r="G16" i="5"/>
  <c r="G17" i="5"/>
  <c r="G18" i="5"/>
  <c r="H18" i="5" s="1"/>
  <c r="G19" i="5"/>
  <c r="G20" i="5"/>
  <c r="G21" i="5"/>
  <c r="G22" i="5"/>
  <c r="G23" i="5"/>
  <c r="G24" i="5"/>
  <c r="G25" i="5"/>
  <c r="H25" i="5" s="1"/>
  <c r="G26" i="5"/>
  <c r="G27" i="5"/>
  <c r="H27" i="5" s="1"/>
  <c r="G28" i="5"/>
  <c r="G29" i="5"/>
  <c r="H29" i="5" s="1"/>
  <c r="G30" i="5"/>
  <c r="G31" i="5"/>
  <c r="H31" i="5" s="1"/>
  <c r="G32" i="5"/>
  <c r="H32" i="5" s="1"/>
  <c r="G33" i="5"/>
  <c r="H33" i="5" s="1"/>
  <c r="G34" i="5"/>
  <c r="G35" i="5"/>
  <c r="H35" i="5" s="1"/>
  <c r="G36" i="5"/>
  <c r="H36" i="5" s="1"/>
  <c r="G37" i="5"/>
  <c r="H37" i="5" s="1"/>
  <c r="G38" i="5"/>
  <c r="H38" i="5" s="1"/>
  <c r="G39" i="5"/>
  <c r="H39" i="5" s="1"/>
  <c r="G40" i="5"/>
  <c r="G41" i="5"/>
  <c r="G42" i="5"/>
  <c r="H42" i="5" s="1"/>
  <c r="G43" i="5"/>
  <c r="H43" i="5" s="1"/>
  <c r="G44" i="5"/>
  <c r="H44" i="5" s="1"/>
  <c r="G45" i="5"/>
  <c r="G46" i="5"/>
  <c r="H46" i="5" s="1"/>
  <c r="G47" i="5"/>
  <c r="H47" i="5" s="1"/>
  <c r="G48" i="5"/>
  <c r="G49" i="5"/>
  <c r="G50" i="5"/>
  <c r="H50" i="5" s="1"/>
  <c r="G51" i="5"/>
  <c r="H51" i="5" s="1"/>
  <c r="G52" i="5"/>
  <c r="H52" i="5" s="1"/>
  <c r="G53" i="5"/>
  <c r="H53" i="5" s="1"/>
  <c r="G54" i="5"/>
  <c r="G55" i="5"/>
  <c r="H55" i="5" s="1"/>
  <c r="G56" i="5"/>
  <c r="H56" i="5" s="1"/>
  <c r="G57" i="5"/>
  <c r="G58" i="5"/>
  <c r="H58" i="5" s="1"/>
  <c r="G59" i="5"/>
  <c r="H59" i="5" s="1"/>
  <c r="G60" i="5"/>
  <c r="H60" i="5" s="1"/>
  <c r="G61" i="5"/>
  <c r="H61" i="5" s="1"/>
  <c r="G62" i="5"/>
  <c r="H62" i="5" s="1"/>
  <c r="G63" i="5"/>
  <c r="G64" i="5"/>
  <c r="H64" i="5" s="1"/>
  <c r="G65" i="5"/>
  <c r="G66" i="5"/>
  <c r="H66" i="5" s="1"/>
  <c r="G67" i="5"/>
  <c r="H67" i="5" s="1"/>
  <c r="G68" i="5"/>
  <c r="H68" i="5" s="1"/>
  <c r="G69" i="5"/>
  <c r="G70" i="5"/>
  <c r="H70" i="5" s="1"/>
  <c r="G71" i="5"/>
  <c r="H71" i="5" s="1"/>
  <c r="G72" i="5"/>
  <c r="H72" i="5" s="1"/>
  <c r="G73" i="5"/>
  <c r="H73" i="5" s="1"/>
  <c r="G74" i="5"/>
  <c r="G75" i="5"/>
  <c r="H75" i="5" s="1"/>
  <c r="G76" i="5"/>
  <c r="H76" i="5" s="1"/>
  <c r="G77" i="5"/>
  <c r="H77" i="5" s="1"/>
  <c r="G78" i="5"/>
  <c r="H78" i="5" s="1"/>
  <c r="G79" i="5"/>
  <c r="H79" i="5" s="1"/>
  <c r="G80" i="5"/>
  <c r="G81" i="5"/>
  <c r="H81" i="5" s="1"/>
  <c r="G82" i="5"/>
  <c r="G83" i="5"/>
  <c r="H83" i="5" s="1"/>
  <c r="G84" i="5"/>
  <c r="H84" i="5" s="1"/>
  <c r="G85" i="5"/>
  <c r="H85" i="5" s="1"/>
  <c r="G86" i="5"/>
  <c r="H86" i="5" s="1"/>
  <c r="G87" i="5"/>
  <c r="H87" i="5" s="1"/>
  <c r="G88" i="5"/>
  <c r="G89" i="5"/>
  <c r="G90" i="5"/>
  <c r="H90" i="5" s="1"/>
  <c r="G91" i="5"/>
  <c r="H91" i="5" s="1"/>
  <c r="G92" i="5"/>
  <c r="H92" i="5" s="1"/>
  <c r="G93" i="5"/>
  <c r="G94" i="5"/>
  <c r="H94" i="5" s="1"/>
  <c r="G95" i="5"/>
  <c r="H95" i="5" s="1"/>
  <c r="G96" i="5"/>
  <c r="G97" i="5"/>
  <c r="H97" i="5" s="1"/>
  <c r="G98" i="5"/>
  <c r="G99" i="5"/>
  <c r="G100" i="5"/>
  <c r="H100" i="5" s="1"/>
  <c r="G101" i="5"/>
  <c r="G102" i="5"/>
  <c r="H102" i="5" s="1"/>
  <c r="G103" i="5"/>
  <c r="H103" i="5" s="1"/>
  <c r="G104" i="5"/>
  <c r="G105" i="5"/>
  <c r="G106" i="5"/>
  <c r="H106" i="5" s="1"/>
  <c r="G107" i="5"/>
  <c r="G108" i="5"/>
  <c r="G109" i="5"/>
  <c r="G110" i="5"/>
  <c r="H110" i="5" s="1"/>
  <c r="G111" i="5"/>
  <c r="H111" i="5" s="1"/>
  <c r="G112" i="5"/>
  <c r="H112" i="5" s="1"/>
  <c r="G113" i="5"/>
  <c r="G114" i="5"/>
  <c r="G115" i="5"/>
  <c r="G116" i="5"/>
  <c r="H116" i="5" s="1"/>
  <c r="G117" i="5"/>
  <c r="H117" i="5" s="1"/>
  <c r="G118" i="5"/>
  <c r="H118" i="5" s="1"/>
  <c r="G119" i="5"/>
  <c r="G120" i="5"/>
  <c r="H120" i="5" s="1"/>
  <c r="G121" i="5"/>
  <c r="H121" i="5" s="1"/>
  <c r="G122" i="5"/>
  <c r="G123" i="5"/>
  <c r="G124" i="5"/>
  <c r="G125" i="5"/>
  <c r="G126" i="5"/>
  <c r="G127" i="5"/>
  <c r="G128" i="5"/>
  <c r="G129" i="5"/>
  <c r="G130" i="5"/>
  <c r="G131" i="5"/>
  <c r="H131" i="5" s="1"/>
  <c r="G132" i="5"/>
  <c r="G133" i="5"/>
  <c r="G134" i="5"/>
  <c r="G135" i="5"/>
  <c r="G136" i="5"/>
  <c r="H136" i="5" s="1"/>
  <c r="G137" i="5"/>
  <c r="H137" i="5" s="1"/>
  <c r="G138" i="5"/>
  <c r="H138" i="5" s="1"/>
  <c r="G139" i="5"/>
  <c r="H139" i="5" s="1"/>
  <c r="G140" i="5"/>
  <c r="G141" i="5"/>
  <c r="G142" i="5"/>
  <c r="H142" i="5" s="1"/>
  <c r="G143" i="5"/>
  <c r="G144" i="5"/>
  <c r="G145" i="5"/>
  <c r="G146" i="5"/>
  <c r="H146" i="5" s="1"/>
  <c r="G147" i="5"/>
  <c r="G148" i="5"/>
  <c r="H148" i="5" s="1"/>
  <c r="G149" i="5"/>
  <c r="H149" i="5" s="1"/>
  <c r="G150" i="5"/>
  <c r="H150" i="5" s="1"/>
  <c r="G151" i="5"/>
  <c r="H151" i="5" s="1"/>
  <c r="G152" i="5"/>
  <c r="H152" i="5" s="1"/>
  <c r="G153" i="5"/>
  <c r="G154" i="5"/>
  <c r="H154" i="5" s="1"/>
  <c r="G155" i="5"/>
  <c r="H155" i="5" s="1"/>
  <c r="G156" i="5"/>
  <c r="H156" i="5" s="1"/>
  <c r="G157" i="5"/>
  <c r="H157" i="5" s="1"/>
  <c r="G158" i="5"/>
  <c r="G159" i="5"/>
  <c r="G160" i="5"/>
  <c r="H160" i="5" s="1"/>
  <c r="G161" i="5"/>
  <c r="G162" i="5"/>
  <c r="H162" i="5" s="1"/>
  <c r="G163" i="5"/>
  <c r="G164" i="5"/>
  <c r="H164" i="5" s="1"/>
  <c r="G165" i="5"/>
  <c r="G166" i="5"/>
  <c r="K166" i="5" s="1"/>
  <c r="G167" i="5"/>
  <c r="H167" i="5" s="1"/>
  <c r="G168" i="5"/>
  <c r="G169" i="5"/>
  <c r="H169" i="5" s="1"/>
  <c r="G170" i="5"/>
  <c r="G171" i="5"/>
  <c r="H171" i="5" s="1"/>
  <c r="G172" i="5"/>
  <c r="H172" i="5" s="1"/>
  <c r="G173" i="5"/>
  <c r="H173" i="5" s="1"/>
  <c r="G174" i="5"/>
  <c r="H174" i="5" s="1"/>
  <c r="G175" i="5"/>
  <c r="H175" i="5" s="1"/>
  <c r="G176" i="5"/>
  <c r="H176" i="5" s="1"/>
  <c r="G177" i="5"/>
  <c r="H177" i="5" s="1"/>
  <c r="G178" i="5"/>
  <c r="G179" i="5"/>
  <c r="H179" i="5" s="1"/>
  <c r="G180" i="5"/>
  <c r="G181" i="5"/>
  <c r="H181" i="5" s="1"/>
  <c r="G182" i="5"/>
  <c r="H182" i="5" s="1"/>
  <c r="G183" i="5"/>
  <c r="H183" i="5" s="1"/>
  <c r="G184" i="5"/>
  <c r="H184" i="5" s="1"/>
  <c r="G185" i="5"/>
  <c r="G186" i="5"/>
  <c r="H186" i="5" s="1"/>
  <c r="G187" i="5"/>
  <c r="H187" i="5" s="1"/>
  <c r="G188" i="5"/>
  <c r="H188" i="5" s="1"/>
  <c r="G189" i="5"/>
  <c r="G190" i="5"/>
  <c r="H190" i="5" s="1"/>
  <c r="G191" i="5"/>
  <c r="H191" i="5" s="1"/>
  <c r="G192" i="5"/>
  <c r="G193" i="5"/>
  <c r="H193" i="5" s="1"/>
  <c r="G194" i="5"/>
  <c r="G195" i="5"/>
  <c r="H195" i="5" s="1"/>
  <c r="G196" i="5"/>
  <c r="H196" i="5" s="1"/>
  <c r="G197" i="5"/>
  <c r="G198" i="5"/>
  <c r="G199" i="5"/>
  <c r="G200" i="5"/>
  <c r="G201" i="5"/>
  <c r="G202" i="5"/>
  <c r="H202" i="5" s="1"/>
  <c r="G203" i="5"/>
  <c r="H203" i="5" s="1"/>
  <c r="G204" i="5"/>
  <c r="H204" i="5" s="1"/>
  <c r="G205" i="5"/>
  <c r="H205" i="5" s="1"/>
  <c r="G206" i="5"/>
  <c r="H206" i="5" s="1"/>
  <c r="G207" i="5"/>
  <c r="H207" i="5" s="1"/>
  <c r="G208" i="5"/>
  <c r="G209" i="5"/>
  <c r="G210" i="5"/>
  <c r="H210" i="5" s="1"/>
  <c r="G211" i="5"/>
  <c r="G212" i="5"/>
  <c r="H212" i="5" s="1"/>
  <c r="G213" i="5"/>
  <c r="H213" i="5" s="1"/>
  <c r="G214" i="5"/>
  <c r="K214" i="5" s="1"/>
  <c r="G215" i="5"/>
  <c r="H215" i="5" s="1"/>
  <c r="G216" i="5"/>
  <c r="G217" i="5"/>
  <c r="G218" i="5"/>
  <c r="G219" i="5"/>
  <c r="H219" i="5" s="1"/>
  <c r="G220" i="5"/>
  <c r="H220" i="5" s="1"/>
  <c r="G221" i="5"/>
  <c r="H221" i="5" s="1"/>
  <c r="G222" i="5"/>
  <c r="G223" i="5"/>
  <c r="H223" i="5" s="1"/>
  <c r="G224" i="5"/>
  <c r="G225" i="5"/>
  <c r="H225" i="5" s="1"/>
  <c r="G226" i="5"/>
  <c r="K226" i="5" s="1"/>
  <c r="G227" i="5"/>
  <c r="H227" i="5" s="1"/>
  <c r="G228" i="5"/>
  <c r="H228" i="5" s="1"/>
  <c r="G229" i="5"/>
  <c r="G230" i="5"/>
  <c r="G231" i="5"/>
  <c r="G232" i="5"/>
  <c r="G233" i="5"/>
  <c r="G234" i="5"/>
  <c r="G235" i="5"/>
  <c r="G236" i="5"/>
  <c r="G237" i="5"/>
  <c r="K237" i="5" s="1"/>
  <c r="G238" i="5"/>
  <c r="G239" i="5"/>
  <c r="H239" i="5" s="1"/>
  <c r="G240" i="5"/>
  <c r="H240" i="5" s="1"/>
  <c r="G241" i="5"/>
  <c r="G242" i="5"/>
  <c r="G243" i="5"/>
  <c r="G244" i="5"/>
  <c r="G245" i="5"/>
  <c r="G246" i="5"/>
  <c r="G247" i="5"/>
  <c r="H247" i="5" s="1"/>
  <c r="G248" i="5"/>
  <c r="H248" i="5" s="1"/>
  <c r="G249" i="5"/>
  <c r="H249" i="5" s="1"/>
  <c r="G250" i="5"/>
  <c r="H250" i="5" s="1"/>
  <c r="G251" i="5"/>
  <c r="H251" i="5" s="1"/>
  <c r="G252" i="5"/>
  <c r="H252" i="5" s="1"/>
  <c r="G253" i="5"/>
  <c r="H253" i="5" s="1"/>
  <c r="G254" i="5"/>
  <c r="G255" i="5"/>
  <c r="G256" i="5"/>
  <c r="H256" i="5" s="1"/>
  <c r="G257" i="5"/>
  <c r="G258" i="5"/>
  <c r="H258" i="5" s="1"/>
  <c r="G259" i="5"/>
  <c r="H259" i="5" s="1"/>
  <c r="G260" i="5"/>
  <c r="H260" i="5" s="1"/>
  <c r="G261" i="5"/>
  <c r="G262" i="5"/>
  <c r="H262" i="5" s="1"/>
  <c r="G263" i="5"/>
  <c r="H263" i="5" s="1"/>
  <c r="G264" i="5"/>
  <c r="H264" i="5" s="1"/>
  <c r="G265" i="5"/>
  <c r="H265" i="5" s="1"/>
  <c r="G266" i="5"/>
  <c r="G267" i="5"/>
  <c r="H267" i="5" s="1"/>
  <c r="G268" i="5"/>
  <c r="H268" i="5" s="1"/>
  <c r="G269" i="5"/>
  <c r="H269" i="5" s="1"/>
  <c r="G270" i="5"/>
  <c r="G271" i="5"/>
  <c r="H271" i="5" s="1"/>
  <c r="G272" i="5"/>
  <c r="H272" i="5" s="1"/>
  <c r="G273" i="5"/>
  <c r="H273" i="5" s="1"/>
  <c r="G274" i="5"/>
  <c r="H274" i="5" s="1"/>
  <c r="G275" i="5"/>
  <c r="H275" i="5" s="1"/>
  <c r="G276" i="5"/>
  <c r="H276" i="5" s="1"/>
  <c r="G277" i="5"/>
  <c r="H277" i="5" s="1"/>
  <c r="G278" i="5"/>
  <c r="H278" i="5" s="1"/>
  <c r="G279" i="5"/>
  <c r="H279" i="5" s="1"/>
  <c r="G280" i="5"/>
  <c r="G281" i="5"/>
  <c r="H281" i="5" s="1"/>
  <c r="G282" i="5"/>
  <c r="H282" i="5" s="1"/>
  <c r="G283" i="5"/>
  <c r="H283" i="5" s="1"/>
  <c r="G284" i="5"/>
  <c r="H284" i="5" s="1"/>
  <c r="G285" i="5"/>
  <c r="G286" i="5"/>
  <c r="H286" i="5" s="1"/>
  <c r="G287" i="5"/>
  <c r="H287" i="5" s="1"/>
  <c r="G288" i="5"/>
  <c r="G289" i="5"/>
  <c r="H289" i="5" s="1"/>
  <c r="G290" i="5"/>
  <c r="G291" i="5"/>
  <c r="H291" i="5" s="1"/>
  <c r="G292" i="5"/>
  <c r="G293" i="5"/>
  <c r="G294" i="5"/>
  <c r="H294" i="5" s="1"/>
  <c r="G295" i="5"/>
  <c r="H295" i="5" s="1"/>
  <c r="G296" i="5"/>
  <c r="G297" i="5"/>
  <c r="G298" i="5"/>
  <c r="H298" i="5" s="1"/>
  <c r="G299" i="5"/>
  <c r="H299" i="5" s="1"/>
  <c r="G300" i="5"/>
  <c r="G301" i="5"/>
  <c r="G302" i="5"/>
  <c r="G303" i="5"/>
  <c r="H303" i="5" s="1"/>
  <c r="G304" i="5"/>
  <c r="G305" i="5"/>
  <c r="G306" i="5"/>
  <c r="H306" i="5" s="1"/>
  <c r="G307" i="5"/>
  <c r="G308" i="5"/>
  <c r="H308" i="5" s="1"/>
  <c r="G309" i="5"/>
  <c r="G310" i="5"/>
  <c r="K310" i="5" s="1"/>
  <c r="G311" i="5"/>
  <c r="G312" i="5"/>
  <c r="G313" i="5"/>
  <c r="H313" i="5" s="1"/>
  <c r="G314" i="5"/>
  <c r="H314" i="5" s="1"/>
  <c r="G315" i="5"/>
  <c r="H315" i="5" s="1"/>
  <c r="G316" i="5"/>
  <c r="G317" i="5"/>
  <c r="H317" i="5" s="1"/>
  <c r="G318" i="5"/>
  <c r="H318" i="5" s="1"/>
  <c r="G319" i="5"/>
  <c r="H319" i="5" s="1"/>
  <c r="G320" i="5"/>
  <c r="H320" i="5" s="1"/>
  <c r="G321" i="5"/>
  <c r="H321" i="5" s="1"/>
  <c r="G322" i="5"/>
  <c r="G323" i="5"/>
  <c r="H323" i="5" s="1"/>
  <c r="G324" i="5"/>
  <c r="H324" i="5" s="1"/>
  <c r="G325" i="5"/>
  <c r="H325" i="5" s="1"/>
  <c r="G326" i="5"/>
  <c r="H326" i="5" s="1"/>
  <c r="G327" i="5"/>
  <c r="H327" i="5" s="1"/>
  <c r="G328" i="5"/>
  <c r="H328" i="5" s="1"/>
  <c r="G329" i="5"/>
  <c r="G330" i="5"/>
  <c r="H330" i="5" s="1"/>
  <c r="G331" i="5"/>
  <c r="H331" i="5" s="1"/>
  <c r="G332" i="5"/>
  <c r="G333" i="5"/>
  <c r="H333" i="5" s="1"/>
  <c r="G334" i="5"/>
  <c r="H334" i="5" s="1"/>
  <c r="G335" i="5"/>
  <c r="H335" i="5" s="1"/>
  <c r="G336" i="5"/>
  <c r="H336" i="5" s="1"/>
  <c r="G337" i="5"/>
  <c r="G338" i="5"/>
  <c r="G339" i="5"/>
  <c r="H339" i="5" s="1"/>
  <c r="G340" i="5"/>
  <c r="G341" i="5"/>
  <c r="H341" i="5" s="1"/>
  <c r="G342" i="5"/>
  <c r="H342" i="5" s="1"/>
  <c r="G343" i="5"/>
  <c r="H343" i="5" s="1"/>
  <c r="G344" i="5"/>
  <c r="H344" i="5" s="1"/>
  <c r="G345" i="5"/>
  <c r="G346" i="5"/>
  <c r="H346" i="5" s="1"/>
  <c r="G347" i="5"/>
  <c r="H347" i="5" s="1"/>
  <c r="G348" i="5"/>
  <c r="G349" i="5"/>
  <c r="H349" i="5" s="1"/>
  <c r="G350" i="5"/>
  <c r="H350" i="5" s="1"/>
  <c r="G351" i="5"/>
  <c r="G352" i="5"/>
  <c r="G353" i="5"/>
  <c r="G354" i="5"/>
  <c r="H354" i="5" s="1"/>
  <c r="G355" i="5"/>
  <c r="H355" i="5" s="1"/>
  <c r="G356" i="5"/>
  <c r="H356" i="5" s="1"/>
  <c r="G357" i="5"/>
  <c r="K357" i="5" s="1"/>
  <c r="G358" i="5"/>
  <c r="K358" i="5" s="1"/>
  <c r="G359" i="5"/>
  <c r="G360" i="5"/>
  <c r="G361" i="5"/>
  <c r="G362" i="5"/>
  <c r="G363" i="5"/>
  <c r="H363" i="5" s="1"/>
  <c r="G364" i="5"/>
  <c r="G365" i="5"/>
  <c r="G366" i="5"/>
  <c r="H366" i="5" s="1"/>
  <c r="G367" i="5"/>
  <c r="H367" i="5" s="1"/>
  <c r="G368" i="5"/>
  <c r="H368" i="5" s="1"/>
  <c r="G369" i="5"/>
  <c r="G370" i="5"/>
  <c r="G371" i="5"/>
  <c r="H371" i="5" s="1"/>
  <c r="G372" i="5"/>
  <c r="H372" i="5" s="1"/>
  <c r="G373" i="5"/>
  <c r="H373" i="5" s="1"/>
  <c r="G374" i="5"/>
  <c r="H374" i="5" s="1"/>
  <c r="G375" i="5"/>
  <c r="H375" i="5" s="1"/>
  <c r="G376" i="5"/>
  <c r="G377" i="5"/>
  <c r="H377" i="5" s="1"/>
  <c r="G378" i="5"/>
  <c r="G379" i="5"/>
  <c r="H379" i="5" s="1"/>
  <c r="G380" i="5"/>
  <c r="G381" i="5"/>
  <c r="G382" i="5"/>
  <c r="H382" i="5" s="1"/>
  <c r="G383" i="5"/>
  <c r="H383" i="5" s="1"/>
  <c r="G384" i="5"/>
  <c r="H384" i="5" s="1"/>
  <c r="G385" i="5"/>
  <c r="H385" i="5" s="1"/>
  <c r="G386" i="5"/>
  <c r="H386" i="5" s="1"/>
  <c r="G387" i="5"/>
  <c r="H387" i="5" s="1"/>
  <c r="G388" i="5"/>
  <c r="G389" i="5"/>
  <c r="G390" i="5"/>
  <c r="H390" i="5" s="1"/>
  <c r="G391" i="5"/>
  <c r="H391" i="5" s="1"/>
  <c r="G392" i="5"/>
  <c r="H392" i="5" s="1"/>
  <c r="G393" i="5"/>
  <c r="K393" i="5" s="1"/>
  <c r="G394" i="5"/>
  <c r="H394" i="5" s="1"/>
  <c r="G395" i="5"/>
  <c r="H395" i="5" s="1"/>
  <c r="G396" i="5"/>
  <c r="G397" i="5"/>
  <c r="H397" i="5" s="1"/>
  <c r="G398" i="5"/>
  <c r="H398" i="5" s="1"/>
  <c r="G399" i="5"/>
  <c r="H399" i="5" s="1"/>
  <c r="G400" i="5"/>
  <c r="H400" i="5" s="1"/>
  <c r="G401" i="5"/>
  <c r="H401" i="5" s="1"/>
  <c r="G402" i="5"/>
  <c r="H402" i="5" s="1"/>
  <c r="G403" i="5"/>
  <c r="H403" i="5" s="1"/>
  <c r="G404" i="5"/>
  <c r="H404" i="5" s="1"/>
  <c r="G405" i="5"/>
  <c r="H405" i="5" s="1"/>
  <c r="G406" i="5"/>
  <c r="G407" i="5"/>
  <c r="H407" i="5" s="1"/>
  <c r="G408" i="5"/>
  <c r="H408" i="5" s="1"/>
  <c r="G409" i="5"/>
  <c r="G410" i="5"/>
  <c r="H410" i="5" s="1"/>
  <c r="G411" i="5"/>
  <c r="H411" i="5" s="1"/>
  <c r="G412" i="5"/>
  <c r="H412" i="5" s="1"/>
  <c r="G413" i="5"/>
  <c r="G414" i="5"/>
  <c r="H414" i="5" s="1"/>
  <c r="G415" i="5"/>
  <c r="H415" i="5" s="1"/>
  <c r="G416" i="5"/>
  <c r="H416" i="5" s="1"/>
  <c r="G417" i="5"/>
  <c r="H417" i="5" s="1"/>
  <c r="G418" i="5"/>
  <c r="G419" i="5"/>
  <c r="H419" i="5" s="1"/>
  <c r="G420" i="5"/>
  <c r="H420" i="5" s="1"/>
  <c r="G421" i="5"/>
  <c r="H421" i="5" s="1"/>
  <c r="G422" i="5"/>
  <c r="H422" i="5" s="1"/>
  <c r="G423" i="5"/>
  <c r="H423" i="5" s="1"/>
  <c r="G424" i="5"/>
  <c r="H424" i="5" s="1"/>
  <c r="G425" i="5"/>
  <c r="H425" i="5" s="1"/>
  <c r="G426" i="5"/>
  <c r="G427" i="5"/>
  <c r="H427" i="5" s="1"/>
  <c r="G428" i="5"/>
  <c r="G429" i="5"/>
  <c r="G430" i="5"/>
  <c r="H430" i="5" s="1"/>
  <c r="G431" i="5"/>
  <c r="H431" i="5" s="1"/>
  <c r="G432" i="5"/>
  <c r="H432" i="5" s="1"/>
  <c r="G433" i="5"/>
  <c r="H433" i="5" s="1"/>
  <c r="G434" i="5"/>
  <c r="H434" i="5" s="1"/>
  <c r="G435" i="5"/>
  <c r="H435" i="5" s="1"/>
  <c r="G436" i="5"/>
  <c r="H436" i="5" s="1"/>
  <c r="G437" i="5"/>
  <c r="H437" i="5" s="1"/>
  <c r="G438" i="5"/>
  <c r="H438" i="5" s="1"/>
  <c r="G439" i="5"/>
  <c r="H439" i="5" s="1"/>
  <c r="G440" i="5"/>
  <c r="H440" i="5" s="1"/>
  <c r="G441" i="5"/>
  <c r="H441" i="5" s="1"/>
  <c r="G442" i="5"/>
  <c r="H442" i="5" s="1"/>
  <c r="G443" i="5"/>
  <c r="H443" i="5" s="1"/>
  <c r="G444" i="5"/>
  <c r="G445" i="5"/>
  <c r="G446" i="5"/>
  <c r="H446" i="5" s="1"/>
  <c r="G447" i="5"/>
  <c r="H447" i="5" s="1"/>
  <c r="G448" i="5"/>
  <c r="H448" i="5" s="1"/>
  <c r="G449" i="5"/>
  <c r="H449" i="5" s="1"/>
  <c r="G450" i="5"/>
  <c r="G451" i="5"/>
  <c r="G452" i="5"/>
  <c r="H452" i="5" s="1"/>
  <c r="G453" i="5"/>
  <c r="G454" i="5"/>
  <c r="H454" i="5" s="1"/>
  <c r="G455" i="5"/>
  <c r="H455" i="5" s="1"/>
  <c r="G456" i="5"/>
  <c r="H456" i="5" s="1"/>
  <c r="G457" i="5"/>
  <c r="G458" i="5"/>
  <c r="G459" i="5"/>
  <c r="H459" i="5" s="1"/>
  <c r="G460" i="5"/>
  <c r="H460" i="5" s="1"/>
  <c r="G461" i="5"/>
  <c r="G462" i="5"/>
  <c r="H462" i="5" s="1"/>
  <c r="G463" i="5"/>
  <c r="H463" i="5" s="1"/>
  <c r="G464" i="5"/>
  <c r="H464" i="5" s="1"/>
  <c r="G465" i="5"/>
  <c r="G466" i="5"/>
  <c r="H466" i="5" s="1"/>
  <c r="G467" i="5"/>
  <c r="H467" i="5" s="1"/>
  <c r="G468" i="5"/>
  <c r="H468" i="5" s="1"/>
  <c r="G469" i="5"/>
  <c r="H469" i="5" s="1"/>
  <c r="G470" i="5"/>
  <c r="G471" i="5"/>
  <c r="H471" i="5" s="1"/>
  <c r="G472" i="5"/>
  <c r="H472" i="5" s="1"/>
  <c r="G473" i="5"/>
  <c r="H473" i="5" s="1"/>
  <c r="G474" i="5"/>
  <c r="H474" i="5" s="1"/>
  <c r="G475" i="5"/>
  <c r="H475" i="5" s="1"/>
  <c r="G476" i="5"/>
  <c r="G477" i="5"/>
  <c r="H477" i="5" s="1"/>
  <c r="G478" i="5"/>
  <c r="G479" i="5"/>
  <c r="H479" i="5" s="1"/>
  <c r="G480" i="5"/>
  <c r="G481" i="5"/>
  <c r="H481" i="5" s="1"/>
  <c r="G482" i="5"/>
  <c r="G483" i="5"/>
  <c r="H483" i="5" s="1"/>
  <c r="G484" i="5"/>
  <c r="H484" i="5" s="1"/>
  <c r="G485" i="5"/>
  <c r="G486" i="5"/>
  <c r="H486" i="5" s="1"/>
  <c r="G487" i="5"/>
  <c r="G488" i="5"/>
  <c r="H488" i="5" s="1"/>
  <c r="G489" i="5"/>
  <c r="G490" i="5"/>
  <c r="H490" i="5" s="1"/>
  <c r="G491" i="5"/>
  <c r="H491" i="5" s="1"/>
  <c r="G492" i="5"/>
  <c r="H492" i="5" s="1"/>
  <c r="G493" i="5"/>
  <c r="G494" i="5"/>
  <c r="H494" i="5" s="1"/>
  <c r="G495" i="5"/>
  <c r="H495" i="5" s="1"/>
  <c r="G496" i="5"/>
  <c r="G497" i="5"/>
  <c r="H497" i="5" s="1"/>
  <c r="G498" i="5"/>
  <c r="G499" i="5"/>
  <c r="H499" i="5" s="1"/>
  <c r="G500" i="5"/>
  <c r="G501" i="5"/>
  <c r="H501" i="5" s="1"/>
  <c r="G502" i="5"/>
  <c r="G503" i="5"/>
  <c r="H503" i="5" s="1"/>
  <c r="G504" i="5"/>
  <c r="G505" i="5"/>
  <c r="G506" i="5"/>
  <c r="G507" i="5"/>
  <c r="H507" i="5" s="1"/>
  <c r="G508" i="5"/>
  <c r="G509" i="5"/>
  <c r="H509" i="5" s="1"/>
  <c r="G510" i="5"/>
  <c r="H510" i="5" s="1"/>
  <c r="G511" i="5"/>
  <c r="G512" i="5"/>
  <c r="G513" i="5"/>
  <c r="H513" i="5" s="1"/>
  <c r="G514" i="5"/>
  <c r="G515" i="5"/>
  <c r="G516" i="5"/>
  <c r="H516" i="5" s="1"/>
  <c r="G517" i="5"/>
  <c r="G518" i="5"/>
  <c r="G519" i="5"/>
  <c r="G520" i="5"/>
  <c r="H520" i="5" s="1"/>
  <c r="G521" i="5"/>
  <c r="H521" i="5" s="1"/>
  <c r="G522" i="5"/>
  <c r="G523" i="5"/>
  <c r="H523" i="5" s="1"/>
  <c r="G524" i="5"/>
  <c r="G525" i="5"/>
  <c r="G526" i="5"/>
  <c r="H526" i="5" s="1"/>
  <c r="G527" i="5"/>
  <c r="G528" i="5"/>
  <c r="H528" i="5" s="1"/>
  <c r="G529" i="5"/>
  <c r="H529" i="5" s="1"/>
  <c r="G530" i="5"/>
  <c r="G531" i="5"/>
  <c r="H531" i="5" s="1"/>
  <c r="G532" i="5"/>
  <c r="H532" i="5" s="1"/>
  <c r="G533" i="5"/>
  <c r="G534" i="5"/>
  <c r="H534" i="5" s="1"/>
  <c r="G535" i="5"/>
  <c r="H535" i="5" s="1"/>
  <c r="G536" i="5"/>
  <c r="H536" i="5" s="1"/>
  <c r="G537" i="5"/>
  <c r="G538" i="5"/>
  <c r="H538" i="5" s="1"/>
  <c r="G539" i="5"/>
  <c r="H539" i="5" s="1"/>
  <c r="G540" i="5"/>
  <c r="H540" i="5" s="1"/>
  <c r="G541" i="5"/>
  <c r="G542" i="5"/>
  <c r="H542" i="5" s="1"/>
  <c r="G543" i="5"/>
  <c r="G544" i="5"/>
  <c r="G545" i="5"/>
  <c r="H545" i="5" s="1"/>
  <c r="G546" i="5"/>
  <c r="G547" i="5"/>
  <c r="H547" i="5" s="1"/>
  <c r="G548" i="5"/>
  <c r="H548" i="5" s="1"/>
  <c r="G549" i="5"/>
  <c r="H549" i="5" s="1"/>
  <c r="G550" i="5"/>
  <c r="G551" i="5"/>
  <c r="G552" i="5"/>
  <c r="H552" i="5" s="1"/>
  <c r="G553" i="5"/>
  <c r="H553" i="5" s="1"/>
  <c r="G554" i="5"/>
  <c r="G555" i="5"/>
  <c r="G556" i="5"/>
  <c r="G557" i="5"/>
  <c r="G558" i="5"/>
  <c r="G559" i="5"/>
  <c r="G560" i="5"/>
  <c r="H560" i="5" s="1"/>
  <c r="G561" i="5"/>
  <c r="K561" i="5" s="1"/>
  <c r="G562" i="5"/>
  <c r="K562" i="5" s="1"/>
  <c r="G563" i="5"/>
  <c r="G564" i="5"/>
  <c r="H564" i="5" s="1"/>
  <c r="G565" i="5"/>
  <c r="G566" i="5"/>
  <c r="G567" i="5"/>
  <c r="G568" i="5"/>
  <c r="G569" i="5"/>
  <c r="G570" i="5"/>
  <c r="G571" i="5"/>
  <c r="G572" i="5"/>
  <c r="G573" i="5"/>
  <c r="H573" i="5" s="1"/>
  <c r="G574" i="5"/>
  <c r="K574" i="5" s="1"/>
  <c r="G575" i="5"/>
  <c r="G576" i="5"/>
  <c r="G577" i="5"/>
  <c r="G578" i="5"/>
  <c r="H578" i="5" s="1"/>
  <c r="G579" i="5"/>
  <c r="H579" i="5" s="1"/>
  <c r="G580" i="5"/>
  <c r="H580" i="5" s="1"/>
  <c r="G581" i="5"/>
  <c r="G582" i="5"/>
  <c r="H582" i="5" s="1"/>
  <c r="G583" i="5"/>
  <c r="H583" i="5" s="1"/>
  <c r="G584" i="5"/>
  <c r="H584" i="5" s="1"/>
  <c r="G585" i="5"/>
  <c r="H585" i="5" s="1"/>
  <c r="G586" i="5"/>
  <c r="G587" i="5"/>
  <c r="H587" i="5" s="1"/>
  <c r="G588" i="5"/>
  <c r="H588" i="5" s="1"/>
  <c r="G589" i="5"/>
  <c r="H589" i="5" s="1"/>
  <c r="G590" i="5"/>
  <c r="H590" i="5" s="1"/>
  <c r="G591" i="5"/>
  <c r="H591" i="5" s="1"/>
  <c r="G592" i="5"/>
  <c r="G593" i="5"/>
  <c r="G594" i="5"/>
  <c r="H594" i="5" s="1"/>
  <c r="G595" i="5"/>
  <c r="H595" i="5" s="1"/>
  <c r="G596" i="5"/>
  <c r="G597" i="5"/>
  <c r="G598" i="5"/>
  <c r="H598" i="5" s="1"/>
  <c r="G599" i="5"/>
  <c r="H599" i="5" s="1"/>
  <c r="G600" i="5"/>
  <c r="H600" i="5" s="1"/>
  <c r="G601" i="5"/>
  <c r="H601" i="5" s="1"/>
  <c r="G602" i="5"/>
  <c r="G603" i="5"/>
  <c r="G604" i="5"/>
  <c r="G605" i="5"/>
  <c r="H605" i="5" s="1"/>
  <c r="G606" i="5"/>
  <c r="H606" i="5" s="1"/>
  <c r="G607" i="5"/>
  <c r="H607" i="5" s="1"/>
  <c r="G608" i="5"/>
  <c r="H608" i="5" s="1"/>
  <c r="G609" i="5"/>
  <c r="H609" i="5" s="1"/>
  <c r="G610" i="5"/>
  <c r="H610" i="5" s="1"/>
  <c r="G611" i="5"/>
  <c r="G612" i="5"/>
  <c r="H612" i="5" s="1"/>
  <c r="G613" i="5"/>
  <c r="H613" i="5" s="1"/>
  <c r="G614" i="5"/>
  <c r="H614" i="5" s="1"/>
  <c r="G615" i="5"/>
  <c r="H615" i="5" s="1"/>
  <c r="G616" i="5"/>
  <c r="H616" i="5" s="1"/>
  <c r="G617" i="5"/>
  <c r="H617" i="5" s="1"/>
  <c r="G618" i="5"/>
  <c r="G619" i="5"/>
  <c r="H619" i="5" s="1"/>
  <c r="G620" i="5"/>
  <c r="G621" i="5"/>
  <c r="G622" i="5"/>
  <c r="H622" i="5" s="1"/>
  <c r="G623" i="5"/>
  <c r="H623" i="5" s="1"/>
  <c r="G624" i="5"/>
  <c r="G625" i="5"/>
  <c r="G626" i="5"/>
  <c r="H626" i="5" s="1"/>
  <c r="G627" i="5"/>
  <c r="G628" i="5"/>
  <c r="H628" i="5" s="1"/>
  <c r="G629" i="5"/>
  <c r="H629" i="5" s="1"/>
  <c r="G630" i="5"/>
  <c r="G631" i="5"/>
  <c r="H631" i="5" s="1"/>
  <c r="G632" i="5"/>
  <c r="H632" i="5" s="1"/>
  <c r="G633" i="5"/>
  <c r="H633" i="5" s="1"/>
  <c r="G634" i="5"/>
  <c r="G635" i="5"/>
  <c r="H635" i="5" s="1"/>
  <c r="G636" i="5"/>
  <c r="H636" i="5" s="1"/>
  <c r="G637" i="5"/>
  <c r="H637" i="5" s="1"/>
  <c r="G638" i="5"/>
  <c r="H638" i="5" s="1"/>
  <c r="G639" i="5"/>
  <c r="G640" i="5"/>
  <c r="H640" i="5" s="1"/>
  <c r="G641" i="5"/>
  <c r="G642" i="5"/>
  <c r="H642" i="5" s="1"/>
  <c r="G643" i="5"/>
  <c r="H643" i="5" s="1"/>
  <c r="G644" i="5"/>
  <c r="H644" i="5" s="1"/>
  <c r="G645" i="5"/>
  <c r="H645" i="5" s="1"/>
  <c r="G646" i="5"/>
  <c r="H646" i="5" s="1"/>
  <c r="G647" i="5"/>
  <c r="H647" i="5" s="1"/>
  <c r="G648" i="5"/>
  <c r="H648" i="5" s="1"/>
  <c r="G649" i="5"/>
  <c r="G650" i="5"/>
  <c r="H650" i="5" s="1"/>
  <c r="G651" i="5"/>
  <c r="H651" i="5" s="1"/>
  <c r="G652" i="5"/>
  <c r="H652" i="5" s="1"/>
  <c r="G653" i="5"/>
  <c r="G654" i="5"/>
  <c r="G655" i="5"/>
  <c r="H655" i="5" s="1"/>
  <c r="G656" i="5"/>
  <c r="H656" i="5" s="1"/>
  <c r="G657" i="5"/>
  <c r="G658" i="5"/>
  <c r="H658" i="5" s="1"/>
  <c r="G659" i="5"/>
  <c r="G660" i="5"/>
  <c r="H660" i="5" s="1"/>
  <c r="G661" i="5"/>
  <c r="H661" i="5" s="1"/>
  <c r="G662" i="5"/>
  <c r="H662" i="5" s="1"/>
  <c r="G663" i="5"/>
  <c r="H663" i="5" s="1"/>
  <c r="G664" i="5"/>
  <c r="H664" i="5" s="1"/>
  <c r="G665" i="5"/>
  <c r="G666" i="5"/>
  <c r="H666" i="5" s="1"/>
  <c r="G667" i="5"/>
  <c r="H667" i="5" s="1"/>
  <c r="G668" i="5"/>
  <c r="H668" i="5" s="1"/>
  <c r="G669" i="5"/>
  <c r="H669" i="5" s="1"/>
  <c r="G670" i="5"/>
  <c r="G671" i="5"/>
  <c r="H671" i="5" s="1"/>
  <c r="G672" i="5"/>
  <c r="H672" i="5" s="1"/>
  <c r="G673" i="5"/>
  <c r="G674" i="5"/>
  <c r="H674" i="5" s="1"/>
  <c r="G675" i="5"/>
  <c r="H675" i="5" s="1"/>
  <c r="G676" i="5"/>
  <c r="H676" i="5" s="1"/>
  <c r="G677" i="5"/>
  <c r="G678" i="5"/>
  <c r="G679" i="5"/>
  <c r="H679" i="5" s="1"/>
  <c r="G680" i="5"/>
  <c r="H680" i="5" s="1"/>
  <c r="G681" i="5"/>
  <c r="H681" i="5" s="1"/>
  <c r="G682" i="5"/>
  <c r="G683" i="5"/>
  <c r="H683" i="5" s="1"/>
  <c r="G684" i="5"/>
  <c r="H684" i="5" s="1"/>
  <c r="G685" i="5"/>
  <c r="H685" i="5" s="1"/>
  <c r="G686" i="5"/>
  <c r="H686" i="5" s="1"/>
  <c r="G687" i="5"/>
  <c r="H687" i="5" s="1"/>
  <c r="G688" i="5"/>
  <c r="H688" i="5" s="1"/>
  <c r="G689" i="5"/>
  <c r="G690" i="5"/>
  <c r="H690" i="5" s="1"/>
  <c r="G691" i="5"/>
  <c r="H691" i="5" s="1"/>
  <c r="G692" i="5"/>
  <c r="H692" i="5" s="1"/>
  <c r="G693" i="5"/>
  <c r="H693" i="5" s="1"/>
  <c r="G694" i="5"/>
  <c r="G695" i="5"/>
  <c r="H695" i="5" s="1"/>
  <c r="G696" i="5"/>
  <c r="G697" i="5"/>
  <c r="G698" i="5"/>
  <c r="G699" i="5"/>
  <c r="H699" i="5" s="1"/>
  <c r="G700" i="5"/>
  <c r="G701" i="5"/>
  <c r="G702" i="5"/>
  <c r="G703" i="5"/>
  <c r="H703" i="5" s="1"/>
  <c r="G704" i="5"/>
  <c r="H704" i="5" s="1"/>
  <c r="G705" i="5"/>
  <c r="G706" i="5"/>
  <c r="K706" i="5" s="1"/>
  <c r="G707" i="5"/>
  <c r="G708" i="5"/>
  <c r="H708" i="5" s="1"/>
  <c r="G709" i="5"/>
  <c r="G710" i="5"/>
  <c r="G711" i="5"/>
  <c r="H711" i="5" s="1"/>
  <c r="G712" i="5"/>
  <c r="H712" i="5" s="1"/>
  <c r="G713" i="5"/>
  <c r="H713" i="5" s="1"/>
  <c r="G714" i="5"/>
  <c r="G715" i="5"/>
  <c r="H715" i="5" s="1"/>
  <c r="G716" i="5"/>
  <c r="H716" i="5" s="1"/>
  <c r="G717" i="5"/>
  <c r="G718" i="5"/>
  <c r="G719" i="5"/>
  <c r="G720" i="5"/>
  <c r="H720" i="5" s="1"/>
  <c r="G721" i="5"/>
  <c r="G722" i="5"/>
  <c r="G723" i="5"/>
  <c r="H723" i="5" s="1"/>
  <c r="G724" i="5"/>
  <c r="H724" i="5" s="1"/>
  <c r="G725" i="5"/>
  <c r="H725" i="5" s="1"/>
  <c r="G726" i="5"/>
  <c r="G727" i="5"/>
  <c r="H727" i="5" s="1"/>
  <c r="G728" i="5"/>
  <c r="G729" i="5"/>
  <c r="G730" i="5"/>
  <c r="H730" i="5" s="1"/>
  <c r="G731" i="5"/>
  <c r="H731" i="5" s="1"/>
  <c r="G732" i="5"/>
  <c r="H732" i="5" s="1"/>
  <c r="G733" i="5"/>
  <c r="H733" i="5" s="1"/>
  <c r="G734" i="5"/>
  <c r="H734" i="5" s="1"/>
  <c r="G735" i="5"/>
  <c r="G736" i="5"/>
  <c r="G737" i="5"/>
  <c r="H737" i="5" s="1"/>
  <c r="G738" i="5"/>
  <c r="H738" i="5" s="1"/>
  <c r="G739" i="5"/>
  <c r="G740" i="5"/>
  <c r="H740" i="5" s="1"/>
  <c r="G741" i="5"/>
  <c r="H741" i="5" s="1"/>
  <c r="G742" i="5"/>
  <c r="G743" i="5"/>
  <c r="H743" i="5" s="1"/>
  <c r="G744" i="5"/>
  <c r="G745" i="5"/>
  <c r="H745" i="5" s="1"/>
  <c r="G746" i="5"/>
  <c r="G747" i="5"/>
  <c r="G748" i="5"/>
  <c r="H748" i="5" s="1"/>
  <c r="G749" i="5"/>
  <c r="H749" i="5" s="1"/>
  <c r="G750" i="5"/>
  <c r="H750" i="5" s="1"/>
  <c r="G751" i="5"/>
  <c r="G752" i="5"/>
  <c r="H752" i="5" s="1"/>
  <c r="G753" i="5"/>
  <c r="H753" i="5" s="1"/>
  <c r="G754" i="5"/>
  <c r="K754" i="5" s="1"/>
  <c r="G755" i="5"/>
  <c r="H755" i="5" s="1"/>
  <c r="G756" i="5"/>
  <c r="H756" i="5" s="1"/>
  <c r="G757" i="5"/>
  <c r="H757" i="5" s="1"/>
  <c r="G758" i="5"/>
  <c r="G759" i="5"/>
  <c r="G760" i="5"/>
  <c r="H760" i="5" s="1"/>
  <c r="G761" i="5"/>
  <c r="G762" i="5"/>
  <c r="H762" i="5" s="1"/>
  <c r="G763" i="5"/>
  <c r="G764" i="5"/>
  <c r="H764" i="5" s="1"/>
  <c r="G765" i="5"/>
  <c r="H765" i="5" s="1"/>
  <c r="G766" i="5"/>
  <c r="H766" i="5" s="1"/>
  <c r="G767" i="5"/>
  <c r="H767" i="5" s="1"/>
  <c r="G768" i="5"/>
  <c r="H768" i="5" s="1"/>
  <c r="G769" i="5"/>
  <c r="H769" i="5" s="1"/>
  <c r="G770" i="5"/>
  <c r="G771" i="5"/>
  <c r="H771" i="5" s="1"/>
  <c r="G772" i="5"/>
  <c r="G773" i="5"/>
  <c r="H773" i="5" s="1"/>
  <c r="G774" i="5"/>
  <c r="H774" i="5" s="1"/>
  <c r="G775" i="5"/>
  <c r="G776" i="5"/>
  <c r="H776" i="5" s="1"/>
  <c r="G777" i="5"/>
  <c r="G778" i="5"/>
  <c r="H778" i="5" s="1"/>
  <c r="G779" i="5"/>
  <c r="H779" i="5" s="1"/>
  <c r="G780" i="5"/>
  <c r="H780" i="5" s="1"/>
  <c r="G781" i="5"/>
  <c r="G782" i="5"/>
  <c r="G783" i="5"/>
  <c r="H783" i="5" s="1"/>
  <c r="G784" i="5"/>
  <c r="G785" i="5"/>
  <c r="G786" i="5"/>
  <c r="G787" i="5"/>
  <c r="G788" i="5"/>
  <c r="G789" i="5"/>
  <c r="G790" i="5"/>
  <c r="H790" i="5" s="1"/>
  <c r="G791" i="5"/>
  <c r="G792" i="5"/>
  <c r="H792" i="5" s="1"/>
  <c r="G793" i="5"/>
  <c r="G794" i="5"/>
  <c r="G795" i="5"/>
  <c r="H795" i="5" s="1"/>
  <c r="G796" i="5"/>
  <c r="G797" i="5"/>
  <c r="H797" i="5" s="1"/>
  <c r="G798" i="5"/>
  <c r="G799" i="5"/>
  <c r="H799" i="5" s="1"/>
  <c r="G800" i="5"/>
  <c r="H800" i="5" s="1"/>
  <c r="G801" i="5"/>
  <c r="G802" i="5"/>
  <c r="H802" i="5" s="1"/>
  <c r="G803" i="5"/>
  <c r="G804" i="5"/>
  <c r="G805" i="5"/>
  <c r="H805" i="5" s="1"/>
  <c r="G806" i="5"/>
  <c r="G807" i="5"/>
  <c r="H807" i="5" s="1"/>
  <c r="G808" i="5"/>
  <c r="G809" i="5"/>
  <c r="G810" i="5"/>
  <c r="H810" i="5" s="1"/>
  <c r="G811" i="5"/>
  <c r="H811" i="5" s="1"/>
  <c r="G812" i="5"/>
  <c r="G813" i="5"/>
  <c r="G814" i="5"/>
  <c r="H814" i="5" s="1"/>
  <c r="G815" i="5"/>
  <c r="G816" i="5"/>
  <c r="H816" i="5" s="1"/>
  <c r="G817" i="5"/>
  <c r="H817" i="5" s="1"/>
  <c r="G818" i="5"/>
  <c r="H818" i="5" s="1"/>
  <c r="G819" i="5"/>
  <c r="H819" i="5" s="1"/>
  <c r="G820" i="5"/>
  <c r="H820" i="5" s="1"/>
  <c r="G821" i="5"/>
  <c r="H821" i="5" s="1"/>
  <c r="G822" i="5"/>
  <c r="H822" i="5" s="1"/>
  <c r="G823" i="5"/>
  <c r="H823" i="5" s="1"/>
  <c r="G824" i="5"/>
  <c r="H824" i="5" s="1"/>
  <c r="G825" i="5"/>
  <c r="G826" i="5"/>
  <c r="G827" i="5"/>
  <c r="G828" i="5"/>
  <c r="G829" i="5"/>
  <c r="H829" i="5" s="1"/>
  <c r="G830" i="5"/>
  <c r="H830" i="5" s="1"/>
  <c r="G831" i="5"/>
  <c r="G832" i="5"/>
  <c r="G833" i="5"/>
  <c r="H833" i="5" s="1"/>
  <c r="G834" i="5"/>
  <c r="H834" i="5" s="1"/>
  <c r="G835" i="5"/>
  <c r="H835" i="5" s="1"/>
  <c r="G836" i="5"/>
  <c r="H836" i="5" s="1"/>
  <c r="G837" i="5"/>
  <c r="H837" i="5" s="1"/>
  <c r="G838" i="5"/>
  <c r="H838" i="5" s="1"/>
  <c r="G839" i="5"/>
  <c r="H839" i="5" s="1"/>
  <c r="G840" i="5"/>
  <c r="H840" i="5" s="1"/>
  <c r="G841" i="5"/>
  <c r="G842" i="5"/>
  <c r="G843" i="5"/>
  <c r="H843" i="5" s="1"/>
  <c r="G844" i="5"/>
  <c r="H844" i="5" s="1"/>
  <c r="G845" i="5"/>
  <c r="G846" i="5"/>
  <c r="G847" i="5"/>
  <c r="G848" i="5"/>
  <c r="G849" i="5"/>
  <c r="H849" i="5" s="1"/>
  <c r="G850" i="5"/>
  <c r="H850" i="5" s="1"/>
  <c r="G851" i="5"/>
  <c r="H851" i="5" s="1"/>
  <c r="G852" i="5"/>
  <c r="H852" i="5" s="1"/>
  <c r="G853" i="5"/>
  <c r="H853" i="5" s="1"/>
  <c r="G854" i="5"/>
  <c r="H854" i="5" s="1"/>
  <c r="G855" i="5"/>
  <c r="H855" i="5" s="1"/>
  <c r="G856" i="5"/>
  <c r="H856" i="5" s="1"/>
  <c r="G857" i="5"/>
  <c r="H857" i="5" s="1"/>
  <c r="G858" i="5"/>
  <c r="G859" i="5"/>
  <c r="H859" i="5" s="1"/>
  <c r="G860" i="5"/>
  <c r="H860" i="5" s="1"/>
  <c r="G861" i="5"/>
  <c r="H861" i="5" s="1"/>
  <c r="G862" i="5"/>
  <c r="H862" i="5" s="1"/>
  <c r="G863" i="5"/>
  <c r="H863" i="5" s="1"/>
  <c r="G864" i="5"/>
  <c r="H864" i="5" s="1"/>
  <c r="G865" i="5"/>
  <c r="G866" i="5"/>
  <c r="G867" i="5"/>
  <c r="H867" i="5" s="1"/>
  <c r="G868" i="5"/>
  <c r="H868" i="5" s="1"/>
  <c r="G869" i="5"/>
  <c r="H869" i="5" s="1"/>
  <c r="G870" i="5"/>
  <c r="G871" i="5"/>
  <c r="H871" i="5" s="1"/>
  <c r="G872" i="5"/>
  <c r="H872" i="5" s="1"/>
  <c r="G873" i="5"/>
  <c r="H873" i="5" s="1"/>
  <c r="G874" i="5"/>
  <c r="H874" i="5" s="1"/>
  <c r="G875" i="5"/>
  <c r="H875" i="5" s="1"/>
  <c r="G876" i="5"/>
  <c r="H876" i="5" s="1"/>
  <c r="G877" i="5"/>
  <c r="G878" i="5"/>
  <c r="H878" i="5" s="1"/>
  <c r="G879" i="5"/>
  <c r="H879" i="5" s="1"/>
  <c r="G880" i="5"/>
  <c r="H880" i="5" s="1"/>
  <c r="G881" i="5"/>
  <c r="H881" i="5" s="1"/>
  <c r="G882" i="5"/>
  <c r="G883" i="5"/>
  <c r="H883" i="5" s="1"/>
  <c r="G884" i="5"/>
  <c r="H884" i="5" s="1"/>
  <c r="G885" i="5"/>
  <c r="H885" i="5" s="1"/>
  <c r="G886" i="5"/>
  <c r="H886" i="5" s="1"/>
  <c r="G887" i="5"/>
  <c r="H887" i="5" s="1"/>
  <c r="G888" i="5"/>
  <c r="G889" i="5"/>
  <c r="G890" i="5"/>
  <c r="H890" i="5" s="1"/>
  <c r="G891" i="5"/>
  <c r="G892" i="5"/>
  <c r="G893" i="5"/>
  <c r="G894" i="5"/>
  <c r="G895" i="5"/>
  <c r="G896" i="5"/>
  <c r="G897" i="5"/>
  <c r="H897" i="5" s="1"/>
  <c r="G898" i="5"/>
  <c r="G899" i="5"/>
  <c r="H899" i="5" s="1"/>
  <c r="G900" i="5"/>
  <c r="H900" i="5" s="1"/>
  <c r="G901" i="5"/>
  <c r="H901" i="5" s="1"/>
  <c r="G902" i="5"/>
  <c r="H902" i="5" s="1"/>
  <c r="G903" i="5"/>
  <c r="H903" i="5" s="1"/>
  <c r="G904" i="5"/>
  <c r="H904" i="5" s="1"/>
  <c r="G905" i="5"/>
  <c r="G906" i="5"/>
  <c r="H906" i="5" s="1"/>
  <c r="G907" i="5"/>
  <c r="H907" i="5" s="1"/>
  <c r="G908" i="5"/>
  <c r="H908" i="5" s="1"/>
  <c r="G909" i="5"/>
  <c r="H909" i="5" s="1"/>
  <c r="G910" i="5"/>
  <c r="H910" i="5" s="1"/>
  <c r="G911" i="5"/>
  <c r="H911" i="5" s="1"/>
  <c r="G912" i="5"/>
  <c r="G913" i="5"/>
  <c r="H913" i="5" s="1"/>
  <c r="G914" i="5"/>
  <c r="G915" i="5"/>
  <c r="H915" i="5" s="1"/>
  <c r="G916" i="5"/>
  <c r="H916" i="5" s="1"/>
  <c r="G917" i="5"/>
  <c r="H917" i="5" s="1"/>
  <c r="G918" i="5"/>
  <c r="H918" i="5" s="1"/>
  <c r="G919" i="5"/>
  <c r="H919" i="5" s="1"/>
  <c r="G920" i="5"/>
  <c r="H920" i="5" s="1"/>
  <c r="G921" i="5"/>
  <c r="H921" i="5" s="1"/>
  <c r="G922" i="5"/>
  <c r="G923" i="5"/>
  <c r="H923" i="5" s="1"/>
  <c r="G924" i="5"/>
  <c r="H924" i="5" s="1"/>
  <c r="G925" i="5"/>
  <c r="H925" i="5" s="1"/>
  <c r="G926" i="5"/>
  <c r="H926" i="5" s="1"/>
  <c r="G927" i="5"/>
  <c r="H927" i="5" s="1"/>
  <c r="G928" i="5"/>
  <c r="H928" i="5" s="1"/>
  <c r="G929" i="5"/>
  <c r="H929" i="5" s="1"/>
  <c r="G930" i="5"/>
  <c r="H930" i="5" s="1"/>
  <c r="G931" i="5"/>
  <c r="G932" i="5"/>
  <c r="H932" i="5" s="1"/>
  <c r="G933" i="5"/>
  <c r="H933" i="5" s="1"/>
  <c r="G934" i="5"/>
  <c r="H934" i="5" s="1"/>
  <c r="G935" i="5"/>
  <c r="G936" i="5"/>
  <c r="G937" i="5"/>
  <c r="G938" i="5"/>
  <c r="H938" i="5" s="1"/>
  <c r="G939" i="5"/>
  <c r="H939" i="5" s="1"/>
  <c r="G940" i="5"/>
  <c r="H940" i="5" s="1"/>
  <c r="G941" i="5"/>
  <c r="H941" i="5" s="1"/>
  <c r="G942" i="5"/>
  <c r="G943" i="5"/>
  <c r="H943" i="5" s="1"/>
  <c r="G944" i="5"/>
  <c r="H944" i="5" s="1"/>
  <c r="G945" i="5"/>
  <c r="H945" i="5" s="1"/>
  <c r="G946" i="5"/>
  <c r="G947" i="5"/>
  <c r="H947" i="5" s="1"/>
  <c r="G948" i="5"/>
  <c r="H948" i="5" s="1"/>
  <c r="G949" i="5"/>
  <c r="G950" i="5"/>
  <c r="H950" i="5" s="1"/>
  <c r="G951" i="5"/>
  <c r="H951" i="5" s="1"/>
  <c r="G952" i="5"/>
  <c r="H952" i="5" s="1"/>
  <c r="G953" i="5"/>
  <c r="G954" i="5"/>
  <c r="H954" i="5" s="1"/>
  <c r="G955" i="5"/>
  <c r="H955" i="5" s="1"/>
  <c r="G956" i="5"/>
  <c r="H956" i="5" s="1"/>
  <c r="G957" i="5"/>
  <c r="G958" i="5"/>
  <c r="G959" i="5"/>
  <c r="H959" i="5" s="1"/>
  <c r="G960" i="5"/>
  <c r="H960" i="5" s="1"/>
  <c r="G961" i="5"/>
  <c r="H961" i="5" s="1"/>
  <c r="G962" i="5"/>
  <c r="G963" i="5"/>
  <c r="G964" i="5"/>
  <c r="H964" i="5" s="1"/>
  <c r="G965" i="5"/>
  <c r="H965" i="5" s="1"/>
  <c r="G966" i="5"/>
  <c r="H966" i="5" s="1"/>
  <c r="G967" i="5"/>
  <c r="H967" i="5" s="1"/>
  <c r="G968" i="5"/>
  <c r="G969" i="5"/>
  <c r="H969" i="5" s="1"/>
  <c r="G970" i="5"/>
  <c r="H970" i="5" s="1"/>
  <c r="G971" i="5"/>
  <c r="G972" i="5"/>
  <c r="H972" i="5" s="1"/>
  <c r="G973" i="5"/>
  <c r="G974" i="5"/>
  <c r="H974" i="5" s="1"/>
  <c r="G975" i="5"/>
  <c r="H975" i="5" s="1"/>
  <c r="G976" i="5"/>
  <c r="H976" i="5" s="1"/>
  <c r="G977" i="5"/>
  <c r="H977" i="5" s="1"/>
  <c r="G978" i="5"/>
  <c r="H978" i="5" s="1"/>
  <c r="G979" i="5"/>
  <c r="G980" i="5"/>
  <c r="H980" i="5" s="1"/>
  <c r="G981" i="5"/>
  <c r="H981" i="5" s="1"/>
  <c r="G982" i="5"/>
  <c r="H982" i="5" s="1"/>
  <c r="G983" i="5"/>
  <c r="G984" i="5"/>
  <c r="H984" i="5" s="1"/>
  <c r="G985" i="5"/>
  <c r="G986" i="5"/>
  <c r="H986" i="5" s="1"/>
  <c r="G987" i="5"/>
  <c r="H987" i="5" s="1"/>
  <c r="G988" i="5"/>
  <c r="H988" i="5" s="1"/>
  <c r="G989" i="5"/>
  <c r="H989" i="5" s="1"/>
  <c r="G990" i="5"/>
  <c r="H990" i="5" s="1"/>
  <c r="G991" i="5"/>
  <c r="H991" i="5" s="1"/>
  <c r="G992" i="5"/>
  <c r="H992" i="5" s="1"/>
  <c r="G993" i="5"/>
  <c r="H993" i="5" s="1"/>
  <c r="G994" i="5"/>
  <c r="H994" i="5" s="1"/>
  <c r="G995" i="5"/>
  <c r="H995" i="5" s="1"/>
  <c r="G996" i="5"/>
  <c r="H996" i="5" s="1"/>
  <c r="G997" i="5"/>
  <c r="H997" i="5" s="1"/>
  <c r="G998" i="5"/>
  <c r="H998" i="5" s="1"/>
  <c r="G999" i="5"/>
  <c r="H999" i="5" s="1"/>
  <c r="G1000" i="5"/>
  <c r="H1000" i="5" s="1"/>
  <c r="G1001" i="5"/>
  <c r="H1001" i="5" s="1"/>
  <c r="G1002" i="5"/>
  <c r="G1003" i="5"/>
  <c r="H1003" i="5" s="1"/>
  <c r="G1004" i="5"/>
  <c r="H1004" i="5" s="1"/>
  <c r="G1005" i="5"/>
  <c r="H1005" i="5" s="1"/>
  <c r="G1006" i="5"/>
  <c r="H1006" i="5" s="1"/>
  <c r="G1007" i="5"/>
  <c r="G1008" i="5"/>
  <c r="H1008" i="5" s="1"/>
  <c r="G1009" i="5"/>
  <c r="G1010" i="5"/>
  <c r="H1010" i="5" s="1"/>
  <c r="G1011" i="5"/>
  <c r="G1012" i="5"/>
  <c r="G1013" i="5"/>
  <c r="H1013" i="5" s="1"/>
  <c r="G1014" i="5"/>
  <c r="H1014" i="5" s="1"/>
  <c r="G1015" i="5"/>
  <c r="H1015" i="5" s="1"/>
  <c r="G1016" i="5"/>
  <c r="G1017" i="5"/>
  <c r="H1017" i="5" s="1"/>
  <c r="G1018" i="5"/>
  <c r="G1019" i="5"/>
  <c r="G1020" i="5"/>
  <c r="H1020" i="5" s="1"/>
  <c r="G1021" i="5"/>
  <c r="G1022" i="5"/>
  <c r="H1022" i="5" s="1"/>
  <c r="G1023" i="5"/>
  <c r="H1023" i="5" s="1"/>
  <c r="G1024" i="5"/>
  <c r="H1024" i="5" s="1"/>
  <c r="G1025" i="5"/>
  <c r="H1025" i="5" s="1"/>
  <c r="G1026" i="5"/>
  <c r="H1026" i="5" s="1"/>
  <c r="G1027" i="5"/>
  <c r="G1028" i="5"/>
  <c r="G1029" i="5"/>
  <c r="H1029" i="5" s="1"/>
  <c r="G1030" i="5"/>
  <c r="H1030" i="5" s="1"/>
  <c r="G1031" i="5"/>
  <c r="G1032" i="5"/>
  <c r="G1033" i="5"/>
  <c r="G1034" i="5"/>
  <c r="H1034" i="5" s="1"/>
  <c r="G1035" i="5"/>
  <c r="H1035" i="5" s="1"/>
  <c r="G1036" i="5"/>
  <c r="H1036" i="5" s="1"/>
  <c r="G1037" i="5"/>
  <c r="G1038" i="5"/>
  <c r="H1038" i="5" s="1"/>
  <c r="G1039" i="5"/>
  <c r="H1039" i="5" s="1"/>
  <c r="G1040" i="5"/>
  <c r="G1041" i="5"/>
  <c r="G1042" i="5"/>
  <c r="G1043" i="5"/>
  <c r="G1044" i="5"/>
  <c r="G1045" i="5"/>
  <c r="H1045" i="5" s="1"/>
  <c r="G1046" i="5"/>
  <c r="H1046" i="5" s="1"/>
  <c r="G1047" i="5"/>
  <c r="G1048" i="5"/>
  <c r="H1048" i="5" s="1"/>
  <c r="G1049" i="5"/>
  <c r="H1049" i="5" s="1"/>
  <c r="G1050" i="5"/>
  <c r="H1050" i="5" s="1"/>
  <c r="G1051" i="5"/>
  <c r="H1051" i="5" s="1"/>
  <c r="G1052" i="5"/>
  <c r="H1052" i="5" s="1"/>
  <c r="G1053" i="5"/>
  <c r="H1053" i="5" s="1"/>
  <c r="G1054" i="5"/>
  <c r="H1054" i="5" s="1"/>
  <c r="G1055" i="5"/>
  <c r="H1055" i="5" s="1"/>
  <c r="G1056" i="5"/>
  <c r="H1056" i="5" s="1"/>
  <c r="G1057" i="5"/>
  <c r="H1057" i="5" s="1"/>
  <c r="G1058" i="5"/>
  <c r="G1059" i="5"/>
  <c r="H1059" i="5" s="1"/>
  <c r="G1060" i="5"/>
  <c r="G1061" i="5"/>
  <c r="G1062" i="5"/>
  <c r="H1062" i="5" s="1"/>
  <c r="G1063" i="5"/>
  <c r="G1064" i="5"/>
  <c r="G1065" i="5"/>
  <c r="G1066" i="5"/>
  <c r="G1067" i="5"/>
  <c r="H1067" i="5" s="1"/>
  <c r="G1068" i="5"/>
  <c r="G1069" i="5"/>
  <c r="H1069" i="5" s="1"/>
  <c r="G1070" i="5"/>
  <c r="H1070" i="5" s="1"/>
  <c r="G1071" i="5"/>
  <c r="G1072" i="5"/>
  <c r="H1072" i="5" s="1"/>
  <c r="G1073" i="5"/>
  <c r="G1074" i="5"/>
  <c r="G1075" i="5"/>
  <c r="H1075" i="5" s="1"/>
  <c r="G1076" i="5"/>
  <c r="G1077" i="5"/>
  <c r="G1078" i="5"/>
  <c r="H1078" i="5" s="1"/>
  <c r="G1079" i="5"/>
  <c r="H1079" i="5" s="1"/>
  <c r="G1080" i="5"/>
  <c r="H1080" i="5" s="1"/>
  <c r="G1081" i="5"/>
  <c r="G1082" i="5"/>
  <c r="H1082" i="5" s="1"/>
  <c r="G1083" i="5"/>
  <c r="H1083" i="5" s="1"/>
  <c r="G1084" i="5"/>
  <c r="H1084" i="5" s="1"/>
  <c r="G1085" i="5"/>
  <c r="H1085" i="5" s="1"/>
  <c r="G1086" i="5"/>
  <c r="H1086" i="5" s="1"/>
  <c r="G1087" i="5"/>
  <c r="H1087" i="5" s="1"/>
  <c r="G1088" i="5"/>
  <c r="H1088" i="5" s="1"/>
  <c r="G1089" i="5"/>
  <c r="H1089" i="5" s="1"/>
  <c r="G1090" i="5"/>
  <c r="H1090" i="5" s="1"/>
  <c r="G1091" i="5"/>
  <c r="H1091" i="5" s="1"/>
  <c r="G1092" i="5"/>
  <c r="G1093" i="5"/>
  <c r="H1093" i="5" s="1"/>
  <c r="G1094" i="5"/>
  <c r="H1094" i="5" s="1"/>
  <c r="G1095" i="5"/>
  <c r="H1095" i="5" s="1"/>
  <c r="G1096" i="5"/>
  <c r="H1096" i="5" s="1"/>
  <c r="G1097" i="5"/>
  <c r="H1097" i="5" s="1"/>
  <c r="G1098" i="5"/>
  <c r="H1098" i="5" s="1"/>
  <c r="G1099" i="5"/>
  <c r="H1099" i="5" s="1"/>
  <c r="G1100" i="5"/>
  <c r="H1100" i="5" s="1"/>
  <c r="G1101" i="5"/>
  <c r="H1101" i="5" s="1"/>
  <c r="G1102" i="5"/>
  <c r="G1103" i="5"/>
  <c r="G1104" i="5"/>
  <c r="H1104" i="5" s="1"/>
  <c r="G1105" i="5"/>
  <c r="G1106" i="5"/>
  <c r="G1107" i="5"/>
  <c r="G1108" i="5"/>
  <c r="H1108" i="5" s="1"/>
  <c r="G1109" i="5"/>
  <c r="G1110" i="5"/>
  <c r="H1110" i="5" s="1"/>
  <c r="G1111" i="5"/>
  <c r="H1111" i="5" s="1"/>
  <c r="G1112" i="5"/>
  <c r="G1113" i="5"/>
  <c r="H1113" i="5" s="1"/>
  <c r="G1114" i="5"/>
  <c r="G1115" i="5"/>
  <c r="H1115" i="5" s="1"/>
  <c r="G1116" i="5"/>
  <c r="H1116" i="5" s="1"/>
  <c r="G1117" i="5"/>
  <c r="G1118" i="5"/>
  <c r="G1119" i="5"/>
  <c r="G1120" i="5"/>
  <c r="G1121" i="5"/>
  <c r="H1121" i="5" s="1"/>
  <c r="G1122" i="5"/>
  <c r="G1123" i="5"/>
  <c r="G1124" i="5"/>
  <c r="G1125" i="5"/>
  <c r="G1126" i="5"/>
  <c r="G1127" i="5"/>
  <c r="G1128" i="5"/>
  <c r="H1128" i="5" s="1"/>
  <c r="G1129" i="5"/>
  <c r="G1130" i="5"/>
  <c r="H1130" i="5" s="1"/>
  <c r="G1131" i="5"/>
  <c r="H1131" i="5" s="1"/>
  <c r="G1132" i="5"/>
  <c r="H1132" i="5" s="1"/>
  <c r="G1133" i="5"/>
  <c r="H1133" i="5" s="1"/>
  <c r="G1134" i="5"/>
  <c r="G1135" i="5"/>
  <c r="G1136" i="5"/>
  <c r="H1136" i="5" s="1"/>
  <c r="G1137" i="5"/>
  <c r="G1138" i="5"/>
  <c r="G1139" i="5"/>
  <c r="H1139" i="5" s="1"/>
  <c r="G1140" i="5"/>
  <c r="G1141" i="5"/>
  <c r="H1141" i="5" s="1"/>
  <c r="G1142" i="5"/>
  <c r="H1142" i="5" s="1"/>
  <c r="G1143" i="5"/>
  <c r="G1144" i="5"/>
  <c r="H1144" i="5" s="1"/>
  <c r="G1145" i="5"/>
  <c r="G1146" i="5"/>
  <c r="H1146" i="5" s="1"/>
  <c r="G1147" i="5"/>
  <c r="G1148" i="5"/>
  <c r="H1148" i="5" s="1"/>
  <c r="G1149" i="5"/>
  <c r="G1150" i="5"/>
  <c r="G1151" i="5"/>
  <c r="G1152" i="5"/>
  <c r="H1152" i="5" s="1"/>
  <c r="G1153" i="5"/>
  <c r="H1153" i="5" s="1"/>
  <c r="G1154" i="5"/>
  <c r="H1154" i="5" s="1"/>
  <c r="G1155" i="5"/>
  <c r="H1155" i="5" s="1"/>
  <c r="G1156" i="5"/>
  <c r="H1156" i="5" s="1"/>
  <c r="G1157" i="5"/>
  <c r="G1158" i="5"/>
  <c r="H1158" i="5" s="1"/>
  <c r="G1159" i="5"/>
  <c r="G1160" i="5"/>
  <c r="H1160" i="5" s="1"/>
  <c r="G1161" i="5"/>
  <c r="H1161" i="5" s="1"/>
  <c r="G1162" i="5"/>
  <c r="H1162" i="5" s="1"/>
  <c r="G1163" i="5"/>
  <c r="G1164" i="5"/>
  <c r="G1165" i="5"/>
  <c r="H1165" i="5" s="1"/>
  <c r="G1166" i="5"/>
  <c r="H1166" i="5" s="1"/>
  <c r="G1167" i="5"/>
  <c r="G1168" i="5"/>
  <c r="H1168" i="5" s="1"/>
  <c r="G1169" i="5"/>
  <c r="H1169" i="5" s="1"/>
  <c r="G1170" i="5"/>
  <c r="G1171" i="5"/>
  <c r="H1171" i="5" s="1"/>
  <c r="G1172" i="5"/>
  <c r="G1173" i="5"/>
  <c r="G1174" i="5"/>
  <c r="H1174" i="5" s="1"/>
  <c r="G1175" i="5"/>
  <c r="H1175" i="5" s="1"/>
  <c r="G1176" i="5"/>
  <c r="H1176" i="5" s="1"/>
  <c r="G1177" i="5"/>
  <c r="G1178" i="5"/>
  <c r="H1178" i="5" s="1"/>
  <c r="G1179" i="5"/>
  <c r="H1179" i="5" s="1"/>
  <c r="G1180" i="5"/>
  <c r="H1180" i="5" s="1"/>
  <c r="G1181" i="5"/>
  <c r="G1182" i="5"/>
  <c r="H1182" i="5" s="1"/>
  <c r="G1183" i="5"/>
  <c r="H1183" i="5" s="1"/>
  <c r="G1184" i="5"/>
  <c r="H1184" i="5" s="1"/>
  <c r="G1185" i="5"/>
  <c r="H1185" i="5" s="1"/>
  <c r="G1186" i="5"/>
  <c r="H1186" i="5" s="1"/>
  <c r="G1187" i="5"/>
  <c r="H1187" i="5" s="1"/>
  <c r="G1188" i="5"/>
  <c r="G1189" i="5"/>
  <c r="G1190" i="5"/>
  <c r="H1190" i="5" s="1"/>
  <c r="G1191" i="5"/>
  <c r="H1191" i="5" s="1"/>
  <c r="G1192" i="5"/>
  <c r="H1192" i="5" s="1"/>
  <c r="G1193" i="5"/>
  <c r="H1193" i="5" s="1"/>
  <c r="G1194" i="5"/>
  <c r="H1194" i="5" s="1"/>
  <c r="G1195" i="5"/>
  <c r="G1196" i="5"/>
  <c r="H1196" i="5" s="1"/>
  <c r="G1197" i="5"/>
  <c r="H1197" i="5" s="1"/>
  <c r="G1198" i="5"/>
  <c r="H1198" i="5" s="1"/>
  <c r="G1199" i="5"/>
  <c r="G1200" i="5"/>
  <c r="H1200" i="5" s="1"/>
  <c r="G1201" i="5"/>
  <c r="H1201" i="5" s="1"/>
  <c r="G1202" i="5"/>
  <c r="H1202" i="5" s="1"/>
  <c r="G1203" i="5"/>
  <c r="H1203" i="5" s="1"/>
  <c r="G1204" i="5"/>
  <c r="G1205" i="5"/>
  <c r="H1205" i="5" s="1"/>
  <c r="G1206" i="5"/>
  <c r="H1206" i="5" s="1"/>
  <c r="G1207" i="5"/>
  <c r="H1207" i="5" s="1"/>
  <c r="G1208" i="5"/>
  <c r="H1208" i="5" s="1"/>
  <c r="G1209" i="5"/>
  <c r="G1210" i="5"/>
  <c r="G1211" i="5"/>
  <c r="H1211" i="5" s="1"/>
  <c r="G1212" i="5"/>
  <c r="G1213" i="5"/>
  <c r="G1214" i="5"/>
  <c r="H1214" i="5" s="1"/>
  <c r="G1215" i="5"/>
  <c r="G1216" i="5"/>
  <c r="G1217" i="5"/>
  <c r="G1218" i="5"/>
  <c r="H1218" i="5" s="1"/>
  <c r="G1219" i="5"/>
  <c r="G1220" i="5"/>
  <c r="H1220" i="5" s="1"/>
  <c r="G1221" i="5"/>
  <c r="G1222" i="5"/>
  <c r="H1222" i="5" s="1"/>
  <c r="G1223" i="5"/>
  <c r="G1224" i="5"/>
  <c r="G1225" i="5"/>
  <c r="G1226" i="5"/>
  <c r="G1227" i="5"/>
  <c r="H1227" i="5" s="1"/>
  <c r="G1228" i="5"/>
  <c r="G1229" i="5"/>
  <c r="G1230" i="5"/>
  <c r="G1231" i="5"/>
  <c r="G1232" i="5"/>
  <c r="G1233" i="5"/>
  <c r="K1233" i="5" s="1"/>
  <c r="G1234" i="5"/>
  <c r="H1234" i="5" s="1"/>
  <c r="G1235" i="5"/>
  <c r="G1236" i="5"/>
  <c r="G1237" i="5"/>
  <c r="G1238" i="5"/>
  <c r="H1238" i="5" s="1"/>
  <c r="G1239" i="5"/>
  <c r="H1239" i="5" s="1"/>
  <c r="G1240" i="5"/>
  <c r="G1241" i="5"/>
  <c r="G1242" i="5"/>
  <c r="G1243" i="5"/>
  <c r="H1243" i="5" s="1"/>
  <c r="G1244" i="5"/>
  <c r="G1245" i="5"/>
  <c r="G1246" i="5"/>
  <c r="G1247" i="5"/>
  <c r="G1248" i="5"/>
  <c r="H1248" i="5" s="1"/>
  <c r="G1249" i="5"/>
  <c r="G1250" i="5"/>
  <c r="H1250" i="5" s="1"/>
  <c r="G1251" i="5"/>
  <c r="H1251" i="5" s="1"/>
  <c r="G1252" i="5"/>
  <c r="G1253" i="5"/>
  <c r="G1254" i="5"/>
  <c r="G1255" i="5"/>
  <c r="H1255" i="5" s="1"/>
  <c r="G1256" i="5"/>
  <c r="G1257" i="5"/>
  <c r="H1257" i="5" s="1"/>
  <c r="G1258" i="5"/>
  <c r="G1259" i="5"/>
  <c r="H1259" i="5" s="1"/>
  <c r="G1260" i="5"/>
  <c r="H1260" i="5" s="1"/>
  <c r="G1261" i="5"/>
  <c r="H1261" i="5" s="1"/>
  <c r="G1262" i="5"/>
  <c r="H1262" i="5" s="1"/>
  <c r="G1263" i="5"/>
  <c r="G1264" i="5"/>
  <c r="H1264" i="5" s="1"/>
  <c r="G1265" i="5"/>
  <c r="H1265" i="5" s="1"/>
  <c r="G1266" i="5"/>
  <c r="H1266" i="5" s="1"/>
  <c r="G1267" i="5"/>
  <c r="H1267" i="5" s="1"/>
  <c r="G1268" i="5"/>
  <c r="H1268" i="5" s="1"/>
  <c r="G1269" i="5"/>
  <c r="H1269" i="5" s="1"/>
  <c r="G1270" i="5"/>
  <c r="H1270" i="5" s="1"/>
  <c r="G1271" i="5"/>
  <c r="G1272" i="5"/>
  <c r="H1272" i="5" s="1"/>
  <c r="G1273" i="5"/>
  <c r="G1274" i="5"/>
  <c r="G1275" i="5"/>
  <c r="H1275" i="5" s="1"/>
  <c r="G1276" i="5"/>
  <c r="G1277" i="5"/>
  <c r="H1277" i="5" s="1"/>
  <c r="G1278" i="5"/>
  <c r="G1279" i="5"/>
  <c r="H1279" i="5" s="1"/>
  <c r="G1280" i="5"/>
  <c r="G1281" i="5"/>
  <c r="H1281" i="5" s="1"/>
  <c r="G1282" i="5"/>
  <c r="H1282" i="5" s="1"/>
  <c r="G1283" i="5"/>
  <c r="H1283" i="5" s="1"/>
  <c r="G1284" i="5"/>
  <c r="H1284" i="5" s="1"/>
  <c r="G1285" i="5"/>
  <c r="H1285" i="5" s="1"/>
  <c r="G1286" i="5"/>
  <c r="H1286" i="5" s="1"/>
  <c r="G1287" i="5"/>
  <c r="H1287" i="5" s="1"/>
  <c r="G1288" i="5"/>
  <c r="H1288" i="5" s="1"/>
  <c r="G1289" i="5"/>
  <c r="H1289" i="5" s="1"/>
  <c r="G1290" i="5"/>
  <c r="H1290" i="5" s="1"/>
  <c r="G1291" i="5"/>
  <c r="G1292" i="5"/>
  <c r="G1293" i="5"/>
  <c r="H1293" i="5" s="1"/>
  <c r="G1294" i="5"/>
  <c r="H1294" i="5" s="1"/>
  <c r="G1295" i="5"/>
  <c r="H1295" i="5" s="1"/>
  <c r="G1296" i="5"/>
  <c r="H1296" i="5" s="1"/>
  <c r="G1297" i="5"/>
  <c r="H1297" i="5" s="1"/>
  <c r="G1298" i="5"/>
  <c r="H1298" i="5" s="1"/>
  <c r="G1299" i="5"/>
  <c r="H1299" i="5" s="1"/>
  <c r="G1300" i="5"/>
  <c r="G1301" i="5"/>
  <c r="G1302" i="5"/>
  <c r="H1302" i="5" s="1"/>
  <c r="G1303" i="5"/>
  <c r="G1304" i="5"/>
  <c r="G1305" i="5"/>
  <c r="G1306" i="5"/>
  <c r="G1307" i="5"/>
  <c r="G1308" i="5"/>
  <c r="H1308" i="5" s="1"/>
  <c r="G1309" i="5"/>
  <c r="H1309" i="5" s="1"/>
  <c r="G1310" i="5"/>
  <c r="G1311" i="5"/>
  <c r="G1312" i="5"/>
  <c r="G1313" i="5"/>
  <c r="H1313" i="5" s="1"/>
  <c r="G1314" i="5"/>
  <c r="G1315" i="5"/>
  <c r="H1315" i="5" s="1"/>
  <c r="G1316" i="5"/>
  <c r="H1316" i="5" s="1"/>
  <c r="G1317" i="5"/>
  <c r="G1318" i="5"/>
  <c r="H1318" i="5" s="1"/>
  <c r="G1319" i="5"/>
  <c r="G1320" i="5"/>
  <c r="H1320" i="5" s="1"/>
  <c r="G1321" i="5"/>
  <c r="G1322" i="5"/>
  <c r="G1323" i="5"/>
  <c r="G1324" i="5"/>
  <c r="G1325" i="5"/>
  <c r="G1326" i="5"/>
  <c r="G1327" i="5"/>
  <c r="G1328" i="5"/>
  <c r="H1328" i="5" s="1"/>
  <c r="G1329" i="5"/>
  <c r="H1329" i="5" s="1"/>
  <c r="G1330" i="5"/>
  <c r="H1330" i="5" s="1"/>
  <c r="G1331" i="5"/>
  <c r="G1332" i="5"/>
  <c r="G1333" i="5"/>
  <c r="G1334" i="5"/>
  <c r="G1335" i="5"/>
  <c r="G1336" i="5"/>
  <c r="G1337" i="5"/>
  <c r="H1337" i="5" s="1"/>
  <c r="G1338" i="5"/>
  <c r="H1338" i="5" s="1"/>
  <c r="G1339" i="5"/>
  <c r="G1340" i="5"/>
  <c r="G1341" i="5"/>
  <c r="H1341" i="5" s="1"/>
  <c r="G1342" i="5"/>
  <c r="H1342" i="5" s="1"/>
  <c r="G1343" i="5"/>
  <c r="G1344" i="5"/>
  <c r="G1345" i="5"/>
  <c r="H1345" i="5" s="1"/>
  <c r="G1346" i="5"/>
  <c r="G1347" i="5"/>
  <c r="G1348" i="5"/>
  <c r="G1349" i="5"/>
  <c r="G1350" i="5"/>
  <c r="H1350" i="5" s="1"/>
  <c r="G1351" i="5"/>
  <c r="H1351" i="5" s="1"/>
  <c r="G1352" i="5"/>
  <c r="G1353" i="5"/>
  <c r="G1354" i="5"/>
  <c r="H1354" i="5" s="1"/>
  <c r="G1355" i="5"/>
  <c r="H1355" i="5" s="1"/>
  <c r="G1356" i="5"/>
  <c r="G1357" i="5"/>
  <c r="H1357" i="5" s="1"/>
  <c r="G1358" i="5"/>
  <c r="H1358" i="5" s="1"/>
  <c r="G1359" i="5"/>
  <c r="G1360" i="5"/>
  <c r="G1361" i="5"/>
  <c r="G1362" i="5"/>
  <c r="H1362" i="5" s="1"/>
  <c r="G1363" i="5"/>
  <c r="G1364" i="5"/>
  <c r="G1365" i="5"/>
  <c r="G1366" i="5"/>
  <c r="H1366" i="5" s="1"/>
  <c r="G1367" i="5"/>
  <c r="H1367" i="5" s="1"/>
  <c r="G1368" i="5"/>
  <c r="H1368" i="5" s="1"/>
  <c r="G1369" i="5"/>
  <c r="H1369" i="5" s="1"/>
  <c r="G1370" i="5"/>
  <c r="H1370" i="5" s="1"/>
  <c r="G1371" i="5"/>
  <c r="G1372" i="5"/>
  <c r="H1372" i="5" s="1"/>
  <c r="G1373" i="5"/>
  <c r="H1373" i="5" s="1"/>
  <c r="G1374" i="5"/>
  <c r="H1374" i="5" s="1"/>
  <c r="G1375" i="5"/>
  <c r="H1375" i="5" s="1"/>
  <c r="G1376" i="5"/>
  <c r="G1377" i="5"/>
  <c r="G1378" i="5"/>
  <c r="H1378" i="5" s="1"/>
  <c r="G1379" i="5"/>
  <c r="H1379" i="5" s="1"/>
  <c r="G1380" i="5"/>
  <c r="H1380" i="5" s="1"/>
  <c r="G1381" i="5"/>
  <c r="G1382" i="5"/>
  <c r="H1382" i="5" s="1"/>
  <c r="G1383" i="5"/>
  <c r="H1383" i="5" s="1"/>
  <c r="G1384" i="5"/>
  <c r="G1385" i="5"/>
  <c r="G1386" i="5"/>
  <c r="H1386" i="5" s="1"/>
  <c r="G1387" i="5"/>
  <c r="G1388" i="5"/>
  <c r="H1388" i="5" s="1"/>
  <c r="G1389" i="5"/>
  <c r="H1389" i="5" s="1"/>
  <c r="G1390" i="5"/>
  <c r="H1390" i="5" s="1"/>
  <c r="G1391" i="5"/>
  <c r="G1392" i="5"/>
  <c r="H1392" i="5" s="1"/>
  <c r="G1393" i="5"/>
  <c r="H1393" i="5" s="1"/>
  <c r="G1394" i="5"/>
  <c r="H1394" i="5" s="1"/>
  <c r="G1395" i="5"/>
  <c r="H1395" i="5" s="1"/>
  <c r="G1396" i="5"/>
  <c r="H1396" i="5" s="1"/>
  <c r="G1397" i="5"/>
  <c r="H1397" i="5" s="1"/>
  <c r="G1398" i="5"/>
  <c r="G1399" i="5"/>
  <c r="H1399" i="5" s="1"/>
  <c r="G1400" i="5"/>
  <c r="H1400" i="5" s="1"/>
  <c r="G1401" i="5"/>
  <c r="H1401" i="5" s="1"/>
  <c r="G1402" i="5"/>
  <c r="H1402" i="5" s="1"/>
  <c r="G1403" i="5"/>
  <c r="H1403" i="5" s="1"/>
  <c r="G1404" i="5"/>
  <c r="H1404" i="5" s="1"/>
  <c r="G1405" i="5"/>
  <c r="H1405" i="5" s="1"/>
  <c r="G1406" i="5"/>
  <c r="H1406" i="5" s="1"/>
  <c r="G1407" i="5"/>
  <c r="H1407" i="5" s="1"/>
  <c r="G1408" i="5"/>
  <c r="G1409" i="5"/>
  <c r="H1409" i="5" s="1"/>
  <c r="G1410" i="5"/>
  <c r="H1410" i="5" s="1"/>
  <c r="G1411" i="5"/>
  <c r="H1411" i="5" s="1"/>
  <c r="G1412" i="5"/>
  <c r="H1412" i="5" s="1"/>
  <c r="G1413" i="5"/>
  <c r="G1414" i="5"/>
  <c r="H1414" i="5" s="1"/>
  <c r="G1415" i="5"/>
  <c r="H1415" i="5" s="1"/>
  <c r="G1416" i="5"/>
  <c r="H1416" i="5" s="1"/>
  <c r="G1417" i="5"/>
  <c r="H1417" i="5" s="1"/>
  <c r="G1418" i="5"/>
  <c r="H1418" i="5" s="1"/>
  <c r="G1419" i="5"/>
  <c r="H1419" i="5" s="1"/>
  <c r="G1420" i="5"/>
  <c r="G1421" i="5"/>
  <c r="H1421" i="5" s="1"/>
  <c r="G1422" i="5"/>
  <c r="H1422" i="5" s="1"/>
  <c r="G1423" i="5"/>
  <c r="H1423" i="5" s="1"/>
  <c r="G1424" i="5"/>
  <c r="G1425" i="5"/>
  <c r="H1425" i="5" s="1"/>
  <c r="G1426" i="5"/>
  <c r="H1426" i="5" s="1"/>
  <c r="G1427" i="5"/>
  <c r="H1427" i="5" s="1"/>
  <c r="G1428" i="5"/>
  <c r="H1428" i="5" s="1"/>
  <c r="G1429" i="5"/>
  <c r="H1429" i="5" s="1"/>
  <c r="G1430" i="5"/>
  <c r="H1430" i="5" s="1"/>
  <c r="G1431" i="5"/>
  <c r="G1432" i="5"/>
  <c r="H1432" i="5" s="1"/>
  <c r="G1433" i="5"/>
  <c r="H1433" i="5" s="1"/>
  <c r="G1434" i="5"/>
  <c r="H1434" i="5" s="1"/>
  <c r="G1435" i="5"/>
  <c r="H1435" i="5" s="1"/>
  <c r="G1436" i="5"/>
  <c r="G1437" i="5"/>
  <c r="G1438" i="5"/>
  <c r="G1439" i="5"/>
  <c r="H1439" i="5" s="1"/>
  <c r="G1440" i="5"/>
  <c r="G1441" i="5"/>
  <c r="H1441" i="5" s="1"/>
  <c r="G1442" i="5"/>
  <c r="H1442" i="5" s="1"/>
  <c r="G1443" i="5"/>
  <c r="H1443" i="5" s="1"/>
  <c r="G1444" i="5"/>
  <c r="H1444" i="5" s="1"/>
  <c r="G1445" i="5"/>
  <c r="H1445" i="5" s="1"/>
  <c r="G1446" i="5"/>
  <c r="H1446" i="5" s="1"/>
  <c r="G1447" i="5"/>
  <c r="H1447" i="5" s="1"/>
  <c r="G1448" i="5"/>
  <c r="H1448" i="5" s="1"/>
  <c r="G1449" i="5"/>
  <c r="G1450" i="5"/>
  <c r="H1450" i="5" s="1"/>
  <c r="G1451" i="5"/>
  <c r="G1452" i="5"/>
  <c r="G1453" i="5"/>
  <c r="H1453" i="5" s="1"/>
  <c r="G1454" i="5"/>
  <c r="H1454" i="5" s="1"/>
  <c r="G1455" i="5"/>
  <c r="H1455" i="5" s="1"/>
  <c r="G1456" i="5"/>
  <c r="H1456" i="5" s="1"/>
  <c r="G1457" i="5"/>
  <c r="H1457" i="5" s="1"/>
  <c r="G1458" i="5"/>
  <c r="H1458" i="5" s="1"/>
  <c r="G1459" i="5"/>
  <c r="H1459" i="5" s="1"/>
  <c r="G1460" i="5"/>
  <c r="H1460" i="5" s="1"/>
  <c r="G1461" i="5"/>
  <c r="H1461" i="5" s="1"/>
  <c r="G1462" i="5"/>
  <c r="H1462" i="5" s="1"/>
  <c r="G1463" i="5"/>
  <c r="H1463" i="5" s="1"/>
  <c r="G1464" i="5"/>
  <c r="H1464" i="5" s="1"/>
  <c r="G1465" i="5"/>
  <c r="G1466" i="5"/>
  <c r="H1466" i="5" s="1"/>
  <c r="G1467" i="5"/>
  <c r="H1467" i="5" s="1"/>
  <c r="G1468" i="5"/>
  <c r="G1469" i="5"/>
  <c r="H1469" i="5" s="1"/>
  <c r="G1470" i="5"/>
  <c r="H1470" i="5" s="1"/>
  <c r="G1471" i="5"/>
  <c r="G1472" i="5"/>
  <c r="H1472" i="5" s="1"/>
  <c r="G1473" i="5"/>
  <c r="G1474" i="5"/>
  <c r="G1475" i="5"/>
  <c r="H1475" i="5" s="1"/>
  <c r="G1476" i="5"/>
  <c r="H1476" i="5" s="1"/>
  <c r="G1477" i="5"/>
  <c r="H1477" i="5" s="1"/>
  <c r="G1478" i="5"/>
  <c r="H1478" i="5" s="1"/>
  <c r="G1479" i="5"/>
  <c r="H1479" i="5" s="1"/>
  <c r="G1480" i="5"/>
  <c r="H1480" i="5" s="1"/>
  <c r="G1481" i="5"/>
  <c r="G1482" i="5"/>
  <c r="H1482" i="5" s="1"/>
  <c r="G1483" i="5"/>
  <c r="H1483" i="5" s="1"/>
  <c r="G1484" i="5"/>
  <c r="G1485" i="5"/>
  <c r="G1486" i="5"/>
  <c r="H1486" i="5" s="1"/>
  <c r="G1487" i="5"/>
  <c r="H1487" i="5" s="1"/>
  <c r="G1488" i="5"/>
  <c r="H1488" i="5" s="1"/>
  <c r="G1489" i="5"/>
  <c r="H1489" i="5" s="1"/>
  <c r="G1490" i="5"/>
  <c r="H1490" i="5" s="1"/>
  <c r="G1491" i="5"/>
  <c r="G1492" i="5"/>
  <c r="H1492" i="5" s="1"/>
  <c r="G1493" i="5"/>
  <c r="H1493" i="5" s="1"/>
  <c r="G1494" i="5"/>
  <c r="G1495" i="5"/>
  <c r="H1495" i="5" s="1"/>
  <c r="G1496" i="5"/>
  <c r="H1496" i="5" s="1"/>
  <c r="G1497" i="5"/>
  <c r="G1498" i="5"/>
  <c r="H1498" i="5" s="1"/>
  <c r="G1499" i="5"/>
  <c r="H1499" i="5" s="1"/>
  <c r="G1500" i="5"/>
  <c r="H1500" i="5" s="1"/>
  <c r="G1501" i="5"/>
  <c r="H1501" i="5" s="1"/>
  <c r="G1502" i="5"/>
  <c r="H1502" i="5" s="1"/>
  <c r="G1503" i="5"/>
  <c r="H1503" i="5" s="1"/>
  <c r="G1504" i="5"/>
  <c r="G1505" i="5"/>
  <c r="G1506" i="5"/>
  <c r="H1506" i="5" s="1"/>
  <c r="G1507" i="5"/>
  <c r="H1507" i="5" s="1"/>
  <c r="G1508" i="5"/>
  <c r="H1508" i="5" s="1"/>
  <c r="G1509" i="5"/>
  <c r="H1509" i="5" s="1"/>
  <c r="G1510" i="5"/>
  <c r="H1510" i="5" s="1"/>
  <c r="G1511" i="5"/>
  <c r="H1511" i="5" s="1"/>
  <c r="G1512" i="5"/>
  <c r="H1512" i="5" s="1"/>
  <c r="G1513" i="5"/>
  <c r="H1513" i="5" s="1"/>
  <c r="G1514" i="5"/>
  <c r="G1515" i="5"/>
  <c r="H1515" i="5" s="1"/>
  <c r="G1516" i="5"/>
  <c r="G1517" i="5"/>
  <c r="G1518" i="5"/>
  <c r="G1519" i="5"/>
  <c r="H1519" i="5" s="1"/>
  <c r="G1520" i="5"/>
  <c r="H1520" i="5" s="1"/>
  <c r="G1521" i="5"/>
  <c r="G1522" i="5"/>
  <c r="G1523" i="5"/>
  <c r="G1524" i="5"/>
  <c r="H1524" i="5" s="1"/>
  <c r="G1525" i="5"/>
  <c r="H1525" i="5" s="1"/>
  <c r="G1526" i="5"/>
  <c r="H1526" i="5" s="1"/>
  <c r="G1527" i="5"/>
  <c r="H1527" i="5" s="1"/>
  <c r="G1528" i="5"/>
  <c r="G1529" i="5"/>
  <c r="H1529" i="5" s="1"/>
  <c r="G1530" i="5"/>
  <c r="H1530" i="5" s="1"/>
  <c r="G1531" i="5"/>
  <c r="H1531" i="5" s="1"/>
  <c r="G1532" i="5"/>
  <c r="H1532" i="5" s="1"/>
  <c r="G1533" i="5"/>
  <c r="G1534" i="5"/>
  <c r="G1535" i="5"/>
  <c r="H1535" i="5" s="1"/>
  <c r="G1536" i="5"/>
  <c r="H1536" i="5" s="1"/>
  <c r="G1537" i="5"/>
  <c r="H1537" i="5" s="1"/>
  <c r="G1538" i="5"/>
  <c r="G1539" i="5"/>
  <c r="K1539" i="5" s="1"/>
  <c r="G1540" i="5"/>
  <c r="G1541" i="5"/>
  <c r="H1541" i="5" s="1"/>
  <c r="G1542" i="5"/>
  <c r="H1542" i="5" s="1"/>
  <c r="G1543" i="5"/>
  <c r="H1543" i="5" s="1"/>
  <c r="G1544" i="5"/>
  <c r="H1544" i="5" s="1"/>
  <c r="G1545" i="5"/>
  <c r="H1545" i="5" s="1"/>
  <c r="G1546" i="5"/>
  <c r="G1547" i="5"/>
  <c r="H1547" i="5" s="1"/>
  <c r="G1548" i="5"/>
  <c r="H1548" i="5" s="1"/>
  <c r="G1549" i="5"/>
  <c r="H1549" i="5" s="1"/>
  <c r="G1550" i="5"/>
  <c r="H1550" i="5" s="1"/>
  <c r="G1551" i="5"/>
  <c r="H1551" i="5" s="1"/>
  <c r="G1552" i="5"/>
  <c r="G1553" i="5"/>
  <c r="H1553" i="5" s="1"/>
  <c r="G1554" i="5"/>
  <c r="H1554" i="5" s="1"/>
  <c r="G1555" i="5"/>
  <c r="H1555" i="5" s="1"/>
  <c r="G1556" i="5"/>
  <c r="H1556" i="5" s="1"/>
  <c r="G1557" i="5"/>
  <c r="H1557" i="5" s="1"/>
  <c r="G1558" i="5"/>
  <c r="H1558" i="5" s="1"/>
  <c r="G1559" i="5"/>
  <c r="H1559" i="5" s="1"/>
  <c r="G1560" i="5"/>
  <c r="G1561" i="5"/>
  <c r="H1561" i="5" s="1"/>
  <c r="G1562" i="5"/>
  <c r="H1562" i="5" s="1"/>
  <c r="G1563" i="5"/>
  <c r="H1563" i="5" s="1"/>
  <c r="G1564" i="5"/>
  <c r="H1564" i="5" s="1"/>
  <c r="G1565" i="5"/>
  <c r="G1566" i="5"/>
  <c r="H1566" i="5" s="1"/>
  <c r="G1567" i="5"/>
  <c r="H1567" i="5" s="1"/>
  <c r="G1568" i="5"/>
  <c r="H1568" i="5" s="1"/>
  <c r="G1569" i="5"/>
  <c r="H1569" i="5" s="1"/>
  <c r="G1570" i="5"/>
  <c r="H1570" i="5" s="1"/>
  <c r="G1571" i="5"/>
  <c r="H1571" i="5" s="1"/>
  <c r="G1572" i="5"/>
  <c r="H1572" i="5" s="1"/>
  <c r="G1573" i="5"/>
  <c r="H1573" i="5" s="1"/>
  <c r="G1574" i="5"/>
  <c r="G1575" i="5"/>
  <c r="H1575" i="5" s="1"/>
  <c r="G1576" i="5"/>
  <c r="H1576" i="5" s="1"/>
  <c r="G1577" i="5"/>
  <c r="H1577" i="5" s="1"/>
  <c r="G1578" i="5"/>
  <c r="H1578" i="5" s="1"/>
  <c r="G1579" i="5"/>
  <c r="G1580" i="5"/>
  <c r="G1581" i="5"/>
  <c r="H1581" i="5" s="1"/>
  <c r="G1582" i="5"/>
  <c r="H1582" i="5" s="1"/>
  <c r="G1583" i="5"/>
  <c r="H1583" i="5" s="1"/>
  <c r="G1584" i="5"/>
  <c r="H1584" i="5" s="1"/>
  <c r="G1585" i="5"/>
  <c r="H1585" i="5" s="1"/>
  <c r="G1586" i="5"/>
  <c r="H1586" i="5" s="1"/>
  <c r="G1587" i="5"/>
  <c r="H1587" i="5" s="1"/>
  <c r="G1588" i="5"/>
  <c r="H1588" i="5" s="1"/>
  <c r="G1589" i="5"/>
  <c r="H1589" i="5" s="1"/>
  <c r="G1590" i="5"/>
  <c r="H1590" i="5" s="1"/>
  <c r="G1591" i="5"/>
  <c r="H1591" i="5" s="1"/>
  <c r="G1592" i="5"/>
  <c r="H1592" i="5" s="1"/>
  <c r="G1593" i="5"/>
  <c r="K1593" i="5" s="1"/>
  <c r="G1594" i="5"/>
  <c r="H1594" i="5" s="1"/>
  <c r="G1595" i="5"/>
  <c r="H1595" i="5" s="1"/>
  <c r="G1596" i="5"/>
  <c r="G1597" i="5"/>
  <c r="H1597" i="5" s="1"/>
  <c r="G1598" i="5"/>
  <c r="H1598" i="5" s="1"/>
  <c r="G1599" i="5"/>
  <c r="H1599" i="5" s="1"/>
  <c r="G1600" i="5"/>
  <c r="H1600" i="5" s="1"/>
  <c r="G1601" i="5"/>
  <c r="G1602" i="5"/>
  <c r="H1602" i="5" s="1"/>
  <c r="G1603" i="5"/>
  <c r="H1603" i="5" s="1"/>
  <c r="G1604" i="5"/>
  <c r="H1604" i="5" s="1"/>
  <c r="G1605" i="5"/>
  <c r="G1606" i="5"/>
  <c r="H1606" i="5" s="1"/>
  <c r="G1607" i="5"/>
  <c r="H1607" i="5" s="1"/>
  <c r="G1608" i="5"/>
  <c r="H1608" i="5" s="1"/>
  <c r="G1609" i="5"/>
  <c r="H1609" i="5" s="1"/>
  <c r="G1610" i="5"/>
  <c r="H1610" i="5" s="1"/>
  <c r="G1611" i="5"/>
  <c r="H1611" i="5" s="1"/>
  <c r="G1612" i="5"/>
  <c r="H1612" i="5" s="1"/>
  <c r="G1613" i="5"/>
  <c r="H1613" i="5" s="1"/>
  <c r="G1614" i="5"/>
  <c r="H1614" i="5" s="1"/>
  <c r="G1615" i="5"/>
  <c r="H1615" i="5" s="1"/>
  <c r="G1616" i="5"/>
  <c r="H1616" i="5" s="1"/>
  <c r="G1617" i="5"/>
  <c r="H1617" i="5" s="1"/>
  <c r="G1618" i="5"/>
  <c r="H1618" i="5" s="1"/>
  <c r="G1619" i="5"/>
  <c r="H1619" i="5" s="1"/>
  <c r="G1620" i="5"/>
  <c r="G1621" i="5"/>
  <c r="H1621" i="5" s="1"/>
  <c r="G1622" i="5"/>
  <c r="H1622" i="5" s="1"/>
  <c r="G1623" i="5"/>
  <c r="H1623" i="5" s="1"/>
  <c r="G1624" i="5"/>
  <c r="H1624" i="5" s="1"/>
  <c r="G1625" i="5"/>
  <c r="G1626" i="5"/>
  <c r="H1626" i="5" s="1"/>
  <c r="G1627" i="5"/>
  <c r="G1628" i="5"/>
  <c r="G1629" i="5"/>
  <c r="G1630" i="5"/>
  <c r="H1630" i="5" s="1"/>
  <c r="G1631" i="5"/>
  <c r="H1631" i="5" s="1"/>
  <c r="G1632" i="5"/>
  <c r="H1632" i="5" s="1"/>
  <c r="G1633" i="5"/>
  <c r="H1633" i="5" s="1"/>
  <c r="G1634" i="5"/>
  <c r="H1634" i="5" s="1"/>
  <c r="G1635" i="5"/>
  <c r="K1635" i="5" s="1"/>
  <c r="G1636" i="5"/>
  <c r="G1637" i="5"/>
  <c r="G1638" i="5"/>
  <c r="H1638" i="5" s="1"/>
  <c r="G1639" i="5"/>
  <c r="H1639" i="5" s="1"/>
  <c r="G1640" i="5"/>
  <c r="G1641" i="5"/>
  <c r="H1641" i="5" s="1"/>
  <c r="G1642" i="5"/>
  <c r="G1643" i="5"/>
  <c r="H1643" i="5" s="1"/>
  <c r="G1644" i="5"/>
  <c r="G1645" i="5"/>
  <c r="H1645" i="5" s="1"/>
  <c r="G1646" i="5"/>
  <c r="H1646" i="5" s="1"/>
  <c r="G1647" i="5"/>
  <c r="H1647" i="5" s="1"/>
  <c r="G1648" i="5"/>
  <c r="G1649" i="5"/>
  <c r="H1649" i="5" s="1"/>
  <c r="G1650" i="5"/>
  <c r="H1650" i="5" s="1"/>
  <c r="G1651" i="5"/>
  <c r="H1651" i="5" s="1"/>
  <c r="G1652" i="5"/>
  <c r="H1652" i="5" s="1"/>
  <c r="G1653" i="5"/>
  <c r="G1654" i="5"/>
  <c r="G1655" i="5"/>
  <c r="G1656" i="5"/>
  <c r="G1657" i="5"/>
  <c r="G1658" i="5"/>
  <c r="H1658" i="5" s="1"/>
  <c r="G1659" i="5"/>
  <c r="H1659" i="5" s="1"/>
  <c r="G1660" i="5"/>
  <c r="H1660" i="5" s="1"/>
  <c r="G1661" i="5"/>
  <c r="G1662" i="5"/>
  <c r="H1662" i="5" s="1"/>
  <c r="G1663" i="5"/>
  <c r="G1664" i="5"/>
  <c r="G1665" i="5"/>
  <c r="H1665" i="5" s="1"/>
  <c r="G1666" i="5"/>
  <c r="H1666" i="5" s="1"/>
  <c r="G1667" i="5"/>
  <c r="G1668" i="5"/>
  <c r="G1669" i="5"/>
  <c r="H1669" i="5" s="1"/>
  <c r="G1670" i="5"/>
  <c r="H1670" i="5" s="1"/>
  <c r="G1671" i="5"/>
  <c r="H1671" i="5" s="1"/>
  <c r="G1672" i="5"/>
  <c r="G1673" i="5"/>
  <c r="H1673" i="5" s="1"/>
  <c r="G1674" i="5"/>
  <c r="G1675" i="5"/>
  <c r="G1676" i="5"/>
  <c r="G1677" i="5"/>
  <c r="H1677" i="5" s="1"/>
  <c r="G1678" i="5"/>
  <c r="H1678" i="5" s="1"/>
  <c r="G1679" i="5"/>
  <c r="G1680" i="5"/>
  <c r="H1680" i="5" s="1"/>
  <c r="G1681" i="5"/>
  <c r="H1681" i="5" s="1"/>
  <c r="G1682" i="5"/>
  <c r="H1682" i="5" s="1"/>
  <c r="G1683" i="5"/>
  <c r="H1683" i="5" s="1"/>
  <c r="G1684" i="5"/>
  <c r="H1684" i="5" s="1"/>
  <c r="G1685" i="5"/>
  <c r="G1686" i="5"/>
  <c r="H1686" i="5" s="1"/>
  <c r="G1687" i="5"/>
  <c r="H1687" i="5" s="1"/>
  <c r="G1688" i="5"/>
  <c r="H1688" i="5" s="1"/>
  <c r="G1689" i="5"/>
  <c r="H1689" i="5" s="1"/>
  <c r="G1690" i="5"/>
  <c r="H1690" i="5" s="1"/>
  <c r="G1691" i="5"/>
  <c r="H1691" i="5" s="1"/>
  <c r="G1692" i="5"/>
  <c r="H1692" i="5" s="1"/>
  <c r="G1693" i="5"/>
  <c r="H1693" i="5" s="1"/>
  <c r="G1694" i="5"/>
  <c r="H1694" i="5" s="1"/>
  <c r="G1695" i="5"/>
  <c r="H1695" i="5" s="1"/>
  <c r="G1696" i="5"/>
  <c r="G1697" i="5"/>
  <c r="H1697" i="5" s="1"/>
  <c r="G1698" i="5"/>
  <c r="H1698" i="5" s="1"/>
  <c r="G1699" i="5"/>
  <c r="H1699" i="5" s="1"/>
  <c r="G1700" i="5"/>
  <c r="G1701" i="5"/>
  <c r="H1701" i="5" s="1"/>
  <c r="G1702" i="5"/>
  <c r="G1703" i="5"/>
  <c r="H1703" i="5" s="1"/>
  <c r="G1704" i="5"/>
  <c r="H1704" i="5" s="1"/>
  <c r="G1705" i="5"/>
  <c r="G1706" i="5"/>
  <c r="H1706" i="5" s="1"/>
  <c r="G1707" i="5"/>
  <c r="G1708" i="5"/>
  <c r="G1709" i="5"/>
  <c r="G1710" i="5"/>
  <c r="H1710" i="5" s="1"/>
  <c r="G1711" i="5"/>
  <c r="H1711" i="5" s="1"/>
  <c r="G1712" i="5"/>
  <c r="G1713" i="5"/>
  <c r="G1714" i="5"/>
  <c r="H1714" i="5" s="1"/>
  <c r="G1715" i="5"/>
  <c r="H1715" i="5" s="1"/>
  <c r="G1716" i="5"/>
  <c r="H1716" i="5" s="1"/>
  <c r="G1717" i="5"/>
  <c r="H1717" i="5" s="1"/>
  <c r="G1718" i="5"/>
  <c r="H1718" i="5" s="1"/>
  <c r="G1719" i="5"/>
  <c r="H1719" i="5" s="1"/>
  <c r="G1720" i="5"/>
  <c r="G1721" i="5"/>
  <c r="G1722" i="5"/>
  <c r="G1723" i="5"/>
  <c r="G1724" i="5"/>
  <c r="G1725" i="5"/>
  <c r="H1725" i="5" s="1"/>
  <c r="G1726" i="5"/>
  <c r="H1726" i="5" s="1"/>
  <c r="G1727" i="5"/>
  <c r="H1727" i="5" s="1"/>
  <c r="G1728" i="5"/>
  <c r="H1728" i="5" s="1"/>
  <c r="G1729" i="5"/>
  <c r="H1729" i="5" s="1"/>
  <c r="G1730" i="5"/>
  <c r="H1730" i="5" s="1"/>
  <c r="G1731" i="5"/>
  <c r="H1731" i="5" s="1"/>
  <c r="G1732" i="5"/>
  <c r="H1732" i="5" s="1"/>
  <c r="G1733" i="5"/>
  <c r="H1733" i="5" s="1"/>
  <c r="G1734" i="5"/>
  <c r="H1734" i="5" s="1"/>
  <c r="G1735" i="5"/>
  <c r="H1735" i="5" s="1"/>
  <c r="G1736" i="5"/>
  <c r="H1736" i="5" s="1"/>
  <c r="G1737" i="5"/>
  <c r="H1737" i="5" s="1"/>
  <c r="G1738" i="5"/>
  <c r="H1738" i="5" s="1"/>
  <c r="G1739" i="5"/>
  <c r="H1739" i="5" s="1"/>
  <c r="G1740" i="5"/>
  <c r="H1740" i="5" s="1"/>
  <c r="G1741" i="5"/>
  <c r="H1741" i="5" s="1"/>
  <c r="G1742" i="5"/>
  <c r="H1742" i="5" s="1"/>
  <c r="G1743" i="5"/>
  <c r="H1743" i="5" s="1"/>
  <c r="G1744" i="5"/>
  <c r="G1745" i="5"/>
  <c r="H1745" i="5" s="1"/>
  <c r="G1746" i="5"/>
  <c r="H1746" i="5" s="1"/>
  <c r="G1747" i="5"/>
  <c r="H1747" i="5" s="1"/>
  <c r="G1748" i="5"/>
  <c r="H1748" i="5" s="1"/>
  <c r="G1749" i="5"/>
  <c r="G1750" i="5"/>
  <c r="H1750" i="5" s="1"/>
  <c r="G1751" i="5"/>
  <c r="H1751" i="5" s="1"/>
  <c r="G1752" i="5"/>
  <c r="H1752" i="5" s="1"/>
  <c r="G1753" i="5"/>
  <c r="G1754" i="5"/>
  <c r="H1754" i="5" s="1"/>
  <c r="G1755" i="5"/>
  <c r="H1755" i="5" s="1"/>
  <c r="G1756" i="5"/>
  <c r="H1756" i="5" s="1"/>
  <c r="G1757" i="5"/>
  <c r="G1758" i="5"/>
  <c r="H1758" i="5" s="1"/>
  <c r="G1759" i="5"/>
  <c r="G1760" i="5"/>
  <c r="H1760" i="5" s="1"/>
  <c r="G1761" i="5"/>
  <c r="H1761" i="5" s="1"/>
  <c r="G1762" i="5"/>
  <c r="H1762" i="5" s="1"/>
  <c r="G1763" i="5"/>
  <c r="H1763" i="5" s="1"/>
  <c r="G1764" i="5"/>
  <c r="H1764" i="5" s="1"/>
  <c r="G1765" i="5"/>
  <c r="H1765" i="5" s="1"/>
  <c r="G1766" i="5"/>
  <c r="H1766" i="5" s="1"/>
  <c r="G1767" i="5"/>
  <c r="H1767" i="5" s="1"/>
  <c r="G1768" i="5"/>
  <c r="G1769" i="5"/>
  <c r="H1769" i="5" s="1"/>
  <c r="G1770" i="5"/>
  <c r="G1771" i="5"/>
  <c r="G1772" i="5"/>
  <c r="H1772" i="5" s="1"/>
  <c r="G1773" i="5"/>
  <c r="H1773" i="5" s="1"/>
  <c r="G1774" i="5"/>
  <c r="G1775" i="5"/>
  <c r="G1776" i="5"/>
  <c r="G1777" i="5"/>
  <c r="H1777" i="5" s="1"/>
  <c r="G1778" i="5"/>
  <c r="H1778" i="5" s="1"/>
  <c r="G1779" i="5"/>
  <c r="G1780" i="5"/>
  <c r="G1781" i="5"/>
  <c r="H1781" i="5" s="1"/>
  <c r="G1782" i="5"/>
  <c r="G1783" i="5"/>
  <c r="G1784" i="5"/>
  <c r="G1785" i="5"/>
  <c r="H1785" i="5" s="1"/>
  <c r="G1786" i="5"/>
  <c r="H1786" i="5" s="1"/>
  <c r="G1787" i="5"/>
  <c r="G1788" i="5"/>
  <c r="G1789" i="5"/>
  <c r="H1789" i="5" s="1"/>
  <c r="G1790" i="5"/>
  <c r="H1790" i="5" s="1"/>
  <c r="G1791" i="5"/>
  <c r="G1792" i="5"/>
  <c r="H1792" i="5" s="1"/>
  <c r="G1793" i="5"/>
  <c r="H1793" i="5" s="1"/>
  <c r="G1794" i="5"/>
  <c r="G1795" i="5"/>
  <c r="G1796" i="5"/>
  <c r="H1796" i="5" s="1"/>
  <c r="G1797" i="5"/>
  <c r="H1797" i="5" s="1"/>
  <c r="G1798" i="5"/>
  <c r="G1799" i="5"/>
  <c r="G1800" i="5"/>
  <c r="H1800" i="5" s="1"/>
  <c r="G1801" i="5"/>
  <c r="H1801" i="5" s="1"/>
  <c r="G1802" i="5"/>
  <c r="H1802" i="5" s="1"/>
  <c r="G1803" i="5"/>
  <c r="H1803" i="5" s="1"/>
  <c r="G1804" i="5"/>
  <c r="G1805" i="5"/>
  <c r="G1806" i="5"/>
  <c r="G1807" i="5"/>
  <c r="K1807" i="5" s="1"/>
  <c r="G1808" i="5"/>
  <c r="G1809" i="5"/>
  <c r="G1810" i="5"/>
  <c r="G1811" i="5"/>
  <c r="H1811" i="5" s="1"/>
  <c r="G1812" i="5"/>
  <c r="G1813" i="5"/>
  <c r="H1813" i="5" s="1"/>
  <c r="G1814" i="5"/>
  <c r="G1815" i="5"/>
  <c r="G1816" i="5"/>
  <c r="H1816" i="5" s="1"/>
  <c r="G1817" i="5"/>
  <c r="G1818" i="5"/>
  <c r="H1818" i="5" s="1"/>
  <c r="G1819" i="5"/>
  <c r="H1819" i="5" s="1"/>
  <c r="G1820" i="5"/>
  <c r="G1821" i="5"/>
  <c r="G1822" i="5"/>
  <c r="H1822" i="5" s="1"/>
  <c r="G1823" i="5"/>
  <c r="H1823" i="5" s="1"/>
  <c r="G1824" i="5"/>
  <c r="H1824" i="5" s="1"/>
  <c r="G1825" i="5"/>
  <c r="H1825" i="5" s="1"/>
  <c r="G1826" i="5"/>
  <c r="H1826" i="5" s="1"/>
  <c r="G1827" i="5"/>
  <c r="G1828" i="5"/>
  <c r="H1828" i="5" s="1"/>
  <c r="G1829" i="5"/>
  <c r="H1829" i="5" s="1"/>
  <c r="G1830" i="5"/>
  <c r="H1830" i="5" s="1"/>
  <c r="G1831" i="5"/>
  <c r="H1831" i="5" s="1"/>
  <c r="G1832" i="5"/>
  <c r="G1833" i="5"/>
  <c r="H1833" i="5" s="1"/>
  <c r="G1834" i="5"/>
  <c r="H1834" i="5" s="1"/>
  <c r="G1835" i="5"/>
  <c r="H1835" i="5" s="1"/>
  <c r="G1836" i="5"/>
  <c r="H1836" i="5" s="1"/>
  <c r="G1837" i="5"/>
  <c r="G1838" i="5"/>
  <c r="H1838" i="5" s="1"/>
  <c r="G1839" i="5"/>
  <c r="H1839" i="5" s="1"/>
  <c r="G1840" i="5"/>
  <c r="G1841" i="5"/>
  <c r="H1841" i="5" s="1"/>
  <c r="G1842" i="5"/>
  <c r="H1842" i="5" s="1"/>
  <c r="G1843" i="5"/>
  <c r="H1843" i="5" s="1"/>
  <c r="G1844" i="5"/>
  <c r="H1844" i="5" s="1"/>
  <c r="G1845" i="5"/>
  <c r="G1846" i="5"/>
  <c r="H1846" i="5" s="1"/>
  <c r="G1847" i="5"/>
  <c r="H1847" i="5" s="1"/>
  <c r="G1848" i="5"/>
  <c r="G1849" i="5"/>
  <c r="H1849" i="5" s="1"/>
  <c r="G1850" i="5"/>
  <c r="G1851" i="5"/>
  <c r="G1852" i="5"/>
  <c r="H1852" i="5" s="1"/>
  <c r="G1853" i="5"/>
  <c r="H1853" i="5" s="1"/>
  <c r="G1854" i="5"/>
  <c r="G1855" i="5"/>
  <c r="H1855" i="5" s="1"/>
  <c r="G1856" i="5"/>
  <c r="G1857" i="5"/>
  <c r="G1858" i="5"/>
  <c r="H1858" i="5" s="1"/>
  <c r="G1859" i="5"/>
  <c r="H1859" i="5" s="1"/>
  <c r="G1860" i="5"/>
  <c r="G1861" i="5"/>
  <c r="H1861" i="5" s="1"/>
  <c r="G1862" i="5"/>
  <c r="H1862" i="5" s="1"/>
  <c r="G1863" i="5"/>
  <c r="H1863" i="5" s="1"/>
  <c r="G1864" i="5"/>
  <c r="H1864" i="5" s="1"/>
  <c r="G1865" i="5"/>
  <c r="G1866" i="5"/>
  <c r="H1866" i="5" s="1"/>
  <c r="G1867" i="5"/>
  <c r="G1868" i="5"/>
  <c r="G1869" i="5"/>
  <c r="H1869" i="5" s="1"/>
  <c r="G1870" i="5"/>
  <c r="G1871" i="5"/>
  <c r="G1872" i="5"/>
  <c r="H1872" i="5" s="1"/>
  <c r="G1873" i="5"/>
  <c r="G1874" i="5"/>
  <c r="G1875" i="5"/>
  <c r="G1876" i="5"/>
  <c r="G1877" i="5"/>
  <c r="H1877" i="5" s="1"/>
  <c r="G1878" i="5"/>
  <c r="H1878" i="5" s="1"/>
  <c r="G1879" i="5"/>
  <c r="H1879" i="5" s="1"/>
  <c r="G1880" i="5"/>
  <c r="G1881" i="5"/>
  <c r="H1881" i="5" s="1"/>
  <c r="G1882" i="5"/>
  <c r="H1882" i="5" s="1"/>
  <c r="G1883" i="5"/>
  <c r="H1883" i="5" s="1"/>
  <c r="G1884" i="5"/>
  <c r="H1884" i="5" s="1"/>
  <c r="G1885" i="5"/>
  <c r="G1886" i="5"/>
  <c r="H1886" i="5" s="1"/>
  <c r="G1887" i="5"/>
  <c r="G1888" i="5"/>
  <c r="H1888" i="5" s="1"/>
  <c r="G1889" i="5"/>
  <c r="H1889" i="5" s="1"/>
  <c r="G1890" i="5"/>
  <c r="H1890" i="5" s="1"/>
  <c r="G1891" i="5"/>
  <c r="H1891" i="5" s="1"/>
  <c r="G1892" i="5"/>
  <c r="H1892" i="5" s="1"/>
  <c r="G1893" i="5"/>
  <c r="H1893" i="5" s="1"/>
  <c r="G1894" i="5"/>
  <c r="G1895" i="5"/>
  <c r="H1895" i="5" s="1"/>
  <c r="G1896" i="5"/>
  <c r="H1896" i="5" s="1"/>
  <c r="G1897" i="5"/>
  <c r="H1897" i="5" s="1"/>
  <c r="G1898" i="5"/>
  <c r="G1899" i="5"/>
  <c r="G1900" i="5"/>
  <c r="G1901" i="5"/>
  <c r="G1902" i="5"/>
  <c r="G1903" i="5"/>
  <c r="H1903" i="5" s="1"/>
  <c r="G1904" i="5"/>
  <c r="H1904" i="5" s="1"/>
  <c r="G1905" i="5"/>
  <c r="G1906" i="5"/>
  <c r="H1906" i="5" s="1"/>
  <c r="G1907" i="5"/>
  <c r="H1907" i="5" s="1"/>
  <c r="G1908" i="5"/>
  <c r="H1908" i="5" s="1"/>
  <c r="G1909" i="5"/>
  <c r="H1909" i="5" s="1"/>
  <c r="G1910" i="5"/>
  <c r="H1910" i="5" s="1"/>
  <c r="G1911" i="5"/>
  <c r="H1911" i="5" s="1"/>
  <c r="G1912" i="5"/>
  <c r="G1913" i="5"/>
  <c r="H1913" i="5" s="1"/>
  <c r="G1914" i="5"/>
  <c r="H1914" i="5" s="1"/>
  <c r="G1915" i="5"/>
  <c r="G1916" i="5"/>
  <c r="H1916" i="5" s="1"/>
  <c r="G1917" i="5"/>
  <c r="H1917" i="5" s="1"/>
  <c r="G1918" i="5"/>
  <c r="H1918" i="5" s="1"/>
  <c r="G1919" i="5"/>
  <c r="H1919" i="5" s="1"/>
  <c r="G1920" i="5"/>
  <c r="H1920" i="5" s="1"/>
  <c r="G1921" i="5"/>
  <c r="H1921" i="5" s="1"/>
  <c r="G1922" i="5"/>
  <c r="H1922" i="5" s="1"/>
  <c r="G1923" i="5"/>
  <c r="H1923" i="5" s="1"/>
  <c r="G1924" i="5"/>
  <c r="H1924" i="5" s="1"/>
  <c r="G1925" i="5"/>
  <c r="H1925" i="5" s="1"/>
  <c r="G1926" i="5"/>
  <c r="G1927" i="5"/>
  <c r="G1928" i="5"/>
  <c r="G1929" i="5"/>
  <c r="H1929" i="5" s="1"/>
  <c r="G1930" i="5"/>
  <c r="H1930" i="5" s="1"/>
  <c r="G1931" i="5"/>
  <c r="H1931" i="5" s="1"/>
  <c r="G1932" i="5"/>
  <c r="H1932" i="5" s="1"/>
  <c r="G1933" i="5"/>
  <c r="G1934" i="5"/>
  <c r="H1934" i="5" s="1"/>
  <c r="G1935" i="5"/>
  <c r="H1935" i="5" s="1"/>
  <c r="G1936" i="5"/>
  <c r="G1937" i="5"/>
  <c r="H1937" i="5" s="1"/>
  <c r="G1938" i="5"/>
  <c r="H1938" i="5" s="1"/>
  <c r="G1939" i="5"/>
  <c r="H1939" i="5" s="1"/>
  <c r="G1940" i="5"/>
  <c r="H1940" i="5" s="1"/>
  <c r="G1941" i="5"/>
  <c r="G1942" i="5"/>
  <c r="H1942" i="5" s="1"/>
  <c r="G1943" i="5"/>
  <c r="G1944" i="5"/>
  <c r="G1945" i="5"/>
  <c r="H1945" i="5" s="1"/>
  <c r="G1946" i="5"/>
  <c r="H1946" i="5" s="1"/>
  <c r="G1947" i="5"/>
  <c r="H1947" i="5" s="1"/>
  <c r="G1948" i="5"/>
  <c r="H1948" i="5" s="1"/>
  <c r="G1949" i="5"/>
  <c r="H1949" i="5" s="1"/>
  <c r="G1950" i="5"/>
  <c r="G1951" i="5"/>
  <c r="H1951" i="5" s="1"/>
  <c r="G1952" i="5"/>
  <c r="G1953" i="5"/>
  <c r="H1953" i="5" s="1"/>
  <c r="G1954" i="5"/>
  <c r="H1954" i="5" s="1"/>
  <c r="G1955" i="5"/>
  <c r="H1955" i="5" s="1"/>
  <c r="G1956" i="5"/>
  <c r="H1956" i="5" s="1"/>
  <c r="G1957" i="5"/>
  <c r="H1957" i="5" s="1"/>
  <c r="G1958" i="5"/>
  <c r="H1958" i="5" s="1"/>
  <c r="G1959" i="5"/>
  <c r="H1959" i="5" s="1"/>
  <c r="G1960" i="5"/>
  <c r="G1961" i="5"/>
  <c r="G1962" i="5"/>
  <c r="G1963" i="5"/>
  <c r="G1964" i="5"/>
  <c r="H1964" i="5" s="1"/>
  <c r="G1965" i="5"/>
  <c r="G1966" i="5"/>
  <c r="H1966" i="5" s="1"/>
  <c r="G1967" i="5"/>
  <c r="G1968" i="5"/>
  <c r="G1969" i="5"/>
  <c r="H1969" i="5" s="1"/>
  <c r="G1970" i="5"/>
  <c r="G1971" i="5"/>
  <c r="G1972" i="5"/>
  <c r="G1973" i="5"/>
  <c r="G1974" i="5"/>
  <c r="G1975" i="5"/>
  <c r="H1975" i="5" s="1"/>
  <c r="G1976" i="5"/>
  <c r="G1977" i="5"/>
  <c r="G1978" i="5"/>
  <c r="H1978" i="5" s="1"/>
  <c r="G1979" i="5"/>
  <c r="H1979" i="5" s="1"/>
  <c r="G1980" i="5"/>
  <c r="H1980" i="5" s="1"/>
  <c r="G1981" i="5"/>
  <c r="G1982" i="5"/>
  <c r="H1982" i="5" s="1"/>
  <c r="G1983" i="5"/>
  <c r="H1983" i="5" s="1"/>
  <c r="G1984" i="5"/>
  <c r="H1984" i="5" s="1"/>
  <c r="G1985" i="5"/>
  <c r="H1985" i="5" s="1"/>
  <c r="G1986" i="5"/>
  <c r="H1986" i="5" s="1"/>
  <c r="G1987" i="5"/>
  <c r="G1988" i="5"/>
  <c r="H1988" i="5" s="1"/>
  <c r="G1989" i="5"/>
  <c r="H1989" i="5" s="1"/>
  <c r="G1990" i="5"/>
  <c r="G1991" i="5"/>
  <c r="H1991" i="5" s="1"/>
  <c r="G1992" i="5"/>
  <c r="H1992" i="5" s="1"/>
  <c r="G1993" i="5"/>
  <c r="H1993" i="5" s="1"/>
  <c r="G1994" i="5"/>
  <c r="H1994" i="5" s="1"/>
  <c r="G1995" i="5"/>
  <c r="H1995" i="5" s="1"/>
  <c r="G1996" i="5"/>
  <c r="G1997" i="5"/>
  <c r="G1998" i="5"/>
  <c r="H1998" i="5" s="1"/>
  <c r="G1999" i="5"/>
  <c r="H1999" i="5" s="1"/>
  <c r="G2000" i="5"/>
  <c r="G2001" i="5"/>
  <c r="G2002" i="5"/>
  <c r="G2003" i="5"/>
  <c r="H2003" i="5" s="1"/>
  <c r="G2004" i="5"/>
  <c r="H2004" i="5" s="1"/>
  <c r="G2005" i="5"/>
  <c r="G2006" i="5"/>
  <c r="H2006" i="5" s="1"/>
  <c r="G2007" i="5"/>
  <c r="H2007" i="5" s="1"/>
  <c r="G2008" i="5"/>
  <c r="H2008" i="5" s="1"/>
  <c r="G2009" i="5"/>
  <c r="G2010" i="5"/>
  <c r="G2011" i="5"/>
  <c r="H2011" i="5" s="1"/>
  <c r="G2012" i="5"/>
  <c r="H2012" i="5" s="1"/>
  <c r="G2013" i="5"/>
  <c r="H2013" i="5" s="1"/>
  <c r="G2014" i="5"/>
  <c r="H2014" i="5" s="1"/>
  <c r="G2015" i="5"/>
  <c r="H2015" i="5" s="1"/>
  <c r="G2016" i="5"/>
  <c r="H2016" i="5" s="1"/>
  <c r="G2017" i="5"/>
  <c r="H2017" i="5" s="1"/>
  <c r="G2018" i="5"/>
  <c r="H2018" i="5" s="1"/>
  <c r="G2019" i="5"/>
  <c r="G2020" i="5"/>
  <c r="H2020" i="5" s="1"/>
  <c r="G2021" i="5"/>
  <c r="H2021" i="5" s="1"/>
  <c r="G2022" i="5"/>
  <c r="H2022" i="5" s="1"/>
  <c r="G2023" i="5"/>
  <c r="H2023" i="5" s="1"/>
  <c r="G2024" i="5"/>
  <c r="H2024" i="5" s="1"/>
  <c r="G2025" i="5"/>
  <c r="H2025" i="5" s="1"/>
  <c r="G2026" i="5"/>
  <c r="G2027" i="5"/>
  <c r="H2027" i="5" s="1"/>
  <c r="G2028" i="5"/>
  <c r="H2028" i="5" s="1"/>
  <c r="G2029" i="5"/>
  <c r="H2029" i="5" s="1"/>
  <c r="G2030" i="5"/>
  <c r="G2031" i="5"/>
  <c r="H2031" i="5" s="1"/>
  <c r="G2032" i="5"/>
  <c r="H2032" i="5" s="1"/>
  <c r="G2033" i="5"/>
  <c r="H2033" i="5" s="1"/>
  <c r="G2034" i="5"/>
  <c r="G2035" i="5"/>
  <c r="H2035" i="5" s="1"/>
  <c r="G2036" i="5"/>
  <c r="H2036" i="5" s="1"/>
  <c r="G2037" i="5"/>
  <c r="H2037" i="5" s="1"/>
  <c r="G2038" i="5"/>
  <c r="H2038" i="5" s="1"/>
  <c r="G2039" i="5"/>
  <c r="H2039" i="5" s="1"/>
  <c r="G2040" i="5"/>
  <c r="H2040" i="5" s="1"/>
  <c r="G2041" i="5"/>
  <c r="H2041" i="5" s="1"/>
  <c r="G2042" i="5"/>
  <c r="H2042" i="5" s="1"/>
  <c r="G2043" i="5"/>
  <c r="H2043" i="5" s="1"/>
  <c r="G2044" i="5"/>
  <c r="H2044" i="5" s="1"/>
  <c r="G2045" i="5"/>
  <c r="H2045" i="5" s="1"/>
  <c r="G2046" i="5"/>
  <c r="H2046" i="5" s="1"/>
  <c r="G2047" i="5"/>
  <c r="H2047" i="5" s="1"/>
  <c r="G2048" i="5"/>
  <c r="G2049" i="5"/>
  <c r="H2049" i="5" s="1"/>
  <c r="G2050" i="5"/>
  <c r="G2051" i="5"/>
  <c r="H2051" i="5" s="1"/>
  <c r="G2052" i="5"/>
  <c r="H2052" i="5" s="1"/>
  <c r="G2053" i="5"/>
  <c r="H2053" i="5" s="1"/>
  <c r="G2054" i="5"/>
  <c r="G2055" i="5"/>
  <c r="H2055" i="5" s="1"/>
  <c r="G2056" i="5"/>
  <c r="H2056" i="5" s="1"/>
  <c r="G2057" i="5"/>
  <c r="G2058" i="5"/>
  <c r="H2058" i="5" s="1"/>
  <c r="G2059" i="5"/>
  <c r="H2059" i="5" s="1"/>
  <c r="G2060" i="5"/>
  <c r="H2060" i="5" s="1"/>
  <c r="G2061" i="5"/>
  <c r="H2061" i="5" s="1"/>
  <c r="G2062" i="5"/>
  <c r="H2062" i="5" s="1"/>
  <c r="G2063" i="5"/>
  <c r="H2063" i="5" s="1"/>
  <c r="G2064" i="5"/>
  <c r="H2064" i="5" s="1"/>
  <c r="G2065" i="5"/>
  <c r="H2065" i="5" s="1"/>
  <c r="G2066" i="5"/>
  <c r="H2066" i="5" s="1"/>
  <c r="G2067" i="5"/>
  <c r="H2067" i="5" s="1"/>
  <c r="G2068" i="5"/>
  <c r="H2068" i="5" s="1"/>
  <c r="G2069" i="5"/>
  <c r="G2070" i="5"/>
  <c r="H2070" i="5" s="1"/>
  <c r="G2071" i="5"/>
  <c r="H2071" i="5" s="1"/>
  <c r="G2072" i="5"/>
  <c r="H2072" i="5" s="1"/>
  <c r="G2073" i="5"/>
  <c r="H2073" i="5" s="1"/>
  <c r="G2074" i="5"/>
  <c r="H2074" i="5" s="1"/>
  <c r="G2075" i="5"/>
  <c r="H2075" i="5" s="1"/>
  <c r="G2076" i="5"/>
  <c r="H2076" i="5" s="1"/>
  <c r="G2077" i="5"/>
  <c r="H2077" i="5" s="1"/>
  <c r="G2078" i="5"/>
  <c r="H2078" i="5" s="1"/>
  <c r="G2079" i="5"/>
  <c r="H2079" i="5" s="1"/>
  <c r="G2080" i="5"/>
  <c r="H2080" i="5" s="1"/>
  <c r="G2081" i="5"/>
  <c r="H2081" i="5" s="1"/>
  <c r="G2082" i="5"/>
  <c r="G2083" i="5"/>
  <c r="H2083" i="5" s="1"/>
  <c r="G2084" i="5"/>
  <c r="G2085" i="5"/>
  <c r="H2085" i="5" s="1"/>
  <c r="G2086" i="5"/>
  <c r="H2086" i="5" s="1"/>
  <c r="G2087" i="5"/>
  <c r="H2087" i="5" s="1"/>
  <c r="G2088" i="5"/>
  <c r="H2088" i="5" s="1"/>
  <c r="G2089" i="5"/>
  <c r="H2089" i="5" s="1"/>
  <c r="G2090" i="5"/>
  <c r="H2090" i="5" s="1"/>
  <c r="G2091" i="5"/>
  <c r="H2091" i="5" s="1"/>
  <c r="G2092" i="5"/>
  <c r="H2092" i="5" s="1"/>
  <c r="G2093" i="5"/>
  <c r="H2093" i="5" s="1"/>
  <c r="G2094" i="5"/>
  <c r="H2094" i="5" s="1"/>
  <c r="G2095" i="5"/>
  <c r="H2095" i="5" s="1"/>
  <c r="G2096" i="5"/>
  <c r="H2096" i="5" s="1"/>
  <c r="G2097" i="5"/>
  <c r="H2097" i="5" s="1"/>
  <c r="G2098" i="5"/>
  <c r="H2098" i="5" s="1"/>
  <c r="G2099" i="5"/>
  <c r="H2099" i="5" s="1"/>
  <c r="G2100" i="5"/>
  <c r="H2100" i="5" s="1"/>
  <c r="G2101" i="5"/>
  <c r="H2101" i="5" s="1"/>
  <c r="G2102" i="5"/>
  <c r="H2102" i="5" s="1"/>
  <c r="G2103" i="5"/>
  <c r="H2103" i="5" s="1"/>
  <c r="G2104" i="5"/>
  <c r="H2104" i="5" s="1"/>
  <c r="G2105" i="5"/>
  <c r="H2105" i="5" s="1"/>
  <c r="G2106" i="5"/>
  <c r="H2106" i="5" s="1"/>
  <c r="G2107" i="5"/>
  <c r="H2107" i="5" s="1"/>
  <c r="G2108" i="5"/>
  <c r="G2109" i="5"/>
  <c r="G2110" i="5"/>
  <c r="H2110" i="5" s="1"/>
  <c r="G2111" i="5"/>
  <c r="H2111" i="5" s="1"/>
  <c r="G2112" i="5"/>
  <c r="H2112" i="5" s="1"/>
  <c r="G2113" i="5"/>
  <c r="H2113" i="5" s="1"/>
  <c r="G2114" i="5"/>
  <c r="G2115" i="5"/>
  <c r="H2115" i="5" s="1"/>
  <c r="G2116" i="5"/>
  <c r="H2116" i="5" s="1"/>
  <c r="G2117" i="5"/>
  <c r="H2117" i="5" s="1"/>
  <c r="G2118" i="5"/>
  <c r="H2118" i="5" s="1"/>
  <c r="G2119" i="5"/>
  <c r="H2119" i="5" s="1"/>
  <c r="G2120" i="5"/>
  <c r="H2120" i="5" s="1"/>
  <c r="G2121" i="5"/>
  <c r="H2121" i="5" s="1"/>
  <c r="G2122" i="5"/>
  <c r="H2122" i="5" s="1"/>
  <c r="G2123" i="5"/>
  <c r="H2123" i="5" s="1"/>
  <c r="G2124" i="5"/>
  <c r="H2124" i="5" s="1"/>
  <c r="G2125" i="5"/>
  <c r="H2125" i="5" s="1"/>
  <c r="G2126" i="5"/>
  <c r="H2126" i="5" s="1"/>
  <c r="G2127" i="5"/>
  <c r="H2127" i="5" s="1"/>
  <c r="G2128" i="5"/>
  <c r="H2128" i="5" s="1"/>
  <c r="G2129" i="5"/>
  <c r="H2129" i="5" s="1"/>
  <c r="G2130" i="5"/>
  <c r="H2130" i="5" s="1"/>
  <c r="G2131" i="5"/>
  <c r="H2131" i="5" s="1"/>
  <c r="G2132" i="5"/>
  <c r="H2132" i="5" s="1"/>
  <c r="G2133" i="5"/>
  <c r="G2134" i="5"/>
  <c r="H2134" i="5" s="1"/>
  <c r="G2135" i="5"/>
  <c r="H2135" i="5" s="1"/>
  <c r="G2136" i="5"/>
  <c r="H2136" i="5" s="1"/>
  <c r="G2137" i="5"/>
  <c r="H2137" i="5" s="1"/>
  <c r="G2138" i="5"/>
  <c r="H2138" i="5" s="1"/>
  <c r="G2139" i="5"/>
  <c r="H2139" i="5" s="1"/>
  <c r="G2140" i="5"/>
  <c r="G2141" i="5"/>
  <c r="H2141" i="5" s="1"/>
  <c r="G2142" i="5"/>
  <c r="H2142" i="5" s="1"/>
  <c r="G2143" i="5"/>
  <c r="H2143" i="5" s="1"/>
  <c r="G2144" i="5"/>
  <c r="H2144" i="5" s="1"/>
  <c r="G2145" i="5"/>
  <c r="H2145" i="5" s="1"/>
  <c r="G2146" i="5"/>
  <c r="H2146" i="5" s="1"/>
  <c r="G2147" i="5"/>
  <c r="H2147" i="5" s="1"/>
  <c r="G2148" i="5"/>
  <c r="H2148" i="5" s="1"/>
  <c r="G2149" i="5"/>
  <c r="H2149" i="5" s="1"/>
  <c r="G2150" i="5"/>
  <c r="H2150" i="5" s="1"/>
  <c r="G2151" i="5"/>
  <c r="H2151" i="5" s="1"/>
  <c r="G2152" i="5"/>
  <c r="H2152" i="5" s="1"/>
  <c r="G2153" i="5"/>
  <c r="H2153" i="5" s="1"/>
  <c r="G2154" i="5"/>
  <c r="H2154" i="5" s="1"/>
  <c r="G2155" i="5"/>
  <c r="H2155" i="5" s="1"/>
  <c r="G2156" i="5"/>
  <c r="H2156" i="5" s="1"/>
  <c r="G2157" i="5"/>
  <c r="G2158" i="5"/>
  <c r="H2158" i="5" s="1"/>
  <c r="G2159" i="5"/>
  <c r="H2159" i="5" s="1"/>
  <c r="G2160" i="5"/>
  <c r="H2160" i="5" s="1"/>
  <c r="G2161" i="5"/>
  <c r="H2161" i="5" s="1"/>
  <c r="G2162" i="5"/>
  <c r="G2163" i="5"/>
  <c r="H2163" i="5" s="1"/>
  <c r="G2164" i="5"/>
  <c r="H2164" i="5" s="1"/>
  <c r="G2165" i="5"/>
  <c r="H2165" i="5" s="1"/>
  <c r="G2166" i="5"/>
  <c r="H2166" i="5" s="1"/>
  <c r="G2167" i="5"/>
  <c r="H2167" i="5" s="1"/>
  <c r="G2168" i="5"/>
  <c r="G2169" i="5"/>
  <c r="H2169" i="5" s="1"/>
  <c r="G2170" i="5"/>
  <c r="H2170" i="5" s="1"/>
  <c r="G2171" i="5"/>
  <c r="H2171" i="5" s="1"/>
  <c r="G2172" i="5"/>
  <c r="G2173" i="5"/>
  <c r="H2173" i="5" s="1"/>
  <c r="G2174" i="5"/>
  <c r="H2174" i="5" s="1"/>
  <c r="G2175" i="5"/>
  <c r="H2175" i="5" s="1"/>
  <c r="G2176" i="5"/>
  <c r="H2176" i="5" s="1"/>
  <c r="G2177" i="5"/>
  <c r="H2177" i="5" s="1"/>
  <c r="G2178" i="5"/>
  <c r="H2178" i="5" s="1"/>
  <c r="G2179" i="5"/>
  <c r="H2179" i="5" s="1"/>
  <c r="G2180" i="5"/>
  <c r="G2181" i="5"/>
  <c r="H2181" i="5" s="1"/>
  <c r="G2182" i="5"/>
  <c r="H2182" i="5" s="1"/>
  <c r="G2183" i="5"/>
  <c r="G2184" i="5"/>
  <c r="H2184" i="5" s="1"/>
  <c r="G2185" i="5"/>
  <c r="H2185" i="5" s="1"/>
  <c r="G2186" i="5"/>
  <c r="H2186" i="5" s="1"/>
  <c r="G2187" i="5"/>
  <c r="H2187" i="5" s="1"/>
  <c r="G2188" i="5"/>
  <c r="H2188" i="5" s="1"/>
  <c r="G2189" i="5"/>
  <c r="H2189" i="5" s="1"/>
  <c r="G2190" i="5"/>
  <c r="H2190" i="5" s="1"/>
  <c r="G2191" i="5"/>
  <c r="H2191" i="5" s="1"/>
  <c r="G2192" i="5"/>
  <c r="H2192" i="5" s="1"/>
  <c r="G2193" i="5"/>
  <c r="H2193" i="5" s="1"/>
  <c r="G2194" i="5"/>
  <c r="G2195" i="5"/>
  <c r="G2196" i="5"/>
  <c r="H2196" i="5" s="1"/>
  <c r="G2197" i="5"/>
  <c r="G2198" i="5"/>
  <c r="H2198" i="5" s="1"/>
  <c r="G2199" i="5"/>
  <c r="H2199" i="5" s="1"/>
  <c r="G2200" i="5"/>
  <c r="H2200" i="5" s="1"/>
  <c r="G2201" i="5"/>
  <c r="H2201" i="5" s="1"/>
  <c r="G2202" i="5"/>
  <c r="H2202" i="5" s="1"/>
  <c r="G2203" i="5"/>
  <c r="H2203" i="5" s="1"/>
  <c r="G2204" i="5"/>
  <c r="H2204" i="5" s="1"/>
  <c r="G2205" i="5"/>
  <c r="H2205" i="5" s="1"/>
  <c r="G2206" i="5"/>
  <c r="G2207" i="5"/>
  <c r="G2208" i="5"/>
  <c r="H2208" i="5" s="1"/>
  <c r="G2209" i="5"/>
  <c r="H2209" i="5" s="1"/>
  <c r="G2210" i="5"/>
  <c r="H2210" i="5" s="1"/>
  <c r="G2211" i="5"/>
  <c r="G2212" i="5"/>
  <c r="H2212" i="5" s="1"/>
  <c r="G2213" i="5"/>
  <c r="H2213" i="5" s="1"/>
  <c r="G2214" i="5"/>
  <c r="H2214" i="5" s="1"/>
  <c r="G2215" i="5"/>
  <c r="G2216" i="5"/>
  <c r="G2217" i="5"/>
  <c r="G2218" i="5"/>
  <c r="H2218" i="5" s="1"/>
  <c r="G2219" i="5"/>
  <c r="H2219" i="5" s="1"/>
  <c r="G2220" i="5"/>
  <c r="G2221" i="5"/>
  <c r="G2222" i="5"/>
  <c r="H2222" i="5" s="1"/>
  <c r="G2223" i="5"/>
  <c r="G2224" i="5"/>
  <c r="H2224" i="5" s="1"/>
  <c r="G2225" i="5"/>
  <c r="G2226" i="5"/>
  <c r="G2227" i="5"/>
  <c r="H2227" i="5" s="1"/>
  <c r="G2228" i="5"/>
  <c r="H2228" i="5" s="1"/>
  <c r="G2229" i="5"/>
  <c r="H2229" i="5" s="1"/>
  <c r="G2230" i="5"/>
  <c r="H2230" i="5" s="1"/>
  <c r="G2231" i="5"/>
  <c r="H2231" i="5" s="1"/>
  <c r="G2232" i="5"/>
  <c r="H2232" i="5" s="1"/>
  <c r="G2233" i="5"/>
  <c r="H2233" i="5" s="1"/>
  <c r="G2234" i="5"/>
  <c r="G2235" i="5"/>
  <c r="H2235" i="5" s="1"/>
  <c r="G2236" i="5"/>
  <c r="H2236" i="5" s="1"/>
  <c r="G2237" i="5"/>
  <c r="G2238" i="5"/>
  <c r="H2238" i="5" s="1"/>
  <c r="G2239" i="5"/>
  <c r="H2239" i="5" s="1"/>
  <c r="G2240" i="5"/>
  <c r="H2240" i="5" s="1"/>
  <c r="G2241" i="5"/>
  <c r="G2242" i="5"/>
  <c r="G2243" i="5"/>
  <c r="H2243" i="5" s="1"/>
  <c r="G2244" i="5"/>
  <c r="G2245" i="5"/>
  <c r="H2245" i="5" s="1"/>
  <c r="G2246" i="5"/>
  <c r="H2246" i="5" s="1"/>
  <c r="G2247" i="5"/>
  <c r="H2247" i="5" s="1"/>
  <c r="G2248" i="5"/>
  <c r="H2248" i="5" s="1"/>
  <c r="G2249" i="5"/>
  <c r="H2249" i="5" s="1"/>
  <c r="G2250" i="5"/>
  <c r="H2250" i="5" s="1"/>
  <c r="G2251" i="5"/>
  <c r="H2251" i="5" s="1"/>
  <c r="G2252" i="5"/>
  <c r="H2252" i="5" s="1"/>
  <c r="G2253" i="5"/>
  <c r="H2253" i="5" s="1"/>
  <c r="G2254" i="5"/>
  <c r="H2254" i="5" s="1"/>
  <c r="G2255" i="5"/>
  <c r="G2256" i="5"/>
  <c r="H2256" i="5" s="1"/>
  <c r="G2257" i="5"/>
  <c r="H2257" i="5" s="1"/>
  <c r="G2258" i="5"/>
  <c r="G2259" i="5"/>
  <c r="H2259" i="5" s="1"/>
  <c r="G2260" i="5"/>
  <c r="H2260" i="5" s="1"/>
  <c r="G2261" i="5"/>
  <c r="H2261" i="5" s="1"/>
  <c r="G2262" i="5"/>
  <c r="G2263" i="5"/>
  <c r="H2263" i="5" s="1"/>
  <c r="G2264" i="5"/>
  <c r="G2265" i="5"/>
  <c r="H2265" i="5" s="1"/>
  <c r="G2266" i="5"/>
  <c r="H2266" i="5" s="1"/>
  <c r="G2267" i="5"/>
  <c r="H2267" i="5" s="1"/>
  <c r="G2268" i="5"/>
  <c r="H2268" i="5" s="1"/>
  <c r="G2269" i="5"/>
  <c r="G2270" i="5"/>
  <c r="H2270" i="5" s="1"/>
  <c r="G2271" i="5"/>
  <c r="H2271" i="5" s="1"/>
  <c r="G2272" i="5"/>
  <c r="H2272" i="5" s="1"/>
  <c r="G2273" i="5"/>
  <c r="G2274" i="5"/>
  <c r="H2274" i="5" s="1"/>
  <c r="G2275" i="5"/>
  <c r="G2276" i="5"/>
  <c r="G2277" i="5"/>
  <c r="H2277" i="5" s="1"/>
  <c r="G2278" i="5"/>
  <c r="H2278" i="5" s="1"/>
  <c r="G2279" i="5"/>
  <c r="H2279" i="5" s="1"/>
  <c r="G2280" i="5"/>
  <c r="G2281" i="5"/>
  <c r="H2281" i="5" s="1"/>
  <c r="G2282" i="5"/>
  <c r="G2283" i="5"/>
  <c r="G2284" i="5"/>
  <c r="H2284" i="5" s="1"/>
  <c r="G2285" i="5"/>
  <c r="H2285" i="5" s="1"/>
  <c r="G2286" i="5"/>
  <c r="G2287" i="5"/>
  <c r="H2287" i="5" s="1"/>
  <c r="G2288" i="5"/>
  <c r="H2288" i="5" s="1"/>
  <c r="G2289" i="5"/>
  <c r="H2289" i="5" s="1"/>
  <c r="G2290" i="5"/>
  <c r="H2290" i="5" s="1"/>
  <c r="G2291" i="5"/>
  <c r="H2291" i="5" s="1"/>
  <c r="G2292" i="5"/>
  <c r="G2293" i="5"/>
  <c r="H2293" i="5" s="1"/>
  <c r="G2294" i="5"/>
  <c r="G2295" i="5"/>
  <c r="H2295" i="5" s="1"/>
  <c r="G2296" i="5"/>
  <c r="H2296" i="5" s="1"/>
  <c r="G2297" i="5"/>
  <c r="H2297" i="5" s="1"/>
  <c r="G2298" i="5"/>
  <c r="H2298" i="5" s="1"/>
  <c r="G2299" i="5"/>
  <c r="H2299" i="5" s="1"/>
  <c r="G2300" i="5"/>
  <c r="H2300" i="5" s="1"/>
  <c r="G2301" i="5"/>
  <c r="H2301" i="5" s="1"/>
  <c r="G2302" i="5"/>
  <c r="H2302" i="5" s="1"/>
  <c r="G2303" i="5"/>
  <c r="G2304" i="5"/>
  <c r="G2305" i="5"/>
  <c r="H2305" i="5" s="1"/>
  <c r="G2306" i="5"/>
  <c r="G2307" i="5"/>
  <c r="G2308" i="5"/>
  <c r="G2309" i="5"/>
  <c r="H2309" i="5" s="1"/>
  <c r="G2310" i="5"/>
  <c r="H2310" i="5" s="1"/>
  <c r="G2311" i="5"/>
  <c r="H2311" i="5" s="1"/>
  <c r="G2312" i="5"/>
  <c r="H2312" i="5" s="1"/>
  <c r="G2313" i="5"/>
  <c r="H2313" i="5" s="1"/>
  <c r="G2314" i="5"/>
  <c r="H2314" i="5" s="1"/>
  <c r="G2315" i="5"/>
  <c r="G2316" i="5"/>
  <c r="G2317" i="5"/>
  <c r="H2317" i="5" s="1"/>
  <c r="G2318" i="5"/>
  <c r="H2318" i="5" s="1"/>
  <c r="G2319" i="5"/>
  <c r="H2319" i="5" s="1"/>
  <c r="G2320" i="5"/>
  <c r="G2321" i="5"/>
  <c r="H2321" i="5" s="1"/>
  <c r="G2322" i="5"/>
  <c r="G2323" i="5"/>
  <c r="H2323" i="5" s="1"/>
  <c r="G2324" i="5"/>
  <c r="H2324" i="5" s="1"/>
  <c r="G2325" i="5"/>
  <c r="G2326" i="5"/>
  <c r="K2326" i="5" s="1"/>
  <c r="G2327" i="5"/>
  <c r="H2327" i="5" s="1"/>
  <c r="G2328" i="5"/>
  <c r="H2328" i="5" s="1"/>
  <c r="G2329" i="5"/>
  <c r="H2329" i="5" s="1"/>
  <c r="G2330" i="5"/>
  <c r="H2330" i="5" s="1"/>
  <c r="G2331" i="5"/>
  <c r="H2331" i="5" s="1"/>
  <c r="G2332" i="5"/>
  <c r="H2332" i="5" s="1"/>
  <c r="G2333" i="5"/>
  <c r="H2333" i="5" s="1"/>
  <c r="G2334" i="5"/>
  <c r="H2334" i="5" s="1"/>
  <c r="G2335" i="5"/>
  <c r="G2336" i="5"/>
  <c r="G2337" i="5"/>
  <c r="H2337" i="5" s="1"/>
  <c r="G2338" i="5"/>
  <c r="H2338" i="5" s="1"/>
  <c r="G2339" i="5"/>
  <c r="G2340" i="5"/>
  <c r="H2340" i="5" s="1"/>
  <c r="G2341" i="5"/>
  <c r="G2342" i="5"/>
  <c r="H2342" i="5" s="1"/>
  <c r="G2343" i="5"/>
  <c r="H2343" i="5" s="1"/>
  <c r="G2344" i="5"/>
  <c r="H2344" i="5" s="1"/>
  <c r="G2345" i="5"/>
  <c r="G2346" i="5"/>
  <c r="G2347" i="5"/>
  <c r="H2347" i="5" s="1"/>
  <c r="G2348" i="5"/>
  <c r="G2349" i="5"/>
  <c r="H2349" i="5" s="1"/>
  <c r="G2350" i="5"/>
  <c r="K2350" i="5" s="1"/>
  <c r="G2351" i="5"/>
  <c r="G2352" i="5"/>
  <c r="H2352" i="5" s="1"/>
  <c r="G2353" i="5"/>
  <c r="H2353" i="5" s="1"/>
  <c r="G2354" i="5"/>
  <c r="H2354" i="5" s="1"/>
  <c r="G2355" i="5"/>
  <c r="G2356" i="5"/>
  <c r="H2356" i="5" s="1"/>
  <c r="G2357" i="5"/>
  <c r="H2357" i="5" s="1"/>
  <c r="G2358" i="5"/>
  <c r="H2358" i="5" s="1"/>
  <c r="G2359" i="5"/>
  <c r="H2359" i="5" s="1"/>
  <c r="G2360" i="5"/>
  <c r="H2360" i="5" s="1"/>
  <c r="G2361" i="5"/>
  <c r="H2361" i="5" s="1"/>
  <c r="G2362" i="5"/>
  <c r="H2362" i="5" s="1"/>
  <c r="G2363" i="5"/>
  <c r="H2363" i="5" s="1"/>
  <c r="G2364" i="5"/>
  <c r="H2364" i="5" s="1"/>
  <c r="G2365" i="5"/>
  <c r="H2365" i="5" s="1"/>
  <c r="G2366" i="5"/>
  <c r="H2366" i="5" s="1"/>
  <c r="G2367" i="5"/>
  <c r="H2367" i="5" s="1"/>
  <c r="G2368" i="5"/>
  <c r="G2369" i="5"/>
  <c r="H2369" i="5" s="1"/>
  <c r="G2370" i="5"/>
  <c r="H2370" i="5" s="1"/>
  <c r="G2371" i="5"/>
  <c r="H2371" i="5" s="1"/>
  <c r="G2372" i="5"/>
  <c r="H2372" i="5" s="1"/>
  <c r="G2373" i="5"/>
  <c r="G2374" i="5"/>
  <c r="H2374" i="5" s="1"/>
  <c r="G2375" i="5"/>
  <c r="H2375" i="5" s="1"/>
  <c r="G2376" i="5"/>
  <c r="H2376" i="5" s="1"/>
  <c r="G2377" i="5"/>
  <c r="G2378" i="5"/>
  <c r="G2379" i="5"/>
  <c r="H2379" i="5" s="1"/>
  <c r="G2380" i="5"/>
  <c r="H2380" i="5" s="1"/>
  <c r="G2381" i="5"/>
  <c r="H2381" i="5" s="1"/>
  <c r="G2382" i="5"/>
  <c r="H2382" i="5" s="1"/>
  <c r="G2383" i="5"/>
  <c r="H2383" i="5" s="1"/>
  <c r="G2384" i="5"/>
  <c r="H2384" i="5" s="1"/>
  <c r="G2385" i="5"/>
  <c r="H2385" i="5" s="1"/>
  <c r="G2386" i="5"/>
  <c r="H2386" i="5" s="1"/>
  <c r="G2387" i="5"/>
  <c r="G2388" i="5"/>
  <c r="H2388" i="5" s="1"/>
  <c r="G2389" i="5"/>
  <c r="G2390" i="5"/>
  <c r="H2390" i="5" s="1"/>
  <c r="G2391" i="5"/>
  <c r="H2391" i="5" s="1"/>
  <c r="G2392" i="5"/>
  <c r="H2392" i="5" s="1"/>
  <c r="G2393" i="5"/>
  <c r="G2394" i="5"/>
  <c r="H2394" i="5" s="1"/>
  <c r="G2395" i="5"/>
  <c r="H2395" i="5" s="1"/>
  <c r="G2396" i="5"/>
  <c r="G2397" i="5"/>
  <c r="H2397" i="5" s="1"/>
  <c r="G2398" i="5"/>
  <c r="H2398" i="5" s="1"/>
  <c r="G2399" i="5"/>
  <c r="H2399" i="5" s="1"/>
  <c r="G2400" i="5"/>
  <c r="H2400" i="5" s="1"/>
  <c r="G2401" i="5"/>
  <c r="H2401" i="5" s="1"/>
  <c r="G2402" i="5"/>
  <c r="H2402" i="5" s="1"/>
  <c r="G2403" i="5"/>
  <c r="H2403" i="5" s="1"/>
  <c r="G2404" i="5"/>
  <c r="H2404" i="5" s="1"/>
  <c r="G2405" i="5"/>
  <c r="H2405" i="5" s="1"/>
  <c r="G2406" i="5"/>
  <c r="H2406" i="5" s="1"/>
  <c r="G2407" i="5"/>
  <c r="G2408" i="5"/>
  <c r="H2408" i="5" s="1"/>
  <c r="G2409" i="5"/>
  <c r="H2409" i="5" s="1"/>
  <c r="G2410" i="5"/>
  <c r="H2410" i="5" s="1"/>
  <c r="G2411" i="5"/>
  <c r="H2411" i="5" s="1"/>
  <c r="G2412" i="5"/>
  <c r="H2412" i="5" s="1"/>
  <c r="G2413" i="5"/>
  <c r="G2414" i="5"/>
  <c r="H2414" i="5" s="1"/>
  <c r="G2415" i="5"/>
  <c r="H2415" i="5" s="1"/>
  <c r="G2416" i="5"/>
  <c r="H2416" i="5" s="1"/>
  <c r="G2417" i="5"/>
  <c r="H2417" i="5" s="1"/>
  <c r="G2418" i="5"/>
  <c r="H2418" i="5" s="1"/>
  <c r="G2419" i="5"/>
  <c r="H2419" i="5" s="1"/>
  <c r="G2420" i="5"/>
  <c r="H2420" i="5" s="1"/>
  <c r="G2421" i="5"/>
  <c r="G2422" i="5"/>
  <c r="H2422" i="5" s="1"/>
  <c r="G2423" i="5"/>
  <c r="G2424" i="5"/>
  <c r="H2424" i="5" s="1"/>
  <c r="G2425" i="5"/>
  <c r="H2425" i="5" s="1"/>
  <c r="G2426" i="5"/>
  <c r="G2427" i="5"/>
  <c r="H2427" i="5" s="1"/>
  <c r="G2428" i="5"/>
  <c r="H2428" i="5" s="1"/>
  <c r="G2429" i="5"/>
  <c r="H2429" i="5" s="1"/>
  <c r="G2430" i="5"/>
  <c r="H2430" i="5" s="1"/>
  <c r="G2431" i="5"/>
  <c r="H2431" i="5" s="1"/>
  <c r="G2432" i="5"/>
  <c r="H2432" i="5" s="1"/>
  <c r="G2433" i="5"/>
  <c r="H2433" i="5" s="1"/>
  <c r="G2434" i="5"/>
  <c r="G2435" i="5"/>
  <c r="G2436" i="5"/>
  <c r="H2436" i="5" s="1"/>
  <c r="G2437" i="5"/>
  <c r="H2437" i="5" s="1"/>
  <c r="G2438" i="5"/>
  <c r="H2438" i="5" s="1"/>
  <c r="G2439" i="5"/>
  <c r="H2439" i="5" s="1"/>
  <c r="G2440" i="5"/>
  <c r="H2440" i="5" s="1"/>
  <c r="G2441" i="5"/>
  <c r="H2441" i="5" s="1"/>
  <c r="G2442" i="5"/>
  <c r="H2442" i="5" s="1"/>
  <c r="G2443" i="5"/>
  <c r="H2443" i="5" s="1"/>
  <c r="G2444" i="5"/>
  <c r="H2444" i="5" s="1"/>
  <c r="G2445" i="5"/>
  <c r="H2445" i="5" s="1"/>
  <c r="G2446" i="5"/>
  <c r="H2446" i="5" s="1"/>
  <c r="G2447" i="5"/>
  <c r="H2447" i="5" s="1"/>
  <c r="G2448" i="5"/>
  <c r="H2448" i="5" s="1"/>
  <c r="G2449" i="5"/>
  <c r="H2449" i="5" s="1"/>
  <c r="G2450" i="5"/>
  <c r="H2450" i="5" s="1"/>
  <c r="G2451" i="5"/>
  <c r="H2451" i="5" s="1"/>
  <c r="G2452" i="5"/>
  <c r="H2452" i="5" s="1"/>
  <c r="G2453" i="5"/>
  <c r="G2454" i="5"/>
  <c r="H2454" i="5" s="1"/>
  <c r="G2455" i="5"/>
  <c r="H2455" i="5" s="1"/>
  <c r="G2456" i="5"/>
  <c r="H2456" i="5" s="1"/>
  <c r="G2457" i="5"/>
  <c r="H2457" i="5" s="1"/>
  <c r="G2458" i="5"/>
  <c r="H2458" i="5" s="1"/>
  <c r="G2459" i="5"/>
  <c r="H2459" i="5" s="1"/>
  <c r="G2460" i="5"/>
  <c r="H2460" i="5" s="1"/>
  <c r="G2461" i="5"/>
  <c r="G2462" i="5"/>
  <c r="H2462" i="5" s="1"/>
  <c r="G2463" i="5"/>
  <c r="G2464" i="5"/>
  <c r="H2464" i="5" s="1"/>
  <c r="G2465" i="5"/>
  <c r="H2465" i="5" s="1"/>
  <c r="G2466" i="5"/>
  <c r="H2466" i="5" s="1"/>
  <c r="G2467" i="5"/>
  <c r="G2468" i="5"/>
  <c r="H2468" i="5" s="1"/>
  <c r="G2469" i="5"/>
  <c r="H2469" i="5" s="1"/>
  <c r="G2470" i="5"/>
  <c r="H2470" i="5" s="1"/>
  <c r="G2471" i="5"/>
  <c r="H2471" i="5" s="1"/>
  <c r="G2472" i="5"/>
  <c r="H2472" i="5" s="1"/>
  <c r="G2473" i="5"/>
  <c r="H2473" i="5" s="1"/>
  <c r="G2474" i="5"/>
  <c r="H2474" i="5" s="1"/>
  <c r="G2475" i="5"/>
  <c r="H2475" i="5" s="1"/>
  <c r="G2476" i="5"/>
  <c r="H2476" i="5" s="1"/>
  <c r="G2477" i="5"/>
  <c r="H2477" i="5" s="1"/>
  <c r="G2478" i="5"/>
  <c r="H2478" i="5" s="1"/>
  <c r="G2479" i="5"/>
  <c r="H2479" i="5" s="1"/>
  <c r="G2480" i="5"/>
  <c r="H2480" i="5" s="1"/>
  <c r="G2481" i="5"/>
  <c r="H2481" i="5" s="1"/>
  <c r="G2482" i="5"/>
  <c r="H2482" i="5" s="1"/>
  <c r="G2483" i="5"/>
  <c r="H2483" i="5" s="1"/>
  <c r="G2484" i="5"/>
  <c r="H2484" i="5" s="1"/>
  <c r="G2485" i="5"/>
  <c r="H2485" i="5" s="1"/>
  <c r="G2486" i="5"/>
  <c r="H2486" i="5" s="1"/>
  <c r="G2487" i="5"/>
  <c r="H2487" i="5" s="1"/>
  <c r="G2488" i="5"/>
  <c r="G2489" i="5"/>
  <c r="H2489" i="5" s="1"/>
  <c r="G2490" i="5"/>
  <c r="H2490" i="5" s="1"/>
  <c r="G2491" i="5"/>
  <c r="H2491" i="5" s="1"/>
  <c r="G2492" i="5"/>
  <c r="H2492" i="5" s="1"/>
  <c r="G2493" i="5"/>
  <c r="H2493" i="5" s="1"/>
  <c r="G2494" i="5"/>
  <c r="H2494" i="5" s="1"/>
  <c r="G2495" i="5"/>
  <c r="H2495" i="5" s="1"/>
  <c r="G2496" i="5"/>
  <c r="H2496" i="5" s="1"/>
  <c r="G2497" i="5"/>
  <c r="H2497" i="5" s="1"/>
  <c r="G2498" i="5"/>
  <c r="H2498" i="5" s="1"/>
  <c r="G2499" i="5"/>
  <c r="H2499" i="5" s="1"/>
  <c r="G2500" i="5"/>
  <c r="H2500" i="5" s="1"/>
  <c r="G2501" i="5"/>
  <c r="H2501" i="5" s="1"/>
  <c r="G2502" i="5"/>
  <c r="H2502" i="5" s="1"/>
  <c r="G2503" i="5"/>
  <c r="H2503" i="5" s="1"/>
  <c r="G2504" i="5"/>
  <c r="H2504" i="5" s="1"/>
  <c r="G2505" i="5"/>
  <c r="H2505" i="5" s="1"/>
  <c r="G2506" i="5"/>
  <c r="H2506" i="5" s="1"/>
  <c r="G2507" i="5"/>
  <c r="H2507" i="5" s="1"/>
  <c r="G2508" i="5"/>
  <c r="G2509" i="5"/>
  <c r="H2509" i="5" s="1"/>
  <c r="G2510" i="5"/>
  <c r="G2511" i="5"/>
  <c r="H2511" i="5" s="1"/>
  <c r="G2512" i="5"/>
  <c r="G2513" i="5"/>
  <c r="H2513" i="5" s="1"/>
  <c r="G2514" i="5"/>
  <c r="H2514" i="5" s="1"/>
  <c r="G2515" i="5"/>
  <c r="G2516" i="5"/>
  <c r="H2516" i="5" s="1"/>
  <c r="G2517" i="5"/>
  <c r="H2517" i="5" s="1"/>
  <c r="G2518" i="5"/>
  <c r="H2518" i="5" s="1"/>
  <c r="G2519" i="5"/>
  <c r="H2519" i="5" s="1"/>
  <c r="G2520" i="5"/>
  <c r="H2520" i="5" s="1"/>
  <c r="G2521" i="5"/>
  <c r="H2521" i="5" s="1"/>
  <c r="G2522" i="5"/>
  <c r="H2522" i="5" s="1"/>
  <c r="G2523" i="5"/>
  <c r="H2523" i="5" s="1"/>
  <c r="G2524" i="5"/>
  <c r="H2524" i="5" s="1"/>
  <c r="G2525" i="5"/>
  <c r="H2525" i="5" s="1"/>
  <c r="G2526" i="5"/>
  <c r="H2526" i="5" s="1"/>
  <c r="G2527" i="5"/>
  <c r="H2527" i="5" s="1"/>
  <c r="G2528" i="5"/>
  <c r="H2528" i="5" s="1"/>
  <c r="G2529" i="5"/>
  <c r="H2529" i="5" s="1"/>
  <c r="G2530" i="5"/>
  <c r="H2530" i="5" s="1"/>
  <c r="G2531" i="5"/>
  <c r="H2531" i="5" s="1"/>
  <c r="G2532" i="5"/>
  <c r="H2532" i="5" s="1"/>
  <c r="G2533" i="5"/>
  <c r="G2534" i="5"/>
  <c r="H2534" i="5" s="1"/>
  <c r="G2535" i="5"/>
  <c r="H2535" i="5" s="1"/>
  <c r="G2536" i="5"/>
  <c r="H2536" i="5" s="1"/>
  <c r="G2537" i="5"/>
  <c r="H2537" i="5" s="1"/>
  <c r="G2538" i="5"/>
  <c r="H2538" i="5" s="1"/>
  <c r="G2539" i="5"/>
  <c r="H2539" i="5" s="1"/>
  <c r="G2540" i="5"/>
  <c r="H2540" i="5" s="1"/>
  <c r="G2541" i="5"/>
  <c r="G2542" i="5"/>
  <c r="H2542" i="5" s="1"/>
  <c r="G2543" i="5"/>
  <c r="H2543" i="5" s="1"/>
  <c r="G2544" i="5"/>
  <c r="H2544" i="5" s="1"/>
  <c r="G2545" i="5"/>
  <c r="H2545" i="5" s="1"/>
  <c r="G2546" i="5"/>
  <c r="G2547" i="5"/>
  <c r="H2547" i="5" s="1"/>
  <c r="G2548" i="5"/>
  <c r="H2548" i="5" s="1"/>
  <c r="G2549" i="5"/>
  <c r="H2549" i="5" s="1"/>
  <c r="G2550" i="5"/>
  <c r="H2550" i="5" s="1"/>
  <c r="G2551" i="5"/>
  <c r="H2551" i="5" s="1"/>
  <c r="G2552" i="5"/>
  <c r="G2553" i="5"/>
  <c r="G2554" i="5"/>
  <c r="H2554" i="5" s="1"/>
  <c r="G2555" i="5"/>
  <c r="G2556" i="5"/>
  <c r="H2556" i="5" s="1"/>
  <c r="G2557" i="5"/>
  <c r="H2557" i="5" s="1"/>
  <c r="G2558" i="5"/>
  <c r="H2558" i="5" s="1"/>
  <c r="G2559" i="5"/>
  <c r="H2559" i="5" s="1"/>
  <c r="G2560" i="5"/>
  <c r="H2560" i="5" s="1"/>
  <c r="G2561" i="5"/>
  <c r="G2562" i="5"/>
  <c r="G2563" i="5"/>
  <c r="H2563" i="5" s="1"/>
  <c r="G2564" i="5"/>
  <c r="H2564" i="5" s="1"/>
  <c r="G2565" i="5"/>
  <c r="G2566" i="5"/>
  <c r="G2567" i="5"/>
  <c r="G2568" i="5"/>
  <c r="H2568" i="5" s="1"/>
  <c r="G2569" i="5"/>
  <c r="H2569" i="5" s="1"/>
  <c r="G2570" i="5"/>
  <c r="H2570" i="5" s="1"/>
  <c r="G2571" i="5"/>
  <c r="H2571" i="5" s="1"/>
  <c r="G2572" i="5"/>
  <c r="H2572" i="5" s="1"/>
  <c r="G2573" i="5"/>
  <c r="H2573" i="5" s="1"/>
  <c r="G2574" i="5"/>
  <c r="G2575" i="5"/>
  <c r="G2576" i="5"/>
  <c r="H2576" i="5" s="1"/>
  <c r="G2577" i="5"/>
  <c r="H2577" i="5" s="1"/>
  <c r="G2578" i="5"/>
  <c r="H2578" i="5" s="1"/>
  <c r="G2579" i="5"/>
  <c r="H2579" i="5" s="1"/>
  <c r="G2580" i="5"/>
  <c r="H2580" i="5" s="1"/>
  <c r="G2581" i="5"/>
  <c r="G2582" i="5"/>
  <c r="H2582" i="5" s="1"/>
  <c r="G2583" i="5"/>
  <c r="H2583" i="5" s="1"/>
  <c r="G2584" i="5"/>
  <c r="H2584" i="5" s="1"/>
  <c r="G2585" i="5"/>
  <c r="H2585" i="5" s="1"/>
  <c r="G2586" i="5"/>
  <c r="H2586" i="5" s="1"/>
  <c r="G2587" i="5"/>
  <c r="H2587" i="5" s="1"/>
  <c r="G2588" i="5"/>
  <c r="H2588" i="5" s="1"/>
  <c r="G2589" i="5"/>
  <c r="H2589" i="5" s="1"/>
  <c r="G2590" i="5"/>
  <c r="H2590" i="5" s="1"/>
  <c r="G2591" i="5"/>
  <c r="H2591" i="5" s="1"/>
  <c r="G2592" i="5"/>
  <c r="H2592" i="5" s="1"/>
  <c r="G2593" i="5"/>
  <c r="H2593" i="5" s="1"/>
  <c r="G2594" i="5"/>
  <c r="H2594" i="5" s="1"/>
  <c r="G2595" i="5"/>
  <c r="H2595" i="5" s="1"/>
  <c r="G2596" i="5"/>
  <c r="H2596" i="5" s="1"/>
  <c r="G2597" i="5"/>
  <c r="H2597" i="5" s="1"/>
  <c r="G2598" i="5"/>
  <c r="G2599" i="5"/>
  <c r="G2600" i="5"/>
  <c r="H2600" i="5" s="1"/>
  <c r="G2601" i="5"/>
  <c r="H2601" i="5" s="1"/>
  <c r="G2602" i="5"/>
  <c r="H2602" i="5" s="1"/>
  <c r="G2603" i="5"/>
  <c r="H2603" i="5" s="1"/>
  <c r="G2604" i="5"/>
  <c r="H2604" i="5" s="1"/>
  <c r="G2605" i="5"/>
  <c r="H2605" i="5" s="1"/>
  <c r="G2606" i="5"/>
  <c r="H2606" i="5" s="1"/>
  <c r="G2607" i="5"/>
  <c r="H2607" i="5" s="1"/>
  <c r="G2608" i="5"/>
  <c r="H2608" i="5" s="1"/>
  <c r="G2609" i="5"/>
  <c r="H2609" i="5" s="1"/>
  <c r="G2610" i="5"/>
  <c r="H2610" i="5" s="1"/>
  <c r="G2611" i="5"/>
  <c r="H2611" i="5" s="1"/>
  <c r="G2612" i="5"/>
  <c r="H2612" i="5" s="1"/>
  <c r="G2613" i="5"/>
  <c r="H2613" i="5" s="1"/>
  <c r="G2614" i="5"/>
  <c r="H2614" i="5" s="1"/>
  <c r="G2615" i="5"/>
  <c r="H2615" i="5" s="1"/>
  <c r="G2616" i="5"/>
  <c r="H2616" i="5" s="1"/>
  <c r="G2617" i="5"/>
  <c r="H2617" i="5" s="1"/>
  <c r="G2618" i="5"/>
  <c r="H2618" i="5" s="1"/>
  <c r="G2619" i="5"/>
  <c r="H2619" i="5" s="1"/>
  <c r="G2620" i="5"/>
  <c r="H2620" i="5" s="1"/>
  <c r="G2621" i="5"/>
  <c r="H2621" i="5" s="1"/>
  <c r="G2622" i="5"/>
  <c r="H2622" i="5" s="1"/>
  <c r="G2623" i="5"/>
  <c r="H2623" i="5" s="1"/>
  <c r="G2624" i="5"/>
  <c r="H2624" i="5" s="1"/>
  <c r="G2625" i="5"/>
  <c r="H2625" i="5" s="1"/>
  <c r="G2626" i="5"/>
  <c r="H2626" i="5" s="1"/>
  <c r="G2627" i="5"/>
  <c r="H2627" i="5" s="1"/>
  <c r="G2628" i="5"/>
  <c r="H2628" i="5" s="1"/>
  <c r="G2629" i="5"/>
  <c r="H2629" i="5" s="1"/>
  <c r="G2630" i="5"/>
  <c r="H2630" i="5" s="1"/>
  <c r="G2631" i="5"/>
  <c r="H2631" i="5" s="1"/>
  <c r="G2632" i="5"/>
  <c r="H2632" i="5" s="1"/>
  <c r="G2633" i="5"/>
  <c r="H2633" i="5" s="1"/>
  <c r="G2634" i="5"/>
  <c r="H2634" i="5" s="1"/>
  <c r="G2635" i="5"/>
  <c r="H2635" i="5" s="1"/>
  <c r="G2636" i="5"/>
  <c r="H2636" i="5" s="1"/>
  <c r="G2637" i="5"/>
  <c r="H2637" i="5" s="1"/>
  <c r="G2638" i="5"/>
  <c r="H2638" i="5" s="1"/>
  <c r="G2639" i="5"/>
  <c r="H2639" i="5" s="1"/>
  <c r="G2640" i="5"/>
  <c r="G2641" i="5"/>
  <c r="G2642" i="5"/>
  <c r="G2643" i="5"/>
  <c r="H2643" i="5" s="1"/>
  <c r="G2644" i="5"/>
  <c r="H2644" i="5" s="1"/>
  <c r="G2645" i="5"/>
  <c r="H2645" i="5" s="1"/>
  <c r="G2646" i="5"/>
  <c r="H2646" i="5" s="1"/>
  <c r="G2647" i="5"/>
  <c r="G2648" i="5"/>
  <c r="G2649" i="5"/>
  <c r="H2649" i="5" s="1"/>
  <c r="G2650" i="5"/>
  <c r="H2650" i="5" s="1"/>
  <c r="G2651" i="5"/>
  <c r="H2651" i="5" s="1"/>
  <c r="G2652" i="5"/>
  <c r="G2653" i="5"/>
  <c r="H2653" i="5" s="1"/>
  <c r="G2654" i="5"/>
  <c r="H2654" i="5" s="1"/>
  <c r="G2655" i="5"/>
  <c r="H2655" i="5" s="1"/>
  <c r="G2656" i="5"/>
  <c r="H2656" i="5" s="1"/>
  <c r="G2657" i="5"/>
  <c r="H2657" i="5" s="1"/>
  <c r="G2658" i="5"/>
  <c r="H2658" i="5" s="1"/>
  <c r="G2659" i="5"/>
  <c r="G2660" i="5"/>
  <c r="H2660" i="5" s="1"/>
  <c r="G2661" i="5"/>
  <c r="G2662" i="5"/>
  <c r="G2663" i="5"/>
  <c r="H2663" i="5" s="1"/>
  <c r="G2664" i="5"/>
  <c r="G2665" i="5"/>
  <c r="H2665" i="5" s="1"/>
  <c r="G2666" i="5"/>
  <c r="H2666" i="5" s="1"/>
  <c r="G2667" i="5"/>
  <c r="H2667" i="5" s="1"/>
  <c r="G2668" i="5"/>
  <c r="H2668" i="5" s="1"/>
  <c r="G2669" i="5"/>
  <c r="H2669" i="5" s="1"/>
  <c r="G2670" i="5"/>
  <c r="H2670" i="5" s="1"/>
  <c r="G2671" i="5"/>
  <c r="G2672" i="5"/>
  <c r="H2672" i="5" s="1"/>
  <c r="G2673" i="5"/>
  <c r="H2673" i="5" s="1"/>
  <c r="G2674" i="5"/>
  <c r="H2674" i="5" s="1"/>
  <c r="G2675" i="5"/>
  <c r="H2675" i="5" s="1"/>
  <c r="G2676" i="5"/>
  <c r="H2676" i="5" s="1"/>
  <c r="G2677" i="5"/>
  <c r="H2677" i="5" s="1"/>
  <c r="G2678" i="5"/>
  <c r="H2678" i="5" s="1"/>
  <c r="G2679" i="5"/>
  <c r="G2680" i="5"/>
  <c r="H2680" i="5" s="1"/>
  <c r="G2681" i="5"/>
  <c r="H2681" i="5" s="1"/>
  <c r="G2682" i="5"/>
  <c r="H2682" i="5" s="1"/>
  <c r="G2683" i="5"/>
  <c r="H2683" i="5" s="1"/>
  <c r="G2684" i="5"/>
  <c r="H2684" i="5" s="1"/>
  <c r="G2685" i="5"/>
  <c r="H2685" i="5" s="1"/>
  <c r="G2686" i="5"/>
  <c r="H2686" i="5" s="1"/>
  <c r="G2687" i="5"/>
  <c r="H2687" i="5" s="1"/>
  <c r="G2688" i="5"/>
  <c r="H2688" i="5" s="1"/>
  <c r="G2689" i="5"/>
  <c r="G2690" i="5"/>
  <c r="G2691" i="5"/>
  <c r="H2691" i="5" s="1"/>
  <c r="G2692" i="5"/>
  <c r="H2692" i="5" s="1"/>
  <c r="G2693" i="5"/>
  <c r="H2693" i="5" s="1"/>
  <c r="G2694" i="5"/>
  <c r="G2695" i="5"/>
  <c r="H2695" i="5" s="1"/>
  <c r="G2696" i="5"/>
  <c r="H2696" i="5" s="1"/>
  <c r="G2697" i="5"/>
  <c r="H2697" i="5" s="1"/>
  <c r="G2698" i="5"/>
  <c r="H2698" i="5" s="1"/>
  <c r="G2699" i="5"/>
  <c r="H2699" i="5" s="1"/>
  <c r="G2700" i="5"/>
  <c r="H2700" i="5" s="1"/>
  <c r="G2701" i="5"/>
  <c r="H2701" i="5" s="1"/>
  <c r="G2702" i="5"/>
  <c r="H2702" i="5" s="1"/>
  <c r="G2703" i="5"/>
  <c r="H2703" i="5" s="1"/>
  <c r="G2704" i="5"/>
  <c r="H2704" i="5" s="1"/>
  <c r="G2705" i="5"/>
  <c r="G2706" i="5"/>
  <c r="H2706" i="5" s="1"/>
  <c r="G2707" i="5"/>
  <c r="H2707" i="5" s="1"/>
  <c r="G2708" i="5"/>
  <c r="H2708" i="5" s="1"/>
  <c r="G2709" i="5"/>
  <c r="H2709" i="5" s="1"/>
  <c r="G2710" i="5"/>
  <c r="H2710" i="5" s="1"/>
  <c r="G2711" i="5"/>
  <c r="H2711" i="5" s="1"/>
  <c r="G2712" i="5"/>
  <c r="H2712" i="5" s="1"/>
  <c r="G2713" i="5"/>
  <c r="H2713" i="5" s="1"/>
  <c r="G2714" i="5"/>
  <c r="G2715" i="5"/>
  <c r="G2716" i="5"/>
  <c r="G2717" i="5"/>
  <c r="G2718" i="5"/>
  <c r="H2718" i="5" s="1"/>
  <c r="G2719" i="5"/>
  <c r="H2719" i="5" s="1"/>
  <c r="G2720" i="5"/>
  <c r="H2720" i="5" s="1"/>
  <c r="G2721" i="5"/>
  <c r="H2721" i="5" s="1"/>
  <c r="G2722" i="5"/>
  <c r="G2723" i="5"/>
  <c r="H2723" i="5" s="1"/>
  <c r="G2724" i="5"/>
  <c r="H2724" i="5" s="1"/>
  <c r="G2725" i="5"/>
  <c r="G2726" i="5"/>
  <c r="H2726" i="5" s="1"/>
  <c r="G2727" i="5"/>
  <c r="G2728" i="5"/>
  <c r="H2728" i="5" s="1"/>
  <c r="G2729" i="5"/>
  <c r="H2729" i="5" s="1"/>
  <c r="G2730" i="5"/>
  <c r="H2730" i="5" s="1"/>
  <c r="G2731" i="5"/>
  <c r="H2731" i="5" s="1"/>
  <c r="G2732" i="5"/>
  <c r="H2732" i="5" s="1"/>
  <c r="G2733" i="5"/>
  <c r="G2734" i="5"/>
  <c r="H2734" i="5" s="1"/>
  <c r="G2735" i="5"/>
  <c r="H2735" i="5" s="1"/>
  <c r="G2736" i="5"/>
  <c r="H2736" i="5" s="1"/>
  <c r="G2737" i="5"/>
  <c r="H2737" i="5" s="1"/>
  <c r="G2738" i="5"/>
  <c r="H2738" i="5" s="1"/>
  <c r="G2739" i="5"/>
  <c r="H2739" i="5" s="1"/>
  <c r="G2740" i="5"/>
  <c r="H2740" i="5" s="1"/>
  <c r="G2741" i="5"/>
  <c r="H2741" i="5" s="1"/>
  <c r="G2742" i="5"/>
  <c r="H2742" i="5" s="1"/>
  <c r="G2743" i="5"/>
  <c r="H2743" i="5" s="1"/>
  <c r="G2744" i="5"/>
  <c r="H2744" i="5" s="1"/>
  <c r="G2745" i="5"/>
  <c r="G2746" i="5"/>
  <c r="H2746" i="5" s="1"/>
  <c r="G2747" i="5"/>
  <c r="H2747" i="5" s="1"/>
  <c r="G2748" i="5"/>
  <c r="G2749" i="5"/>
  <c r="H2749" i="5" s="1"/>
  <c r="G2750" i="5"/>
  <c r="H2750" i="5" s="1"/>
  <c r="G2751" i="5"/>
  <c r="H2751" i="5" s="1"/>
  <c r="G2752" i="5"/>
  <c r="H2752" i="5" s="1"/>
  <c r="G2753" i="5"/>
  <c r="H2753" i="5" s="1"/>
  <c r="G2754" i="5"/>
  <c r="G2755" i="5"/>
  <c r="G2756" i="5"/>
  <c r="H2756" i="5" s="1"/>
  <c r="G2757" i="5"/>
  <c r="H2757" i="5" s="1"/>
  <c r="G2758" i="5"/>
  <c r="G2759" i="5"/>
  <c r="H2759" i="5" s="1"/>
  <c r="G2760" i="5"/>
  <c r="G2761" i="5"/>
  <c r="H2761" i="5" s="1"/>
  <c r="G2762" i="5"/>
  <c r="G2763" i="5"/>
  <c r="H2763" i="5" s="1"/>
  <c r="G2764" i="5"/>
  <c r="G2765" i="5"/>
  <c r="G2766" i="5"/>
  <c r="H2766" i="5" s="1"/>
  <c r="G2767" i="5"/>
  <c r="H2767" i="5" s="1"/>
  <c r="G2768" i="5"/>
  <c r="G2769" i="5"/>
  <c r="H2769" i="5" s="1"/>
  <c r="G2770" i="5"/>
  <c r="H2770" i="5" s="1"/>
  <c r="G2771" i="5"/>
  <c r="H2771" i="5" s="1"/>
  <c r="G2772" i="5"/>
  <c r="G2773" i="5"/>
  <c r="H2773" i="5" s="1"/>
  <c r="G2774" i="5"/>
  <c r="G2775" i="5"/>
  <c r="G2776" i="5"/>
  <c r="H2776" i="5" s="1"/>
  <c r="G2777" i="5"/>
  <c r="G2778" i="5"/>
  <c r="G2779" i="5"/>
  <c r="K2779" i="5" s="1"/>
  <c r="G2780" i="5"/>
  <c r="H2780" i="5" s="1"/>
  <c r="G2781" i="5"/>
  <c r="G2782" i="5"/>
  <c r="H2782" i="5" s="1"/>
  <c r="G2783" i="5"/>
  <c r="H2783" i="5" s="1"/>
  <c r="G2784" i="5"/>
  <c r="G2785" i="5"/>
  <c r="H2785" i="5" s="1"/>
  <c r="G2786" i="5"/>
  <c r="H2786" i="5" s="1"/>
  <c r="G2787" i="5"/>
  <c r="G2788" i="5"/>
  <c r="G2789" i="5"/>
  <c r="H2789" i="5" s="1"/>
  <c r="G2790" i="5"/>
  <c r="H2790" i="5" s="1"/>
  <c r="G2791" i="5"/>
  <c r="K2791" i="5" s="1"/>
  <c r="G2792" i="5"/>
  <c r="G2793" i="5"/>
  <c r="H2793" i="5" s="1"/>
  <c r="G2794" i="5"/>
  <c r="H2794" i="5" s="1"/>
  <c r="G2795" i="5"/>
  <c r="H2795" i="5" s="1"/>
  <c r="G2796" i="5"/>
  <c r="H2796" i="5" s="1"/>
  <c r="G2797" i="5"/>
  <c r="H2797" i="5" s="1"/>
  <c r="G2798" i="5"/>
  <c r="H2798" i="5" s="1"/>
  <c r="G2799" i="5"/>
  <c r="H2799" i="5" s="1"/>
  <c r="G2800" i="5"/>
  <c r="G2801" i="5"/>
  <c r="H2801" i="5" s="1"/>
  <c r="G2802" i="5"/>
  <c r="G2803" i="5"/>
  <c r="G2804" i="5"/>
  <c r="H2804" i="5" s="1"/>
  <c r="G2805" i="5"/>
  <c r="H2805" i="5" s="1"/>
  <c r="G2806" i="5"/>
  <c r="H2806" i="5" s="1"/>
  <c r="G2807" i="5"/>
  <c r="H2807" i="5" s="1"/>
  <c r="G2808" i="5"/>
  <c r="H2808" i="5" s="1"/>
  <c r="G2809" i="5"/>
  <c r="H2809" i="5" s="1"/>
  <c r="G2810" i="5"/>
  <c r="H2810" i="5" s="1"/>
  <c r="G2811" i="5"/>
  <c r="H2811" i="5" s="1"/>
  <c r="G2812" i="5"/>
  <c r="H2812" i="5" s="1"/>
  <c r="G2813" i="5"/>
  <c r="H2813" i="5" s="1"/>
  <c r="G2814" i="5"/>
  <c r="H2814" i="5" s="1"/>
  <c r="G2815" i="5"/>
  <c r="H2815" i="5" s="1"/>
  <c r="G2816" i="5"/>
  <c r="H2816" i="5" s="1"/>
  <c r="G2817" i="5"/>
  <c r="H2817" i="5" s="1"/>
  <c r="G2818" i="5"/>
  <c r="G2819" i="5"/>
  <c r="H2819" i="5" s="1"/>
  <c r="G2820" i="5"/>
  <c r="G2821" i="5"/>
  <c r="H2821" i="5" s="1"/>
  <c r="G2822" i="5"/>
  <c r="H2822" i="5" s="1"/>
  <c r="G2823" i="5"/>
  <c r="G2824" i="5"/>
  <c r="G2825" i="5"/>
  <c r="G2826" i="5"/>
  <c r="H2826" i="5" s="1"/>
  <c r="G2827" i="5"/>
  <c r="H2827" i="5" s="1"/>
  <c r="G2828" i="5"/>
  <c r="H2828" i="5" s="1"/>
  <c r="G2829" i="5"/>
  <c r="H2829" i="5" s="1"/>
  <c r="G2830" i="5"/>
  <c r="H2830" i="5" s="1"/>
  <c r="G2831" i="5"/>
  <c r="H2831" i="5" s="1"/>
  <c r="G2832" i="5"/>
  <c r="H2832" i="5" s="1"/>
  <c r="G2833" i="5"/>
  <c r="H2833" i="5" s="1"/>
  <c r="G2834" i="5"/>
  <c r="H2834" i="5" s="1"/>
  <c r="G2835" i="5"/>
  <c r="H2835" i="5" s="1"/>
  <c r="G2836" i="5"/>
  <c r="H2836" i="5" s="1"/>
  <c r="G2837" i="5"/>
  <c r="H2837" i="5" s="1"/>
  <c r="G2838" i="5"/>
  <c r="H2838" i="5" s="1"/>
  <c r="G2839" i="5"/>
  <c r="H2839" i="5" s="1"/>
  <c r="G2840" i="5"/>
  <c r="H2840" i="5" s="1"/>
  <c r="G2841" i="5"/>
  <c r="H2841" i="5" s="1"/>
  <c r="G2842" i="5"/>
  <c r="H2842" i="5" s="1"/>
  <c r="G2843" i="5"/>
  <c r="H2843" i="5" s="1"/>
  <c r="G2844" i="5"/>
  <c r="H2844" i="5" s="1"/>
  <c r="G2845" i="5"/>
  <c r="H2845" i="5" s="1"/>
  <c r="G2846" i="5"/>
  <c r="H2846" i="5" s="1"/>
  <c r="G2847" i="5"/>
  <c r="H2847" i="5" s="1"/>
  <c r="G2848" i="5"/>
  <c r="H2848" i="5" s="1"/>
  <c r="G2849" i="5"/>
  <c r="H2849" i="5" s="1"/>
  <c r="G2850" i="5"/>
  <c r="H2850" i="5" s="1"/>
  <c r="G2851" i="5"/>
  <c r="H2851" i="5" s="1"/>
  <c r="G2852" i="5"/>
  <c r="H2852" i="5" s="1"/>
  <c r="G2853" i="5"/>
  <c r="G2854" i="5"/>
  <c r="H2854" i="5" s="1"/>
  <c r="G2855" i="5"/>
  <c r="H2855" i="5" s="1"/>
  <c r="G2856" i="5"/>
  <c r="G2857" i="5"/>
  <c r="H2857" i="5" s="1"/>
  <c r="G2858" i="5"/>
  <c r="G2859" i="5"/>
  <c r="H2859" i="5" s="1"/>
  <c r="G2860" i="5"/>
  <c r="H2860" i="5" s="1"/>
  <c r="G2861" i="5"/>
  <c r="G2862" i="5"/>
  <c r="H2862" i="5" s="1"/>
  <c r="G2863" i="5"/>
  <c r="H2863" i="5" s="1"/>
  <c r="G2864" i="5"/>
  <c r="H2864" i="5" s="1"/>
  <c r="G2865" i="5"/>
  <c r="G2866" i="5"/>
  <c r="H2866" i="5" s="1"/>
  <c r="G2867" i="5"/>
  <c r="H2867" i="5" s="1"/>
  <c r="G2868" i="5"/>
  <c r="G2869" i="5"/>
  <c r="G2870" i="5"/>
  <c r="H2870" i="5" s="1"/>
  <c r="G2871" i="5"/>
  <c r="G2872" i="5"/>
  <c r="H2872" i="5" s="1"/>
  <c r="G2873" i="5"/>
  <c r="G2874" i="5"/>
  <c r="G2875" i="5"/>
  <c r="G2876" i="5"/>
  <c r="G2877" i="5"/>
  <c r="H2877" i="5" s="1"/>
  <c r="G2878" i="5"/>
  <c r="H2878" i="5" s="1"/>
  <c r="G2879" i="5"/>
  <c r="H2879" i="5" s="1"/>
  <c r="G2880" i="5"/>
  <c r="G2881" i="5"/>
  <c r="H2881" i="5" s="1"/>
  <c r="G2882" i="5"/>
  <c r="G2883" i="5"/>
  <c r="H2883" i="5" s="1"/>
  <c r="G2884" i="5"/>
  <c r="G2885" i="5"/>
  <c r="G2886" i="5"/>
  <c r="H2886" i="5" s="1"/>
  <c r="G2887" i="5"/>
  <c r="G2888" i="5"/>
  <c r="G2889" i="5"/>
  <c r="H2889" i="5" s="1"/>
  <c r="G2890" i="5"/>
  <c r="G2891" i="5"/>
  <c r="G2892" i="5"/>
  <c r="H2892" i="5" s="1"/>
  <c r="G2893" i="5"/>
  <c r="G2894" i="5"/>
  <c r="H2894" i="5" s="1"/>
  <c r="G2895" i="5"/>
  <c r="H2895" i="5" s="1"/>
  <c r="G2896" i="5"/>
  <c r="H2896" i="5" s="1"/>
  <c r="G2897" i="5"/>
  <c r="H2897" i="5" s="1"/>
  <c r="G2898" i="5"/>
  <c r="H2898" i="5" s="1"/>
  <c r="G2899" i="5"/>
  <c r="H2899" i="5" s="1"/>
  <c r="G2900" i="5"/>
  <c r="G2901" i="5"/>
  <c r="G2902" i="5"/>
  <c r="H2902" i="5" s="1"/>
  <c r="G2903" i="5"/>
  <c r="H2903" i="5" s="1"/>
  <c r="G2904" i="5"/>
  <c r="G2905" i="5"/>
  <c r="H2905" i="5" s="1"/>
  <c r="G2906" i="5"/>
  <c r="G2907" i="5"/>
  <c r="G2908" i="5"/>
  <c r="G2909" i="5"/>
  <c r="H2909" i="5" s="1"/>
  <c r="G2910" i="5"/>
  <c r="G2911" i="5"/>
  <c r="G2912" i="5"/>
  <c r="G2913" i="5"/>
  <c r="G2914" i="5"/>
  <c r="H2914" i="5" s="1"/>
  <c r="G2915" i="5"/>
  <c r="G2916" i="5"/>
  <c r="G2917" i="5"/>
  <c r="H2917" i="5" s="1"/>
  <c r="G2918" i="5"/>
  <c r="G2919" i="5"/>
  <c r="H2919" i="5" s="1"/>
  <c r="G2920" i="5"/>
  <c r="H2920" i="5" s="1"/>
  <c r="G2921" i="5"/>
  <c r="H2921" i="5" s="1"/>
  <c r="G2922" i="5"/>
  <c r="G2923" i="5"/>
  <c r="K2923" i="5" s="1"/>
  <c r="G2924" i="5"/>
  <c r="H2924" i="5" s="1"/>
  <c r="G2925" i="5"/>
  <c r="H2925" i="5" s="1"/>
  <c r="G2926" i="5"/>
  <c r="H2926" i="5" s="1"/>
  <c r="G2927" i="5"/>
  <c r="H2927" i="5" s="1"/>
  <c r="G2928" i="5"/>
  <c r="G2929" i="5"/>
  <c r="H2929" i="5" s="1"/>
  <c r="G2930" i="5"/>
  <c r="H2930" i="5" s="1"/>
  <c r="G2931" i="5"/>
  <c r="H2931" i="5" s="1"/>
  <c r="G2932" i="5"/>
  <c r="H2932" i="5" s="1"/>
  <c r="G2933" i="5"/>
  <c r="H2933" i="5" s="1"/>
  <c r="G2934" i="5"/>
  <c r="H2934" i="5" s="1"/>
  <c r="G2935" i="5"/>
  <c r="H2935" i="5" s="1"/>
  <c r="G2936" i="5"/>
  <c r="H2936" i="5" s="1"/>
  <c r="G2937" i="5"/>
  <c r="H2937" i="5" s="1"/>
  <c r="G2938" i="5"/>
  <c r="H2938" i="5" s="1"/>
  <c r="G2939" i="5"/>
  <c r="H2939" i="5" s="1"/>
  <c r="G2940" i="5"/>
  <c r="H2940" i="5" s="1"/>
  <c r="G2941" i="5"/>
  <c r="H2941" i="5" s="1"/>
  <c r="G2942" i="5"/>
  <c r="H2942" i="5" s="1"/>
  <c r="G2943" i="5"/>
  <c r="G2944" i="5"/>
  <c r="H2944" i="5" s="1"/>
  <c r="G2945" i="5"/>
  <c r="H2945" i="5" s="1"/>
  <c r="G2946" i="5"/>
  <c r="H2946" i="5" s="1"/>
  <c r="G2947" i="5"/>
  <c r="H2947" i="5" s="1"/>
  <c r="G2948" i="5"/>
  <c r="H2948" i="5" s="1"/>
  <c r="G2949" i="5"/>
  <c r="H2949" i="5" s="1"/>
  <c r="G2950" i="5"/>
  <c r="G2951" i="5"/>
  <c r="H2951" i="5" s="1"/>
  <c r="G2952" i="5"/>
  <c r="H2952" i="5" s="1"/>
  <c r="G2953" i="5"/>
  <c r="H2953" i="5" s="1"/>
  <c r="G2954" i="5"/>
  <c r="H2954" i="5" s="1"/>
  <c r="G2955" i="5"/>
  <c r="H2955" i="5" s="1"/>
  <c r="G2956" i="5"/>
  <c r="H2956" i="5" s="1"/>
  <c r="G2957" i="5"/>
  <c r="H2957" i="5" s="1"/>
  <c r="G2958" i="5"/>
  <c r="H2958" i="5" s="1"/>
  <c r="G2959" i="5"/>
  <c r="H2959" i="5" s="1"/>
  <c r="G2960" i="5"/>
  <c r="H2960" i="5" s="1"/>
  <c r="G2961" i="5"/>
  <c r="H2961" i="5" s="1"/>
  <c r="G2962" i="5"/>
  <c r="H2962" i="5" s="1"/>
  <c r="G2963" i="5"/>
  <c r="H2963" i="5" s="1"/>
  <c r="G2964" i="5"/>
  <c r="H2964" i="5" s="1"/>
  <c r="G2965" i="5"/>
  <c r="H2965" i="5" s="1"/>
  <c r="G2966" i="5"/>
  <c r="H2966" i="5" s="1"/>
  <c r="G2967" i="5"/>
  <c r="H2967" i="5" s="1"/>
  <c r="G2968" i="5"/>
  <c r="H2968" i="5" s="1"/>
  <c r="G2969" i="5"/>
  <c r="H2969" i="5" s="1"/>
  <c r="G2970" i="5"/>
  <c r="H2970" i="5" s="1"/>
  <c r="G2971" i="5"/>
  <c r="H2971" i="5" s="1"/>
  <c r="G2972" i="5"/>
  <c r="H2972" i="5" s="1"/>
  <c r="G2973" i="5"/>
  <c r="H2973" i="5" s="1"/>
  <c r="G2974" i="5"/>
  <c r="H2974" i="5" s="1"/>
  <c r="G2975" i="5"/>
  <c r="H2975" i="5" s="1"/>
  <c r="G2976" i="5"/>
  <c r="H2976" i="5" s="1"/>
  <c r="G2977" i="5"/>
  <c r="H2977" i="5" s="1"/>
  <c r="G2978" i="5"/>
  <c r="H2978" i="5" s="1"/>
  <c r="G2979" i="5"/>
  <c r="H2979" i="5" s="1"/>
  <c r="G2980" i="5"/>
  <c r="H2980" i="5" s="1"/>
  <c r="G2981" i="5"/>
  <c r="H2981" i="5" s="1"/>
  <c r="G2982" i="5"/>
  <c r="H2982" i="5" s="1"/>
  <c r="G2983" i="5"/>
  <c r="H2983" i="5" s="1"/>
  <c r="G2984" i="5"/>
  <c r="H2984" i="5" s="1"/>
  <c r="G2985" i="5"/>
  <c r="G2986" i="5"/>
  <c r="H2986" i="5" s="1"/>
  <c r="G2987" i="5"/>
  <c r="H2987" i="5" s="1"/>
  <c r="G2988" i="5"/>
  <c r="G2989" i="5"/>
  <c r="H2989" i="5" s="1"/>
  <c r="G2990" i="5"/>
  <c r="H2990" i="5" s="1"/>
  <c r="G2991" i="5"/>
  <c r="H2991" i="5" s="1"/>
  <c r="G2992" i="5"/>
  <c r="G2993" i="5"/>
  <c r="H2993" i="5" s="1"/>
  <c r="G2994" i="5"/>
  <c r="G2995" i="5"/>
  <c r="H2995" i="5" s="1"/>
  <c r="G2996" i="5"/>
  <c r="H2996" i="5" s="1"/>
  <c r="G2997" i="5"/>
  <c r="H2997" i="5" s="1"/>
  <c r="G2998" i="5"/>
  <c r="G2999" i="5"/>
  <c r="H2999" i="5" s="1"/>
  <c r="G3000" i="5"/>
  <c r="G3001" i="5"/>
  <c r="H3001" i="5" s="1"/>
  <c r="G3002" i="5"/>
  <c r="H3002" i="5" s="1"/>
  <c r="G3003" i="5"/>
  <c r="H3003" i="5" s="1"/>
  <c r="G3004" i="5"/>
  <c r="H3004" i="5" s="1"/>
  <c r="G3005" i="5"/>
  <c r="G3006" i="5"/>
  <c r="G3007" i="5"/>
  <c r="H3007" i="5" s="1"/>
  <c r="G3008" i="5"/>
  <c r="G3009" i="5"/>
  <c r="H3009" i="5" s="1"/>
  <c r="G3010" i="5"/>
  <c r="H3010" i="5" s="1"/>
  <c r="G3011" i="5"/>
  <c r="H3011" i="5" s="1"/>
  <c r="G3012" i="5"/>
  <c r="H3012" i="5" s="1"/>
  <c r="G3013" i="5"/>
  <c r="H3013" i="5" s="1"/>
  <c r="G3014" i="5"/>
  <c r="H3014" i="5" s="1"/>
  <c r="G3015" i="5"/>
  <c r="H3015" i="5" s="1"/>
  <c r="G3016" i="5"/>
  <c r="H3016" i="5" s="1"/>
  <c r="G3017" i="5"/>
  <c r="G3018" i="5"/>
  <c r="H3018" i="5" s="1"/>
  <c r="G3019" i="5"/>
  <c r="G3020" i="5"/>
  <c r="H3020" i="5" s="1"/>
  <c r="G3021" i="5"/>
  <c r="G3022" i="5"/>
  <c r="H3022" i="5" s="1"/>
  <c r="G3023" i="5"/>
  <c r="H3023" i="5" s="1"/>
  <c r="G3024" i="5"/>
  <c r="H3024" i="5" s="1"/>
  <c r="G3025" i="5"/>
  <c r="H3025" i="5" s="1"/>
  <c r="G3026" i="5"/>
  <c r="H3026" i="5" s="1"/>
  <c r="G3027" i="5"/>
  <c r="H3027" i="5" s="1"/>
  <c r="G3028" i="5"/>
  <c r="G3029" i="5"/>
  <c r="H3029" i="5" s="1"/>
  <c r="G3030" i="5"/>
  <c r="H3030" i="5" s="1"/>
  <c r="G3031" i="5"/>
  <c r="G3032" i="5"/>
  <c r="G3033" i="5"/>
  <c r="H3033" i="5" s="1"/>
  <c r="G3034" i="5"/>
  <c r="H3034" i="5" s="1"/>
  <c r="G3035" i="5"/>
  <c r="H3035" i="5" s="1"/>
  <c r="G3036" i="5"/>
  <c r="H3036" i="5" s="1"/>
  <c r="G3037" i="5"/>
  <c r="G3038" i="5"/>
  <c r="H3038" i="5" s="1"/>
  <c r="G3039" i="5"/>
  <c r="H3039" i="5" s="1"/>
  <c r="G3040" i="5"/>
  <c r="G3041" i="5"/>
  <c r="H3041" i="5" s="1"/>
  <c r="G3042" i="5"/>
  <c r="H3042" i="5" s="1"/>
  <c r="G3043" i="5"/>
  <c r="H3043" i="5" s="1"/>
  <c r="G3044" i="5"/>
  <c r="H3044" i="5" s="1"/>
  <c r="G3045" i="5"/>
  <c r="H3045" i="5" s="1"/>
  <c r="G3046" i="5"/>
  <c r="H3046" i="5" s="1"/>
  <c r="G3047" i="5"/>
  <c r="H3047" i="5" s="1"/>
  <c r="G3048" i="5"/>
  <c r="H3048" i="5" s="1"/>
  <c r="G3049" i="5"/>
  <c r="G3050" i="5"/>
  <c r="G3051" i="5"/>
  <c r="G3052" i="5"/>
  <c r="H3052" i="5" s="1"/>
  <c r="G3053" i="5"/>
  <c r="G3054" i="5"/>
  <c r="G3055" i="5"/>
  <c r="G3056" i="5"/>
  <c r="H3056" i="5" s="1"/>
  <c r="G3057" i="5"/>
  <c r="H3057" i="5" s="1"/>
  <c r="G3058" i="5"/>
  <c r="H3058" i="5" s="1"/>
  <c r="G3059" i="5"/>
  <c r="H3059" i="5" s="1"/>
  <c r="G3060" i="5"/>
  <c r="H3060" i="5" s="1"/>
  <c r="G3061" i="5"/>
  <c r="H3061" i="5" s="1"/>
  <c r="G3062" i="5"/>
  <c r="H3062" i="5" s="1"/>
  <c r="G3063" i="5"/>
  <c r="H3063" i="5" s="1"/>
  <c r="G3064" i="5"/>
  <c r="G3065" i="5"/>
  <c r="H3065" i="5" s="1"/>
  <c r="G3066" i="5"/>
  <c r="G3067" i="5"/>
  <c r="H3067" i="5" s="1"/>
  <c r="G3068" i="5"/>
  <c r="H3068" i="5" s="1"/>
  <c r="G3069" i="5"/>
  <c r="G3070" i="5"/>
  <c r="H3070" i="5" s="1"/>
  <c r="G3071" i="5"/>
  <c r="G3072" i="5"/>
  <c r="H3072" i="5" s="1"/>
  <c r="G3073" i="5"/>
  <c r="H3073" i="5" s="1"/>
  <c r="G3074" i="5"/>
  <c r="H3074" i="5" s="1"/>
  <c r="G3075" i="5"/>
  <c r="G3076" i="5"/>
  <c r="H3076" i="5" s="1"/>
  <c r="G3077" i="5"/>
  <c r="G3078" i="5"/>
  <c r="H3078" i="5" s="1"/>
  <c r="G3079" i="5"/>
  <c r="G3080" i="5"/>
  <c r="G3081" i="5"/>
  <c r="H3081" i="5" s="1"/>
  <c r="G3082" i="5"/>
  <c r="H3082" i="5" s="1"/>
  <c r="G3083" i="5"/>
  <c r="H3083" i="5" s="1"/>
  <c r="G3084" i="5"/>
  <c r="H3084" i="5" s="1"/>
  <c r="G3085" i="5"/>
  <c r="H3085" i="5" s="1"/>
  <c r="G3086" i="5"/>
  <c r="H3086" i="5" s="1"/>
  <c r="G3087" i="5"/>
  <c r="H3087" i="5" s="1"/>
  <c r="G3088" i="5"/>
  <c r="H3088" i="5" s="1"/>
  <c r="G3089" i="5"/>
  <c r="H3089" i="5" s="1"/>
  <c r="G3090" i="5"/>
  <c r="H3090" i="5" s="1"/>
  <c r="G3091" i="5"/>
  <c r="H3091" i="5" s="1"/>
  <c r="G3092" i="5"/>
  <c r="G3093" i="5"/>
  <c r="H3093" i="5" s="1"/>
  <c r="G3094" i="5"/>
  <c r="H3094" i="5" s="1"/>
  <c r="G3095" i="5"/>
  <c r="H3095" i="5" s="1"/>
  <c r="G3096" i="5"/>
  <c r="H3096" i="5" s="1"/>
  <c r="G3097" i="5"/>
  <c r="H3097" i="5" s="1"/>
  <c r="G3098" i="5"/>
  <c r="H3098" i="5" s="1"/>
  <c r="G3099" i="5"/>
  <c r="H3099" i="5" s="1"/>
  <c r="G3100" i="5"/>
  <c r="G3101" i="5"/>
  <c r="G3102" i="5"/>
  <c r="H3102" i="5" s="1"/>
  <c r="G3103" i="5"/>
  <c r="G3104" i="5"/>
  <c r="H3104" i="5" s="1"/>
  <c r="G3105" i="5"/>
  <c r="G3106" i="5"/>
  <c r="G3107" i="5"/>
  <c r="H3107" i="5" s="1"/>
  <c r="G3108" i="5"/>
  <c r="H3108" i="5" s="1"/>
  <c r="G3109" i="5"/>
  <c r="H3109" i="5" s="1"/>
  <c r="G3110" i="5"/>
  <c r="H3110" i="5" s="1"/>
  <c r="G3111" i="5"/>
  <c r="H3111" i="5" s="1"/>
  <c r="G3112" i="5"/>
  <c r="H3112" i="5" s="1"/>
  <c r="G3113" i="5"/>
  <c r="G3114" i="5"/>
  <c r="H3114" i="5" s="1"/>
  <c r="G3115" i="5"/>
  <c r="H3115" i="5" s="1"/>
  <c r="G3116" i="5"/>
  <c r="H3116" i="5" s="1"/>
  <c r="G3117" i="5"/>
  <c r="G3118" i="5"/>
  <c r="H3118" i="5" s="1"/>
  <c r="G3119" i="5"/>
  <c r="G3120" i="5"/>
  <c r="G3121" i="5"/>
  <c r="H3121" i="5" s="1"/>
  <c r="G3122" i="5"/>
  <c r="H3122" i="5" s="1"/>
  <c r="G3123" i="5"/>
  <c r="G3124" i="5"/>
  <c r="G3125" i="5"/>
  <c r="G3126" i="5"/>
  <c r="H3126" i="5" s="1"/>
  <c r="G3127" i="5"/>
  <c r="H3127" i="5" s="1"/>
  <c r="G3128" i="5"/>
  <c r="H3128" i="5" s="1"/>
  <c r="G3129" i="5"/>
  <c r="H3129" i="5" s="1"/>
  <c r="G3130" i="5"/>
  <c r="H3130" i="5" s="1"/>
  <c r="G3131" i="5"/>
  <c r="H3131" i="5" s="1"/>
  <c r="G3132" i="5"/>
  <c r="G3133" i="5"/>
  <c r="G3134" i="5"/>
  <c r="H3134" i="5" s="1"/>
  <c r="G3135" i="5"/>
  <c r="H3135" i="5" s="1"/>
  <c r="G3136" i="5"/>
  <c r="G3137" i="5"/>
  <c r="H3137" i="5" s="1"/>
  <c r="G3138" i="5"/>
  <c r="H3138" i="5" s="1"/>
  <c r="G3139" i="5"/>
  <c r="H3139" i="5" s="1"/>
  <c r="G3140" i="5"/>
  <c r="G3141" i="5"/>
  <c r="H3141" i="5" s="1"/>
  <c r="G3142" i="5"/>
  <c r="H3142" i="5" s="1"/>
  <c r="G3143" i="5"/>
  <c r="H3143" i="5" s="1"/>
  <c r="G3144" i="5"/>
  <c r="H3144" i="5" s="1"/>
  <c r="G3145" i="5"/>
  <c r="G3146" i="5"/>
  <c r="H3146" i="5" s="1"/>
  <c r="G3147" i="5"/>
  <c r="G3148" i="5"/>
  <c r="H3148" i="5" s="1"/>
  <c r="G3149" i="5"/>
  <c r="G3150" i="5"/>
  <c r="H3150" i="5" s="1"/>
  <c r="G3151" i="5"/>
  <c r="H3151" i="5" s="1"/>
  <c r="G3152" i="5"/>
  <c r="H3152" i="5" s="1"/>
  <c r="G3153" i="5"/>
  <c r="H3153" i="5" s="1"/>
  <c r="G3154" i="5"/>
  <c r="G3155" i="5"/>
  <c r="H3155" i="5" s="1"/>
  <c r="G3156" i="5"/>
  <c r="H3156" i="5" s="1"/>
  <c r="G3157" i="5"/>
  <c r="H3157" i="5" s="1"/>
  <c r="G3158" i="5"/>
  <c r="H3158" i="5" s="1"/>
  <c r="G3159" i="5"/>
  <c r="H3159" i="5" s="1"/>
  <c r="G3160" i="5"/>
  <c r="G3161" i="5"/>
  <c r="H3161" i="5" s="1"/>
  <c r="G3162" i="5"/>
  <c r="H3162" i="5" s="1"/>
  <c r="G3163" i="5"/>
  <c r="H3163" i="5" s="1"/>
  <c r="G3164" i="5"/>
  <c r="G3165" i="5"/>
  <c r="G3166" i="5"/>
  <c r="H3166" i="5" s="1"/>
  <c r="G3167" i="5"/>
  <c r="H3167" i="5" s="1"/>
  <c r="G3168" i="5"/>
  <c r="G3169" i="5"/>
  <c r="G3170" i="5"/>
  <c r="G3171" i="5"/>
  <c r="H3171" i="5" s="1"/>
  <c r="G3172" i="5"/>
  <c r="H3172" i="5" s="1"/>
  <c r="G3173" i="5"/>
  <c r="G3174" i="5"/>
  <c r="H3174" i="5" s="1"/>
  <c r="G3175" i="5"/>
  <c r="G3176" i="5"/>
  <c r="G3177" i="5"/>
  <c r="G3178" i="5"/>
  <c r="H3178" i="5" s="1"/>
  <c r="G3179" i="5"/>
  <c r="H3179" i="5" s="1"/>
  <c r="G3180" i="5"/>
  <c r="H3180" i="5" s="1"/>
  <c r="G3181" i="5"/>
  <c r="G3182" i="5"/>
  <c r="H3182" i="5" s="1"/>
  <c r="G3183" i="5"/>
  <c r="H3183" i="5" s="1"/>
  <c r="G3184" i="5"/>
  <c r="H3184" i="5" s="1"/>
  <c r="G3185" i="5"/>
  <c r="H3185" i="5" s="1"/>
  <c r="G3186" i="5"/>
  <c r="H3186" i="5" s="1"/>
  <c r="G3187" i="5"/>
  <c r="H3187" i="5" s="1"/>
  <c r="G3188" i="5"/>
  <c r="H3188" i="5" s="1"/>
  <c r="G3189" i="5"/>
  <c r="H3189" i="5" s="1"/>
  <c r="G3190" i="5"/>
  <c r="H3190" i="5" s="1"/>
  <c r="G3191" i="5"/>
  <c r="H3191" i="5" s="1"/>
  <c r="G3192" i="5"/>
  <c r="G3193" i="5"/>
  <c r="H3193" i="5" s="1"/>
  <c r="G3194" i="5"/>
  <c r="H3194" i="5" s="1"/>
  <c r="G3195" i="5"/>
  <c r="H3195" i="5" s="1"/>
  <c r="G3196" i="5"/>
  <c r="G3197" i="5"/>
  <c r="H3197" i="5" s="1"/>
  <c r="G3198" i="5"/>
  <c r="G3199" i="5"/>
  <c r="G3200" i="5"/>
  <c r="G3201" i="5"/>
  <c r="G3202" i="5"/>
  <c r="G3203" i="5"/>
  <c r="G3204" i="5"/>
  <c r="H3204" i="5" s="1"/>
  <c r="G3205" i="5"/>
  <c r="H3205" i="5" s="1"/>
  <c r="G3206" i="5"/>
  <c r="G3207" i="5"/>
  <c r="H3207" i="5" s="1"/>
  <c r="G3208" i="5"/>
  <c r="H3208" i="5" s="1"/>
  <c r="G3209" i="5"/>
  <c r="H3209" i="5" s="1"/>
  <c r="G3210" i="5"/>
  <c r="H3210" i="5" s="1"/>
  <c r="G3211" i="5"/>
  <c r="H3211" i="5" s="1"/>
  <c r="G3212" i="5"/>
  <c r="H3212" i="5" s="1"/>
  <c r="G3213" i="5"/>
  <c r="H3213" i="5" s="1"/>
  <c r="G3214" i="5"/>
  <c r="H3214" i="5" s="1"/>
  <c r="G2" i="5"/>
  <c r="G2" i="2"/>
  <c r="AW733" i="1"/>
  <c r="AX733" i="1"/>
  <c r="AY733" i="1"/>
  <c r="AZ733" i="1"/>
  <c r="BA733" i="1"/>
  <c r="BB733" i="1"/>
  <c r="BC733" i="1"/>
  <c r="BD733" i="1"/>
  <c r="BE733" i="1"/>
  <c r="BF733" i="1"/>
  <c r="BG733" i="1"/>
  <c r="BH733" i="1"/>
  <c r="BI733" i="1"/>
  <c r="BJ733" i="1"/>
  <c r="BK733" i="1"/>
  <c r="BL733" i="1"/>
  <c r="BM733" i="1"/>
  <c r="BN733" i="1"/>
  <c r="BO733" i="1"/>
  <c r="BP733" i="1"/>
  <c r="BQ733" i="1"/>
  <c r="BR733" i="1"/>
  <c r="BS733" i="1"/>
  <c r="BT733" i="1"/>
  <c r="BU733" i="1"/>
  <c r="BV733" i="1"/>
  <c r="BW733" i="1"/>
  <c r="BX733" i="1"/>
  <c r="BY733" i="1"/>
  <c r="CA733" i="1"/>
  <c r="CJ733" i="1"/>
  <c r="CK733" i="1"/>
  <c r="CL733" i="1"/>
  <c r="AW734" i="1"/>
  <c r="AX734" i="1"/>
  <c r="AY734" i="1"/>
  <c r="AZ734" i="1"/>
  <c r="BA734" i="1"/>
  <c r="BB734" i="1"/>
  <c r="BC734" i="1"/>
  <c r="BD734" i="1"/>
  <c r="BE734" i="1"/>
  <c r="BF734" i="1"/>
  <c r="BG734" i="1"/>
  <c r="BH734" i="1"/>
  <c r="BI734" i="1"/>
  <c r="BJ734" i="1"/>
  <c r="BK734" i="1"/>
  <c r="BL734" i="1"/>
  <c r="BM734" i="1"/>
  <c r="BN734" i="1"/>
  <c r="BO734" i="1"/>
  <c r="BP734" i="1"/>
  <c r="BQ734" i="1"/>
  <c r="BR734" i="1"/>
  <c r="BS734" i="1"/>
  <c r="BT734" i="1"/>
  <c r="BU734" i="1"/>
  <c r="BV734" i="1"/>
  <c r="BW734" i="1"/>
  <c r="BX734" i="1"/>
  <c r="BY734" i="1"/>
  <c r="CA734" i="1"/>
  <c r="CJ734" i="1"/>
  <c r="CK734" i="1"/>
  <c r="CL734" i="1"/>
  <c r="AW735" i="1"/>
  <c r="AX735" i="1"/>
  <c r="AY735" i="1"/>
  <c r="AZ735" i="1"/>
  <c r="BA735" i="1"/>
  <c r="BB735" i="1"/>
  <c r="BC735" i="1"/>
  <c r="BD735" i="1"/>
  <c r="BE735" i="1"/>
  <c r="BF735" i="1"/>
  <c r="BG735" i="1"/>
  <c r="BH735" i="1"/>
  <c r="BI735" i="1"/>
  <c r="BJ735" i="1"/>
  <c r="BK735" i="1"/>
  <c r="BL735" i="1"/>
  <c r="BM735" i="1"/>
  <c r="BN735" i="1"/>
  <c r="BO735" i="1"/>
  <c r="BP735" i="1"/>
  <c r="BQ735" i="1"/>
  <c r="BR735" i="1"/>
  <c r="BS735" i="1"/>
  <c r="BT735" i="1"/>
  <c r="BU735" i="1"/>
  <c r="BV735" i="1"/>
  <c r="BW735" i="1"/>
  <c r="BX735" i="1"/>
  <c r="BY735" i="1"/>
  <c r="CA735" i="1"/>
  <c r="CJ735" i="1"/>
  <c r="CK735" i="1"/>
  <c r="CL735" i="1"/>
  <c r="AW736" i="1"/>
  <c r="AX736" i="1"/>
  <c r="AY736" i="1"/>
  <c r="AZ736" i="1"/>
  <c r="BA736" i="1"/>
  <c r="BB736" i="1"/>
  <c r="BC736" i="1"/>
  <c r="BD736" i="1"/>
  <c r="BE736" i="1"/>
  <c r="BF736" i="1"/>
  <c r="BG736" i="1"/>
  <c r="BH736" i="1"/>
  <c r="BI736" i="1"/>
  <c r="BJ736" i="1"/>
  <c r="BK736" i="1"/>
  <c r="BL736" i="1"/>
  <c r="BM736" i="1"/>
  <c r="BN736" i="1"/>
  <c r="BO736" i="1"/>
  <c r="BP736" i="1"/>
  <c r="BQ736" i="1"/>
  <c r="BR736" i="1"/>
  <c r="BS736" i="1"/>
  <c r="BT736" i="1"/>
  <c r="BU736" i="1"/>
  <c r="BV736" i="1"/>
  <c r="BW736" i="1"/>
  <c r="BX736" i="1"/>
  <c r="BY736" i="1"/>
  <c r="CA736" i="1"/>
  <c r="CJ736" i="1"/>
  <c r="CK736" i="1"/>
  <c r="CL736" i="1"/>
  <c r="AW737" i="1"/>
  <c r="AX737" i="1"/>
  <c r="AY737" i="1"/>
  <c r="AZ737" i="1"/>
  <c r="BA737" i="1"/>
  <c r="BB737" i="1"/>
  <c r="BC737" i="1"/>
  <c r="BD737" i="1"/>
  <c r="BE737" i="1"/>
  <c r="BF737" i="1"/>
  <c r="BG737" i="1"/>
  <c r="BH737" i="1"/>
  <c r="BI737" i="1"/>
  <c r="BJ737" i="1"/>
  <c r="BK737" i="1"/>
  <c r="BL737" i="1"/>
  <c r="BM737" i="1"/>
  <c r="BN737" i="1"/>
  <c r="BO737" i="1"/>
  <c r="BP737" i="1"/>
  <c r="BQ737" i="1"/>
  <c r="BR737" i="1"/>
  <c r="BS737" i="1"/>
  <c r="BT737" i="1"/>
  <c r="BU737" i="1"/>
  <c r="BV737" i="1"/>
  <c r="BW737" i="1"/>
  <c r="BX737" i="1"/>
  <c r="BY737" i="1"/>
  <c r="CA737" i="1"/>
  <c r="CJ737" i="1"/>
  <c r="CK737" i="1"/>
  <c r="CL737" i="1"/>
  <c r="AW738" i="1"/>
  <c r="AX738" i="1"/>
  <c r="AY738" i="1"/>
  <c r="AZ738" i="1"/>
  <c r="BA738" i="1"/>
  <c r="BB738" i="1"/>
  <c r="BC738" i="1"/>
  <c r="BD738" i="1"/>
  <c r="BE738" i="1"/>
  <c r="BF738" i="1"/>
  <c r="BG738" i="1"/>
  <c r="BH738" i="1"/>
  <c r="BI738" i="1"/>
  <c r="BJ738" i="1"/>
  <c r="BK738" i="1"/>
  <c r="BL738" i="1"/>
  <c r="BM738" i="1"/>
  <c r="BN738" i="1"/>
  <c r="BO738" i="1"/>
  <c r="BP738" i="1"/>
  <c r="BQ738" i="1"/>
  <c r="BR738" i="1"/>
  <c r="BS738" i="1"/>
  <c r="BT738" i="1"/>
  <c r="BU738" i="1"/>
  <c r="BV738" i="1"/>
  <c r="BW738" i="1"/>
  <c r="BX738" i="1"/>
  <c r="BY738" i="1"/>
  <c r="CA738" i="1"/>
  <c r="CJ738" i="1"/>
  <c r="CK738" i="1"/>
  <c r="CL738" i="1"/>
  <c r="AW739" i="1"/>
  <c r="AX739" i="1"/>
  <c r="AY739" i="1"/>
  <c r="AZ739" i="1"/>
  <c r="BA739" i="1"/>
  <c r="BB739" i="1"/>
  <c r="BC739" i="1"/>
  <c r="BD739" i="1"/>
  <c r="BE739" i="1"/>
  <c r="BF739" i="1"/>
  <c r="BG739" i="1"/>
  <c r="BH739" i="1"/>
  <c r="BI739" i="1"/>
  <c r="BJ739" i="1"/>
  <c r="BK739" i="1"/>
  <c r="BL739" i="1"/>
  <c r="BM739" i="1"/>
  <c r="BN739" i="1"/>
  <c r="BO739" i="1"/>
  <c r="BP739" i="1"/>
  <c r="BQ739" i="1"/>
  <c r="BR739" i="1"/>
  <c r="BS739" i="1"/>
  <c r="BT739" i="1"/>
  <c r="BU739" i="1"/>
  <c r="BV739" i="1"/>
  <c r="BW739" i="1"/>
  <c r="BX739" i="1"/>
  <c r="BY739" i="1"/>
  <c r="CA739" i="1"/>
  <c r="CJ739" i="1"/>
  <c r="CK739" i="1"/>
  <c r="CL739" i="1"/>
  <c r="AW740" i="1"/>
  <c r="AX740" i="1"/>
  <c r="AY740" i="1"/>
  <c r="AZ740" i="1"/>
  <c r="BA740" i="1"/>
  <c r="BB740" i="1"/>
  <c r="BC740" i="1"/>
  <c r="BD740" i="1"/>
  <c r="BE740" i="1"/>
  <c r="BF740" i="1"/>
  <c r="BG740" i="1"/>
  <c r="BH740" i="1"/>
  <c r="BI740" i="1"/>
  <c r="BJ740" i="1"/>
  <c r="BK740" i="1"/>
  <c r="BL740" i="1"/>
  <c r="BM740" i="1"/>
  <c r="BN740" i="1"/>
  <c r="BO740" i="1"/>
  <c r="BP740" i="1"/>
  <c r="BQ740" i="1"/>
  <c r="BR740" i="1"/>
  <c r="BS740" i="1"/>
  <c r="BT740" i="1"/>
  <c r="BU740" i="1"/>
  <c r="BV740" i="1"/>
  <c r="BW740" i="1"/>
  <c r="BX740" i="1"/>
  <c r="BY740" i="1"/>
  <c r="CA740" i="1"/>
  <c r="CJ740" i="1"/>
  <c r="CK740" i="1"/>
  <c r="CL740" i="1"/>
  <c r="AW741" i="1"/>
  <c r="AX741" i="1"/>
  <c r="AY741" i="1"/>
  <c r="AZ741" i="1"/>
  <c r="BA741" i="1"/>
  <c r="BB741" i="1"/>
  <c r="BC741" i="1"/>
  <c r="BD741" i="1"/>
  <c r="BE741" i="1"/>
  <c r="BF741" i="1"/>
  <c r="BG741" i="1"/>
  <c r="BH741" i="1"/>
  <c r="BI741" i="1"/>
  <c r="BJ741" i="1"/>
  <c r="BK741" i="1"/>
  <c r="BL741" i="1"/>
  <c r="BM741" i="1"/>
  <c r="BN741" i="1"/>
  <c r="BO741" i="1"/>
  <c r="BP741" i="1"/>
  <c r="BQ741" i="1"/>
  <c r="BR741" i="1"/>
  <c r="BS741" i="1"/>
  <c r="BT741" i="1"/>
  <c r="BU741" i="1"/>
  <c r="BV741" i="1"/>
  <c r="BW741" i="1"/>
  <c r="BX741" i="1"/>
  <c r="BY741" i="1"/>
  <c r="CA741" i="1"/>
  <c r="CJ741" i="1"/>
  <c r="CK741" i="1"/>
  <c r="CL741" i="1"/>
  <c r="AW742" i="1"/>
  <c r="AX742" i="1"/>
  <c r="AY742" i="1"/>
  <c r="AZ742" i="1"/>
  <c r="BA742" i="1"/>
  <c r="BB742" i="1"/>
  <c r="BC742" i="1"/>
  <c r="BD742" i="1"/>
  <c r="BE742" i="1"/>
  <c r="BF742" i="1"/>
  <c r="BG742" i="1"/>
  <c r="BH742" i="1"/>
  <c r="BI742" i="1"/>
  <c r="BJ742" i="1"/>
  <c r="BK742" i="1"/>
  <c r="BL742" i="1"/>
  <c r="BM742" i="1"/>
  <c r="BN742" i="1"/>
  <c r="BO742" i="1"/>
  <c r="BP742" i="1"/>
  <c r="BQ742" i="1"/>
  <c r="BR742" i="1"/>
  <c r="BS742" i="1"/>
  <c r="BT742" i="1"/>
  <c r="BU742" i="1"/>
  <c r="BV742" i="1"/>
  <c r="BW742" i="1"/>
  <c r="BX742" i="1"/>
  <c r="BY742" i="1"/>
  <c r="CA742" i="1"/>
  <c r="CJ742" i="1"/>
  <c r="CK742" i="1"/>
  <c r="CL742" i="1"/>
  <c r="AW743" i="1"/>
  <c r="AX743" i="1"/>
  <c r="AY743" i="1"/>
  <c r="AZ743" i="1"/>
  <c r="BA743" i="1"/>
  <c r="BB743" i="1"/>
  <c r="BC743" i="1"/>
  <c r="BD743" i="1"/>
  <c r="BE743" i="1"/>
  <c r="BF743" i="1"/>
  <c r="BG743" i="1"/>
  <c r="BH743" i="1"/>
  <c r="BI743" i="1"/>
  <c r="BJ743" i="1"/>
  <c r="BK743" i="1"/>
  <c r="BL743" i="1"/>
  <c r="BM743" i="1"/>
  <c r="BN743" i="1"/>
  <c r="BO743" i="1"/>
  <c r="BP743" i="1"/>
  <c r="BQ743" i="1"/>
  <c r="BR743" i="1"/>
  <c r="BS743" i="1"/>
  <c r="BT743" i="1"/>
  <c r="BU743" i="1"/>
  <c r="BV743" i="1"/>
  <c r="BW743" i="1"/>
  <c r="BX743" i="1"/>
  <c r="BY743" i="1"/>
  <c r="CA743" i="1"/>
  <c r="CJ743" i="1"/>
  <c r="CK743" i="1"/>
  <c r="CL743" i="1"/>
  <c r="AW744" i="1"/>
  <c r="AX744" i="1"/>
  <c r="AY744" i="1"/>
  <c r="AZ744" i="1"/>
  <c r="BA744" i="1"/>
  <c r="BB744" i="1"/>
  <c r="BC744" i="1"/>
  <c r="BD744" i="1"/>
  <c r="BE744" i="1"/>
  <c r="BF744" i="1"/>
  <c r="BG744" i="1"/>
  <c r="BH744" i="1"/>
  <c r="BI744" i="1"/>
  <c r="BJ744" i="1"/>
  <c r="BK744" i="1"/>
  <c r="BL744" i="1"/>
  <c r="BM744" i="1"/>
  <c r="BN744" i="1"/>
  <c r="BO744" i="1"/>
  <c r="BP744" i="1"/>
  <c r="BQ744" i="1"/>
  <c r="BR744" i="1"/>
  <c r="BS744" i="1"/>
  <c r="BT744" i="1"/>
  <c r="BU744" i="1"/>
  <c r="BV744" i="1"/>
  <c r="BW744" i="1"/>
  <c r="BX744" i="1"/>
  <c r="BY744" i="1"/>
  <c r="CA744" i="1"/>
  <c r="CJ744" i="1"/>
  <c r="CK744" i="1"/>
  <c r="CL744" i="1"/>
  <c r="AW745" i="1"/>
  <c r="AX745" i="1"/>
  <c r="AY745" i="1"/>
  <c r="AZ745" i="1"/>
  <c r="BA745" i="1"/>
  <c r="BB745" i="1"/>
  <c r="BC745" i="1"/>
  <c r="BD745" i="1"/>
  <c r="BE745" i="1"/>
  <c r="BF745" i="1"/>
  <c r="BG745" i="1"/>
  <c r="BH745" i="1"/>
  <c r="BI745" i="1"/>
  <c r="BJ745" i="1"/>
  <c r="BK745" i="1"/>
  <c r="BL745" i="1"/>
  <c r="BM745" i="1"/>
  <c r="BN745" i="1"/>
  <c r="BO745" i="1"/>
  <c r="BP745" i="1"/>
  <c r="BQ745" i="1"/>
  <c r="BR745" i="1"/>
  <c r="BS745" i="1"/>
  <c r="BT745" i="1"/>
  <c r="BU745" i="1"/>
  <c r="BV745" i="1"/>
  <c r="BW745" i="1"/>
  <c r="BX745" i="1"/>
  <c r="BY745" i="1"/>
  <c r="CA745" i="1"/>
  <c r="CJ745" i="1"/>
  <c r="CK745" i="1"/>
  <c r="CL745" i="1"/>
  <c r="AW746" i="1"/>
  <c r="AX746" i="1"/>
  <c r="AY746" i="1"/>
  <c r="AZ746" i="1"/>
  <c r="BA746" i="1"/>
  <c r="BB746" i="1"/>
  <c r="BC746" i="1"/>
  <c r="BD746" i="1"/>
  <c r="BE746" i="1"/>
  <c r="BF746" i="1"/>
  <c r="BG746" i="1"/>
  <c r="BH746" i="1"/>
  <c r="BI746" i="1"/>
  <c r="BJ746" i="1"/>
  <c r="BK746" i="1"/>
  <c r="BL746" i="1"/>
  <c r="BM746" i="1"/>
  <c r="BN746" i="1"/>
  <c r="BO746" i="1"/>
  <c r="BP746" i="1"/>
  <c r="BQ746" i="1"/>
  <c r="BR746" i="1"/>
  <c r="BS746" i="1"/>
  <c r="BT746" i="1"/>
  <c r="BU746" i="1"/>
  <c r="BV746" i="1"/>
  <c r="BW746" i="1"/>
  <c r="BX746" i="1"/>
  <c r="BY746" i="1"/>
  <c r="CA746" i="1"/>
  <c r="CJ746" i="1"/>
  <c r="CK746" i="1"/>
  <c r="CL746" i="1"/>
  <c r="AW747" i="1"/>
  <c r="AX747" i="1"/>
  <c r="AY747" i="1"/>
  <c r="AZ747" i="1"/>
  <c r="BA747" i="1"/>
  <c r="BB747" i="1"/>
  <c r="BC747" i="1"/>
  <c r="BD747" i="1"/>
  <c r="BE747" i="1"/>
  <c r="BF747" i="1"/>
  <c r="BG747" i="1"/>
  <c r="BH747" i="1"/>
  <c r="BI747" i="1"/>
  <c r="BJ747" i="1"/>
  <c r="BK747" i="1"/>
  <c r="BL747" i="1"/>
  <c r="BM747" i="1"/>
  <c r="BN747" i="1"/>
  <c r="BO747" i="1"/>
  <c r="BP747" i="1"/>
  <c r="BQ747" i="1"/>
  <c r="BR747" i="1"/>
  <c r="BS747" i="1"/>
  <c r="BT747" i="1"/>
  <c r="BU747" i="1"/>
  <c r="BV747" i="1"/>
  <c r="BW747" i="1"/>
  <c r="BX747" i="1"/>
  <c r="BY747" i="1"/>
  <c r="CA747" i="1"/>
  <c r="CJ747" i="1"/>
  <c r="CK747" i="1"/>
  <c r="CL747" i="1"/>
  <c r="AW748" i="1"/>
  <c r="AX748" i="1"/>
  <c r="AY748" i="1"/>
  <c r="AZ748" i="1"/>
  <c r="BA748" i="1"/>
  <c r="BB748" i="1"/>
  <c r="BC748" i="1"/>
  <c r="BD748" i="1"/>
  <c r="BE748" i="1"/>
  <c r="BF748" i="1"/>
  <c r="BG748" i="1"/>
  <c r="BH748" i="1"/>
  <c r="BI748" i="1"/>
  <c r="BJ748" i="1"/>
  <c r="BK748" i="1"/>
  <c r="BL748" i="1"/>
  <c r="BM748" i="1"/>
  <c r="BN748" i="1"/>
  <c r="BO748" i="1"/>
  <c r="BP748" i="1"/>
  <c r="BQ748" i="1"/>
  <c r="BR748" i="1"/>
  <c r="BS748" i="1"/>
  <c r="BT748" i="1"/>
  <c r="BU748" i="1"/>
  <c r="BV748" i="1"/>
  <c r="BW748" i="1"/>
  <c r="BX748" i="1"/>
  <c r="BY748" i="1"/>
  <c r="CA748" i="1"/>
  <c r="CJ748" i="1"/>
  <c r="CK748" i="1"/>
  <c r="CL748" i="1"/>
  <c r="AW749" i="1"/>
  <c r="AX749" i="1"/>
  <c r="AY749" i="1"/>
  <c r="AZ749" i="1"/>
  <c r="BA749" i="1"/>
  <c r="BB749" i="1"/>
  <c r="BC749" i="1"/>
  <c r="BD749" i="1"/>
  <c r="BE749" i="1"/>
  <c r="BF749" i="1"/>
  <c r="BG749" i="1"/>
  <c r="BH749" i="1"/>
  <c r="BI749" i="1"/>
  <c r="BJ749" i="1"/>
  <c r="BK749" i="1"/>
  <c r="BL749" i="1"/>
  <c r="BM749" i="1"/>
  <c r="BN749" i="1"/>
  <c r="BO749" i="1"/>
  <c r="BP749" i="1"/>
  <c r="BQ749" i="1"/>
  <c r="BR749" i="1"/>
  <c r="BS749" i="1"/>
  <c r="BT749" i="1"/>
  <c r="BU749" i="1"/>
  <c r="BV749" i="1"/>
  <c r="BW749" i="1"/>
  <c r="BX749" i="1"/>
  <c r="BY749" i="1"/>
  <c r="CA749" i="1"/>
  <c r="CJ749" i="1"/>
  <c r="CK749" i="1"/>
  <c r="CL749" i="1"/>
  <c r="AW750" i="1"/>
  <c r="AX750" i="1"/>
  <c r="AY750" i="1"/>
  <c r="AZ750" i="1"/>
  <c r="BA750" i="1"/>
  <c r="BB750" i="1"/>
  <c r="BC750" i="1"/>
  <c r="BD750" i="1"/>
  <c r="BE750" i="1"/>
  <c r="BF750" i="1"/>
  <c r="BG750" i="1"/>
  <c r="BH750" i="1"/>
  <c r="BI750" i="1"/>
  <c r="BJ750" i="1"/>
  <c r="BK750" i="1"/>
  <c r="BL750" i="1"/>
  <c r="BM750" i="1"/>
  <c r="BN750" i="1"/>
  <c r="BO750" i="1"/>
  <c r="BP750" i="1"/>
  <c r="BQ750" i="1"/>
  <c r="BR750" i="1"/>
  <c r="BS750" i="1"/>
  <c r="BT750" i="1"/>
  <c r="BU750" i="1"/>
  <c r="BV750" i="1"/>
  <c r="BW750" i="1"/>
  <c r="BX750" i="1"/>
  <c r="BY750" i="1"/>
  <c r="CA750" i="1"/>
  <c r="CJ750" i="1"/>
  <c r="CK750" i="1"/>
  <c r="CL750" i="1"/>
  <c r="AW751" i="1"/>
  <c r="AX751" i="1"/>
  <c r="AY751" i="1"/>
  <c r="AZ751" i="1"/>
  <c r="BA751" i="1"/>
  <c r="BB751" i="1"/>
  <c r="BC751" i="1"/>
  <c r="BD751" i="1"/>
  <c r="BE751" i="1"/>
  <c r="BF751" i="1"/>
  <c r="BG751" i="1"/>
  <c r="BH751" i="1"/>
  <c r="BI751" i="1"/>
  <c r="BJ751" i="1"/>
  <c r="BK751" i="1"/>
  <c r="BL751" i="1"/>
  <c r="BM751" i="1"/>
  <c r="BN751" i="1"/>
  <c r="BO751" i="1"/>
  <c r="BP751" i="1"/>
  <c r="BQ751" i="1"/>
  <c r="BR751" i="1"/>
  <c r="BS751" i="1"/>
  <c r="BT751" i="1"/>
  <c r="BU751" i="1"/>
  <c r="BV751" i="1"/>
  <c r="BW751" i="1"/>
  <c r="BX751" i="1"/>
  <c r="BY751" i="1"/>
  <c r="CA751" i="1"/>
  <c r="CJ751" i="1"/>
  <c r="CK751" i="1"/>
  <c r="CL751" i="1"/>
  <c r="AW752" i="1"/>
  <c r="AX752" i="1"/>
  <c r="AY752" i="1"/>
  <c r="AZ752" i="1"/>
  <c r="BA752" i="1"/>
  <c r="BB752" i="1"/>
  <c r="BC752" i="1"/>
  <c r="BD752" i="1"/>
  <c r="BE752" i="1"/>
  <c r="BF752" i="1"/>
  <c r="BG752" i="1"/>
  <c r="BH752" i="1"/>
  <c r="BI752" i="1"/>
  <c r="BJ752" i="1"/>
  <c r="BK752" i="1"/>
  <c r="BL752" i="1"/>
  <c r="BM752" i="1"/>
  <c r="BN752" i="1"/>
  <c r="BO752" i="1"/>
  <c r="BP752" i="1"/>
  <c r="BQ752" i="1"/>
  <c r="BR752" i="1"/>
  <c r="BS752" i="1"/>
  <c r="BT752" i="1"/>
  <c r="BU752" i="1"/>
  <c r="BV752" i="1"/>
  <c r="BW752" i="1"/>
  <c r="BX752" i="1"/>
  <c r="BY752" i="1"/>
  <c r="CA752" i="1"/>
  <c r="CJ752" i="1"/>
  <c r="CK752" i="1"/>
  <c r="CL752" i="1"/>
  <c r="AW753" i="1"/>
  <c r="AX753" i="1"/>
  <c r="AY753" i="1"/>
  <c r="AZ753" i="1"/>
  <c r="BA753" i="1"/>
  <c r="BB753" i="1"/>
  <c r="BC753" i="1"/>
  <c r="BD753" i="1"/>
  <c r="BE753" i="1"/>
  <c r="BF753" i="1"/>
  <c r="BG753" i="1"/>
  <c r="BH753" i="1"/>
  <c r="BI753" i="1"/>
  <c r="BJ753" i="1"/>
  <c r="BK753" i="1"/>
  <c r="BL753" i="1"/>
  <c r="BM753" i="1"/>
  <c r="BN753" i="1"/>
  <c r="BO753" i="1"/>
  <c r="BP753" i="1"/>
  <c r="BQ753" i="1"/>
  <c r="BR753" i="1"/>
  <c r="BS753" i="1"/>
  <c r="BT753" i="1"/>
  <c r="BU753" i="1"/>
  <c r="BV753" i="1"/>
  <c r="BW753" i="1"/>
  <c r="BX753" i="1"/>
  <c r="BY753" i="1"/>
  <c r="CA753" i="1"/>
  <c r="CJ753" i="1"/>
  <c r="CK753" i="1"/>
  <c r="CL753" i="1"/>
  <c r="AW754" i="1"/>
  <c r="AX754" i="1"/>
  <c r="AY754" i="1"/>
  <c r="AZ754" i="1"/>
  <c r="BA754" i="1"/>
  <c r="BB754" i="1"/>
  <c r="BC754" i="1"/>
  <c r="BD754" i="1"/>
  <c r="BE754" i="1"/>
  <c r="BF754" i="1"/>
  <c r="BG754" i="1"/>
  <c r="BH754" i="1"/>
  <c r="BI754" i="1"/>
  <c r="BJ754" i="1"/>
  <c r="BK754" i="1"/>
  <c r="BL754" i="1"/>
  <c r="BM754" i="1"/>
  <c r="BN754" i="1"/>
  <c r="BO754" i="1"/>
  <c r="BP754" i="1"/>
  <c r="BQ754" i="1"/>
  <c r="BR754" i="1"/>
  <c r="BS754" i="1"/>
  <c r="BT754" i="1"/>
  <c r="BU754" i="1"/>
  <c r="BV754" i="1"/>
  <c r="BW754" i="1"/>
  <c r="BX754" i="1"/>
  <c r="BY754" i="1"/>
  <c r="CA754" i="1"/>
  <c r="CJ754" i="1"/>
  <c r="CK754" i="1"/>
  <c r="CL754" i="1"/>
  <c r="AW755" i="1"/>
  <c r="AX755" i="1"/>
  <c r="AY755" i="1"/>
  <c r="AZ755" i="1"/>
  <c r="BA755" i="1"/>
  <c r="BB755" i="1"/>
  <c r="BC755" i="1"/>
  <c r="BD755" i="1"/>
  <c r="BE755" i="1"/>
  <c r="BF755" i="1"/>
  <c r="BG755" i="1"/>
  <c r="BH755" i="1"/>
  <c r="BI755" i="1"/>
  <c r="BJ755" i="1"/>
  <c r="BK755" i="1"/>
  <c r="BL755" i="1"/>
  <c r="BM755" i="1"/>
  <c r="BN755" i="1"/>
  <c r="BO755" i="1"/>
  <c r="BP755" i="1"/>
  <c r="BQ755" i="1"/>
  <c r="BR755" i="1"/>
  <c r="BS755" i="1"/>
  <c r="BT755" i="1"/>
  <c r="BU755" i="1"/>
  <c r="BV755" i="1"/>
  <c r="BW755" i="1"/>
  <c r="BX755" i="1"/>
  <c r="BY755" i="1"/>
  <c r="CA755" i="1"/>
  <c r="CJ755" i="1"/>
  <c r="CK755" i="1"/>
  <c r="CL755" i="1"/>
  <c r="AW756" i="1"/>
  <c r="AX756" i="1"/>
  <c r="AY756" i="1"/>
  <c r="AZ756" i="1"/>
  <c r="BA756" i="1"/>
  <c r="BB756" i="1"/>
  <c r="BC756" i="1"/>
  <c r="BD756" i="1"/>
  <c r="BE756" i="1"/>
  <c r="BF756" i="1"/>
  <c r="BG756" i="1"/>
  <c r="BH756" i="1"/>
  <c r="BI756" i="1"/>
  <c r="BJ756" i="1"/>
  <c r="BK756" i="1"/>
  <c r="BL756" i="1"/>
  <c r="BM756" i="1"/>
  <c r="BN756" i="1"/>
  <c r="BO756" i="1"/>
  <c r="BP756" i="1"/>
  <c r="BQ756" i="1"/>
  <c r="BR756" i="1"/>
  <c r="BS756" i="1"/>
  <c r="BT756" i="1"/>
  <c r="BU756" i="1"/>
  <c r="BV756" i="1"/>
  <c r="BW756" i="1"/>
  <c r="BX756" i="1"/>
  <c r="BY756" i="1"/>
  <c r="CA756" i="1"/>
  <c r="CJ756" i="1"/>
  <c r="CK756" i="1"/>
  <c r="CL756" i="1"/>
  <c r="AW757" i="1"/>
  <c r="AX757" i="1"/>
  <c r="AY757" i="1"/>
  <c r="AZ757" i="1"/>
  <c r="BA757" i="1"/>
  <c r="BB757" i="1"/>
  <c r="BC757" i="1"/>
  <c r="BD757" i="1"/>
  <c r="BE757" i="1"/>
  <c r="BF757" i="1"/>
  <c r="BG757" i="1"/>
  <c r="BH757" i="1"/>
  <c r="BI757" i="1"/>
  <c r="BJ757" i="1"/>
  <c r="BK757" i="1"/>
  <c r="BL757" i="1"/>
  <c r="BM757" i="1"/>
  <c r="BN757" i="1"/>
  <c r="BO757" i="1"/>
  <c r="BP757" i="1"/>
  <c r="BQ757" i="1"/>
  <c r="BR757" i="1"/>
  <c r="BS757" i="1"/>
  <c r="BT757" i="1"/>
  <c r="BU757" i="1"/>
  <c r="BV757" i="1"/>
  <c r="BW757" i="1"/>
  <c r="BX757" i="1"/>
  <c r="BY757" i="1"/>
  <c r="CA757" i="1"/>
  <c r="CJ757" i="1"/>
  <c r="CK757" i="1"/>
  <c r="CL757" i="1"/>
  <c r="AW758" i="1"/>
  <c r="AX758" i="1"/>
  <c r="AY758" i="1"/>
  <c r="AZ758" i="1"/>
  <c r="BA758" i="1"/>
  <c r="BB758" i="1"/>
  <c r="BC758" i="1"/>
  <c r="BD758" i="1"/>
  <c r="BE758" i="1"/>
  <c r="BF758" i="1"/>
  <c r="BG758" i="1"/>
  <c r="BH758" i="1"/>
  <c r="BI758" i="1"/>
  <c r="BJ758" i="1"/>
  <c r="BK758" i="1"/>
  <c r="BL758" i="1"/>
  <c r="BM758" i="1"/>
  <c r="BN758" i="1"/>
  <c r="BO758" i="1"/>
  <c r="BP758" i="1"/>
  <c r="BQ758" i="1"/>
  <c r="BR758" i="1"/>
  <c r="BS758" i="1"/>
  <c r="BT758" i="1"/>
  <c r="BU758" i="1"/>
  <c r="BV758" i="1"/>
  <c r="BW758" i="1"/>
  <c r="BX758" i="1"/>
  <c r="BY758" i="1"/>
  <c r="CA758" i="1"/>
  <c r="CJ758" i="1"/>
  <c r="CK758" i="1"/>
  <c r="CL758" i="1"/>
  <c r="AW759" i="1"/>
  <c r="AX759" i="1"/>
  <c r="AY759" i="1"/>
  <c r="AZ759" i="1"/>
  <c r="BA759" i="1"/>
  <c r="BB759" i="1"/>
  <c r="BC759" i="1"/>
  <c r="BD759" i="1"/>
  <c r="BE759" i="1"/>
  <c r="BF759" i="1"/>
  <c r="BG759" i="1"/>
  <c r="BH759" i="1"/>
  <c r="BI759" i="1"/>
  <c r="BJ759" i="1"/>
  <c r="BK759" i="1"/>
  <c r="BL759" i="1"/>
  <c r="BM759" i="1"/>
  <c r="BN759" i="1"/>
  <c r="BO759" i="1"/>
  <c r="BP759" i="1"/>
  <c r="BQ759" i="1"/>
  <c r="BR759" i="1"/>
  <c r="BS759" i="1"/>
  <c r="BT759" i="1"/>
  <c r="BU759" i="1"/>
  <c r="BV759" i="1"/>
  <c r="BW759" i="1"/>
  <c r="BX759" i="1"/>
  <c r="BY759" i="1"/>
  <c r="CA759" i="1"/>
  <c r="CJ759" i="1"/>
  <c r="CK759" i="1"/>
  <c r="CL759" i="1"/>
  <c r="AW760" i="1"/>
  <c r="AX760" i="1"/>
  <c r="AY760" i="1"/>
  <c r="AZ760" i="1"/>
  <c r="BA760" i="1"/>
  <c r="BB760" i="1"/>
  <c r="BC760" i="1"/>
  <c r="BD760" i="1"/>
  <c r="BE760" i="1"/>
  <c r="BF760" i="1"/>
  <c r="BG760" i="1"/>
  <c r="BH760" i="1"/>
  <c r="BI760" i="1"/>
  <c r="BJ760" i="1"/>
  <c r="BK760" i="1"/>
  <c r="BL760" i="1"/>
  <c r="BM760" i="1"/>
  <c r="BN760" i="1"/>
  <c r="BO760" i="1"/>
  <c r="BP760" i="1"/>
  <c r="BQ760" i="1"/>
  <c r="BR760" i="1"/>
  <c r="BS760" i="1"/>
  <c r="BT760" i="1"/>
  <c r="BU760" i="1"/>
  <c r="BV760" i="1"/>
  <c r="BW760" i="1"/>
  <c r="BX760" i="1"/>
  <c r="BY760" i="1"/>
  <c r="CA760" i="1"/>
  <c r="CJ760" i="1"/>
  <c r="CK760" i="1"/>
  <c r="CL760" i="1"/>
  <c r="AW761" i="1"/>
  <c r="AX761" i="1"/>
  <c r="AY761" i="1"/>
  <c r="AZ761" i="1"/>
  <c r="BA761" i="1"/>
  <c r="BB761" i="1"/>
  <c r="BC761" i="1"/>
  <c r="BD761" i="1"/>
  <c r="BE761" i="1"/>
  <c r="BF761" i="1"/>
  <c r="BG761" i="1"/>
  <c r="BH761" i="1"/>
  <c r="BI761" i="1"/>
  <c r="BJ761" i="1"/>
  <c r="BK761" i="1"/>
  <c r="BL761" i="1"/>
  <c r="BM761" i="1"/>
  <c r="BN761" i="1"/>
  <c r="BO761" i="1"/>
  <c r="BP761" i="1"/>
  <c r="BQ761" i="1"/>
  <c r="BR761" i="1"/>
  <c r="BS761" i="1"/>
  <c r="BT761" i="1"/>
  <c r="BU761" i="1"/>
  <c r="BV761" i="1"/>
  <c r="BW761" i="1"/>
  <c r="BX761" i="1"/>
  <c r="BY761" i="1"/>
  <c r="CA761" i="1"/>
  <c r="CJ761" i="1"/>
  <c r="CK761" i="1"/>
  <c r="CL761" i="1"/>
  <c r="AW762" i="1"/>
  <c r="AX762" i="1"/>
  <c r="AY762" i="1"/>
  <c r="AZ762" i="1"/>
  <c r="BA762" i="1"/>
  <c r="BB762" i="1"/>
  <c r="BC762" i="1"/>
  <c r="BD762" i="1"/>
  <c r="BE762" i="1"/>
  <c r="BF762" i="1"/>
  <c r="BG762" i="1"/>
  <c r="BH762" i="1"/>
  <c r="BI762" i="1"/>
  <c r="BJ762" i="1"/>
  <c r="BK762" i="1"/>
  <c r="BL762" i="1"/>
  <c r="BM762" i="1"/>
  <c r="BN762" i="1"/>
  <c r="BO762" i="1"/>
  <c r="BP762" i="1"/>
  <c r="BQ762" i="1"/>
  <c r="BR762" i="1"/>
  <c r="BS762" i="1"/>
  <c r="BT762" i="1"/>
  <c r="BU762" i="1"/>
  <c r="BV762" i="1"/>
  <c r="BW762" i="1"/>
  <c r="BX762" i="1"/>
  <c r="BY762" i="1"/>
  <c r="CA762" i="1"/>
  <c r="CJ762" i="1"/>
  <c r="CK762" i="1"/>
  <c r="CL762" i="1"/>
  <c r="AW763" i="1"/>
  <c r="AX763" i="1"/>
  <c r="AY763" i="1"/>
  <c r="AZ763" i="1"/>
  <c r="BA763" i="1"/>
  <c r="BB763" i="1"/>
  <c r="BC763" i="1"/>
  <c r="BD763" i="1"/>
  <c r="BE763" i="1"/>
  <c r="BF763" i="1"/>
  <c r="BG763" i="1"/>
  <c r="BH763" i="1"/>
  <c r="BI763" i="1"/>
  <c r="BJ763" i="1"/>
  <c r="BK763" i="1"/>
  <c r="BL763" i="1"/>
  <c r="BM763" i="1"/>
  <c r="BN763" i="1"/>
  <c r="BO763" i="1"/>
  <c r="BP763" i="1"/>
  <c r="BQ763" i="1"/>
  <c r="BR763" i="1"/>
  <c r="BS763" i="1"/>
  <c r="BT763" i="1"/>
  <c r="BU763" i="1"/>
  <c r="BV763" i="1"/>
  <c r="BW763" i="1"/>
  <c r="BX763" i="1"/>
  <c r="BY763" i="1"/>
  <c r="CA763" i="1"/>
  <c r="CJ763" i="1"/>
  <c r="CK763" i="1"/>
  <c r="CL763" i="1"/>
  <c r="AW764" i="1"/>
  <c r="AX764" i="1"/>
  <c r="AY764" i="1"/>
  <c r="AZ764" i="1"/>
  <c r="BA764" i="1"/>
  <c r="BB764" i="1"/>
  <c r="BC764" i="1"/>
  <c r="BD764" i="1"/>
  <c r="BE764" i="1"/>
  <c r="BF764" i="1"/>
  <c r="BG764" i="1"/>
  <c r="BH764" i="1"/>
  <c r="BI764" i="1"/>
  <c r="BJ764" i="1"/>
  <c r="BK764" i="1"/>
  <c r="BL764" i="1"/>
  <c r="BM764" i="1"/>
  <c r="BN764" i="1"/>
  <c r="BO764" i="1"/>
  <c r="BP764" i="1"/>
  <c r="BQ764" i="1"/>
  <c r="BR764" i="1"/>
  <c r="BS764" i="1"/>
  <c r="BT764" i="1"/>
  <c r="BU764" i="1"/>
  <c r="BV764" i="1"/>
  <c r="BW764" i="1"/>
  <c r="BX764" i="1"/>
  <c r="BY764" i="1"/>
  <c r="CA764" i="1"/>
  <c r="CJ764" i="1"/>
  <c r="CK764" i="1"/>
  <c r="CL764" i="1"/>
  <c r="AW765" i="1"/>
  <c r="AX765" i="1"/>
  <c r="AY765" i="1"/>
  <c r="AZ765" i="1"/>
  <c r="BA765" i="1"/>
  <c r="BB765" i="1"/>
  <c r="BC765" i="1"/>
  <c r="BD765" i="1"/>
  <c r="BE765" i="1"/>
  <c r="BF765" i="1"/>
  <c r="BG765" i="1"/>
  <c r="BH765" i="1"/>
  <c r="BI765" i="1"/>
  <c r="BJ765" i="1"/>
  <c r="BK765" i="1"/>
  <c r="BL765" i="1"/>
  <c r="BM765" i="1"/>
  <c r="BN765" i="1"/>
  <c r="BO765" i="1"/>
  <c r="BP765" i="1"/>
  <c r="BQ765" i="1"/>
  <c r="BR765" i="1"/>
  <c r="BS765" i="1"/>
  <c r="BT765" i="1"/>
  <c r="BU765" i="1"/>
  <c r="BV765" i="1"/>
  <c r="BW765" i="1"/>
  <c r="BX765" i="1"/>
  <c r="BY765" i="1"/>
  <c r="CA765" i="1"/>
  <c r="CJ765" i="1"/>
  <c r="CK765" i="1"/>
  <c r="CL765" i="1"/>
  <c r="AW766" i="1"/>
  <c r="AX766" i="1"/>
  <c r="AY766" i="1"/>
  <c r="AZ766" i="1"/>
  <c r="BA766" i="1"/>
  <c r="BB766" i="1"/>
  <c r="BC766" i="1"/>
  <c r="BD766" i="1"/>
  <c r="BE766" i="1"/>
  <c r="BF766" i="1"/>
  <c r="BG766" i="1"/>
  <c r="BH766" i="1"/>
  <c r="BI766" i="1"/>
  <c r="BJ766" i="1"/>
  <c r="BK766" i="1"/>
  <c r="BL766" i="1"/>
  <c r="BM766" i="1"/>
  <c r="BN766" i="1"/>
  <c r="BO766" i="1"/>
  <c r="BP766" i="1"/>
  <c r="BQ766" i="1"/>
  <c r="BR766" i="1"/>
  <c r="BS766" i="1"/>
  <c r="BT766" i="1"/>
  <c r="BU766" i="1"/>
  <c r="BV766" i="1"/>
  <c r="BW766" i="1"/>
  <c r="BX766" i="1"/>
  <c r="BY766" i="1"/>
  <c r="CA766" i="1"/>
  <c r="CJ766" i="1"/>
  <c r="CK766" i="1"/>
  <c r="CL766" i="1"/>
  <c r="AW767" i="1"/>
  <c r="AX767" i="1"/>
  <c r="AY767" i="1"/>
  <c r="AZ767" i="1"/>
  <c r="BA767" i="1"/>
  <c r="BB767" i="1"/>
  <c r="BC767" i="1"/>
  <c r="BD767" i="1"/>
  <c r="BE767" i="1"/>
  <c r="BF767" i="1"/>
  <c r="BG767" i="1"/>
  <c r="BH767" i="1"/>
  <c r="BI767" i="1"/>
  <c r="BJ767" i="1"/>
  <c r="BK767" i="1"/>
  <c r="BL767" i="1"/>
  <c r="BM767" i="1"/>
  <c r="BN767" i="1"/>
  <c r="BO767" i="1"/>
  <c r="BP767" i="1"/>
  <c r="BQ767" i="1"/>
  <c r="BR767" i="1"/>
  <c r="BS767" i="1"/>
  <c r="BT767" i="1"/>
  <c r="BU767" i="1"/>
  <c r="BV767" i="1"/>
  <c r="BW767" i="1"/>
  <c r="BX767" i="1"/>
  <c r="BY767" i="1"/>
  <c r="CA767" i="1"/>
  <c r="CJ767" i="1"/>
  <c r="CK767" i="1"/>
  <c r="CL767" i="1"/>
  <c r="AW768" i="1"/>
  <c r="AX768" i="1"/>
  <c r="AY768" i="1"/>
  <c r="AZ768" i="1"/>
  <c r="BA768" i="1"/>
  <c r="BB768" i="1"/>
  <c r="BC768" i="1"/>
  <c r="BD768" i="1"/>
  <c r="BE768" i="1"/>
  <c r="BF768" i="1"/>
  <c r="BG768" i="1"/>
  <c r="BH768" i="1"/>
  <c r="BI768" i="1"/>
  <c r="BJ768" i="1"/>
  <c r="BK768" i="1"/>
  <c r="BL768" i="1"/>
  <c r="BM768" i="1"/>
  <c r="BN768" i="1"/>
  <c r="BO768" i="1"/>
  <c r="BP768" i="1"/>
  <c r="BQ768" i="1"/>
  <c r="BR768" i="1"/>
  <c r="BS768" i="1"/>
  <c r="BT768" i="1"/>
  <c r="BU768" i="1"/>
  <c r="BV768" i="1"/>
  <c r="BW768" i="1"/>
  <c r="BX768" i="1"/>
  <c r="BY768" i="1"/>
  <c r="CA768" i="1"/>
  <c r="CJ768" i="1"/>
  <c r="CK768" i="1"/>
  <c r="CL768" i="1"/>
  <c r="AW769" i="1"/>
  <c r="AX769" i="1"/>
  <c r="AY769" i="1"/>
  <c r="AZ769" i="1"/>
  <c r="BA769" i="1"/>
  <c r="BB769" i="1"/>
  <c r="BC769" i="1"/>
  <c r="BD769" i="1"/>
  <c r="BE769" i="1"/>
  <c r="BF769" i="1"/>
  <c r="BG769" i="1"/>
  <c r="BH769" i="1"/>
  <c r="BI769" i="1"/>
  <c r="BJ769" i="1"/>
  <c r="BK769" i="1"/>
  <c r="BL769" i="1"/>
  <c r="BM769" i="1"/>
  <c r="BN769" i="1"/>
  <c r="BO769" i="1"/>
  <c r="BP769" i="1"/>
  <c r="BQ769" i="1"/>
  <c r="BR769" i="1"/>
  <c r="BS769" i="1"/>
  <c r="BT769" i="1"/>
  <c r="BU769" i="1"/>
  <c r="BV769" i="1"/>
  <c r="BW769" i="1"/>
  <c r="BX769" i="1"/>
  <c r="BY769" i="1"/>
  <c r="CA769" i="1"/>
  <c r="CJ769" i="1"/>
  <c r="CK769" i="1"/>
  <c r="CL769" i="1"/>
  <c r="AW770" i="1"/>
  <c r="AX770" i="1"/>
  <c r="AY770" i="1"/>
  <c r="AZ770" i="1"/>
  <c r="BA770" i="1"/>
  <c r="BB770" i="1"/>
  <c r="BC770" i="1"/>
  <c r="BD770" i="1"/>
  <c r="BE770" i="1"/>
  <c r="BF770" i="1"/>
  <c r="BG770" i="1"/>
  <c r="BH770" i="1"/>
  <c r="BI770" i="1"/>
  <c r="BJ770" i="1"/>
  <c r="BK770" i="1"/>
  <c r="BL770" i="1"/>
  <c r="BM770" i="1"/>
  <c r="BN770" i="1"/>
  <c r="BO770" i="1"/>
  <c r="BP770" i="1"/>
  <c r="BQ770" i="1"/>
  <c r="BR770" i="1"/>
  <c r="BS770" i="1"/>
  <c r="BT770" i="1"/>
  <c r="BU770" i="1"/>
  <c r="BV770" i="1"/>
  <c r="BW770" i="1"/>
  <c r="BX770" i="1"/>
  <c r="BY770" i="1"/>
  <c r="CA770" i="1"/>
  <c r="CJ770" i="1"/>
  <c r="CK770" i="1"/>
  <c r="CL770" i="1"/>
  <c r="AW771" i="1"/>
  <c r="AX771" i="1"/>
  <c r="AY771" i="1"/>
  <c r="AZ771" i="1"/>
  <c r="BA771" i="1"/>
  <c r="BB771" i="1"/>
  <c r="BC771" i="1"/>
  <c r="BD771" i="1"/>
  <c r="BE771" i="1"/>
  <c r="BF771" i="1"/>
  <c r="BG771" i="1"/>
  <c r="BH771" i="1"/>
  <c r="BI771" i="1"/>
  <c r="BJ771" i="1"/>
  <c r="BK771" i="1"/>
  <c r="BL771" i="1"/>
  <c r="BM771" i="1"/>
  <c r="BN771" i="1"/>
  <c r="BO771" i="1"/>
  <c r="BP771" i="1"/>
  <c r="BQ771" i="1"/>
  <c r="BR771" i="1"/>
  <c r="BS771" i="1"/>
  <c r="BT771" i="1"/>
  <c r="BU771" i="1"/>
  <c r="BV771" i="1"/>
  <c r="BW771" i="1"/>
  <c r="BX771" i="1"/>
  <c r="BY771" i="1"/>
  <c r="CA771" i="1"/>
  <c r="CJ771" i="1"/>
  <c r="CK771" i="1"/>
  <c r="CL771" i="1"/>
  <c r="AW772" i="1"/>
  <c r="AX772" i="1"/>
  <c r="AY772" i="1"/>
  <c r="AZ772" i="1"/>
  <c r="BA772" i="1"/>
  <c r="BB772" i="1"/>
  <c r="BC772" i="1"/>
  <c r="BD772" i="1"/>
  <c r="BE772" i="1"/>
  <c r="BF772" i="1"/>
  <c r="BG772" i="1"/>
  <c r="BH772" i="1"/>
  <c r="BI772" i="1"/>
  <c r="BJ772" i="1"/>
  <c r="BK772" i="1"/>
  <c r="BL772" i="1"/>
  <c r="BM772" i="1"/>
  <c r="BN772" i="1"/>
  <c r="BO772" i="1"/>
  <c r="BP772" i="1"/>
  <c r="BQ772" i="1"/>
  <c r="BR772" i="1"/>
  <c r="BS772" i="1"/>
  <c r="BT772" i="1"/>
  <c r="BU772" i="1"/>
  <c r="BV772" i="1"/>
  <c r="BW772" i="1"/>
  <c r="BX772" i="1"/>
  <c r="BY772" i="1"/>
  <c r="CA772" i="1"/>
  <c r="CJ772" i="1"/>
  <c r="CK772" i="1"/>
  <c r="CL772" i="1"/>
  <c r="AW773" i="1"/>
  <c r="AX773" i="1"/>
  <c r="AY773" i="1"/>
  <c r="AZ773" i="1"/>
  <c r="BA773" i="1"/>
  <c r="BB773" i="1"/>
  <c r="BC773" i="1"/>
  <c r="BD773" i="1"/>
  <c r="BE773" i="1"/>
  <c r="BF773" i="1"/>
  <c r="BG773" i="1"/>
  <c r="BH773" i="1"/>
  <c r="BI773" i="1"/>
  <c r="BJ773" i="1"/>
  <c r="BK773" i="1"/>
  <c r="BL773" i="1"/>
  <c r="BM773" i="1"/>
  <c r="BN773" i="1"/>
  <c r="BO773" i="1"/>
  <c r="BP773" i="1"/>
  <c r="BQ773" i="1"/>
  <c r="BR773" i="1"/>
  <c r="BS773" i="1"/>
  <c r="BT773" i="1"/>
  <c r="BU773" i="1"/>
  <c r="BV773" i="1"/>
  <c r="BW773" i="1"/>
  <c r="BX773" i="1"/>
  <c r="BY773" i="1"/>
  <c r="CA773" i="1"/>
  <c r="CJ773" i="1"/>
  <c r="CK773" i="1"/>
  <c r="CL773" i="1"/>
  <c r="AW774" i="1"/>
  <c r="AX774" i="1"/>
  <c r="AY774" i="1"/>
  <c r="AZ774" i="1"/>
  <c r="BA774" i="1"/>
  <c r="BB774" i="1"/>
  <c r="BC774" i="1"/>
  <c r="BD774" i="1"/>
  <c r="BE774" i="1"/>
  <c r="BF774" i="1"/>
  <c r="BG774" i="1"/>
  <c r="BH774" i="1"/>
  <c r="BI774" i="1"/>
  <c r="BJ774" i="1"/>
  <c r="BK774" i="1"/>
  <c r="BL774" i="1"/>
  <c r="BM774" i="1"/>
  <c r="BN774" i="1"/>
  <c r="BO774" i="1"/>
  <c r="BP774" i="1"/>
  <c r="BQ774" i="1"/>
  <c r="BR774" i="1"/>
  <c r="BS774" i="1"/>
  <c r="BT774" i="1"/>
  <c r="BU774" i="1"/>
  <c r="BV774" i="1"/>
  <c r="BW774" i="1"/>
  <c r="BX774" i="1"/>
  <c r="BY774" i="1"/>
  <c r="CA774" i="1"/>
  <c r="CJ774" i="1"/>
  <c r="CK774" i="1"/>
  <c r="CL774" i="1"/>
  <c r="AW775" i="1"/>
  <c r="AX775" i="1"/>
  <c r="AY775" i="1"/>
  <c r="AZ775" i="1"/>
  <c r="BA775" i="1"/>
  <c r="BB775" i="1"/>
  <c r="BC775" i="1"/>
  <c r="BD775" i="1"/>
  <c r="BE775" i="1"/>
  <c r="BF775" i="1"/>
  <c r="BG775" i="1"/>
  <c r="BH775" i="1"/>
  <c r="BI775" i="1"/>
  <c r="BJ775" i="1"/>
  <c r="BK775" i="1"/>
  <c r="BL775" i="1"/>
  <c r="BM775" i="1"/>
  <c r="BN775" i="1"/>
  <c r="BO775" i="1"/>
  <c r="BP775" i="1"/>
  <c r="BQ775" i="1"/>
  <c r="BR775" i="1"/>
  <c r="BS775" i="1"/>
  <c r="BT775" i="1"/>
  <c r="BU775" i="1"/>
  <c r="BV775" i="1"/>
  <c r="BW775" i="1"/>
  <c r="BX775" i="1"/>
  <c r="BY775" i="1"/>
  <c r="CA775" i="1"/>
  <c r="CJ775" i="1"/>
  <c r="CK775" i="1"/>
  <c r="CL775" i="1"/>
  <c r="AW776" i="1"/>
  <c r="AX776" i="1"/>
  <c r="AY776" i="1"/>
  <c r="AZ776" i="1"/>
  <c r="BA776" i="1"/>
  <c r="BB776" i="1"/>
  <c r="BC776" i="1"/>
  <c r="BD776" i="1"/>
  <c r="BE776" i="1"/>
  <c r="BF776" i="1"/>
  <c r="BG776" i="1"/>
  <c r="BH776" i="1"/>
  <c r="BI776" i="1"/>
  <c r="BJ776" i="1"/>
  <c r="BK776" i="1"/>
  <c r="BL776" i="1"/>
  <c r="BM776" i="1"/>
  <c r="BN776" i="1"/>
  <c r="BO776" i="1"/>
  <c r="BP776" i="1"/>
  <c r="BQ776" i="1"/>
  <c r="BR776" i="1"/>
  <c r="BS776" i="1"/>
  <c r="BT776" i="1"/>
  <c r="BU776" i="1"/>
  <c r="BV776" i="1"/>
  <c r="BW776" i="1"/>
  <c r="BX776" i="1"/>
  <c r="BY776" i="1"/>
  <c r="CA776" i="1"/>
  <c r="CJ776" i="1"/>
  <c r="CK776" i="1"/>
  <c r="CL776" i="1"/>
  <c r="AW777" i="1"/>
  <c r="AX777" i="1"/>
  <c r="AY777" i="1"/>
  <c r="AZ777" i="1"/>
  <c r="BA777" i="1"/>
  <c r="BB777" i="1"/>
  <c r="BC777" i="1"/>
  <c r="BD777" i="1"/>
  <c r="BE777" i="1"/>
  <c r="BF777" i="1"/>
  <c r="BG777" i="1"/>
  <c r="BH777" i="1"/>
  <c r="BI777" i="1"/>
  <c r="BJ777" i="1"/>
  <c r="BK777" i="1"/>
  <c r="BL777" i="1"/>
  <c r="BM777" i="1"/>
  <c r="BN777" i="1"/>
  <c r="BO777" i="1"/>
  <c r="BP777" i="1"/>
  <c r="BQ777" i="1"/>
  <c r="BR777" i="1"/>
  <c r="BS777" i="1"/>
  <c r="BT777" i="1"/>
  <c r="BU777" i="1"/>
  <c r="BV777" i="1"/>
  <c r="BW777" i="1"/>
  <c r="BX777" i="1"/>
  <c r="BY777" i="1"/>
  <c r="CA777" i="1"/>
  <c r="CJ777" i="1"/>
  <c r="CK777" i="1"/>
  <c r="CL777" i="1"/>
  <c r="AW778" i="1"/>
  <c r="AX778" i="1"/>
  <c r="AY778" i="1"/>
  <c r="AZ778" i="1"/>
  <c r="BA778" i="1"/>
  <c r="BB778" i="1"/>
  <c r="BC778" i="1"/>
  <c r="BD778" i="1"/>
  <c r="BE778" i="1"/>
  <c r="BF778" i="1"/>
  <c r="BG778" i="1"/>
  <c r="BH778" i="1"/>
  <c r="BI778" i="1"/>
  <c r="BJ778" i="1"/>
  <c r="BK778" i="1"/>
  <c r="BL778" i="1"/>
  <c r="BM778" i="1"/>
  <c r="BN778" i="1"/>
  <c r="BO778" i="1"/>
  <c r="BP778" i="1"/>
  <c r="BQ778" i="1"/>
  <c r="BR778" i="1"/>
  <c r="BS778" i="1"/>
  <c r="BT778" i="1"/>
  <c r="BU778" i="1"/>
  <c r="BV778" i="1"/>
  <c r="BW778" i="1"/>
  <c r="BX778" i="1"/>
  <c r="BY778" i="1"/>
  <c r="CA778" i="1"/>
  <c r="CJ778" i="1"/>
  <c r="CK778" i="1"/>
  <c r="CL778" i="1"/>
  <c r="AW779" i="1"/>
  <c r="AX779" i="1"/>
  <c r="AY779" i="1"/>
  <c r="AZ779" i="1"/>
  <c r="BA779" i="1"/>
  <c r="BB779" i="1"/>
  <c r="BC779" i="1"/>
  <c r="BD779" i="1"/>
  <c r="BE779" i="1"/>
  <c r="BF779" i="1"/>
  <c r="BG779" i="1"/>
  <c r="BH779" i="1"/>
  <c r="BI779" i="1"/>
  <c r="BJ779" i="1"/>
  <c r="BK779" i="1"/>
  <c r="BL779" i="1"/>
  <c r="BM779" i="1"/>
  <c r="BN779" i="1"/>
  <c r="BO779" i="1"/>
  <c r="BP779" i="1"/>
  <c r="BQ779" i="1"/>
  <c r="BR779" i="1"/>
  <c r="BS779" i="1"/>
  <c r="BT779" i="1"/>
  <c r="BU779" i="1"/>
  <c r="BV779" i="1"/>
  <c r="BW779" i="1"/>
  <c r="BX779" i="1"/>
  <c r="BY779" i="1"/>
  <c r="CA779" i="1"/>
  <c r="CJ779" i="1"/>
  <c r="CK779" i="1"/>
  <c r="CL779" i="1"/>
  <c r="AW780" i="1"/>
  <c r="AX780" i="1"/>
  <c r="AY780" i="1"/>
  <c r="AZ780" i="1"/>
  <c r="BA780" i="1"/>
  <c r="BB780" i="1"/>
  <c r="BC780" i="1"/>
  <c r="BD780" i="1"/>
  <c r="BE780" i="1"/>
  <c r="BF780" i="1"/>
  <c r="BG780" i="1"/>
  <c r="BH780" i="1"/>
  <c r="BI780" i="1"/>
  <c r="BJ780" i="1"/>
  <c r="BK780" i="1"/>
  <c r="BL780" i="1"/>
  <c r="BM780" i="1"/>
  <c r="BN780" i="1"/>
  <c r="BO780" i="1"/>
  <c r="BP780" i="1"/>
  <c r="BQ780" i="1"/>
  <c r="BR780" i="1"/>
  <c r="BS780" i="1"/>
  <c r="BT780" i="1"/>
  <c r="BU780" i="1"/>
  <c r="BV780" i="1"/>
  <c r="BW780" i="1"/>
  <c r="BX780" i="1"/>
  <c r="BY780" i="1"/>
  <c r="CA780" i="1"/>
  <c r="CJ780" i="1"/>
  <c r="CK780" i="1"/>
  <c r="CL780" i="1"/>
  <c r="AW781" i="1"/>
  <c r="AX781" i="1"/>
  <c r="AY781" i="1"/>
  <c r="AZ781" i="1"/>
  <c r="BA781" i="1"/>
  <c r="BB781" i="1"/>
  <c r="BC781" i="1"/>
  <c r="BD781" i="1"/>
  <c r="BE781" i="1"/>
  <c r="BF781" i="1"/>
  <c r="BG781" i="1"/>
  <c r="BH781" i="1"/>
  <c r="BI781" i="1"/>
  <c r="BJ781" i="1"/>
  <c r="BK781" i="1"/>
  <c r="BL781" i="1"/>
  <c r="BM781" i="1"/>
  <c r="BN781" i="1"/>
  <c r="BO781" i="1"/>
  <c r="BP781" i="1"/>
  <c r="BQ781" i="1"/>
  <c r="BR781" i="1"/>
  <c r="BS781" i="1"/>
  <c r="BT781" i="1"/>
  <c r="BU781" i="1"/>
  <c r="BV781" i="1"/>
  <c r="BW781" i="1"/>
  <c r="BX781" i="1"/>
  <c r="BY781" i="1"/>
  <c r="CA781" i="1"/>
  <c r="CJ781" i="1"/>
  <c r="CK781" i="1"/>
  <c r="CL781" i="1"/>
  <c r="AW782" i="1"/>
  <c r="AX782" i="1"/>
  <c r="AY782" i="1"/>
  <c r="AZ782" i="1"/>
  <c r="BA782" i="1"/>
  <c r="BB782" i="1"/>
  <c r="BC782" i="1"/>
  <c r="BD782" i="1"/>
  <c r="BE782" i="1"/>
  <c r="BF782" i="1"/>
  <c r="BG782" i="1"/>
  <c r="BH782" i="1"/>
  <c r="BI782" i="1"/>
  <c r="BJ782" i="1"/>
  <c r="BK782" i="1"/>
  <c r="BL782" i="1"/>
  <c r="BM782" i="1"/>
  <c r="BN782" i="1"/>
  <c r="BO782" i="1"/>
  <c r="BP782" i="1"/>
  <c r="BQ782" i="1"/>
  <c r="BR782" i="1"/>
  <c r="BS782" i="1"/>
  <c r="BT782" i="1"/>
  <c r="BU782" i="1"/>
  <c r="BV782" i="1"/>
  <c r="BW782" i="1"/>
  <c r="BX782" i="1"/>
  <c r="BY782" i="1"/>
  <c r="CA782" i="1"/>
  <c r="CJ782" i="1"/>
  <c r="CK782" i="1"/>
  <c r="CL782" i="1"/>
  <c r="AW783" i="1"/>
  <c r="AX783" i="1"/>
  <c r="AY783" i="1"/>
  <c r="AZ783" i="1"/>
  <c r="BA783" i="1"/>
  <c r="BB783" i="1"/>
  <c r="BC783" i="1"/>
  <c r="BD783" i="1"/>
  <c r="BE783" i="1"/>
  <c r="BF783" i="1"/>
  <c r="BG783" i="1"/>
  <c r="BH783" i="1"/>
  <c r="BI783" i="1"/>
  <c r="BJ783" i="1"/>
  <c r="BK783" i="1"/>
  <c r="BL783" i="1"/>
  <c r="BM783" i="1"/>
  <c r="BN783" i="1"/>
  <c r="BO783" i="1"/>
  <c r="BP783" i="1"/>
  <c r="BQ783" i="1"/>
  <c r="BR783" i="1"/>
  <c r="BS783" i="1"/>
  <c r="BT783" i="1"/>
  <c r="BU783" i="1"/>
  <c r="BV783" i="1"/>
  <c r="BW783" i="1"/>
  <c r="BX783" i="1"/>
  <c r="BY783" i="1"/>
  <c r="CA783" i="1"/>
  <c r="CJ783" i="1"/>
  <c r="CK783" i="1"/>
  <c r="CL783" i="1"/>
  <c r="AW784" i="1"/>
  <c r="AX784" i="1"/>
  <c r="AY784" i="1"/>
  <c r="AZ784" i="1"/>
  <c r="BA784" i="1"/>
  <c r="BB784" i="1"/>
  <c r="BC784" i="1"/>
  <c r="BD784" i="1"/>
  <c r="BE784" i="1"/>
  <c r="BF784" i="1"/>
  <c r="BG784" i="1"/>
  <c r="BH784" i="1"/>
  <c r="BI784" i="1"/>
  <c r="BJ784" i="1"/>
  <c r="BK784" i="1"/>
  <c r="BL784" i="1"/>
  <c r="BM784" i="1"/>
  <c r="BN784" i="1"/>
  <c r="BO784" i="1"/>
  <c r="BP784" i="1"/>
  <c r="BQ784" i="1"/>
  <c r="BR784" i="1"/>
  <c r="BS784" i="1"/>
  <c r="BT784" i="1"/>
  <c r="BU784" i="1"/>
  <c r="BV784" i="1"/>
  <c r="BW784" i="1"/>
  <c r="BX784" i="1"/>
  <c r="BY784" i="1"/>
  <c r="CA784" i="1"/>
  <c r="CJ784" i="1"/>
  <c r="CK784" i="1"/>
  <c r="CL784" i="1"/>
  <c r="AW785" i="1"/>
  <c r="AX785" i="1"/>
  <c r="AY785" i="1"/>
  <c r="AZ785" i="1"/>
  <c r="BA785" i="1"/>
  <c r="BB785" i="1"/>
  <c r="BC785" i="1"/>
  <c r="BD785" i="1"/>
  <c r="BE785" i="1"/>
  <c r="BF785" i="1"/>
  <c r="BG785" i="1"/>
  <c r="BH785" i="1"/>
  <c r="BI785" i="1"/>
  <c r="BJ785" i="1"/>
  <c r="BK785" i="1"/>
  <c r="BL785" i="1"/>
  <c r="BM785" i="1"/>
  <c r="BN785" i="1"/>
  <c r="BO785" i="1"/>
  <c r="BP785" i="1"/>
  <c r="BQ785" i="1"/>
  <c r="BR785" i="1"/>
  <c r="BS785" i="1"/>
  <c r="BT785" i="1"/>
  <c r="BU785" i="1"/>
  <c r="BV785" i="1"/>
  <c r="BW785" i="1"/>
  <c r="BX785" i="1"/>
  <c r="BY785" i="1"/>
  <c r="CA785" i="1"/>
  <c r="CJ785" i="1"/>
  <c r="CK785" i="1"/>
  <c r="CL785" i="1"/>
  <c r="AW786" i="1"/>
  <c r="AX786" i="1"/>
  <c r="AY786" i="1"/>
  <c r="AZ786" i="1"/>
  <c r="BA786" i="1"/>
  <c r="BB786" i="1"/>
  <c r="BC786" i="1"/>
  <c r="BD786" i="1"/>
  <c r="BE786" i="1"/>
  <c r="BF786" i="1"/>
  <c r="BG786" i="1"/>
  <c r="BH786" i="1"/>
  <c r="BI786" i="1"/>
  <c r="BJ786" i="1"/>
  <c r="BK786" i="1"/>
  <c r="BL786" i="1"/>
  <c r="BM786" i="1"/>
  <c r="BN786" i="1"/>
  <c r="BO786" i="1"/>
  <c r="BP786" i="1"/>
  <c r="BQ786" i="1"/>
  <c r="BR786" i="1"/>
  <c r="BS786" i="1"/>
  <c r="BT786" i="1"/>
  <c r="BU786" i="1"/>
  <c r="BV786" i="1"/>
  <c r="BW786" i="1"/>
  <c r="BX786" i="1"/>
  <c r="BY786" i="1"/>
  <c r="CA786" i="1"/>
  <c r="CJ786" i="1"/>
  <c r="CK786" i="1"/>
  <c r="CL786" i="1"/>
  <c r="AW787" i="1"/>
  <c r="AX787" i="1"/>
  <c r="AY787" i="1"/>
  <c r="AZ787" i="1"/>
  <c r="BA787" i="1"/>
  <c r="BB787" i="1"/>
  <c r="BC787" i="1"/>
  <c r="BD787" i="1"/>
  <c r="BE787" i="1"/>
  <c r="BF787" i="1"/>
  <c r="BG787" i="1"/>
  <c r="BH787" i="1"/>
  <c r="BI787" i="1"/>
  <c r="BJ787" i="1"/>
  <c r="BK787" i="1"/>
  <c r="BL787" i="1"/>
  <c r="BM787" i="1"/>
  <c r="BN787" i="1"/>
  <c r="BO787" i="1"/>
  <c r="BP787" i="1"/>
  <c r="BQ787" i="1"/>
  <c r="BR787" i="1"/>
  <c r="BS787" i="1"/>
  <c r="BT787" i="1"/>
  <c r="BU787" i="1"/>
  <c r="BV787" i="1"/>
  <c r="BW787" i="1"/>
  <c r="BX787" i="1"/>
  <c r="BY787" i="1"/>
  <c r="CA787" i="1"/>
  <c r="CJ787" i="1"/>
  <c r="CK787" i="1"/>
  <c r="CL787" i="1"/>
  <c r="AW788" i="1"/>
  <c r="AX788" i="1"/>
  <c r="AY788" i="1"/>
  <c r="AZ788" i="1"/>
  <c r="BA788" i="1"/>
  <c r="BB788" i="1"/>
  <c r="BC788" i="1"/>
  <c r="BD788" i="1"/>
  <c r="BE788" i="1"/>
  <c r="BF788" i="1"/>
  <c r="BG788" i="1"/>
  <c r="BH788" i="1"/>
  <c r="BI788" i="1"/>
  <c r="BJ788" i="1"/>
  <c r="BK788" i="1"/>
  <c r="BL788" i="1"/>
  <c r="BM788" i="1"/>
  <c r="BN788" i="1"/>
  <c r="BO788" i="1"/>
  <c r="BP788" i="1"/>
  <c r="BQ788" i="1"/>
  <c r="BR788" i="1"/>
  <c r="BS788" i="1"/>
  <c r="BT788" i="1"/>
  <c r="BU788" i="1"/>
  <c r="BV788" i="1"/>
  <c r="BW788" i="1"/>
  <c r="BX788" i="1"/>
  <c r="BY788" i="1"/>
  <c r="CA788" i="1"/>
  <c r="CJ788" i="1"/>
  <c r="CK788" i="1"/>
  <c r="CL788" i="1"/>
  <c r="AW789" i="1"/>
  <c r="AX789" i="1"/>
  <c r="AY789" i="1"/>
  <c r="AZ789" i="1"/>
  <c r="BA789" i="1"/>
  <c r="BB789" i="1"/>
  <c r="BC789" i="1"/>
  <c r="BD789" i="1"/>
  <c r="BE789" i="1"/>
  <c r="BF789" i="1"/>
  <c r="BG789" i="1"/>
  <c r="BH789" i="1"/>
  <c r="BI789" i="1"/>
  <c r="BJ789" i="1"/>
  <c r="BK789" i="1"/>
  <c r="BL789" i="1"/>
  <c r="BM789" i="1"/>
  <c r="BN789" i="1"/>
  <c r="BO789" i="1"/>
  <c r="BP789" i="1"/>
  <c r="BQ789" i="1"/>
  <c r="BR789" i="1"/>
  <c r="BS789" i="1"/>
  <c r="BT789" i="1"/>
  <c r="BU789" i="1"/>
  <c r="BV789" i="1"/>
  <c r="BW789" i="1"/>
  <c r="BX789" i="1"/>
  <c r="BY789" i="1"/>
  <c r="CA789" i="1"/>
  <c r="CJ789" i="1"/>
  <c r="CK789" i="1"/>
  <c r="CL789" i="1"/>
  <c r="AW790" i="1"/>
  <c r="AX790" i="1"/>
  <c r="AY790" i="1"/>
  <c r="AZ790" i="1"/>
  <c r="BA790" i="1"/>
  <c r="BB790" i="1"/>
  <c r="BC790" i="1"/>
  <c r="BD790" i="1"/>
  <c r="BE790" i="1"/>
  <c r="BF790" i="1"/>
  <c r="BG790" i="1"/>
  <c r="BH790" i="1"/>
  <c r="BI790" i="1"/>
  <c r="BJ790" i="1"/>
  <c r="BK790" i="1"/>
  <c r="BL790" i="1"/>
  <c r="BM790" i="1"/>
  <c r="BN790" i="1"/>
  <c r="BO790" i="1"/>
  <c r="BP790" i="1"/>
  <c r="BQ790" i="1"/>
  <c r="BR790" i="1"/>
  <c r="BS790" i="1"/>
  <c r="BT790" i="1"/>
  <c r="BU790" i="1"/>
  <c r="BV790" i="1"/>
  <c r="BW790" i="1"/>
  <c r="BX790" i="1"/>
  <c r="BY790" i="1"/>
  <c r="CA790" i="1"/>
  <c r="CJ790" i="1"/>
  <c r="CK790" i="1"/>
  <c r="CL790" i="1"/>
  <c r="AW791" i="1"/>
  <c r="AX791" i="1"/>
  <c r="AY791" i="1"/>
  <c r="AZ791" i="1"/>
  <c r="BA791" i="1"/>
  <c r="BB791" i="1"/>
  <c r="BC791" i="1"/>
  <c r="BD791" i="1"/>
  <c r="BE791" i="1"/>
  <c r="BF791" i="1"/>
  <c r="BG791" i="1"/>
  <c r="BH791" i="1"/>
  <c r="BI791" i="1"/>
  <c r="BJ791" i="1"/>
  <c r="BK791" i="1"/>
  <c r="BL791" i="1"/>
  <c r="BM791" i="1"/>
  <c r="BN791" i="1"/>
  <c r="BO791" i="1"/>
  <c r="BP791" i="1"/>
  <c r="BQ791" i="1"/>
  <c r="BR791" i="1"/>
  <c r="BS791" i="1"/>
  <c r="BT791" i="1"/>
  <c r="BU791" i="1"/>
  <c r="BV791" i="1"/>
  <c r="BW791" i="1"/>
  <c r="BX791" i="1"/>
  <c r="BY791" i="1"/>
  <c r="CA791" i="1"/>
  <c r="CJ791" i="1"/>
  <c r="CK791" i="1"/>
  <c r="CL791" i="1"/>
  <c r="AW792" i="1"/>
  <c r="AX792" i="1"/>
  <c r="AY792" i="1"/>
  <c r="AZ792" i="1"/>
  <c r="BA792" i="1"/>
  <c r="BB792" i="1"/>
  <c r="BC792" i="1"/>
  <c r="BD792" i="1"/>
  <c r="BE792" i="1"/>
  <c r="BF792" i="1"/>
  <c r="BG792" i="1"/>
  <c r="BH792" i="1"/>
  <c r="BI792" i="1"/>
  <c r="BJ792" i="1"/>
  <c r="BK792" i="1"/>
  <c r="BL792" i="1"/>
  <c r="BM792" i="1"/>
  <c r="BN792" i="1"/>
  <c r="BO792" i="1"/>
  <c r="BP792" i="1"/>
  <c r="BQ792" i="1"/>
  <c r="BR792" i="1"/>
  <c r="BS792" i="1"/>
  <c r="BT792" i="1"/>
  <c r="BU792" i="1"/>
  <c r="BV792" i="1"/>
  <c r="BW792" i="1"/>
  <c r="BX792" i="1"/>
  <c r="BY792" i="1"/>
  <c r="CA792" i="1"/>
  <c r="CJ792" i="1"/>
  <c r="CK792" i="1"/>
  <c r="CL792" i="1"/>
  <c r="AW793" i="1"/>
  <c r="AX793" i="1"/>
  <c r="AY793" i="1"/>
  <c r="AZ793" i="1"/>
  <c r="BA793" i="1"/>
  <c r="BB793" i="1"/>
  <c r="BC793" i="1"/>
  <c r="BD793" i="1"/>
  <c r="BE793" i="1"/>
  <c r="BF793" i="1"/>
  <c r="BG793" i="1"/>
  <c r="BH793" i="1"/>
  <c r="BI793" i="1"/>
  <c r="BJ793" i="1"/>
  <c r="BK793" i="1"/>
  <c r="BL793" i="1"/>
  <c r="BM793" i="1"/>
  <c r="BN793" i="1"/>
  <c r="BO793" i="1"/>
  <c r="BP793" i="1"/>
  <c r="BQ793" i="1"/>
  <c r="BR793" i="1"/>
  <c r="BS793" i="1"/>
  <c r="BT793" i="1"/>
  <c r="BU793" i="1"/>
  <c r="BV793" i="1"/>
  <c r="BW793" i="1"/>
  <c r="BX793" i="1"/>
  <c r="BY793" i="1"/>
  <c r="CA793" i="1"/>
  <c r="CJ793" i="1"/>
  <c r="CK793" i="1"/>
  <c r="CL793" i="1"/>
  <c r="AW794" i="1"/>
  <c r="AX794" i="1"/>
  <c r="AY794" i="1"/>
  <c r="AZ794" i="1"/>
  <c r="BA794" i="1"/>
  <c r="BB794" i="1"/>
  <c r="BC794" i="1"/>
  <c r="BD794" i="1"/>
  <c r="BE794" i="1"/>
  <c r="BF794" i="1"/>
  <c r="BG794" i="1"/>
  <c r="BH794" i="1"/>
  <c r="BI794" i="1"/>
  <c r="BJ794" i="1"/>
  <c r="BK794" i="1"/>
  <c r="BL794" i="1"/>
  <c r="BM794" i="1"/>
  <c r="BN794" i="1"/>
  <c r="BO794" i="1"/>
  <c r="BP794" i="1"/>
  <c r="BQ794" i="1"/>
  <c r="BR794" i="1"/>
  <c r="BS794" i="1"/>
  <c r="BT794" i="1"/>
  <c r="BU794" i="1"/>
  <c r="BV794" i="1"/>
  <c r="BW794" i="1"/>
  <c r="BX794" i="1"/>
  <c r="BY794" i="1"/>
  <c r="CA794" i="1"/>
  <c r="CJ794" i="1"/>
  <c r="CK794" i="1"/>
  <c r="CL794" i="1"/>
  <c r="AW795" i="1"/>
  <c r="AX795" i="1"/>
  <c r="AY795" i="1"/>
  <c r="AZ795" i="1"/>
  <c r="BA795" i="1"/>
  <c r="BB795" i="1"/>
  <c r="BC795" i="1"/>
  <c r="BD795" i="1"/>
  <c r="BE795" i="1"/>
  <c r="BF795" i="1"/>
  <c r="BG795" i="1"/>
  <c r="BH795" i="1"/>
  <c r="BI795" i="1"/>
  <c r="BJ795" i="1"/>
  <c r="BK795" i="1"/>
  <c r="BL795" i="1"/>
  <c r="BM795" i="1"/>
  <c r="BN795" i="1"/>
  <c r="BO795" i="1"/>
  <c r="BP795" i="1"/>
  <c r="BQ795" i="1"/>
  <c r="BR795" i="1"/>
  <c r="BS795" i="1"/>
  <c r="BT795" i="1"/>
  <c r="BU795" i="1"/>
  <c r="BV795" i="1"/>
  <c r="BW795" i="1"/>
  <c r="BX795" i="1"/>
  <c r="BY795" i="1"/>
  <c r="CA795" i="1"/>
  <c r="CJ795" i="1"/>
  <c r="CK795" i="1"/>
  <c r="CL795" i="1"/>
  <c r="AW796" i="1"/>
  <c r="AX796" i="1"/>
  <c r="AY796" i="1"/>
  <c r="AZ796" i="1"/>
  <c r="BA796" i="1"/>
  <c r="BB796" i="1"/>
  <c r="BC796" i="1"/>
  <c r="BD796" i="1"/>
  <c r="BE796" i="1"/>
  <c r="BF796" i="1"/>
  <c r="BG796" i="1"/>
  <c r="BH796" i="1"/>
  <c r="BI796" i="1"/>
  <c r="BJ796" i="1"/>
  <c r="BK796" i="1"/>
  <c r="BL796" i="1"/>
  <c r="BM796" i="1"/>
  <c r="BN796" i="1"/>
  <c r="BO796" i="1"/>
  <c r="BP796" i="1"/>
  <c r="BQ796" i="1"/>
  <c r="BR796" i="1"/>
  <c r="BS796" i="1"/>
  <c r="BT796" i="1"/>
  <c r="BU796" i="1"/>
  <c r="BV796" i="1"/>
  <c r="BW796" i="1"/>
  <c r="BX796" i="1"/>
  <c r="BY796" i="1"/>
  <c r="CA796" i="1"/>
  <c r="CJ796" i="1"/>
  <c r="CK796" i="1"/>
  <c r="CL796" i="1"/>
  <c r="AW797" i="1"/>
  <c r="AX797" i="1"/>
  <c r="AY797" i="1"/>
  <c r="AZ797" i="1"/>
  <c r="BA797" i="1"/>
  <c r="BB797" i="1"/>
  <c r="BC797" i="1"/>
  <c r="BD797" i="1"/>
  <c r="BE797" i="1"/>
  <c r="BF797" i="1"/>
  <c r="BG797" i="1"/>
  <c r="BH797" i="1"/>
  <c r="BI797" i="1"/>
  <c r="BJ797" i="1"/>
  <c r="BK797" i="1"/>
  <c r="BL797" i="1"/>
  <c r="BM797" i="1"/>
  <c r="BN797" i="1"/>
  <c r="BO797" i="1"/>
  <c r="BP797" i="1"/>
  <c r="BQ797" i="1"/>
  <c r="BR797" i="1"/>
  <c r="BS797" i="1"/>
  <c r="BT797" i="1"/>
  <c r="BU797" i="1"/>
  <c r="BV797" i="1"/>
  <c r="BW797" i="1"/>
  <c r="BX797" i="1"/>
  <c r="BY797" i="1"/>
  <c r="CA797" i="1"/>
  <c r="CJ797" i="1"/>
  <c r="CK797" i="1"/>
  <c r="CL797" i="1"/>
  <c r="AW798" i="1"/>
  <c r="AX798" i="1"/>
  <c r="AY798" i="1"/>
  <c r="AZ798" i="1"/>
  <c r="BA798" i="1"/>
  <c r="BB798" i="1"/>
  <c r="BC798" i="1"/>
  <c r="BD798" i="1"/>
  <c r="BE798" i="1"/>
  <c r="BF798" i="1"/>
  <c r="BG798" i="1"/>
  <c r="BH798" i="1"/>
  <c r="BI798" i="1"/>
  <c r="BJ798" i="1"/>
  <c r="BK798" i="1"/>
  <c r="BL798" i="1"/>
  <c r="BM798" i="1"/>
  <c r="BN798" i="1"/>
  <c r="BO798" i="1"/>
  <c r="BP798" i="1"/>
  <c r="BQ798" i="1"/>
  <c r="BR798" i="1"/>
  <c r="BS798" i="1"/>
  <c r="BT798" i="1"/>
  <c r="BU798" i="1"/>
  <c r="BV798" i="1"/>
  <c r="BW798" i="1"/>
  <c r="BX798" i="1"/>
  <c r="BY798" i="1"/>
  <c r="CA798" i="1"/>
  <c r="CJ798" i="1"/>
  <c r="CK798" i="1"/>
  <c r="CL798" i="1"/>
  <c r="AW799" i="1"/>
  <c r="AX799" i="1"/>
  <c r="AY799" i="1"/>
  <c r="AZ799" i="1"/>
  <c r="BA799" i="1"/>
  <c r="BB799" i="1"/>
  <c r="BC799" i="1"/>
  <c r="BD799" i="1"/>
  <c r="BE799" i="1"/>
  <c r="BF799" i="1"/>
  <c r="BG799" i="1"/>
  <c r="BH799" i="1"/>
  <c r="BI799" i="1"/>
  <c r="BJ799" i="1"/>
  <c r="BK799" i="1"/>
  <c r="BL799" i="1"/>
  <c r="BM799" i="1"/>
  <c r="BN799" i="1"/>
  <c r="BO799" i="1"/>
  <c r="BP799" i="1"/>
  <c r="BQ799" i="1"/>
  <c r="BR799" i="1"/>
  <c r="BS799" i="1"/>
  <c r="BT799" i="1"/>
  <c r="BU799" i="1"/>
  <c r="BV799" i="1"/>
  <c r="BW799" i="1"/>
  <c r="BX799" i="1"/>
  <c r="BY799" i="1"/>
  <c r="CA799" i="1"/>
  <c r="CJ799" i="1"/>
  <c r="CK799" i="1"/>
  <c r="CL799" i="1"/>
  <c r="AW800" i="1"/>
  <c r="AX800" i="1"/>
  <c r="AY800" i="1"/>
  <c r="AZ800" i="1"/>
  <c r="BA800" i="1"/>
  <c r="BB800" i="1"/>
  <c r="BC800" i="1"/>
  <c r="BD800" i="1"/>
  <c r="BE800" i="1"/>
  <c r="BF800" i="1"/>
  <c r="BG800" i="1"/>
  <c r="BH800" i="1"/>
  <c r="BI800" i="1"/>
  <c r="BJ800" i="1"/>
  <c r="BK800" i="1"/>
  <c r="BL800" i="1"/>
  <c r="BM800" i="1"/>
  <c r="BN800" i="1"/>
  <c r="BO800" i="1"/>
  <c r="BP800" i="1"/>
  <c r="BQ800" i="1"/>
  <c r="BR800" i="1"/>
  <c r="BS800" i="1"/>
  <c r="BT800" i="1"/>
  <c r="BU800" i="1"/>
  <c r="BV800" i="1"/>
  <c r="BW800" i="1"/>
  <c r="BX800" i="1"/>
  <c r="BY800" i="1"/>
  <c r="CA800" i="1"/>
  <c r="CJ800" i="1"/>
  <c r="CK800" i="1"/>
  <c r="CL800" i="1"/>
  <c r="AW801" i="1"/>
  <c r="AX801" i="1"/>
  <c r="AY801" i="1"/>
  <c r="AZ801" i="1"/>
  <c r="BA801" i="1"/>
  <c r="BB801" i="1"/>
  <c r="BC801" i="1"/>
  <c r="BD801" i="1"/>
  <c r="BE801" i="1"/>
  <c r="BF801" i="1"/>
  <c r="BG801" i="1"/>
  <c r="BH801" i="1"/>
  <c r="BI801" i="1"/>
  <c r="BJ801" i="1"/>
  <c r="BK801" i="1"/>
  <c r="BL801" i="1"/>
  <c r="BM801" i="1"/>
  <c r="BN801" i="1"/>
  <c r="BO801" i="1"/>
  <c r="BP801" i="1"/>
  <c r="BQ801" i="1"/>
  <c r="BR801" i="1"/>
  <c r="BS801" i="1"/>
  <c r="BT801" i="1"/>
  <c r="BU801" i="1"/>
  <c r="BV801" i="1"/>
  <c r="BW801" i="1"/>
  <c r="BX801" i="1"/>
  <c r="BY801" i="1"/>
  <c r="CA801" i="1"/>
  <c r="CJ801" i="1"/>
  <c r="CK801" i="1"/>
  <c r="CL801" i="1"/>
  <c r="AW802" i="1"/>
  <c r="AX802" i="1"/>
  <c r="AY802" i="1"/>
  <c r="AZ802" i="1"/>
  <c r="BA802" i="1"/>
  <c r="BB802" i="1"/>
  <c r="BC802" i="1"/>
  <c r="BD802" i="1"/>
  <c r="BE802" i="1"/>
  <c r="BF802" i="1"/>
  <c r="BG802" i="1"/>
  <c r="BH802" i="1"/>
  <c r="BI802" i="1"/>
  <c r="BJ802" i="1"/>
  <c r="BK802" i="1"/>
  <c r="BL802" i="1"/>
  <c r="BM802" i="1"/>
  <c r="BN802" i="1"/>
  <c r="BO802" i="1"/>
  <c r="BP802" i="1"/>
  <c r="BQ802" i="1"/>
  <c r="BR802" i="1"/>
  <c r="BS802" i="1"/>
  <c r="BT802" i="1"/>
  <c r="BU802" i="1"/>
  <c r="BV802" i="1"/>
  <c r="BW802" i="1"/>
  <c r="BX802" i="1"/>
  <c r="BY802" i="1"/>
  <c r="CA802" i="1"/>
  <c r="CJ802" i="1"/>
  <c r="CK802" i="1"/>
  <c r="CL802" i="1"/>
  <c r="AW803" i="1"/>
  <c r="AX803" i="1"/>
  <c r="AY803" i="1"/>
  <c r="AZ803" i="1"/>
  <c r="BA803" i="1"/>
  <c r="BB803" i="1"/>
  <c r="BC803" i="1"/>
  <c r="BD803" i="1"/>
  <c r="BE803" i="1"/>
  <c r="BF803" i="1"/>
  <c r="BG803" i="1"/>
  <c r="BH803" i="1"/>
  <c r="BI803" i="1"/>
  <c r="BJ803" i="1"/>
  <c r="BK803" i="1"/>
  <c r="BL803" i="1"/>
  <c r="BM803" i="1"/>
  <c r="BN803" i="1"/>
  <c r="BO803" i="1"/>
  <c r="BP803" i="1"/>
  <c r="BQ803" i="1"/>
  <c r="BR803" i="1"/>
  <c r="BS803" i="1"/>
  <c r="BT803" i="1"/>
  <c r="BU803" i="1"/>
  <c r="BV803" i="1"/>
  <c r="BW803" i="1"/>
  <c r="BX803" i="1"/>
  <c r="BY803" i="1"/>
  <c r="CA803" i="1"/>
  <c r="CJ803" i="1"/>
  <c r="CK803" i="1"/>
  <c r="CL803" i="1"/>
  <c r="AW804" i="1"/>
  <c r="AX804" i="1"/>
  <c r="AY804" i="1"/>
  <c r="AZ804" i="1"/>
  <c r="BA804" i="1"/>
  <c r="BB804" i="1"/>
  <c r="BC804" i="1"/>
  <c r="BD804" i="1"/>
  <c r="BE804" i="1"/>
  <c r="BF804" i="1"/>
  <c r="BG804" i="1"/>
  <c r="BH804" i="1"/>
  <c r="BI804" i="1"/>
  <c r="BJ804" i="1"/>
  <c r="BK804" i="1"/>
  <c r="BL804" i="1"/>
  <c r="BM804" i="1"/>
  <c r="BN804" i="1"/>
  <c r="BO804" i="1"/>
  <c r="BP804" i="1"/>
  <c r="BQ804" i="1"/>
  <c r="BR804" i="1"/>
  <c r="BS804" i="1"/>
  <c r="BT804" i="1"/>
  <c r="BU804" i="1"/>
  <c r="BV804" i="1"/>
  <c r="BW804" i="1"/>
  <c r="BX804" i="1"/>
  <c r="BY804" i="1"/>
  <c r="CA804" i="1"/>
  <c r="CJ804" i="1"/>
  <c r="CK804" i="1"/>
  <c r="CL804" i="1"/>
  <c r="AW805" i="1"/>
  <c r="AX805" i="1"/>
  <c r="AY805" i="1"/>
  <c r="AZ805" i="1"/>
  <c r="BA805" i="1"/>
  <c r="BB805" i="1"/>
  <c r="BC805" i="1"/>
  <c r="BD805" i="1"/>
  <c r="BE805" i="1"/>
  <c r="BF805" i="1"/>
  <c r="BG805" i="1"/>
  <c r="BH805" i="1"/>
  <c r="BI805" i="1"/>
  <c r="BJ805" i="1"/>
  <c r="BK805" i="1"/>
  <c r="BL805" i="1"/>
  <c r="BM805" i="1"/>
  <c r="BN805" i="1"/>
  <c r="BO805" i="1"/>
  <c r="BP805" i="1"/>
  <c r="BQ805" i="1"/>
  <c r="BR805" i="1"/>
  <c r="BS805" i="1"/>
  <c r="BT805" i="1"/>
  <c r="BU805" i="1"/>
  <c r="BV805" i="1"/>
  <c r="BW805" i="1"/>
  <c r="BX805" i="1"/>
  <c r="BY805" i="1"/>
  <c r="CA805" i="1"/>
  <c r="CJ805" i="1"/>
  <c r="CK805" i="1"/>
  <c r="CL805" i="1"/>
  <c r="AW806" i="1"/>
  <c r="AX806" i="1"/>
  <c r="AY806" i="1"/>
  <c r="AZ806" i="1"/>
  <c r="BA806" i="1"/>
  <c r="BB806" i="1"/>
  <c r="BC806" i="1"/>
  <c r="BD806" i="1"/>
  <c r="BE806" i="1"/>
  <c r="BF806" i="1"/>
  <c r="BG806" i="1"/>
  <c r="BH806" i="1"/>
  <c r="BI806" i="1"/>
  <c r="BJ806" i="1"/>
  <c r="BK806" i="1"/>
  <c r="BL806" i="1"/>
  <c r="BM806" i="1"/>
  <c r="BN806" i="1"/>
  <c r="BO806" i="1"/>
  <c r="BP806" i="1"/>
  <c r="BQ806" i="1"/>
  <c r="BR806" i="1"/>
  <c r="BS806" i="1"/>
  <c r="BT806" i="1"/>
  <c r="BU806" i="1"/>
  <c r="BV806" i="1"/>
  <c r="BW806" i="1"/>
  <c r="BX806" i="1"/>
  <c r="BY806" i="1"/>
  <c r="CA806" i="1"/>
  <c r="CJ806" i="1"/>
  <c r="CK806" i="1"/>
  <c r="CL806" i="1"/>
  <c r="AW807" i="1"/>
  <c r="AX807" i="1"/>
  <c r="AY807" i="1"/>
  <c r="AZ807" i="1"/>
  <c r="BA807" i="1"/>
  <c r="BB807" i="1"/>
  <c r="BC807" i="1"/>
  <c r="BD807" i="1"/>
  <c r="BE807" i="1"/>
  <c r="BF807" i="1"/>
  <c r="BG807" i="1"/>
  <c r="BH807" i="1"/>
  <c r="BI807" i="1"/>
  <c r="BJ807" i="1"/>
  <c r="BK807" i="1"/>
  <c r="BL807" i="1"/>
  <c r="BM807" i="1"/>
  <c r="BN807" i="1"/>
  <c r="BO807" i="1"/>
  <c r="BP807" i="1"/>
  <c r="BQ807" i="1"/>
  <c r="BR807" i="1"/>
  <c r="BS807" i="1"/>
  <c r="BT807" i="1"/>
  <c r="BU807" i="1"/>
  <c r="BV807" i="1"/>
  <c r="BW807" i="1"/>
  <c r="BX807" i="1"/>
  <c r="BY807" i="1"/>
  <c r="CA807" i="1"/>
  <c r="CJ807" i="1"/>
  <c r="CK807" i="1"/>
  <c r="CL807" i="1"/>
  <c r="AW808" i="1"/>
  <c r="AX808" i="1"/>
  <c r="AY808" i="1"/>
  <c r="AZ808" i="1"/>
  <c r="BA808" i="1"/>
  <c r="BB808" i="1"/>
  <c r="BC808" i="1"/>
  <c r="BD808" i="1"/>
  <c r="BE808" i="1"/>
  <c r="BF808" i="1"/>
  <c r="BG808" i="1"/>
  <c r="BH808" i="1"/>
  <c r="BI808" i="1"/>
  <c r="BJ808" i="1"/>
  <c r="BK808" i="1"/>
  <c r="BL808" i="1"/>
  <c r="BM808" i="1"/>
  <c r="BN808" i="1"/>
  <c r="BO808" i="1"/>
  <c r="BP808" i="1"/>
  <c r="BQ808" i="1"/>
  <c r="BR808" i="1"/>
  <c r="BS808" i="1"/>
  <c r="BT808" i="1"/>
  <c r="BU808" i="1"/>
  <c r="BV808" i="1"/>
  <c r="BW808" i="1"/>
  <c r="BX808" i="1"/>
  <c r="BY808" i="1"/>
  <c r="CA808" i="1"/>
  <c r="CJ808" i="1"/>
  <c r="CK808" i="1"/>
  <c r="CL808" i="1"/>
  <c r="AW809" i="1"/>
  <c r="AX809" i="1"/>
  <c r="AY809" i="1"/>
  <c r="AZ809" i="1"/>
  <c r="BA809" i="1"/>
  <c r="BB809" i="1"/>
  <c r="BC809" i="1"/>
  <c r="BD809" i="1"/>
  <c r="BE809" i="1"/>
  <c r="BF809" i="1"/>
  <c r="BG809" i="1"/>
  <c r="BH809" i="1"/>
  <c r="BI809" i="1"/>
  <c r="BJ809" i="1"/>
  <c r="BK809" i="1"/>
  <c r="BL809" i="1"/>
  <c r="BM809" i="1"/>
  <c r="BN809" i="1"/>
  <c r="BO809" i="1"/>
  <c r="BP809" i="1"/>
  <c r="BQ809" i="1"/>
  <c r="BR809" i="1"/>
  <c r="BS809" i="1"/>
  <c r="BT809" i="1"/>
  <c r="BU809" i="1"/>
  <c r="BV809" i="1"/>
  <c r="BW809" i="1"/>
  <c r="BX809" i="1"/>
  <c r="BY809" i="1"/>
  <c r="CA809" i="1"/>
  <c r="CJ809" i="1"/>
  <c r="CK809" i="1"/>
  <c r="CL809" i="1"/>
  <c r="AW810" i="1"/>
  <c r="AX810" i="1"/>
  <c r="AY810" i="1"/>
  <c r="AZ810" i="1"/>
  <c r="BA810" i="1"/>
  <c r="BB810" i="1"/>
  <c r="BC810" i="1"/>
  <c r="BD810" i="1"/>
  <c r="BE810" i="1"/>
  <c r="BF810" i="1"/>
  <c r="BG810" i="1"/>
  <c r="BH810" i="1"/>
  <c r="BI810" i="1"/>
  <c r="BJ810" i="1"/>
  <c r="BK810" i="1"/>
  <c r="BL810" i="1"/>
  <c r="BM810" i="1"/>
  <c r="BN810" i="1"/>
  <c r="BO810" i="1"/>
  <c r="BP810" i="1"/>
  <c r="BQ810" i="1"/>
  <c r="BR810" i="1"/>
  <c r="BS810" i="1"/>
  <c r="BT810" i="1"/>
  <c r="BU810" i="1"/>
  <c r="BV810" i="1"/>
  <c r="BW810" i="1"/>
  <c r="BX810" i="1"/>
  <c r="BY810" i="1"/>
  <c r="CA810" i="1"/>
  <c r="CJ810" i="1"/>
  <c r="CK810" i="1"/>
  <c r="CL810" i="1"/>
  <c r="AW811" i="1"/>
  <c r="AX811" i="1"/>
  <c r="AY811" i="1"/>
  <c r="AZ811" i="1"/>
  <c r="BA811" i="1"/>
  <c r="BB811" i="1"/>
  <c r="BC811" i="1"/>
  <c r="BD811" i="1"/>
  <c r="BE811" i="1"/>
  <c r="BF811" i="1"/>
  <c r="BG811" i="1"/>
  <c r="BH811" i="1"/>
  <c r="BI811" i="1"/>
  <c r="BJ811" i="1"/>
  <c r="BK811" i="1"/>
  <c r="BL811" i="1"/>
  <c r="BM811" i="1"/>
  <c r="BN811" i="1"/>
  <c r="BO811" i="1"/>
  <c r="BP811" i="1"/>
  <c r="BQ811" i="1"/>
  <c r="BR811" i="1"/>
  <c r="BS811" i="1"/>
  <c r="BT811" i="1"/>
  <c r="BU811" i="1"/>
  <c r="BV811" i="1"/>
  <c r="BW811" i="1"/>
  <c r="BX811" i="1"/>
  <c r="BY811" i="1"/>
  <c r="CA811" i="1"/>
  <c r="CJ811" i="1"/>
  <c r="CK811" i="1"/>
  <c r="CL811" i="1"/>
  <c r="AW812" i="1"/>
  <c r="AX812" i="1"/>
  <c r="AY812" i="1"/>
  <c r="AZ812" i="1"/>
  <c r="BA812" i="1"/>
  <c r="BB812" i="1"/>
  <c r="BC812" i="1"/>
  <c r="BD812" i="1"/>
  <c r="BE812" i="1"/>
  <c r="BF812" i="1"/>
  <c r="BG812" i="1"/>
  <c r="BH812" i="1"/>
  <c r="BI812" i="1"/>
  <c r="BJ812" i="1"/>
  <c r="BK812" i="1"/>
  <c r="BL812" i="1"/>
  <c r="BM812" i="1"/>
  <c r="BN812" i="1"/>
  <c r="BO812" i="1"/>
  <c r="BP812" i="1"/>
  <c r="BQ812" i="1"/>
  <c r="BR812" i="1"/>
  <c r="BS812" i="1"/>
  <c r="BT812" i="1"/>
  <c r="BU812" i="1"/>
  <c r="BV812" i="1"/>
  <c r="BW812" i="1"/>
  <c r="BX812" i="1"/>
  <c r="BY812" i="1"/>
  <c r="CA812" i="1"/>
  <c r="CJ812" i="1"/>
  <c r="CK812" i="1"/>
  <c r="CL812" i="1"/>
  <c r="AW813" i="1"/>
  <c r="AX813" i="1"/>
  <c r="AY813" i="1"/>
  <c r="AZ813" i="1"/>
  <c r="BA813" i="1"/>
  <c r="BB813" i="1"/>
  <c r="BC813" i="1"/>
  <c r="BD813" i="1"/>
  <c r="BE813" i="1"/>
  <c r="BF813" i="1"/>
  <c r="BG813" i="1"/>
  <c r="BH813" i="1"/>
  <c r="BI813" i="1"/>
  <c r="BJ813" i="1"/>
  <c r="BK813" i="1"/>
  <c r="BL813" i="1"/>
  <c r="BM813" i="1"/>
  <c r="BN813" i="1"/>
  <c r="BO813" i="1"/>
  <c r="BP813" i="1"/>
  <c r="BQ813" i="1"/>
  <c r="BR813" i="1"/>
  <c r="BS813" i="1"/>
  <c r="BT813" i="1"/>
  <c r="BU813" i="1"/>
  <c r="BV813" i="1"/>
  <c r="BW813" i="1"/>
  <c r="BX813" i="1"/>
  <c r="BY813" i="1"/>
  <c r="CA813" i="1"/>
  <c r="CJ813" i="1"/>
  <c r="CK813" i="1"/>
  <c r="CL813" i="1"/>
  <c r="AW814" i="1"/>
  <c r="AX814" i="1"/>
  <c r="AY814" i="1"/>
  <c r="AZ814" i="1"/>
  <c r="BA814" i="1"/>
  <c r="BB814" i="1"/>
  <c r="BC814" i="1"/>
  <c r="BD814" i="1"/>
  <c r="BE814" i="1"/>
  <c r="BF814" i="1"/>
  <c r="BG814" i="1"/>
  <c r="BH814" i="1"/>
  <c r="BI814" i="1"/>
  <c r="BJ814" i="1"/>
  <c r="BK814" i="1"/>
  <c r="BL814" i="1"/>
  <c r="BM814" i="1"/>
  <c r="BN814" i="1"/>
  <c r="BO814" i="1"/>
  <c r="BP814" i="1"/>
  <c r="BQ814" i="1"/>
  <c r="BR814" i="1"/>
  <c r="BS814" i="1"/>
  <c r="BT814" i="1"/>
  <c r="BU814" i="1"/>
  <c r="BV814" i="1"/>
  <c r="BW814" i="1"/>
  <c r="BX814" i="1"/>
  <c r="BY814" i="1"/>
  <c r="CA814" i="1"/>
  <c r="CJ814" i="1"/>
  <c r="CK814" i="1"/>
  <c r="CL814" i="1"/>
  <c r="AW815" i="1"/>
  <c r="AX815" i="1"/>
  <c r="AY815" i="1"/>
  <c r="AZ815" i="1"/>
  <c r="BA815" i="1"/>
  <c r="BB815" i="1"/>
  <c r="BC815" i="1"/>
  <c r="BD815" i="1"/>
  <c r="BE815" i="1"/>
  <c r="BF815" i="1"/>
  <c r="BG815" i="1"/>
  <c r="BH815" i="1"/>
  <c r="BI815" i="1"/>
  <c r="BJ815" i="1"/>
  <c r="BK815" i="1"/>
  <c r="BL815" i="1"/>
  <c r="BM815" i="1"/>
  <c r="BN815" i="1"/>
  <c r="BO815" i="1"/>
  <c r="BP815" i="1"/>
  <c r="BQ815" i="1"/>
  <c r="BR815" i="1"/>
  <c r="BS815" i="1"/>
  <c r="BT815" i="1"/>
  <c r="BU815" i="1"/>
  <c r="BV815" i="1"/>
  <c r="BW815" i="1"/>
  <c r="BX815" i="1"/>
  <c r="BY815" i="1"/>
  <c r="CA815" i="1"/>
  <c r="CJ815" i="1"/>
  <c r="CK815" i="1"/>
  <c r="CL815" i="1"/>
  <c r="AW816" i="1"/>
  <c r="AX816" i="1"/>
  <c r="AY816" i="1"/>
  <c r="AZ816" i="1"/>
  <c r="BA816" i="1"/>
  <c r="BB816" i="1"/>
  <c r="BC816" i="1"/>
  <c r="BD816" i="1"/>
  <c r="BE816" i="1"/>
  <c r="BF816" i="1"/>
  <c r="BG816" i="1"/>
  <c r="BH816" i="1"/>
  <c r="BI816" i="1"/>
  <c r="BJ816" i="1"/>
  <c r="BK816" i="1"/>
  <c r="BL816" i="1"/>
  <c r="BM816" i="1"/>
  <c r="BN816" i="1"/>
  <c r="BO816" i="1"/>
  <c r="BP816" i="1"/>
  <c r="BQ816" i="1"/>
  <c r="BR816" i="1"/>
  <c r="BS816" i="1"/>
  <c r="BT816" i="1"/>
  <c r="BU816" i="1"/>
  <c r="BV816" i="1"/>
  <c r="BW816" i="1"/>
  <c r="BX816" i="1"/>
  <c r="BY816" i="1"/>
  <c r="CA816" i="1"/>
  <c r="CJ816" i="1"/>
  <c r="CK816" i="1"/>
  <c r="CL816" i="1"/>
  <c r="AW817" i="1"/>
  <c r="AX817" i="1"/>
  <c r="AY817" i="1"/>
  <c r="AZ817" i="1"/>
  <c r="BA817" i="1"/>
  <c r="BB817" i="1"/>
  <c r="BC817" i="1"/>
  <c r="BD817" i="1"/>
  <c r="BE817" i="1"/>
  <c r="BF817" i="1"/>
  <c r="BG817" i="1"/>
  <c r="BH817" i="1"/>
  <c r="BI817" i="1"/>
  <c r="BJ817" i="1"/>
  <c r="BK817" i="1"/>
  <c r="BL817" i="1"/>
  <c r="BM817" i="1"/>
  <c r="BN817" i="1"/>
  <c r="BO817" i="1"/>
  <c r="BP817" i="1"/>
  <c r="BQ817" i="1"/>
  <c r="BR817" i="1"/>
  <c r="BS817" i="1"/>
  <c r="BT817" i="1"/>
  <c r="BU817" i="1"/>
  <c r="BV817" i="1"/>
  <c r="BW817" i="1"/>
  <c r="BX817" i="1"/>
  <c r="BY817" i="1"/>
  <c r="CA817" i="1"/>
  <c r="CJ817" i="1"/>
  <c r="CK817" i="1"/>
  <c r="CL817" i="1"/>
  <c r="AW818" i="1"/>
  <c r="AX818" i="1"/>
  <c r="AY818" i="1"/>
  <c r="AZ818" i="1"/>
  <c r="BA818" i="1"/>
  <c r="BB818" i="1"/>
  <c r="BC818" i="1"/>
  <c r="BD818" i="1"/>
  <c r="BE818" i="1"/>
  <c r="BF818" i="1"/>
  <c r="BG818" i="1"/>
  <c r="BH818" i="1"/>
  <c r="BI818" i="1"/>
  <c r="BJ818" i="1"/>
  <c r="BK818" i="1"/>
  <c r="BL818" i="1"/>
  <c r="BM818" i="1"/>
  <c r="BN818" i="1"/>
  <c r="BO818" i="1"/>
  <c r="BP818" i="1"/>
  <c r="BQ818" i="1"/>
  <c r="BR818" i="1"/>
  <c r="BS818" i="1"/>
  <c r="BT818" i="1"/>
  <c r="BU818" i="1"/>
  <c r="BV818" i="1"/>
  <c r="BW818" i="1"/>
  <c r="BX818" i="1"/>
  <c r="BY818" i="1"/>
  <c r="CA818" i="1"/>
  <c r="CJ818" i="1"/>
  <c r="CK818" i="1"/>
  <c r="CL818" i="1"/>
  <c r="AW819" i="1"/>
  <c r="AX819" i="1"/>
  <c r="AY819" i="1"/>
  <c r="AZ819" i="1"/>
  <c r="BA819" i="1"/>
  <c r="BB819" i="1"/>
  <c r="BC819" i="1"/>
  <c r="BD819" i="1"/>
  <c r="BE819" i="1"/>
  <c r="BF819" i="1"/>
  <c r="BG819" i="1"/>
  <c r="BH819" i="1"/>
  <c r="BI819" i="1"/>
  <c r="BJ819" i="1"/>
  <c r="BK819" i="1"/>
  <c r="BL819" i="1"/>
  <c r="BM819" i="1"/>
  <c r="BN819" i="1"/>
  <c r="BO819" i="1"/>
  <c r="BP819" i="1"/>
  <c r="BQ819" i="1"/>
  <c r="BR819" i="1"/>
  <c r="BS819" i="1"/>
  <c r="BT819" i="1"/>
  <c r="BU819" i="1"/>
  <c r="BV819" i="1"/>
  <c r="BW819" i="1"/>
  <c r="BX819" i="1"/>
  <c r="BY819" i="1"/>
  <c r="CA819" i="1"/>
  <c r="CJ819" i="1"/>
  <c r="CK819" i="1"/>
  <c r="CL819" i="1"/>
  <c r="AW820" i="1"/>
  <c r="AX820" i="1"/>
  <c r="AY820" i="1"/>
  <c r="AZ820" i="1"/>
  <c r="BA820" i="1"/>
  <c r="BB820" i="1"/>
  <c r="BC820" i="1"/>
  <c r="BD820" i="1"/>
  <c r="BE820" i="1"/>
  <c r="BF820" i="1"/>
  <c r="BG820" i="1"/>
  <c r="BH820" i="1"/>
  <c r="BI820" i="1"/>
  <c r="BJ820" i="1"/>
  <c r="BK820" i="1"/>
  <c r="BL820" i="1"/>
  <c r="BM820" i="1"/>
  <c r="BN820" i="1"/>
  <c r="BO820" i="1"/>
  <c r="BP820" i="1"/>
  <c r="BQ820" i="1"/>
  <c r="BR820" i="1"/>
  <c r="BS820" i="1"/>
  <c r="BT820" i="1"/>
  <c r="BU820" i="1"/>
  <c r="BV820" i="1"/>
  <c r="BW820" i="1"/>
  <c r="BX820" i="1"/>
  <c r="BY820" i="1"/>
  <c r="CA820" i="1"/>
  <c r="CJ820" i="1"/>
  <c r="CK820" i="1"/>
  <c r="CL820" i="1"/>
  <c r="AW821" i="1"/>
  <c r="AX821" i="1"/>
  <c r="AY821" i="1"/>
  <c r="AZ821" i="1"/>
  <c r="BA821" i="1"/>
  <c r="BB821" i="1"/>
  <c r="BC821" i="1"/>
  <c r="BD821" i="1"/>
  <c r="BE821" i="1"/>
  <c r="BF821" i="1"/>
  <c r="BG821" i="1"/>
  <c r="BH821" i="1"/>
  <c r="BI821" i="1"/>
  <c r="BJ821" i="1"/>
  <c r="BK821" i="1"/>
  <c r="BL821" i="1"/>
  <c r="BM821" i="1"/>
  <c r="BN821" i="1"/>
  <c r="BO821" i="1"/>
  <c r="BP821" i="1"/>
  <c r="BQ821" i="1"/>
  <c r="BR821" i="1"/>
  <c r="BS821" i="1"/>
  <c r="BT821" i="1"/>
  <c r="BU821" i="1"/>
  <c r="BV821" i="1"/>
  <c r="BW821" i="1"/>
  <c r="BX821" i="1"/>
  <c r="BY821" i="1"/>
  <c r="CA821" i="1"/>
  <c r="CJ821" i="1"/>
  <c r="CK821" i="1"/>
  <c r="CL821" i="1"/>
  <c r="AW822" i="1"/>
  <c r="AX822" i="1"/>
  <c r="AY822" i="1"/>
  <c r="AZ822" i="1"/>
  <c r="BA822" i="1"/>
  <c r="BB822" i="1"/>
  <c r="BC822" i="1"/>
  <c r="BD822" i="1"/>
  <c r="BE822" i="1"/>
  <c r="BF822" i="1"/>
  <c r="BG822" i="1"/>
  <c r="BH822" i="1"/>
  <c r="BI822" i="1"/>
  <c r="BJ822" i="1"/>
  <c r="BK822" i="1"/>
  <c r="BL822" i="1"/>
  <c r="BM822" i="1"/>
  <c r="BN822" i="1"/>
  <c r="BO822" i="1"/>
  <c r="BP822" i="1"/>
  <c r="BQ822" i="1"/>
  <c r="BR822" i="1"/>
  <c r="BS822" i="1"/>
  <c r="BT822" i="1"/>
  <c r="BU822" i="1"/>
  <c r="BV822" i="1"/>
  <c r="BW822" i="1"/>
  <c r="BX822" i="1"/>
  <c r="BY822" i="1"/>
  <c r="CA822" i="1"/>
  <c r="CJ822" i="1"/>
  <c r="CK822" i="1"/>
  <c r="CL822" i="1"/>
  <c r="AW823" i="1"/>
  <c r="AX823" i="1"/>
  <c r="AY823" i="1"/>
  <c r="AZ823" i="1"/>
  <c r="BA823" i="1"/>
  <c r="BB823" i="1"/>
  <c r="BC823" i="1"/>
  <c r="BD823" i="1"/>
  <c r="BE823" i="1"/>
  <c r="BF823" i="1"/>
  <c r="BG823" i="1"/>
  <c r="BH823" i="1"/>
  <c r="BI823" i="1"/>
  <c r="BJ823" i="1"/>
  <c r="BK823" i="1"/>
  <c r="BL823" i="1"/>
  <c r="BM823" i="1"/>
  <c r="BN823" i="1"/>
  <c r="BO823" i="1"/>
  <c r="BP823" i="1"/>
  <c r="BQ823" i="1"/>
  <c r="BR823" i="1"/>
  <c r="BS823" i="1"/>
  <c r="BT823" i="1"/>
  <c r="BU823" i="1"/>
  <c r="BV823" i="1"/>
  <c r="BW823" i="1"/>
  <c r="BX823" i="1"/>
  <c r="BY823" i="1"/>
  <c r="CA823" i="1"/>
  <c r="CJ823" i="1"/>
  <c r="CK823" i="1"/>
  <c r="CL823" i="1"/>
  <c r="AW824" i="1"/>
  <c r="AX824" i="1"/>
  <c r="AY824" i="1"/>
  <c r="AZ824" i="1"/>
  <c r="BA824" i="1"/>
  <c r="BB824" i="1"/>
  <c r="BC824" i="1"/>
  <c r="BD824" i="1"/>
  <c r="BE824" i="1"/>
  <c r="BF824" i="1"/>
  <c r="BG824" i="1"/>
  <c r="BH824" i="1"/>
  <c r="BI824" i="1"/>
  <c r="BJ824" i="1"/>
  <c r="BK824" i="1"/>
  <c r="BL824" i="1"/>
  <c r="BM824" i="1"/>
  <c r="BN824" i="1"/>
  <c r="BO824" i="1"/>
  <c r="BP824" i="1"/>
  <c r="BQ824" i="1"/>
  <c r="BR824" i="1"/>
  <c r="BS824" i="1"/>
  <c r="BT824" i="1"/>
  <c r="BU824" i="1"/>
  <c r="BV824" i="1"/>
  <c r="BW824" i="1"/>
  <c r="BX824" i="1"/>
  <c r="BY824" i="1"/>
  <c r="CA824" i="1"/>
  <c r="CJ824" i="1"/>
  <c r="CK824" i="1"/>
  <c r="CL824" i="1"/>
  <c r="AW825" i="1"/>
  <c r="AX825" i="1"/>
  <c r="AY825" i="1"/>
  <c r="AZ825" i="1"/>
  <c r="BA825" i="1"/>
  <c r="BB825" i="1"/>
  <c r="BC825" i="1"/>
  <c r="BD825" i="1"/>
  <c r="BE825" i="1"/>
  <c r="BF825" i="1"/>
  <c r="BG825" i="1"/>
  <c r="BH825" i="1"/>
  <c r="BI825" i="1"/>
  <c r="BJ825" i="1"/>
  <c r="BK825" i="1"/>
  <c r="BL825" i="1"/>
  <c r="BM825" i="1"/>
  <c r="BN825" i="1"/>
  <c r="BO825" i="1"/>
  <c r="BP825" i="1"/>
  <c r="BQ825" i="1"/>
  <c r="BR825" i="1"/>
  <c r="BS825" i="1"/>
  <c r="BT825" i="1"/>
  <c r="BU825" i="1"/>
  <c r="BV825" i="1"/>
  <c r="BW825" i="1"/>
  <c r="BX825" i="1"/>
  <c r="BY825" i="1"/>
  <c r="CA825" i="1"/>
  <c r="CJ825" i="1"/>
  <c r="CK825" i="1"/>
  <c r="CL825" i="1"/>
  <c r="AW826" i="1"/>
  <c r="AX826" i="1"/>
  <c r="AY826" i="1"/>
  <c r="AZ826" i="1"/>
  <c r="BA826" i="1"/>
  <c r="BB826" i="1"/>
  <c r="BC826" i="1"/>
  <c r="BD826" i="1"/>
  <c r="BE826" i="1"/>
  <c r="BF826" i="1"/>
  <c r="BG826" i="1"/>
  <c r="BH826" i="1"/>
  <c r="BI826" i="1"/>
  <c r="BJ826" i="1"/>
  <c r="BK826" i="1"/>
  <c r="BL826" i="1"/>
  <c r="BM826" i="1"/>
  <c r="BN826" i="1"/>
  <c r="BO826" i="1"/>
  <c r="BP826" i="1"/>
  <c r="BQ826" i="1"/>
  <c r="BR826" i="1"/>
  <c r="BS826" i="1"/>
  <c r="BT826" i="1"/>
  <c r="BU826" i="1"/>
  <c r="BV826" i="1"/>
  <c r="BW826" i="1"/>
  <c r="BX826" i="1"/>
  <c r="BY826" i="1"/>
  <c r="CA826" i="1"/>
  <c r="CJ826" i="1"/>
  <c r="CK826" i="1"/>
  <c r="CL826" i="1"/>
  <c r="AW827" i="1"/>
  <c r="AX827" i="1"/>
  <c r="AY827" i="1"/>
  <c r="AZ827" i="1"/>
  <c r="BA827" i="1"/>
  <c r="BB827" i="1"/>
  <c r="BC827" i="1"/>
  <c r="BD827" i="1"/>
  <c r="BE827" i="1"/>
  <c r="BF827" i="1"/>
  <c r="BG827" i="1"/>
  <c r="BH827" i="1"/>
  <c r="BI827" i="1"/>
  <c r="BJ827" i="1"/>
  <c r="BK827" i="1"/>
  <c r="BL827" i="1"/>
  <c r="BM827" i="1"/>
  <c r="BN827" i="1"/>
  <c r="BO827" i="1"/>
  <c r="BP827" i="1"/>
  <c r="BQ827" i="1"/>
  <c r="BR827" i="1"/>
  <c r="BS827" i="1"/>
  <c r="BT827" i="1"/>
  <c r="BU827" i="1"/>
  <c r="BV827" i="1"/>
  <c r="BW827" i="1"/>
  <c r="BX827" i="1"/>
  <c r="BY827" i="1"/>
  <c r="CA827" i="1"/>
  <c r="CJ827" i="1"/>
  <c r="CK827" i="1"/>
  <c r="CL827" i="1"/>
  <c r="AW828" i="1"/>
  <c r="AX828" i="1"/>
  <c r="AY828" i="1"/>
  <c r="AZ828" i="1"/>
  <c r="BA828" i="1"/>
  <c r="BB828" i="1"/>
  <c r="BC828" i="1"/>
  <c r="BD828" i="1"/>
  <c r="BE828" i="1"/>
  <c r="BF828" i="1"/>
  <c r="BG828" i="1"/>
  <c r="BH828" i="1"/>
  <c r="BI828" i="1"/>
  <c r="BJ828" i="1"/>
  <c r="BK828" i="1"/>
  <c r="BL828" i="1"/>
  <c r="BM828" i="1"/>
  <c r="BN828" i="1"/>
  <c r="BO828" i="1"/>
  <c r="BP828" i="1"/>
  <c r="BQ828" i="1"/>
  <c r="BR828" i="1"/>
  <c r="BS828" i="1"/>
  <c r="BT828" i="1"/>
  <c r="BU828" i="1"/>
  <c r="BV828" i="1"/>
  <c r="BW828" i="1"/>
  <c r="BX828" i="1"/>
  <c r="BY828" i="1"/>
  <c r="CA828" i="1"/>
  <c r="CJ828" i="1"/>
  <c r="CK828" i="1"/>
  <c r="CL828" i="1"/>
  <c r="AW829" i="1"/>
  <c r="AX829" i="1"/>
  <c r="AY829" i="1"/>
  <c r="AZ829" i="1"/>
  <c r="BA829" i="1"/>
  <c r="BB829" i="1"/>
  <c r="BC829" i="1"/>
  <c r="BD829" i="1"/>
  <c r="BE829" i="1"/>
  <c r="BF829" i="1"/>
  <c r="BG829" i="1"/>
  <c r="BH829" i="1"/>
  <c r="BI829" i="1"/>
  <c r="BJ829" i="1"/>
  <c r="BK829" i="1"/>
  <c r="BL829" i="1"/>
  <c r="BM829" i="1"/>
  <c r="BN829" i="1"/>
  <c r="BO829" i="1"/>
  <c r="BP829" i="1"/>
  <c r="BQ829" i="1"/>
  <c r="BR829" i="1"/>
  <c r="BS829" i="1"/>
  <c r="BT829" i="1"/>
  <c r="BU829" i="1"/>
  <c r="BV829" i="1"/>
  <c r="BW829" i="1"/>
  <c r="BX829" i="1"/>
  <c r="BY829" i="1"/>
  <c r="CA829" i="1"/>
  <c r="CJ829" i="1"/>
  <c r="CK829" i="1"/>
  <c r="CL829" i="1"/>
  <c r="AW830" i="1"/>
  <c r="AX830" i="1"/>
  <c r="AY830" i="1"/>
  <c r="AZ830" i="1"/>
  <c r="BA830" i="1"/>
  <c r="BB830" i="1"/>
  <c r="BC830" i="1"/>
  <c r="BD830" i="1"/>
  <c r="BE830" i="1"/>
  <c r="BF830" i="1"/>
  <c r="BG830" i="1"/>
  <c r="BH830" i="1"/>
  <c r="BI830" i="1"/>
  <c r="BJ830" i="1"/>
  <c r="BK830" i="1"/>
  <c r="BL830" i="1"/>
  <c r="BM830" i="1"/>
  <c r="BN830" i="1"/>
  <c r="BO830" i="1"/>
  <c r="BP830" i="1"/>
  <c r="BQ830" i="1"/>
  <c r="BR830" i="1"/>
  <c r="BS830" i="1"/>
  <c r="BT830" i="1"/>
  <c r="BU830" i="1"/>
  <c r="BV830" i="1"/>
  <c r="BW830" i="1"/>
  <c r="BX830" i="1"/>
  <c r="BY830" i="1"/>
  <c r="CA830" i="1"/>
  <c r="CJ830" i="1"/>
  <c r="CK830" i="1"/>
  <c r="CL830" i="1"/>
  <c r="AW831" i="1"/>
  <c r="AX831" i="1"/>
  <c r="AY831" i="1"/>
  <c r="AZ831" i="1"/>
  <c r="BA831" i="1"/>
  <c r="BB831" i="1"/>
  <c r="BC831" i="1"/>
  <c r="BD831" i="1"/>
  <c r="BE831" i="1"/>
  <c r="BF831" i="1"/>
  <c r="BG831" i="1"/>
  <c r="BH831" i="1"/>
  <c r="BI831" i="1"/>
  <c r="BJ831" i="1"/>
  <c r="BK831" i="1"/>
  <c r="BL831" i="1"/>
  <c r="BM831" i="1"/>
  <c r="BN831" i="1"/>
  <c r="BO831" i="1"/>
  <c r="BP831" i="1"/>
  <c r="BQ831" i="1"/>
  <c r="BR831" i="1"/>
  <c r="BS831" i="1"/>
  <c r="BT831" i="1"/>
  <c r="BU831" i="1"/>
  <c r="BV831" i="1"/>
  <c r="BW831" i="1"/>
  <c r="BX831" i="1"/>
  <c r="BY831" i="1"/>
  <c r="CA831" i="1"/>
  <c r="CJ831" i="1"/>
  <c r="CK831" i="1"/>
  <c r="CL831" i="1"/>
  <c r="AW832" i="1"/>
  <c r="AX832" i="1"/>
  <c r="AY832" i="1"/>
  <c r="AZ832" i="1"/>
  <c r="BA832" i="1"/>
  <c r="BB832" i="1"/>
  <c r="BC832" i="1"/>
  <c r="BD832" i="1"/>
  <c r="BE832" i="1"/>
  <c r="BF832" i="1"/>
  <c r="BG832" i="1"/>
  <c r="BH832" i="1"/>
  <c r="BI832" i="1"/>
  <c r="BJ832" i="1"/>
  <c r="BK832" i="1"/>
  <c r="BL832" i="1"/>
  <c r="BM832" i="1"/>
  <c r="BN832" i="1"/>
  <c r="BO832" i="1"/>
  <c r="BP832" i="1"/>
  <c r="BQ832" i="1"/>
  <c r="BR832" i="1"/>
  <c r="BS832" i="1"/>
  <c r="BT832" i="1"/>
  <c r="BU832" i="1"/>
  <c r="BV832" i="1"/>
  <c r="BW832" i="1"/>
  <c r="BX832" i="1"/>
  <c r="BY832" i="1"/>
  <c r="CA832" i="1"/>
  <c r="CJ832" i="1"/>
  <c r="CK832" i="1"/>
  <c r="CL832" i="1"/>
  <c r="AW833" i="1"/>
  <c r="AX833" i="1"/>
  <c r="AY833" i="1"/>
  <c r="AZ833" i="1"/>
  <c r="BA833" i="1"/>
  <c r="BB833" i="1"/>
  <c r="BC833" i="1"/>
  <c r="BD833" i="1"/>
  <c r="BE833" i="1"/>
  <c r="BF833" i="1"/>
  <c r="BG833" i="1"/>
  <c r="BH833" i="1"/>
  <c r="BI833" i="1"/>
  <c r="BJ833" i="1"/>
  <c r="BK833" i="1"/>
  <c r="BL833" i="1"/>
  <c r="BM833" i="1"/>
  <c r="BN833" i="1"/>
  <c r="BO833" i="1"/>
  <c r="BP833" i="1"/>
  <c r="BQ833" i="1"/>
  <c r="BR833" i="1"/>
  <c r="BS833" i="1"/>
  <c r="BT833" i="1"/>
  <c r="BU833" i="1"/>
  <c r="BV833" i="1"/>
  <c r="BW833" i="1"/>
  <c r="BX833" i="1"/>
  <c r="BY833" i="1"/>
  <c r="CA833" i="1"/>
  <c r="CJ833" i="1"/>
  <c r="CK833" i="1"/>
  <c r="CL833" i="1"/>
  <c r="AW834" i="1"/>
  <c r="AX834" i="1"/>
  <c r="AY834" i="1"/>
  <c r="AZ834" i="1"/>
  <c r="BA834" i="1"/>
  <c r="BB834" i="1"/>
  <c r="BC834" i="1"/>
  <c r="BD834" i="1"/>
  <c r="BE834" i="1"/>
  <c r="BF834" i="1"/>
  <c r="BG834" i="1"/>
  <c r="BH834" i="1"/>
  <c r="BI834" i="1"/>
  <c r="BJ834" i="1"/>
  <c r="BK834" i="1"/>
  <c r="BL834" i="1"/>
  <c r="BM834" i="1"/>
  <c r="BN834" i="1"/>
  <c r="BO834" i="1"/>
  <c r="BP834" i="1"/>
  <c r="BQ834" i="1"/>
  <c r="BR834" i="1"/>
  <c r="BS834" i="1"/>
  <c r="BT834" i="1"/>
  <c r="BU834" i="1"/>
  <c r="BV834" i="1"/>
  <c r="BW834" i="1"/>
  <c r="BX834" i="1"/>
  <c r="BY834" i="1"/>
  <c r="CA834" i="1"/>
  <c r="CJ834" i="1"/>
  <c r="CK834" i="1"/>
  <c r="CL834" i="1"/>
  <c r="AW835" i="1"/>
  <c r="AX835" i="1"/>
  <c r="AY835" i="1"/>
  <c r="AZ835" i="1"/>
  <c r="BA835" i="1"/>
  <c r="BB835" i="1"/>
  <c r="BC835" i="1"/>
  <c r="BD835" i="1"/>
  <c r="BE835" i="1"/>
  <c r="BF835" i="1"/>
  <c r="BG835" i="1"/>
  <c r="BH835" i="1"/>
  <c r="BI835" i="1"/>
  <c r="BJ835" i="1"/>
  <c r="BK835" i="1"/>
  <c r="BL835" i="1"/>
  <c r="BM835" i="1"/>
  <c r="BN835" i="1"/>
  <c r="BO835" i="1"/>
  <c r="BP835" i="1"/>
  <c r="BQ835" i="1"/>
  <c r="BR835" i="1"/>
  <c r="BS835" i="1"/>
  <c r="BT835" i="1"/>
  <c r="BU835" i="1"/>
  <c r="BV835" i="1"/>
  <c r="BW835" i="1"/>
  <c r="BX835" i="1"/>
  <c r="BY835" i="1"/>
  <c r="CA835" i="1"/>
  <c r="CJ835" i="1"/>
  <c r="CK835" i="1"/>
  <c r="CL835" i="1"/>
  <c r="AW836" i="1"/>
  <c r="AX836" i="1"/>
  <c r="AY836" i="1"/>
  <c r="AZ836" i="1"/>
  <c r="BA836" i="1"/>
  <c r="BB836" i="1"/>
  <c r="BC836" i="1"/>
  <c r="BD836" i="1"/>
  <c r="BE836" i="1"/>
  <c r="BF836" i="1"/>
  <c r="BG836" i="1"/>
  <c r="BH836" i="1"/>
  <c r="BI836" i="1"/>
  <c r="BJ836" i="1"/>
  <c r="BK836" i="1"/>
  <c r="BL836" i="1"/>
  <c r="BM836" i="1"/>
  <c r="BN836" i="1"/>
  <c r="BO836" i="1"/>
  <c r="BP836" i="1"/>
  <c r="BQ836" i="1"/>
  <c r="BR836" i="1"/>
  <c r="BS836" i="1"/>
  <c r="BT836" i="1"/>
  <c r="BU836" i="1"/>
  <c r="BV836" i="1"/>
  <c r="BW836" i="1"/>
  <c r="BX836" i="1"/>
  <c r="BY836" i="1"/>
  <c r="CA836" i="1"/>
  <c r="CJ836" i="1"/>
  <c r="CK836" i="1"/>
  <c r="CL836" i="1"/>
  <c r="AW837" i="1"/>
  <c r="AX837" i="1"/>
  <c r="AY837" i="1"/>
  <c r="AZ837" i="1"/>
  <c r="BA837" i="1"/>
  <c r="BB837" i="1"/>
  <c r="BC837" i="1"/>
  <c r="BD837" i="1"/>
  <c r="BE837" i="1"/>
  <c r="BF837" i="1"/>
  <c r="BG837" i="1"/>
  <c r="BH837" i="1"/>
  <c r="BI837" i="1"/>
  <c r="BJ837" i="1"/>
  <c r="BK837" i="1"/>
  <c r="BL837" i="1"/>
  <c r="BM837" i="1"/>
  <c r="BN837" i="1"/>
  <c r="BO837" i="1"/>
  <c r="BP837" i="1"/>
  <c r="BQ837" i="1"/>
  <c r="BR837" i="1"/>
  <c r="BS837" i="1"/>
  <c r="BT837" i="1"/>
  <c r="BU837" i="1"/>
  <c r="BV837" i="1"/>
  <c r="BW837" i="1"/>
  <c r="BX837" i="1"/>
  <c r="BY837" i="1"/>
  <c r="CA837" i="1"/>
  <c r="CJ837" i="1"/>
  <c r="CK837" i="1"/>
  <c r="CL837" i="1"/>
  <c r="AW838" i="1"/>
  <c r="AX838" i="1"/>
  <c r="AY838" i="1"/>
  <c r="AZ838" i="1"/>
  <c r="BA838" i="1"/>
  <c r="BB838" i="1"/>
  <c r="BC838" i="1"/>
  <c r="BD838" i="1"/>
  <c r="BE838" i="1"/>
  <c r="BF838" i="1"/>
  <c r="BG838" i="1"/>
  <c r="BH838" i="1"/>
  <c r="BI838" i="1"/>
  <c r="BJ838" i="1"/>
  <c r="BK838" i="1"/>
  <c r="BL838" i="1"/>
  <c r="BM838" i="1"/>
  <c r="BN838" i="1"/>
  <c r="BO838" i="1"/>
  <c r="BP838" i="1"/>
  <c r="BQ838" i="1"/>
  <c r="BR838" i="1"/>
  <c r="BS838" i="1"/>
  <c r="BT838" i="1"/>
  <c r="BU838" i="1"/>
  <c r="BV838" i="1"/>
  <c r="BW838" i="1"/>
  <c r="BX838" i="1"/>
  <c r="BY838" i="1"/>
  <c r="CA838" i="1"/>
  <c r="CJ838" i="1"/>
  <c r="CK838" i="1"/>
  <c r="CL838" i="1"/>
  <c r="AW839" i="1"/>
  <c r="AX839" i="1"/>
  <c r="AY839" i="1"/>
  <c r="AZ839" i="1"/>
  <c r="BA839" i="1"/>
  <c r="BB839" i="1"/>
  <c r="BC839" i="1"/>
  <c r="BD839" i="1"/>
  <c r="BE839" i="1"/>
  <c r="BF839" i="1"/>
  <c r="BG839" i="1"/>
  <c r="BH839" i="1"/>
  <c r="BI839" i="1"/>
  <c r="BJ839" i="1"/>
  <c r="BK839" i="1"/>
  <c r="BL839" i="1"/>
  <c r="BM839" i="1"/>
  <c r="BN839" i="1"/>
  <c r="BO839" i="1"/>
  <c r="BP839" i="1"/>
  <c r="BQ839" i="1"/>
  <c r="BR839" i="1"/>
  <c r="BS839" i="1"/>
  <c r="BT839" i="1"/>
  <c r="BU839" i="1"/>
  <c r="BV839" i="1"/>
  <c r="BW839" i="1"/>
  <c r="BX839" i="1"/>
  <c r="BY839" i="1"/>
  <c r="CA839" i="1"/>
  <c r="CJ839" i="1"/>
  <c r="CK839" i="1"/>
  <c r="CL839" i="1"/>
  <c r="AW840" i="1"/>
  <c r="AX840" i="1"/>
  <c r="AY840" i="1"/>
  <c r="AZ840" i="1"/>
  <c r="BA840" i="1"/>
  <c r="BB840" i="1"/>
  <c r="BC840" i="1"/>
  <c r="BD840" i="1"/>
  <c r="BE840" i="1"/>
  <c r="BF840" i="1"/>
  <c r="BG840" i="1"/>
  <c r="BH840" i="1"/>
  <c r="BI840" i="1"/>
  <c r="BJ840" i="1"/>
  <c r="BK840" i="1"/>
  <c r="BL840" i="1"/>
  <c r="BM840" i="1"/>
  <c r="BN840" i="1"/>
  <c r="BO840" i="1"/>
  <c r="BP840" i="1"/>
  <c r="BQ840" i="1"/>
  <c r="BR840" i="1"/>
  <c r="BS840" i="1"/>
  <c r="BT840" i="1"/>
  <c r="BU840" i="1"/>
  <c r="BV840" i="1"/>
  <c r="BW840" i="1"/>
  <c r="BX840" i="1"/>
  <c r="BY840" i="1"/>
  <c r="CA840" i="1"/>
  <c r="CJ840" i="1"/>
  <c r="CK840" i="1"/>
  <c r="CL840" i="1"/>
  <c r="AW841" i="1"/>
  <c r="AX841" i="1"/>
  <c r="AY841" i="1"/>
  <c r="AZ841" i="1"/>
  <c r="BA841" i="1"/>
  <c r="BB841" i="1"/>
  <c r="BC841" i="1"/>
  <c r="BD841" i="1"/>
  <c r="BE841" i="1"/>
  <c r="BF841" i="1"/>
  <c r="BG841" i="1"/>
  <c r="BH841" i="1"/>
  <c r="BI841" i="1"/>
  <c r="BJ841" i="1"/>
  <c r="BK841" i="1"/>
  <c r="BL841" i="1"/>
  <c r="BM841" i="1"/>
  <c r="BN841" i="1"/>
  <c r="BO841" i="1"/>
  <c r="BP841" i="1"/>
  <c r="BQ841" i="1"/>
  <c r="BR841" i="1"/>
  <c r="BS841" i="1"/>
  <c r="BT841" i="1"/>
  <c r="BU841" i="1"/>
  <c r="BV841" i="1"/>
  <c r="BW841" i="1"/>
  <c r="BX841" i="1"/>
  <c r="BY841" i="1"/>
  <c r="CA841" i="1"/>
  <c r="CJ841" i="1"/>
  <c r="CK841" i="1"/>
  <c r="CL841" i="1"/>
  <c r="AW842" i="1"/>
  <c r="AX842" i="1"/>
  <c r="AY842" i="1"/>
  <c r="AZ842" i="1"/>
  <c r="BA842" i="1"/>
  <c r="BB842" i="1"/>
  <c r="BC842" i="1"/>
  <c r="BD842" i="1"/>
  <c r="BE842" i="1"/>
  <c r="BF842" i="1"/>
  <c r="BG842" i="1"/>
  <c r="BH842" i="1"/>
  <c r="BI842" i="1"/>
  <c r="BJ842" i="1"/>
  <c r="BK842" i="1"/>
  <c r="BL842" i="1"/>
  <c r="BM842" i="1"/>
  <c r="BN842" i="1"/>
  <c r="BO842" i="1"/>
  <c r="BP842" i="1"/>
  <c r="BQ842" i="1"/>
  <c r="BR842" i="1"/>
  <c r="BS842" i="1"/>
  <c r="BT842" i="1"/>
  <c r="BU842" i="1"/>
  <c r="BV842" i="1"/>
  <c r="BW842" i="1"/>
  <c r="BX842" i="1"/>
  <c r="BY842" i="1"/>
  <c r="CA842" i="1"/>
  <c r="CJ842" i="1"/>
  <c r="CK842" i="1"/>
  <c r="CL842" i="1"/>
  <c r="AW843" i="1"/>
  <c r="AX843" i="1"/>
  <c r="AY843" i="1"/>
  <c r="AZ843" i="1"/>
  <c r="BA843" i="1"/>
  <c r="BB843" i="1"/>
  <c r="BC843" i="1"/>
  <c r="BD843" i="1"/>
  <c r="BE843" i="1"/>
  <c r="BF843" i="1"/>
  <c r="BG843" i="1"/>
  <c r="BH843" i="1"/>
  <c r="BI843" i="1"/>
  <c r="BJ843" i="1"/>
  <c r="BK843" i="1"/>
  <c r="BL843" i="1"/>
  <c r="BM843" i="1"/>
  <c r="BN843" i="1"/>
  <c r="BO843" i="1"/>
  <c r="BP843" i="1"/>
  <c r="BQ843" i="1"/>
  <c r="BR843" i="1"/>
  <c r="BS843" i="1"/>
  <c r="BT843" i="1"/>
  <c r="BU843" i="1"/>
  <c r="BV843" i="1"/>
  <c r="BW843" i="1"/>
  <c r="BX843" i="1"/>
  <c r="BY843" i="1"/>
  <c r="CA843" i="1"/>
  <c r="CJ843" i="1"/>
  <c r="CK843" i="1"/>
  <c r="CL843" i="1"/>
  <c r="AW844" i="1"/>
  <c r="AX844" i="1"/>
  <c r="AY844" i="1"/>
  <c r="AZ844" i="1"/>
  <c r="BA844" i="1"/>
  <c r="BB844" i="1"/>
  <c r="BC844" i="1"/>
  <c r="BD844" i="1"/>
  <c r="BE844" i="1"/>
  <c r="BF844" i="1"/>
  <c r="BG844" i="1"/>
  <c r="BH844" i="1"/>
  <c r="BI844" i="1"/>
  <c r="BJ844" i="1"/>
  <c r="BK844" i="1"/>
  <c r="BL844" i="1"/>
  <c r="BM844" i="1"/>
  <c r="BN844" i="1"/>
  <c r="BO844" i="1"/>
  <c r="BP844" i="1"/>
  <c r="BQ844" i="1"/>
  <c r="BR844" i="1"/>
  <c r="BS844" i="1"/>
  <c r="BT844" i="1"/>
  <c r="BU844" i="1"/>
  <c r="BV844" i="1"/>
  <c r="BW844" i="1"/>
  <c r="BX844" i="1"/>
  <c r="BY844" i="1"/>
  <c r="CA844" i="1"/>
  <c r="CJ844" i="1"/>
  <c r="CK844" i="1"/>
  <c r="CL844" i="1"/>
  <c r="AW845" i="1"/>
  <c r="AX845" i="1"/>
  <c r="AY845" i="1"/>
  <c r="AZ845" i="1"/>
  <c r="BA845" i="1"/>
  <c r="BB845" i="1"/>
  <c r="BC845" i="1"/>
  <c r="BD845" i="1"/>
  <c r="BE845" i="1"/>
  <c r="BF845" i="1"/>
  <c r="BG845" i="1"/>
  <c r="BH845" i="1"/>
  <c r="BI845" i="1"/>
  <c r="BJ845" i="1"/>
  <c r="BK845" i="1"/>
  <c r="BL845" i="1"/>
  <c r="BM845" i="1"/>
  <c r="BN845" i="1"/>
  <c r="BO845" i="1"/>
  <c r="BP845" i="1"/>
  <c r="BQ845" i="1"/>
  <c r="BR845" i="1"/>
  <c r="BS845" i="1"/>
  <c r="BT845" i="1"/>
  <c r="BU845" i="1"/>
  <c r="BV845" i="1"/>
  <c r="BW845" i="1"/>
  <c r="BX845" i="1"/>
  <c r="BY845" i="1"/>
  <c r="CA845" i="1"/>
  <c r="CJ845" i="1"/>
  <c r="CK845" i="1"/>
  <c r="CL845" i="1"/>
  <c r="AW846" i="1"/>
  <c r="AX846" i="1"/>
  <c r="AY846" i="1"/>
  <c r="AZ846" i="1"/>
  <c r="BA846" i="1"/>
  <c r="BB846" i="1"/>
  <c r="BC846" i="1"/>
  <c r="BD846" i="1"/>
  <c r="BE846" i="1"/>
  <c r="BF846" i="1"/>
  <c r="BG846" i="1"/>
  <c r="BH846" i="1"/>
  <c r="BI846" i="1"/>
  <c r="BJ846" i="1"/>
  <c r="BK846" i="1"/>
  <c r="BL846" i="1"/>
  <c r="BM846" i="1"/>
  <c r="BN846" i="1"/>
  <c r="BO846" i="1"/>
  <c r="BP846" i="1"/>
  <c r="BQ846" i="1"/>
  <c r="BR846" i="1"/>
  <c r="BS846" i="1"/>
  <c r="BT846" i="1"/>
  <c r="BU846" i="1"/>
  <c r="BV846" i="1"/>
  <c r="BW846" i="1"/>
  <c r="BX846" i="1"/>
  <c r="BY846" i="1"/>
  <c r="CA846" i="1"/>
  <c r="CJ846" i="1"/>
  <c r="CK846" i="1"/>
  <c r="CL846" i="1"/>
  <c r="AW847" i="1"/>
  <c r="AX847" i="1"/>
  <c r="AY847" i="1"/>
  <c r="AZ847" i="1"/>
  <c r="BA847" i="1"/>
  <c r="BB847" i="1"/>
  <c r="BC847" i="1"/>
  <c r="BD847" i="1"/>
  <c r="BE847" i="1"/>
  <c r="BF847" i="1"/>
  <c r="BG847" i="1"/>
  <c r="BH847" i="1"/>
  <c r="BI847" i="1"/>
  <c r="BJ847" i="1"/>
  <c r="BK847" i="1"/>
  <c r="BL847" i="1"/>
  <c r="BM847" i="1"/>
  <c r="BN847" i="1"/>
  <c r="BO847" i="1"/>
  <c r="BP847" i="1"/>
  <c r="BQ847" i="1"/>
  <c r="BR847" i="1"/>
  <c r="BS847" i="1"/>
  <c r="BT847" i="1"/>
  <c r="BU847" i="1"/>
  <c r="BV847" i="1"/>
  <c r="BW847" i="1"/>
  <c r="BX847" i="1"/>
  <c r="BY847" i="1"/>
  <c r="CA847" i="1"/>
  <c r="CJ847" i="1"/>
  <c r="CK847" i="1"/>
  <c r="CL847" i="1"/>
  <c r="AW848" i="1"/>
  <c r="AX848" i="1"/>
  <c r="AY848" i="1"/>
  <c r="AZ848" i="1"/>
  <c r="BA848" i="1"/>
  <c r="BB848" i="1"/>
  <c r="BC848" i="1"/>
  <c r="BD848" i="1"/>
  <c r="BE848" i="1"/>
  <c r="BF848" i="1"/>
  <c r="BG848" i="1"/>
  <c r="BH848" i="1"/>
  <c r="BI848" i="1"/>
  <c r="BJ848" i="1"/>
  <c r="BK848" i="1"/>
  <c r="BL848" i="1"/>
  <c r="BM848" i="1"/>
  <c r="BN848" i="1"/>
  <c r="BO848" i="1"/>
  <c r="BP848" i="1"/>
  <c r="BQ848" i="1"/>
  <c r="BR848" i="1"/>
  <c r="BS848" i="1"/>
  <c r="BT848" i="1"/>
  <c r="BU848" i="1"/>
  <c r="BV848" i="1"/>
  <c r="BW848" i="1"/>
  <c r="BX848" i="1"/>
  <c r="BY848" i="1"/>
  <c r="CA848" i="1"/>
  <c r="CJ848" i="1"/>
  <c r="CK848" i="1"/>
  <c r="CL848" i="1"/>
  <c r="AW849" i="1"/>
  <c r="AX849" i="1"/>
  <c r="AY849" i="1"/>
  <c r="AZ849" i="1"/>
  <c r="BA849" i="1"/>
  <c r="BB849" i="1"/>
  <c r="BC849" i="1"/>
  <c r="BD849" i="1"/>
  <c r="BE849" i="1"/>
  <c r="BF849" i="1"/>
  <c r="BG849" i="1"/>
  <c r="BH849" i="1"/>
  <c r="BI849" i="1"/>
  <c r="BJ849" i="1"/>
  <c r="BK849" i="1"/>
  <c r="BL849" i="1"/>
  <c r="BM849" i="1"/>
  <c r="BN849" i="1"/>
  <c r="BO849" i="1"/>
  <c r="BP849" i="1"/>
  <c r="BQ849" i="1"/>
  <c r="BR849" i="1"/>
  <c r="BS849" i="1"/>
  <c r="BT849" i="1"/>
  <c r="BU849" i="1"/>
  <c r="BV849" i="1"/>
  <c r="BW849" i="1"/>
  <c r="BX849" i="1"/>
  <c r="BY849" i="1"/>
  <c r="CA849" i="1"/>
  <c r="CJ849" i="1"/>
  <c r="CK849" i="1"/>
  <c r="CL849" i="1"/>
  <c r="AW850" i="1"/>
  <c r="AX850" i="1"/>
  <c r="AY850" i="1"/>
  <c r="AZ850" i="1"/>
  <c r="BA850" i="1"/>
  <c r="BB850" i="1"/>
  <c r="BC850" i="1"/>
  <c r="BD850" i="1"/>
  <c r="BE850" i="1"/>
  <c r="BF850" i="1"/>
  <c r="BG850" i="1"/>
  <c r="BH850" i="1"/>
  <c r="BI850" i="1"/>
  <c r="BJ850" i="1"/>
  <c r="BK850" i="1"/>
  <c r="BL850" i="1"/>
  <c r="BM850" i="1"/>
  <c r="BN850" i="1"/>
  <c r="BO850" i="1"/>
  <c r="BP850" i="1"/>
  <c r="BQ850" i="1"/>
  <c r="BR850" i="1"/>
  <c r="BS850" i="1"/>
  <c r="BT850" i="1"/>
  <c r="BU850" i="1"/>
  <c r="BV850" i="1"/>
  <c r="BW850" i="1"/>
  <c r="BX850" i="1"/>
  <c r="BY850" i="1"/>
  <c r="CA850" i="1"/>
  <c r="CJ850" i="1"/>
  <c r="CK850" i="1"/>
  <c r="CL850" i="1"/>
  <c r="AW851" i="1"/>
  <c r="AX851" i="1"/>
  <c r="AY851" i="1"/>
  <c r="AZ851" i="1"/>
  <c r="BA851" i="1"/>
  <c r="BB851" i="1"/>
  <c r="BC851" i="1"/>
  <c r="BD851" i="1"/>
  <c r="BE851" i="1"/>
  <c r="BF851" i="1"/>
  <c r="BG851" i="1"/>
  <c r="BH851" i="1"/>
  <c r="BI851" i="1"/>
  <c r="BJ851" i="1"/>
  <c r="BK851" i="1"/>
  <c r="BL851" i="1"/>
  <c r="BM851" i="1"/>
  <c r="BN851" i="1"/>
  <c r="BO851" i="1"/>
  <c r="BP851" i="1"/>
  <c r="BQ851" i="1"/>
  <c r="BR851" i="1"/>
  <c r="BS851" i="1"/>
  <c r="BT851" i="1"/>
  <c r="BU851" i="1"/>
  <c r="BV851" i="1"/>
  <c r="BW851" i="1"/>
  <c r="BX851" i="1"/>
  <c r="BY851" i="1"/>
  <c r="CA851" i="1"/>
  <c r="CJ851" i="1"/>
  <c r="CK851" i="1"/>
  <c r="CL851" i="1"/>
  <c r="AW852" i="1"/>
  <c r="AX852" i="1"/>
  <c r="AY852" i="1"/>
  <c r="AZ852" i="1"/>
  <c r="BA852" i="1"/>
  <c r="BB852" i="1"/>
  <c r="BC852" i="1"/>
  <c r="BD852" i="1"/>
  <c r="BE852" i="1"/>
  <c r="BF852" i="1"/>
  <c r="BG852" i="1"/>
  <c r="BH852" i="1"/>
  <c r="BI852" i="1"/>
  <c r="BJ852" i="1"/>
  <c r="BK852" i="1"/>
  <c r="BL852" i="1"/>
  <c r="BM852" i="1"/>
  <c r="BN852" i="1"/>
  <c r="BO852" i="1"/>
  <c r="BP852" i="1"/>
  <c r="BQ852" i="1"/>
  <c r="BR852" i="1"/>
  <c r="BS852" i="1"/>
  <c r="BT852" i="1"/>
  <c r="BU852" i="1"/>
  <c r="BV852" i="1"/>
  <c r="BW852" i="1"/>
  <c r="BX852" i="1"/>
  <c r="BY852" i="1"/>
  <c r="CA852" i="1"/>
  <c r="CJ852" i="1"/>
  <c r="CK852" i="1"/>
  <c r="CL852" i="1"/>
  <c r="AW853" i="1"/>
  <c r="AX853" i="1"/>
  <c r="AY853" i="1"/>
  <c r="AZ853" i="1"/>
  <c r="BA853" i="1"/>
  <c r="BB853" i="1"/>
  <c r="BC853" i="1"/>
  <c r="BD853" i="1"/>
  <c r="BE853" i="1"/>
  <c r="BF853" i="1"/>
  <c r="BG853" i="1"/>
  <c r="BH853" i="1"/>
  <c r="BI853" i="1"/>
  <c r="BJ853" i="1"/>
  <c r="BK853" i="1"/>
  <c r="BL853" i="1"/>
  <c r="BM853" i="1"/>
  <c r="BN853" i="1"/>
  <c r="BO853" i="1"/>
  <c r="BP853" i="1"/>
  <c r="BQ853" i="1"/>
  <c r="BR853" i="1"/>
  <c r="BS853" i="1"/>
  <c r="BT853" i="1"/>
  <c r="BU853" i="1"/>
  <c r="BV853" i="1"/>
  <c r="BW853" i="1"/>
  <c r="BX853" i="1"/>
  <c r="BY853" i="1"/>
  <c r="CA853" i="1"/>
  <c r="CJ853" i="1"/>
  <c r="CK853" i="1"/>
  <c r="CL853" i="1"/>
  <c r="AW854" i="1"/>
  <c r="AX854" i="1"/>
  <c r="AY854" i="1"/>
  <c r="AZ854" i="1"/>
  <c r="BA854" i="1"/>
  <c r="BB854" i="1"/>
  <c r="BC854" i="1"/>
  <c r="BD854" i="1"/>
  <c r="BE854" i="1"/>
  <c r="BF854" i="1"/>
  <c r="BG854" i="1"/>
  <c r="BH854" i="1"/>
  <c r="BI854" i="1"/>
  <c r="BJ854" i="1"/>
  <c r="BK854" i="1"/>
  <c r="BL854" i="1"/>
  <c r="BM854" i="1"/>
  <c r="BN854" i="1"/>
  <c r="BO854" i="1"/>
  <c r="BP854" i="1"/>
  <c r="BQ854" i="1"/>
  <c r="BR854" i="1"/>
  <c r="BS854" i="1"/>
  <c r="BT854" i="1"/>
  <c r="BU854" i="1"/>
  <c r="BV854" i="1"/>
  <c r="BW854" i="1"/>
  <c r="BX854" i="1"/>
  <c r="BY854" i="1"/>
  <c r="CA854" i="1"/>
  <c r="CJ854" i="1"/>
  <c r="CK854" i="1"/>
  <c r="CL854" i="1"/>
  <c r="AW855" i="1"/>
  <c r="AX855" i="1"/>
  <c r="AY855" i="1"/>
  <c r="AZ855" i="1"/>
  <c r="BA855" i="1"/>
  <c r="BB855" i="1"/>
  <c r="BC855" i="1"/>
  <c r="BD855" i="1"/>
  <c r="BE855" i="1"/>
  <c r="BF855" i="1"/>
  <c r="BG855" i="1"/>
  <c r="BH855" i="1"/>
  <c r="BI855" i="1"/>
  <c r="BJ855" i="1"/>
  <c r="BK855" i="1"/>
  <c r="BL855" i="1"/>
  <c r="BM855" i="1"/>
  <c r="BN855" i="1"/>
  <c r="BO855" i="1"/>
  <c r="BP855" i="1"/>
  <c r="BQ855" i="1"/>
  <c r="BR855" i="1"/>
  <c r="BS855" i="1"/>
  <c r="BT855" i="1"/>
  <c r="BU855" i="1"/>
  <c r="BV855" i="1"/>
  <c r="BW855" i="1"/>
  <c r="BX855" i="1"/>
  <c r="BY855" i="1"/>
  <c r="CA855" i="1"/>
  <c r="CJ855" i="1"/>
  <c r="CK855" i="1"/>
  <c r="CL855" i="1"/>
  <c r="AW856" i="1"/>
  <c r="AX856" i="1"/>
  <c r="AY856" i="1"/>
  <c r="AZ856" i="1"/>
  <c r="BA856" i="1"/>
  <c r="BB856" i="1"/>
  <c r="BC856" i="1"/>
  <c r="BD856" i="1"/>
  <c r="BE856" i="1"/>
  <c r="BF856" i="1"/>
  <c r="BG856" i="1"/>
  <c r="BH856" i="1"/>
  <c r="BI856" i="1"/>
  <c r="BJ856" i="1"/>
  <c r="BK856" i="1"/>
  <c r="BL856" i="1"/>
  <c r="BM856" i="1"/>
  <c r="BN856" i="1"/>
  <c r="BO856" i="1"/>
  <c r="BP856" i="1"/>
  <c r="BQ856" i="1"/>
  <c r="BR856" i="1"/>
  <c r="BS856" i="1"/>
  <c r="BT856" i="1"/>
  <c r="BU856" i="1"/>
  <c r="BV856" i="1"/>
  <c r="BW856" i="1"/>
  <c r="BX856" i="1"/>
  <c r="BY856" i="1"/>
  <c r="CA856" i="1"/>
  <c r="CJ856" i="1"/>
  <c r="CK856" i="1"/>
  <c r="CL856" i="1"/>
  <c r="AW857" i="1"/>
  <c r="AX857" i="1"/>
  <c r="AY857" i="1"/>
  <c r="AZ857" i="1"/>
  <c r="BA857" i="1"/>
  <c r="BB857" i="1"/>
  <c r="BC857" i="1"/>
  <c r="BD857" i="1"/>
  <c r="BE857" i="1"/>
  <c r="BF857" i="1"/>
  <c r="BG857" i="1"/>
  <c r="BH857" i="1"/>
  <c r="BI857" i="1"/>
  <c r="BJ857" i="1"/>
  <c r="BK857" i="1"/>
  <c r="BL857" i="1"/>
  <c r="BM857" i="1"/>
  <c r="BN857" i="1"/>
  <c r="BO857" i="1"/>
  <c r="BP857" i="1"/>
  <c r="BQ857" i="1"/>
  <c r="BR857" i="1"/>
  <c r="BS857" i="1"/>
  <c r="BT857" i="1"/>
  <c r="BU857" i="1"/>
  <c r="BV857" i="1"/>
  <c r="BW857" i="1"/>
  <c r="BX857" i="1"/>
  <c r="BY857" i="1"/>
  <c r="CA857" i="1"/>
  <c r="CJ857" i="1"/>
  <c r="CK857" i="1"/>
  <c r="CL857" i="1"/>
  <c r="AW858" i="1"/>
  <c r="AX858" i="1"/>
  <c r="AY858" i="1"/>
  <c r="AZ858" i="1"/>
  <c r="BA858" i="1"/>
  <c r="BB858" i="1"/>
  <c r="BC858" i="1"/>
  <c r="BD858" i="1"/>
  <c r="BE858" i="1"/>
  <c r="BF858" i="1"/>
  <c r="BG858" i="1"/>
  <c r="BH858" i="1"/>
  <c r="BI858" i="1"/>
  <c r="BJ858" i="1"/>
  <c r="BK858" i="1"/>
  <c r="BL858" i="1"/>
  <c r="BM858" i="1"/>
  <c r="BN858" i="1"/>
  <c r="BO858" i="1"/>
  <c r="BP858" i="1"/>
  <c r="BQ858" i="1"/>
  <c r="BR858" i="1"/>
  <c r="BS858" i="1"/>
  <c r="BT858" i="1"/>
  <c r="BU858" i="1"/>
  <c r="BV858" i="1"/>
  <c r="BW858" i="1"/>
  <c r="BX858" i="1"/>
  <c r="BY858" i="1"/>
  <c r="CA858" i="1"/>
  <c r="CJ858" i="1"/>
  <c r="CK858" i="1"/>
  <c r="CL858" i="1"/>
  <c r="AW859" i="1"/>
  <c r="AX859" i="1"/>
  <c r="AY859" i="1"/>
  <c r="AZ859" i="1"/>
  <c r="BA859" i="1"/>
  <c r="BB859" i="1"/>
  <c r="BC859" i="1"/>
  <c r="BD859" i="1"/>
  <c r="BE859" i="1"/>
  <c r="BF859" i="1"/>
  <c r="BG859" i="1"/>
  <c r="BH859" i="1"/>
  <c r="BI859" i="1"/>
  <c r="BJ859" i="1"/>
  <c r="BK859" i="1"/>
  <c r="BL859" i="1"/>
  <c r="BM859" i="1"/>
  <c r="BN859" i="1"/>
  <c r="BO859" i="1"/>
  <c r="BP859" i="1"/>
  <c r="BQ859" i="1"/>
  <c r="BR859" i="1"/>
  <c r="BS859" i="1"/>
  <c r="BT859" i="1"/>
  <c r="BU859" i="1"/>
  <c r="BV859" i="1"/>
  <c r="BW859" i="1"/>
  <c r="BX859" i="1"/>
  <c r="BY859" i="1"/>
  <c r="CA859" i="1"/>
  <c r="CJ859" i="1"/>
  <c r="CK859" i="1"/>
  <c r="CL859" i="1"/>
  <c r="AW860" i="1"/>
  <c r="AX860" i="1"/>
  <c r="AY860" i="1"/>
  <c r="AZ860" i="1"/>
  <c r="BA860" i="1"/>
  <c r="BB860" i="1"/>
  <c r="BC860" i="1"/>
  <c r="BD860" i="1"/>
  <c r="BE860" i="1"/>
  <c r="BF860" i="1"/>
  <c r="BG860" i="1"/>
  <c r="BH860" i="1"/>
  <c r="BI860" i="1"/>
  <c r="BJ860" i="1"/>
  <c r="BK860" i="1"/>
  <c r="BL860" i="1"/>
  <c r="BM860" i="1"/>
  <c r="BN860" i="1"/>
  <c r="BO860" i="1"/>
  <c r="BP860" i="1"/>
  <c r="BQ860" i="1"/>
  <c r="BR860" i="1"/>
  <c r="BS860" i="1"/>
  <c r="BT860" i="1"/>
  <c r="BU860" i="1"/>
  <c r="BV860" i="1"/>
  <c r="BW860" i="1"/>
  <c r="BX860" i="1"/>
  <c r="BY860" i="1"/>
  <c r="CA860" i="1"/>
  <c r="CJ860" i="1"/>
  <c r="CK860" i="1"/>
  <c r="CL860" i="1"/>
  <c r="AW861" i="1"/>
  <c r="AX861" i="1"/>
  <c r="AY861" i="1"/>
  <c r="AZ861" i="1"/>
  <c r="BA861" i="1"/>
  <c r="BB861" i="1"/>
  <c r="BC861" i="1"/>
  <c r="BD861" i="1"/>
  <c r="BE861" i="1"/>
  <c r="BF861" i="1"/>
  <c r="BG861" i="1"/>
  <c r="BH861" i="1"/>
  <c r="BI861" i="1"/>
  <c r="BJ861" i="1"/>
  <c r="BK861" i="1"/>
  <c r="BL861" i="1"/>
  <c r="BM861" i="1"/>
  <c r="BN861" i="1"/>
  <c r="BO861" i="1"/>
  <c r="BP861" i="1"/>
  <c r="BQ861" i="1"/>
  <c r="BR861" i="1"/>
  <c r="BS861" i="1"/>
  <c r="BT861" i="1"/>
  <c r="BU861" i="1"/>
  <c r="BV861" i="1"/>
  <c r="BW861" i="1"/>
  <c r="BX861" i="1"/>
  <c r="BY861" i="1"/>
  <c r="CA861" i="1"/>
  <c r="CJ861" i="1"/>
  <c r="CK861" i="1"/>
  <c r="CL861" i="1"/>
  <c r="AW862" i="1"/>
  <c r="AX862" i="1"/>
  <c r="AY862" i="1"/>
  <c r="AZ862" i="1"/>
  <c r="BA862" i="1"/>
  <c r="BB862" i="1"/>
  <c r="BC862" i="1"/>
  <c r="BD862" i="1"/>
  <c r="BE862" i="1"/>
  <c r="BF862" i="1"/>
  <c r="BG862" i="1"/>
  <c r="BH862" i="1"/>
  <c r="BI862" i="1"/>
  <c r="BJ862" i="1"/>
  <c r="BK862" i="1"/>
  <c r="BL862" i="1"/>
  <c r="BM862" i="1"/>
  <c r="BN862" i="1"/>
  <c r="BO862" i="1"/>
  <c r="BP862" i="1"/>
  <c r="BQ862" i="1"/>
  <c r="BR862" i="1"/>
  <c r="BS862" i="1"/>
  <c r="BT862" i="1"/>
  <c r="BU862" i="1"/>
  <c r="BV862" i="1"/>
  <c r="BW862" i="1"/>
  <c r="BX862" i="1"/>
  <c r="BY862" i="1"/>
  <c r="CA862" i="1"/>
  <c r="CJ862" i="1"/>
  <c r="CK862" i="1"/>
  <c r="CL862" i="1"/>
  <c r="AW863" i="1"/>
  <c r="AX863" i="1"/>
  <c r="AY863" i="1"/>
  <c r="AZ863" i="1"/>
  <c r="BA863" i="1"/>
  <c r="BB863" i="1"/>
  <c r="BC863" i="1"/>
  <c r="BD863" i="1"/>
  <c r="BE863" i="1"/>
  <c r="BF863" i="1"/>
  <c r="BG863" i="1"/>
  <c r="BH863" i="1"/>
  <c r="BI863" i="1"/>
  <c r="BJ863" i="1"/>
  <c r="BK863" i="1"/>
  <c r="BL863" i="1"/>
  <c r="BM863" i="1"/>
  <c r="BN863" i="1"/>
  <c r="BO863" i="1"/>
  <c r="BP863" i="1"/>
  <c r="BQ863" i="1"/>
  <c r="BR863" i="1"/>
  <c r="BS863" i="1"/>
  <c r="BT863" i="1"/>
  <c r="BU863" i="1"/>
  <c r="BV863" i="1"/>
  <c r="BW863" i="1"/>
  <c r="BX863" i="1"/>
  <c r="BY863" i="1"/>
  <c r="CA863" i="1"/>
  <c r="CJ863" i="1"/>
  <c r="CK863" i="1"/>
  <c r="CL863" i="1"/>
  <c r="AW864" i="1"/>
  <c r="AX864" i="1"/>
  <c r="AY864" i="1"/>
  <c r="AZ864" i="1"/>
  <c r="BA864" i="1"/>
  <c r="BB864" i="1"/>
  <c r="BC864" i="1"/>
  <c r="BD864" i="1"/>
  <c r="BE864" i="1"/>
  <c r="BF864" i="1"/>
  <c r="BG864" i="1"/>
  <c r="BH864" i="1"/>
  <c r="BI864" i="1"/>
  <c r="BJ864" i="1"/>
  <c r="BK864" i="1"/>
  <c r="BL864" i="1"/>
  <c r="BM864" i="1"/>
  <c r="BN864" i="1"/>
  <c r="BO864" i="1"/>
  <c r="BP864" i="1"/>
  <c r="BQ864" i="1"/>
  <c r="BR864" i="1"/>
  <c r="BS864" i="1"/>
  <c r="BT864" i="1"/>
  <c r="BU864" i="1"/>
  <c r="BV864" i="1"/>
  <c r="BW864" i="1"/>
  <c r="BX864" i="1"/>
  <c r="BY864" i="1"/>
  <c r="CA864" i="1"/>
  <c r="CJ864" i="1"/>
  <c r="CK864" i="1"/>
  <c r="CL864" i="1"/>
  <c r="AW865" i="1"/>
  <c r="AX865" i="1"/>
  <c r="AY865" i="1"/>
  <c r="AZ865" i="1"/>
  <c r="BA865" i="1"/>
  <c r="BB865" i="1"/>
  <c r="BC865" i="1"/>
  <c r="BD865" i="1"/>
  <c r="BE865" i="1"/>
  <c r="BF865" i="1"/>
  <c r="BG865" i="1"/>
  <c r="BH865" i="1"/>
  <c r="BI865" i="1"/>
  <c r="BJ865" i="1"/>
  <c r="BK865" i="1"/>
  <c r="BL865" i="1"/>
  <c r="BM865" i="1"/>
  <c r="BN865" i="1"/>
  <c r="BO865" i="1"/>
  <c r="BP865" i="1"/>
  <c r="BQ865" i="1"/>
  <c r="BR865" i="1"/>
  <c r="BS865" i="1"/>
  <c r="BT865" i="1"/>
  <c r="BU865" i="1"/>
  <c r="BV865" i="1"/>
  <c r="BW865" i="1"/>
  <c r="BX865" i="1"/>
  <c r="BY865" i="1"/>
  <c r="CA865" i="1"/>
  <c r="CJ865" i="1"/>
  <c r="CK865" i="1"/>
  <c r="CL865" i="1"/>
  <c r="AW866" i="1"/>
  <c r="AX866" i="1"/>
  <c r="AY866" i="1"/>
  <c r="AZ866" i="1"/>
  <c r="BA866" i="1"/>
  <c r="BB866" i="1"/>
  <c r="BC866" i="1"/>
  <c r="BD866" i="1"/>
  <c r="BE866" i="1"/>
  <c r="BF866" i="1"/>
  <c r="BG866" i="1"/>
  <c r="BH866" i="1"/>
  <c r="BI866" i="1"/>
  <c r="BJ866" i="1"/>
  <c r="BK866" i="1"/>
  <c r="BL866" i="1"/>
  <c r="BM866" i="1"/>
  <c r="BN866" i="1"/>
  <c r="BO866" i="1"/>
  <c r="BP866" i="1"/>
  <c r="BQ866" i="1"/>
  <c r="BR866" i="1"/>
  <c r="BS866" i="1"/>
  <c r="BT866" i="1"/>
  <c r="BU866" i="1"/>
  <c r="BV866" i="1"/>
  <c r="BW866" i="1"/>
  <c r="BX866" i="1"/>
  <c r="BY866" i="1"/>
  <c r="CA866" i="1"/>
  <c r="CJ866" i="1"/>
  <c r="CK866" i="1"/>
  <c r="CL866" i="1"/>
  <c r="AW867" i="1"/>
  <c r="AX867" i="1"/>
  <c r="AY867" i="1"/>
  <c r="AZ867" i="1"/>
  <c r="BA867" i="1"/>
  <c r="BB867" i="1"/>
  <c r="BC867" i="1"/>
  <c r="BD867" i="1"/>
  <c r="BE867" i="1"/>
  <c r="BF867" i="1"/>
  <c r="BG867" i="1"/>
  <c r="BH867" i="1"/>
  <c r="BI867" i="1"/>
  <c r="BJ867" i="1"/>
  <c r="BK867" i="1"/>
  <c r="BL867" i="1"/>
  <c r="BM867" i="1"/>
  <c r="BN867" i="1"/>
  <c r="BO867" i="1"/>
  <c r="BP867" i="1"/>
  <c r="BQ867" i="1"/>
  <c r="BR867" i="1"/>
  <c r="BS867" i="1"/>
  <c r="BT867" i="1"/>
  <c r="BU867" i="1"/>
  <c r="BV867" i="1"/>
  <c r="BW867" i="1"/>
  <c r="BX867" i="1"/>
  <c r="BY867" i="1"/>
  <c r="CA867" i="1"/>
  <c r="CJ867" i="1"/>
  <c r="CK867" i="1"/>
  <c r="CL867" i="1"/>
  <c r="AW868" i="1"/>
  <c r="AX868" i="1"/>
  <c r="AY868" i="1"/>
  <c r="AZ868" i="1"/>
  <c r="BA868" i="1"/>
  <c r="BB868" i="1"/>
  <c r="BC868" i="1"/>
  <c r="BD868" i="1"/>
  <c r="BE868" i="1"/>
  <c r="BF868" i="1"/>
  <c r="BG868" i="1"/>
  <c r="BH868" i="1"/>
  <c r="BI868" i="1"/>
  <c r="BJ868" i="1"/>
  <c r="BK868" i="1"/>
  <c r="BL868" i="1"/>
  <c r="BM868" i="1"/>
  <c r="BN868" i="1"/>
  <c r="BO868" i="1"/>
  <c r="BP868" i="1"/>
  <c r="BQ868" i="1"/>
  <c r="BR868" i="1"/>
  <c r="BS868" i="1"/>
  <c r="BT868" i="1"/>
  <c r="BU868" i="1"/>
  <c r="BV868" i="1"/>
  <c r="BW868" i="1"/>
  <c r="BX868" i="1"/>
  <c r="BY868" i="1"/>
  <c r="CA868" i="1"/>
  <c r="CJ868" i="1"/>
  <c r="CK868" i="1"/>
  <c r="CL868" i="1"/>
  <c r="AW869" i="1"/>
  <c r="AX869" i="1"/>
  <c r="AY869" i="1"/>
  <c r="AZ869" i="1"/>
  <c r="BA869" i="1"/>
  <c r="BB869" i="1"/>
  <c r="BC869" i="1"/>
  <c r="BD869" i="1"/>
  <c r="BE869" i="1"/>
  <c r="BF869" i="1"/>
  <c r="BG869" i="1"/>
  <c r="BH869" i="1"/>
  <c r="BI869" i="1"/>
  <c r="BJ869" i="1"/>
  <c r="BK869" i="1"/>
  <c r="BL869" i="1"/>
  <c r="BM869" i="1"/>
  <c r="BN869" i="1"/>
  <c r="BO869" i="1"/>
  <c r="BP869" i="1"/>
  <c r="BQ869" i="1"/>
  <c r="BR869" i="1"/>
  <c r="BS869" i="1"/>
  <c r="BT869" i="1"/>
  <c r="BU869" i="1"/>
  <c r="BV869" i="1"/>
  <c r="BW869" i="1"/>
  <c r="BX869" i="1"/>
  <c r="BY869" i="1"/>
  <c r="CA869" i="1"/>
  <c r="CJ869" i="1"/>
  <c r="CK869" i="1"/>
  <c r="CL869" i="1"/>
  <c r="AW870" i="1"/>
  <c r="AX870" i="1"/>
  <c r="AY870" i="1"/>
  <c r="AZ870" i="1"/>
  <c r="BA870" i="1"/>
  <c r="BB870" i="1"/>
  <c r="BC870" i="1"/>
  <c r="BD870" i="1"/>
  <c r="BE870" i="1"/>
  <c r="BF870" i="1"/>
  <c r="BG870" i="1"/>
  <c r="BH870" i="1"/>
  <c r="BI870" i="1"/>
  <c r="BJ870" i="1"/>
  <c r="BK870" i="1"/>
  <c r="BL870" i="1"/>
  <c r="BM870" i="1"/>
  <c r="BN870" i="1"/>
  <c r="BO870" i="1"/>
  <c r="BP870" i="1"/>
  <c r="BQ870" i="1"/>
  <c r="BR870" i="1"/>
  <c r="BS870" i="1"/>
  <c r="BT870" i="1"/>
  <c r="BU870" i="1"/>
  <c r="BV870" i="1"/>
  <c r="BW870" i="1"/>
  <c r="BX870" i="1"/>
  <c r="BY870" i="1"/>
  <c r="CA870" i="1"/>
  <c r="CJ870" i="1"/>
  <c r="CK870" i="1"/>
  <c r="CL870" i="1"/>
  <c r="AW871" i="1"/>
  <c r="AX871" i="1"/>
  <c r="AY871" i="1"/>
  <c r="AZ871" i="1"/>
  <c r="BA871" i="1"/>
  <c r="BB871" i="1"/>
  <c r="BC871" i="1"/>
  <c r="BD871" i="1"/>
  <c r="BE871" i="1"/>
  <c r="BF871" i="1"/>
  <c r="BG871" i="1"/>
  <c r="BH871" i="1"/>
  <c r="BI871" i="1"/>
  <c r="BJ871" i="1"/>
  <c r="BK871" i="1"/>
  <c r="BL871" i="1"/>
  <c r="BM871" i="1"/>
  <c r="BN871" i="1"/>
  <c r="BO871" i="1"/>
  <c r="BP871" i="1"/>
  <c r="BQ871" i="1"/>
  <c r="BR871" i="1"/>
  <c r="BS871" i="1"/>
  <c r="BT871" i="1"/>
  <c r="BU871" i="1"/>
  <c r="BV871" i="1"/>
  <c r="BW871" i="1"/>
  <c r="BX871" i="1"/>
  <c r="BY871" i="1"/>
  <c r="CA871" i="1"/>
  <c r="CJ871" i="1"/>
  <c r="CK871" i="1"/>
  <c r="CL871" i="1"/>
  <c r="AW872" i="1"/>
  <c r="AX872" i="1"/>
  <c r="AY872" i="1"/>
  <c r="AZ872" i="1"/>
  <c r="BA872" i="1"/>
  <c r="BB872" i="1"/>
  <c r="BC872" i="1"/>
  <c r="BD872" i="1"/>
  <c r="BE872" i="1"/>
  <c r="BF872" i="1"/>
  <c r="BG872" i="1"/>
  <c r="BH872" i="1"/>
  <c r="BI872" i="1"/>
  <c r="BJ872" i="1"/>
  <c r="BK872" i="1"/>
  <c r="BL872" i="1"/>
  <c r="BM872" i="1"/>
  <c r="BN872" i="1"/>
  <c r="BO872" i="1"/>
  <c r="BP872" i="1"/>
  <c r="BQ872" i="1"/>
  <c r="BR872" i="1"/>
  <c r="BS872" i="1"/>
  <c r="BT872" i="1"/>
  <c r="BU872" i="1"/>
  <c r="BV872" i="1"/>
  <c r="BW872" i="1"/>
  <c r="BX872" i="1"/>
  <c r="BY872" i="1"/>
  <c r="CA872" i="1"/>
  <c r="CJ872" i="1"/>
  <c r="CK872" i="1"/>
  <c r="CL872" i="1"/>
  <c r="AW873" i="1"/>
  <c r="AX873" i="1"/>
  <c r="AY873" i="1"/>
  <c r="AZ873" i="1"/>
  <c r="BA873" i="1"/>
  <c r="BB873" i="1"/>
  <c r="BC873" i="1"/>
  <c r="BD873" i="1"/>
  <c r="BE873" i="1"/>
  <c r="BF873" i="1"/>
  <c r="BG873" i="1"/>
  <c r="BH873" i="1"/>
  <c r="BI873" i="1"/>
  <c r="BJ873" i="1"/>
  <c r="BK873" i="1"/>
  <c r="BL873" i="1"/>
  <c r="BM873" i="1"/>
  <c r="BN873" i="1"/>
  <c r="BO873" i="1"/>
  <c r="BP873" i="1"/>
  <c r="BQ873" i="1"/>
  <c r="BR873" i="1"/>
  <c r="BS873" i="1"/>
  <c r="BT873" i="1"/>
  <c r="BU873" i="1"/>
  <c r="BV873" i="1"/>
  <c r="BW873" i="1"/>
  <c r="BX873" i="1"/>
  <c r="BY873" i="1"/>
  <c r="CA873" i="1"/>
  <c r="CJ873" i="1"/>
  <c r="CK873" i="1"/>
  <c r="CL873" i="1"/>
  <c r="AW874" i="1"/>
  <c r="AX874" i="1"/>
  <c r="AY874" i="1"/>
  <c r="AZ874" i="1"/>
  <c r="BA874" i="1"/>
  <c r="BB874" i="1"/>
  <c r="BC874" i="1"/>
  <c r="BD874" i="1"/>
  <c r="BE874" i="1"/>
  <c r="BF874" i="1"/>
  <c r="BG874" i="1"/>
  <c r="BH874" i="1"/>
  <c r="BI874" i="1"/>
  <c r="BJ874" i="1"/>
  <c r="BK874" i="1"/>
  <c r="BL874" i="1"/>
  <c r="BM874" i="1"/>
  <c r="BN874" i="1"/>
  <c r="BO874" i="1"/>
  <c r="BP874" i="1"/>
  <c r="BQ874" i="1"/>
  <c r="BR874" i="1"/>
  <c r="BS874" i="1"/>
  <c r="BT874" i="1"/>
  <c r="BU874" i="1"/>
  <c r="BV874" i="1"/>
  <c r="BW874" i="1"/>
  <c r="BX874" i="1"/>
  <c r="BY874" i="1"/>
  <c r="CA874" i="1"/>
  <c r="CJ874" i="1"/>
  <c r="CK874" i="1"/>
  <c r="CL874" i="1"/>
  <c r="AW875" i="1"/>
  <c r="AX875" i="1"/>
  <c r="AY875" i="1"/>
  <c r="AZ875" i="1"/>
  <c r="BA875" i="1"/>
  <c r="BB875" i="1"/>
  <c r="BC875" i="1"/>
  <c r="BD875" i="1"/>
  <c r="BE875" i="1"/>
  <c r="BF875" i="1"/>
  <c r="BG875" i="1"/>
  <c r="BH875" i="1"/>
  <c r="BI875" i="1"/>
  <c r="BJ875" i="1"/>
  <c r="BK875" i="1"/>
  <c r="BL875" i="1"/>
  <c r="BM875" i="1"/>
  <c r="BN875" i="1"/>
  <c r="BO875" i="1"/>
  <c r="BP875" i="1"/>
  <c r="BQ875" i="1"/>
  <c r="BR875" i="1"/>
  <c r="BS875" i="1"/>
  <c r="BT875" i="1"/>
  <c r="BU875" i="1"/>
  <c r="BV875" i="1"/>
  <c r="BW875" i="1"/>
  <c r="BX875" i="1"/>
  <c r="BY875" i="1"/>
  <c r="CA875" i="1"/>
  <c r="CJ875" i="1"/>
  <c r="CK875" i="1"/>
  <c r="CL875" i="1"/>
  <c r="AW876" i="1"/>
  <c r="AX876" i="1"/>
  <c r="AY876" i="1"/>
  <c r="AZ876" i="1"/>
  <c r="BA876" i="1"/>
  <c r="BB876" i="1"/>
  <c r="BC876" i="1"/>
  <c r="BD876" i="1"/>
  <c r="BE876" i="1"/>
  <c r="BF876" i="1"/>
  <c r="BG876" i="1"/>
  <c r="BH876" i="1"/>
  <c r="BI876" i="1"/>
  <c r="BJ876" i="1"/>
  <c r="BK876" i="1"/>
  <c r="BL876" i="1"/>
  <c r="BM876" i="1"/>
  <c r="BN876" i="1"/>
  <c r="BO876" i="1"/>
  <c r="BP876" i="1"/>
  <c r="BQ876" i="1"/>
  <c r="BR876" i="1"/>
  <c r="BS876" i="1"/>
  <c r="BT876" i="1"/>
  <c r="BU876" i="1"/>
  <c r="BV876" i="1"/>
  <c r="BW876" i="1"/>
  <c r="BX876" i="1"/>
  <c r="BY876" i="1"/>
  <c r="CA876" i="1"/>
  <c r="CJ876" i="1"/>
  <c r="CK876" i="1"/>
  <c r="CL876" i="1"/>
  <c r="AW877" i="1"/>
  <c r="AX877" i="1"/>
  <c r="AY877" i="1"/>
  <c r="AZ877" i="1"/>
  <c r="BA877" i="1"/>
  <c r="BB877" i="1"/>
  <c r="BC877" i="1"/>
  <c r="BD877" i="1"/>
  <c r="BE877" i="1"/>
  <c r="BF877" i="1"/>
  <c r="BG877" i="1"/>
  <c r="BH877" i="1"/>
  <c r="BI877" i="1"/>
  <c r="BJ877" i="1"/>
  <c r="BK877" i="1"/>
  <c r="BL877" i="1"/>
  <c r="BM877" i="1"/>
  <c r="BN877" i="1"/>
  <c r="BO877" i="1"/>
  <c r="BP877" i="1"/>
  <c r="BQ877" i="1"/>
  <c r="BR877" i="1"/>
  <c r="BS877" i="1"/>
  <c r="BT877" i="1"/>
  <c r="BU877" i="1"/>
  <c r="BV877" i="1"/>
  <c r="BW877" i="1"/>
  <c r="BX877" i="1"/>
  <c r="BY877" i="1"/>
  <c r="CA877" i="1"/>
  <c r="CJ877" i="1"/>
  <c r="CK877" i="1"/>
  <c r="CL877" i="1"/>
  <c r="AW878" i="1"/>
  <c r="AX878" i="1"/>
  <c r="AY878" i="1"/>
  <c r="AZ878" i="1"/>
  <c r="BA878" i="1"/>
  <c r="BB878" i="1"/>
  <c r="BC878" i="1"/>
  <c r="BD878" i="1"/>
  <c r="BE878" i="1"/>
  <c r="BF878" i="1"/>
  <c r="BG878" i="1"/>
  <c r="BH878" i="1"/>
  <c r="BI878" i="1"/>
  <c r="BJ878" i="1"/>
  <c r="BK878" i="1"/>
  <c r="BL878" i="1"/>
  <c r="BM878" i="1"/>
  <c r="BN878" i="1"/>
  <c r="BO878" i="1"/>
  <c r="BP878" i="1"/>
  <c r="BQ878" i="1"/>
  <c r="BR878" i="1"/>
  <c r="BS878" i="1"/>
  <c r="BT878" i="1"/>
  <c r="BU878" i="1"/>
  <c r="BV878" i="1"/>
  <c r="BW878" i="1"/>
  <c r="BX878" i="1"/>
  <c r="BY878" i="1"/>
  <c r="CA878" i="1"/>
  <c r="CJ878" i="1"/>
  <c r="CK878" i="1"/>
  <c r="CL878" i="1"/>
  <c r="AW879" i="1"/>
  <c r="AX879" i="1"/>
  <c r="AY879" i="1"/>
  <c r="AZ879" i="1"/>
  <c r="BA879" i="1"/>
  <c r="BB879" i="1"/>
  <c r="BC879" i="1"/>
  <c r="BD879" i="1"/>
  <c r="BE879" i="1"/>
  <c r="BF879" i="1"/>
  <c r="BG879" i="1"/>
  <c r="BH879" i="1"/>
  <c r="BI879" i="1"/>
  <c r="BJ879" i="1"/>
  <c r="BK879" i="1"/>
  <c r="BL879" i="1"/>
  <c r="BM879" i="1"/>
  <c r="BN879" i="1"/>
  <c r="BO879" i="1"/>
  <c r="BP879" i="1"/>
  <c r="BQ879" i="1"/>
  <c r="BR879" i="1"/>
  <c r="BS879" i="1"/>
  <c r="BT879" i="1"/>
  <c r="BU879" i="1"/>
  <c r="BV879" i="1"/>
  <c r="BW879" i="1"/>
  <c r="BX879" i="1"/>
  <c r="BY879" i="1"/>
  <c r="CA879" i="1"/>
  <c r="CJ879" i="1"/>
  <c r="CK879" i="1"/>
  <c r="CL879" i="1"/>
  <c r="AW880" i="1"/>
  <c r="AX880" i="1"/>
  <c r="AY880" i="1"/>
  <c r="AZ880" i="1"/>
  <c r="BA880" i="1"/>
  <c r="BB880" i="1"/>
  <c r="BC880" i="1"/>
  <c r="BD880" i="1"/>
  <c r="BE880" i="1"/>
  <c r="BF880" i="1"/>
  <c r="BG880" i="1"/>
  <c r="BH880" i="1"/>
  <c r="BI880" i="1"/>
  <c r="BJ880" i="1"/>
  <c r="BK880" i="1"/>
  <c r="BL880" i="1"/>
  <c r="BM880" i="1"/>
  <c r="BN880" i="1"/>
  <c r="BO880" i="1"/>
  <c r="BP880" i="1"/>
  <c r="BQ880" i="1"/>
  <c r="BR880" i="1"/>
  <c r="BS880" i="1"/>
  <c r="BT880" i="1"/>
  <c r="BU880" i="1"/>
  <c r="BV880" i="1"/>
  <c r="BW880" i="1"/>
  <c r="BX880" i="1"/>
  <c r="BY880" i="1"/>
  <c r="CA880" i="1"/>
  <c r="CJ880" i="1"/>
  <c r="CK880" i="1"/>
  <c r="CL880" i="1"/>
  <c r="AW881" i="1"/>
  <c r="AX881" i="1"/>
  <c r="AY881" i="1"/>
  <c r="AZ881" i="1"/>
  <c r="BA881" i="1"/>
  <c r="BB881" i="1"/>
  <c r="BC881" i="1"/>
  <c r="BD881" i="1"/>
  <c r="BE881" i="1"/>
  <c r="BF881" i="1"/>
  <c r="BG881" i="1"/>
  <c r="BH881" i="1"/>
  <c r="BI881" i="1"/>
  <c r="BJ881" i="1"/>
  <c r="BK881" i="1"/>
  <c r="BL881" i="1"/>
  <c r="BM881" i="1"/>
  <c r="BN881" i="1"/>
  <c r="BO881" i="1"/>
  <c r="BP881" i="1"/>
  <c r="BQ881" i="1"/>
  <c r="BR881" i="1"/>
  <c r="BS881" i="1"/>
  <c r="BT881" i="1"/>
  <c r="BU881" i="1"/>
  <c r="BV881" i="1"/>
  <c r="BW881" i="1"/>
  <c r="BX881" i="1"/>
  <c r="BY881" i="1"/>
  <c r="CA881" i="1"/>
  <c r="CJ881" i="1"/>
  <c r="CK881" i="1"/>
  <c r="CL881" i="1"/>
  <c r="CB881" i="1" s="1"/>
  <c r="AW882" i="1"/>
  <c r="AX882" i="1"/>
  <c r="AY882" i="1"/>
  <c r="AZ882" i="1"/>
  <c r="BA882" i="1"/>
  <c r="BB882" i="1"/>
  <c r="BC882" i="1"/>
  <c r="BD882" i="1"/>
  <c r="BE882" i="1"/>
  <c r="BF882" i="1"/>
  <c r="BG882" i="1"/>
  <c r="BH882" i="1"/>
  <c r="BI882" i="1"/>
  <c r="BJ882" i="1"/>
  <c r="BK882" i="1"/>
  <c r="BL882" i="1"/>
  <c r="BM882" i="1"/>
  <c r="BN882" i="1"/>
  <c r="BO882" i="1"/>
  <c r="BP882" i="1"/>
  <c r="BQ882" i="1"/>
  <c r="BR882" i="1"/>
  <c r="BS882" i="1"/>
  <c r="BT882" i="1"/>
  <c r="BU882" i="1"/>
  <c r="BV882" i="1"/>
  <c r="BW882" i="1"/>
  <c r="BX882" i="1"/>
  <c r="BY882" i="1"/>
  <c r="CA882" i="1"/>
  <c r="CJ882" i="1"/>
  <c r="CK882" i="1"/>
  <c r="CL882" i="1"/>
  <c r="AW883" i="1"/>
  <c r="AX883" i="1"/>
  <c r="AY883" i="1"/>
  <c r="AZ883" i="1"/>
  <c r="BA883" i="1"/>
  <c r="BB883" i="1"/>
  <c r="BC883" i="1"/>
  <c r="BD883" i="1"/>
  <c r="BE883" i="1"/>
  <c r="BF883" i="1"/>
  <c r="BG883" i="1"/>
  <c r="BH883" i="1"/>
  <c r="BI883" i="1"/>
  <c r="BJ883" i="1"/>
  <c r="BK883" i="1"/>
  <c r="BL883" i="1"/>
  <c r="BM883" i="1"/>
  <c r="BN883" i="1"/>
  <c r="BO883" i="1"/>
  <c r="BP883" i="1"/>
  <c r="BQ883" i="1"/>
  <c r="BR883" i="1"/>
  <c r="BS883" i="1"/>
  <c r="BT883" i="1"/>
  <c r="BU883" i="1"/>
  <c r="BV883" i="1"/>
  <c r="BW883" i="1"/>
  <c r="BX883" i="1"/>
  <c r="BY883" i="1"/>
  <c r="CA883" i="1"/>
  <c r="CJ883" i="1"/>
  <c r="CK883" i="1"/>
  <c r="CL883" i="1"/>
  <c r="AW884" i="1"/>
  <c r="AX884" i="1"/>
  <c r="AY884" i="1"/>
  <c r="AZ884" i="1"/>
  <c r="BA884" i="1"/>
  <c r="BB884" i="1"/>
  <c r="BC884" i="1"/>
  <c r="BD884" i="1"/>
  <c r="BE884" i="1"/>
  <c r="BF884" i="1"/>
  <c r="BG884" i="1"/>
  <c r="BH884" i="1"/>
  <c r="BI884" i="1"/>
  <c r="BJ884" i="1"/>
  <c r="BK884" i="1"/>
  <c r="BL884" i="1"/>
  <c r="BM884" i="1"/>
  <c r="BN884" i="1"/>
  <c r="BO884" i="1"/>
  <c r="BP884" i="1"/>
  <c r="BQ884" i="1"/>
  <c r="BR884" i="1"/>
  <c r="BS884" i="1"/>
  <c r="BT884" i="1"/>
  <c r="BU884" i="1"/>
  <c r="BV884" i="1"/>
  <c r="BW884" i="1"/>
  <c r="BX884" i="1"/>
  <c r="BY884" i="1"/>
  <c r="CA884" i="1"/>
  <c r="CJ884" i="1"/>
  <c r="CK884" i="1"/>
  <c r="CL884" i="1"/>
  <c r="CB884" i="1" s="1"/>
  <c r="AW885" i="1"/>
  <c r="AX885" i="1"/>
  <c r="AY885" i="1"/>
  <c r="AZ885" i="1"/>
  <c r="BA885" i="1"/>
  <c r="BB885" i="1"/>
  <c r="BC885" i="1"/>
  <c r="BD885" i="1"/>
  <c r="BE885" i="1"/>
  <c r="BF885" i="1"/>
  <c r="BG885" i="1"/>
  <c r="BH885" i="1"/>
  <c r="BI885" i="1"/>
  <c r="BJ885" i="1"/>
  <c r="BK885" i="1"/>
  <c r="BL885" i="1"/>
  <c r="BM885" i="1"/>
  <c r="BN885" i="1"/>
  <c r="BO885" i="1"/>
  <c r="BP885" i="1"/>
  <c r="BQ885" i="1"/>
  <c r="BR885" i="1"/>
  <c r="BS885" i="1"/>
  <c r="BT885" i="1"/>
  <c r="BU885" i="1"/>
  <c r="BV885" i="1"/>
  <c r="BW885" i="1"/>
  <c r="BX885" i="1"/>
  <c r="BY885" i="1"/>
  <c r="CA885" i="1"/>
  <c r="CJ885" i="1"/>
  <c r="CK885" i="1"/>
  <c r="CL885" i="1"/>
  <c r="AW886" i="1"/>
  <c r="AX886" i="1"/>
  <c r="AY886" i="1"/>
  <c r="AZ886" i="1"/>
  <c r="BA886" i="1"/>
  <c r="BB886" i="1"/>
  <c r="BC886" i="1"/>
  <c r="BD886" i="1"/>
  <c r="BE886" i="1"/>
  <c r="BF886" i="1"/>
  <c r="BG886" i="1"/>
  <c r="BH886" i="1"/>
  <c r="BI886" i="1"/>
  <c r="BJ886" i="1"/>
  <c r="BK886" i="1"/>
  <c r="BL886" i="1"/>
  <c r="BM886" i="1"/>
  <c r="BN886" i="1"/>
  <c r="BO886" i="1"/>
  <c r="BP886" i="1"/>
  <c r="BQ886" i="1"/>
  <c r="BR886" i="1"/>
  <c r="BS886" i="1"/>
  <c r="BT886" i="1"/>
  <c r="BU886" i="1"/>
  <c r="BV886" i="1"/>
  <c r="BW886" i="1"/>
  <c r="BX886" i="1"/>
  <c r="BY886" i="1"/>
  <c r="CA886" i="1"/>
  <c r="CJ886" i="1"/>
  <c r="CK886" i="1"/>
  <c r="CL886" i="1"/>
  <c r="AW887" i="1"/>
  <c r="AX887" i="1"/>
  <c r="AY887" i="1"/>
  <c r="AZ887" i="1"/>
  <c r="BA887" i="1"/>
  <c r="BB887" i="1"/>
  <c r="BC887" i="1"/>
  <c r="BD887" i="1"/>
  <c r="BE887" i="1"/>
  <c r="BF887" i="1"/>
  <c r="BG887" i="1"/>
  <c r="BH887" i="1"/>
  <c r="BI887" i="1"/>
  <c r="BJ887" i="1"/>
  <c r="BK887" i="1"/>
  <c r="BL887" i="1"/>
  <c r="BM887" i="1"/>
  <c r="BN887" i="1"/>
  <c r="BO887" i="1"/>
  <c r="BP887" i="1"/>
  <c r="BQ887" i="1"/>
  <c r="BR887" i="1"/>
  <c r="BS887" i="1"/>
  <c r="BT887" i="1"/>
  <c r="BU887" i="1"/>
  <c r="BV887" i="1"/>
  <c r="BW887" i="1"/>
  <c r="BX887" i="1"/>
  <c r="BY887" i="1"/>
  <c r="CA887" i="1"/>
  <c r="CJ887" i="1"/>
  <c r="CK887" i="1"/>
  <c r="CL887" i="1"/>
  <c r="AW888" i="1"/>
  <c r="AX888" i="1"/>
  <c r="AY888" i="1"/>
  <c r="AZ888" i="1"/>
  <c r="BA888" i="1"/>
  <c r="BB888" i="1"/>
  <c r="BC888" i="1"/>
  <c r="BD888" i="1"/>
  <c r="BE888" i="1"/>
  <c r="BF888" i="1"/>
  <c r="BG888" i="1"/>
  <c r="BH888" i="1"/>
  <c r="BI888" i="1"/>
  <c r="BJ888" i="1"/>
  <c r="BK888" i="1"/>
  <c r="BL888" i="1"/>
  <c r="BM888" i="1"/>
  <c r="BN888" i="1"/>
  <c r="BO888" i="1"/>
  <c r="BP888" i="1"/>
  <c r="BQ888" i="1"/>
  <c r="BR888" i="1"/>
  <c r="BS888" i="1"/>
  <c r="BT888" i="1"/>
  <c r="BU888" i="1"/>
  <c r="BV888" i="1"/>
  <c r="BW888" i="1"/>
  <c r="BX888" i="1"/>
  <c r="BY888" i="1"/>
  <c r="CA888" i="1"/>
  <c r="CJ888" i="1"/>
  <c r="CK888" i="1"/>
  <c r="CL888" i="1"/>
  <c r="AW889" i="1"/>
  <c r="AX889" i="1"/>
  <c r="AY889" i="1"/>
  <c r="AZ889" i="1"/>
  <c r="BA889" i="1"/>
  <c r="BB889" i="1"/>
  <c r="BC889" i="1"/>
  <c r="BD889" i="1"/>
  <c r="BE889" i="1"/>
  <c r="BF889" i="1"/>
  <c r="BG889" i="1"/>
  <c r="BH889" i="1"/>
  <c r="BI889" i="1"/>
  <c r="BJ889" i="1"/>
  <c r="BK889" i="1"/>
  <c r="BL889" i="1"/>
  <c r="BM889" i="1"/>
  <c r="BN889" i="1"/>
  <c r="BO889" i="1"/>
  <c r="BP889" i="1"/>
  <c r="BQ889" i="1"/>
  <c r="BR889" i="1"/>
  <c r="BS889" i="1"/>
  <c r="BT889" i="1"/>
  <c r="BU889" i="1"/>
  <c r="BV889" i="1"/>
  <c r="BW889" i="1"/>
  <c r="BX889" i="1"/>
  <c r="BY889" i="1"/>
  <c r="CA889" i="1"/>
  <c r="CJ889" i="1"/>
  <c r="CK889" i="1"/>
  <c r="CL889" i="1"/>
  <c r="AW890" i="1"/>
  <c r="AX890" i="1"/>
  <c r="AY890" i="1"/>
  <c r="AZ890" i="1"/>
  <c r="BA890" i="1"/>
  <c r="BB890" i="1"/>
  <c r="BC890" i="1"/>
  <c r="BD890" i="1"/>
  <c r="BE890" i="1"/>
  <c r="BF890" i="1"/>
  <c r="BG890" i="1"/>
  <c r="BH890" i="1"/>
  <c r="BI890" i="1"/>
  <c r="BJ890" i="1"/>
  <c r="BK890" i="1"/>
  <c r="BL890" i="1"/>
  <c r="BM890" i="1"/>
  <c r="BN890" i="1"/>
  <c r="BO890" i="1"/>
  <c r="BP890" i="1"/>
  <c r="BQ890" i="1"/>
  <c r="BR890" i="1"/>
  <c r="BS890" i="1"/>
  <c r="BT890" i="1"/>
  <c r="BU890" i="1"/>
  <c r="BV890" i="1"/>
  <c r="BW890" i="1"/>
  <c r="BX890" i="1"/>
  <c r="BY890" i="1"/>
  <c r="CA890" i="1"/>
  <c r="CJ890" i="1"/>
  <c r="CK890" i="1"/>
  <c r="CL890" i="1"/>
  <c r="AW891" i="1"/>
  <c r="AX891" i="1"/>
  <c r="AY891" i="1"/>
  <c r="AZ891" i="1"/>
  <c r="BA891" i="1"/>
  <c r="BB891" i="1"/>
  <c r="BC891" i="1"/>
  <c r="BD891" i="1"/>
  <c r="BE891" i="1"/>
  <c r="BF891" i="1"/>
  <c r="BG891" i="1"/>
  <c r="BH891" i="1"/>
  <c r="BI891" i="1"/>
  <c r="BJ891" i="1"/>
  <c r="BK891" i="1"/>
  <c r="BL891" i="1"/>
  <c r="BM891" i="1"/>
  <c r="BN891" i="1"/>
  <c r="BO891" i="1"/>
  <c r="BP891" i="1"/>
  <c r="BQ891" i="1"/>
  <c r="BR891" i="1"/>
  <c r="BS891" i="1"/>
  <c r="BT891" i="1"/>
  <c r="BU891" i="1"/>
  <c r="BV891" i="1"/>
  <c r="BW891" i="1"/>
  <c r="BX891" i="1"/>
  <c r="BY891" i="1"/>
  <c r="CA891" i="1"/>
  <c r="CJ891" i="1"/>
  <c r="CK891" i="1"/>
  <c r="CL891" i="1"/>
  <c r="AW892" i="1"/>
  <c r="AX892" i="1"/>
  <c r="AY892" i="1"/>
  <c r="AZ892" i="1"/>
  <c r="BA892" i="1"/>
  <c r="BB892" i="1"/>
  <c r="BC892" i="1"/>
  <c r="BD892" i="1"/>
  <c r="BE892" i="1"/>
  <c r="BF892" i="1"/>
  <c r="BG892" i="1"/>
  <c r="BH892" i="1"/>
  <c r="BI892" i="1"/>
  <c r="BJ892" i="1"/>
  <c r="BK892" i="1"/>
  <c r="BL892" i="1"/>
  <c r="BM892" i="1"/>
  <c r="BN892" i="1"/>
  <c r="BO892" i="1"/>
  <c r="BP892" i="1"/>
  <c r="BQ892" i="1"/>
  <c r="BR892" i="1"/>
  <c r="BS892" i="1"/>
  <c r="BT892" i="1"/>
  <c r="BU892" i="1"/>
  <c r="BV892" i="1"/>
  <c r="BW892" i="1"/>
  <c r="BX892" i="1"/>
  <c r="BY892" i="1"/>
  <c r="CA892" i="1"/>
  <c r="CJ892" i="1"/>
  <c r="CK892" i="1"/>
  <c r="CL892" i="1"/>
  <c r="CB892" i="1" s="1"/>
  <c r="AW893" i="1"/>
  <c r="AX893" i="1"/>
  <c r="AY893" i="1"/>
  <c r="AZ893" i="1"/>
  <c r="BA893" i="1"/>
  <c r="BB893" i="1"/>
  <c r="BC893" i="1"/>
  <c r="BD893" i="1"/>
  <c r="BE893" i="1"/>
  <c r="BF893" i="1"/>
  <c r="BG893" i="1"/>
  <c r="BH893" i="1"/>
  <c r="BI893" i="1"/>
  <c r="BJ893" i="1"/>
  <c r="BK893" i="1"/>
  <c r="BL893" i="1"/>
  <c r="BM893" i="1"/>
  <c r="BN893" i="1"/>
  <c r="BO893" i="1"/>
  <c r="BP893" i="1"/>
  <c r="BQ893" i="1"/>
  <c r="BR893" i="1"/>
  <c r="BS893" i="1"/>
  <c r="BT893" i="1"/>
  <c r="BU893" i="1"/>
  <c r="BV893" i="1"/>
  <c r="BW893" i="1"/>
  <c r="BX893" i="1"/>
  <c r="BY893" i="1"/>
  <c r="CA893" i="1"/>
  <c r="CJ893" i="1"/>
  <c r="CK893" i="1"/>
  <c r="CL893" i="1"/>
  <c r="AW894" i="1"/>
  <c r="AX894" i="1"/>
  <c r="AY894" i="1"/>
  <c r="AZ894" i="1"/>
  <c r="BA894" i="1"/>
  <c r="BB894" i="1"/>
  <c r="BC894" i="1"/>
  <c r="BD894" i="1"/>
  <c r="BE894" i="1"/>
  <c r="BF894" i="1"/>
  <c r="BG894" i="1"/>
  <c r="BH894" i="1"/>
  <c r="BI894" i="1"/>
  <c r="BJ894" i="1"/>
  <c r="BK894" i="1"/>
  <c r="BL894" i="1"/>
  <c r="BM894" i="1"/>
  <c r="BN894" i="1"/>
  <c r="BO894" i="1"/>
  <c r="BP894" i="1"/>
  <c r="BQ894" i="1"/>
  <c r="BR894" i="1"/>
  <c r="BS894" i="1"/>
  <c r="BT894" i="1"/>
  <c r="BU894" i="1"/>
  <c r="BV894" i="1"/>
  <c r="BW894" i="1"/>
  <c r="BX894" i="1"/>
  <c r="BY894" i="1"/>
  <c r="CA894" i="1"/>
  <c r="CJ894" i="1"/>
  <c r="CK894" i="1"/>
  <c r="CL894" i="1"/>
  <c r="AW895" i="1"/>
  <c r="AX895" i="1"/>
  <c r="AY895" i="1"/>
  <c r="AZ895" i="1"/>
  <c r="BA895" i="1"/>
  <c r="BB895" i="1"/>
  <c r="BC895" i="1"/>
  <c r="BD895" i="1"/>
  <c r="BE895" i="1"/>
  <c r="BF895" i="1"/>
  <c r="BG895" i="1"/>
  <c r="BH895" i="1"/>
  <c r="BI895" i="1"/>
  <c r="BJ895" i="1"/>
  <c r="BK895" i="1"/>
  <c r="BL895" i="1"/>
  <c r="BM895" i="1"/>
  <c r="BN895" i="1"/>
  <c r="BO895" i="1"/>
  <c r="BP895" i="1"/>
  <c r="BQ895" i="1"/>
  <c r="BR895" i="1"/>
  <c r="BS895" i="1"/>
  <c r="BT895" i="1"/>
  <c r="BU895" i="1"/>
  <c r="BV895" i="1"/>
  <c r="BW895" i="1"/>
  <c r="BX895" i="1"/>
  <c r="BY895" i="1"/>
  <c r="CA895" i="1"/>
  <c r="CJ895" i="1"/>
  <c r="CK895" i="1"/>
  <c r="CL895" i="1"/>
  <c r="AW896" i="1"/>
  <c r="AX896" i="1"/>
  <c r="AY896" i="1"/>
  <c r="AZ896" i="1"/>
  <c r="BA896" i="1"/>
  <c r="BB896" i="1"/>
  <c r="BC896" i="1"/>
  <c r="BD896" i="1"/>
  <c r="BE896" i="1"/>
  <c r="BF896" i="1"/>
  <c r="BG896" i="1"/>
  <c r="BH896" i="1"/>
  <c r="BI896" i="1"/>
  <c r="BJ896" i="1"/>
  <c r="BK896" i="1"/>
  <c r="BL896" i="1"/>
  <c r="BM896" i="1"/>
  <c r="BN896" i="1"/>
  <c r="BO896" i="1"/>
  <c r="BP896" i="1"/>
  <c r="BQ896" i="1"/>
  <c r="BR896" i="1"/>
  <c r="BS896" i="1"/>
  <c r="BT896" i="1"/>
  <c r="BU896" i="1"/>
  <c r="BV896" i="1"/>
  <c r="BW896" i="1"/>
  <c r="BX896" i="1"/>
  <c r="BY896" i="1"/>
  <c r="CA896" i="1"/>
  <c r="CJ896" i="1"/>
  <c r="CK896" i="1"/>
  <c r="CL896" i="1"/>
  <c r="CB896" i="1" s="1"/>
  <c r="AW897" i="1"/>
  <c r="AX897" i="1"/>
  <c r="AY897" i="1"/>
  <c r="AZ897" i="1"/>
  <c r="BA897" i="1"/>
  <c r="BB897" i="1"/>
  <c r="BC897" i="1"/>
  <c r="BD897" i="1"/>
  <c r="BE897" i="1"/>
  <c r="BF897" i="1"/>
  <c r="BG897" i="1"/>
  <c r="BH897" i="1"/>
  <c r="BI897" i="1"/>
  <c r="BJ897" i="1"/>
  <c r="BK897" i="1"/>
  <c r="BL897" i="1"/>
  <c r="BM897" i="1"/>
  <c r="BN897" i="1"/>
  <c r="BO897" i="1"/>
  <c r="BP897" i="1"/>
  <c r="BQ897" i="1"/>
  <c r="BR897" i="1"/>
  <c r="BS897" i="1"/>
  <c r="BT897" i="1"/>
  <c r="BU897" i="1"/>
  <c r="BV897" i="1"/>
  <c r="BW897" i="1"/>
  <c r="BX897" i="1"/>
  <c r="BY897" i="1"/>
  <c r="CA897" i="1"/>
  <c r="CJ897" i="1"/>
  <c r="CK897" i="1"/>
  <c r="CL897" i="1"/>
  <c r="AW898" i="1"/>
  <c r="AX898" i="1"/>
  <c r="AY898" i="1"/>
  <c r="AZ898" i="1"/>
  <c r="BA898" i="1"/>
  <c r="BB898" i="1"/>
  <c r="BC898" i="1"/>
  <c r="BD898" i="1"/>
  <c r="BE898" i="1"/>
  <c r="BF898" i="1"/>
  <c r="BG898" i="1"/>
  <c r="BH898" i="1"/>
  <c r="BI898" i="1"/>
  <c r="BJ898" i="1"/>
  <c r="BK898" i="1"/>
  <c r="BL898" i="1"/>
  <c r="BM898" i="1"/>
  <c r="BN898" i="1"/>
  <c r="BO898" i="1"/>
  <c r="BP898" i="1"/>
  <c r="BQ898" i="1"/>
  <c r="BR898" i="1"/>
  <c r="BS898" i="1"/>
  <c r="BT898" i="1"/>
  <c r="BU898" i="1"/>
  <c r="BV898" i="1"/>
  <c r="BW898" i="1"/>
  <c r="BX898" i="1"/>
  <c r="BY898" i="1"/>
  <c r="CA898" i="1"/>
  <c r="CJ898" i="1"/>
  <c r="CK898" i="1"/>
  <c r="CL898" i="1"/>
  <c r="AW899" i="1"/>
  <c r="AX899" i="1"/>
  <c r="AY899" i="1"/>
  <c r="AZ899" i="1"/>
  <c r="BA899" i="1"/>
  <c r="BB899" i="1"/>
  <c r="BC899" i="1"/>
  <c r="BD899" i="1"/>
  <c r="BE899" i="1"/>
  <c r="BF899" i="1"/>
  <c r="BG899" i="1"/>
  <c r="BH899" i="1"/>
  <c r="BI899" i="1"/>
  <c r="BJ899" i="1"/>
  <c r="BK899" i="1"/>
  <c r="BL899" i="1"/>
  <c r="BM899" i="1"/>
  <c r="BN899" i="1"/>
  <c r="BO899" i="1"/>
  <c r="BP899" i="1"/>
  <c r="BQ899" i="1"/>
  <c r="BR899" i="1"/>
  <c r="BS899" i="1"/>
  <c r="BT899" i="1"/>
  <c r="BU899" i="1"/>
  <c r="BV899" i="1"/>
  <c r="BW899" i="1"/>
  <c r="BX899" i="1"/>
  <c r="BY899" i="1"/>
  <c r="CA899" i="1"/>
  <c r="CJ899" i="1"/>
  <c r="CK899" i="1"/>
  <c r="CL899" i="1"/>
  <c r="AW900" i="1"/>
  <c r="AX900" i="1"/>
  <c r="AY900" i="1"/>
  <c r="AZ900" i="1"/>
  <c r="BA900" i="1"/>
  <c r="BB900" i="1"/>
  <c r="BC900" i="1"/>
  <c r="BD900" i="1"/>
  <c r="BE900" i="1"/>
  <c r="BF900" i="1"/>
  <c r="BG900" i="1"/>
  <c r="BH900" i="1"/>
  <c r="BI900" i="1"/>
  <c r="BJ900" i="1"/>
  <c r="BK900" i="1"/>
  <c r="BL900" i="1"/>
  <c r="BM900" i="1"/>
  <c r="BN900" i="1"/>
  <c r="BO900" i="1"/>
  <c r="BP900" i="1"/>
  <c r="BQ900" i="1"/>
  <c r="BR900" i="1"/>
  <c r="BS900" i="1"/>
  <c r="BT900" i="1"/>
  <c r="BU900" i="1"/>
  <c r="BV900" i="1"/>
  <c r="BW900" i="1"/>
  <c r="BX900" i="1"/>
  <c r="BY900" i="1"/>
  <c r="CA900" i="1"/>
  <c r="CJ900" i="1"/>
  <c r="CK900" i="1"/>
  <c r="CL900" i="1"/>
  <c r="AW901" i="1"/>
  <c r="AX901" i="1"/>
  <c r="AY901" i="1"/>
  <c r="AZ901" i="1"/>
  <c r="BA901" i="1"/>
  <c r="BB901" i="1"/>
  <c r="BC901" i="1"/>
  <c r="BD901" i="1"/>
  <c r="BE901" i="1"/>
  <c r="BF901" i="1"/>
  <c r="BG901" i="1"/>
  <c r="BH901" i="1"/>
  <c r="BI901" i="1"/>
  <c r="BJ901" i="1"/>
  <c r="BK901" i="1"/>
  <c r="BL901" i="1"/>
  <c r="BM901" i="1"/>
  <c r="BN901" i="1"/>
  <c r="BO901" i="1"/>
  <c r="BP901" i="1"/>
  <c r="BQ901" i="1"/>
  <c r="BR901" i="1"/>
  <c r="BS901" i="1"/>
  <c r="BT901" i="1"/>
  <c r="BU901" i="1"/>
  <c r="BV901" i="1"/>
  <c r="BW901" i="1"/>
  <c r="BX901" i="1"/>
  <c r="BY901" i="1"/>
  <c r="CA901" i="1"/>
  <c r="CJ901" i="1"/>
  <c r="CK901" i="1"/>
  <c r="CL901" i="1"/>
  <c r="AW902" i="1"/>
  <c r="AX902" i="1"/>
  <c r="AY902" i="1"/>
  <c r="AZ902" i="1"/>
  <c r="BA902" i="1"/>
  <c r="BB902" i="1"/>
  <c r="BC902" i="1"/>
  <c r="BD902" i="1"/>
  <c r="BE902" i="1"/>
  <c r="BF902" i="1"/>
  <c r="BG902" i="1"/>
  <c r="BH902" i="1"/>
  <c r="BI902" i="1"/>
  <c r="BJ902" i="1"/>
  <c r="BK902" i="1"/>
  <c r="BL902" i="1"/>
  <c r="BM902" i="1"/>
  <c r="BN902" i="1"/>
  <c r="BO902" i="1"/>
  <c r="BP902" i="1"/>
  <c r="BQ902" i="1"/>
  <c r="BR902" i="1"/>
  <c r="BS902" i="1"/>
  <c r="BT902" i="1"/>
  <c r="BU902" i="1"/>
  <c r="BV902" i="1"/>
  <c r="BW902" i="1"/>
  <c r="BX902" i="1"/>
  <c r="BY902" i="1"/>
  <c r="CA902" i="1"/>
  <c r="CJ902" i="1"/>
  <c r="CK902" i="1"/>
  <c r="CL902" i="1"/>
  <c r="AW903" i="1"/>
  <c r="AX903" i="1"/>
  <c r="AY903" i="1"/>
  <c r="AZ903" i="1"/>
  <c r="BA903" i="1"/>
  <c r="BB903" i="1"/>
  <c r="BC903" i="1"/>
  <c r="BD903" i="1"/>
  <c r="BE903" i="1"/>
  <c r="BF903" i="1"/>
  <c r="BG903" i="1"/>
  <c r="BH903" i="1"/>
  <c r="BI903" i="1"/>
  <c r="BJ903" i="1"/>
  <c r="BK903" i="1"/>
  <c r="BL903" i="1"/>
  <c r="BM903" i="1"/>
  <c r="BN903" i="1"/>
  <c r="BO903" i="1"/>
  <c r="BP903" i="1"/>
  <c r="BQ903" i="1"/>
  <c r="BR903" i="1"/>
  <c r="BS903" i="1"/>
  <c r="BT903" i="1"/>
  <c r="BU903" i="1"/>
  <c r="BV903" i="1"/>
  <c r="BW903" i="1"/>
  <c r="BX903" i="1"/>
  <c r="BY903" i="1"/>
  <c r="CA903" i="1"/>
  <c r="CJ903" i="1"/>
  <c r="CK903" i="1"/>
  <c r="CL903" i="1"/>
  <c r="AW904" i="1"/>
  <c r="AX904" i="1"/>
  <c r="AY904" i="1"/>
  <c r="AZ904" i="1"/>
  <c r="BA904" i="1"/>
  <c r="BB904" i="1"/>
  <c r="BC904" i="1"/>
  <c r="BD904" i="1"/>
  <c r="BE904" i="1"/>
  <c r="BF904" i="1"/>
  <c r="BG904" i="1"/>
  <c r="BH904" i="1"/>
  <c r="BI904" i="1"/>
  <c r="BJ904" i="1"/>
  <c r="BK904" i="1"/>
  <c r="BL904" i="1"/>
  <c r="BM904" i="1"/>
  <c r="BN904" i="1"/>
  <c r="BO904" i="1"/>
  <c r="BP904" i="1"/>
  <c r="BQ904" i="1"/>
  <c r="BR904" i="1"/>
  <c r="BS904" i="1"/>
  <c r="BT904" i="1"/>
  <c r="BU904" i="1"/>
  <c r="BV904" i="1"/>
  <c r="BW904" i="1"/>
  <c r="BX904" i="1"/>
  <c r="BY904" i="1"/>
  <c r="CA904" i="1"/>
  <c r="CJ904" i="1"/>
  <c r="CK904" i="1"/>
  <c r="CL904" i="1"/>
  <c r="AW905" i="1"/>
  <c r="AX905" i="1"/>
  <c r="AY905" i="1"/>
  <c r="AZ905" i="1"/>
  <c r="BA905" i="1"/>
  <c r="BB905" i="1"/>
  <c r="BC905" i="1"/>
  <c r="BD905" i="1"/>
  <c r="BE905" i="1"/>
  <c r="BF905" i="1"/>
  <c r="BG905" i="1"/>
  <c r="BH905" i="1"/>
  <c r="BI905" i="1"/>
  <c r="BJ905" i="1"/>
  <c r="BK905" i="1"/>
  <c r="BL905" i="1"/>
  <c r="BM905" i="1"/>
  <c r="BN905" i="1"/>
  <c r="BO905" i="1"/>
  <c r="BP905" i="1"/>
  <c r="BQ905" i="1"/>
  <c r="BR905" i="1"/>
  <c r="BS905" i="1"/>
  <c r="BT905" i="1"/>
  <c r="BU905" i="1"/>
  <c r="BV905" i="1"/>
  <c r="BW905" i="1"/>
  <c r="BX905" i="1"/>
  <c r="BY905" i="1"/>
  <c r="CA905" i="1"/>
  <c r="CJ905" i="1"/>
  <c r="CK905" i="1"/>
  <c r="CL905" i="1"/>
  <c r="AW906" i="1"/>
  <c r="AX906" i="1"/>
  <c r="AY906" i="1"/>
  <c r="AZ906" i="1"/>
  <c r="BA906" i="1"/>
  <c r="BB906" i="1"/>
  <c r="BC906" i="1"/>
  <c r="BD906" i="1"/>
  <c r="BE906" i="1"/>
  <c r="BF906" i="1"/>
  <c r="BG906" i="1"/>
  <c r="BH906" i="1"/>
  <c r="BI906" i="1"/>
  <c r="BJ906" i="1"/>
  <c r="BK906" i="1"/>
  <c r="BL906" i="1"/>
  <c r="BM906" i="1"/>
  <c r="BN906" i="1"/>
  <c r="BO906" i="1"/>
  <c r="BP906" i="1"/>
  <c r="BQ906" i="1"/>
  <c r="BR906" i="1"/>
  <c r="BS906" i="1"/>
  <c r="BT906" i="1"/>
  <c r="BU906" i="1"/>
  <c r="BV906" i="1"/>
  <c r="BW906" i="1"/>
  <c r="BX906" i="1"/>
  <c r="BY906" i="1"/>
  <c r="CA906" i="1"/>
  <c r="CJ906" i="1"/>
  <c r="CK906" i="1"/>
  <c r="CL906" i="1"/>
  <c r="AW907" i="1"/>
  <c r="AX907" i="1"/>
  <c r="AY907" i="1"/>
  <c r="AZ907" i="1"/>
  <c r="BA907" i="1"/>
  <c r="BB907" i="1"/>
  <c r="BC907" i="1"/>
  <c r="BD907" i="1"/>
  <c r="BE907" i="1"/>
  <c r="BF907" i="1"/>
  <c r="BG907" i="1"/>
  <c r="BH907" i="1"/>
  <c r="BI907" i="1"/>
  <c r="BJ907" i="1"/>
  <c r="BK907" i="1"/>
  <c r="BL907" i="1"/>
  <c r="BM907" i="1"/>
  <c r="BN907" i="1"/>
  <c r="BO907" i="1"/>
  <c r="BP907" i="1"/>
  <c r="BQ907" i="1"/>
  <c r="BR907" i="1"/>
  <c r="BS907" i="1"/>
  <c r="BT907" i="1"/>
  <c r="BU907" i="1"/>
  <c r="BV907" i="1"/>
  <c r="BW907" i="1"/>
  <c r="BX907" i="1"/>
  <c r="BY907" i="1"/>
  <c r="CA907" i="1"/>
  <c r="CJ907" i="1"/>
  <c r="CK907" i="1"/>
  <c r="CL907" i="1"/>
  <c r="AW908" i="1"/>
  <c r="AX908" i="1"/>
  <c r="AY908" i="1"/>
  <c r="AZ908" i="1"/>
  <c r="BA908" i="1"/>
  <c r="BB908" i="1"/>
  <c r="BC908" i="1"/>
  <c r="BD908" i="1"/>
  <c r="BE908" i="1"/>
  <c r="BF908" i="1"/>
  <c r="BG908" i="1"/>
  <c r="BH908" i="1"/>
  <c r="BI908" i="1"/>
  <c r="BJ908" i="1"/>
  <c r="BK908" i="1"/>
  <c r="BL908" i="1"/>
  <c r="BM908" i="1"/>
  <c r="BN908" i="1"/>
  <c r="BO908" i="1"/>
  <c r="BP908" i="1"/>
  <c r="BQ908" i="1"/>
  <c r="BR908" i="1"/>
  <c r="BS908" i="1"/>
  <c r="BT908" i="1"/>
  <c r="BU908" i="1"/>
  <c r="BV908" i="1"/>
  <c r="BW908" i="1"/>
  <c r="BX908" i="1"/>
  <c r="BY908" i="1"/>
  <c r="CA908" i="1"/>
  <c r="CJ908" i="1"/>
  <c r="CK908" i="1"/>
  <c r="CL908" i="1"/>
  <c r="AW909" i="1"/>
  <c r="AX909" i="1"/>
  <c r="AY909" i="1"/>
  <c r="AZ909" i="1"/>
  <c r="BA909" i="1"/>
  <c r="BB909" i="1"/>
  <c r="BC909" i="1"/>
  <c r="BD909" i="1"/>
  <c r="BE909" i="1"/>
  <c r="BF909" i="1"/>
  <c r="BG909" i="1"/>
  <c r="BH909" i="1"/>
  <c r="BI909" i="1"/>
  <c r="BJ909" i="1"/>
  <c r="BK909" i="1"/>
  <c r="BL909" i="1"/>
  <c r="BM909" i="1"/>
  <c r="BN909" i="1"/>
  <c r="BO909" i="1"/>
  <c r="BP909" i="1"/>
  <c r="BQ909" i="1"/>
  <c r="BR909" i="1"/>
  <c r="BS909" i="1"/>
  <c r="BT909" i="1"/>
  <c r="BU909" i="1"/>
  <c r="BV909" i="1"/>
  <c r="BW909" i="1"/>
  <c r="BX909" i="1"/>
  <c r="BY909" i="1"/>
  <c r="CA909" i="1"/>
  <c r="CJ909" i="1"/>
  <c r="CK909" i="1"/>
  <c r="CL909" i="1"/>
  <c r="AW910" i="1"/>
  <c r="AX910" i="1"/>
  <c r="AY910" i="1"/>
  <c r="AZ910" i="1"/>
  <c r="BA910" i="1"/>
  <c r="BB910" i="1"/>
  <c r="BC910" i="1"/>
  <c r="BD910" i="1"/>
  <c r="BE910" i="1"/>
  <c r="BF910" i="1"/>
  <c r="BG910" i="1"/>
  <c r="BH910" i="1"/>
  <c r="BI910" i="1"/>
  <c r="BJ910" i="1"/>
  <c r="BK910" i="1"/>
  <c r="BL910" i="1"/>
  <c r="BM910" i="1"/>
  <c r="BN910" i="1"/>
  <c r="BO910" i="1"/>
  <c r="BP910" i="1"/>
  <c r="BQ910" i="1"/>
  <c r="BR910" i="1"/>
  <c r="BS910" i="1"/>
  <c r="BT910" i="1"/>
  <c r="BU910" i="1"/>
  <c r="BV910" i="1"/>
  <c r="BW910" i="1"/>
  <c r="BX910" i="1"/>
  <c r="BY910" i="1"/>
  <c r="CA910" i="1"/>
  <c r="CJ910" i="1"/>
  <c r="CK910" i="1"/>
  <c r="CL910" i="1"/>
  <c r="AW911" i="1"/>
  <c r="AX911" i="1"/>
  <c r="AY911" i="1"/>
  <c r="AZ911" i="1"/>
  <c r="BA911" i="1"/>
  <c r="BB911" i="1"/>
  <c r="BC911" i="1"/>
  <c r="BD911" i="1"/>
  <c r="BE911" i="1"/>
  <c r="BF911" i="1"/>
  <c r="BG911" i="1"/>
  <c r="BH911" i="1"/>
  <c r="BI911" i="1"/>
  <c r="BJ911" i="1"/>
  <c r="BK911" i="1"/>
  <c r="BL911" i="1"/>
  <c r="BM911" i="1"/>
  <c r="BN911" i="1"/>
  <c r="BO911" i="1"/>
  <c r="BP911" i="1"/>
  <c r="BQ911" i="1"/>
  <c r="BR911" i="1"/>
  <c r="BS911" i="1"/>
  <c r="BT911" i="1"/>
  <c r="BU911" i="1"/>
  <c r="BV911" i="1"/>
  <c r="BW911" i="1"/>
  <c r="BX911" i="1"/>
  <c r="BY911" i="1"/>
  <c r="CA911" i="1"/>
  <c r="CJ911" i="1"/>
  <c r="CK911" i="1"/>
  <c r="CL911" i="1"/>
  <c r="AW912" i="1"/>
  <c r="AX912" i="1"/>
  <c r="AY912" i="1"/>
  <c r="AZ912" i="1"/>
  <c r="BA912" i="1"/>
  <c r="BB912" i="1"/>
  <c r="BC912" i="1"/>
  <c r="BD912" i="1"/>
  <c r="BE912" i="1"/>
  <c r="BF912" i="1"/>
  <c r="BG912" i="1"/>
  <c r="BH912" i="1"/>
  <c r="BI912" i="1"/>
  <c r="BJ912" i="1"/>
  <c r="BK912" i="1"/>
  <c r="BL912" i="1"/>
  <c r="BM912" i="1"/>
  <c r="BN912" i="1"/>
  <c r="BO912" i="1"/>
  <c r="BP912" i="1"/>
  <c r="BQ912" i="1"/>
  <c r="BR912" i="1"/>
  <c r="BS912" i="1"/>
  <c r="BT912" i="1"/>
  <c r="BU912" i="1"/>
  <c r="BV912" i="1"/>
  <c r="BW912" i="1"/>
  <c r="BX912" i="1"/>
  <c r="BY912" i="1"/>
  <c r="CA912" i="1"/>
  <c r="CJ912" i="1"/>
  <c r="CK912" i="1"/>
  <c r="CL912" i="1"/>
  <c r="AW913" i="1"/>
  <c r="AX913" i="1"/>
  <c r="AY913" i="1"/>
  <c r="AZ913" i="1"/>
  <c r="BA913" i="1"/>
  <c r="BB913" i="1"/>
  <c r="BC913" i="1"/>
  <c r="BD913" i="1"/>
  <c r="BE913" i="1"/>
  <c r="BF913" i="1"/>
  <c r="BG913" i="1"/>
  <c r="BH913" i="1"/>
  <c r="BI913" i="1"/>
  <c r="BJ913" i="1"/>
  <c r="BK913" i="1"/>
  <c r="BL913" i="1"/>
  <c r="BM913" i="1"/>
  <c r="BN913" i="1"/>
  <c r="BO913" i="1"/>
  <c r="BP913" i="1"/>
  <c r="BQ913" i="1"/>
  <c r="BR913" i="1"/>
  <c r="BS913" i="1"/>
  <c r="BT913" i="1"/>
  <c r="BU913" i="1"/>
  <c r="BV913" i="1"/>
  <c r="BW913" i="1"/>
  <c r="BX913" i="1"/>
  <c r="BY913" i="1"/>
  <c r="CA913" i="1"/>
  <c r="CJ913" i="1"/>
  <c r="CK913" i="1"/>
  <c r="CL913" i="1"/>
  <c r="AW914" i="1"/>
  <c r="AX914" i="1"/>
  <c r="AY914" i="1"/>
  <c r="AZ914" i="1"/>
  <c r="BA914" i="1"/>
  <c r="BB914" i="1"/>
  <c r="BC914" i="1"/>
  <c r="BD914" i="1"/>
  <c r="BE914" i="1"/>
  <c r="BF914" i="1"/>
  <c r="BG914" i="1"/>
  <c r="BH914" i="1"/>
  <c r="BI914" i="1"/>
  <c r="BJ914" i="1"/>
  <c r="BK914" i="1"/>
  <c r="BL914" i="1"/>
  <c r="BM914" i="1"/>
  <c r="BN914" i="1"/>
  <c r="BO914" i="1"/>
  <c r="BP914" i="1"/>
  <c r="BQ914" i="1"/>
  <c r="BR914" i="1"/>
  <c r="BS914" i="1"/>
  <c r="BT914" i="1"/>
  <c r="BU914" i="1"/>
  <c r="BV914" i="1"/>
  <c r="BW914" i="1"/>
  <c r="BX914" i="1"/>
  <c r="BY914" i="1"/>
  <c r="CA914" i="1"/>
  <c r="CJ914" i="1"/>
  <c r="CK914" i="1"/>
  <c r="CL914" i="1"/>
  <c r="AW915" i="1"/>
  <c r="AX915" i="1"/>
  <c r="AY915" i="1"/>
  <c r="AZ915" i="1"/>
  <c r="BA915" i="1"/>
  <c r="BB915" i="1"/>
  <c r="BC915" i="1"/>
  <c r="BD915" i="1"/>
  <c r="BE915" i="1"/>
  <c r="BF915" i="1"/>
  <c r="BG915" i="1"/>
  <c r="BH915" i="1"/>
  <c r="BI915" i="1"/>
  <c r="BJ915" i="1"/>
  <c r="BK915" i="1"/>
  <c r="BL915" i="1"/>
  <c r="BM915" i="1"/>
  <c r="BN915" i="1"/>
  <c r="BO915" i="1"/>
  <c r="BP915" i="1"/>
  <c r="BQ915" i="1"/>
  <c r="BR915" i="1"/>
  <c r="BS915" i="1"/>
  <c r="BT915" i="1"/>
  <c r="BU915" i="1"/>
  <c r="BV915" i="1"/>
  <c r="BW915" i="1"/>
  <c r="BX915" i="1"/>
  <c r="BY915" i="1"/>
  <c r="CA915" i="1"/>
  <c r="CJ915" i="1"/>
  <c r="CK915" i="1"/>
  <c r="CL915" i="1"/>
  <c r="AW916" i="1"/>
  <c r="AX916" i="1"/>
  <c r="AY916" i="1"/>
  <c r="AZ916" i="1"/>
  <c r="BA916" i="1"/>
  <c r="BB916" i="1"/>
  <c r="BC916" i="1"/>
  <c r="BD916" i="1"/>
  <c r="BE916" i="1"/>
  <c r="BF916" i="1"/>
  <c r="BG916" i="1"/>
  <c r="BH916" i="1"/>
  <c r="BI916" i="1"/>
  <c r="BJ916" i="1"/>
  <c r="BK916" i="1"/>
  <c r="BL916" i="1"/>
  <c r="BM916" i="1"/>
  <c r="BN916" i="1"/>
  <c r="BO916" i="1"/>
  <c r="BP916" i="1"/>
  <c r="BQ916" i="1"/>
  <c r="BR916" i="1"/>
  <c r="BS916" i="1"/>
  <c r="BT916" i="1"/>
  <c r="BU916" i="1"/>
  <c r="BV916" i="1"/>
  <c r="BW916" i="1"/>
  <c r="BX916" i="1"/>
  <c r="BY916" i="1"/>
  <c r="CA916" i="1"/>
  <c r="CJ916" i="1"/>
  <c r="CK916" i="1"/>
  <c r="CL916" i="1"/>
  <c r="AW917" i="1"/>
  <c r="AX917" i="1"/>
  <c r="AY917" i="1"/>
  <c r="AZ917" i="1"/>
  <c r="BA917" i="1"/>
  <c r="BB917" i="1"/>
  <c r="BC917" i="1"/>
  <c r="BD917" i="1"/>
  <c r="BE917" i="1"/>
  <c r="BF917" i="1"/>
  <c r="BG917" i="1"/>
  <c r="BH917" i="1"/>
  <c r="BI917" i="1"/>
  <c r="BJ917" i="1"/>
  <c r="BK917" i="1"/>
  <c r="BL917" i="1"/>
  <c r="BM917" i="1"/>
  <c r="BN917" i="1"/>
  <c r="BO917" i="1"/>
  <c r="BP917" i="1"/>
  <c r="BQ917" i="1"/>
  <c r="BR917" i="1"/>
  <c r="BS917" i="1"/>
  <c r="BT917" i="1"/>
  <c r="BU917" i="1"/>
  <c r="BV917" i="1"/>
  <c r="BW917" i="1"/>
  <c r="BX917" i="1"/>
  <c r="BY917" i="1"/>
  <c r="CA917" i="1"/>
  <c r="CJ917" i="1"/>
  <c r="CK917" i="1"/>
  <c r="CL917" i="1"/>
  <c r="AW918" i="1"/>
  <c r="AX918" i="1"/>
  <c r="AY918" i="1"/>
  <c r="AZ918" i="1"/>
  <c r="BA918" i="1"/>
  <c r="BB918" i="1"/>
  <c r="BC918" i="1"/>
  <c r="BD918" i="1"/>
  <c r="BE918" i="1"/>
  <c r="BF918" i="1"/>
  <c r="BG918" i="1"/>
  <c r="BH918" i="1"/>
  <c r="BI918" i="1"/>
  <c r="BJ918" i="1"/>
  <c r="BK918" i="1"/>
  <c r="BL918" i="1"/>
  <c r="BM918" i="1"/>
  <c r="BN918" i="1"/>
  <c r="BO918" i="1"/>
  <c r="BP918" i="1"/>
  <c r="BQ918" i="1"/>
  <c r="BR918" i="1"/>
  <c r="BS918" i="1"/>
  <c r="BT918" i="1"/>
  <c r="BU918" i="1"/>
  <c r="BV918" i="1"/>
  <c r="BW918" i="1"/>
  <c r="BX918" i="1"/>
  <c r="BY918" i="1"/>
  <c r="CA918" i="1"/>
  <c r="CJ918" i="1"/>
  <c r="CK918" i="1"/>
  <c r="CL918" i="1"/>
  <c r="AW919" i="1"/>
  <c r="AX919" i="1"/>
  <c r="AY919" i="1"/>
  <c r="AZ919" i="1"/>
  <c r="BA919" i="1"/>
  <c r="BB919" i="1"/>
  <c r="BC919" i="1"/>
  <c r="BD919" i="1"/>
  <c r="BE919" i="1"/>
  <c r="BF919" i="1"/>
  <c r="BG919" i="1"/>
  <c r="BH919" i="1"/>
  <c r="BI919" i="1"/>
  <c r="BJ919" i="1"/>
  <c r="BK919" i="1"/>
  <c r="BL919" i="1"/>
  <c r="BM919" i="1"/>
  <c r="BN919" i="1"/>
  <c r="BO919" i="1"/>
  <c r="BP919" i="1"/>
  <c r="BQ919" i="1"/>
  <c r="BR919" i="1"/>
  <c r="BS919" i="1"/>
  <c r="BT919" i="1"/>
  <c r="BU919" i="1"/>
  <c r="BV919" i="1"/>
  <c r="BW919" i="1"/>
  <c r="BX919" i="1"/>
  <c r="BY919" i="1"/>
  <c r="CA919" i="1"/>
  <c r="CJ919" i="1"/>
  <c r="CK919" i="1"/>
  <c r="CL919" i="1"/>
  <c r="AW920" i="1"/>
  <c r="AX920" i="1"/>
  <c r="AY920" i="1"/>
  <c r="AZ920" i="1"/>
  <c r="BA920" i="1"/>
  <c r="BB920" i="1"/>
  <c r="BC920" i="1"/>
  <c r="BD920" i="1"/>
  <c r="BE920" i="1"/>
  <c r="BF920" i="1"/>
  <c r="BG920" i="1"/>
  <c r="BH920" i="1"/>
  <c r="BI920" i="1"/>
  <c r="BJ920" i="1"/>
  <c r="BK920" i="1"/>
  <c r="BL920" i="1"/>
  <c r="BM920" i="1"/>
  <c r="BN920" i="1"/>
  <c r="BO920" i="1"/>
  <c r="BP920" i="1"/>
  <c r="BQ920" i="1"/>
  <c r="BR920" i="1"/>
  <c r="BS920" i="1"/>
  <c r="BT920" i="1"/>
  <c r="BU920" i="1"/>
  <c r="BV920" i="1"/>
  <c r="BW920" i="1"/>
  <c r="BX920" i="1"/>
  <c r="BY920" i="1"/>
  <c r="CA920" i="1"/>
  <c r="CJ920" i="1"/>
  <c r="CK920" i="1"/>
  <c r="CL920" i="1"/>
  <c r="AW921" i="1"/>
  <c r="AX921" i="1"/>
  <c r="AY921" i="1"/>
  <c r="AZ921" i="1"/>
  <c r="BA921" i="1"/>
  <c r="BB921" i="1"/>
  <c r="BC921" i="1"/>
  <c r="BD921" i="1"/>
  <c r="BE921" i="1"/>
  <c r="BF921" i="1"/>
  <c r="BG921" i="1"/>
  <c r="BH921" i="1"/>
  <c r="BI921" i="1"/>
  <c r="BJ921" i="1"/>
  <c r="BK921" i="1"/>
  <c r="BL921" i="1"/>
  <c r="BM921" i="1"/>
  <c r="BN921" i="1"/>
  <c r="BO921" i="1"/>
  <c r="BP921" i="1"/>
  <c r="BQ921" i="1"/>
  <c r="BR921" i="1"/>
  <c r="BS921" i="1"/>
  <c r="BT921" i="1"/>
  <c r="BU921" i="1"/>
  <c r="BV921" i="1"/>
  <c r="BW921" i="1"/>
  <c r="BX921" i="1"/>
  <c r="BY921" i="1"/>
  <c r="CA921" i="1"/>
  <c r="CJ921" i="1"/>
  <c r="CK921" i="1"/>
  <c r="CL921" i="1"/>
  <c r="AW922" i="1"/>
  <c r="AX922" i="1"/>
  <c r="AY922" i="1"/>
  <c r="AZ922" i="1"/>
  <c r="BA922" i="1"/>
  <c r="BB922" i="1"/>
  <c r="BC922" i="1"/>
  <c r="BD922" i="1"/>
  <c r="BE922" i="1"/>
  <c r="BF922" i="1"/>
  <c r="BG922" i="1"/>
  <c r="BH922" i="1"/>
  <c r="BI922" i="1"/>
  <c r="BJ922" i="1"/>
  <c r="BK922" i="1"/>
  <c r="BL922" i="1"/>
  <c r="BM922" i="1"/>
  <c r="BN922" i="1"/>
  <c r="BO922" i="1"/>
  <c r="BP922" i="1"/>
  <c r="BQ922" i="1"/>
  <c r="BR922" i="1"/>
  <c r="BS922" i="1"/>
  <c r="BT922" i="1"/>
  <c r="BU922" i="1"/>
  <c r="BV922" i="1"/>
  <c r="BW922" i="1"/>
  <c r="BX922" i="1"/>
  <c r="BY922" i="1"/>
  <c r="CA922" i="1"/>
  <c r="CJ922" i="1"/>
  <c r="CK922" i="1"/>
  <c r="CL922" i="1"/>
  <c r="AW923" i="1"/>
  <c r="AX923" i="1"/>
  <c r="AY923" i="1"/>
  <c r="AZ923" i="1"/>
  <c r="BA923" i="1"/>
  <c r="BB923" i="1"/>
  <c r="BC923" i="1"/>
  <c r="BD923" i="1"/>
  <c r="BE923" i="1"/>
  <c r="BF923" i="1"/>
  <c r="BG923" i="1"/>
  <c r="BH923" i="1"/>
  <c r="BI923" i="1"/>
  <c r="BJ923" i="1"/>
  <c r="BK923" i="1"/>
  <c r="BL923" i="1"/>
  <c r="BM923" i="1"/>
  <c r="BN923" i="1"/>
  <c r="BO923" i="1"/>
  <c r="BP923" i="1"/>
  <c r="BQ923" i="1"/>
  <c r="BR923" i="1"/>
  <c r="BS923" i="1"/>
  <c r="BT923" i="1"/>
  <c r="BU923" i="1"/>
  <c r="BV923" i="1"/>
  <c r="BW923" i="1"/>
  <c r="BX923" i="1"/>
  <c r="BY923" i="1"/>
  <c r="CA923" i="1"/>
  <c r="CJ923" i="1"/>
  <c r="CK923" i="1"/>
  <c r="CL923" i="1"/>
  <c r="AW924" i="1"/>
  <c r="AX924" i="1"/>
  <c r="AY924" i="1"/>
  <c r="AZ924" i="1"/>
  <c r="BA924" i="1"/>
  <c r="BB924" i="1"/>
  <c r="BC924" i="1"/>
  <c r="BD924" i="1"/>
  <c r="BE924" i="1"/>
  <c r="BF924" i="1"/>
  <c r="BG924" i="1"/>
  <c r="BH924" i="1"/>
  <c r="BI924" i="1"/>
  <c r="BJ924" i="1"/>
  <c r="BK924" i="1"/>
  <c r="BL924" i="1"/>
  <c r="BM924" i="1"/>
  <c r="BN924" i="1"/>
  <c r="BO924" i="1"/>
  <c r="BP924" i="1"/>
  <c r="BQ924" i="1"/>
  <c r="BR924" i="1"/>
  <c r="BS924" i="1"/>
  <c r="BT924" i="1"/>
  <c r="BU924" i="1"/>
  <c r="BV924" i="1"/>
  <c r="BW924" i="1"/>
  <c r="BX924" i="1"/>
  <c r="BY924" i="1"/>
  <c r="CA924" i="1"/>
  <c r="CJ924" i="1"/>
  <c r="CK924" i="1"/>
  <c r="CL924" i="1"/>
  <c r="AW925" i="1"/>
  <c r="AX925" i="1"/>
  <c r="AY925" i="1"/>
  <c r="AZ925" i="1"/>
  <c r="BA925" i="1"/>
  <c r="BB925" i="1"/>
  <c r="BC925" i="1"/>
  <c r="BD925" i="1"/>
  <c r="BE925" i="1"/>
  <c r="BF925" i="1"/>
  <c r="BG925" i="1"/>
  <c r="BH925" i="1"/>
  <c r="BI925" i="1"/>
  <c r="BJ925" i="1"/>
  <c r="BK925" i="1"/>
  <c r="BL925" i="1"/>
  <c r="BM925" i="1"/>
  <c r="BN925" i="1"/>
  <c r="BO925" i="1"/>
  <c r="BP925" i="1"/>
  <c r="BQ925" i="1"/>
  <c r="BR925" i="1"/>
  <c r="BS925" i="1"/>
  <c r="BT925" i="1"/>
  <c r="BU925" i="1"/>
  <c r="BV925" i="1"/>
  <c r="BW925" i="1"/>
  <c r="BX925" i="1"/>
  <c r="BY925" i="1"/>
  <c r="CA925" i="1"/>
  <c r="CJ925" i="1"/>
  <c r="CK925" i="1"/>
  <c r="CL925" i="1"/>
  <c r="AW926" i="1"/>
  <c r="AX926" i="1"/>
  <c r="AY926" i="1"/>
  <c r="AZ926" i="1"/>
  <c r="BA926" i="1"/>
  <c r="BB926" i="1"/>
  <c r="BC926" i="1"/>
  <c r="BD926" i="1"/>
  <c r="BE926" i="1"/>
  <c r="BF926" i="1"/>
  <c r="BG926" i="1"/>
  <c r="BH926" i="1"/>
  <c r="BI926" i="1"/>
  <c r="BJ926" i="1"/>
  <c r="BK926" i="1"/>
  <c r="BL926" i="1"/>
  <c r="BM926" i="1"/>
  <c r="BN926" i="1"/>
  <c r="BO926" i="1"/>
  <c r="BP926" i="1"/>
  <c r="BQ926" i="1"/>
  <c r="BR926" i="1"/>
  <c r="BS926" i="1"/>
  <c r="BT926" i="1"/>
  <c r="BU926" i="1"/>
  <c r="BV926" i="1"/>
  <c r="BW926" i="1"/>
  <c r="BX926" i="1"/>
  <c r="BY926" i="1"/>
  <c r="CA926" i="1"/>
  <c r="CJ926" i="1"/>
  <c r="CK926" i="1"/>
  <c r="CL926" i="1"/>
  <c r="AW927" i="1"/>
  <c r="AX927" i="1"/>
  <c r="AY927" i="1"/>
  <c r="AZ927" i="1"/>
  <c r="BA927" i="1"/>
  <c r="BB927" i="1"/>
  <c r="BC927" i="1"/>
  <c r="BD927" i="1"/>
  <c r="BE927" i="1"/>
  <c r="BF927" i="1"/>
  <c r="BG927" i="1"/>
  <c r="BH927" i="1"/>
  <c r="BI927" i="1"/>
  <c r="BJ927" i="1"/>
  <c r="BK927" i="1"/>
  <c r="BL927" i="1"/>
  <c r="BM927" i="1"/>
  <c r="BN927" i="1"/>
  <c r="BO927" i="1"/>
  <c r="BP927" i="1"/>
  <c r="BQ927" i="1"/>
  <c r="BR927" i="1"/>
  <c r="BS927" i="1"/>
  <c r="BT927" i="1"/>
  <c r="BU927" i="1"/>
  <c r="BV927" i="1"/>
  <c r="BW927" i="1"/>
  <c r="BX927" i="1"/>
  <c r="BY927" i="1"/>
  <c r="CA927" i="1"/>
  <c r="CJ927" i="1"/>
  <c r="CK927" i="1"/>
  <c r="CL927" i="1"/>
  <c r="AW928" i="1"/>
  <c r="AX928" i="1"/>
  <c r="AY928" i="1"/>
  <c r="AZ928" i="1"/>
  <c r="BA928" i="1"/>
  <c r="BB928" i="1"/>
  <c r="BC928" i="1"/>
  <c r="BD928" i="1"/>
  <c r="BE928" i="1"/>
  <c r="BF928" i="1"/>
  <c r="BG928" i="1"/>
  <c r="BH928" i="1"/>
  <c r="BI928" i="1"/>
  <c r="BJ928" i="1"/>
  <c r="BK928" i="1"/>
  <c r="BL928" i="1"/>
  <c r="BM928" i="1"/>
  <c r="BN928" i="1"/>
  <c r="BO928" i="1"/>
  <c r="BP928" i="1"/>
  <c r="BQ928" i="1"/>
  <c r="BR928" i="1"/>
  <c r="BS928" i="1"/>
  <c r="BT928" i="1"/>
  <c r="BU928" i="1"/>
  <c r="BV928" i="1"/>
  <c r="BW928" i="1"/>
  <c r="BX928" i="1"/>
  <c r="BY928" i="1"/>
  <c r="CA928" i="1"/>
  <c r="CJ928" i="1"/>
  <c r="CK928" i="1"/>
  <c r="CL928" i="1"/>
  <c r="AW929" i="1"/>
  <c r="AX929" i="1"/>
  <c r="AY929" i="1"/>
  <c r="AZ929" i="1"/>
  <c r="BA929" i="1"/>
  <c r="BB929" i="1"/>
  <c r="BC929" i="1"/>
  <c r="BD929" i="1"/>
  <c r="BE929" i="1"/>
  <c r="BF929" i="1"/>
  <c r="BG929" i="1"/>
  <c r="BH929" i="1"/>
  <c r="BI929" i="1"/>
  <c r="BJ929" i="1"/>
  <c r="BK929" i="1"/>
  <c r="BL929" i="1"/>
  <c r="BM929" i="1"/>
  <c r="BN929" i="1"/>
  <c r="BO929" i="1"/>
  <c r="BP929" i="1"/>
  <c r="BQ929" i="1"/>
  <c r="BR929" i="1"/>
  <c r="BS929" i="1"/>
  <c r="BT929" i="1"/>
  <c r="BU929" i="1"/>
  <c r="BV929" i="1"/>
  <c r="BW929" i="1"/>
  <c r="BX929" i="1"/>
  <c r="BY929" i="1"/>
  <c r="CA929" i="1"/>
  <c r="CJ929" i="1"/>
  <c r="CK929" i="1"/>
  <c r="CL929" i="1"/>
  <c r="AW930" i="1"/>
  <c r="AX930" i="1"/>
  <c r="AY930" i="1"/>
  <c r="AZ930" i="1"/>
  <c r="BA930" i="1"/>
  <c r="BB930" i="1"/>
  <c r="BC930" i="1"/>
  <c r="BD930" i="1"/>
  <c r="BE930" i="1"/>
  <c r="BF930" i="1"/>
  <c r="BG930" i="1"/>
  <c r="BH930" i="1"/>
  <c r="BI930" i="1"/>
  <c r="BJ930" i="1"/>
  <c r="BK930" i="1"/>
  <c r="BL930" i="1"/>
  <c r="BM930" i="1"/>
  <c r="BN930" i="1"/>
  <c r="BO930" i="1"/>
  <c r="BP930" i="1"/>
  <c r="BQ930" i="1"/>
  <c r="BR930" i="1"/>
  <c r="BS930" i="1"/>
  <c r="BT930" i="1"/>
  <c r="BU930" i="1"/>
  <c r="BV930" i="1"/>
  <c r="BW930" i="1"/>
  <c r="BX930" i="1"/>
  <c r="BY930" i="1"/>
  <c r="CA930" i="1"/>
  <c r="CJ930" i="1"/>
  <c r="CK930" i="1"/>
  <c r="CL930" i="1"/>
  <c r="AW931" i="1"/>
  <c r="AX931" i="1"/>
  <c r="AY931" i="1"/>
  <c r="AZ931" i="1"/>
  <c r="BA931" i="1"/>
  <c r="BB931" i="1"/>
  <c r="BC931" i="1"/>
  <c r="BD931" i="1"/>
  <c r="BE931" i="1"/>
  <c r="BF931" i="1"/>
  <c r="BG931" i="1"/>
  <c r="BH931" i="1"/>
  <c r="BI931" i="1"/>
  <c r="BJ931" i="1"/>
  <c r="BK931" i="1"/>
  <c r="BL931" i="1"/>
  <c r="BM931" i="1"/>
  <c r="BN931" i="1"/>
  <c r="BO931" i="1"/>
  <c r="BP931" i="1"/>
  <c r="BQ931" i="1"/>
  <c r="BR931" i="1"/>
  <c r="BS931" i="1"/>
  <c r="BT931" i="1"/>
  <c r="BU931" i="1"/>
  <c r="BV931" i="1"/>
  <c r="BW931" i="1"/>
  <c r="BX931" i="1"/>
  <c r="BY931" i="1"/>
  <c r="CA931" i="1"/>
  <c r="CJ931" i="1"/>
  <c r="CK931" i="1"/>
  <c r="CL931" i="1"/>
  <c r="AW932" i="1"/>
  <c r="AX932" i="1"/>
  <c r="AY932" i="1"/>
  <c r="AZ932" i="1"/>
  <c r="BA932" i="1"/>
  <c r="BB932" i="1"/>
  <c r="BC932" i="1"/>
  <c r="BD932" i="1"/>
  <c r="BE932" i="1"/>
  <c r="BF932" i="1"/>
  <c r="BG932" i="1"/>
  <c r="BH932" i="1"/>
  <c r="BI932" i="1"/>
  <c r="BJ932" i="1"/>
  <c r="BK932" i="1"/>
  <c r="BL932" i="1"/>
  <c r="BM932" i="1"/>
  <c r="BN932" i="1"/>
  <c r="BO932" i="1"/>
  <c r="BP932" i="1"/>
  <c r="BQ932" i="1"/>
  <c r="BR932" i="1"/>
  <c r="BS932" i="1"/>
  <c r="BT932" i="1"/>
  <c r="BU932" i="1"/>
  <c r="BV932" i="1"/>
  <c r="BW932" i="1"/>
  <c r="BX932" i="1"/>
  <c r="BY932" i="1"/>
  <c r="CA932" i="1"/>
  <c r="CJ932" i="1"/>
  <c r="CK932" i="1"/>
  <c r="CL932" i="1"/>
  <c r="AW933" i="1"/>
  <c r="AX933" i="1"/>
  <c r="AY933" i="1"/>
  <c r="AZ933" i="1"/>
  <c r="BA933" i="1"/>
  <c r="BB933" i="1"/>
  <c r="BC933" i="1"/>
  <c r="BD933" i="1"/>
  <c r="BE933" i="1"/>
  <c r="BF933" i="1"/>
  <c r="BG933" i="1"/>
  <c r="BH933" i="1"/>
  <c r="BI933" i="1"/>
  <c r="BJ933" i="1"/>
  <c r="BK933" i="1"/>
  <c r="BL933" i="1"/>
  <c r="BM933" i="1"/>
  <c r="BN933" i="1"/>
  <c r="BO933" i="1"/>
  <c r="BP933" i="1"/>
  <c r="BQ933" i="1"/>
  <c r="BR933" i="1"/>
  <c r="BS933" i="1"/>
  <c r="BT933" i="1"/>
  <c r="BU933" i="1"/>
  <c r="BV933" i="1"/>
  <c r="BW933" i="1"/>
  <c r="BX933" i="1"/>
  <c r="BY933" i="1"/>
  <c r="CA933" i="1"/>
  <c r="CJ933" i="1"/>
  <c r="CK933" i="1"/>
  <c r="CL933" i="1"/>
  <c r="AW934" i="1"/>
  <c r="AX934" i="1"/>
  <c r="AY934" i="1"/>
  <c r="AZ934" i="1"/>
  <c r="BA934" i="1"/>
  <c r="BB934" i="1"/>
  <c r="BC934" i="1"/>
  <c r="BD934" i="1"/>
  <c r="BE934" i="1"/>
  <c r="BF934" i="1"/>
  <c r="BG934" i="1"/>
  <c r="BH934" i="1"/>
  <c r="BI934" i="1"/>
  <c r="BJ934" i="1"/>
  <c r="BK934" i="1"/>
  <c r="BL934" i="1"/>
  <c r="BM934" i="1"/>
  <c r="BN934" i="1"/>
  <c r="BO934" i="1"/>
  <c r="BP934" i="1"/>
  <c r="BQ934" i="1"/>
  <c r="BR934" i="1"/>
  <c r="BS934" i="1"/>
  <c r="BT934" i="1"/>
  <c r="BU934" i="1"/>
  <c r="BV934" i="1"/>
  <c r="BW934" i="1"/>
  <c r="BX934" i="1"/>
  <c r="BY934" i="1"/>
  <c r="CA934" i="1"/>
  <c r="CJ934" i="1"/>
  <c r="CK934" i="1"/>
  <c r="CL934" i="1"/>
  <c r="AW935" i="1"/>
  <c r="AX935" i="1"/>
  <c r="AY935" i="1"/>
  <c r="AZ935" i="1"/>
  <c r="BA935" i="1"/>
  <c r="BB935" i="1"/>
  <c r="BC935" i="1"/>
  <c r="BD935" i="1"/>
  <c r="BE935" i="1"/>
  <c r="BF935" i="1"/>
  <c r="BG935" i="1"/>
  <c r="BH935" i="1"/>
  <c r="BI935" i="1"/>
  <c r="BJ935" i="1"/>
  <c r="BK935" i="1"/>
  <c r="BL935" i="1"/>
  <c r="BM935" i="1"/>
  <c r="BN935" i="1"/>
  <c r="BO935" i="1"/>
  <c r="BP935" i="1"/>
  <c r="BQ935" i="1"/>
  <c r="BR935" i="1"/>
  <c r="BS935" i="1"/>
  <c r="BT935" i="1"/>
  <c r="BU935" i="1"/>
  <c r="BV935" i="1"/>
  <c r="BW935" i="1"/>
  <c r="BX935" i="1"/>
  <c r="BY935" i="1"/>
  <c r="CA935" i="1"/>
  <c r="CJ935" i="1"/>
  <c r="CK935" i="1"/>
  <c r="CL935" i="1"/>
  <c r="AW936" i="1"/>
  <c r="AX936" i="1"/>
  <c r="AY936" i="1"/>
  <c r="AZ936" i="1"/>
  <c r="BA936" i="1"/>
  <c r="BB936" i="1"/>
  <c r="BC936" i="1"/>
  <c r="BD936" i="1"/>
  <c r="BE936" i="1"/>
  <c r="BF936" i="1"/>
  <c r="BG936" i="1"/>
  <c r="BH936" i="1"/>
  <c r="BI936" i="1"/>
  <c r="BJ936" i="1"/>
  <c r="BK936" i="1"/>
  <c r="BL936" i="1"/>
  <c r="BM936" i="1"/>
  <c r="BN936" i="1"/>
  <c r="BO936" i="1"/>
  <c r="BP936" i="1"/>
  <c r="BQ936" i="1"/>
  <c r="BR936" i="1"/>
  <c r="BS936" i="1"/>
  <c r="BT936" i="1"/>
  <c r="BU936" i="1"/>
  <c r="BV936" i="1"/>
  <c r="BW936" i="1"/>
  <c r="BX936" i="1"/>
  <c r="BY936" i="1"/>
  <c r="CA936" i="1"/>
  <c r="CJ936" i="1"/>
  <c r="CK936" i="1"/>
  <c r="CL936" i="1"/>
  <c r="AW937" i="1"/>
  <c r="AX937" i="1"/>
  <c r="AY937" i="1"/>
  <c r="AZ937" i="1"/>
  <c r="BA937" i="1"/>
  <c r="BB937" i="1"/>
  <c r="BC937" i="1"/>
  <c r="BD937" i="1"/>
  <c r="BE937" i="1"/>
  <c r="BF937" i="1"/>
  <c r="BG937" i="1"/>
  <c r="BH937" i="1"/>
  <c r="BI937" i="1"/>
  <c r="BJ937" i="1"/>
  <c r="BK937" i="1"/>
  <c r="BL937" i="1"/>
  <c r="BM937" i="1"/>
  <c r="BN937" i="1"/>
  <c r="BO937" i="1"/>
  <c r="BP937" i="1"/>
  <c r="BQ937" i="1"/>
  <c r="BR937" i="1"/>
  <c r="BS937" i="1"/>
  <c r="BT937" i="1"/>
  <c r="BU937" i="1"/>
  <c r="BV937" i="1"/>
  <c r="BW937" i="1"/>
  <c r="BX937" i="1"/>
  <c r="BY937" i="1"/>
  <c r="CA937" i="1"/>
  <c r="CJ937" i="1"/>
  <c r="CK937" i="1"/>
  <c r="CL937" i="1"/>
  <c r="AW938" i="1"/>
  <c r="AX938" i="1"/>
  <c r="AY938" i="1"/>
  <c r="AZ938" i="1"/>
  <c r="BA938" i="1"/>
  <c r="BB938" i="1"/>
  <c r="BC938" i="1"/>
  <c r="BD938" i="1"/>
  <c r="BE938" i="1"/>
  <c r="BF938" i="1"/>
  <c r="BG938" i="1"/>
  <c r="BH938" i="1"/>
  <c r="BI938" i="1"/>
  <c r="BJ938" i="1"/>
  <c r="BK938" i="1"/>
  <c r="BL938" i="1"/>
  <c r="BM938" i="1"/>
  <c r="BN938" i="1"/>
  <c r="BO938" i="1"/>
  <c r="BP938" i="1"/>
  <c r="BQ938" i="1"/>
  <c r="BR938" i="1"/>
  <c r="BS938" i="1"/>
  <c r="BT938" i="1"/>
  <c r="BU938" i="1"/>
  <c r="BV938" i="1"/>
  <c r="BW938" i="1"/>
  <c r="BX938" i="1"/>
  <c r="BY938" i="1"/>
  <c r="CA938" i="1"/>
  <c r="CJ938" i="1"/>
  <c r="CK938" i="1"/>
  <c r="CL938" i="1"/>
  <c r="AW939" i="1"/>
  <c r="AX939" i="1"/>
  <c r="AY939" i="1"/>
  <c r="AZ939" i="1"/>
  <c r="BA939" i="1"/>
  <c r="BB939" i="1"/>
  <c r="BC939" i="1"/>
  <c r="BD939" i="1"/>
  <c r="BE939" i="1"/>
  <c r="BF939" i="1"/>
  <c r="BG939" i="1"/>
  <c r="BH939" i="1"/>
  <c r="BI939" i="1"/>
  <c r="BJ939" i="1"/>
  <c r="BK939" i="1"/>
  <c r="BL939" i="1"/>
  <c r="BM939" i="1"/>
  <c r="BN939" i="1"/>
  <c r="BO939" i="1"/>
  <c r="BP939" i="1"/>
  <c r="BQ939" i="1"/>
  <c r="BR939" i="1"/>
  <c r="BS939" i="1"/>
  <c r="BT939" i="1"/>
  <c r="BU939" i="1"/>
  <c r="BV939" i="1"/>
  <c r="BW939" i="1"/>
  <c r="BX939" i="1"/>
  <c r="BY939" i="1"/>
  <c r="CA939" i="1"/>
  <c r="CJ939" i="1"/>
  <c r="CK939" i="1"/>
  <c r="CL939" i="1"/>
  <c r="AW940" i="1"/>
  <c r="AX940" i="1"/>
  <c r="AY940" i="1"/>
  <c r="AZ940" i="1"/>
  <c r="BA940" i="1"/>
  <c r="BB940" i="1"/>
  <c r="BC940" i="1"/>
  <c r="BD940" i="1"/>
  <c r="BE940" i="1"/>
  <c r="BF940" i="1"/>
  <c r="BG940" i="1"/>
  <c r="BH940" i="1"/>
  <c r="BI940" i="1"/>
  <c r="BJ940" i="1"/>
  <c r="BK940" i="1"/>
  <c r="BL940" i="1"/>
  <c r="BM940" i="1"/>
  <c r="BN940" i="1"/>
  <c r="BO940" i="1"/>
  <c r="BP940" i="1"/>
  <c r="BQ940" i="1"/>
  <c r="BR940" i="1"/>
  <c r="BS940" i="1"/>
  <c r="BT940" i="1"/>
  <c r="BU940" i="1"/>
  <c r="BV940" i="1"/>
  <c r="BW940" i="1"/>
  <c r="BX940" i="1"/>
  <c r="BY940" i="1"/>
  <c r="CA940" i="1"/>
  <c r="CJ940" i="1"/>
  <c r="CK940" i="1"/>
  <c r="CL940" i="1"/>
  <c r="AW941" i="1"/>
  <c r="AX941" i="1"/>
  <c r="AY941" i="1"/>
  <c r="AZ941" i="1"/>
  <c r="BA941" i="1"/>
  <c r="BB941" i="1"/>
  <c r="BC941" i="1"/>
  <c r="BD941" i="1"/>
  <c r="BE941" i="1"/>
  <c r="BF941" i="1"/>
  <c r="BG941" i="1"/>
  <c r="BH941" i="1"/>
  <c r="BI941" i="1"/>
  <c r="BJ941" i="1"/>
  <c r="BK941" i="1"/>
  <c r="BL941" i="1"/>
  <c r="BM941" i="1"/>
  <c r="BN941" i="1"/>
  <c r="BO941" i="1"/>
  <c r="BP941" i="1"/>
  <c r="BQ941" i="1"/>
  <c r="BR941" i="1"/>
  <c r="BS941" i="1"/>
  <c r="BT941" i="1"/>
  <c r="BU941" i="1"/>
  <c r="BV941" i="1"/>
  <c r="BW941" i="1"/>
  <c r="BX941" i="1"/>
  <c r="BY941" i="1"/>
  <c r="CA941" i="1"/>
  <c r="CJ941" i="1"/>
  <c r="CK941" i="1"/>
  <c r="CL941" i="1"/>
  <c r="AW942" i="1"/>
  <c r="AX942" i="1"/>
  <c r="AY942" i="1"/>
  <c r="AZ942" i="1"/>
  <c r="BA942" i="1"/>
  <c r="BB942" i="1"/>
  <c r="BC942" i="1"/>
  <c r="BD942" i="1"/>
  <c r="BE942" i="1"/>
  <c r="BF942" i="1"/>
  <c r="BG942" i="1"/>
  <c r="BH942" i="1"/>
  <c r="BI942" i="1"/>
  <c r="BJ942" i="1"/>
  <c r="BK942" i="1"/>
  <c r="BL942" i="1"/>
  <c r="BM942" i="1"/>
  <c r="BN942" i="1"/>
  <c r="BO942" i="1"/>
  <c r="BP942" i="1"/>
  <c r="BQ942" i="1"/>
  <c r="BR942" i="1"/>
  <c r="BS942" i="1"/>
  <c r="BT942" i="1"/>
  <c r="BU942" i="1"/>
  <c r="BV942" i="1"/>
  <c r="BW942" i="1"/>
  <c r="BX942" i="1"/>
  <c r="BY942" i="1"/>
  <c r="CA942" i="1"/>
  <c r="CJ942" i="1"/>
  <c r="CK942" i="1"/>
  <c r="CL942" i="1"/>
  <c r="AW943" i="1"/>
  <c r="AX943" i="1"/>
  <c r="AY943" i="1"/>
  <c r="AZ943" i="1"/>
  <c r="BA943" i="1"/>
  <c r="BB943" i="1"/>
  <c r="BC943" i="1"/>
  <c r="BD943" i="1"/>
  <c r="BE943" i="1"/>
  <c r="BF943" i="1"/>
  <c r="BG943" i="1"/>
  <c r="BH943" i="1"/>
  <c r="BI943" i="1"/>
  <c r="BJ943" i="1"/>
  <c r="BK943" i="1"/>
  <c r="BL943" i="1"/>
  <c r="BM943" i="1"/>
  <c r="BN943" i="1"/>
  <c r="BO943" i="1"/>
  <c r="BP943" i="1"/>
  <c r="BQ943" i="1"/>
  <c r="BR943" i="1"/>
  <c r="BS943" i="1"/>
  <c r="BT943" i="1"/>
  <c r="BU943" i="1"/>
  <c r="BV943" i="1"/>
  <c r="BW943" i="1"/>
  <c r="BX943" i="1"/>
  <c r="BY943" i="1"/>
  <c r="CA943" i="1"/>
  <c r="CJ943" i="1"/>
  <c r="CK943" i="1"/>
  <c r="CL943" i="1"/>
  <c r="AW944" i="1"/>
  <c r="AX944" i="1"/>
  <c r="AY944" i="1"/>
  <c r="AZ944" i="1"/>
  <c r="BA944" i="1"/>
  <c r="BB944" i="1"/>
  <c r="BC944" i="1"/>
  <c r="BD944" i="1"/>
  <c r="BE944" i="1"/>
  <c r="BF944" i="1"/>
  <c r="BG944" i="1"/>
  <c r="BH944" i="1"/>
  <c r="BI944" i="1"/>
  <c r="BJ944" i="1"/>
  <c r="BK944" i="1"/>
  <c r="BL944" i="1"/>
  <c r="BM944" i="1"/>
  <c r="BN944" i="1"/>
  <c r="BO944" i="1"/>
  <c r="BP944" i="1"/>
  <c r="BQ944" i="1"/>
  <c r="BR944" i="1"/>
  <c r="BS944" i="1"/>
  <c r="BT944" i="1"/>
  <c r="BU944" i="1"/>
  <c r="BV944" i="1"/>
  <c r="BW944" i="1"/>
  <c r="BX944" i="1"/>
  <c r="BY944" i="1"/>
  <c r="CA944" i="1"/>
  <c r="CJ944" i="1"/>
  <c r="CK944" i="1"/>
  <c r="CL944" i="1"/>
  <c r="CB944" i="1" s="1"/>
  <c r="AW945" i="1"/>
  <c r="AX945" i="1"/>
  <c r="AY945" i="1"/>
  <c r="AZ945" i="1"/>
  <c r="BA945" i="1"/>
  <c r="BB945" i="1"/>
  <c r="BC945" i="1"/>
  <c r="BD945" i="1"/>
  <c r="BE945" i="1"/>
  <c r="BF945" i="1"/>
  <c r="BG945" i="1"/>
  <c r="BH945" i="1"/>
  <c r="BI945" i="1"/>
  <c r="BJ945" i="1"/>
  <c r="BK945" i="1"/>
  <c r="BL945" i="1"/>
  <c r="BM945" i="1"/>
  <c r="BN945" i="1"/>
  <c r="BO945" i="1"/>
  <c r="BP945" i="1"/>
  <c r="BQ945" i="1"/>
  <c r="BR945" i="1"/>
  <c r="BS945" i="1"/>
  <c r="BT945" i="1"/>
  <c r="BU945" i="1"/>
  <c r="BV945" i="1"/>
  <c r="BW945" i="1"/>
  <c r="BX945" i="1"/>
  <c r="BY945" i="1"/>
  <c r="CA945" i="1"/>
  <c r="CJ945" i="1"/>
  <c r="CK945" i="1"/>
  <c r="CL945" i="1"/>
  <c r="AW946" i="1"/>
  <c r="AX946" i="1"/>
  <c r="AY946" i="1"/>
  <c r="AZ946" i="1"/>
  <c r="BA946" i="1"/>
  <c r="BB946" i="1"/>
  <c r="BC946" i="1"/>
  <c r="BD946" i="1"/>
  <c r="BE946" i="1"/>
  <c r="BF946" i="1"/>
  <c r="BG946" i="1"/>
  <c r="BH946" i="1"/>
  <c r="BI946" i="1"/>
  <c r="BJ946" i="1"/>
  <c r="BK946" i="1"/>
  <c r="BL946" i="1"/>
  <c r="BM946" i="1"/>
  <c r="BN946" i="1"/>
  <c r="BO946" i="1"/>
  <c r="BP946" i="1"/>
  <c r="BQ946" i="1"/>
  <c r="BR946" i="1"/>
  <c r="BS946" i="1"/>
  <c r="BT946" i="1"/>
  <c r="BU946" i="1"/>
  <c r="BV946" i="1"/>
  <c r="BW946" i="1"/>
  <c r="BX946" i="1"/>
  <c r="BY946" i="1"/>
  <c r="CA946" i="1"/>
  <c r="CJ946" i="1"/>
  <c r="CK946" i="1"/>
  <c r="CL946" i="1"/>
  <c r="AW947" i="1"/>
  <c r="AX947" i="1"/>
  <c r="AY947" i="1"/>
  <c r="AZ947" i="1"/>
  <c r="BA947" i="1"/>
  <c r="BB947" i="1"/>
  <c r="BC947" i="1"/>
  <c r="BD947" i="1"/>
  <c r="BE947" i="1"/>
  <c r="BF947" i="1"/>
  <c r="BG947" i="1"/>
  <c r="BH947" i="1"/>
  <c r="BI947" i="1"/>
  <c r="BJ947" i="1"/>
  <c r="BK947" i="1"/>
  <c r="BL947" i="1"/>
  <c r="BM947" i="1"/>
  <c r="BN947" i="1"/>
  <c r="BO947" i="1"/>
  <c r="BP947" i="1"/>
  <c r="BQ947" i="1"/>
  <c r="BR947" i="1"/>
  <c r="BS947" i="1"/>
  <c r="BT947" i="1"/>
  <c r="BU947" i="1"/>
  <c r="BV947" i="1"/>
  <c r="BW947" i="1"/>
  <c r="BX947" i="1"/>
  <c r="BY947" i="1"/>
  <c r="CA947" i="1"/>
  <c r="CJ947" i="1"/>
  <c r="CK947" i="1"/>
  <c r="CL947" i="1"/>
  <c r="AW948" i="1"/>
  <c r="AX948" i="1"/>
  <c r="AY948" i="1"/>
  <c r="AZ948" i="1"/>
  <c r="BA948" i="1"/>
  <c r="BB948" i="1"/>
  <c r="BC948" i="1"/>
  <c r="BD948" i="1"/>
  <c r="BE948" i="1"/>
  <c r="BF948" i="1"/>
  <c r="BG948" i="1"/>
  <c r="BH948" i="1"/>
  <c r="BI948" i="1"/>
  <c r="BJ948" i="1"/>
  <c r="BK948" i="1"/>
  <c r="BL948" i="1"/>
  <c r="BM948" i="1"/>
  <c r="BN948" i="1"/>
  <c r="BO948" i="1"/>
  <c r="BP948" i="1"/>
  <c r="BQ948" i="1"/>
  <c r="BR948" i="1"/>
  <c r="BS948" i="1"/>
  <c r="BT948" i="1"/>
  <c r="BU948" i="1"/>
  <c r="BV948" i="1"/>
  <c r="BW948" i="1"/>
  <c r="BX948" i="1"/>
  <c r="BY948" i="1"/>
  <c r="CA948" i="1"/>
  <c r="CJ948" i="1"/>
  <c r="CK948" i="1"/>
  <c r="CL948" i="1"/>
  <c r="AW949" i="1"/>
  <c r="AX949" i="1"/>
  <c r="AY949" i="1"/>
  <c r="AZ949" i="1"/>
  <c r="BA949" i="1"/>
  <c r="BB949" i="1"/>
  <c r="BC949" i="1"/>
  <c r="BD949" i="1"/>
  <c r="BE949" i="1"/>
  <c r="BF949" i="1"/>
  <c r="BG949" i="1"/>
  <c r="BH949" i="1"/>
  <c r="BI949" i="1"/>
  <c r="BJ949" i="1"/>
  <c r="BK949" i="1"/>
  <c r="BL949" i="1"/>
  <c r="BM949" i="1"/>
  <c r="BN949" i="1"/>
  <c r="BO949" i="1"/>
  <c r="BP949" i="1"/>
  <c r="BQ949" i="1"/>
  <c r="BR949" i="1"/>
  <c r="BS949" i="1"/>
  <c r="BT949" i="1"/>
  <c r="BU949" i="1"/>
  <c r="BV949" i="1"/>
  <c r="BW949" i="1"/>
  <c r="BX949" i="1"/>
  <c r="BY949" i="1"/>
  <c r="CA949" i="1"/>
  <c r="CJ949" i="1"/>
  <c r="CK949" i="1"/>
  <c r="CL949" i="1"/>
  <c r="AW950" i="1"/>
  <c r="AX950" i="1"/>
  <c r="AY950" i="1"/>
  <c r="AZ950" i="1"/>
  <c r="BA950" i="1"/>
  <c r="BB950" i="1"/>
  <c r="BC950" i="1"/>
  <c r="BD950" i="1"/>
  <c r="BE950" i="1"/>
  <c r="BF950" i="1"/>
  <c r="BG950" i="1"/>
  <c r="BH950" i="1"/>
  <c r="BI950" i="1"/>
  <c r="BJ950" i="1"/>
  <c r="BK950" i="1"/>
  <c r="BL950" i="1"/>
  <c r="BM950" i="1"/>
  <c r="BN950" i="1"/>
  <c r="BO950" i="1"/>
  <c r="BP950" i="1"/>
  <c r="BQ950" i="1"/>
  <c r="BR950" i="1"/>
  <c r="BS950" i="1"/>
  <c r="BT950" i="1"/>
  <c r="BU950" i="1"/>
  <c r="BV950" i="1"/>
  <c r="BW950" i="1"/>
  <c r="BX950" i="1"/>
  <c r="BY950" i="1"/>
  <c r="CA950" i="1"/>
  <c r="CJ950" i="1"/>
  <c r="CK950" i="1"/>
  <c r="CL950" i="1"/>
  <c r="AW951" i="1"/>
  <c r="AX951" i="1"/>
  <c r="AY951" i="1"/>
  <c r="AZ951" i="1"/>
  <c r="BA951" i="1"/>
  <c r="BB951" i="1"/>
  <c r="BC951" i="1"/>
  <c r="BD951" i="1"/>
  <c r="BE951" i="1"/>
  <c r="BF951" i="1"/>
  <c r="BG951" i="1"/>
  <c r="BH951" i="1"/>
  <c r="BI951" i="1"/>
  <c r="BJ951" i="1"/>
  <c r="BK951" i="1"/>
  <c r="BL951" i="1"/>
  <c r="BM951" i="1"/>
  <c r="BN951" i="1"/>
  <c r="BO951" i="1"/>
  <c r="BP951" i="1"/>
  <c r="BQ951" i="1"/>
  <c r="BR951" i="1"/>
  <c r="BS951" i="1"/>
  <c r="BT951" i="1"/>
  <c r="BU951" i="1"/>
  <c r="BV951" i="1"/>
  <c r="BW951" i="1"/>
  <c r="BX951" i="1"/>
  <c r="BY951" i="1"/>
  <c r="CA951" i="1"/>
  <c r="CJ951" i="1"/>
  <c r="CK951" i="1"/>
  <c r="CL951" i="1"/>
  <c r="AW952" i="1"/>
  <c r="AX952" i="1"/>
  <c r="AY952" i="1"/>
  <c r="AZ952" i="1"/>
  <c r="BA952" i="1"/>
  <c r="BB952" i="1"/>
  <c r="BC952" i="1"/>
  <c r="BD952" i="1"/>
  <c r="BE952" i="1"/>
  <c r="BF952" i="1"/>
  <c r="BG952" i="1"/>
  <c r="BH952" i="1"/>
  <c r="BI952" i="1"/>
  <c r="BJ952" i="1"/>
  <c r="BK952" i="1"/>
  <c r="BL952" i="1"/>
  <c r="BM952" i="1"/>
  <c r="BN952" i="1"/>
  <c r="BO952" i="1"/>
  <c r="BP952" i="1"/>
  <c r="BQ952" i="1"/>
  <c r="BR952" i="1"/>
  <c r="BS952" i="1"/>
  <c r="BT952" i="1"/>
  <c r="BU952" i="1"/>
  <c r="BV952" i="1"/>
  <c r="BW952" i="1"/>
  <c r="BX952" i="1"/>
  <c r="BY952" i="1"/>
  <c r="CA952" i="1"/>
  <c r="CJ952" i="1"/>
  <c r="CK952" i="1"/>
  <c r="CL952" i="1"/>
  <c r="AW953" i="1"/>
  <c r="AX953" i="1"/>
  <c r="AY953" i="1"/>
  <c r="AZ953" i="1"/>
  <c r="BA953" i="1"/>
  <c r="BB953" i="1"/>
  <c r="BC953" i="1"/>
  <c r="BD953" i="1"/>
  <c r="BE953" i="1"/>
  <c r="BF953" i="1"/>
  <c r="BG953" i="1"/>
  <c r="BH953" i="1"/>
  <c r="BI953" i="1"/>
  <c r="BJ953" i="1"/>
  <c r="BK953" i="1"/>
  <c r="BL953" i="1"/>
  <c r="BM953" i="1"/>
  <c r="BN953" i="1"/>
  <c r="BO953" i="1"/>
  <c r="BP953" i="1"/>
  <c r="BQ953" i="1"/>
  <c r="BR953" i="1"/>
  <c r="BS953" i="1"/>
  <c r="BT953" i="1"/>
  <c r="BU953" i="1"/>
  <c r="BV953" i="1"/>
  <c r="BW953" i="1"/>
  <c r="BX953" i="1"/>
  <c r="BY953" i="1"/>
  <c r="CA953" i="1"/>
  <c r="CJ953" i="1"/>
  <c r="CK953" i="1"/>
  <c r="CL953" i="1"/>
  <c r="AW954" i="1"/>
  <c r="AX954" i="1"/>
  <c r="AY954" i="1"/>
  <c r="AZ954" i="1"/>
  <c r="BA954" i="1"/>
  <c r="BB954" i="1"/>
  <c r="BC954" i="1"/>
  <c r="BD954" i="1"/>
  <c r="BE954" i="1"/>
  <c r="BF954" i="1"/>
  <c r="BG954" i="1"/>
  <c r="BH954" i="1"/>
  <c r="BI954" i="1"/>
  <c r="BJ954" i="1"/>
  <c r="BK954" i="1"/>
  <c r="BL954" i="1"/>
  <c r="BM954" i="1"/>
  <c r="BN954" i="1"/>
  <c r="BO954" i="1"/>
  <c r="BP954" i="1"/>
  <c r="BQ954" i="1"/>
  <c r="BR954" i="1"/>
  <c r="BS954" i="1"/>
  <c r="BT954" i="1"/>
  <c r="BU954" i="1"/>
  <c r="BV954" i="1"/>
  <c r="BW954" i="1"/>
  <c r="BX954" i="1"/>
  <c r="BY954" i="1"/>
  <c r="CA954" i="1"/>
  <c r="CJ954" i="1"/>
  <c r="CK954" i="1"/>
  <c r="CL954" i="1"/>
  <c r="AW955" i="1"/>
  <c r="AX955" i="1"/>
  <c r="AY955" i="1"/>
  <c r="AZ955" i="1"/>
  <c r="BA955" i="1"/>
  <c r="BB955" i="1"/>
  <c r="BC955" i="1"/>
  <c r="BD955" i="1"/>
  <c r="BE955" i="1"/>
  <c r="BF955" i="1"/>
  <c r="BG955" i="1"/>
  <c r="BH955" i="1"/>
  <c r="BI955" i="1"/>
  <c r="BJ955" i="1"/>
  <c r="BK955" i="1"/>
  <c r="BL955" i="1"/>
  <c r="BM955" i="1"/>
  <c r="BN955" i="1"/>
  <c r="BO955" i="1"/>
  <c r="BP955" i="1"/>
  <c r="BQ955" i="1"/>
  <c r="BR955" i="1"/>
  <c r="BS955" i="1"/>
  <c r="BT955" i="1"/>
  <c r="BU955" i="1"/>
  <c r="BV955" i="1"/>
  <c r="BW955" i="1"/>
  <c r="BX955" i="1"/>
  <c r="BY955" i="1"/>
  <c r="CA955" i="1"/>
  <c r="CJ955" i="1"/>
  <c r="CK955" i="1"/>
  <c r="CL955" i="1"/>
  <c r="AW956" i="1"/>
  <c r="AX956" i="1"/>
  <c r="AY956" i="1"/>
  <c r="AZ956" i="1"/>
  <c r="BA956" i="1"/>
  <c r="BB956" i="1"/>
  <c r="BC956" i="1"/>
  <c r="BD956" i="1"/>
  <c r="BE956" i="1"/>
  <c r="BF956" i="1"/>
  <c r="BG956" i="1"/>
  <c r="BH956" i="1"/>
  <c r="BI956" i="1"/>
  <c r="BJ956" i="1"/>
  <c r="BK956" i="1"/>
  <c r="BL956" i="1"/>
  <c r="BM956" i="1"/>
  <c r="BN956" i="1"/>
  <c r="BO956" i="1"/>
  <c r="BP956" i="1"/>
  <c r="BQ956" i="1"/>
  <c r="BR956" i="1"/>
  <c r="BS956" i="1"/>
  <c r="BT956" i="1"/>
  <c r="BU956" i="1"/>
  <c r="BV956" i="1"/>
  <c r="BW956" i="1"/>
  <c r="BX956" i="1"/>
  <c r="BY956" i="1"/>
  <c r="CA956" i="1"/>
  <c r="CJ956" i="1"/>
  <c r="CK956" i="1"/>
  <c r="CL956" i="1"/>
  <c r="AW957" i="1"/>
  <c r="AX957" i="1"/>
  <c r="AY957" i="1"/>
  <c r="AZ957" i="1"/>
  <c r="BA957" i="1"/>
  <c r="BB957" i="1"/>
  <c r="BC957" i="1"/>
  <c r="BD957" i="1"/>
  <c r="BE957" i="1"/>
  <c r="BF957" i="1"/>
  <c r="BG957" i="1"/>
  <c r="BH957" i="1"/>
  <c r="BI957" i="1"/>
  <c r="BJ957" i="1"/>
  <c r="BK957" i="1"/>
  <c r="BL957" i="1"/>
  <c r="BM957" i="1"/>
  <c r="BN957" i="1"/>
  <c r="BO957" i="1"/>
  <c r="BP957" i="1"/>
  <c r="BQ957" i="1"/>
  <c r="BR957" i="1"/>
  <c r="BS957" i="1"/>
  <c r="BT957" i="1"/>
  <c r="BU957" i="1"/>
  <c r="BV957" i="1"/>
  <c r="BW957" i="1"/>
  <c r="BX957" i="1"/>
  <c r="BY957" i="1"/>
  <c r="CA957" i="1"/>
  <c r="CJ957" i="1"/>
  <c r="CK957" i="1"/>
  <c r="CL957" i="1"/>
  <c r="AW958" i="1"/>
  <c r="AX958" i="1"/>
  <c r="AY958" i="1"/>
  <c r="AZ958" i="1"/>
  <c r="BA958" i="1"/>
  <c r="BB958" i="1"/>
  <c r="BC958" i="1"/>
  <c r="BD958" i="1"/>
  <c r="BE958" i="1"/>
  <c r="BF958" i="1"/>
  <c r="BG958" i="1"/>
  <c r="BH958" i="1"/>
  <c r="BI958" i="1"/>
  <c r="BJ958" i="1"/>
  <c r="BK958" i="1"/>
  <c r="BL958" i="1"/>
  <c r="BM958" i="1"/>
  <c r="BN958" i="1"/>
  <c r="BO958" i="1"/>
  <c r="BP958" i="1"/>
  <c r="BQ958" i="1"/>
  <c r="BR958" i="1"/>
  <c r="BS958" i="1"/>
  <c r="BT958" i="1"/>
  <c r="BU958" i="1"/>
  <c r="BV958" i="1"/>
  <c r="BW958" i="1"/>
  <c r="BX958" i="1"/>
  <c r="BY958" i="1"/>
  <c r="CA958" i="1"/>
  <c r="CJ958" i="1"/>
  <c r="CK958" i="1"/>
  <c r="CL958" i="1"/>
  <c r="AW959" i="1"/>
  <c r="AX959" i="1"/>
  <c r="AY959" i="1"/>
  <c r="AZ959" i="1"/>
  <c r="BA959" i="1"/>
  <c r="BB959" i="1"/>
  <c r="BC959" i="1"/>
  <c r="BD959" i="1"/>
  <c r="BE959" i="1"/>
  <c r="BF959" i="1"/>
  <c r="BG959" i="1"/>
  <c r="BH959" i="1"/>
  <c r="BI959" i="1"/>
  <c r="BJ959" i="1"/>
  <c r="BK959" i="1"/>
  <c r="BL959" i="1"/>
  <c r="BM959" i="1"/>
  <c r="BN959" i="1"/>
  <c r="BO959" i="1"/>
  <c r="BP959" i="1"/>
  <c r="BQ959" i="1"/>
  <c r="BR959" i="1"/>
  <c r="BS959" i="1"/>
  <c r="BT959" i="1"/>
  <c r="BU959" i="1"/>
  <c r="BV959" i="1"/>
  <c r="BW959" i="1"/>
  <c r="BX959" i="1"/>
  <c r="BY959" i="1"/>
  <c r="CA959" i="1"/>
  <c r="CJ959" i="1"/>
  <c r="CK959" i="1"/>
  <c r="CL959" i="1"/>
  <c r="AW960" i="1"/>
  <c r="AX960" i="1"/>
  <c r="AY960" i="1"/>
  <c r="AZ960" i="1"/>
  <c r="BA960" i="1"/>
  <c r="BB960" i="1"/>
  <c r="BC960" i="1"/>
  <c r="BD960" i="1"/>
  <c r="BE960" i="1"/>
  <c r="BF960" i="1"/>
  <c r="BG960" i="1"/>
  <c r="BH960" i="1"/>
  <c r="BI960" i="1"/>
  <c r="BJ960" i="1"/>
  <c r="BK960" i="1"/>
  <c r="BL960" i="1"/>
  <c r="BM960" i="1"/>
  <c r="BN960" i="1"/>
  <c r="BO960" i="1"/>
  <c r="BP960" i="1"/>
  <c r="BQ960" i="1"/>
  <c r="BR960" i="1"/>
  <c r="BS960" i="1"/>
  <c r="BT960" i="1"/>
  <c r="BU960" i="1"/>
  <c r="BV960" i="1"/>
  <c r="BW960" i="1"/>
  <c r="BX960" i="1"/>
  <c r="BY960" i="1"/>
  <c r="CA960" i="1"/>
  <c r="CJ960" i="1"/>
  <c r="CK960" i="1"/>
  <c r="CL960" i="1"/>
  <c r="AW961" i="1"/>
  <c r="AX961" i="1"/>
  <c r="AY961" i="1"/>
  <c r="AZ961" i="1"/>
  <c r="BA961" i="1"/>
  <c r="BB961" i="1"/>
  <c r="BC961" i="1"/>
  <c r="BD961" i="1"/>
  <c r="BE961" i="1"/>
  <c r="BF961" i="1"/>
  <c r="BG961" i="1"/>
  <c r="BH961" i="1"/>
  <c r="BI961" i="1"/>
  <c r="BJ961" i="1"/>
  <c r="BK961" i="1"/>
  <c r="BL961" i="1"/>
  <c r="BM961" i="1"/>
  <c r="BN961" i="1"/>
  <c r="BO961" i="1"/>
  <c r="BP961" i="1"/>
  <c r="BQ961" i="1"/>
  <c r="BR961" i="1"/>
  <c r="BS961" i="1"/>
  <c r="BT961" i="1"/>
  <c r="BU961" i="1"/>
  <c r="BV961" i="1"/>
  <c r="BW961" i="1"/>
  <c r="BX961" i="1"/>
  <c r="BY961" i="1"/>
  <c r="CA961" i="1"/>
  <c r="CJ961" i="1"/>
  <c r="CK961" i="1"/>
  <c r="CL961" i="1"/>
  <c r="AW962" i="1"/>
  <c r="AX962" i="1"/>
  <c r="AY962" i="1"/>
  <c r="AZ962" i="1"/>
  <c r="BA962" i="1"/>
  <c r="BB962" i="1"/>
  <c r="BC962" i="1"/>
  <c r="BD962" i="1"/>
  <c r="BE962" i="1"/>
  <c r="BF962" i="1"/>
  <c r="BG962" i="1"/>
  <c r="BH962" i="1"/>
  <c r="BI962" i="1"/>
  <c r="BJ962" i="1"/>
  <c r="BK962" i="1"/>
  <c r="BL962" i="1"/>
  <c r="BM962" i="1"/>
  <c r="BN962" i="1"/>
  <c r="BO962" i="1"/>
  <c r="BP962" i="1"/>
  <c r="BQ962" i="1"/>
  <c r="BR962" i="1"/>
  <c r="BS962" i="1"/>
  <c r="BT962" i="1"/>
  <c r="BU962" i="1"/>
  <c r="BV962" i="1"/>
  <c r="BW962" i="1"/>
  <c r="BX962" i="1"/>
  <c r="BY962" i="1"/>
  <c r="CA962" i="1"/>
  <c r="CJ962" i="1"/>
  <c r="CK962" i="1"/>
  <c r="CL962" i="1"/>
  <c r="AW963" i="1"/>
  <c r="AX963" i="1"/>
  <c r="AY963" i="1"/>
  <c r="AZ963" i="1"/>
  <c r="BA963" i="1"/>
  <c r="BB963" i="1"/>
  <c r="BC963" i="1"/>
  <c r="BD963" i="1"/>
  <c r="BE963" i="1"/>
  <c r="BF963" i="1"/>
  <c r="BG963" i="1"/>
  <c r="BH963" i="1"/>
  <c r="BI963" i="1"/>
  <c r="BJ963" i="1"/>
  <c r="BK963" i="1"/>
  <c r="BL963" i="1"/>
  <c r="BM963" i="1"/>
  <c r="BN963" i="1"/>
  <c r="BO963" i="1"/>
  <c r="BP963" i="1"/>
  <c r="BQ963" i="1"/>
  <c r="BR963" i="1"/>
  <c r="BS963" i="1"/>
  <c r="BT963" i="1"/>
  <c r="BU963" i="1"/>
  <c r="BV963" i="1"/>
  <c r="BW963" i="1"/>
  <c r="BX963" i="1"/>
  <c r="BY963" i="1"/>
  <c r="CA963" i="1"/>
  <c r="CJ963" i="1"/>
  <c r="CK963" i="1"/>
  <c r="CL963" i="1"/>
  <c r="AW964" i="1"/>
  <c r="AX964" i="1"/>
  <c r="AY964" i="1"/>
  <c r="AZ964" i="1"/>
  <c r="BA964" i="1"/>
  <c r="BB964" i="1"/>
  <c r="BC964" i="1"/>
  <c r="BD964" i="1"/>
  <c r="BE964" i="1"/>
  <c r="BF964" i="1"/>
  <c r="BG964" i="1"/>
  <c r="BH964" i="1"/>
  <c r="BI964" i="1"/>
  <c r="BJ964" i="1"/>
  <c r="BK964" i="1"/>
  <c r="BL964" i="1"/>
  <c r="BM964" i="1"/>
  <c r="BN964" i="1"/>
  <c r="BO964" i="1"/>
  <c r="BP964" i="1"/>
  <c r="BQ964" i="1"/>
  <c r="BR964" i="1"/>
  <c r="BS964" i="1"/>
  <c r="BT964" i="1"/>
  <c r="BU964" i="1"/>
  <c r="BV964" i="1"/>
  <c r="BW964" i="1"/>
  <c r="BX964" i="1"/>
  <c r="BY964" i="1"/>
  <c r="CA964" i="1"/>
  <c r="CJ964" i="1"/>
  <c r="CK964" i="1"/>
  <c r="CL964" i="1"/>
  <c r="AW965" i="1"/>
  <c r="AX965" i="1"/>
  <c r="AY965" i="1"/>
  <c r="AZ965" i="1"/>
  <c r="BA965" i="1"/>
  <c r="BB965" i="1"/>
  <c r="BC965" i="1"/>
  <c r="BD965" i="1"/>
  <c r="BE965" i="1"/>
  <c r="BF965" i="1"/>
  <c r="BG965" i="1"/>
  <c r="BH965" i="1"/>
  <c r="BI965" i="1"/>
  <c r="BJ965" i="1"/>
  <c r="BK965" i="1"/>
  <c r="BL965" i="1"/>
  <c r="BM965" i="1"/>
  <c r="BN965" i="1"/>
  <c r="BO965" i="1"/>
  <c r="BP965" i="1"/>
  <c r="BQ965" i="1"/>
  <c r="BR965" i="1"/>
  <c r="BS965" i="1"/>
  <c r="BT965" i="1"/>
  <c r="BU965" i="1"/>
  <c r="BV965" i="1"/>
  <c r="BW965" i="1"/>
  <c r="BX965" i="1"/>
  <c r="BY965" i="1"/>
  <c r="CA965" i="1"/>
  <c r="CJ965" i="1"/>
  <c r="CK965" i="1"/>
  <c r="CL965" i="1"/>
  <c r="AW966" i="1"/>
  <c r="AX966" i="1"/>
  <c r="AY966" i="1"/>
  <c r="AZ966" i="1"/>
  <c r="BA966" i="1"/>
  <c r="BB966" i="1"/>
  <c r="BC966" i="1"/>
  <c r="BD966" i="1"/>
  <c r="BE966" i="1"/>
  <c r="BF966" i="1"/>
  <c r="BG966" i="1"/>
  <c r="BH966" i="1"/>
  <c r="BI966" i="1"/>
  <c r="BJ966" i="1"/>
  <c r="BK966" i="1"/>
  <c r="BL966" i="1"/>
  <c r="BM966" i="1"/>
  <c r="BN966" i="1"/>
  <c r="BO966" i="1"/>
  <c r="BP966" i="1"/>
  <c r="BQ966" i="1"/>
  <c r="BR966" i="1"/>
  <c r="BS966" i="1"/>
  <c r="BT966" i="1"/>
  <c r="BU966" i="1"/>
  <c r="BV966" i="1"/>
  <c r="BW966" i="1"/>
  <c r="BX966" i="1"/>
  <c r="BY966" i="1"/>
  <c r="CA966" i="1"/>
  <c r="CJ966" i="1"/>
  <c r="CK966" i="1"/>
  <c r="CL966" i="1"/>
  <c r="AW967" i="1"/>
  <c r="AX967" i="1"/>
  <c r="AY967" i="1"/>
  <c r="AZ967" i="1"/>
  <c r="BA967" i="1"/>
  <c r="BB967" i="1"/>
  <c r="BC967" i="1"/>
  <c r="BD967" i="1"/>
  <c r="BE967" i="1"/>
  <c r="BF967" i="1"/>
  <c r="BG967" i="1"/>
  <c r="BH967" i="1"/>
  <c r="BI967" i="1"/>
  <c r="BJ967" i="1"/>
  <c r="BK967" i="1"/>
  <c r="BL967" i="1"/>
  <c r="BM967" i="1"/>
  <c r="BN967" i="1"/>
  <c r="BO967" i="1"/>
  <c r="BP967" i="1"/>
  <c r="BQ967" i="1"/>
  <c r="BR967" i="1"/>
  <c r="BS967" i="1"/>
  <c r="BT967" i="1"/>
  <c r="BU967" i="1"/>
  <c r="BV967" i="1"/>
  <c r="BW967" i="1"/>
  <c r="BX967" i="1"/>
  <c r="BY967" i="1"/>
  <c r="CA967" i="1"/>
  <c r="CJ967" i="1"/>
  <c r="CK967" i="1"/>
  <c r="CL967" i="1"/>
  <c r="AW968" i="1"/>
  <c r="AX968" i="1"/>
  <c r="AY968" i="1"/>
  <c r="AZ968" i="1"/>
  <c r="BA968" i="1"/>
  <c r="BB968" i="1"/>
  <c r="BC968" i="1"/>
  <c r="BD968" i="1"/>
  <c r="BE968" i="1"/>
  <c r="BF968" i="1"/>
  <c r="BG968" i="1"/>
  <c r="BH968" i="1"/>
  <c r="BI968" i="1"/>
  <c r="BJ968" i="1"/>
  <c r="BK968" i="1"/>
  <c r="BL968" i="1"/>
  <c r="BM968" i="1"/>
  <c r="BN968" i="1"/>
  <c r="BO968" i="1"/>
  <c r="BP968" i="1"/>
  <c r="BQ968" i="1"/>
  <c r="BR968" i="1"/>
  <c r="BS968" i="1"/>
  <c r="BT968" i="1"/>
  <c r="BU968" i="1"/>
  <c r="BV968" i="1"/>
  <c r="BW968" i="1"/>
  <c r="BX968" i="1"/>
  <c r="BY968" i="1"/>
  <c r="CA968" i="1"/>
  <c r="CJ968" i="1"/>
  <c r="CK968" i="1"/>
  <c r="CL968" i="1"/>
  <c r="AW969" i="1"/>
  <c r="AX969" i="1"/>
  <c r="AY969" i="1"/>
  <c r="AZ969" i="1"/>
  <c r="BA969" i="1"/>
  <c r="BB969" i="1"/>
  <c r="BC969" i="1"/>
  <c r="BD969" i="1"/>
  <c r="BE969" i="1"/>
  <c r="BF969" i="1"/>
  <c r="BG969" i="1"/>
  <c r="BH969" i="1"/>
  <c r="BI969" i="1"/>
  <c r="BJ969" i="1"/>
  <c r="BK969" i="1"/>
  <c r="BL969" i="1"/>
  <c r="BM969" i="1"/>
  <c r="BN969" i="1"/>
  <c r="BO969" i="1"/>
  <c r="BP969" i="1"/>
  <c r="BQ969" i="1"/>
  <c r="BR969" i="1"/>
  <c r="BS969" i="1"/>
  <c r="BT969" i="1"/>
  <c r="BU969" i="1"/>
  <c r="BV969" i="1"/>
  <c r="BW969" i="1"/>
  <c r="BX969" i="1"/>
  <c r="BY969" i="1"/>
  <c r="CA969" i="1"/>
  <c r="CJ969" i="1"/>
  <c r="CK969" i="1"/>
  <c r="CL969" i="1"/>
  <c r="AW970" i="1"/>
  <c r="AX970" i="1"/>
  <c r="AY970" i="1"/>
  <c r="AZ970" i="1"/>
  <c r="BA970" i="1"/>
  <c r="BB970" i="1"/>
  <c r="BC970" i="1"/>
  <c r="BD970" i="1"/>
  <c r="BE970" i="1"/>
  <c r="BF970" i="1"/>
  <c r="BG970" i="1"/>
  <c r="BH970" i="1"/>
  <c r="BI970" i="1"/>
  <c r="BJ970" i="1"/>
  <c r="BK970" i="1"/>
  <c r="BL970" i="1"/>
  <c r="BM970" i="1"/>
  <c r="BN970" i="1"/>
  <c r="BO970" i="1"/>
  <c r="BP970" i="1"/>
  <c r="BQ970" i="1"/>
  <c r="BR970" i="1"/>
  <c r="BS970" i="1"/>
  <c r="BT970" i="1"/>
  <c r="BU970" i="1"/>
  <c r="BV970" i="1"/>
  <c r="BW970" i="1"/>
  <c r="BX970" i="1"/>
  <c r="BY970" i="1"/>
  <c r="CA970" i="1"/>
  <c r="CJ970" i="1"/>
  <c r="CK970" i="1"/>
  <c r="CL970" i="1"/>
  <c r="AW971" i="1"/>
  <c r="AX971" i="1"/>
  <c r="AY971" i="1"/>
  <c r="AZ971" i="1"/>
  <c r="BA971" i="1"/>
  <c r="BB971" i="1"/>
  <c r="BC971" i="1"/>
  <c r="BD971" i="1"/>
  <c r="BE971" i="1"/>
  <c r="BF971" i="1"/>
  <c r="BG971" i="1"/>
  <c r="BH971" i="1"/>
  <c r="BI971" i="1"/>
  <c r="BJ971" i="1"/>
  <c r="BK971" i="1"/>
  <c r="BL971" i="1"/>
  <c r="BM971" i="1"/>
  <c r="BN971" i="1"/>
  <c r="BO971" i="1"/>
  <c r="BP971" i="1"/>
  <c r="BQ971" i="1"/>
  <c r="BR971" i="1"/>
  <c r="BS971" i="1"/>
  <c r="BT971" i="1"/>
  <c r="BU971" i="1"/>
  <c r="BV971" i="1"/>
  <c r="BW971" i="1"/>
  <c r="BX971" i="1"/>
  <c r="BY971" i="1"/>
  <c r="CA971" i="1"/>
  <c r="CJ971" i="1"/>
  <c r="CK971" i="1"/>
  <c r="CL971" i="1"/>
  <c r="AW972" i="1"/>
  <c r="AX972" i="1"/>
  <c r="AY972" i="1"/>
  <c r="AZ972" i="1"/>
  <c r="BA972" i="1"/>
  <c r="BB972" i="1"/>
  <c r="BC972" i="1"/>
  <c r="BD972" i="1"/>
  <c r="BE972" i="1"/>
  <c r="BF972" i="1"/>
  <c r="BG972" i="1"/>
  <c r="BH972" i="1"/>
  <c r="BI972" i="1"/>
  <c r="BJ972" i="1"/>
  <c r="BK972" i="1"/>
  <c r="BL972" i="1"/>
  <c r="BM972" i="1"/>
  <c r="BN972" i="1"/>
  <c r="BO972" i="1"/>
  <c r="BP972" i="1"/>
  <c r="BQ972" i="1"/>
  <c r="BR972" i="1"/>
  <c r="BS972" i="1"/>
  <c r="BT972" i="1"/>
  <c r="BU972" i="1"/>
  <c r="BV972" i="1"/>
  <c r="BW972" i="1"/>
  <c r="BX972" i="1"/>
  <c r="BY972" i="1"/>
  <c r="CA972" i="1"/>
  <c r="CJ972" i="1"/>
  <c r="CK972" i="1"/>
  <c r="CL972" i="1"/>
  <c r="AW973" i="1"/>
  <c r="AX973" i="1"/>
  <c r="AY973" i="1"/>
  <c r="AZ973" i="1"/>
  <c r="BA973" i="1"/>
  <c r="BB973" i="1"/>
  <c r="BC973" i="1"/>
  <c r="BD973" i="1"/>
  <c r="BE973" i="1"/>
  <c r="BF973" i="1"/>
  <c r="BG973" i="1"/>
  <c r="BH973" i="1"/>
  <c r="BI973" i="1"/>
  <c r="BJ973" i="1"/>
  <c r="BK973" i="1"/>
  <c r="BL973" i="1"/>
  <c r="BM973" i="1"/>
  <c r="BN973" i="1"/>
  <c r="BO973" i="1"/>
  <c r="BP973" i="1"/>
  <c r="BQ973" i="1"/>
  <c r="BR973" i="1"/>
  <c r="BS973" i="1"/>
  <c r="BT973" i="1"/>
  <c r="BU973" i="1"/>
  <c r="BV973" i="1"/>
  <c r="BW973" i="1"/>
  <c r="BX973" i="1"/>
  <c r="BY973" i="1"/>
  <c r="CA973" i="1"/>
  <c r="CJ973" i="1"/>
  <c r="CK973" i="1"/>
  <c r="CL973" i="1"/>
  <c r="AW974" i="1"/>
  <c r="AX974" i="1"/>
  <c r="AY974" i="1"/>
  <c r="AZ974" i="1"/>
  <c r="BA974" i="1"/>
  <c r="BB974" i="1"/>
  <c r="BC974" i="1"/>
  <c r="BD974" i="1"/>
  <c r="BE974" i="1"/>
  <c r="BF974" i="1"/>
  <c r="BG974" i="1"/>
  <c r="BH974" i="1"/>
  <c r="BI974" i="1"/>
  <c r="BJ974" i="1"/>
  <c r="BK974" i="1"/>
  <c r="BL974" i="1"/>
  <c r="BM974" i="1"/>
  <c r="BN974" i="1"/>
  <c r="BO974" i="1"/>
  <c r="BP974" i="1"/>
  <c r="BQ974" i="1"/>
  <c r="BR974" i="1"/>
  <c r="BS974" i="1"/>
  <c r="BT974" i="1"/>
  <c r="BU974" i="1"/>
  <c r="BV974" i="1"/>
  <c r="BW974" i="1"/>
  <c r="BX974" i="1"/>
  <c r="BY974" i="1"/>
  <c r="CA974" i="1"/>
  <c r="CJ974" i="1"/>
  <c r="CK974" i="1"/>
  <c r="CL974" i="1"/>
  <c r="AW975" i="1"/>
  <c r="AX975" i="1"/>
  <c r="AY975" i="1"/>
  <c r="AZ975" i="1"/>
  <c r="BA975" i="1"/>
  <c r="BB975" i="1"/>
  <c r="BC975" i="1"/>
  <c r="BD975" i="1"/>
  <c r="BE975" i="1"/>
  <c r="BF975" i="1"/>
  <c r="BG975" i="1"/>
  <c r="BH975" i="1"/>
  <c r="BI975" i="1"/>
  <c r="BJ975" i="1"/>
  <c r="BK975" i="1"/>
  <c r="BL975" i="1"/>
  <c r="BM975" i="1"/>
  <c r="BN975" i="1"/>
  <c r="BO975" i="1"/>
  <c r="BP975" i="1"/>
  <c r="BQ975" i="1"/>
  <c r="BR975" i="1"/>
  <c r="BS975" i="1"/>
  <c r="BT975" i="1"/>
  <c r="BU975" i="1"/>
  <c r="BV975" i="1"/>
  <c r="BW975" i="1"/>
  <c r="BX975" i="1"/>
  <c r="BY975" i="1"/>
  <c r="CA975" i="1"/>
  <c r="CJ975" i="1"/>
  <c r="CK975" i="1"/>
  <c r="CL975" i="1"/>
  <c r="AW976" i="1"/>
  <c r="AX976" i="1"/>
  <c r="AY976" i="1"/>
  <c r="AZ976" i="1"/>
  <c r="BA976" i="1"/>
  <c r="BB976" i="1"/>
  <c r="BC976" i="1"/>
  <c r="BD976" i="1"/>
  <c r="BE976" i="1"/>
  <c r="BF976" i="1"/>
  <c r="BG976" i="1"/>
  <c r="BH976" i="1"/>
  <c r="BI976" i="1"/>
  <c r="BJ976" i="1"/>
  <c r="BK976" i="1"/>
  <c r="BL976" i="1"/>
  <c r="BM976" i="1"/>
  <c r="BN976" i="1"/>
  <c r="BO976" i="1"/>
  <c r="BP976" i="1"/>
  <c r="BQ976" i="1"/>
  <c r="BR976" i="1"/>
  <c r="BS976" i="1"/>
  <c r="BT976" i="1"/>
  <c r="BU976" i="1"/>
  <c r="BV976" i="1"/>
  <c r="BW976" i="1"/>
  <c r="BX976" i="1"/>
  <c r="BY976" i="1"/>
  <c r="CA976" i="1"/>
  <c r="CJ976" i="1"/>
  <c r="CK976" i="1"/>
  <c r="CL976" i="1"/>
  <c r="AW977" i="1"/>
  <c r="AX977" i="1"/>
  <c r="AY977" i="1"/>
  <c r="AZ977" i="1"/>
  <c r="BA977" i="1"/>
  <c r="BB977" i="1"/>
  <c r="BC977" i="1"/>
  <c r="BD977" i="1"/>
  <c r="BE977" i="1"/>
  <c r="BF977" i="1"/>
  <c r="BG977" i="1"/>
  <c r="BH977" i="1"/>
  <c r="BI977" i="1"/>
  <c r="BJ977" i="1"/>
  <c r="BK977" i="1"/>
  <c r="BL977" i="1"/>
  <c r="BM977" i="1"/>
  <c r="BN977" i="1"/>
  <c r="BO977" i="1"/>
  <c r="BP977" i="1"/>
  <c r="BQ977" i="1"/>
  <c r="BR977" i="1"/>
  <c r="BS977" i="1"/>
  <c r="BT977" i="1"/>
  <c r="BU977" i="1"/>
  <c r="BV977" i="1"/>
  <c r="BW977" i="1"/>
  <c r="BX977" i="1"/>
  <c r="BY977" i="1"/>
  <c r="CA977" i="1"/>
  <c r="CJ977" i="1"/>
  <c r="CK977" i="1"/>
  <c r="CL977" i="1"/>
  <c r="AW978" i="1"/>
  <c r="AX978" i="1"/>
  <c r="AY978" i="1"/>
  <c r="AZ978" i="1"/>
  <c r="BA978" i="1"/>
  <c r="BB978" i="1"/>
  <c r="BC978" i="1"/>
  <c r="BD978" i="1"/>
  <c r="BE978" i="1"/>
  <c r="BF978" i="1"/>
  <c r="BG978" i="1"/>
  <c r="BH978" i="1"/>
  <c r="BI978" i="1"/>
  <c r="BJ978" i="1"/>
  <c r="BK978" i="1"/>
  <c r="BL978" i="1"/>
  <c r="BM978" i="1"/>
  <c r="BN978" i="1"/>
  <c r="BO978" i="1"/>
  <c r="BP978" i="1"/>
  <c r="BQ978" i="1"/>
  <c r="BR978" i="1"/>
  <c r="BS978" i="1"/>
  <c r="BT978" i="1"/>
  <c r="BU978" i="1"/>
  <c r="BV978" i="1"/>
  <c r="BW978" i="1"/>
  <c r="BX978" i="1"/>
  <c r="BY978" i="1"/>
  <c r="CA978" i="1"/>
  <c r="CJ978" i="1"/>
  <c r="CK978" i="1"/>
  <c r="CL978" i="1"/>
  <c r="AW979" i="1"/>
  <c r="AX979" i="1"/>
  <c r="AY979" i="1"/>
  <c r="AZ979" i="1"/>
  <c r="BA979" i="1"/>
  <c r="BB979" i="1"/>
  <c r="BC979" i="1"/>
  <c r="BD979" i="1"/>
  <c r="BE979" i="1"/>
  <c r="BF979" i="1"/>
  <c r="BG979" i="1"/>
  <c r="BH979" i="1"/>
  <c r="BI979" i="1"/>
  <c r="BJ979" i="1"/>
  <c r="BK979" i="1"/>
  <c r="BL979" i="1"/>
  <c r="BM979" i="1"/>
  <c r="BN979" i="1"/>
  <c r="BO979" i="1"/>
  <c r="BP979" i="1"/>
  <c r="BQ979" i="1"/>
  <c r="BR979" i="1"/>
  <c r="BS979" i="1"/>
  <c r="BT979" i="1"/>
  <c r="BU979" i="1"/>
  <c r="BV979" i="1"/>
  <c r="BW979" i="1"/>
  <c r="BX979" i="1"/>
  <c r="BY979" i="1"/>
  <c r="CA979" i="1"/>
  <c r="CJ979" i="1"/>
  <c r="CK979" i="1"/>
  <c r="CL979" i="1"/>
  <c r="AW980" i="1"/>
  <c r="AX980" i="1"/>
  <c r="AY980" i="1"/>
  <c r="AZ980" i="1"/>
  <c r="BA980" i="1"/>
  <c r="BB980" i="1"/>
  <c r="BC980" i="1"/>
  <c r="BD980" i="1"/>
  <c r="BE980" i="1"/>
  <c r="BF980" i="1"/>
  <c r="BG980" i="1"/>
  <c r="BH980" i="1"/>
  <c r="BI980" i="1"/>
  <c r="BJ980" i="1"/>
  <c r="BK980" i="1"/>
  <c r="BL980" i="1"/>
  <c r="BM980" i="1"/>
  <c r="BN980" i="1"/>
  <c r="BO980" i="1"/>
  <c r="BP980" i="1"/>
  <c r="BQ980" i="1"/>
  <c r="BR980" i="1"/>
  <c r="BS980" i="1"/>
  <c r="BT980" i="1"/>
  <c r="BU980" i="1"/>
  <c r="BV980" i="1"/>
  <c r="BW980" i="1"/>
  <c r="BX980" i="1"/>
  <c r="BY980" i="1"/>
  <c r="CA980" i="1"/>
  <c r="CJ980" i="1"/>
  <c r="CK980" i="1"/>
  <c r="CL980" i="1"/>
  <c r="AW981" i="1"/>
  <c r="AX981" i="1"/>
  <c r="AY981" i="1"/>
  <c r="AZ981" i="1"/>
  <c r="BA981" i="1"/>
  <c r="BB981" i="1"/>
  <c r="BC981" i="1"/>
  <c r="BD981" i="1"/>
  <c r="BE981" i="1"/>
  <c r="BF981" i="1"/>
  <c r="BG981" i="1"/>
  <c r="BH981" i="1"/>
  <c r="BI981" i="1"/>
  <c r="BJ981" i="1"/>
  <c r="BK981" i="1"/>
  <c r="BL981" i="1"/>
  <c r="BM981" i="1"/>
  <c r="BN981" i="1"/>
  <c r="BO981" i="1"/>
  <c r="BP981" i="1"/>
  <c r="BQ981" i="1"/>
  <c r="BR981" i="1"/>
  <c r="BS981" i="1"/>
  <c r="BT981" i="1"/>
  <c r="BU981" i="1"/>
  <c r="BV981" i="1"/>
  <c r="BW981" i="1"/>
  <c r="BX981" i="1"/>
  <c r="BY981" i="1"/>
  <c r="CA981" i="1"/>
  <c r="CJ981" i="1"/>
  <c r="CK981" i="1"/>
  <c r="CL981" i="1"/>
  <c r="AW982" i="1"/>
  <c r="AX982" i="1"/>
  <c r="AY982" i="1"/>
  <c r="AZ982" i="1"/>
  <c r="BA982" i="1"/>
  <c r="BB982" i="1"/>
  <c r="BC982" i="1"/>
  <c r="BD982" i="1"/>
  <c r="BE982" i="1"/>
  <c r="BF982" i="1"/>
  <c r="BG982" i="1"/>
  <c r="BH982" i="1"/>
  <c r="BI982" i="1"/>
  <c r="BJ982" i="1"/>
  <c r="BK982" i="1"/>
  <c r="BL982" i="1"/>
  <c r="BM982" i="1"/>
  <c r="BN982" i="1"/>
  <c r="BO982" i="1"/>
  <c r="BP982" i="1"/>
  <c r="BQ982" i="1"/>
  <c r="BR982" i="1"/>
  <c r="BS982" i="1"/>
  <c r="BT982" i="1"/>
  <c r="BU982" i="1"/>
  <c r="BV982" i="1"/>
  <c r="BW982" i="1"/>
  <c r="BX982" i="1"/>
  <c r="BY982" i="1"/>
  <c r="CA982" i="1"/>
  <c r="CJ982" i="1"/>
  <c r="CK982" i="1"/>
  <c r="CL982" i="1"/>
  <c r="AW983" i="1"/>
  <c r="AX983" i="1"/>
  <c r="AY983" i="1"/>
  <c r="AZ983" i="1"/>
  <c r="BA983" i="1"/>
  <c r="BB983" i="1"/>
  <c r="BC983" i="1"/>
  <c r="BD983" i="1"/>
  <c r="BE983" i="1"/>
  <c r="BF983" i="1"/>
  <c r="BG983" i="1"/>
  <c r="BH983" i="1"/>
  <c r="BI983" i="1"/>
  <c r="BJ983" i="1"/>
  <c r="BK983" i="1"/>
  <c r="BL983" i="1"/>
  <c r="BM983" i="1"/>
  <c r="BN983" i="1"/>
  <c r="BO983" i="1"/>
  <c r="BP983" i="1"/>
  <c r="BQ983" i="1"/>
  <c r="BR983" i="1"/>
  <c r="BS983" i="1"/>
  <c r="BT983" i="1"/>
  <c r="BU983" i="1"/>
  <c r="BV983" i="1"/>
  <c r="BW983" i="1"/>
  <c r="BX983" i="1"/>
  <c r="BY983" i="1"/>
  <c r="CA983" i="1"/>
  <c r="CJ983" i="1"/>
  <c r="CK983" i="1"/>
  <c r="CL983" i="1"/>
  <c r="AW984" i="1"/>
  <c r="AX984" i="1"/>
  <c r="AY984" i="1"/>
  <c r="AZ984" i="1"/>
  <c r="BA984" i="1"/>
  <c r="BB984" i="1"/>
  <c r="BC984" i="1"/>
  <c r="BD984" i="1"/>
  <c r="BE984" i="1"/>
  <c r="BF984" i="1"/>
  <c r="BG984" i="1"/>
  <c r="BH984" i="1"/>
  <c r="BI984" i="1"/>
  <c r="BJ984" i="1"/>
  <c r="BK984" i="1"/>
  <c r="BL984" i="1"/>
  <c r="BM984" i="1"/>
  <c r="BN984" i="1"/>
  <c r="BO984" i="1"/>
  <c r="BP984" i="1"/>
  <c r="BQ984" i="1"/>
  <c r="BR984" i="1"/>
  <c r="BS984" i="1"/>
  <c r="BT984" i="1"/>
  <c r="BU984" i="1"/>
  <c r="BV984" i="1"/>
  <c r="BW984" i="1"/>
  <c r="BX984" i="1"/>
  <c r="BY984" i="1"/>
  <c r="CA984" i="1"/>
  <c r="CJ984" i="1"/>
  <c r="CK984" i="1"/>
  <c r="CL984" i="1"/>
  <c r="AW985" i="1"/>
  <c r="AX985" i="1"/>
  <c r="AY985" i="1"/>
  <c r="AZ985" i="1"/>
  <c r="BA985" i="1"/>
  <c r="BB985" i="1"/>
  <c r="BC985" i="1"/>
  <c r="BD985" i="1"/>
  <c r="BE985" i="1"/>
  <c r="BF985" i="1"/>
  <c r="BG985" i="1"/>
  <c r="BH985" i="1"/>
  <c r="BI985" i="1"/>
  <c r="BJ985" i="1"/>
  <c r="BK985" i="1"/>
  <c r="BL985" i="1"/>
  <c r="BM985" i="1"/>
  <c r="BN985" i="1"/>
  <c r="BO985" i="1"/>
  <c r="BP985" i="1"/>
  <c r="BQ985" i="1"/>
  <c r="BR985" i="1"/>
  <c r="BS985" i="1"/>
  <c r="BT985" i="1"/>
  <c r="BU985" i="1"/>
  <c r="BV985" i="1"/>
  <c r="BW985" i="1"/>
  <c r="BX985" i="1"/>
  <c r="BY985" i="1"/>
  <c r="CA985" i="1"/>
  <c r="CJ985" i="1"/>
  <c r="CK985" i="1"/>
  <c r="CL985" i="1"/>
  <c r="AW986" i="1"/>
  <c r="AX986" i="1"/>
  <c r="AY986" i="1"/>
  <c r="AZ986" i="1"/>
  <c r="BA986" i="1"/>
  <c r="BB986" i="1"/>
  <c r="BC986" i="1"/>
  <c r="BD986" i="1"/>
  <c r="BE986" i="1"/>
  <c r="BF986" i="1"/>
  <c r="BG986" i="1"/>
  <c r="BH986" i="1"/>
  <c r="BI986" i="1"/>
  <c r="BJ986" i="1"/>
  <c r="BK986" i="1"/>
  <c r="BL986" i="1"/>
  <c r="BM986" i="1"/>
  <c r="BN986" i="1"/>
  <c r="BO986" i="1"/>
  <c r="BP986" i="1"/>
  <c r="BQ986" i="1"/>
  <c r="BR986" i="1"/>
  <c r="BS986" i="1"/>
  <c r="BT986" i="1"/>
  <c r="BU986" i="1"/>
  <c r="BV986" i="1"/>
  <c r="BW986" i="1"/>
  <c r="BX986" i="1"/>
  <c r="BY986" i="1"/>
  <c r="CA986" i="1"/>
  <c r="CJ986" i="1"/>
  <c r="CK986" i="1"/>
  <c r="CL986" i="1"/>
  <c r="AW987" i="1"/>
  <c r="AX987" i="1"/>
  <c r="AY987" i="1"/>
  <c r="AZ987" i="1"/>
  <c r="BA987" i="1"/>
  <c r="BB987" i="1"/>
  <c r="BC987" i="1"/>
  <c r="BD987" i="1"/>
  <c r="BE987" i="1"/>
  <c r="BF987" i="1"/>
  <c r="BG987" i="1"/>
  <c r="BH987" i="1"/>
  <c r="BI987" i="1"/>
  <c r="BJ987" i="1"/>
  <c r="BK987" i="1"/>
  <c r="BL987" i="1"/>
  <c r="BM987" i="1"/>
  <c r="BN987" i="1"/>
  <c r="BO987" i="1"/>
  <c r="BP987" i="1"/>
  <c r="BQ987" i="1"/>
  <c r="BR987" i="1"/>
  <c r="BS987" i="1"/>
  <c r="BT987" i="1"/>
  <c r="BU987" i="1"/>
  <c r="BV987" i="1"/>
  <c r="BW987" i="1"/>
  <c r="BX987" i="1"/>
  <c r="BY987" i="1"/>
  <c r="CA987" i="1"/>
  <c r="CJ987" i="1"/>
  <c r="CK987" i="1"/>
  <c r="CL987" i="1"/>
  <c r="AW988" i="1"/>
  <c r="AX988" i="1"/>
  <c r="AY988" i="1"/>
  <c r="AZ988" i="1"/>
  <c r="BA988" i="1"/>
  <c r="BB988" i="1"/>
  <c r="BC988" i="1"/>
  <c r="BD988" i="1"/>
  <c r="BE988" i="1"/>
  <c r="BF988" i="1"/>
  <c r="BG988" i="1"/>
  <c r="BH988" i="1"/>
  <c r="BI988" i="1"/>
  <c r="BJ988" i="1"/>
  <c r="BK988" i="1"/>
  <c r="BL988" i="1"/>
  <c r="BM988" i="1"/>
  <c r="BN988" i="1"/>
  <c r="BO988" i="1"/>
  <c r="BP988" i="1"/>
  <c r="BQ988" i="1"/>
  <c r="BR988" i="1"/>
  <c r="BS988" i="1"/>
  <c r="BT988" i="1"/>
  <c r="BU988" i="1"/>
  <c r="BV988" i="1"/>
  <c r="BW988" i="1"/>
  <c r="BX988" i="1"/>
  <c r="BY988" i="1"/>
  <c r="CA988" i="1"/>
  <c r="CJ988" i="1"/>
  <c r="CK988" i="1"/>
  <c r="CL988" i="1"/>
  <c r="AW989" i="1"/>
  <c r="AX989" i="1"/>
  <c r="AY989" i="1"/>
  <c r="AZ989" i="1"/>
  <c r="BA989" i="1"/>
  <c r="BB989" i="1"/>
  <c r="BC989" i="1"/>
  <c r="BD989" i="1"/>
  <c r="BE989" i="1"/>
  <c r="BF989" i="1"/>
  <c r="BG989" i="1"/>
  <c r="BH989" i="1"/>
  <c r="BI989" i="1"/>
  <c r="BJ989" i="1"/>
  <c r="BK989" i="1"/>
  <c r="BL989" i="1"/>
  <c r="BM989" i="1"/>
  <c r="BN989" i="1"/>
  <c r="BO989" i="1"/>
  <c r="BP989" i="1"/>
  <c r="BQ989" i="1"/>
  <c r="BR989" i="1"/>
  <c r="BS989" i="1"/>
  <c r="BT989" i="1"/>
  <c r="BU989" i="1"/>
  <c r="BV989" i="1"/>
  <c r="BW989" i="1"/>
  <c r="BX989" i="1"/>
  <c r="BY989" i="1"/>
  <c r="CA989" i="1"/>
  <c r="CJ989" i="1"/>
  <c r="CK989" i="1"/>
  <c r="CL989" i="1"/>
  <c r="AW990" i="1"/>
  <c r="AX990" i="1"/>
  <c r="AY990" i="1"/>
  <c r="AZ990" i="1"/>
  <c r="BA990" i="1"/>
  <c r="BB990" i="1"/>
  <c r="BC990" i="1"/>
  <c r="BD990" i="1"/>
  <c r="BE990" i="1"/>
  <c r="BF990" i="1"/>
  <c r="BG990" i="1"/>
  <c r="BH990" i="1"/>
  <c r="BI990" i="1"/>
  <c r="BJ990" i="1"/>
  <c r="BK990" i="1"/>
  <c r="BL990" i="1"/>
  <c r="BM990" i="1"/>
  <c r="BN990" i="1"/>
  <c r="BO990" i="1"/>
  <c r="BP990" i="1"/>
  <c r="BQ990" i="1"/>
  <c r="BR990" i="1"/>
  <c r="BS990" i="1"/>
  <c r="BT990" i="1"/>
  <c r="BU990" i="1"/>
  <c r="BV990" i="1"/>
  <c r="BW990" i="1"/>
  <c r="BX990" i="1"/>
  <c r="BY990" i="1"/>
  <c r="CA990" i="1"/>
  <c r="CJ990" i="1"/>
  <c r="CK990" i="1"/>
  <c r="CL990" i="1"/>
  <c r="AW991" i="1"/>
  <c r="AX991" i="1"/>
  <c r="AY991" i="1"/>
  <c r="AZ991" i="1"/>
  <c r="BA991" i="1"/>
  <c r="BB991" i="1"/>
  <c r="BC991" i="1"/>
  <c r="BD991" i="1"/>
  <c r="BE991" i="1"/>
  <c r="BF991" i="1"/>
  <c r="BG991" i="1"/>
  <c r="BH991" i="1"/>
  <c r="BI991" i="1"/>
  <c r="BJ991" i="1"/>
  <c r="BK991" i="1"/>
  <c r="BL991" i="1"/>
  <c r="BM991" i="1"/>
  <c r="BN991" i="1"/>
  <c r="BO991" i="1"/>
  <c r="BP991" i="1"/>
  <c r="BQ991" i="1"/>
  <c r="BR991" i="1"/>
  <c r="BS991" i="1"/>
  <c r="BT991" i="1"/>
  <c r="BU991" i="1"/>
  <c r="BV991" i="1"/>
  <c r="BW991" i="1"/>
  <c r="BX991" i="1"/>
  <c r="BY991" i="1"/>
  <c r="CA991" i="1"/>
  <c r="CJ991" i="1"/>
  <c r="CK991" i="1"/>
  <c r="CL991" i="1"/>
  <c r="AW992" i="1"/>
  <c r="AX992" i="1"/>
  <c r="AY992" i="1"/>
  <c r="AZ992" i="1"/>
  <c r="BA992" i="1"/>
  <c r="BB992" i="1"/>
  <c r="BC992" i="1"/>
  <c r="BD992" i="1"/>
  <c r="BE992" i="1"/>
  <c r="BF992" i="1"/>
  <c r="BG992" i="1"/>
  <c r="BH992" i="1"/>
  <c r="BI992" i="1"/>
  <c r="BJ992" i="1"/>
  <c r="BK992" i="1"/>
  <c r="BL992" i="1"/>
  <c r="BM992" i="1"/>
  <c r="BN992" i="1"/>
  <c r="BO992" i="1"/>
  <c r="BP992" i="1"/>
  <c r="BQ992" i="1"/>
  <c r="BR992" i="1"/>
  <c r="BS992" i="1"/>
  <c r="BT992" i="1"/>
  <c r="BU992" i="1"/>
  <c r="BV992" i="1"/>
  <c r="BW992" i="1"/>
  <c r="BX992" i="1"/>
  <c r="BY992" i="1"/>
  <c r="CA992" i="1"/>
  <c r="CJ992" i="1"/>
  <c r="CK992" i="1"/>
  <c r="CL992" i="1"/>
  <c r="AW993" i="1"/>
  <c r="AX993" i="1"/>
  <c r="AY993" i="1"/>
  <c r="AZ993" i="1"/>
  <c r="BA993" i="1"/>
  <c r="BB993" i="1"/>
  <c r="BC993" i="1"/>
  <c r="BD993" i="1"/>
  <c r="BE993" i="1"/>
  <c r="BF993" i="1"/>
  <c r="BG993" i="1"/>
  <c r="BH993" i="1"/>
  <c r="BI993" i="1"/>
  <c r="BJ993" i="1"/>
  <c r="BK993" i="1"/>
  <c r="BL993" i="1"/>
  <c r="BM993" i="1"/>
  <c r="BN993" i="1"/>
  <c r="BO993" i="1"/>
  <c r="BP993" i="1"/>
  <c r="BQ993" i="1"/>
  <c r="BR993" i="1"/>
  <c r="BS993" i="1"/>
  <c r="BT993" i="1"/>
  <c r="BU993" i="1"/>
  <c r="BV993" i="1"/>
  <c r="BW993" i="1"/>
  <c r="BX993" i="1"/>
  <c r="BY993" i="1"/>
  <c r="CA993" i="1"/>
  <c r="CJ993" i="1"/>
  <c r="CK993" i="1"/>
  <c r="CL993" i="1"/>
  <c r="AW994" i="1"/>
  <c r="AX994" i="1"/>
  <c r="AY994" i="1"/>
  <c r="AZ994" i="1"/>
  <c r="BA994" i="1"/>
  <c r="BB994" i="1"/>
  <c r="BC994" i="1"/>
  <c r="BD994" i="1"/>
  <c r="BE994" i="1"/>
  <c r="BF994" i="1"/>
  <c r="BG994" i="1"/>
  <c r="BH994" i="1"/>
  <c r="BI994" i="1"/>
  <c r="BJ994" i="1"/>
  <c r="BK994" i="1"/>
  <c r="BL994" i="1"/>
  <c r="BM994" i="1"/>
  <c r="BN994" i="1"/>
  <c r="BO994" i="1"/>
  <c r="BP994" i="1"/>
  <c r="BQ994" i="1"/>
  <c r="BR994" i="1"/>
  <c r="BS994" i="1"/>
  <c r="BT994" i="1"/>
  <c r="BU994" i="1"/>
  <c r="BV994" i="1"/>
  <c r="BW994" i="1"/>
  <c r="BX994" i="1"/>
  <c r="BY994" i="1"/>
  <c r="CA994" i="1"/>
  <c r="CJ994" i="1"/>
  <c r="CK994" i="1"/>
  <c r="CL994" i="1"/>
  <c r="AW995" i="1"/>
  <c r="AX995" i="1"/>
  <c r="AY995" i="1"/>
  <c r="AZ995" i="1"/>
  <c r="BA995" i="1"/>
  <c r="BB995" i="1"/>
  <c r="BC995" i="1"/>
  <c r="BD995" i="1"/>
  <c r="BE995" i="1"/>
  <c r="BF995" i="1"/>
  <c r="BG995" i="1"/>
  <c r="BH995" i="1"/>
  <c r="BI995" i="1"/>
  <c r="BJ995" i="1"/>
  <c r="BK995" i="1"/>
  <c r="BL995" i="1"/>
  <c r="BM995" i="1"/>
  <c r="BN995" i="1"/>
  <c r="BO995" i="1"/>
  <c r="BP995" i="1"/>
  <c r="BQ995" i="1"/>
  <c r="BR995" i="1"/>
  <c r="BS995" i="1"/>
  <c r="BT995" i="1"/>
  <c r="BU995" i="1"/>
  <c r="BV995" i="1"/>
  <c r="BW995" i="1"/>
  <c r="BX995" i="1"/>
  <c r="BY995" i="1"/>
  <c r="CA995" i="1"/>
  <c r="CJ995" i="1"/>
  <c r="CK995" i="1"/>
  <c r="CL995" i="1"/>
  <c r="AW996" i="1"/>
  <c r="AX996" i="1"/>
  <c r="AY996" i="1"/>
  <c r="AZ996" i="1"/>
  <c r="BA996" i="1"/>
  <c r="BB996" i="1"/>
  <c r="BC996" i="1"/>
  <c r="BD996" i="1"/>
  <c r="BE996" i="1"/>
  <c r="BF996" i="1"/>
  <c r="BG996" i="1"/>
  <c r="BH996" i="1"/>
  <c r="BI996" i="1"/>
  <c r="BJ996" i="1"/>
  <c r="BK996" i="1"/>
  <c r="BL996" i="1"/>
  <c r="BM996" i="1"/>
  <c r="BN996" i="1"/>
  <c r="BO996" i="1"/>
  <c r="BP996" i="1"/>
  <c r="BQ996" i="1"/>
  <c r="BR996" i="1"/>
  <c r="BS996" i="1"/>
  <c r="BT996" i="1"/>
  <c r="BU996" i="1"/>
  <c r="BV996" i="1"/>
  <c r="BW996" i="1"/>
  <c r="BX996" i="1"/>
  <c r="BY996" i="1"/>
  <c r="CA996" i="1"/>
  <c r="CJ996" i="1"/>
  <c r="CK996" i="1"/>
  <c r="CL996" i="1"/>
  <c r="AW997" i="1"/>
  <c r="AX997" i="1"/>
  <c r="AY997" i="1"/>
  <c r="AZ997" i="1"/>
  <c r="BA997" i="1"/>
  <c r="BB997" i="1"/>
  <c r="BC997" i="1"/>
  <c r="BD997" i="1"/>
  <c r="BE997" i="1"/>
  <c r="BF997" i="1"/>
  <c r="BG997" i="1"/>
  <c r="BH997" i="1"/>
  <c r="BI997" i="1"/>
  <c r="BJ997" i="1"/>
  <c r="BK997" i="1"/>
  <c r="BL997" i="1"/>
  <c r="BM997" i="1"/>
  <c r="BN997" i="1"/>
  <c r="BO997" i="1"/>
  <c r="BP997" i="1"/>
  <c r="BQ997" i="1"/>
  <c r="BR997" i="1"/>
  <c r="BS997" i="1"/>
  <c r="BT997" i="1"/>
  <c r="BU997" i="1"/>
  <c r="BV997" i="1"/>
  <c r="BW997" i="1"/>
  <c r="BX997" i="1"/>
  <c r="BY997" i="1"/>
  <c r="CA997" i="1"/>
  <c r="CJ997" i="1"/>
  <c r="CK997" i="1"/>
  <c r="CL997" i="1"/>
  <c r="AW998" i="1"/>
  <c r="AX998" i="1"/>
  <c r="AY998" i="1"/>
  <c r="AZ998" i="1"/>
  <c r="BA998" i="1"/>
  <c r="BB998" i="1"/>
  <c r="BC998" i="1"/>
  <c r="BD998" i="1"/>
  <c r="BE998" i="1"/>
  <c r="BF998" i="1"/>
  <c r="BG998" i="1"/>
  <c r="BH998" i="1"/>
  <c r="BI998" i="1"/>
  <c r="BJ998" i="1"/>
  <c r="BK998" i="1"/>
  <c r="BL998" i="1"/>
  <c r="BM998" i="1"/>
  <c r="BN998" i="1"/>
  <c r="BO998" i="1"/>
  <c r="BP998" i="1"/>
  <c r="BQ998" i="1"/>
  <c r="BR998" i="1"/>
  <c r="BS998" i="1"/>
  <c r="BT998" i="1"/>
  <c r="BU998" i="1"/>
  <c r="BV998" i="1"/>
  <c r="BW998" i="1"/>
  <c r="BX998" i="1"/>
  <c r="BY998" i="1"/>
  <c r="CA998" i="1"/>
  <c r="CJ998" i="1"/>
  <c r="CK998" i="1"/>
  <c r="CL998" i="1"/>
  <c r="AW999" i="1"/>
  <c r="AX999" i="1"/>
  <c r="AY999" i="1"/>
  <c r="AZ999" i="1"/>
  <c r="BA999" i="1"/>
  <c r="BB999" i="1"/>
  <c r="BC999" i="1"/>
  <c r="BD999" i="1"/>
  <c r="BE999" i="1"/>
  <c r="BF999" i="1"/>
  <c r="BG999" i="1"/>
  <c r="BH999" i="1"/>
  <c r="BI999" i="1"/>
  <c r="BJ999" i="1"/>
  <c r="BK999" i="1"/>
  <c r="BL999" i="1"/>
  <c r="BM999" i="1"/>
  <c r="BN999" i="1"/>
  <c r="BO999" i="1"/>
  <c r="BP999" i="1"/>
  <c r="BQ999" i="1"/>
  <c r="BR999" i="1"/>
  <c r="BS999" i="1"/>
  <c r="BT999" i="1"/>
  <c r="BU999" i="1"/>
  <c r="BV999" i="1"/>
  <c r="BW999" i="1"/>
  <c r="BX999" i="1"/>
  <c r="BY999" i="1"/>
  <c r="CA999" i="1"/>
  <c r="CJ999" i="1"/>
  <c r="CK999" i="1"/>
  <c r="CL999" i="1"/>
  <c r="AW1000" i="1"/>
  <c r="AX1000" i="1"/>
  <c r="AY1000" i="1"/>
  <c r="AZ1000" i="1"/>
  <c r="BA1000" i="1"/>
  <c r="BB1000" i="1"/>
  <c r="BC1000" i="1"/>
  <c r="BD1000" i="1"/>
  <c r="BE1000" i="1"/>
  <c r="BF1000" i="1"/>
  <c r="BG1000" i="1"/>
  <c r="BH1000" i="1"/>
  <c r="BI1000" i="1"/>
  <c r="BJ1000" i="1"/>
  <c r="BK1000" i="1"/>
  <c r="BL1000" i="1"/>
  <c r="BM1000" i="1"/>
  <c r="BN1000" i="1"/>
  <c r="BO1000" i="1"/>
  <c r="BP1000" i="1"/>
  <c r="BQ1000" i="1"/>
  <c r="BR1000" i="1"/>
  <c r="BS1000" i="1"/>
  <c r="BT1000" i="1"/>
  <c r="BU1000" i="1"/>
  <c r="BV1000" i="1"/>
  <c r="BW1000" i="1"/>
  <c r="BX1000" i="1"/>
  <c r="BY1000" i="1"/>
  <c r="CA1000" i="1"/>
  <c r="CJ1000" i="1"/>
  <c r="CK1000" i="1"/>
  <c r="CL1000" i="1"/>
  <c r="AW1001" i="1"/>
  <c r="AX1001" i="1"/>
  <c r="AY1001" i="1"/>
  <c r="AZ1001" i="1"/>
  <c r="BA1001" i="1"/>
  <c r="BB1001" i="1"/>
  <c r="BC1001" i="1"/>
  <c r="BD1001" i="1"/>
  <c r="BE1001" i="1"/>
  <c r="BF1001" i="1"/>
  <c r="BG1001" i="1"/>
  <c r="BH1001" i="1"/>
  <c r="BI1001" i="1"/>
  <c r="BJ1001" i="1"/>
  <c r="BK1001" i="1"/>
  <c r="BL1001" i="1"/>
  <c r="BM1001" i="1"/>
  <c r="BN1001" i="1"/>
  <c r="BO1001" i="1"/>
  <c r="BP1001" i="1"/>
  <c r="BQ1001" i="1"/>
  <c r="BR1001" i="1"/>
  <c r="BS1001" i="1"/>
  <c r="BT1001" i="1"/>
  <c r="BU1001" i="1"/>
  <c r="BV1001" i="1"/>
  <c r="BW1001" i="1"/>
  <c r="BX1001" i="1"/>
  <c r="BY1001" i="1"/>
  <c r="CA1001" i="1"/>
  <c r="CJ1001" i="1"/>
  <c r="CK1001" i="1"/>
  <c r="CL1001" i="1"/>
  <c r="AW1002" i="1"/>
  <c r="AX1002" i="1"/>
  <c r="AY1002" i="1"/>
  <c r="AZ1002" i="1"/>
  <c r="BA1002" i="1"/>
  <c r="BB1002" i="1"/>
  <c r="BC1002" i="1"/>
  <c r="BD1002" i="1"/>
  <c r="BE1002" i="1"/>
  <c r="BF1002" i="1"/>
  <c r="BG1002" i="1"/>
  <c r="BH1002" i="1"/>
  <c r="BI1002" i="1"/>
  <c r="BJ1002" i="1"/>
  <c r="BK1002" i="1"/>
  <c r="BL1002" i="1"/>
  <c r="BM1002" i="1"/>
  <c r="BN1002" i="1"/>
  <c r="BO1002" i="1"/>
  <c r="BP1002" i="1"/>
  <c r="BQ1002" i="1"/>
  <c r="BR1002" i="1"/>
  <c r="BS1002" i="1"/>
  <c r="BT1002" i="1"/>
  <c r="BU1002" i="1"/>
  <c r="BV1002" i="1"/>
  <c r="BW1002" i="1"/>
  <c r="BX1002" i="1"/>
  <c r="BY1002" i="1"/>
  <c r="CA1002" i="1"/>
  <c r="CJ1002" i="1"/>
  <c r="CK1002" i="1"/>
  <c r="CL1002" i="1"/>
  <c r="AW1003" i="1"/>
  <c r="AX1003" i="1"/>
  <c r="AY1003" i="1"/>
  <c r="AZ1003" i="1"/>
  <c r="BA1003" i="1"/>
  <c r="BB1003" i="1"/>
  <c r="BC1003" i="1"/>
  <c r="BD1003" i="1"/>
  <c r="BE1003" i="1"/>
  <c r="BF1003" i="1"/>
  <c r="BG1003" i="1"/>
  <c r="BH1003" i="1"/>
  <c r="BI1003" i="1"/>
  <c r="BJ1003" i="1"/>
  <c r="BK1003" i="1"/>
  <c r="BL1003" i="1"/>
  <c r="BM1003" i="1"/>
  <c r="BN1003" i="1"/>
  <c r="BO1003" i="1"/>
  <c r="BP1003" i="1"/>
  <c r="BQ1003" i="1"/>
  <c r="BR1003" i="1"/>
  <c r="BS1003" i="1"/>
  <c r="BT1003" i="1"/>
  <c r="BU1003" i="1"/>
  <c r="BV1003" i="1"/>
  <c r="BW1003" i="1"/>
  <c r="BX1003" i="1"/>
  <c r="BY1003" i="1"/>
  <c r="CA1003" i="1"/>
  <c r="CJ1003" i="1"/>
  <c r="CK1003" i="1"/>
  <c r="CL1003" i="1"/>
  <c r="AW1004" i="1"/>
  <c r="AX1004" i="1"/>
  <c r="AY1004" i="1"/>
  <c r="AZ1004" i="1"/>
  <c r="BA1004" i="1"/>
  <c r="BB1004" i="1"/>
  <c r="BC1004" i="1"/>
  <c r="BD1004" i="1"/>
  <c r="BE1004" i="1"/>
  <c r="BF1004" i="1"/>
  <c r="BG1004" i="1"/>
  <c r="BH1004" i="1"/>
  <c r="BI1004" i="1"/>
  <c r="BJ1004" i="1"/>
  <c r="BK1004" i="1"/>
  <c r="BL1004" i="1"/>
  <c r="BM1004" i="1"/>
  <c r="BN1004" i="1"/>
  <c r="BO1004" i="1"/>
  <c r="BP1004" i="1"/>
  <c r="BQ1004" i="1"/>
  <c r="BR1004" i="1"/>
  <c r="BS1004" i="1"/>
  <c r="BT1004" i="1"/>
  <c r="BU1004" i="1"/>
  <c r="BV1004" i="1"/>
  <c r="BW1004" i="1"/>
  <c r="BX1004" i="1"/>
  <c r="BY1004" i="1"/>
  <c r="CA1004" i="1"/>
  <c r="CJ1004" i="1"/>
  <c r="CK1004" i="1"/>
  <c r="CL1004" i="1"/>
  <c r="CB1004" i="1" s="1"/>
  <c r="AW1005" i="1"/>
  <c r="AX1005" i="1"/>
  <c r="AY1005" i="1"/>
  <c r="AZ1005" i="1"/>
  <c r="BA1005" i="1"/>
  <c r="BB1005" i="1"/>
  <c r="BC1005" i="1"/>
  <c r="BD1005" i="1"/>
  <c r="BE1005" i="1"/>
  <c r="BF1005" i="1"/>
  <c r="BG1005" i="1"/>
  <c r="BH1005" i="1"/>
  <c r="BI1005" i="1"/>
  <c r="BJ1005" i="1"/>
  <c r="BK1005" i="1"/>
  <c r="BL1005" i="1"/>
  <c r="BM1005" i="1"/>
  <c r="BN1005" i="1"/>
  <c r="BO1005" i="1"/>
  <c r="BP1005" i="1"/>
  <c r="BQ1005" i="1"/>
  <c r="BR1005" i="1"/>
  <c r="BS1005" i="1"/>
  <c r="BT1005" i="1"/>
  <c r="BU1005" i="1"/>
  <c r="BV1005" i="1"/>
  <c r="BW1005" i="1"/>
  <c r="BX1005" i="1"/>
  <c r="BY1005" i="1"/>
  <c r="CA1005" i="1"/>
  <c r="CJ1005" i="1"/>
  <c r="CK1005" i="1"/>
  <c r="CL1005" i="1"/>
  <c r="AW1006" i="1"/>
  <c r="AX1006" i="1"/>
  <c r="AY1006" i="1"/>
  <c r="AZ1006" i="1"/>
  <c r="BA1006" i="1"/>
  <c r="BB1006" i="1"/>
  <c r="BC1006" i="1"/>
  <c r="BD1006" i="1"/>
  <c r="BE1006" i="1"/>
  <c r="BF1006" i="1"/>
  <c r="BG1006" i="1"/>
  <c r="BH1006" i="1"/>
  <c r="BI1006" i="1"/>
  <c r="BJ1006" i="1"/>
  <c r="BK1006" i="1"/>
  <c r="BL1006" i="1"/>
  <c r="BM1006" i="1"/>
  <c r="BN1006" i="1"/>
  <c r="BO1006" i="1"/>
  <c r="BP1006" i="1"/>
  <c r="BQ1006" i="1"/>
  <c r="BR1006" i="1"/>
  <c r="BS1006" i="1"/>
  <c r="BT1006" i="1"/>
  <c r="BU1006" i="1"/>
  <c r="BV1006" i="1"/>
  <c r="BW1006" i="1"/>
  <c r="BX1006" i="1"/>
  <c r="BY1006" i="1"/>
  <c r="CA1006" i="1"/>
  <c r="CJ1006" i="1"/>
  <c r="CK1006" i="1"/>
  <c r="CL1006" i="1"/>
  <c r="AW1007" i="1"/>
  <c r="AX1007" i="1"/>
  <c r="AY1007" i="1"/>
  <c r="AZ1007" i="1"/>
  <c r="BA1007" i="1"/>
  <c r="BB1007" i="1"/>
  <c r="BC1007" i="1"/>
  <c r="BD1007" i="1"/>
  <c r="BE1007" i="1"/>
  <c r="BF1007" i="1"/>
  <c r="BG1007" i="1"/>
  <c r="BH1007" i="1"/>
  <c r="BI1007" i="1"/>
  <c r="BJ1007" i="1"/>
  <c r="BK1007" i="1"/>
  <c r="BL1007" i="1"/>
  <c r="BM1007" i="1"/>
  <c r="BN1007" i="1"/>
  <c r="BO1007" i="1"/>
  <c r="BP1007" i="1"/>
  <c r="BQ1007" i="1"/>
  <c r="BR1007" i="1"/>
  <c r="BS1007" i="1"/>
  <c r="BT1007" i="1"/>
  <c r="BU1007" i="1"/>
  <c r="BV1007" i="1"/>
  <c r="BW1007" i="1"/>
  <c r="BX1007" i="1"/>
  <c r="BY1007" i="1"/>
  <c r="CA1007" i="1"/>
  <c r="CJ1007" i="1"/>
  <c r="CK1007" i="1"/>
  <c r="CL1007" i="1"/>
  <c r="AW1008" i="1"/>
  <c r="AX1008" i="1"/>
  <c r="AY1008" i="1"/>
  <c r="AZ1008" i="1"/>
  <c r="BA1008" i="1"/>
  <c r="BB1008" i="1"/>
  <c r="BC1008" i="1"/>
  <c r="BD1008" i="1"/>
  <c r="BE1008" i="1"/>
  <c r="BF1008" i="1"/>
  <c r="BG1008" i="1"/>
  <c r="BH1008" i="1"/>
  <c r="BI1008" i="1"/>
  <c r="BJ1008" i="1"/>
  <c r="BK1008" i="1"/>
  <c r="BL1008" i="1"/>
  <c r="BM1008" i="1"/>
  <c r="BN1008" i="1"/>
  <c r="BO1008" i="1"/>
  <c r="BP1008" i="1"/>
  <c r="BQ1008" i="1"/>
  <c r="BR1008" i="1"/>
  <c r="BS1008" i="1"/>
  <c r="BT1008" i="1"/>
  <c r="BU1008" i="1"/>
  <c r="BV1008" i="1"/>
  <c r="BW1008" i="1"/>
  <c r="BX1008" i="1"/>
  <c r="BY1008" i="1"/>
  <c r="CA1008" i="1"/>
  <c r="CJ1008" i="1"/>
  <c r="CK1008" i="1"/>
  <c r="CL1008" i="1"/>
  <c r="CB1008" i="1" s="1"/>
  <c r="AW1009" i="1"/>
  <c r="AX1009" i="1"/>
  <c r="AY1009" i="1"/>
  <c r="AZ1009" i="1"/>
  <c r="BA1009" i="1"/>
  <c r="BB1009" i="1"/>
  <c r="BC1009" i="1"/>
  <c r="BD1009" i="1"/>
  <c r="BE1009" i="1"/>
  <c r="BF1009" i="1"/>
  <c r="BG1009" i="1"/>
  <c r="BH1009" i="1"/>
  <c r="BI1009" i="1"/>
  <c r="BJ1009" i="1"/>
  <c r="BK1009" i="1"/>
  <c r="BL1009" i="1"/>
  <c r="BM1009" i="1"/>
  <c r="BN1009" i="1"/>
  <c r="BO1009" i="1"/>
  <c r="BP1009" i="1"/>
  <c r="BQ1009" i="1"/>
  <c r="BR1009" i="1"/>
  <c r="BS1009" i="1"/>
  <c r="BT1009" i="1"/>
  <c r="BU1009" i="1"/>
  <c r="BV1009" i="1"/>
  <c r="BW1009" i="1"/>
  <c r="BX1009" i="1"/>
  <c r="BY1009" i="1"/>
  <c r="CA1009" i="1"/>
  <c r="CJ1009" i="1"/>
  <c r="CK1009" i="1"/>
  <c r="CL1009" i="1"/>
  <c r="AW1010" i="1"/>
  <c r="AX1010" i="1"/>
  <c r="AY1010" i="1"/>
  <c r="AZ1010" i="1"/>
  <c r="BA1010" i="1"/>
  <c r="BB1010" i="1"/>
  <c r="BC1010" i="1"/>
  <c r="BD1010" i="1"/>
  <c r="BE1010" i="1"/>
  <c r="BF1010" i="1"/>
  <c r="BG1010" i="1"/>
  <c r="BH1010" i="1"/>
  <c r="BI1010" i="1"/>
  <c r="BJ1010" i="1"/>
  <c r="BK1010" i="1"/>
  <c r="BL1010" i="1"/>
  <c r="BM1010" i="1"/>
  <c r="BN1010" i="1"/>
  <c r="BO1010" i="1"/>
  <c r="BP1010" i="1"/>
  <c r="BQ1010" i="1"/>
  <c r="BR1010" i="1"/>
  <c r="BS1010" i="1"/>
  <c r="BT1010" i="1"/>
  <c r="BU1010" i="1"/>
  <c r="BV1010" i="1"/>
  <c r="BW1010" i="1"/>
  <c r="BX1010" i="1"/>
  <c r="BY1010" i="1"/>
  <c r="CA1010" i="1"/>
  <c r="CJ1010" i="1"/>
  <c r="CK1010" i="1"/>
  <c r="CL1010" i="1"/>
  <c r="AW1011" i="1"/>
  <c r="AX1011" i="1"/>
  <c r="AY1011" i="1"/>
  <c r="AZ1011" i="1"/>
  <c r="BA1011" i="1"/>
  <c r="BB1011" i="1"/>
  <c r="BC1011" i="1"/>
  <c r="BD1011" i="1"/>
  <c r="BE1011" i="1"/>
  <c r="BF1011" i="1"/>
  <c r="BG1011" i="1"/>
  <c r="BH1011" i="1"/>
  <c r="BI1011" i="1"/>
  <c r="BJ1011" i="1"/>
  <c r="BK1011" i="1"/>
  <c r="BL1011" i="1"/>
  <c r="BM1011" i="1"/>
  <c r="BN1011" i="1"/>
  <c r="BO1011" i="1"/>
  <c r="BP1011" i="1"/>
  <c r="BQ1011" i="1"/>
  <c r="BR1011" i="1"/>
  <c r="BS1011" i="1"/>
  <c r="BT1011" i="1"/>
  <c r="BU1011" i="1"/>
  <c r="BV1011" i="1"/>
  <c r="BW1011" i="1"/>
  <c r="BX1011" i="1"/>
  <c r="BY1011" i="1"/>
  <c r="CA1011" i="1"/>
  <c r="CJ1011" i="1"/>
  <c r="CK1011" i="1"/>
  <c r="CL1011" i="1"/>
  <c r="AW1012" i="1"/>
  <c r="AX1012" i="1"/>
  <c r="AY1012" i="1"/>
  <c r="AZ1012" i="1"/>
  <c r="BA1012" i="1"/>
  <c r="BB1012" i="1"/>
  <c r="BC1012" i="1"/>
  <c r="BD1012" i="1"/>
  <c r="BE1012" i="1"/>
  <c r="BF1012" i="1"/>
  <c r="BG1012" i="1"/>
  <c r="BH1012" i="1"/>
  <c r="BI1012" i="1"/>
  <c r="BJ1012" i="1"/>
  <c r="BK1012" i="1"/>
  <c r="BL1012" i="1"/>
  <c r="BM1012" i="1"/>
  <c r="BN1012" i="1"/>
  <c r="BO1012" i="1"/>
  <c r="BP1012" i="1"/>
  <c r="BQ1012" i="1"/>
  <c r="BR1012" i="1"/>
  <c r="BS1012" i="1"/>
  <c r="BT1012" i="1"/>
  <c r="BU1012" i="1"/>
  <c r="BV1012" i="1"/>
  <c r="BW1012" i="1"/>
  <c r="BX1012" i="1"/>
  <c r="BY1012" i="1"/>
  <c r="CA1012" i="1"/>
  <c r="CJ1012" i="1"/>
  <c r="CK1012" i="1"/>
  <c r="CL1012" i="1"/>
  <c r="AW1013" i="1"/>
  <c r="AX1013" i="1"/>
  <c r="AY1013" i="1"/>
  <c r="AZ1013" i="1"/>
  <c r="BA1013" i="1"/>
  <c r="BB1013" i="1"/>
  <c r="BC1013" i="1"/>
  <c r="BD1013" i="1"/>
  <c r="BE1013" i="1"/>
  <c r="BF1013" i="1"/>
  <c r="BG1013" i="1"/>
  <c r="BH1013" i="1"/>
  <c r="BI1013" i="1"/>
  <c r="BJ1013" i="1"/>
  <c r="BK1013" i="1"/>
  <c r="BL1013" i="1"/>
  <c r="BM1013" i="1"/>
  <c r="BN1013" i="1"/>
  <c r="BO1013" i="1"/>
  <c r="BP1013" i="1"/>
  <c r="BQ1013" i="1"/>
  <c r="BR1013" i="1"/>
  <c r="BS1013" i="1"/>
  <c r="BT1013" i="1"/>
  <c r="BU1013" i="1"/>
  <c r="BV1013" i="1"/>
  <c r="BW1013" i="1"/>
  <c r="BX1013" i="1"/>
  <c r="BY1013" i="1"/>
  <c r="CA1013" i="1"/>
  <c r="CJ1013" i="1"/>
  <c r="CK1013" i="1"/>
  <c r="CL1013" i="1"/>
  <c r="AW1014" i="1"/>
  <c r="AX1014" i="1"/>
  <c r="AY1014" i="1"/>
  <c r="AZ1014" i="1"/>
  <c r="BA1014" i="1"/>
  <c r="BB1014" i="1"/>
  <c r="BC1014" i="1"/>
  <c r="BD1014" i="1"/>
  <c r="BE1014" i="1"/>
  <c r="BF1014" i="1"/>
  <c r="BG1014" i="1"/>
  <c r="BH1014" i="1"/>
  <c r="BI1014" i="1"/>
  <c r="BJ1014" i="1"/>
  <c r="BK1014" i="1"/>
  <c r="BL1014" i="1"/>
  <c r="BM1014" i="1"/>
  <c r="BN1014" i="1"/>
  <c r="BO1014" i="1"/>
  <c r="BP1014" i="1"/>
  <c r="BQ1014" i="1"/>
  <c r="BR1014" i="1"/>
  <c r="BS1014" i="1"/>
  <c r="BT1014" i="1"/>
  <c r="BU1014" i="1"/>
  <c r="BV1014" i="1"/>
  <c r="BW1014" i="1"/>
  <c r="BX1014" i="1"/>
  <c r="BY1014" i="1"/>
  <c r="CA1014" i="1"/>
  <c r="CJ1014" i="1"/>
  <c r="CK1014" i="1"/>
  <c r="CL1014" i="1"/>
  <c r="AW1015" i="1"/>
  <c r="AX1015" i="1"/>
  <c r="AY1015" i="1"/>
  <c r="AZ1015" i="1"/>
  <c r="BA1015" i="1"/>
  <c r="BB1015" i="1"/>
  <c r="BC1015" i="1"/>
  <c r="BD1015" i="1"/>
  <c r="BE1015" i="1"/>
  <c r="BF1015" i="1"/>
  <c r="BG1015" i="1"/>
  <c r="BH1015" i="1"/>
  <c r="BI1015" i="1"/>
  <c r="BJ1015" i="1"/>
  <c r="BK1015" i="1"/>
  <c r="BL1015" i="1"/>
  <c r="BM1015" i="1"/>
  <c r="BN1015" i="1"/>
  <c r="BO1015" i="1"/>
  <c r="BP1015" i="1"/>
  <c r="BQ1015" i="1"/>
  <c r="BR1015" i="1"/>
  <c r="BS1015" i="1"/>
  <c r="BT1015" i="1"/>
  <c r="BU1015" i="1"/>
  <c r="BV1015" i="1"/>
  <c r="BW1015" i="1"/>
  <c r="BX1015" i="1"/>
  <c r="BY1015" i="1"/>
  <c r="CA1015" i="1"/>
  <c r="CJ1015" i="1"/>
  <c r="CK1015" i="1"/>
  <c r="CL1015" i="1"/>
  <c r="AW1016" i="1"/>
  <c r="AX1016" i="1"/>
  <c r="AY1016" i="1"/>
  <c r="AZ1016" i="1"/>
  <c r="BA1016" i="1"/>
  <c r="BB1016" i="1"/>
  <c r="BC1016" i="1"/>
  <c r="BD1016" i="1"/>
  <c r="BE1016" i="1"/>
  <c r="BF1016" i="1"/>
  <c r="BG1016" i="1"/>
  <c r="BH1016" i="1"/>
  <c r="BI1016" i="1"/>
  <c r="BJ1016" i="1"/>
  <c r="BK1016" i="1"/>
  <c r="BL1016" i="1"/>
  <c r="BM1016" i="1"/>
  <c r="BN1016" i="1"/>
  <c r="BO1016" i="1"/>
  <c r="BP1016" i="1"/>
  <c r="BQ1016" i="1"/>
  <c r="BR1016" i="1"/>
  <c r="BS1016" i="1"/>
  <c r="BT1016" i="1"/>
  <c r="BU1016" i="1"/>
  <c r="BV1016" i="1"/>
  <c r="BW1016" i="1"/>
  <c r="BX1016" i="1"/>
  <c r="BY1016" i="1"/>
  <c r="CA1016" i="1"/>
  <c r="CJ1016" i="1"/>
  <c r="CK1016" i="1"/>
  <c r="CL1016" i="1"/>
  <c r="AW1017" i="1"/>
  <c r="AX1017" i="1"/>
  <c r="AY1017" i="1"/>
  <c r="AZ1017" i="1"/>
  <c r="BA1017" i="1"/>
  <c r="BB1017" i="1"/>
  <c r="BC1017" i="1"/>
  <c r="BD1017" i="1"/>
  <c r="BE1017" i="1"/>
  <c r="BF1017" i="1"/>
  <c r="BG1017" i="1"/>
  <c r="BH1017" i="1"/>
  <c r="BI1017" i="1"/>
  <c r="BJ1017" i="1"/>
  <c r="BK1017" i="1"/>
  <c r="BL1017" i="1"/>
  <c r="BM1017" i="1"/>
  <c r="BN1017" i="1"/>
  <c r="BO1017" i="1"/>
  <c r="BP1017" i="1"/>
  <c r="BQ1017" i="1"/>
  <c r="BR1017" i="1"/>
  <c r="BS1017" i="1"/>
  <c r="BT1017" i="1"/>
  <c r="BU1017" i="1"/>
  <c r="BV1017" i="1"/>
  <c r="BW1017" i="1"/>
  <c r="BX1017" i="1"/>
  <c r="BY1017" i="1"/>
  <c r="CA1017" i="1"/>
  <c r="CJ1017" i="1"/>
  <c r="CK1017" i="1"/>
  <c r="CL1017" i="1"/>
  <c r="AW1018" i="1"/>
  <c r="AX1018" i="1"/>
  <c r="AY1018" i="1"/>
  <c r="AZ1018" i="1"/>
  <c r="BA1018" i="1"/>
  <c r="BB1018" i="1"/>
  <c r="BC1018" i="1"/>
  <c r="BD1018" i="1"/>
  <c r="BE1018" i="1"/>
  <c r="BF1018" i="1"/>
  <c r="BG1018" i="1"/>
  <c r="BH1018" i="1"/>
  <c r="BI1018" i="1"/>
  <c r="BJ1018" i="1"/>
  <c r="BK1018" i="1"/>
  <c r="BL1018" i="1"/>
  <c r="BM1018" i="1"/>
  <c r="BN1018" i="1"/>
  <c r="BO1018" i="1"/>
  <c r="BP1018" i="1"/>
  <c r="BQ1018" i="1"/>
  <c r="BR1018" i="1"/>
  <c r="BS1018" i="1"/>
  <c r="BT1018" i="1"/>
  <c r="BU1018" i="1"/>
  <c r="BV1018" i="1"/>
  <c r="BW1018" i="1"/>
  <c r="BX1018" i="1"/>
  <c r="BY1018" i="1"/>
  <c r="CA1018" i="1"/>
  <c r="CJ1018" i="1"/>
  <c r="CK1018" i="1"/>
  <c r="CL1018" i="1"/>
  <c r="AW1019" i="1"/>
  <c r="AX1019" i="1"/>
  <c r="AY1019" i="1"/>
  <c r="AZ1019" i="1"/>
  <c r="BA1019" i="1"/>
  <c r="BB1019" i="1"/>
  <c r="BC1019" i="1"/>
  <c r="BD1019" i="1"/>
  <c r="BE1019" i="1"/>
  <c r="BF1019" i="1"/>
  <c r="BG1019" i="1"/>
  <c r="BH1019" i="1"/>
  <c r="BI1019" i="1"/>
  <c r="BJ1019" i="1"/>
  <c r="BK1019" i="1"/>
  <c r="BL1019" i="1"/>
  <c r="BM1019" i="1"/>
  <c r="BN1019" i="1"/>
  <c r="BO1019" i="1"/>
  <c r="BP1019" i="1"/>
  <c r="BQ1019" i="1"/>
  <c r="BR1019" i="1"/>
  <c r="BS1019" i="1"/>
  <c r="BT1019" i="1"/>
  <c r="BU1019" i="1"/>
  <c r="BV1019" i="1"/>
  <c r="BW1019" i="1"/>
  <c r="BX1019" i="1"/>
  <c r="BY1019" i="1"/>
  <c r="CA1019" i="1"/>
  <c r="CJ1019" i="1"/>
  <c r="CK1019" i="1"/>
  <c r="CL1019" i="1"/>
  <c r="AW1020" i="1"/>
  <c r="AX1020" i="1"/>
  <c r="AY1020" i="1"/>
  <c r="AZ1020" i="1"/>
  <c r="BA1020" i="1"/>
  <c r="BB1020" i="1"/>
  <c r="BC1020" i="1"/>
  <c r="BD1020" i="1"/>
  <c r="BE1020" i="1"/>
  <c r="BF1020" i="1"/>
  <c r="BG1020" i="1"/>
  <c r="BH1020" i="1"/>
  <c r="BI1020" i="1"/>
  <c r="BJ1020" i="1"/>
  <c r="BK1020" i="1"/>
  <c r="BL1020" i="1"/>
  <c r="BM1020" i="1"/>
  <c r="BN1020" i="1"/>
  <c r="BO1020" i="1"/>
  <c r="BP1020" i="1"/>
  <c r="BQ1020" i="1"/>
  <c r="BR1020" i="1"/>
  <c r="BS1020" i="1"/>
  <c r="BT1020" i="1"/>
  <c r="BU1020" i="1"/>
  <c r="BV1020" i="1"/>
  <c r="BW1020" i="1"/>
  <c r="BX1020" i="1"/>
  <c r="BY1020" i="1"/>
  <c r="CA1020" i="1"/>
  <c r="CJ1020" i="1"/>
  <c r="CK1020" i="1"/>
  <c r="CL1020" i="1"/>
  <c r="AW1021" i="1"/>
  <c r="AX1021" i="1"/>
  <c r="AY1021" i="1"/>
  <c r="AZ1021" i="1"/>
  <c r="BA1021" i="1"/>
  <c r="BB1021" i="1"/>
  <c r="BC1021" i="1"/>
  <c r="BD1021" i="1"/>
  <c r="BE1021" i="1"/>
  <c r="BF1021" i="1"/>
  <c r="BG1021" i="1"/>
  <c r="BH1021" i="1"/>
  <c r="BI1021" i="1"/>
  <c r="BJ1021" i="1"/>
  <c r="BK1021" i="1"/>
  <c r="BL1021" i="1"/>
  <c r="BM1021" i="1"/>
  <c r="BN1021" i="1"/>
  <c r="BO1021" i="1"/>
  <c r="BP1021" i="1"/>
  <c r="BQ1021" i="1"/>
  <c r="BR1021" i="1"/>
  <c r="BS1021" i="1"/>
  <c r="BT1021" i="1"/>
  <c r="BU1021" i="1"/>
  <c r="BV1021" i="1"/>
  <c r="BW1021" i="1"/>
  <c r="BX1021" i="1"/>
  <c r="BY1021" i="1"/>
  <c r="CA1021" i="1"/>
  <c r="CJ1021" i="1"/>
  <c r="CK1021" i="1"/>
  <c r="CL1021" i="1"/>
  <c r="AW1022" i="1"/>
  <c r="AX1022" i="1"/>
  <c r="AY1022" i="1"/>
  <c r="AZ1022" i="1"/>
  <c r="BA1022" i="1"/>
  <c r="BB1022" i="1"/>
  <c r="BC1022" i="1"/>
  <c r="BD1022" i="1"/>
  <c r="BE1022" i="1"/>
  <c r="BF1022" i="1"/>
  <c r="BG1022" i="1"/>
  <c r="BH1022" i="1"/>
  <c r="BI1022" i="1"/>
  <c r="BJ1022" i="1"/>
  <c r="BK1022" i="1"/>
  <c r="BL1022" i="1"/>
  <c r="BM1022" i="1"/>
  <c r="BN1022" i="1"/>
  <c r="BO1022" i="1"/>
  <c r="BP1022" i="1"/>
  <c r="BQ1022" i="1"/>
  <c r="BR1022" i="1"/>
  <c r="BS1022" i="1"/>
  <c r="BT1022" i="1"/>
  <c r="BU1022" i="1"/>
  <c r="BV1022" i="1"/>
  <c r="BW1022" i="1"/>
  <c r="BX1022" i="1"/>
  <c r="BY1022" i="1"/>
  <c r="CA1022" i="1"/>
  <c r="CJ1022" i="1"/>
  <c r="CK1022" i="1"/>
  <c r="CL1022" i="1"/>
  <c r="AW1023" i="1"/>
  <c r="AX1023" i="1"/>
  <c r="AY1023" i="1"/>
  <c r="AZ1023" i="1"/>
  <c r="BA1023" i="1"/>
  <c r="BB1023" i="1"/>
  <c r="BC1023" i="1"/>
  <c r="BD1023" i="1"/>
  <c r="BE1023" i="1"/>
  <c r="BF1023" i="1"/>
  <c r="BG1023" i="1"/>
  <c r="BH1023" i="1"/>
  <c r="BI1023" i="1"/>
  <c r="BJ1023" i="1"/>
  <c r="BK1023" i="1"/>
  <c r="BL1023" i="1"/>
  <c r="BM1023" i="1"/>
  <c r="BN1023" i="1"/>
  <c r="BO1023" i="1"/>
  <c r="BP1023" i="1"/>
  <c r="BQ1023" i="1"/>
  <c r="BR1023" i="1"/>
  <c r="BS1023" i="1"/>
  <c r="BT1023" i="1"/>
  <c r="BU1023" i="1"/>
  <c r="BV1023" i="1"/>
  <c r="BW1023" i="1"/>
  <c r="BX1023" i="1"/>
  <c r="BY1023" i="1"/>
  <c r="CA1023" i="1"/>
  <c r="CJ1023" i="1"/>
  <c r="CK1023" i="1"/>
  <c r="CL1023" i="1"/>
  <c r="AW1024" i="1"/>
  <c r="AX1024" i="1"/>
  <c r="AY1024" i="1"/>
  <c r="AZ1024" i="1"/>
  <c r="BA1024" i="1"/>
  <c r="BB1024" i="1"/>
  <c r="BC1024" i="1"/>
  <c r="BD1024" i="1"/>
  <c r="BE1024" i="1"/>
  <c r="BF1024" i="1"/>
  <c r="BG1024" i="1"/>
  <c r="BH1024" i="1"/>
  <c r="BI1024" i="1"/>
  <c r="BJ1024" i="1"/>
  <c r="BK1024" i="1"/>
  <c r="BL1024" i="1"/>
  <c r="BM1024" i="1"/>
  <c r="BN1024" i="1"/>
  <c r="BO1024" i="1"/>
  <c r="BP1024" i="1"/>
  <c r="BQ1024" i="1"/>
  <c r="BR1024" i="1"/>
  <c r="BS1024" i="1"/>
  <c r="BT1024" i="1"/>
  <c r="BU1024" i="1"/>
  <c r="BV1024" i="1"/>
  <c r="BW1024" i="1"/>
  <c r="BX1024" i="1"/>
  <c r="BY1024" i="1"/>
  <c r="CA1024" i="1"/>
  <c r="CJ1024" i="1"/>
  <c r="CK1024" i="1"/>
  <c r="CL1024" i="1"/>
  <c r="AW1025" i="1"/>
  <c r="AX1025" i="1"/>
  <c r="AY1025" i="1"/>
  <c r="AZ1025" i="1"/>
  <c r="BA1025" i="1"/>
  <c r="BB1025" i="1"/>
  <c r="BC1025" i="1"/>
  <c r="BD1025" i="1"/>
  <c r="BE1025" i="1"/>
  <c r="BF1025" i="1"/>
  <c r="BG1025" i="1"/>
  <c r="BH1025" i="1"/>
  <c r="BI1025" i="1"/>
  <c r="BJ1025" i="1"/>
  <c r="BK1025" i="1"/>
  <c r="BL1025" i="1"/>
  <c r="BM1025" i="1"/>
  <c r="BN1025" i="1"/>
  <c r="BO1025" i="1"/>
  <c r="BP1025" i="1"/>
  <c r="BQ1025" i="1"/>
  <c r="BR1025" i="1"/>
  <c r="BS1025" i="1"/>
  <c r="BT1025" i="1"/>
  <c r="BU1025" i="1"/>
  <c r="BV1025" i="1"/>
  <c r="BW1025" i="1"/>
  <c r="BX1025" i="1"/>
  <c r="BY1025" i="1"/>
  <c r="CA1025" i="1"/>
  <c r="CJ1025" i="1"/>
  <c r="CK1025" i="1"/>
  <c r="CL1025" i="1"/>
  <c r="AW1026" i="1"/>
  <c r="AX1026" i="1"/>
  <c r="AY1026" i="1"/>
  <c r="AZ1026" i="1"/>
  <c r="BA1026" i="1"/>
  <c r="BB1026" i="1"/>
  <c r="BC1026" i="1"/>
  <c r="BD1026" i="1"/>
  <c r="BE1026" i="1"/>
  <c r="BF1026" i="1"/>
  <c r="BG1026" i="1"/>
  <c r="BH1026" i="1"/>
  <c r="BI1026" i="1"/>
  <c r="BJ1026" i="1"/>
  <c r="BK1026" i="1"/>
  <c r="BL1026" i="1"/>
  <c r="BM1026" i="1"/>
  <c r="BN1026" i="1"/>
  <c r="BO1026" i="1"/>
  <c r="BP1026" i="1"/>
  <c r="BQ1026" i="1"/>
  <c r="BR1026" i="1"/>
  <c r="BS1026" i="1"/>
  <c r="BT1026" i="1"/>
  <c r="BU1026" i="1"/>
  <c r="BV1026" i="1"/>
  <c r="BW1026" i="1"/>
  <c r="BX1026" i="1"/>
  <c r="BY1026" i="1"/>
  <c r="CA1026" i="1"/>
  <c r="CJ1026" i="1"/>
  <c r="CK1026" i="1"/>
  <c r="CL1026" i="1"/>
  <c r="AW1027" i="1"/>
  <c r="AX1027" i="1"/>
  <c r="AY1027" i="1"/>
  <c r="AZ1027" i="1"/>
  <c r="BA1027" i="1"/>
  <c r="BB1027" i="1"/>
  <c r="BC1027" i="1"/>
  <c r="BD1027" i="1"/>
  <c r="BE1027" i="1"/>
  <c r="BF1027" i="1"/>
  <c r="BG1027" i="1"/>
  <c r="BH1027" i="1"/>
  <c r="BI1027" i="1"/>
  <c r="BJ1027" i="1"/>
  <c r="BK1027" i="1"/>
  <c r="BL1027" i="1"/>
  <c r="BM1027" i="1"/>
  <c r="BN1027" i="1"/>
  <c r="BO1027" i="1"/>
  <c r="BP1027" i="1"/>
  <c r="BQ1027" i="1"/>
  <c r="BR1027" i="1"/>
  <c r="BS1027" i="1"/>
  <c r="BT1027" i="1"/>
  <c r="BU1027" i="1"/>
  <c r="BV1027" i="1"/>
  <c r="BW1027" i="1"/>
  <c r="BX1027" i="1"/>
  <c r="BY1027" i="1"/>
  <c r="CA1027" i="1"/>
  <c r="CJ1027" i="1"/>
  <c r="CK1027" i="1"/>
  <c r="CL1027" i="1"/>
  <c r="AW1028" i="1"/>
  <c r="AX1028" i="1"/>
  <c r="AY1028" i="1"/>
  <c r="AZ1028" i="1"/>
  <c r="BA1028" i="1"/>
  <c r="BB1028" i="1"/>
  <c r="BC1028" i="1"/>
  <c r="BD1028" i="1"/>
  <c r="BE1028" i="1"/>
  <c r="BF1028" i="1"/>
  <c r="BG1028" i="1"/>
  <c r="BH1028" i="1"/>
  <c r="BI1028" i="1"/>
  <c r="BJ1028" i="1"/>
  <c r="BK1028" i="1"/>
  <c r="BL1028" i="1"/>
  <c r="BM1028" i="1"/>
  <c r="BN1028" i="1"/>
  <c r="BO1028" i="1"/>
  <c r="BP1028" i="1"/>
  <c r="BQ1028" i="1"/>
  <c r="BR1028" i="1"/>
  <c r="BS1028" i="1"/>
  <c r="BT1028" i="1"/>
  <c r="BU1028" i="1"/>
  <c r="BV1028" i="1"/>
  <c r="BW1028" i="1"/>
  <c r="BX1028" i="1"/>
  <c r="BY1028" i="1"/>
  <c r="CA1028" i="1"/>
  <c r="CJ1028" i="1"/>
  <c r="CK1028" i="1"/>
  <c r="CL1028" i="1"/>
  <c r="AW1029" i="1"/>
  <c r="AX1029" i="1"/>
  <c r="AY1029" i="1"/>
  <c r="AZ1029" i="1"/>
  <c r="BA1029" i="1"/>
  <c r="BB1029" i="1"/>
  <c r="BC1029" i="1"/>
  <c r="BD1029" i="1"/>
  <c r="BE1029" i="1"/>
  <c r="BF1029" i="1"/>
  <c r="BG1029" i="1"/>
  <c r="BH1029" i="1"/>
  <c r="BI1029" i="1"/>
  <c r="BJ1029" i="1"/>
  <c r="BK1029" i="1"/>
  <c r="BL1029" i="1"/>
  <c r="BM1029" i="1"/>
  <c r="BN1029" i="1"/>
  <c r="BO1029" i="1"/>
  <c r="BP1029" i="1"/>
  <c r="BQ1029" i="1"/>
  <c r="BR1029" i="1"/>
  <c r="BS1029" i="1"/>
  <c r="BT1029" i="1"/>
  <c r="BU1029" i="1"/>
  <c r="BV1029" i="1"/>
  <c r="BW1029" i="1"/>
  <c r="BX1029" i="1"/>
  <c r="BY1029" i="1"/>
  <c r="CA1029" i="1"/>
  <c r="CJ1029" i="1"/>
  <c r="CK1029" i="1"/>
  <c r="CL1029" i="1"/>
  <c r="AW1030" i="1"/>
  <c r="AX1030" i="1"/>
  <c r="AY1030" i="1"/>
  <c r="AZ1030" i="1"/>
  <c r="BA1030" i="1"/>
  <c r="BB1030" i="1"/>
  <c r="BC1030" i="1"/>
  <c r="BD1030" i="1"/>
  <c r="BE1030" i="1"/>
  <c r="BF1030" i="1"/>
  <c r="BG1030" i="1"/>
  <c r="BH1030" i="1"/>
  <c r="BI1030" i="1"/>
  <c r="BJ1030" i="1"/>
  <c r="BK1030" i="1"/>
  <c r="BL1030" i="1"/>
  <c r="BM1030" i="1"/>
  <c r="BN1030" i="1"/>
  <c r="BO1030" i="1"/>
  <c r="BP1030" i="1"/>
  <c r="BQ1030" i="1"/>
  <c r="BR1030" i="1"/>
  <c r="BS1030" i="1"/>
  <c r="BT1030" i="1"/>
  <c r="BU1030" i="1"/>
  <c r="BV1030" i="1"/>
  <c r="BW1030" i="1"/>
  <c r="BX1030" i="1"/>
  <c r="BY1030" i="1"/>
  <c r="CA1030" i="1"/>
  <c r="CJ1030" i="1"/>
  <c r="CK1030" i="1"/>
  <c r="CL1030" i="1"/>
  <c r="AW1031" i="1"/>
  <c r="AX1031" i="1"/>
  <c r="AY1031" i="1"/>
  <c r="AZ1031" i="1"/>
  <c r="BA1031" i="1"/>
  <c r="BB1031" i="1"/>
  <c r="BC1031" i="1"/>
  <c r="BD1031" i="1"/>
  <c r="BE1031" i="1"/>
  <c r="BF1031" i="1"/>
  <c r="BG1031" i="1"/>
  <c r="BH1031" i="1"/>
  <c r="BI1031" i="1"/>
  <c r="BJ1031" i="1"/>
  <c r="BK1031" i="1"/>
  <c r="BL1031" i="1"/>
  <c r="BM1031" i="1"/>
  <c r="BN1031" i="1"/>
  <c r="BO1031" i="1"/>
  <c r="BP1031" i="1"/>
  <c r="BQ1031" i="1"/>
  <c r="BR1031" i="1"/>
  <c r="BS1031" i="1"/>
  <c r="BT1031" i="1"/>
  <c r="BU1031" i="1"/>
  <c r="BV1031" i="1"/>
  <c r="BW1031" i="1"/>
  <c r="BX1031" i="1"/>
  <c r="BY1031" i="1"/>
  <c r="CA1031" i="1"/>
  <c r="CJ1031" i="1"/>
  <c r="CK1031" i="1"/>
  <c r="CL1031" i="1"/>
  <c r="AW1032" i="1"/>
  <c r="AX1032" i="1"/>
  <c r="AY1032" i="1"/>
  <c r="AZ1032" i="1"/>
  <c r="BA1032" i="1"/>
  <c r="BB1032" i="1"/>
  <c r="BC1032" i="1"/>
  <c r="BD1032" i="1"/>
  <c r="BE1032" i="1"/>
  <c r="BF1032" i="1"/>
  <c r="BG1032" i="1"/>
  <c r="BH1032" i="1"/>
  <c r="BI1032" i="1"/>
  <c r="BJ1032" i="1"/>
  <c r="BK1032" i="1"/>
  <c r="BL1032" i="1"/>
  <c r="BM1032" i="1"/>
  <c r="BN1032" i="1"/>
  <c r="BO1032" i="1"/>
  <c r="BP1032" i="1"/>
  <c r="BQ1032" i="1"/>
  <c r="BR1032" i="1"/>
  <c r="BS1032" i="1"/>
  <c r="BT1032" i="1"/>
  <c r="BU1032" i="1"/>
  <c r="BV1032" i="1"/>
  <c r="BW1032" i="1"/>
  <c r="BX1032" i="1"/>
  <c r="BY1032" i="1"/>
  <c r="CA1032" i="1"/>
  <c r="CJ1032" i="1"/>
  <c r="CK1032" i="1"/>
  <c r="CL1032" i="1"/>
  <c r="AW1033" i="1"/>
  <c r="AX1033" i="1"/>
  <c r="AY1033" i="1"/>
  <c r="AZ1033" i="1"/>
  <c r="BA1033" i="1"/>
  <c r="BB1033" i="1"/>
  <c r="BC1033" i="1"/>
  <c r="BD1033" i="1"/>
  <c r="BE1033" i="1"/>
  <c r="BF1033" i="1"/>
  <c r="BG1033" i="1"/>
  <c r="BH1033" i="1"/>
  <c r="BI1033" i="1"/>
  <c r="BJ1033" i="1"/>
  <c r="BK1033" i="1"/>
  <c r="BL1033" i="1"/>
  <c r="BM1033" i="1"/>
  <c r="BN1033" i="1"/>
  <c r="BO1033" i="1"/>
  <c r="BP1033" i="1"/>
  <c r="BQ1033" i="1"/>
  <c r="BR1033" i="1"/>
  <c r="BS1033" i="1"/>
  <c r="BT1033" i="1"/>
  <c r="BU1033" i="1"/>
  <c r="BV1033" i="1"/>
  <c r="BW1033" i="1"/>
  <c r="BX1033" i="1"/>
  <c r="BY1033" i="1"/>
  <c r="CA1033" i="1"/>
  <c r="CJ1033" i="1"/>
  <c r="CK1033" i="1"/>
  <c r="CL1033" i="1"/>
  <c r="AW1034" i="1"/>
  <c r="AX1034" i="1"/>
  <c r="AY1034" i="1"/>
  <c r="AZ1034" i="1"/>
  <c r="BA1034" i="1"/>
  <c r="BB1034" i="1"/>
  <c r="BC1034" i="1"/>
  <c r="BD1034" i="1"/>
  <c r="BE1034" i="1"/>
  <c r="BF1034" i="1"/>
  <c r="BG1034" i="1"/>
  <c r="BH1034" i="1"/>
  <c r="BI1034" i="1"/>
  <c r="BJ1034" i="1"/>
  <c r="BK1034" i="1"/>
  <c r="BL1034" i="1"/>
  <c r="BM1034" i="1"/>
  <c r="BN1034" i="1"/>
  <c r="BO1034" i="1"/>
  <c r="BP1034" i="1"/>
  <c r="BQ1034" i="1"/>
  <c r="BR1034" i="1"/>
  <c r="BS1034" i="1"/>
  <c r="BT1034" i="1"/>
  <c r="BU1034" i="1"/>
  <c r="BV1034" i="1"/>
  <c r="BW1034" i="1"/>
  <c r="BX1034" i="1"/>
  <c r="BY1034" i="1"/>
  <c r="CA1034" i="1"/>
  <c r="CJ1034" i="1"/>
  <c r="CK1034" i="1"/>
  <c r="CL1034" i="1"/>
  <c r="AW1035" i="1"/>
  <c r="AX1035" i="1"/>
  <c r="AY1035" i="1"/>
  <c r="AZ1035" i="1"/>
  <c r="BA1035" i="1"/>
  <c r="BB1035" i="1"/>
  <c r="BC1035" i="1"/>
  <c r="BD1035" i="1"/>
  <c r="BE1035" i="1"/>
  <c r="BF1035" i="1"/>
  <c r="BG1035" i="1"/>
  <c r="BH1035" i="1"/>
  <c r="BI1035" i="1"/>
  <c r="BJ1035" i="1"/>
  <c r="BK1035" i="1"/>
  <c r="BL1035" i="1"/>
  <c r="BM1035" i="1"/>
  <c r="BN1035" i="1"/>
  <c r="BO1035" i="1"/>
  <c r="BP1035" i="1"/>
  <c r="BQ1035" i="1"/>
  <c r="BR1035" i="1"/>
  <c r="BS1035" i="1"/>
  <c r="BT1035" i="1"/>
  <c r="BU1035" i="1"/>
  <c r="BV1035" i="1"/>
  <c r="BW1035" i="1"/>
  <c r="BX1035" i="1"/>
  <c r="BY1035" i="1"/>
  <c r="CA1035" i="1"/>
  <c r="CJ1035" i="1"/>
  <c r="CK1035" i="1"/>
  <c r="CL1035" i="1"/>
  <c r="AW1036" i="1"/>
  <c r="AX1036" i="1"/>
  <c r="AY1036" i="1"/>
  <c r="AZ1036" i="1"/>
  <c r="BA1036" i="1"/>
  <c r="BB1036" i="1"/>
  <c r="BC1036" i="1"/>
  <c r="BD1036" i="1"/>
  <c r="BE1036" i="1"/>
  <c r="BF1036" i="1"/>
  <c r="BG1036" i="1"/>
  <c r="BH1036" i="1"/>
  <c r="BI1036" i="1"/>
  <c r="BJ1036" i="1"/>
  <c r="BK1036" i="1"/>
  <c r="BL1036" i="1"/>
  <c r="BM1036" i="1"/>
  <c r="BN1036" i="1"/>
  <c r="BO1036" i="1"/>
  <c r="BP1036" i="1"/>
  <c r="BQ1036" i="1"/>
  <c r="BR1036" i="1"/>
  <c r="BS1036" i="1"/>
  <c r="BT1036" i="1"/>
  <c r="BU1036" i="1"/>
  <c r="BV1036" i="1"/>
  <c r="BW1036" i="1"/>
  <c r="BX1036" i="1"/>
  <c r="BY1036" i="1"/>
  <c r="CA1036" i="1"/>
  <c r="CJ1036" i="1"/>
  <c r="CK1036" i="1"/>
  <c r="CL1036" i="1"/>
  <c r="AW1037" i="1"/>
  <c r="AX1037" i="1"/>
  <c r="AY1037" i="1"/>
  <c r="AZ1037" i="1"/>
  <c r="BA1037" i="1"/>
  <c r="BB1037" i="1"/>
  <c r="BC1037" i="1"/>
  <c r="BD1037" i="1"/>
  <c r="BE1037" i="1"/>
  <c r="BF1037" i="1"/>
  <c r="BG1037" i="1"/>
  <c r="BH1037" i="1"/>
  <c r="BI1037" i="1"/>
  <c r="BJ1037" i="1"/>
  <c r="BK1037" i="1"/>
  <c r="BL1037" i="1"/>
  <c r="BM1037" i="1"/>
  <c r="BN1037" i="1"/>
  <c r="BO1037" i="1"/>
  <c r="BP1037" i="1"/>
  <c r="BQ1037" i="1"/>
  <c r="BR1037" i="1"/>
  <c r="BS1037" i="1"/>
  <c r="BT1037" i="1"/>
  <c r="BU1037" i="1"/>
  <c r="BV1037" i="1"/>
  <c r="BW1037" i="1"/>
  <c r="BX1037" i="1"/>
  <c r="BY1037" i="1"/>
  <c r="CA1037" i="1"/>
  <c r="CJ1037" i="1"/>
  <c r="CK1037" i="1"/>
  <c r="CL1037" i="1"/>
  <c r="AW1038" i="1"/>
  <c r="AX1038" i="1"/>
  <c r="AY1038" i="1"/>
  <c r="AZ1038" i="1"/>
  <c r="BA1038" i="1"/>
  <c r="BB1038" i="1"/>
  <c r="BC1038" i="1"/>
  <c r="BD1038" i="1"/>
  <c r="BE1038" i="1"/>
  <c r="BF1038" i="1"/>
  <c r="BG1038" i="1"/>
  <c r="BH1038" i="1"/>
  <c r="BI1038" i="1"/>
  <c r="BJ1038" i="1"/>
  <c r="BK1038" i="1"/>
  <c r="BL1038" i="1"/>
  <c r="BM1038" i="1"/>
  <c r="BN1038" i="1"/>
  <c r="BO1038" i="1"/>
  <c r="BP1038" i="1"/>
  <c r="BQ1038" i="1"/>
  <c r="BR1038" i="1"/>
  <c r="BS1038" i="1"/>
  <c r="BT1038" i="1"/>
  <c r="BU1038" i="1"/>
  <c r="BV1038" i="1"/>
  <c r="BW1038" i="1"/>
  <c r="BX1038" i="1"/>
  <c r="BY1038" i="1"/>
  <c r="CA1038" i="1"/>
  <c r="CJ1038" i="1"/>
  <c r="CK1038" i="1"/>
  <c r="CL1038" i="1"/>
  <c r="AW1039" i="1"/>
  <c r="AX1039" i="1"/>
  <c r="AY1039" i="1"/>
  <c r="AZ1039" i="1"/>
  <c r="BA1039" i="1"/>
  <c r="BB1039" i="1"/>
  <c r="BC1039" i="1"/>
  <c r="BD1039" i="1"/>
  <c r="BE1039" i="1"/>
  <c r="BF1039" i="1"/>
  <c r="BG1039" i="1"/>
  <c r="BH1039" i="1"/>
  <c r="BI1039" i="1"/>
  <c r="BJ1039" i="1"/>
  <c r="BK1039" i="1"/>
  <c r="BL1039" i="1"/>
  <c r="BM1039" i="1"/>
  <c r="BN1039" i="1"/>
  <c r="BO1039" i="1"/>
  <c r="BP1039" i="1"/>
  <c r="BQ1039" i="1"/>
  <c r="BR1039" i="1"/>
  <c r="BS1039" i="1"/>
  <c r="BT1039" i="1"/>
  <c r="BU1039" i="1"/>
  <c r="BV1039" i="1"/>
  <c r="BW1039" i="1"/>
  <c r="BX1039" i="1"/>
  <c r="BY1039" i="1"/>
  <c r="CA1039" i="1"/>
  <c r="CJ1039" i="1"/>
  <c r="CK1039" i="1"/>
  <c r="CL1039" i="1"/>
  <c r="AW1040" i="1"/>
  <c r="AX1040" i="1"/>
  <c r="AY1040" i="1"/>
  <c r="AZ1040" i="1"/>
  <c r="BA1040" i="1"/>
  <c r="BB1040" i="1"/>
  <c r="BC1040" i="1"/>
  <c r="BD1040" i="1"/>
  <c r="BE1040" i="1"/>
  <c r="BF1040" i="1"/>
  <c r="BG1040" i="1"/>
  <c r="BH1040" i="1"/>
  <c r="BI1040" i="1"/>
  <c r="BJ1040" i="1"/>
  <c r="BK1040" i="1"/>
  <c r="BL1040" i="1"/>
  <c r="BM1040" i="1"/>
  <c r="BN1040" i="1"/>
  <c r="BO1040" i="1"/>
  <c r="BP1040" i="1"/>
  <c r="BQ1040" i="1"/>
  <c r="BR1040" i="1"/>
  <c r="BS1040" i="1"/>
  <c r="BT1040" i="1"/>
  <c r="BU1040" i="1"/>
  <c r="BV1040" i="1"/>
  <c r="BW1040" i="1"/>
  <c r="BX1040" i="1"/>
  <c r="BY1040" i="1"/>
  <c r="CA1040" i="1"/>
  <c r="CJ1040" i="1"/>
  <c r="CK1040" i="1"/>
  <c r="CL1040" i="1"/>
  <c r="CB1040" i="1" s="1"/>
  <c r="AW1041" i="1"/>
  <c r="AX1041" i="1"/>
  <c r="AY1041" i="1"/>
  <c r="AZ1041" i="1"/>
  <c r="BA1041" i="1"/>
  <c r="BB1041" i="1"/>
  <c r="BC1041" i="1"/>
  <c r="BD1041" i="1"/>
  <c r="BE1041" i="1"/>
  <c r="BF1041" i="1"/>
  <c r="BG1041" i="1"/>
  <c r="BH1041" i="1"/>
  <c r="BI1041" i="1"/>
  <c r="BJ1041" i="1"/>
  <c r="BK1041" i="1"/>
  <c r="BL1041" i="1"/>
  <c r="BM1041" i="1"/>
  <c r="BN1041" i="1"/>
  <c r="BO1041" i="1"/>
  <c r="BP1041" i="1"/>
  <c r="BQ1041" i="1"/>
  <c r="BR1041" i="1"/>
  <c r="BS1041" i="1"/>
  <c r="BT1041" i="1"/>
  <c r="BU1041" i="1"/>
  <c r="BV1041" i="1"/>
  <c r="BW1041" i="1"/>
  <c r="BX1041" i="1"/>
  <c r="BY1041" i="1"/>
  <c r="CA1041" i="1"/>
  <c r="CJ1041" i="1"/>
  <c r="CK1041" i="1"/>
  <c r="CL1041" i="1"/>
  <c r="AW1042" i="1"/>
  <c r="AX1042" i="1"/>
  <c r="AY1042" i="1"/>
  <c r="AZ1042" i="1"/>
  <c r="BA1042" i="1"/>
  <c r="BB1042" i="1"/>
  <c r="BC1042" i="1"/>
  <c r="BD1042" i="1"/>
  <c r="BE1042" i="1"/>
  <c r="BF1042" i="1"/>
  <c r="BG1042" i="1"/>
  <c r="BH1042" i="1"/>
  <c r="BI1042" i="1"/>
  <c r="BJ1042" i="1"/>
  <c r="BK1042" i="1"/>
  <c r="BL1042" i="1"/>
  <c r="BM1042" i="1"/>
  <c r="BN1042" i="1"/>
  <c r="BO1042" i="1"/>
  <c r="BP1042" i="1"/>
  <c r="BQ1042" i="1"/>
  <c r="BR1042" i="1"/>
  <c r="BS1042" i="1"/>
  <c r="BT1042" i="1"/>
  <c r="BU1042" i="1"/>
  <c r="BV1042" i="1"/>
  <c r="BW1042" i="1"/>
  <c r="BX1042" i="1"/>
  <c r="BY1042" i="1"/>
  <c r="CA1042" i="1"/>
  <c r="CJ1042" i="1"/>
  <c r="CK1042" i="1"/>
  <c r="CL1042" i="1"/>
  <c r="AW1043" i="1"/>
  <c r="AX1043" i="1"/>
  <c r="AY1043" i="1"/>
  <c r="AZ1043" i="1"/>
  <c r="BA1043" i="1"/>
  <c r="BB1043" i="1"/>
  <c r="BC1043" i="1"/>
  <c r="BD1043" i="1"/>
  <c r="BE1043" i="1"/>
  <c r="BF1043" i="1"/>
  <c r="BG1043" i="1"/>
  <c r="BH1043" i="1"/>
  <c r="BI1043" i="1"/>
  <c r="BJ1043" i="1"/>
  <c r="BK1043" i="1"/>
  <c r="BL1043" i="1"/>
  <c r="BM1043" i="1"/>
  <c r="BN1043" i="1"/>
  <c r="BO1043" i="1"/>
  <c r="BP1043" i="1"/>
  <c r="BQ1043" i="1"/>
  <c r="BR1043" i="1"/>
  <c r="BS1043" i="1"/>
  <c r="BT1043" i="1"/>
  <c r="BU1043" i="1"/>
  <c r="BV1043" i="1"/>
  <c r="BW1043" i="1"/>
  <c r="BX1043" i="1"/>
  <c r="BY1043" i="1"/>
  <c r="CA1043" i="1"/>
  <c r="CJ1043" i="1"/>
  <c r="CK1043" i="1"/>
  <c r="CL1043" i="1"/>
  <c r="AW1044" i="1"/>
  <c r="AX1044" i="1"/>
  <c r="AY1044" i="1"/>
  <c r="AZ1044" i="1"/>
  <c r="BA1044" i="1"/>
  <c r="BB1044" i="1"/>
  <c r="BC1044" i="1"/>
  <c r="BD1044" i="1"/>
  <c r="BE1044" i="1"/>
  <c r="BF1044" i="1"/>
  <c r="BG1044" i="1"/>
  <c r="BH1044" i="1"/>
  <c r="BI1044" i="1"/>
  <c r="BJ1044" i="1"/>
  <c r="BK1044" i="1"/>
  <c r="BL1044" i="1"/>
  <c r="BM1044" i="1"/>
  <c r="BN1044" i="1"/>
  <c r="BO1044" i="1"/>
  <c r="BP1044" i="1"/>
  <c r="BQ1044" i="1"/>
  <c r="BR1044" i="1"/>
  <c r="BS1044" i="1"/>
  <c r="BT1044" i="1"/>
  <c r="BU1044" i="1"/>
  <c r="BV1044" i="1"/>
  <c r="BW1044" i="1"/>
  <c r="BX1044" i="1"/>
  <c r="BY1044" i="1"/>
  <c r="CA1044" i="1"/>
  <c r="CJ1044" i="1"/>
  <c r="CK1044" i="1"/>
  <c r="CL1044" i="1"/>
  <c r="CB1044" i="1" s="1"/>
  <c r="AW1045" i="1"/>
  <c r="AX1045" i="1"/>
  <c r="AY1045" i="1"/>
  <c r="AZ1045" i="1"/>
  <c r="BA1045" i="1"/>
  <c r="BB1045" i="1"/>
  <c r="BC1045" i="1"/>
  <c r="BD1045" i="1"/>
  <c r="BE1045" i="1"/>
  <c r="BF1045" i="1"/>
  <c r="BG1045" i="1"/>
  <c r="BH1045" i="1"/>
  <c r="BI1045" i="1"/>
  <c r="BJ1045" i="1"/>
  <c r="BK1045" i="1"/>
  <c r="BL1045" i="1"/>
  <c r="BM1045" i="1"/>
  <c r="BN1045" i="1"/>
  <c r="BO1045" i="1"/>
  <c r="BP1045" i="1"/>
  <c r="BQ1045" i="1"/>
  <c r="BR1045" i="1"/>
  <c r="BS1045" i="1"/>
  <c r="BT1045" i="1"/>
  <c r="BU1045" i="1"/>
  <c r="BV1045" i="1"/>
  <c r="BW1045" i="1"/>
  <c r="BX1045" i="1"/>
  <c r="BY1045" i="1"/>
  <c r="CA1045" i="1"/>
  <c r="CJ1045" i="1"/>
  <c r="CK1045" i="1"/>
  <c r="CL1045" i="1"/>
  <c r="AW1046" i="1"/>
  <c r="AX1046" i="1"/>
  <c r="AY1046" i="1"/>
  <c r="AZ1046" i="1"/>
  <c r="BA1046" i="1"/>
  <c r="BB1046" i="1"/>
  <c r="BC1046" i="1"/>
  <c r="BD1046" i="1"/>
  <c r="BE1046" i="1"/>
  <c r="BF1046" i="1"/>
  <c r="BG1046" i="1"/>
  <c r="BH1046" i="1"/>
  <c r="BI1046" i="1"/>
  <c r="BJ1046" i="1"/>
  <c r="BK1046" i="1"/>
  <c r="BL1046" i="1"/>
  <c r="BM1046" i="1"/>
  <c r="BN1046" i="1"/>
  <c r="BO1046" i="1"/>
  <c r="BP1046" i="1"/>
  <c r="BQ1046" i="1"/>
  <c r="BR1046" i="1"/>
  <c r="BS1046" i="1"/>
  <c r="BT1046" i="1"/>
  <c r="BU1046" i="1"/>
  <c r="BV1046" i="1"/>
  <c r="BW1046" i="1"/>
  <c r="BX1046" i="1"/>
  <c r="BY1046" i="1"/>
  <c r="CA1046" i="1"/>
  <c r="CJ1046" i="1"/>
  <c r="CK1046" i="1"/>
  <c r="CL1046" i="1"/>
  <c r="AW1047" i="1"/>
  <c r="AX1047" i="1"/>
  <c r="AY1047" i="1"/>
  <c r="AZ1047" i="1"/>
  <c r="BA1047" i="1"/>
  <c r="BB1047" i="1"/>
  <c r="BC1047" i="1"/>
  <c r="BD1047" i="1"/>
  <c r="BE1047" i="1"/>
  <c r="BF1047" i="1"/>
  <c r="BG1047" i="1"/>
  <c r="BH1047" i="1"/>
  <c r="BI1047" i="1"/>
  <c r="BJ1047" i="1"/>
  <c r="BK1047" i="1"/>
  <c r="BL1047" i="1"/>
  <c r="BM1047" i="1"/>
  <c r="BN1047" i="1"/>
  <c r="BO1047" i="1"/>
  <c r="BP1047" i="1"/>
  <c r="BQ1047" i="1"/>
  <c r="BR1047" i="1"/>
  <c r="BS1047" i="1"/>
  <c r="BT1047" i="1"/>
  <c r="BU1047" i="1"/>
  <c r="BV1047" i="1"/>
  <c r="BW1047" i="1"/>
  <c r="BX1047" i="1"/>
  <c r="BY1047" i="1"/>
  <c r="CA1047" i="1"/>
  <c r="CJ1047" i="1"/>
  <c r="CK1047" i="1"/>
  <c r="CL1047" i="1"/>
  <c r="AW1048" i="1"/>
  <c r="AX1048" i="1"/>
  <c r="AY1048" i="1"/>
  <c r="AZ1048" i="1"/>
  <c r="BA1048" i="1"/>
  <c r="BB1048" i="1"/>
  <c r="BC1048" i="1"/>
  <c r="BD1048" i="1"/>
  <c r="BE1048" i="1"/>
  <c r="BF1048" i="1"/>
  <c r="BG1048" i="1"/>
  <c r="BH1048" i="1"/>
  <c r="BI1048" i="1"/>
  <c r="BJ1048" i="1"/>
  <c r="BK1048" i="1"/>
  <c r="BL1048" i="1"/>
  <c r="BM1048" i="1"/>
  <c r="BN1048" i="1"/>
  <c r="BO1048" i="1"/>
  <c r="BP1048" i="1"/>
  <c r="BQ1048" i="1"/>
  <c r="BR1048" i="1"/>
  <c r="BS1048" i="1"/>
  <c r="BT1048" i="1"/>
  <c r="BU1048" i="1"/>
  <c r="BV1048" i="1"/>
  <c r="BW1048" i="1"/>
  <c r="BX1048" i="1"/>
  <c r="BY1048" i="1"/>
  <c r="CA1048" i="1"/>
  <c r="CJ1048" i="1"/>
  <c r="CK1048" i="1"/>
  <c r="CL1048" i="1"/>
  <c r="AW1049" i="1"/>
  <c r="AX1049" i="1"/>
  <c r="AY1049" i="1"/>
  <c r="AZ1049" i="1"/>
  <c r="BA1049" i="1"/>
  <c r="BB1049" i="1"/>
  <c r="BC1049" i="1"/>
  <c r="BD1049" i="1"/>
  <c r="BE1049" i="1"/>
  <c r="BF1049" i="1"/>
  <c r="BG1049" i="1"/>
  <c r="BH1049" i="1"/>
  <c r="BI1049" i="1"/>
  <c r="BJ1049" i="1"/>
  <c r="BK1049" i="1"/>
  <c r="BL1049" i="1"/>
  <c r="BM1049" i="1"/>
  <c r="BN1049" i="1"/>
  <c r="BO1049" i="1"/>
  <c r="BP1049" i="1"/>
  <c r="BQ1049" i="1"/>
  <c r="BR1049" i="1"/>
  <c r="BS1049" i="1"/>
  <c r="BT1049" i="1"/>
  <c r="BU1049" i="1"/>
  <c r="BV1049" i="1"/>
  <c r="BW1049" i="1"/>
  <c r="BX1049" i="1"/>
  <c r="BY1049" i="1"/>
  <c r="CA1049" i="1"/>
  <c r="CJ1049" i="1"/>
  <c r="CK1049" i="1"/>
  <c r="CL1049" i="1"/>
  <c r="AW1050" i="1"/>
  <c r="AX1050" i="1"/>
  <c r="AY1050" i="1"/>
  <c r="AZ1050" i="1"/>
  <c r="BA1050" i="1"/>
  <c r="BB1050" i="1"/>
  <c r="BC1050" i="1"/>
  <c r="BD1050" i="1"/>
  <c r="BE1050" i="1"/>
  <c r="BF1050" i="1"/>
  <c r="BG1050" i="1"/>
  <c r="BH1050" i="1"/>
  <c r="BI1050" i="1"/>
  <c r="BJ1050" i="1"/>
  <c r="BK1050" i="1"/>
  <c r="BL1050" i="1"/>
  <c r="BM1050" i="1"/>
  <c r="BN1050" i="1"/>
  <c r="BO1050" i="1"/>
  <c r="BP1050" i="1"/>
  <c r="BQ1050" i="1"/>
  <c r="BR1050" i="1"/>
  <c r="BS1050" i="1"/>
  <c r="BT1050" i="1"/>
  <c r="BU1050" i="1"/>
  <c r="BV1050" i="1"/>
  <c r="BW1050" i="1"/>
  <c r="BX1050" i="1"/>
  <c r="BY1050" i="1"/>
  <c r="CA1050" i="1"/>
  <c r="CJ1050" i="1"/>
  <c r="CK1050" i="1"/>
  <c r="CL1050" i="1"/>
  <c r="AW1051" i="1"/>
  <c r="AX1051" i="1"/>
  <c r="AY1051" i="1"/>
  <c r="AZ1051" i="1"/>
  <c r="BA1051" i="1"/>
  <c r="BB1051" i="1"/>
  <c r="BC1051" i="1"/>
  <c r="BD1051" i="1"/>
  <c r="BE1051" i="1"/>
  <c r="BF1051" i="1"/>
  <c r="BG1051" i="1"/>
  <c r="BH1051" i="1"/>
  <c r="BI1051" i="1"/>
  <c r="BJ1051" i="1"/>
  <c r="BK1051" i="1"/>
  <c r="BL1051" i="1"/>
  <c r="BM1051" i="1"/>
  <c r="BN1051" i="1"/>
  <c r="BO1051" i="1"/>
  <c r="BP1051" i="1"/>
  <c r="BQ1051" i="1"/>
  <c r="BR1051" i="1"/>
  <c r="BS1051" i="1"/>
  <c r="BT1051" i="1"/>
  <c r="BU1051" i="1"/>
  <c r="BV1051" i="1"/>
  <c r="BW1051" i="1"/>
  <c r="BX1051" i="1"/>
  <c r="BY1051" i="1"/>
  <c r="CA1051" i="1"/>
  <c r="CJ1051" i="1"/>
  <c r="CK1051" i="1"/>
  <c r="CL1051" i="1"/>
  <c r="AW1052" i="1"/>
  <c r="AX1052" i="1"/>
  <c r="AY1052" i="1"/>
  <c r="AZ1052" i="1"/>
  <c r="BA1052" i="1"/>
  <c r="BB1052" i="1"/>
  <c r="BC1052" i="1"/>
  <c r="BD1052" i="1"/>
  <c r="BE1052" i="1"/>
  <c r="BF1052" i="1"/>
  <c r="BG1052" i="1"/>
  <c r="BH1052" i="1"/>
  <c r="BI1052" i="1"/>
  <c r="BJ1052" i="1"/>
  <c r="BK1052" i="1"/>
  <c r="BL1052" i="1"/>
  <c r="BM1052" i="1"/>
  <c r="BN1052" i="1"/>
  <c r="BO1052" i="1"/>
  <c r="BP1052" i="1"/>
  <c r="BQ1052" i="1"/>
  <c r="BR1052" i="1"/>
  <c r="BS1052" i="1"/>
  <c r="BT1052" i="1"/>
  <c r="BU1052" i="1"/>
  <c r="BV1052" i="1"/>
  <c r="BW1052" i="1"/>
  <c r="BX1052" i="1"/>
  <c r="BY1052" i="1"/>
  <c r="CA1052" i="1"/>
  <c r="CJ1052" i="1"/>
  <c r="CK1052" i="1"/>
  <c r="CL1052" i="1"/>
  <c r="AW1053" i="1"/>
  <c r="AX1053" i="1"/>
  <c r="AY1053" i="1"/>
  <c r="AZ1053" i="1"/>
  <c r="BA1053" i="1"/>
  <c r="BB1053" i="1"/>
  <c r="BC1053" i="1"/>
  <c r="BD1053" i="1"/>
  <c r="BE1053" i="1"/>
  <c r="BF1053" i="1"/>
  <c r="BG1053" i="1"/>
  <c r="BH1053" i="1"/>
  <c r="BI1053" i="1"/>
  <c r="BJ1053" i="1"/>
  <c r="BK1053" i="1"/>
  <c r="BL1053" i="1"/>
  <c r="BM1053" i="1"/>
  <c r="BN1053" i="1"/>
  <c r="BO1053" i="1"/>
  <c r="BP1053" i="1"/>
  <c r="BQ1053" i="1"/>
  <c r="BR1053" i="1"/>
  <c r="BS1053" i="1"/>
  <c r="BT1053" i="1"/>
  <c r="BU1053" i="1"/>
  <c r="BV1053" i="1"/>
  <c r="BW1053" i="1"/>
  <c r="BX1053" i="1"/>
  <c r="BY1053" i="1"/>
  <c r="CA1053" i="1"/>
  <c r="CJ1053" i="1"/>
  <c r="CK1053" i="1"/>
  <c r="CL1053" i="1"/>
  <c r="AW1054" i="1"/>
  <c r="AX1054" i="1"/>
  <c r="AY1054" i="1"/>
  <c r="AZ1054" i="1"/>
  <c r="BA1054" i="1"/>
  <c r="BB1054" i="1"/>
  <c r="BC1054" i="1"/>
  <c r="BD1054" i="1"/>
  <c r="BE1054" i="1"/>
  <c r="BF1054" i="1"/>
  <c r="BG1054" i="1"/>
  <c r="BH1054" i="1"/>
  <c r="BI1054" i="1"/>
  <c r="BJ1054" i="1"/>
  <c r="BK1054" i="1"/>
  <c r="BL1054" i="1"/>
  <c r="BM1054" i="1"/>
  <c r="BN1054" i="1"/>
  <c r="BO1054" i="1"/>
  <c r="BP1054" i="1"/>
  <c r="BQ1054" i="1"/>
  <c r="BR1054" i="1"/>
  <c r="BS1054" i="1"/>
  <c r="BT1054" i="1"/>
  <c r="BU1054" i="1"/>
  <c r="BV1054" i="1"/>
  <c r="BW1054" i="1"/>
  <c r="BX1054" i="1"/>
  <c r="BY1054" i="1"/>
  <c r="CA1054" i="1"/>
  <c r="CJ1054" i="1"/>
  <c r="CK1054" i="1"/>
  <c r="CL1054" i="1"/>
  <c r="AW1055" i="1"/>
  <c r="AX1055" i="1"/>
  <c r="AY1055" i="1"/>
  <c r="AZ1055" i="1"/>
  <c r="BA1055" i="1"/>
  <c r="BB1055" i="1"/>
  <c r="BC1055" i="1"/>
  <c r="BD1055" i="1"/>
  <c r="BE1055" i="1"/>
  <c r="BF1055" i="1"/>
  <c r="BG1055" i="1"/>
  <c r="BH1055" i="1"/>
  <c r="BI1055" i="1"/>
  <c r="BJ1055" i="1"/>
  <c r="BK1055" i="1"/>
  <c r="BL1055" i="1"/>
  <c r="BM1055" i="1"/>
  <c r="BN1055" i="1"/>
  <c r="BO1055" i="1"/>
  <c r="BP1055" i="1"/>
  <c r="BQ1055" i="1"/>
  <c r="BR1055" i="1"/>
  <c r="BS1055" i="1"/>
  <c r="BT1055" i="1"/>
  <c r="BU1055" i="1"/>
  <c r="BV1055" i="1"/>
  <c r="BW1055" i="1"/>
  <c r="BX1055" i="1"/>
  <c r="BY1055" i="1"/>
  <c r="CA1055" i="1"/>
  <c r="CJ1055" i="1"/>
  <c r="CK1055" i="1"/>
  <c r="CL1055" i="1"/>
  <c r="AW1056" i="1"/>
  <c r="AX1056" i="1"/>
  <c r="AY1056" i="1"/>
  <c r="AZ1056" i="1"/>
  <c r="BA1056" i="1"/>
  <c r="BB1056" i="1"/>
  <c r="BC1056" i="1"/>
  <c r="BD1056" i="1"/>
  <c r="BE1056" i="1"/>
  <c r="BF1056" i="1"/>
  <c r="BG1056" i="1"/>
  <c r="BH1056" i="1"/>
  <c r="BI1056" i="1"/>
  <c r="BJ1056" i="1"/>
  <c r="BK1056" i="1"/>
  <c r="BL1056" i="1"/>
  <c r="BM1056" i="1"/>
  <c r="BN1056" i="1"/>
  <c r="BO1056" i="1"/>
  <c r="BP1056" i="1"/>
  <c r="BQ1056" i="1"/>
  <c r="BR1056" i="1"/>
  <c r="BS1056" i="1"/>
  <c r="BT1056" i="1"/>
  <c r="BU1056" i="1"/>
  <c r="BV1056" i="1"/>
  <c r="BW1056" i="1"/>
  <c r="BX1056" i="1"/>
  <c r="BY1056" i="1"/>
  <c r="CA1056" i="1"/>
  <c r="CJ1056" i="1"/>
  <c r="CK1056" i="1"/>
  <c r="CL1056" i="1"/>
  <c r="CB1056" i="1" s="1"/>
  <c r="AW1057" i="1"/>
  <c r="AX1057" i="1"/>
  <c r="AY1057" i="1"/>
  <c r="AZ1057" i="1"/>
  <c r="BA1057" i="1"/>
  <c r="BB1057" i="1"/>
  <c r="BC1057" i="1"/>
  <c r="BD1057" i="1"/>
  <c r="BE1057" i="1"/>
  <c r="BF1057" i="1"/>
  <c r="BG1057" i="1"/>
  <c r="BH1057" i="1"/>
  <c r="BI1057" i="1"/>
  <c r="BJ1057" i="1"/>
  <c r="BK1057" i="1"/>
  <c r="BL1057" i="1"/>
  <c r="BM1057" i="1"/>
  <c r="BN1057" i="1"/>
  <c r="BO1057" i="1"/>
  <c r="BP1057" i="1"/>
  <c r="BQ1057" i="1"/>
  <c r="BR1057" i="1"/>
  <c r="BS1057" i="1"/>
  <c r="BT1057" i="1"/>
  <c r="BU1057" i="1"/>
  <c r="BV1057" i="1"/>
  <c r="BW1057" i="1"/>
  <c r="BX1057" i="1"/>
  <c r="BY1057" i="1"/>
  <c r="CA1057" i="1"/>
  <c r="CJ1057" i="1"/>
  <c r="CK1057" i="1"/>
  <c r="CL1057" i="1"/>
  <c r="AW1058" i="1"/>
  <c r="AX1058" i="1"/>
  <c r="AY1058" i="1"/>
  <c r="AZ1058" i="1"/>
  <c r="BA1058" i="1"/>
  <c r="BB1058" i="1"/>
  <c r="BC1058" i="1"/>
  <c r="BD1058" i="1"/>
  <c r="BE1058" i="1"/>
  <c r="BF1058" i="1"/>
  <c r="BG1058" i="1"/>
  <c r="BH1058" i="1"/>
  <c r="BI1058" i="1"/>
  <c r="BJ1058" i="1"/>
  <c r="BK1058" i="1"/>
  <c r="BL1058" i="1"/>
  <c r="BM1058" i="1"/>
  <c r="BN1058" i="1"/>
  <c r="BO1058" i="1"/>
  <c r="BP1058" i="1"/>
  <c r="BQ1058" i="1"/>
  <c r="BR1058" i="1"/>
  <c r="BS1058" i="1"/>
  <c r="BT1058" i="1"/>
  <c r="BU1058" i="1"/>
  <c r="BV1058" i="1"/>
  <c r="BW1058" i="1"/>
  <c r="BX1058" i="1"/>
  <c r="BY1058" i="1"/>
  <c r="CA1058" i="1"/>
  <c r="CJ1058" i="1"/>
  <c r="CK1058" i="1"/>
  <c r="CL1058" i="1"/>
  <c r="AW1059" i="1"/>
  <c r="AX1059" i="1"/>
  <c r="AY1059" i="1"/>
  <c r="AZ1059" i="1"/>
  <c r="BA1059" i="1"/>
  <c r="BB1059" i="1"/>
  <c r="BC1059" i="1"/>
  <c r="BD1059" i="1"/>
  <c r="BE1059" i="1"/>
  <c r="BF1059" i="1"/>
  <c r="BG1059" i="1"/>
  <c r="BH1059" i="1"/>
  <c r="BI1059" i="1"/>
  <c r="BJ1059" i="1"/>
  <c r="BK1059" i="1"/>
  <c r="BL1059" i="1"/>
  <c r="BM1059" i="1"/>
  <c r="BN1059" i="1"/>
  <c r="BO1059" i="1"/>
  <c r="BP1059" i="1"/>
  <c r="BQ1059" i="1"/>
  <c r="BR1059" i="1"/>
  <c r="BS1059" i="1"/>
  <c r="BT1059" i="1"/>
  <c r="BU1059" i="1"/>
  <c r="BV1059" i="1"/>
  <c r="BW1059" i="1"/>
  <c r="BX1059" i="1"/>
  <c r="BY1059" i="1"/>
  <c r="CA1059" i="1"/>
  <c r="CJ1059" i="1"/>
  <c r="CK1059" i="1"/>
  <c r="CL1059" i="1"/>
  <c r="AW1060" i="1"/>
  <c r="AX1060" i="1"/>
  <c r="AY1060" i="1"/>
  <c r="AZ1060" i="1"/>
  <c r="BA1060" i="1"/>
  <c r="BB1060" i="1"/>
  <c r="BC1060" i="1"/>
  <c r="BD1060" i="1"/>
  <c r="BE1060" i="1"/>
  <c r="BF1060" i="1"/>
  <c r="BG1060" i="1"/>
  <c r="BH1060" i="1"/>
  <c r="BI1060" i="1"/>
  <c r="BJ1060" i="1"/>
  <c r="BK1060" i="1"/>
  <c r="BL1060" i="1"/>
  <c r="BM1060" i="1"/>
  <c r="BN1060" i="1"/>
  <c r="BO1060" i="1"/>
  <c r="BP1060" i="1"/>
  <c r="BQ1060" i="1"/>
  <c r="BR1060" i="1"/>
  <c r="BS1060" i="1"/>
  <c r="BT1060" i="1"/>
  <c r="BU1060" i="1"/>
  <c r="BV1060" i="1"/>
  <c r="BW1060" i="1"/>
  <c r="BX1060" i="1"/>
  <c r="BY1060" i="1"/>
  <c r="CA1060" i="1"/>
  <c r="CJ1060" i="1"/>
  <c r="CK1060" i="1"/>
  <c r="CL1060" i="1"/>
  <c r="AW1061" i="1"/>
  <c r="AX1061" i="1"/>
  <c r="AY1061" i="1"/>
  <c r="AZ1061" i="1"/>
  <c r="BA1061" i="1"/>
  <c r="BB1061" i="1"/>
  <c r="BC1061" i="1"/>
  <c r="BD1061" i="1"/>
  <c r="BE1061" i="1"/>
  <c r="BF1061" i="1"/>
  <c r="BG1061" i="1"/>
  <c r="BH1061" i="1"/>
  <c r="BI1061" i="1"/>
  <c r="BJ1061" i="1"/>
  <c r="BK1061" i="1"/>
  <c r="BL1061" i="1"/>
  <c r="BM1061" i="1"/>
  <c r="BN1061" i="1"/>
  <c r="BO1061" i="1"/>
  <c r="BP1061" i="1"/>
  <c r="BQ1061" i="1"/>
  <c r="BR1061" i="1"/>
  <c r="BS1061" i="1"/>
  <c r="BT1061" i="1"/>
  <c r="BU1061" i="1"/>
  <c r="BV1061" i="1"/>
  <c r="BW1061" i="1"/>
  <c r="BX1061" i="1"/>
  <c r="BY1061" i="1"/>
  <c r="CA1061" i="1"/>
  <c r="CJ1061" i="1"/>
  <c r="CK1061" i="1"/>
  <c r="CL1061" i="1"/>
  <c r="AW1062" i="1"/>
  <c r="AX1062" i="1"/>
  <c r="AY1062" i="1"/>
  <c r="AZ1062" i="1"/>
  <c r="BA1062" i="1"/>
  <c r="BB1062" i="1"/>
  <c r="BC1062" i="1"/>
  <c r="BD1062" i="1"/>
  <c r="BE1062" i="1"/>
  <c r="BF1062" i="1"/>
  <c r="BG1062" i="1"/>
  <c r="BH1062" i="1"/>
  <c r="BI1062" i="1"/>
  <c r="BJ1062" i="1"/>
  <c r="BK1062" i="1"/>
  <c r="BL1062" i="1"/>
  <c r="BM1062" i="1"/>
  <c r="BN1062" i="1"/>
  <c r="BO1062" i="1"/>
  <c r="BP1062" i="1"/>
  <c r="BQ1062" i="1"/>
  <c r="BR1062" i="1"/>
  <c r="BS1062" i="1"/>
  <c r="BT1062" i="1"/>
  <c r="BU1062" i="1"/>
  <c r="BV1062" i="1"/>
  <c r="BW1062" i="1"/>
  <c r="BX1062" i="1"/>
  <c r="BY1062" i="1"/>
  <c r="CA1062" i="1"/>
  <c r="CJ1062" i="1"/>
  <c r="CK1062" i="1"/>
  <c r="CL1062" i="1"/>
  <c r="AW1063" i="1"/>
  <c r="AX1063" i="1"/>
  <c r="AY1063" i="1"/>
  <c r="AZ1063" i="1"/>
  <c r="BA1063" i="1"/>
  <c r="BB1063" i="1"/>
  <c r="BC1063" i="1"/>
  <c r="BD1063" i="1"/>
  <c r="BE1063" i="1"/>
  <c r="BF1063" i="1"/>
  <c r="BG1063" i="1"/>
  <c r="BH1063" i="1"/>
  <c r="BI1063" i="1"/>
  <c r="BJ1063" i="1"/>
  <c r="BK1063" i="1"/>
  <c r="BL1063" i="1"/>
  <c r="BM1063" i="1"/>
  <c r="BN1063" i="1"/>
  <c r="BO1063" i="1"/>
  <c r="BP1063" i="1"/>
  <c r="BQ1063" i="1"/>
  <c r="BR1063" i="1"/>
  <c r="BS1063" i="1"/>
  <c r="BT1063" i="1"/>
  <c r="BU1063" i="1"/>
  <c r="BV1063" i="1"/>
  <c r="BW1063" i="1"/>
  <c r="BX1063" i="1"/>
  <c r="BY1063" i="1"/>
  <c r="CA1063" i="1"/>
  <c r="CJ1063" i="1"/>
  <c r="CK1063" i="1"/>
  <c r="CL1063" i="1"/>
  <c r="AW1064" i="1"/>
  <c r="AX1064" i="1"/>
  <c r="AY1064" i="1"/>
  <c r="AZ1064" i="1"/>
  <c r="BA1064" i="1"/>
  <c r="BB1064" i="1"/>
  <c r="BC1064" i="1"/>
  <c r="BD1064" i="1"/>
  <c r="BE1064" i="1"/>
  <c r="BF1064" i="1"/>
  <c r="BG1064" i="1"/>
  <c r="BH1064" i="1"/>
  <c r="BI1064" i="1"/>
  <c r="BJ1064" i="1"/>
  <c r="BK1064" i="1"/>
  <c r="BL1064" i="1"/>
  <c r="BM1064" i="1"/>
  <c r="BN1064" i="1"/>
  <c r="BO1064" i="1"/>
  <c r="BP1064" i="1"/>
  <c r="BQ1064" i="1"/>
  <c r="BR1064" i="1"/>
  <c r="BS1064" i="1"/>
  <c r="BT1064" i="1"/>
  <c r="BU1064" i="1"/>
  <c r="BV1064" i="1"/>
  <c r="BW1064" i="1"/>
  <c r="BX1064" i="1"/>
  <c r="BY1064" i="1"/>
  <c r="CA1064" i="1"/>
  <c r="CJ1064" i="1"/>
  <c r="CK1064" i="1"/>
  <c r="CL1064" i="1"/>
  <c r="CB1064" i="1" s="1"/>
  <c r="AW1065" i="1"/>
  <c r="AX1065" i="1"/>
  <c r="AY1065" i="1"/>
  <c r="AZ1065" i="1"/>
  <c r="BA1065" i="1"/>
  <c r="BB1065" i="1"/>
  <c r="BC1065" i="1"/>
  <c r="BD1065" i="1"/>
  <c r="BE1065" i="1"/>
  <c r="BF1065" i="1"/>
  <c r="BG1065" i="1"/>
  <c r="BH1065" i="1"/>
  <c r="BI1065" i="1"/>
  <c r="BJ1065" i="1"/>
  <c r="BK1065" i="1"/>
  <c r="BL1065" i="1"/>
  <c r="BM1065" i="1"/>
  <c r="BN1065" i="1"/>
  <c r="BO1065" i="1"/>
  <c r="BP1065" i="1"/>
  <c r="BQ1065" i="1"/>
  <c r="BR1065" i="1"/>
  <c r="BS1065" i="1"/>
  <c r="BT1065" i="1"/>
  <c r="BU1065" i="1"/>
  <c r="BV1065" i="1"/>
  <c r="BW1065" i="1"/>
  <c r="BX1065" i="1"/>
  <c r="BY1065" i="1"/>
  <c r="CA1065" i="1"/>
  <c r="CJ1065" i="1"/>
  <c r="CK1065" i="1"/>
  <c r="CL1065" i="1"/>
  <c r="AW1066" i="1"/>
  <c r="AX1066" i="1"/>
  <c r="AY1066" i="1"/>
  <c r="AZ1066" i="1"/>
  <c r="BA1066" i="1"/>
  <c r="BB1066" i="1"/>
  <c r="BC1066" i="1"/>
  <c r="BD1066" i="1"/>
  <c r="BE1066" i="1"/>
  <c r="BF1066" i="1"/>
  <c r="BG1066" i="1"/>
  <c r="BH1066" i="1"/>
  <c r="BI1066" i="1"/>
  <c r="BJ1066" i="1"/>
  <c r="BK1066" i="1"/>
  <c r="BL1066" i="1"/>
  <c r="BM1066" i="1"/>
  <c r="BN1066" i="1"/>
  <c r="BO1066" i="1"/>
  <c r="BP1066" i="1"/>
  <c r="BQ1066" i="1"/>
  <c r="BR1066" i="1"/>
  <c r="BS1066" i="1"/>
  <c r="BT1066" i="1"/>
  <c r="BU1066" i="1"/>
  <c r="BV1066" i="1"/>
  <c r="BW1066" i="1"/>
  <c r="BX1066" i="1"/>
  <c r="BY1066" i="1"/>
  <c r="CA1066" i="1"/>
  <c r="CJ1066" i="1"/>
  <c r="CK1066" i="1"/>
  <c r="CL1066" i="1"/>
  <c r="AW1067" i="1"/>
  <c r="AX1067" i="1"/>
  <c r="AY1067" i="1"/>
  <c r="AZ1067" i="1"/>
  <c r="BA1067" i="1"/>
  <c r="BB1067" i="1"/>
  <c r="BC1067" i="1"/>
  <c r="BD1067" i="1"/>
  <c r="BE1067" i="1"/>
  <c r="BF1067" i="1"/>
  <c r="BG1067" i="1"/>
  <c r="BH1067" i="1"/>
  <c r="BI1067" i="1"/>
  <c r="BJ1067" i="1"/>
  <c r="BK1067" i="1"/>
  <c r="BL1067" i="1"/>
  <c r="BM1067" i="1"/>
  <c r="BN1067" i="1"/>
  <c r="BO1067" i="1"/>
  <c r="BP1067" i="1"/>
  <c r="BQ1067" i="1"/>
  <c r="BR1067" i="1"/>
  <c r="BS1067" i="1"/>
  <c r="BT1067" i="1"/>
  <c r="BU1067" i="1"/>
  <c r="BV1067" i="1"/>
  <c r="BW1067" i="1"/>
  <c r="BX1067" i="1"/>
  <c r="BY1067" i="1"/>
  <c r="CA1067" i="1"/>
  <c r="CJ1067" i="1"/>
  <c r="CK1067" i="1"/>
  <c r="CL1067" i="1"/>
  <c r="AW1068" i="1"/>
  <c r="AX1068" i="1"/>
  <c r="AY1068" i="1"/>
  <c r="AZ1068" i="1"/>
  <c r="BA1068" i="1"/>
  <c r="BB1068" i="1"/>
  <c r="BC1068" i="1"/>
  <c r="BD1068" i="1"/>
  <c r="BE1068" i="1"/>
  <c r="BF1068" i="1"/>
  <c r="BG1068" i="1"/>
  <c r="BH1068" i="1"/>
  <c r="BI1068" i="1"/>
  <c r="BJ1068" i="1"/>
  <c r="BK1068" i="1"/>
  <c r="BL1068" i="1"/>
  <c r="BM1068" i="1"/>
  <c r="BN1068" i="1"/>
  <c r="BO1068" i="1"/>
  <c r="BP1068" i="1"/>
  <c r="BQ1068" i="1"/>
  <c r="BR1068" i="1"/>
  <c r="BS1068" i="1"/>
  <c r="BT1068" i="1"/>
  <c r="BU1068" i="1"/>
  <c r="BV1068" i="1"/>
  <c r="BW1068" i="1"/>
  <c r="BX1068" i="1"/>
  <c r="BY1068" i="1"/>
  <c r="CA1068" i="1"/>
  <c r="CJ1068" i="1"/>
  <c r="CK1068" i="1"/>
  <c r="CL1068" i="1"/>
  <c r="AW1069" i="1"/>
  <c r="AX1069" i="1"/>
  <c r="AY1069" i="1"/>
  <c r="AZ1069" i="1"/>
  <c r="BA1069" i="1"/>
  <c r="BB1069" i="1"/>
  <c r="BC1069" i="1"/>
  <c r="BD1069" i="1"/>
  <c r="BE1069" i="1"/>
  <c r="BF1069" i="1"/>
  <c r="BG1069" i="1"/>
  <c r="BH1069" i="1"/>
  <c r="BI1069" i="1"/>
  <c r="BJ1069" i="1"/>
  <c r="BK1069" i="1"/>
  <c r="BL1069" i="1"/>
  <c r="BM1069" i="1"/>
  <c r="BN1069" i="1"/>
  <c r="BO1069" i="1"/>
  <c r="BP1069" i="1"/>
  <c r="BQ1069" i="1"/>
  <c r="BR1069" i="1"/>
  <c r="BS1069" i="1"/>
  <c r="BT1069" i="1"/>
  <c r="BU1069" i="1"/>
  <c r="BV1069" i="1"/>
  <c r="BW1069" i="1"/>
  <c r="BX1069" i="1"/>
  <c r="BY1069" i="1"/>
  <c r="CA1069" i="1"/>
  <c r="CJ1069" i="1"/>
  <c r="CK1069" i="1"/>
  <c r="CL1069" i="1"/>
  <c r="AW1070" i="1"/>
  <c r="AX1070" i="1"/>
  <c r="AY1070" i="1"/>
  <c r="AZ1070" i="1"/>
  <c r="BA1070" i="1"/>
  <c r="BB1070" i="1"/>
  <c r="BC1070" i="1"/>
  <c r="BD1070" i="1"/>
  <c r="BE1070" i="1"/>
  <c r="BF1070" i="1"/>
  <c r="BG1070" i="1"/>
  <c r="BH1070" i="1"/>
  <c r="BI1070" i="1"/>
  <c r="BJ1070" i="1"/>
  <c r="BK1070" i="1"/>
  <c r="BL1070" i="1"/>
  <c r="BM1070" i="1"/>
  <c r="BN1070" i="1"/>
  <c r="BO1070" i="1"/>
  <c r="BP1070" i="1"/>
  <c r="BQ1070" i="1"/>
  <c r="BR1070" i="1"/>
  <c r="BS1070" i="1"/>
  <c r="BT1070" i="1"/>
  <c r="BU1070" i="1"/>
  <c r="BV1070" i="1"/>
  <c r="BW1070" i="1"/>
  <c r="BX1070" i="1"/>
  <c r="BY1070" i="1"/>
  <c r="CA1070" i="1"/>
  <c r="CJ1070" i="1"/>
  <c r="CK1070" i="1"/>
  <c r="CL1070" i="1"/>
  <c r="AW1071" i="1"/>
  <c r="AX1071" i="1"/>
  <c r="AY1071" i="1"/>
  <c r="AZ1071" i="1"/>
  <c r="BA1071" i="1"/>
  <c r="BB1071" i="1"/>
  <c r="BC1071" i="1"/>
  <c r="BD1071" i="1"/>
  <c r="BE1071" i="1"/>
  <c r="BF1071" i="1"/>
  <c r="BG1071" i="1"/>
  <c r="BH1071" i="1"/>
  <c r="BI1071" i="1"/>
  <c r="BJ1071" i="1"/>
  <c r="BK1071" i="1"/>
  <c r="BL1071" i="1"/>
  <c r="BM1071" i="1"/>
  <c r="BN1071" i="1"/>
  <c r="BO1071" i="1"/>
  <c r="BP1071" i="1"/>
  <c r="BQ1071" i="1"/>
  <c r="BR1071" i="1"/>
  <c r="BS1071" i="1"/>
  <c r="BT1071" i="1"/>
  <c r="BU1071" i="1"/>
  <c r="BV1071" i="1"/>
  <c r="BW1071" i="1"/>
  <c r="BX1071" i="1"/>
  <c r="BY1071" i="1"/>
  <c r="CA1071" i="1"/>
  <c r="CJ1071" i="1"/>
  <c r="CK1071" i="1"/>
  <c r="CL1071" i="1"/>
  <c r="AW1072" i="1"/>
  <c r="AX1072" i="1"/>
  <c r="AY1072" i="1"/>
  <c r="AZ1072" i="1"/>
  <c r="BA1072" i="1"/>
  <c r="BB1072" i="1"/>
  <c r="BC1072" i="1"/>
  <c r="BD1072" i="1"/>
  <c r="BE1072" i="1"/>
  <c r="BF1072" i="1"/>
  <c r="BG1072" i="1"/>
  <c r="BH1072" i="1"/>
  <c r="BI1072" i="1"/>
  <c r="BJ1072" i="1"/>
  <c r="BK1072" i="1"/>
  <c r="BL1072" i="1"/>
  <c r="BM1072" i="1"/>
  <c r="BN1072" i="1"/>
  <c r="BO1072" i="1"/>
  <c r="BP1072" i="1"/>
  <c r="BQ1072" i="1"/>
  <c r="BR1072" i="1"/>
  <c r="BS1072" i="1"/>
  <c r="BT1072" i="1"/>
  <c r="BU1072" i="1"/>
  <c r="BV1072" i="1"/>
  <c r="BW1072" i="1"/>
  <c r="BX1072" i="1"/>
  <c r="BY1072" i="1"/>
  <c r="CA1072" i="1"/>
  <c r="CJ1072" i="1"/>
  <c r="CK1072" i="1"/>
  <c r="CL1072" i="1"/>
  <c r="AW1073" i="1"/>
  <c r="AX1073" i="1"/>
  <c r="AY1073" i="1"/>
  <c r="AZ1073" i="1"/>
  <c r="BA1073" i="1"/>
  <c r="BB1073" i="1"/>
  <c r="BC1073" i="1"/>
  <c r="BD1073" i="1"/>
  <c r="BE1073" i="1"/>
  <c r="BF1073" i="1"/>
  <c r="BG1073" i="1"/>
  <c r="BH1073" i="1"/>
  <c r="BI1073" i="1"/>
  <c r="BJ1073" i="1"/>
  <c r="BK1073" i="1"/>
  <c r="BL1073" i="1"/>
  <c r="BM1073" i="1"/>
  <c r="BN1073" i="1"/>
  <c r="BO1073" i="1"/>
  <c r="BP1073" i="1"/>
  <c r="BQ1073" i="1"/>
  <c r="BR1073" i="1"/>
  <c r="BS1073" i="1"/>
  <c r="BT1073" i="1"/>
  <c r="BU1073" i="1"/>
  <c r="BV1073" i="1"/>
  <c r="BW1073" i="1"/>
  <c r="BX1073" i="1"/>
  <c r="BY1073" i="1"/>
  <c r="CA1073" i="1"/>
  <c r="CJ1073" i="1"/>
  <c r="CK1073" i="1"/>
  <c r="CL1073" i="1"/>
  <c r="AW1074" i="1"/>
  <c r="AX1074" i="1"/>
  <c r="AY1074" i="1"/>
  <c r="AZ1074" i="1"/>
  <c r="BA1074" i="1"/>
  <c r="BB1074" i="1"/>
  <c r="BC1074" i="1"/>
  <c r="BD1074" i="1"/>
  <c r="BE1074" i="1"/>
  <c r="BF1074" i="1"/>
  <c r="BG1074" i="1"/>
  <c r="BH1074" i="1"/>
  <c r="BI1074" i="1"/>
  <c r="BJ1074" i="1"/>
  <c r="BK1074" i="1"/>
  <c r="BL1074" i="1"/>
  <c r="BM1074" i="1"/>
  <c r="BN1074" i="1"/>
  <c r="BO1074" i="1"/>
  <c r="BP1074" i="1"/>
  <c r="BQ1074" i="1"/>
  <c r="BR1074" i="1"/>
  <c r="BS1074" i="1"/>
  <c r="BT1074" i="1"/>
  <c r="BU1074" i="1"/>
  <c r="BV1074" i="1"/>
  <c r="BW1074" i="1"/>
  <c r="BX1074" i="1"/>
  <c r="BY1074" i="1"/>
  <c r="CA1074" i="1"/>
  <c r="CJ1074" i="1"/>
  <c r="CK1074" i="1"/>
  <c r="CL1074" i="1"/>
  <c r="AW1075" i="1"/>
  <c r="AX1075" i="1"/>
  <c r="AY1075" i="1"/>
  <c r="AZ1075" i="1"/>
  <c r="BA1075" i="1"/>
  <c r="BB1075" i="1"/>
  <c r="BC1075" i="1"/>
  <c r="BD1075" i="1"/>
  <c r="BE1075" i="1"/>
  <c r="BF1075" i="1"/>
  <c r="BG1075" i="1"/>
  <c r="BH1075" i="1"/>
  <c r="BI1075" i="1"/>
  <c r="BJ1075" i="1"/>
  <c r="BK1075" i="1"/>
  <c r="BL1075" i="1"/>
  <c r="BM1075" i="1"/>
  <c r="BN1075" i="1"/>
  <c r="BO1075" i="1"/>
  <c r="BP1075" i="1"/>
  <c r="BQ1075" i="1"/>
  <c r="BR1075" i="1"/>
  <c r="BS1075" i="1"/>
  <c r="BT1075" i="1"/>
  <c r="BU1075" i="1"/>
  <c r="BV1075" i="1"/>
  <c r="BW1075" i="1"/>
  <c r="BX1075" i="1"/>
  <c r="BY1075" i="1"/>
  <c r="CA1075" i="1"/>
  <c r="CJ1075" i="1"/>
  <c r="CK1075" i="1"/>
  <c r="CL1075" i="1"/>
  <c r="AW1076" i="1"/>
  <c r="AX1076" i="1"/>
  <c r="AY1076" i="1"/>
  <c r="AZ1076" i="1"/>
  <c r="BA1076" i="1"/>
  <c r="BB1076" i="1"/>
  <c r="BC1076" i="1"/>
  <c r="BD1076" i="1"/>
  <c r="BE1076" i="1"/>
  <c r="BF1076" i="1"/>
  <c r="BG1076" i="1"/>
  <c r="BH1076" i="1"/>
  <c r="BI1076" i="1"/>
  <c r="BJ1076" i="1"/>
  <c r="BK1076" i="1"/>
  <c r="BL1076" i="1"/>
  <c r="BM1076" i="1"/>
  <c r="BN1076" i="1"/>
  <c r="BO1076" i="1"/>
  <c r="BP1076" i="1"/>
  <c r="BQ1076" i="1"/>
  <c r="BR1076" i="1"/>
  <c r="BS1076" i="1"/>
  <c r="BT1076" i="1"/>
  <c r="BU1076" i="1"/>
  <c r="BV1076" i="1"/>
  <c r="BW1076" i="1"/>
  <c r="BX1076" i="1"/>
  <c r="BY1076" i="1"/>
  <c r="CA1076" i="1"/>
  <c r="CJ1076" i="1"/>
  <c r="CK1076" i="1"/>
  <c r="CL1076" i="1"/>
  <c r="CB1076" i="1" s="1"/>
  <c r="AW1077" i="1"/>
  <c r="AX1077" i="1"/>
  <c r="AY1077" i="1"/>
  <c r="AZ1077" i="1"/>
  <c r="BA1077" i="1"/>
  <c r="BB1077" i="1"/>
  <c r="BC1077" i="1"/>
  <c r="BD1077" i="1"/>
  <c r="BE1077" i="1"/>
  <c r="BF1077" i="1"/>
  <c r="BG1077" i="1"/>
  <c r="BH1077" i="1"/>
  <c r="BI1077" i="1"/>
  <c r="BJ1077" i="1"/>
  <c r="BK1077" i="1"/>
  <c r="BL1077" i="1"/>
  <c r="BM1077" i="1"/>
  <c r="BN1077" i="1"/>
  <c r="BO1077" i="1"/>
  <c r="BP1077" i="1"/>
  <c r="BQ1077" i="1"/>
  <c r="BR1077" i="1"/>
  <c r="BS1077" i="1"/>
  <c r="BT1077" i="1"/>
  <c r="BU1077" i="1"/>
  <c r="BV1077" i="1"/>
  <c r="BW1077" i="1"/>
  <c r="BX1077" i="1"/>
  <c r="BY1077" i="1"/>
  <c r="CA1077" i="1"/>
  <c r="CJ1077" i="1"/>
  <c r="CK1077" i="1"/>
  <c r="CL1077" i="1"/>
  <c r="AW1078" i="1"/>
  <c r="AX1078" i="1"/>
  <c r="AY1078" i="1"/>
  <c r="AZ1078" i="1"/>
  <c r="BA1078" i="1"/>
  <c r="BB1078" i="1"/>
  <c r="BC1078" i="1"/>
  <c r="BD1078" i="1"/>
  <c r="BE1078" i="1"/>
  <c r="BF1078" i="1"/>
  <c r="BG1078" i="1"/>
  <c r="BH1078" i="1"/>
  <c r="BI1078" i="1"/>
  <c r="BJ1078" i="1"/>
  <c r="BK1078" i="1"/>
  <c r="BL1078" i="1"/>
  <c r="BM1078" i="1"/>
  <c r="BN1078" i="1"/>
  <c r="BO1078" i="1"/>
  <c r="BP1078" i="1"/>
  <c r="BQ1078" i="1"/>
  <c r="BR1078" i="1"/>
  <c r="BS1078" i="1"/>
  <c r="BT1078" i="1"/>
  <c r="BU1078" i="1"/>
  <c r="BV1078" i="1"/>
  <c r="BW1078" i="1"/>
  <c r="BX1078" i="1"/>
  <c r="BY1078" i="1"/>
  <c r="CA1078" i="1"/>
  <c r="CJ1078" i="1"/>
  <c r="CK1078" i="1"/>
  <c r="CL1078" i="1"/>
  <c r="AW1079" i="1"/>
  <c r="AX1079" i="1"/>
  <c r="AY1079" i="1"/>
  <c r="AZ1079" i="1"/>
  <c r="BA1079" i="1"/>
  <c r="BB1079" i="1"/>
  <c r="BC1079" i="1"/>
  <c r="BD1079" i="1"/>
  <c r="BE1079" i="1"/>
  <c r="BF1079" i="1"/>
  <c r="BG1079" i="1"/>
  <c r="BH1079" i="1"/>
  <c r="BI1079" i="1"/>
  <c r="BJ1079" i="1"/>
  <c r="BK1079" i="1"/>
  <c r="BL1079" i="1"/>
  <c r="BM1079" i="1"/>
  <c r="BN1079" i="1"/>
  <c r="BO1079" i="1"/>
  <c r="BP1079" i="1"/>
  <c r="BQ1079" i="1"/>
  <c r="BR1079" i="1"/>
  <c r="BS1079" i="1"/>
  <c r="BT1079" i="1"/>
  <c r="BU1079" i="1"/>
  <c r="BV1079" i="1"/>
  <c r="BW1079" i="1"/>
  <c r="BX1079" i="1"/>
  <c r="BY1079" i="1"/>
  <c r="CA1079" i="1"/>
  <c r="CJ1079" i="1"/>
  <c r="CK1079" i="1"/>
  <c r="CL1079" i="1"/>
  <c r="AW1080" i="1"/>
  <c r="AX1080" i="1"/>
  <c r="AY1080" i="1"/>
  <c r="AZ1080" i="1"/>
  <c r="BA1080" i="1"/>
  <c r="BB1080" i="1"/>
  <c r="BC1080" i="1"/>
  <c r="BD1080" i="1"/>
  <c r="BE1080" i="1"/>
  <c r="BF1080" i="1"/>
  <c r="BG1080" i="1"/>
  <c r="BH1080" i="1"/>
  <c r="BI1080" i="1"/>
  <c r="BJ1080" i="1"/>
  <c r="BK1080" i="1"/>
  <c r="BL1080" i="1"/>
  <c r="BM1080" i="1"/>
  <c r="BN1080" i="1"/>
  <c r="BO1080" i="1"/>
  <c r="BP1080" i="1"/>
  <c r="BQ1080" i="1"/>
  <c r="BR1080" i="1"/>
  <c r="BS1080" i="1"/>
  <c r="BT1080" i="1"/>
  <c r="BU1080" i="1"/>
  <c r="BV1080" i="1"/>
  <c r="BW1080" i="1"/>
  <c r="BX1080" i="1"/>
  <c r="BY1080" i="1"/>
  <c r="CA1080" i="1"/>
  <c r="CJ1080" i="1"/>
  <c r="CK1080" i="1"/>
  <c r="CL1080" i="1"/>
  <c r="AW1081" i="1"/>
  <c r="AX1081" i="1"/>
  <c r="AY1081" i="1"/>
  <c r="AZ1081" i="1"/>
  <c r="BA1081" i="1"/>
  <c r="BB1081" i="1"/>
  <c r="BC1081" i="1"/>
  <c r="BD1081" i="1"/>
  <c r="BE1081" i="1"/>
  <c r="BF1081" i="1"/>
  <c r="BG1081" i="1"/>
  <c r="BH1081" i="1"/>
  <c r="BI1081" i="1"/>
  <c r="BJ1081" i="1"/>
  <c r="BK1081" i="1"/>
  <c r="BL1081" i="1"/>
  <c r="BM1081" i="1"/>
  <c r="BN1081" i="1"/>
  <c r="BO1081" i="1"/>
  <c r="BP1081" i="1"/>
  <c r="BQ1081" i="1"/>
  <c r="BR1081" i="1"/>
  <c r="BS1081" i="1"/>
  <c r="BT1081" i="1"/>
  <c r="BU1081" i="1"/>
  <c r="BV1081" i="1"/>
  <c r="BW1081" i="1"/>
  <c r="BX1081" i="1"/>
  <c r="BY1081" i="1"/>
  <c r="CA1081" i="1"/>
  <c r="CJ1081" i="1"/>
  <c r="CK1081" i="1"/>
  <c r="CL1081" i="1"/>
  <c r="AW1082" i="1"/>
  <c r="AX1082" i="1"/>
  <c r="AY1082" i="1"/>
  <c r="AZ1082" i="1"/>
  <c r="BA1082" i="1"/>
  <c r="BB1082" i="1"/>
  <c r="BC1082" i="1"/>
  <c r="BD1082" i="1"/>
  <c r="BE1082" i="1"/>
  <c r="BF1082" i="1"/>
  <c r="BG1082" i="1"/>
  <c r="BH1082" i="1"/>
  <c r="BI1082" i="1"/>
  <c r="BJ1082" i="1"/>
  <c r="BK1082" i="1"/>
  <c r="BL1082" i="1"/>
  <c r="BM1082" i="1"/>
  <c r="BN1082" i="1"/>
  <c r="BO1082" i="1"/>
  <c r="BP1082" i="1"/>
  <c r="BQ1082" i="1"/>
  <c r="BR1082" i="1"/>
  <c r="BS1082" i="1"/>
  <c r="BT1082" i="1"/>
  <c r="BU1082" i="1"/>
  <c r="BV1082" i="1"/>
  <c r="BW1082" i="1"/>
  <c r="BX1082" i="1"/>
  <c r="BY1082" i="1"/>
  <c r="CA1082" i="1"/>
  <c r="CJ1082" i="1"/>
  <c r="CK1082" i="1"/>
  <c r="CL1082" i="1"/>
  <c r="AW1083" i="1"/>
  <c r="AX1083" i="1"/>
  <c r="AY1083" i="1"/>
  <c r="AZ1083" i="1"/>
  <c r="BA1083" i="1"/>
  <c r="BB1083" i="1"/>
  <c r="BC1083" i="1"/>
  <c r="BD1083" i="1"/>
  <c r="BE1083" i="1"/>
  <c r="BF1083" i="1"/>
  <c r="BG1083" i="1"/>
  <c r="BH1083" i="1"/>
  <c r="BI1083" i="1"/>
  <c r="BJ1083" i="1"/>
  <c r="BK1083" i="1"/>
  <c r="BL1083" i="1"/>
  <c r="BM1083" i="1"/>
  <c r="BN1083" i="1"/>
  <c r="BO1083" i="1"/>
  <c r="BP1083" i="1"/>
  <c r="BQ1083" i="1"/>
  <c r="BR1083" i="1"/>
  <c r="BS1083" i="1"/>
  <c r="BT1083" i="1"/>
  <c r="BU1083" i="1"/>
  <c r="BV1083" i="1"/>
  <c r="BW1083" i="1"/>
  <c r="BX1083" i="1"/>
  <c r="BY1083" i="1"/>
  <c r="CA1083" i="1"/>
  <c r="CJ1083" i="1"/>
  <c r="CK1083" i="1"/>
  <c r="CL1083" i="1"/>
  <c r="AW1084" i="1"/>
  <c r="AX1084" i="1"/>
  <c r="AY1084" i="1"/>
  <c r="AZ1084" i="1"/>
  <c r="BA1084" i="1"/>
  <c r="BB1084" i="1"/>
  <c r="BC1084" i="1"/>
  <c r="BD1084" i="1"/>
  <c r="BE1084" i="1"/>
  <c r="BF1084" i="1"/>
  <c r="BG1084" i="1"/>
  <c r="BH1084" i="1"/>
  <c r="BI1084" i="1"/>
  <c r="BJ1084" i="1"/>
  <c r="BK1084" i="1"/>
  <c r="BL1084" i="1"/>
  <c r="BM1084" i="1"/>
  <c r="BN1084" i="1"/>
  <c r="BO1084" i="1"/>
  <c r="BP1084" i="1"/>
  <c r="BQ1084" i="1"/>
  <c r="BR1084" i="1"/>
  <c r="BS1084" i="1"/>
  <c r="BT1084" i="1"/>
  <c r="BU1084" i="1"/>
  <c r="BV1084" i="1"/>
  <c r="BW1084" i="1"/>
  <c r="BX1084" i="1"/>
  <c r="BY1084" i="1"/>
  <c r="CA1084" i="1"/>
  <c r="CJ1084" i="1"/>
  <c r="CK1084" i="1"/>
  <c r="CL1084" i="1"/>
  <c r="CB1084" i="1" s="1"/>
  <c r="AW1085" i="1"/>
  <c r="AX1085" i="1"/>
  <c r="AY1085" i="1"/>
  <c r="AZ1085" i="1"/>
  <c r="BA1085" i="1"/>
  <c r="BB1085" i="1"/>
  <c r="BC1085" i="1"/>
  <c r="BD1085" i="1"/>
  <c r="BE1085" i="1"/>
  <c r="BF1085" i="1"/>
  <c r="BG1085" i="1"/>
  <c r="BH1085" i="1"/>
  <c r="BI1085" i="1"/>
  <c r="BJ1085" i="1"/>
  <c r="BK1085" i="1"/>
  <c r="BL1085" i="1"/>
  <c r="BM1085" i="1"/>
  <c r="BN1085" i="1"/>
  <c r="BO1085" i="1"/>
  <c r="BP1085" i="1"/>
  <c r="BQ1085" i="1"/>
  <c r="BR1085" i="1"/>
  <c r="BS1085" i="1"/>
  <c r="BT1085" i="1"/>
  <c r="BU1085" i="1"/>
  <c r="BV1085" i="1"/>
  <c r="BW1085" i="1"/>
  <c r="BX1085" i="1"/>
  <c r="BY1085" i="1"/>
  <c r="CA1085" i="1"/>
  <c r="CJ1085" i="1"/>
  <c r="CK1085" i="1"/>
  <c r="CL1085" i="1"/>
  <c r="AW1086" i="1"/>
  <c r="AX1086" i="1"/>
  <c r="AY1086" i="1"/>
  <c r="AZ1086" i="1"/>
  <c r="BA1086" i="1"/>
  <c r="BB1086" i="1"/>
  <c r="BC1086" i="1"/>
  <c r="BD1086" i="1"/>
  <c r="BE1086" i="1"/>
  <c r="BF1086" i="1"/>
  <c r="BG1086" i="1"/>
  <c r="BH1086" i="1"/>
  <c r="BI1086" i="1"/>
  <c r="BJ1086" i="1"/>
  <c r="BK1086" i="1"/>
  <c r="BL1086" i="1"/>
  <c r="BM1086" i="1"/>
  <c r="BN1086" i="1"/>
  <c r="BO1086" i="1"/>
  <c r="BP1086" i="1"/>
  <c r="BQ1086" i="1"/>
  <c r="BR1086" i="1"/>
  <c r="BS1086" i="1"/>
  <c r="BT1086" i="1"/>
  <c r="BU1086" i="1"/>
  <c r="BV1086" i="1"/>
  <c r="BW1086" i="1"/>
  <c r="BX1086" i="1"/>
  <c r="BY1086" i="1"/>
  <c r="CA1086" i="1"/>
  <c r="CJ1086" i="1"/>
  <c r="CK1086" i="1"/>
  <c r="CL1086" i="1"/>
  <c r="AW1087" i="1"/>
  <c r="AX1087" i="1"/>
  <c r="AY1087" i="1"/>
  <c r="AZ1087" i="1"/>
  <c r="BA1087" i="1"/>
  <c r="BB1087" i="1"/>
  <c r="BC1087" i="1"/>
  <c r="BD1087" i="1"/>
  <c r="BE1087" i="1"/>
  <c r="BF1087" i="1"/>
  <c r="BG1087" i="1"/>
  <c r="BH1087" i="1"/>
  <c r="BI1087" i="1"/>
  <c r="BJ1087" i="1"/>
  <c r="BK1087" i="1"/>
  <c r="BL1087" i="1"/>
  <c r="BM1087" i="1"/>
  <c r="BN1087" i="1"/>
  <c r="BO1087" i="1"/>
  <c r="BP1087" i="1"/>
  <c r="BQ1087" i="1"/>
  <c r="BR1087" i="1"/>
  <c r="BS1087" i="1"/>
  <c r="BT1087" i="1"/>
  <c r="BU1087" i="1"/>
  <c r="BV1087" i="1"/>
  <c r="BW1087" i="1"/>
  <c r="BX1087" i="1"/>
  <c r="BY1087" i="1"/>
  <c r="CA1087" i="1"/>
  <c r="CJ1087" i="1"/>
  <c r="CK1087" i="1"/>
  <c r="CL1087" i="1"/>
  <c r="AW1088" i="1"/>
  <c r="AX1088" i="1"/>
  <c r="AY1088" i="1"/>
  <c r="AZ1088" i="1"/>
  <c r="BA1088" i="1"/>
  <c r="BB1088" i="1"/>
  <c r="BC1088" i="1"/>
  <c r="BD1088" i="1"/>
  <c r="BE1088" i="1"/>
  <c r="BF1088" i="1"/>
  <c r="BG1088" i="1"/>
  <c r="BH1088" i="1"/>
  <c r="BI1088" i="1"/>
  <c r="BJ1088" i="1"/>
  <c r="BK1088" i="1"/>
  <c r="BL1088" i="1"/>
  <c r="BM1088" i="1"/>
  <c r="BN1088" i="1"/>
  <c r="BO1088" i="1"/>
  <c r="BP1088" i="1"/>
  <c r="BQ1088" i="1"/>
  <c r="BR1088" i="1"/>
  <c r="BS1088" i="1"/>
  <c r="BT1088" i="1"/>
  <c r="BU1088" i="1"/>
  <c r="BV1088" i="1"/>
  <c r="BW1088" i="1"/>
  <c r="BX1088" i="1"/>
  <c r="BY1088" i="1"/>
  <c r="CA1088" i="1"/>
  <c r="CJ1088" i="1"/>
  <c r="CK1088" i="1"/>
  <c r="CL1088" i="1"/>
  <c r="CB1088" i="1" s="1"/>
  <c r="AW1089" i="1"/>
  <c r="AX1089" i="1"/>
  <c r="AY1089" i="1"/>
  <c r="AZ1089" i="1"/>
  <c r="BA1089" i="1"/>
  <c r="BB1089" i="1"/>
  <c r="BC1089" i="1"/>
  <c r="BD1089" i="1"/>
  <c r="BE1089" i="1"/>
  <c r="BF1089" i="1"/>
  <c r="BG1089" i="1"/>
  <c r="BH1089" i="1"/>
  <c r="BI1089" i="1"/>
  <c r="BJ1089" i="1"/>
  <c r="BK1089" i="1"/>
  <c r="BL1089" i="1"/>
  <c r="BM1089" i="1"/>
  <c r="BN1089" i="1"/>
  <c r="BO1089" i="1"/>
  <c r="BP1089" i="1"/>
  <c r="BQ1089" i="1"/>
  <c r="BR1089" i="1"/>
  <c r="BS1089" i="1"/>
  <c r="BT1089" i="1"/>
  <c r="BU1089" i="1"/>
  <c r="BV1089" i="1"/>
  <c r="BW1089" i="1"/>
  <c r="BX1089" i="1"/>
  <c r="BY1089" i="1"/>
  <c r="CA1089" i="1"/>
  <c r="CJ1089" i="1"/>
  <c r="CK1089" i="1"/>
  <c r="CL1089" i="1"/>
  <c r="AW1090" i="1"/>
  <c r="AX1090" i="1"/>
  <c r="AY1090" i="1"/>
  <c r="AZ1090" i="1"/>
  <c r="BA1090" i="1"/>
  <c r="BB1090" i="1"/>
  <c r="BC1090" i="1"/>
  <c r="BD1090" i="1"/>
  <c r="BE1090" i="1"/>
  <c r="BF1090" i="1"/>
  <c r="BG1090" i="1"/>
  <c r="BH1090" i="1"/>
  <c r="BI1090" i="1"/>
  <c r="BJ1090" i="1"/>
  <c r="BK1090" i="1"/>
  <c r="BL1090" i="1"/>
  <c r="BM1090" i="1"/>
  <c r="BN1090" i="1"/>
  <c r="BO1090" i="1"/>
  <c r="BP1090" i="1"/>
  <c r="BQ1090" i="1"/>
  <c r="BR1090" i="1"/>
  <c r="BS1090" i="1"/>
  <c r="BT1090" i="1"/>
  <c r="BU1090" i="1"/>
  <c r="BV1090" i="1"/>
  <c r="BW1090" i="1"/>
  <c r="BX1090" i="1"/>
  <c r="BY1090" i="1"/>
  <c r="CA1090" i="1"/>
  <c r="CJ1090" i="1"/>
  <c r="CK1090" i="1"/>
  <c r="CL1090" i="1"/>
  <c r="AW1091" i="1"/>
  <c r="AX1091" i="1"/>
  <c r="AY1091" i="1"/>
  <c r="AZ1091" i="1"/>
  <c r="BA1091" i="1"/>
  <c r="BB1091" i="1"/>
  <c r="BC1091" i="1"/>
  <c r="BD1091" i="1"/>
  <c r="BE1091" i="1"/>
  <c r="BF1091" i="1"/>
  <c r="BG1091" i="1"/>
  <c r="BH1091" i="1"/>
  <c r="BI1091" i="1"/>
  <c r="BJ1091" i="1"/>
  <c r="BK1091" i="1"/>
  <c r="BL1091" i="1"/>
  <c r="BM1091" i="1"/>
  <c r="BN1091" i="1"/>
  <c r="BO1091" i="1"/>
  <c r="BP1091" i="1"/>
  <c r="BQ1091" i="1"/>
  <c r="BR1091" i="1"/>
  <c r="BS1091" i="1"/>
  <c r="BT1091" i="1"/>
  <c r="BU1091" i="1"/>
  <c r="BV1091" i="1"/>
  <c r="BW1091" i="1"/>
  <c r="BX1091" i="1"/>
  <c r="BY1091" i="1"/>
  <c r="CA1091" i="1"/>
  <c r="CJ1091" i="1"/>
  <c r="CK1091" i="1"/>
  <c r="CL1091" i="1"/>
  <c r="AW1092" i="1"/>
  <c r="AX1092" i="1"/>
  <c r="AY1092" i="1"/>
  <c r="AZ1092" i="1"/>
  <c r="BA1092" i="1"/>
  <c r="BB1092" i="1"/>
  <c r="BC1092" i="1"/>
  <c r="BD1092" i="1"/>
  <c r="BE1092" i="1"/>
  <c r="BF1092" i="1"/>
  <c r="BG1092" i="1"/>
  <c r="BH1092" i="1"/>
  <c r="BI1092" i="1"/>
  <c r="BJ1092" i="1"/>
  <c r="BK1092" i="1"/>
  <c r="BL1092" i="1"/>
  <c r="BM1092" i="1"/>
  <c r="BN1092" i="1"/>
  <c r="BO1092" i="1"/>
  <c r="BP1092" i="1"/>
  <c r="BQ1092" i="1"/>
  <c r="BR1092" i="1"/>
  <c r="BS1092" i="1"/>
  <c r="BT1092" i="1"/>
  <c r="BU1092" i="1"/>
  <c r="BV1092" i="1"/>
  <c r="BW1092" i="1"/>
  <c r="BX1092" i="1"/>
  <c r="BY1092" i="1"/>
  <c r="CA1092" i="1"/>
  <c r="CJ1092" i="1"/>
  <c r="CK1092" i="1"/>
  <c r="CL1092" i="1"/>
  <c r="AW1093" i="1"/>
  <c r="AX1093" i="1"/>
  <c r="AY1093" i="1"/>
  <c r="AZ1093" i="1"/>
  <c r="BA1093" i="1"/>
  <c r="BB1093" i="1"/>
  <c r="BC1093" i="1"/>
  <c r="BD1093" i="1"/>
  <c r="BE1093" i="1"/>
  <c r="BF1093" i="1"/>
  <c r="BG1093" i="1"/>
  <c r="BH1093" i="1"/>
  <c r="BI1093" i="1"/>
  <c r="BJ1093" i="1"/>
  <c r="BK1093" i="1"/>
  <c r="BL1093" i="1"/>
  <c r="BM1093" i="1"/>
  <c r="BN1093" i="1"/>
  <c r="BO1093" i="1"/>
  <c r="BP1093" i="1"/>
  <c r="BQ1093" i="1"/>
  <c r="BR1093" i="1"/>
  <c r="BS1093" i="1"/>
  <c r="BT1093" i="1"/>
  <c r="BU1093" i="1"/>
  <c r="BV1093" i="1"/>
  <c r="BW1093" i="1"/>
  <c r="BX1093" i="1"/>
  <c r="BY1093" i="1"/>
  <c r="CA1093" i="1"/>
  <c r="CJ1093" i="1"/>
  <c r="CK1093" i="1"/>
  <c r="CL1093" i="1"/>
  <c r="AW1094" i="1"/>
  <c r="AX1094" i="1"/>
  <c r="AY1094" i="1"/>
  <c r="AZ1094" i="1"/>
  <c r="BA1094" i="1"/>
  <c r="BB1094" i="1"/>
  <c r="BC1094" i="1"/>
  <c r="BD1094" i="1"/>
  <c r="BE1094" i="1"/>
  <c r="BF1094" i="1"/>
  <c r="BG1094" i="1"/>
  <c r="BH1094" i="1"/>
  <c r="BI1094" i="1"/>
  <c r="BJ1094" i="1"/>
  <c r="BK1094" i="1"/>
  <c r="BL1094" i="1"/>
  <c r="BM1094" i="1"/>
  <c r="BN1094" i="1"/>
  <c r="BO1094" i="1"/>
  <c r="BP1094" i="1"/>
  <c r="BQ1094" i="1"/>
  <c r="BR1094" i="1"/>
  <c r="BS1094" i="1"/>
  <c r="BT1094" i="1"/>
  <c r="BU1094" i="1"/>
  <c r="BV1094" i="1"/>
  <c r="BW1094" i="1"/>
  <c r="BX1094" i="1"/>
  <c r="BY1094" i="1"/>
  <c r="CA1094" i="1"/>
  <c r="CJ1094" i="1"/>
  <c r="CK1094" i="1"/>
  <c r="CL1094" i="1"/>
  <c r="AW1095" i="1"/>
  <c r="AX1095" i="1"/>
  <c r="AY1095" i="1"/>
  <c r="AZ1095" i="1"/>
  <c r="BA1095" i="1"/>
  <c r="BB1095" i="1"/>
  <c r="BC1095" i="1"/>
  <c r="BD1095" i="1"/>
  <c r="BE1095" i="1"/>
  <c r="BF1095" i="1"/>
  <c r="BG1095" i="1"/>
  <c r="BH1095" i="1"/>
  <c r="BI1095" i="1"/>
  <c r="BJ1095" i="1"/>
  <c r="BK1095" i="1"/>
  <c r="BL1095" i="1"/>
  <c r="BM1095" i="1"/>
  <c r="BN1095" i="1"/>
  <c r="BO1095" i="1"/>
  <c r="BP1095" i="1"/>
  <c r="BQ1095" i="1"/>
  <c r="BR1095" i="1"/>
  <c r="BS1095" i="1"/>
  <c r="BT1095" i="1"/>
  <c r="BU1095" i="1"/>
  <c r="BV1095" i="1"/>
  <c r="BW1095" i="1"/>
  <c r="BX1095" i="1"/>
  <c r="BY1095" i="1"/>
  <c r="CA1095" i="1"/>
  <c r="CJ1095" i="1"/>
  <c r="CK1095" i="1"/>
  <c r="CL1095" i="1"/>
  <c r="AW1096" i="1"/>
  <c r="AX1096" i="1"/>
  <c r="AY1096" i="1"/>
  <c r="AZ1096" i="1"/>
  <c r="BA1096" i="1"/>
  <c r="BB1096" i="1"/>
  <c r="BC1096" i="1"/>
  <c r="BD1096" i="1"/>
  <c r="BE1096" i="1"/>
  <c r="BF1096" i="1"/>
  <c r="BG1096" i="1"/>
  <c r="BH1096" i="1"/>
  <c r="BI1096" i="1"/>
  <c r="BJ1096" i="1"/>
  <c r="BK1096" i="1"/>
  <c r="BL1096" i="1"/>
  <c r="BM1096" i="1"/>
  <c r="BN1096" i="1"/>
  <c r="BO1096" i="1"/>
  <c r="BP1096" i="1"/>
  <c r="BQ1096" i="1"/>
  <c r="BR1096" i="1"/>
  <c r="BS1096" i="1"/>
  <c r="BT1096" i="1"/>
  <c r="BU1096" i="1"/>
  <c r="BV1096" i="1"/>
  <c r="BW1096" i="1"/>
  <c r="BX1096" i="1"/>
  <c r="BY1096" i="1"/>
  <c r="CA1096" i="1"/>
  <c r="CJ1096" i="1"/>
  <c r="CK1096" i="1"/>
  <c r="CL1096" i="1"/>
  <c r="CB1096" i="1" s="1"/>
  <c r="AW1097" i="1"/>
  <c r="AX1097" i="1"/>
  <c r="AY1097" i="1"/>
  <c r="AZ1097" i="1"/>
  <c r="BA1097" i="1"/>
  <c r="BB1097" i="1"/>
  <c r="BC1097" i="1"/>
  <c r="BD1097" i="1"/>
  <c r="BE1097" i="1"/>
  <c r="BF1097" i="1"/>
  <c r="BG1097" i="1"/>
  <c r="BH1097" i="1"/>
  <c r="BI1097" i="1"/>
  <c r="BJ1097" i="1"/>
  <c r="BK1097" i="1"/>
  <c r="BL1097" i="1"/>
  <c r="BM1097" i="1"/>
  <c r="BN1097" i="1"/>
  <c r="BO1097" i="1"/>
  <c r="BP1097" i="1"/>
  <c r="BQ1097" i="1"/>
  <c r="BR1097" i="1"/>
  <c r="BS1097" i="1"/>
  <c r="BT1097" i="1"/>
  <c r="BU1097" i="1"/>
  <c r="BV1097" i="1"/>
  <c r="BW1097" i="1"/>
  <c r="BX1097" i="1"/>
  <c r="BY1097" i="1"/>
  <c r="CA1097" i="1"/>
  <c r="CJ1097" i="1"/>
  <c r="CK1097" i="1"/>
  <c r="CL1097" i="1"/>
  <c r="AW1098" i="1"/>
  <c r="AX1098" i="1"/>
  <c r="AY1098" i="1"/>
  <c r="AZ1098" i="1"/>
  <c r="BA1098" i="1"/>
  <c r="BB1098" i="1"/>
  <c r="BC1098" i="1"/>
  <c r="BD1098" i="1"/>
  <c r="BE1098" i="1"/>
  <c r="BF1098" i="1"/>
  <c r="BG1098" i="1"/>
  <c r="BH1098" i="1"/>
  <c r="BI1098" i="1"/>
  <c r="BJ1098" i="1"/>
  <c r="BK1098" i="1"/>
  <c r="BL1098" i="1"/>
  <c r="BM1098" i="1"/>
  <c r="BN1098" i="1"/>
  <c r="BO1098" i="1"/>
  <c r="BP1098" i="1"/>
  <c r="BQ1098" i="1"/>
  <c r="BR1098" i="1"/>
  <c r="BS1098" i="1"/>
  <c r="BT1098" i="1"/>
  <c r="BU1098" i="1"/>
  <c r="BV1098" i="1"/>
  <c r="BW1098" i="1"/>
  <c r="BX1098" i="1"/>
  <c r="BY1098" i="1"/>
  <c r="CA1098" i="1"/>
  <c r="CJ1098" i="1"/>
  <c r="CK1098" i="1"/>
  <c r="CL1098" i="1"/>
  <c r="AW1099" i="1"/>
  <c r="AX1099" i="1"/>
  <c r="AY1099" i="1"/>
  <c r="AZ1099" i="1"/>
  <c r="BA1099" i="1"/>
  <c r="BB1099" i="1"/>
  <c r="BC1099" i="1"/>
  <c r="BD1099" i="1"/>
  <c r="BE1099" i="1"/>
  <c r="BF1099" i="1"/>
  <c r="BG1099" i="1"/>
  <c r="BH1099" i="1"/>
  <c r="BI1099" i="1"/>
  <c r="BJ1099" i="1"/>
  <c r="BK1099" i="1"/>
  <c r="BL1099" i="1"/>
  <c r="BM1099" i="1"/>
  <c r="BN1099" i="1"/>
  <c r="BO1099" i="1"/>
  <c r="BP1099" i="1"/>
  <c r="BQ1099" i="1"/>
  <c r="BR1099" i="1"/>
  <c r="BS1099" i="1"/>
  <c r="BT1099" i="1"/>
  <c r="BU1099" i="1"/>
  <c r="BV1099" i="1"/>
  <c r="BW1099" i="1"/>
  <c r="BX1099" i="1"/>
  <c r="BY1099" i="1"/>
  <c r="CA1099" i="1"/>
  <c r="CJ1099" i="1"/>
  <c r="CK1099" i="1"/>
  <c r="CL1099" i="1"/>
  <c r="AW1100" i="1"/>
  <c r="AX1100" i="1"/>
  <c r="AY1100" i="1"/>
  <c r="AZ1100" i="1"/>
  <c r="BA1100" i="1"/>
  <c r="BB1100" i="1"/>
  <c r="BC1100" i="1"/>
  <c r="BD1100" i="1"/>
  <c r="BE1100" i="1"/>
  <c r="BF1100" i="1"/>
  <c r="BG1100" i="1"/>
  <c r="BH1100" i="1"/>
  <c r="BI1100" i="1"/>
  <c r="BJ1100" i="1"/>
  <c r="BK1100" i="1"/>
  <c r="BL1100" i="1"/>
  <c r="BM1100" i="1"/>
  <c r="BN1100" i="1"/>
  <c r="BO1100" i="1"/>
  <c r="BP1100" i="1"/>
  <c r="BQ1100" i="1"/>
  <c r="BR1100" i="1"/>
  <c r="BS1100" i="1"/>
  <c r="BT1100" i="1"/>
  <c r="BU1100" i="1"/>
  <c r="BV1100" i="1"/>
  <c r="BW1100" i="1"/>
  <c r="BX1100" i="1"/>
  <c r="BY1100" i="1"/>
  <c r="CA1100" i="1"/>
  <c r="CJ1100" i="1"/>
  <c r="CK1100" i="1"/>
  <c r="CL1100" i="1"/>
  <c r="AW1101" i="1"/>
  <c r="AX1101" i="1"/>
  <c r="AY1101" i="1"/>
  <c r="AZ1101" i="1"/>
  <c r="BA1101" i="1"/>
  <c r="BB1101" i="1"/>
  <c r="BC1101" i="1"/>
  <c r="BD1101" i="1"/>
  <c r="BE1101" i="1"/>
  <c r="BF1101" i="1"/>
  <c r="BG1101" i="1"/>
  <c r="BH1101" i="1"/>
  <c r="BI1101" i="1"/>
  <c r="BJ1101" i="1"/>
  <c r="BK1101" i="1"/>
  <c r="BL1101" i="1"/>
  <c r="BM1101" i="1"/>
  <c r="BN1101" i="1"/>
  <c r="BO1101" i="1"/>
  <c r="BP1101" i="1"/>
  <c r="BQ1101" i="1"/>
  <c r="BR1101" i="1"/>
  <c r="BS1101" i="1"/>
  <c r="BT1101" i="1"/>
  <c r="BU1101" i="1"/>
  <c r="BV1101" i="1"/>
  <c r="BW1101" i="1"/>
  <c r="BX1101" i="1"/>
  <c r="BY1101" i="1"/>
  <c r="CA1101" i="1"/>
  <c r="CJ1101" i="1"/>
  <c r="CK1101" i="1"/>
  <c r="CL1101" i="1"/>
  <c r="AW1102" i="1"/>
  <c r="AX1102" i="1"/>
  <c r="AY1102" i="1"/>
  <c r="AZ1102" i="1"/>
  <c r="BA1102" i="1"/>
  <c r="BB1102" i="1"/>
  <c r="BC1102" i="1"/>
  <c r="BD1102" i="1"/>
  <c r="BE1102" i="1"/>
  <c r="BF1102" i="1"/>
  <c r="BG1102" i="1"/>
  <c r="BH1102" i="1"/>
  <c r="BI1102" i="1"/>
  <c r="BJ1102" i="1"/>
  <c r="BK1102" i="1"/>
  <c r="BL1102" i="1"/>
  <c r="BM1102" i="1"/>
  <c r="BN1102" i="1"/>
  <c r="BO1102" i="1"/>
  <c r="BP1102" i="1"/>
  <c r="BQ1102" i="1"/>
  <c r="BR1102" i="1"/>
  <c r="BS1102" i="1"/>
  <c r="BT1102" i="1"/>
  <c r="BU1102" i="1"/>
  <c r="BV1102" i="1"/>
  <c r="BW1102" i="1"/>
  <c r="BX1102" i="1"/>
  <c r="BY1102" i="1"/>
  <c r="CA1102" i="1"/>
  <c r="CJ1102" i="1"/>
  <c r="CK1102" i="1"/>
  <c r="CL1102" i="1"/>
  <c r="AW1103" i="1"/>
  <c r="AX1103" i="1"/>
  <c r="AY1103" i="1"/>
  <c r="AZ1103" i="1"/>
  <c r="BA1103" i="1"/>
  <c r="BB1103" i="1"/>
  <c r="BC1103" i="1"/>
  <c r="BD1103" i="1"/>
  <c r="BE1103" i="1"/>
  <c r="BF1103" i="1"/>
  <c r="BG1103" i="1"/>
  <c r="BH1103" i="1"/>
  <c r="BI1103" i="1"/>
  <c r="BJ1103" i="1"/>
  <c r="BK1103" i="1"/>
  <c r="BL1103" i="1"/>
  <c r="BM1103" i="1"/>
  <c r="BN1103" i="1"/>
  <c r="BO1103" i="1"/>
  <c r="BP1103" i="1"/>
  <c r="BQ1103" i="1"/>
  <c r="BR1103" i="1"/>
  <c r="BS1103" i="1"/>
  <c r="BT1103" i="1"/>
  <c r="BU1103" i="1"/>
  <c r="BV1103" i="1"/>
  <c r="BW1103" i="1"/>
  <c r="BX1103" i="1"/>
  <c r="BY1103" i="1"/>
  <c r="CA1103" i="1"/>
  <c r="CJ1103" i="1"/>
  <c r="CK1103" i="1"/>
  <c r="CL1103" i="1"/>
  <c r="AW1104" i="1"/>
  <c r="AX1104" i="1"/>
  <c r="AY1104" i="1"/>
  <c r="AZ1104" i="1"/>
  <c r="BA1104" i="1"/>
  <c r="BB1104" i="1"/>
  <c r="BC1104" i="1"/>
  <c r="BD1104" i="1"/>
  <c r="BE1104" i="1"/>
  <c r="BF1104" i="1"/>
  <c r="BG1104" i="1"/>
  <c r="BH1104" i="1"/>
  <c r="BI1104" i="1"/>
  <c r="BJ1104" i="1"/>
  <c r="BK1104" i="1"/>
  <c r="BL1104" i="1"/>
  <c r="BM1104" i="1"/>
  <c r="BN1104" i="1"/>
  <c r="BO1104" i="1"/>
  <c r="BP1104" i="1"/>
  <c r="BQ1104" i="1"/>
  <c r="BR1104" i="1"/>
  <c r="BS1104" i="1"/>
  <c r="BT1104" i="1"/>
  <c r="BU1104" i="1"/>
  <c r="BV1104" i="1"/>
  <c r="BW1104" i="1"/>
  <c r="BX1104" i="1"/>
  <c r="BY1104" i="1"/>
  <c r="CA1104" i="1"/>
  <c r="CJ1104" i="1"/>
  <c r="CK1104" i="1"/>
  <c r="CL1104" i="1"/>
  <c r="AW1105" i="1"/>
  <c r="AX1105" i="1"/>
  <c r="AY1105" i="1"/>
  <c r="AZ1105" i="1"/>
  <c r="BA1105" i="1"/>
  <c r="BB1105" i="1"/>
  <c r="BC1105" i="1"/>
  <c r="BD1105" i="1"/>
  <c r="BE1105" i="1"/>
  <c r="BF1105" i="1"/>
  <c r="BG1105" i="1"/>
  <c r="BH1105" i="1"/>
  <c r="BI1105" i="1"/>
  <c r="BJ1105" i="1"/>
  <c r="BK1105" i="1"/>
  <c r="BL1105" i="1"/>
  <c r="BM1105" i="1"/>
  <c r="BN1105" i="1"/>
  <c r="BO1105" i="1"/>
  <c r="BP1105" i="1"/>
  <c r="BQ1105" i="1"/>
  <c r="BR1105" i="1"/>
  <c r="BS1105" i="1"/>
  <c r="BT1105" i="1"/>
  <c r="BU1105" i="1"/>
  <c r="BV1105" i="1"/>
  <c r="BW1105" i="1"/>
  <c r="BX1105" i="1"/>
  <c r="BY1105" i="1"/>
  <c r="CA1105" i="1"/>
  <c r="CJ1105" i="1"/>
  <c r="CK1105" i="1"/>
  <c r="CL1105" i="1"/>
  <c r="AW1106" i="1"/>
  <c r="AX1106" i="1"/>
  <c r="AY1106" i="1"/>
  <c r="AZ1106" i="1"/>
  <c r="BA1106" i="1"/>
  <c r="BB1106" i="1"/>
  <c r="BC1106" i="1"/>
  <c r="BD1106" i="1"/>
  <c r="BE1106" i="1"/>
  <c r="BF1106" i="1"/>
  <c r="BG1106" i="1"/>
  <c r="BH1106" i="1"/>
  <c r="BI1106" i="1"/>
  <c r="BJ1106" i="1"/>
  <c r="BK1106" i="1"/>
  <c r="BL1106" i="1"/>
  <c r="BM1106" i="1"/>
  <c r="BN1106" i="1"/>
  <c r="BO1106" i="1"/>
  <c r="BP1106" i="1"/>
  <c r="BQ1106" i="1"/>
  <c r="BR1106" i="1"/>
  <c r="BS1106" i="1"/>
  <c r="BT1106" i="1"/>
  <c r="BU1106" i="1"/>
  <c r="BV1106" i="1"/>
  <c r="BW1106" i="1"/>
  <c r="BX1106" i="1"/>
  <c r="BY1106" i="1"/>
  <c r="CA1106" i="1"/>
  <c r="CJ1106" i="1"/>
  <c r="CK1106" i="1"/>
  <c r="CL1106" i="1"/>
  <c r="AW1107" i="1"/>
  <c r="AX1107" i="1"/>
  <c r="AY1107" i="1"/>
  <c r="AZ1107" i="1"/>
  <c r="BA1107" i="1"/>
  <c r="BB1107" i="1"/>
  <c r="BC1107" i="1"/>
  <c r="BD1107" i="1"/>
  <c r="BE1107" i="1"/>
  <c r="BF1107" i="1"/>
  <c r="BG1107" i="1"/>
  <c r="BH1107" i="1"/>
  <c r="BI1107" i="1"/>
  <c r="BJ1107" i="1"/>
  <c r="BK1107" i="1"/>
  <c r="BL1107" i="1"/>
  <c r="BM1107" i="1"/>
  <c r="BN1107" i="1"/>
  <c r="BO1107" i="1"/>
  <c r="BP1107" i="1"/>
  <c r="BQ1107" i="1"/>
  <c r="BR1107" i="1"/>
  <c r="BS1107" i="1"/>
  <c r="BT1107" i="1"/>
  <c r="BU1107" i="1"/>
  <c r="BV1107" i="1"/>
  <c r="BW1107" i="1"/>
  <c r="BX1107" i="1"/>
  <c r="BY1107" i="1"/>
  <c r="CA1107" i="1"/>
  <c r="CJ1107" i="1"/>
  <c r="CK1107" i="1"/>
  <c r="CL1107" i="1"/>
  <c r="AW1108" i="1"/>
  <c r="AX1108" i="1"/>
  <c r="AY1108" i="1"/>
  <c r="AZ1108" i="1"/>
  <c r="BA1108" i="1"/>
  <c r="BB1108" i="1"/>
  <c r="BC1108" i="1"/>
  <c r="BD1108" i="1"/>
  <c r="BE1108" i="1"/>
  <c r="BF1108" i="1"/>
  <c r="BG1108" i="1"/>
  <c r="BH1108" i="1"/>
  <c r="BI1108" i="1"/>
  <c r="BJ1108" i="1"/>
  <c r="BK1108" i="1"/>
  <c r="BL1108" i="1"/>
  <c r="BM1108" i="1"/>
  <c r="BN1108" i="1"/>
  <c r="BO1108" i="1"/>
  <c r="BP1108" i="1"/>
  <c r="BQ1108" i="1"/>
  <c r="BR1108" i="1"/>
  <c r="BS1108" i="1"/>
  <c r="BT1108" i="1"/>
  <c r="BU1108" i="1"/>
  <c r="BV1108" i="1"/>
  <c r="BW1108" i="1"/>
  <c r="BX1108" i="1"/>
  <c r="BY1108" i="1"/>
  <c r="CA1108" i="1"/>
  <c r="CJ1108" i="1"/>
  <c r="CK1108" i="1"/>
  <c r="CL1108" i="1"/>
  <c r="AW1109" i="1"/>
  <c r="AX1109" i="1"/>
  <c r="AY1109" i="1"/>
  <c r="AZ1109" i="1"/>
  <c r="BA1109" i="1"/>
  <c r="BB1109" i="1"/>
  <c r="BC1109" i="1"/>
  <c r="BD1109" i="1"/>
  <c r="BE1109" i="1"/>
  <c r="BF1109" i="1"/>
  <c r="BG1109" i="1"/>
  <c r="BH1109" i="1"/>
  <c r="BI1109" i="1"/>
  <c r="BJ1109" i="1"/>
  <c r="BK1109" i="1"/>
  <c r="BL1109" i="1"/>
  <c r="BM1109" i="1"/>
  <c r="BN1109" i="1"/>
  <c r="BO1109" i="1"/>
  <c r="BP1109" i="1"/>
  <c r="BQ1109" i="1"/>
  <c r="BR1109" i="1"/>
  <c r="BS1109" i="1"/>
  <c r="BT1109" i="1"/>
  <c r="BU1109" i="1"/>
  <c r="BV1109" i="1"/>
  <c r="BW1109" i="1"/>
  <c r="BX1109" i="1"/>
  <c r="BY1109" i="1"/>
  <c r="CA1109" i="1"/>
  <c r="CJ1109" i="1"/>
  <c r="CK1109" i="1"/>
  <c r="CL1109" i="1"/>
  <c r="AW1110" i="1"/>
  <c r="AX1110" i="1"/>
  <c r="AY1110" i="1"/>
  <c r="AZ1110" i="1"/>
  <c r="BA1110" i="1"/>
  <c r="BB1110" i="1"/>
  <c r="BC1110" i="1"/>
  <c r="BD1110" i="1"/>
  <c r="BE1110" i="1"/>
  <c r="BF1110" i="1"/>
  <c r="BG1110" i="1"/>
  <c r="BH1110" i="1"/>
  <c r="BI1110" i="1"/>
  <c r="BJ1110" i="1"/>
  <c r="BK1110" i="1"/>
  <c r="BL1110" i="1"/>
  <c r="BM1110" i="1"/>
  <c r="BN1110" i="1"/>
  <c r="BO1110" i="1"/>
  <c r="BP1110" i="1"/>
  <c r="BQ1110" i="1"/>
  <c r="BR1110" i="1"/>
  <c r="BS1110" i="1"/>
  <c r="BT1110" i="1"/>
  <c r="BU1110" i="1"/>
  <c r="BV1110" i="1"/>
  <c r="BW1110" i="1"/>
  <c r="BX1110" i="1"/>
  <c r="BY1110" i="1"/>
  <c r="CA1110" i="1"/>
  <c r="CJ1110" i="1"/>
  <c r="CK1110" i="1"/>
  <c r="CL1110" i="1"/>
  <c r="AW1111" i="1"/>
  <c r="AX1111" i="1"/>
  <c r="AY1111" i="1"/>
  <c r="AZ1111" i="1"/>
  <c r="BA1111" i="1"/>
  <c r="BB1111" i="1"/>
  <c r="BC1111" i="1"/>
  <c r="BD1111" i="1"/>
  <c r="BE1111" i="1"/>
  <c r="BF1111" i="1"/>
  <c r="BG1111" i="1"/>
  <c r="BH1111" i="1"/>
  <c r="BI1111" i="1"/>
  <c r="BJ1111" i="1"/>
  <c r="BK1111" i="1"/>
  <c r="BL1111" i="1"/>
  <c r="BM1111" i="1"/>
  <c r="BN1111" i="1"/>
  <c r="BO1111" i="1"/>
  <c r="BP1111" i="1"/>
  <c r="BQ1111" i="1"/>
  <c r="BR1111" i="1"/>
  <c r="BS1111" i="1"/>
  <c r="BT1111" i="1"/>
  <c r="BU1111" i="1"/>
  <c r="BV1111" i="1"/>
  <c r="BW1111" i="1"/>
  <c r="BX1111" i="1"/>
  <c r="BY1111" i="1"/>
  <c r="CA1111" i="1"/>
  <c r="CJ1111" i="1"/>
  <c r="CK1111" i="1"/>
  <c r="CL1111" i="1"/>
  <c r="AW1112" i="1"/>
  <c r="AX1112" i="1"/>
  <c r="AY1112" i="1"/>
  <c r="AZ1112" i="1"/>
  <c r="BA1112" i="1"/>
  <c r="BB1112" i="1"/>
  <c r="BC1112" i="1"/>
  <c r="BD1112" i="1"/>
  <c r="BE1112" i="1"/>
  <c r="BF1112" i="1"/>
  <c r="BG1112" i="1"/>
  <c r="BH1112" i="1"/>
  <c r="BI1112" i="1"/>
  <c r="BJ1112" i="1"/>
  <c r="BK1112" i="1"/>
  <c r="BL1112" i="1"/>
  <c r="BM1112" i="1"/>
  <c r="BN1112" i="1"/>
  <c r="BO1112" i="1"/>
  <c r="BP1112" i="1"/>
  <c r="BQ1112" i="1"/>
  <c r="BR1112" i="1"/>
  <c r="BS1112" i="1"/>
  <c r="BT1112" i="1"/>
  <c r="BU1112" i="1"/>
  <c r="BV1112" i="1"/>
  <c r="BW1112" i="1"/>
  <c r="BX1112" i="1"/>
  <c r="BY1112" i="1"/>
  <c r="CA1112" i="1"/>
  <c r="CJ1112" i="1"/>
  <c r="CK1112" i="1"/>
  <c r="CL1112" i="1"/>
  <c r="AW1113" i="1"/>
  <c r="AX1113" i="1"/>
  <c r="AY1113" i="1"/>
  <c r="AZ1113" i="1"/>
  <c r="BA1113" i="1"/>
  <c r="BB1113" i="1"/>
  <c r="BC1113" i="1"/>
  <c r="BD1113" i="1"/>
  <c r="BE1113" i="1"/>
  <c r="BF1113" i="1"/>
  <c r="BG1113" i="1"/>
  <c r="BH1113" i="1"/>
  <c r="BI1113" i="1"/>
  <c r="BJ1113" i="1"/>
  <c r="BK1113" i="1"/>
  <c r="BL1113" i="1"/>
  <c r="BM1113" i="1"/>
  <c r="BN1113" i="1"/>
  <c r="BO1113" i="1"/>
  <c r="BP1113" i="1"/>
  <c r="BQ1113" i="1"/>
  <c r="BR1113" i="1"/>
  <c r="BS1113" i="1"/>
  <c r="BT1113" i="1"/>
  <c r="BU1113" i="1"/>
  <c r="BV1113" i="1"/>
  <c r="BW1113" i="1"/>
  <c r="BX1113" i="1"/>
  <c r="BY1113" i="1"/>
  <c r="CA1113" i="1"/>
  <c r="CJ1113" i="1"/>
  <c r="CK1113" i="1"/>
  <c r="CL1113" i="1"/>
  <c r="AW1114" i="1"/>
  <c r="AX1114" i="1"/>
  <c r="AY1114" i="1"/>
  <c r="AZ1114" i="1"/>
  <c r="BA1114" i="1"/>
  <c r="BB1114" i="1"/>
  <c r="BC1114" i="1"/>
  <c r="BD1114" i="1"/>
  <c r="BE1114" i="1"/>
  <c r="BF1114" i="1"/>
  <c r="BG1114" i="1"/>
  <c r="BH1114" i="1"/>
  <c r="BI1114" i="1"/>
  <c r="BJ1114" i="1"/>
  <c r="BK1114" i="1"/>
  <c r="BL1114" i="1"/>
  <c r="BM1114" i="1"/>
  <c r="BN1114" i="1"/>
  <c r="BO1114" i="1"/>
  <c r="BP1114" i="1"/>
  <c r="BQ1114" i="1"/>
  <c r="BR1114" i="1"/>
  <c r="BS1114" i="1"/>
  <c r="BT1114" i="1"/>
  <c r="BU1114" i="1"/>
  <c r="BV1114" i="1"/>
  <c r="BW1114" i="1"/>
  <c r="BX1114" i="1"/>
  <c r="BY1114" i="1"/>
  <c r="CA1114" i="1"/>
  <c r="CJ1114" i="1"/>
  <c r="CK1114" i="1"/>
  <c r="CL1114" i="1"/>
  <c r="AW1115" i="1"/>
  <c r="AX1115" i="1"/>
  <c r="AY1115" i="1"/>
  <c r="AZ1115" i="1"/>
  <c r="BA1115" i="1"/>
  <c r="BB1115" i="1"/>
  <c r="BC1115" i="1"/>
  <c r="BD1115" i="1"/>
  <c r="BE1115" i="1"/>
  <c r="BF1115" i="1"/>
  <c r="BG1115" i="1"/>
  <c r="BH1115" i="1"/>
  <c r="BI1115" i="1"/>
  <c r="BJ1115" i="1"/>
  <c r="BK1115" i="1"/>
  <c r="BL1115" i="1"/>
  <c r="BM1115" i="1"/>
  <c r="BN1115" i="1"/>
  <c r="BO1115" i="1"/>
  <c r="BP1115" i="1"/>
  <c r="BQ1115" i="1"/>
  <c r="BR1115" i="1"/>
  <c r="BS1115" i="1"/>
  <c r="BT1115" i="1"/>
  <c r="BU1115" i="1"/>
  <c r="BV1115" i="1"/>
  <c r="BW1115" i="1"/>
  <c r="BX1115" i="1"/>
  <c r="BY1115" i="1"/>
  <c r="CA1115" i="1"/>
  <c r="CJ1115" i="1"/>
  <c r="CK1115" i="1"/>
  <c r="CL1115" i="1"/>
  <c r="AW1116" i="1"/>
  <c r="AX1116" i="1"/>
  <c r="AY1116" i="1"/>
  <c r="AZ1116" i="1"/>
  <c r="BA1116" i="1"/>
  <c r="BB1116" i="1"/>
  <c r="BC1116" i="1"/>
  <c r="BD1116" i="1"/>
  <c r="BE1116" i="1"/>
  <c r="BF1116" i="1"/>
  <c r="BG1116" i="1"/>
  <c r="BH1116" i="1"/>
  <c r="BI1116" i="1"/>
  <c r="BJ1116" i="1"/>
  <c r="BK1116" i="1"/>
  <c r="BL1116" i="1"/>
  <c r="BM1116" i="1"/>
  <c r="BN1116" i="1"/>
  <c r="BO1116" i="1"/>
  <c r="BP1116" i="1"/>
  <c r="BQ1116" i="1"/>
  <c r="BR1116" i="1"/>
  <c r="BS1116" i="1"/>
  <c r="BT1116" i="1"/>
  <c r="BU1116" i="1"/>
  <c r="BV1116" i="1"/>
  <c r="BW1116" i="1"/>
  <c r="BX1116" i="1"/>
  <c r="BY1116" i="1"/>
  <c r="CA1116" i="1"/>
  <c r="CJ1116" i="1"/>
  <c r="CK1116" i="1"/>
  <c r="CL1116" i="1"/>
  <c r="AW1117" i="1"/>
  <c r="AX1117" i="1"/>
  <c r="AY1117" i="1"/>
  <c r="AZ1117" i="1"/>
  <c r="BA1117" i="1"/>
  <c r="BB1117" i="1"/>
  <c r="BC1117" i="1"/>
  <c r="BD1117" i="1"/>
  <c r="BE1117" i="1"/>
  <c r="BF1117" i="1"/>
  <c r="BG1117" i="1"/>
  <c r="BH1117" i="1"/>
  <c r="BI1117" i="1"/>
  <c r="BJ1117" i="1"/>
  <c r="BK1117" i="1"/>
  <c r="BL1117" i="1"/>
  <c r="BM1117" i="1"/>
  <c r="BN1117" i="1"/>
  <c r="BO1117" i="1"/>
  <c r="BP1117" i="1"/>
  <c r="BQ1117" i="1"/>
  <c r="BR1117" i="1"/>
  <c r="BS1117" i="1"/>
  <c r="BT1117" i="1"/>
  <c r="BU1117" i="1"/>
  <c r="BV1117" i="1"/>
  <c r="BW1117" i="1"/>
  <c r="BX1117" i="1"/>
  <c r="BY1117" i="1"/>
  <c r="CA1117" i="1"/>
  <c r="CJ1117" i="1"/>
  <c r="CK1117" i="1"/>
  <c r="CL1117" i="1"/>
  <c r="AW1118" i="1"/>
  <c r="AX1118" i="1"/>
  <c r="AY1118" i="1"/>
  <c r="AZ1118" i="1"/>
  <c r="BA1118" i="1"/>
  <c r="BB1118" i="1"/>
  <c r="BC1118" i="1"/>
  <c r="BD1118" i="1"/>
  <c r="BE1118" i="1"/>
  <c r="BF1118" i="1"/>
  <c r="BG1118" i="1"/>
  <c r="BH1118" i="1"/>
  <c r="BI1118" i="1"/>
  <c r="BJ1118" i="1"/>
  <c r="BK1118" i="1"/>
  <c r="BL1118" i="1"/>
  <c r="BM1118" i="1"/>
  <c r="BN1118" i="1"/>
  <c r="BO1118" i="1"/>
  <c r="BP1118" i="1"/>
  <c r="BQ1118" i="1"/>
  <c r="BR1118" i="1"/>
  <c r="BS1118" i="1"/>
  <c r="BT1118" i="1"/>
  <c r="BU1118" i="1"/>
  <c r="BV1118" i="1"/>
  <c r="BW1118" i="1"/>
  <c r="BX1118" i="1"/>
  <c r="BY1118" i="1"/>
  <c r="CA1118" i="1"/>
  <c r="CJ1118" i="1"/>
  <c r="CK1118" i="1"/>
  <c r="CL1118" i="1"/>
  <c r="AW1119" i="1"/>
  <c r="AX1119" i="1"/>
  <c r="AY1119" i="1"/>
  <c r="AZ1119" i="1"/>
  <c r="BA1119" i="1"/>
  <c r="BB1119" i="1"/>
  <c r="BC1119" i="1"/>
  <c r="BD1119" i="1"/>
  <c r="BE1119" i="1"/>
  <c r="BF1119" i="1"/>
  <c r="BG1119" i="1"/>
  <c r="BH1119" i="1"/>
  <c r="BI1119" i="1"/>
  <c r="BJ1119" i="1"/>
  <c r="BK1119" i="1"/>
  <c r="BL1119" i="1"/>
  <c r="BM1119" i="1"/>
  <c r="BN1119" i="1"/>
  <c r="BO1119" i="1"/>
  <c r="BP1119" i="1"/>
  <c r="BQ1119" i="1"/>
  <c r="BR1119" i="1"/>
  <c r="BS1119" i="1"/>
  <c r="BT1119" i="1"/>
  <c r="BU1119" i="1"/>
  <c r="BV1119" i="1"/>
  <c r="BW1119" i="1"/>
  <c r="BX1119" i="1"/>
  <c r="BY1119" i="1"/>
  <c r="CA1119" i="1"/>
  <c r="CJ1119" i="1"/>
  <c r="CK1119" i="1"/>
  <c r="CL1119" i="1"/>
  <c r="AW1120" i="1"/>
  <c r="AX1120" i="1"/>
  <c r="AY1120" i="1"/>
  <c r="AZ1120" i="1"/>
  <c r="BA1120" i="1"/>
  <c r="BB1120" i="1"/>
  <c r="BC1120" i="1"/>
  <c r="BD1120" i="1"/>
  <c r="BE1120" i="1"/>
  <c r="BF1120" i="1"/>
  <c r="BG1120" i="1"/>
  <c r="BH1120" i="1"/>
  <c r="BI1120" i="1"/>
  <c r="BJ1120" i="1"/>
  <c r="BK1120" i="1"/>
  <c r="BL1120" i="1"/>
  <c r="BM1120" i="1"/>
  <c r="BN1120" i="1"/>
  <c r="BO1120" i="1"/>
  <c r="BP1120" i="1"/>
  <c r="BQ1120" i="1"/>
  <c r="BR1120" i="1"/>
  <c r="BS1120" i="1"/>
  <c r="BT1120" i="1"/>
  <c r="BU1120" i="1"/>
  <c r="BV1120" i="1"/>
  <c r="BW1120" i="1"/>
  <c r="BX1120" i="1"/>
  <c r="BY1120" i="1"/>
  <c r="CA1120" i="1"/>
  <c r="CJ1120" i="1"/>
  <c r="CK1120" i="1"/>
  <c r="CL1120" i="1"/>
  <c r="AW1121" i="1"/>
  <c r="AX1121" i="1"/>
  <c r="AY1121" i="1"/>
  <c r="AZ1121" i="1"/>
  <c r="BA1121" i="1"/>
  <c r="BB1121" i="1"/>
  <c r="BC1121" i="1"/>
  <c r="BD1121" i="1"/>
  <c r="BE1121" i="1"/>
  <c r="BF1121" i="1"/>
  <c r="BG1121" i="1"/>
  <c r="BH1121" i="1"/>
  <c r="BI1121" i="1"/>
  <c r="BJ1121" i="1"/>
  <c r="BK1121" i="1"/>
  <c r="BL1121" i="1"/>
  <c r="BM1121" i="1"/>
  <c r="BN1121" i="1"/>
  <c r="BO1121" i="1"/>
  <c r="BP1121" i="1"/>
  <c r="BQ1121" i="1"/>
  <c r="BR1121" i="1"/>
  <c r="BS1121" i="1"/>
  <c r="BT1121" i="1"/>
  <c r="BU1121" i="1"/>
  <c r="BV1121" i="1"/>
  <c r="BW1121" i="1"/>
  <c r="BX1121" i="1"/>
  <c r="BY1121" i="1"/>
  <c r="CA1121" i="1"/>
  <c r="CJ1121" i="1"/>
  <c r="CK1121" i="1"/>
  <c r="CL1121" i="1"/>
  <c r="AW1122" i="1"/>
  <c r="AX1122" i="1"/>
  <c r="AY1122" i="1"/>
  <c r="AZ1122" i="1"/>
  <c r="BA1122" i="1"/>
  <c r="BB1122" i="1"/>
  <c r="BC1122" i="1"/>
  <c r="BD1122" i="1"/>
  <c r="BE1122" i="1"/>
  <c r="BF1122" i="1"/>
  <c r="BG1122" i="1"/>
  <c r="BH1122" i="1"/>
  <c r="BI1122" i="1"/>
  <c r="BJ1122" i="1"/>
  <c r="BK1122" i="1"/>
  <c r="BL1122" i="1"/>
  <c r="BM1122" i="1"/>
  <c r="BN1122" i="1"/>
  <c r="BO1122" i="1"/>
  <c r="BP1122" i="1"/>
  <c r="BQ1122" i="1"/>
  <c r="BR1122" i="1"/>
  <c r="BS1122" i="1"/>
  <c r="BT1122" i="1"/>
  <c r="BU1122" i="1"/>
  <c r="BV1122" i="1"/>
  <c r="BW1122" i="1"/>
  <c r="BX1122" i="1"/>
  <c r="BY1122" i="1"/>
  <c r="CA1122" i="1"/>
  <c r="CJ1122" i="1"/>
  <c r="CK1122" i="1"/>
  <c r="CL1122" i="1"/>
  <c r="AW1123" i="1"/>
  <c r="AX1123" i="1"/>
  <c r="AY1123" i="1"/>
  <c r="AZ1123" i="1"/>
  <c r="BA1123" i="1"/>
  <c r="BB1123" i="1"/>
  <c r="BC1123" i="1"/>
  <c r="BD1123" i="1"/>
  <c r="BE1123" i="1"/>
  <c r="BF1123" i="1"/>
  <c r="BG1123" i="1"/>
  <c r="BH1123" i="1"/>
  <c r="BI1123" i="1"/>
  <c r="BJ1123" i="1"/>
  <c r="BK1123" i="1"/>
  <c r="BL1123" i="1"/>
  <c r="BM1123" i="1"/>
  <c r="BN1123" i="1"/>
  <c r="BO1123" i="1"/>
  <c r="BP1123" i="1"/>
  <c r="BQ1123" i="1"/>
  <c r="BR1123" i="1"/>
  <c r="BS1123" i="1"/>
  <c r="BT1123" i="1"/>
  <c r="BU1123" i="1"/>
  <c r="BV1123" i="1"/>
  <c r="BW1123" i="1"/>
  <c r="BX1123" i="1"/>
  <c r="BY1123" i="1"/>
  <c r="CA1123" i="1"/>
  <c r="CJ1123" i="1"/>
  <c r="CK1123" i="1"/>
  <c r="CL1123" i="1"/>
  <c r="AW1124" i="1"/>
  <c r="AX1124" i="1"/>
  <c r="AY1124" i="1"/>
  <c r="AZ1124" i="1"/>
  <c r="BA1124" i="1"/>
  <c r="BB1124" i="1"/>
  <c r="BC1124" i="1"/>
  <c r="BD1124" i="1"/>
  <c r="BE1124" i="1"/>
  <c r="BF1124" i="1"/>
  <c r="BG1124" i="1"/>
  <c r="BH1124" i="1"/>
  <c r="BI1124" i="1"/>
  <c r="BJ1124" i="1"/>
  <c r="BK1124" i="1"/>
  <c r="BL1124" i="1"/>
  <c r="BM1124" i="1"/>
  <c r="BN1124" i="1"/>
  <c r="BO1124" i="1"/>
  <c r="BP1124" i="1"/>
  <c r="BQ1124" i="1"/>
  <c r="BR1124" i="1"/>
  <c r="BS1124" i="1"/>
  <c r="BT1124" i="1"/>
  <c r="BU1124" i="1"/>
  <c r="BV1124" i="1"/>
  <c r="BW1124" i="1"/>
  <c r="BX1124" i="1"/>
  <c r="BY1124" i="1"/>
  <c r="CA1124" i="1"/>
  <c r="CJ1124" i="1"/>
  <c r="CK1124" i="1"/>
  <c r="CL1124" i="1"/>
  <c r="AW1125" i="1"/>
  <c r="AX1125" i="1"/>
  <c r="AY1125" i="1"/>
  <c r="AZ1125" i="1"/>
  <c r="BA1125" i="1"/>
  <c r="BB1125" i="1"/>
  <c r="BC1125" i="1"/>
  <c r="BD1125" i="1"/>
  <c r="BE1125" i="1"/>
  <c r="BF1125" i="1"/>
  <c r="BG1125" i="1"/>
  <c r="BH1125" i="1"/>
  <c r="BI1125" i="1"/>
  <c r="BJ1125" i="1"/>
  <c r="BK1125" i="1"/>
  <c r="BL1125" i="1"/>
  <c r="BM1125" i="1"/>
  <c r="BN1125" i="1"/>
  <c r="BO1125" i="1"/>
  <c r="BP1125" i="1"/>
  <c r="BQ1125" i="1"/>
  <c r="BR1125" i="1"/>
  <c r="BS1125" i="1"/>
  <c r="BT1125" i="1"/>
  <c r="BU1125" i="1"/>
  <c r="BV1125" i="1"/>
  <c r="BW1125" i="1"/>
  <c r="BX1125" i="1"/>
  <c r="BY1125" i="1"/>
  <c r="CA1125" i="1"/>
  <c r="CJ1125" i="1"/>
  <c r="CK1125" i="1"/>
  <c r="CL1125" i="1"/>
  <c r="AW1126" i="1"/>
  <c r="AX1126" i="1"/>
  <c r="AY1126" i="1"/>
  <c r="AZ1126" i="1"/>
  <c r="BA1126" i="1"/>
  <c r="BB1126" i="1"/>
  <c r="BC1126" i="1"/>
  <c r="BD1126" i="1"/>
  <c r="BE1126" i="1"/>
  <c r="BF1126" i="1"/>
  <c r="BG1126" i="1"/>
  <c r="BH1126" i="1"/>
  <c r="BI1126" i="1"/>
  <c r="BJ1126" i="1"/>
  <c r="BK1126" i="1"/>
  <c r="BL1126" i="1"/>
  <c r="BM1126" i="1"/>
  <c r="BN1126" i="1"/>
  <c r="BO1126" i="1"/>
  <c r="BP1126" i="1"/>
  <c r="BQ1126" i="1"/>
  <c r="BR1126" i="1"/>
  <c r="BS1126" i="1"/>
  <c r="BT1126" i="1"/>
  <c r="BU1126" i="1"/>
  <c r="BV1126" i="1"/>
  <c r="BW1126" i="1"/>
  <c r="BX1126" i="1"/>
  <c r="BY1126" i="1"/>
  <c r="CA1126" i="1"/>
  <c r="CJ1126" i="1"/>
  <c r="CK1126" i="1"/>
  <c r="CL1126" i="1"/>
  <c r="AW1127" i="1"/>
  <c r="AX1127" i="1"/>
  <c r="AY1127" i="1"/>
  <c r="AZ1127" i="1"/>
  <c r="BA1127" i="1"/>
  <c r="BB1127" i="1"/>
  <c r="BC1127" i="1"/>
  <c r="BD1127" i="1"/>
  <c r="BE1127" i="1"/>
  <c r="BF1127" i="1"/>
  <c r="BG1127" i="1"/>
  <c r="BH1127" i="1"/>
  <c r="BI1127" i="1"/>
  <c r="BJ1127" i="1"/>
  <c r="BK1127" i="1"/>
  <c r="BL1127" i="1"/>
  <c r="BM1127" i="1"/>
  <c r="BN1127" i="1"/>
  <c r="BO1127" i="1"/>
  <c r="BP1127" i="1"/>
  <c r="BQ1127" i="1"/>
  <c r="BR1127" i="1"/>
  <c r="BS1127" i="1"/>
  <c r="BT1127" i="1"/>
  <c r="BU1127" i="1"/>
  <c r="BV1127" i="1"/>
  <c r="BW1127" i="1"/>
  <c r="BX1127" i="1"/>
  <c r="BY1127" i="1"/>
  <c r="CA1127" i="1"/>
  <c r="CJ1127" i="1"/>
  <c r="CK1127" i="1"/>
  <c r="CL1127" i="1"/>
  <c r="AW1128" i="1"/>
  <c r="AX1128" i="1"/>
  <c r="AY1128" i="1"/>
  <c r="AZ1128" i="1"/>
  <c r="BA1128" i="1"/>
  <c r="BB1128" i="1"/>
  <c r="BC1128" i="1"/>
  <c r="BD1128" i="1"/>
  <c r="BE1128" i="1"/>
  <c r="BF1128" i="1"/>
  <c r="BG1128" i="1"/>
  <c r="BH1128" i="1"/>
  <c r="BI1128" i="1"/>
  <c r="BJ1128" i="1"/>
  <c r="BK1128" i="1"/>
  <c r="BL1128" i="1"/>
  <c r="BM1128" i="1"/>
  <c r="BN1128" i="1"/>
  <c r="BO1128" i="1"/>
  <c r="BP1128" i="1"/>
  <c r="BQ1128" i="1"/>
  <c r="BR1128" i="1"/>
  <c r="BS1128" i="1"/>
  <c r="BT1128" i="1"/>
  <c r="BU1128" i="1"/>
  <c r="BV1128" i="1"/>
  <c r="BW1128" i="1"/>
  <c r="BX1128" i="1"/>
  <c r="BY1128" i="1"/>
  <c r="CA1128" i="1"/>
  <c r="CJ1128" i="1"/>
  <c r="CK1128" i="1"/>
  <c r="CL1128" i="1"/>
  <c r="AW1129" i="1"/>
  <c r="AX1129" i="1"/>
  <c r="AY1129" i="1"/>
  <c r="AZ1129" i="1"/>
  <c r="BA1129" i="1"/>
  <c r="BB1129" i="1"/>
  <c r="BC1129" i="1"/>
  <c r="BD1129" i="1"/>
  <c r="BE1129" i="1"/>
  <c r="BF1129" i="1"/>
  <c r="BG1129" i="1"/>
  <c r="BH1129" i="1"/>
  <c r="BI1129" i="1"/>
  <c r="BJ1129" i="1"/>
  <c r="BK1129" i="1"/>
  <c r="BL1129" i="1"/>
  <c r="BM1129" i="1"/>
  <c r="BN1129" i="1"/>
  <c r="BO1129" i="1"/>
  <c r="BP1129" i="1"/>
  <c r="BQ1129" i="1"/>
  <c r="BR1129" i="1"/>
  <c r="BS1129" i="1"/>
  <c r="BT1129" i="1"/>
  <c r="BU1129" i="1"/>
  <c r="BV1129" i="1"/>
  <c r="BW1129" i="1"/>
  <c r="BX1129" i="1"/>
  <c r="BY1129" i="1"/>
  <c r="CA1129" i="1"/>
  <c r="CJ1129" i="1"/>
  <c r="CK1129" i="1"/>
  <c r="CL1129" i="1"/>
  <c r="AW1130" i="1"/>
  <c r="AX1130" i="1"/>
  <c r="AY1130" i="1"/>
  <c r="AZ1130" i="1"/>
  <c r="BA1130" i="1"/>
  <c r="BB1130" i="1"/>
  <c r="BC1130" i="1"/>
  <c r="BD1130" i="1"/>
  <c r="BE1130" i="1"/>
  <c r="BF1130" i="1"/>
  <c r="BG1130" i="1"/>
  <c r="BH1130" i="1"/>
  <c r="BI1130" i="1"/>
  <c r="BJ1130" i="1"/>
  <c r="BK1130" i="1"/>
  <c r="BL1130" i="1"/>
  <c r="BM1130" i="1"/>
  <c r="BN1130" i="1"/>
  <c r="BO1130" i="1"/>
  <c r="BP1130" i="1"/>
  <c r="BQ1130" i="1"/>
  <c r="BR1130" i="1"/>
  <c r="BS1130" i="1"/>
  <c r="BT1130" i="1"/>
  <c r="BU1130" i="1"/>
  <c r="BV1130" i="1"/>
  <c r="BW1130" i="1"/>
  <c r="BX1130" i="1"/>
  <c r="BY1130" i="1"/>
  <c r="CA1130" i="1"/>
  <c r="CJ1130" i="1"/>
  <c r="CK1130" i="1"/>
  <c r="CL1130" i="1"/>
  <c r="AW1131" i="1"/>
  <c r="AX1131" i="1"/>
  <c r="AY1131" i="1"/>
  <c r="AZ1131" i="1"/>
  <c r="BA1131" i="1"/>
  <c r="BB1131" i="1"/>
  <c r="BC1131" i="1"/>
  <c r="BD1131" i="1"/>
  <c r="BE1131" i="1"/>
  <c r="BF1131" i="1"/>
  <c r="BG1131" i="1"/>
  <c r="BH1131" i="1"/>
  <c r="BI1131" i="1"/>
  <c r="BJ1131" i="1"/>
  <c r="BK1131" i="1"/>
  <c r="BL1131" i="1"/>
  <c r="BM1131" i="1"/>
  <c r="BN1131" i="1"/>
  <c r="BO1131" i="1"/>
  <c r="BP1131" i="1"/>
  <c r="BQ1131" i="1"/>
  <c r="BR1131" i="1"/>
  <c r="BS1131" i="1"/>
  <c r="BT1131" i="1"/>
  <c r="BU1131" i="1"/>
  <c r="BV1131" i="1"/>
  <c r="BW1131" i="1"/>
  <c r="BX1131" i="1"/>
  <c r="BY1131" i="1"/>
  <c r="CA1131" i="1"/>
  <c r="CJ1131" i="1"/>
  <c r="CK1131" i="1"/>
  <c r="CL1131" i="1"/>
  <c r="AW1132" i="1"/>
  <c r="AX1132" i="1"/>
  <c r="AY1132" i="1"/>
  <c r="AZ1132" i="1"/>
  <c r="BA1132" i="1"/>
  <c r="BB1132" i="1"/>
  <c r="BC1132" i="1"/>
  <c r="BD1132" i="1"/>
  <c r="BE1132" i="1"/>
  <c r="BF1132" i="1"/>
  <c r="BG1132" i="1"/>
  <c r="BH1132" i="1"/>
  <c r="BI1132" i="1"/>
  <c r="BJ1132" i="1"/>
  <c r="BK1132" i="1"/>
  <c r="BL1132" i="1"/>
  <c r="BM1132" i="1"/>
  <c r="BN1132" i="1"/>
  <c r="BO1132" i="1"/>
  <c r="BP1132" i="1"/>
  <c r="BQ1132" i="1"/>
  <c r="BR1132" i="1"/>
  <c r="BS1132" i="1"/>
  <c r="BT1132" i="1"/>
  <c r="BU1132" i="1"/>
  <c r="BV1132" i="1"/>
  <c r="BW1132" i="1"/>
  <c r="BX1132" i="1"/>
  <c r="BY1132" i="1"/>
  <c r="CA1132" i="1"/>
  <c r="CJ1132" i="1"/>
  <c r="CK1132" i="1"/>
  <c r="CL1132" i="1"/>
  <c r="AW1133" i="1"/>
  <c r="AX1133" i="1"/>
  <c r="AY1133" i="1"/>
  <c r="AZ1133" i="1"/>
  <c r="BA1133" i="1"/>
  <c r="BB1133" i="1"/>
  <c r="BC1133" i="1"/>
  <c r="BD1133" i="1"/>
  <c r="BE1133" i="1"/>
  <c r="BF1133" i="1"/>
  <c r="BG1133" i="1"/>
  <c r="BH1133" i="1"/>
  <c r="BI1133" i="1"/>
  <c r="BJ1133" i="1"/>
  <c r="BK1133" i="1"/>
  <c r="BL1133" i="1"/>
  <c r="BM1133" i="1"/>
  <c r="BN1133" i="1"/>
  <c r="BO1133" i="1"/>
  <c r="BP1133" i="1"/>
  <c r="BQ1133" i="1"/>
  <c r="BR1133" i="1"/>
  <c r="BS1133" i="1"/>
  <c r="BT1133" i="1"/>
  <c r="BU1133" i="1"/>
  <c r="BV1133" i="1"/>
  <c r="BW1133" i="1"/>
  <c r="BX1133" i="1"/>
  <c r="BY1133" i="1"/>
  <c r="CA1133" i="1"/>
  <c r="CJ1133" i="1"/>
  <c r="CK1133" i="1"/>
  <c r="CL1133" i="1"/>
  <c r="AW1134" i="1"/>
  <c r="AX1134" i="1"/>
  <c r="AY1134" i="1"/>
  <c r="AZ1134" i="1"/>
  <c r="BA1134" i="1"/>
  <c r="BB1134" i="1"/>
  <c r="BC1134" i="1"/>
  <c r="BD1134" i="1"/>
  <c r="BE1134" i="1"/>
  <c r="BF1134" i="1"/>
  <c r="BG1134" i="1"/>
  <c r="BH1134" i="1"/>
  <c r="BI1134" i="1"/>
  <c r="BJ1134" i="1"/>
  <c r="BK1134" i="1"/>
  <c r="BL1134" i="1"/>
  <c r="BM1134" i="1"/>
  <c r="BN1134" i="1"/>
  <c r="BO1134" i="1"/>
  <c r="BP1134" i="1"/>
  <c r="BQ1134" i="1"/>
  <c r="BR1134" i="1"/>
  <c r="BS1134" i="1"/>
  <c r="BT1134" i="1"/>
  <c r="BU1134" i="1"/>
  <c r="BV1134" i="1"/>
  <c r="BW1134" i="1"/>
  <c r="BX1134" i="1"/>
  <c r="BY1134" i="1"/>
  <c r="CA1134" i="1"/>
  <c r="CJ1134" i="1"/>
  <c r="CK1134" i="1"/>
  <c r="CL1134" i="1"/>
  <c r="AW1135" i="1"/>
  <c r="AX1135" i="1"/>
  <c r="AY1135" i="1"/>
  <c r="AZ1135" i="1"/>
  <c r="BA1135" i="1"/>
  <c r="BB1135" i="1"/>
  <c r="BC1135" i="1"/>
  <c r="BD1135" i="1"/>
  <c r="BE1135" i="1"/>
  <c r="BF1135" i="1"/>
  <c r="BG1135" i="1"/>
  <c r="BH1135" i="1"/>
  <c r="BI1135" i="1"/>
  <c r="BJ1135" i="1"/>
  <c r="BK1135" i="1"/>
  <c r="BL1135" i="1"/>
  <c r="BM1135" i="1"/>
  <c r="BN1135" i="1"/>
  <c r="BO1135" i="1"/>
  <c r="BP1135" i="1"/>
  <c r="BQ1135" i="1"/>
  <c r="BR1135" i="1"/>
  <c r="BS1135" i="1"/>
  <c r="BT1135" i="1"/>
  <c r="BU1135" i="1"/>
  <c r="BV1135" i="1"/>
  <c r="BW1135" i="1"/>
  <c r="BX1135" i="1"/>
  <c r="BY1135" i="1"/>
  <c r="CA1135" i="1"/>
  <c r="CJ1135" i="1"/>
  <c r="CK1135" i="1"/>
  <c r="CL1135" i="1"/>
  <c r="AW1136" i="1"/>
  <c r="AX1136" i="1"/>
  <c r="AY1136" i="1"/>
  <c r="AZ1136" i="1"/>
  <c r="BA1136" i="1"/>
  <c r="BB1136" i="1"/>
  <c r="BC1136" i="1"/>
  <c r="BD1136" i="1"/>
  <c r="BE1136" i="1"/>
  <c r="BF1136" i="1"/>
  <c r="BG1136" i="1"/>
  <c r="BH1136" i="1"/>
  <c r="BI1136" i="1"/>
  <c r="BJ1136" i="1"/>
  <c r="BK1136" i="1"/>
  <c r="BL1136" i="1"/>
  <c r="BM1136" i="1"/>
  <c r="BN1136" i="1"/>
  <c r="BO1136" i="1"/>
  <c r="BP1136" i="1"/>
  <c r="BQ1136" i="1"/>
  <c r="BR1136" i="1"/>
  <c r="BS1136" i="1"/>
  <c r="BT1136" i="1"/>
  <c r="BU1136" i="1"/>
  <c r="BV1136" i="1"/>
  <c r="BW1136" i="1"/>
  <c r="BX1136" i="1"/>
  <c r="BY1136" i="1"/>
  <c r="CA1136" i="1"/>
  <c r="CJ1136" i="1"/>
  <c r="CK1136" i="1"/>
  <c r="CL1136" i="1"/>
  <c r="AW1137" i="1"/>
  <c r="AX1137" i="1"/>
  <c r="AY1137" i="1"/>
  <c r="AZ1137" i="1"/>
  <c r="BA1137" i="1"/>
  <c r="BB1137" i="1"/>
  <c r="BC1137" i="1"/>
  <c r="BD1137" i="1"/>
  <c r="BE1137" i="1"/>
  <c r="BF1137" i="1"/>
  <c r="BG1137" i="1"/>
  <c r="BH1137" i="1"/>
  <c r="BI1137" i="1"/>
  <c r="BJ1137" i="1"/>
  <c r="BK1137" i="1"/>
  <c r="BL1137" i="1"/>
  <c r="BM1137" i="1"/>
  <c r="BN1137" i="1"/>
  <c r="BO1137" i="1"/>
  <c r="BP1137" i="1"/>
  <c r="BQ1137" i="1"/>
  <c r="BR1137" i="1"/>
  <c r="BS1137" i="1"/>
  <c r="BT1137" i="1"/>
  <c r="BU1137" i="1"/>
  <c r="BV1137" i="1"/>
  <c r="BW1137" i="1"/>
  <c r="BX1137" i="1"/>
  <c r="BY1137" i="1"/>
  <c r="CA1137" i="1"/>
  <c r="CJ1137" i="1"/>
  <c r="CK1137" i="1"/>
  <c r="CL1137" i="1"/>
  <c r="AW1138" i="1"/>
  <c r="AX1138" i="1"/>
  <c r="AY1138" i="1"/>
  <c r="AZ1138" i="1"/>
  <c r="BA1138" i="1"/>
  <c r="BB1138" i="1"/>
  <c r="BC1138" i="1"/>
  <c r="BD1138" i="1"/>
  <c r="BE1138" i="1"/>
  <c r="BF1138" i="1"/>
  <c r="BG1138" i="1"/>
  <c r="BH1138" i="1"/>
  <c r="BI1138" i="1"/>
  <c r="BJ1138" i="1"/>
  <c r="BK1138" i="1"/>
  <c r="BL1138" i="1"/>
  <c r="BM1138" i="1"/>
  <c r="BN1138" i="1"/>
  <c r="BO1138" i="1"/>
  <c r="BP1138" i="1"/>
  <c r="BQ1138" i="1"/>
  <c r="BR1138" i="1"/>
  <c r="BS1138" i="1"/>
  <c r="BT1138" i="1"/>
  <c r="BU1138" i="1"/>
  <c r="BV1138" i="1"/>
  <c r="BW1138" i="1"/>
  <c r="BX1138" i="1"/>
  <c r="BY1138" i="1"/>
  <c r="CA1138" i="1"/>
  <c r="CJ1138" i="1"/>
  <c r="CK1138" i="1"/>
  <c r="CL1138" i="1"/>
  <c r="AW1139" i="1"/>
  <c r="AX1139" i="1"/>
  <c r="AY1139" i="1"/>
  <c r="AZ1139" i="1"/>
  <c r="BA1139" i="1"/>
  <c r="BB1139" i="1"/>
  <c r="BC1139" i="1"/>
  <c r="BD1139" i="1"/>
  <c r="BE1139" i="1"/>
  <c r="BF1139" i="1"/>
  <c r="BG1139" i="1"/>
  <c r="BH1139" i="1"/>
  <c r="BI1139" i="1"/>
  <c r="BJ1139" i="1"/>
  <c r="BK1139" i="1"/>
  <c r="BL1139" i="1"/>
  <c r="BM1139" i="1"/>
  <c r="BN1139" i="1"/>
  <c r="BO1139" i="1"/>
  <c r="BP1139" i="1"/>
  <c r="BQ1139" i="1"/>
  <c r="BR1139" i="1"/>
  <c r="BS1139" i="1"/>
  <c r="BT1139" i="1"/>
  <c r="BU1139" i="1"/>
  <c r="BV1139" i="1"/>
  <c r="BW1139" i="1"/>
  <c r="BX1139" i="1"/>
  <c r="BY1139" i="1"/>
  <c r="CA1139" i="1"/>
  <c r="CJ1139" i="1"/>
  <c r="CK1139" i="1"/>
  <c r="CL1139" i="1"/>
  <c r="AW1140" i="1"/>
  <c r="AX1140" i="1"/>
  <c r="AY1140" i="1"/>
  <c r="AZ1140" i="1"/>
  <c r="BA1140" i="1"/>
  <c r="BB1140" i="1"/>
  <c r="BC1140" i="1"/>
  <c r="BD1140" i="1"/>
  <c r="BE1140" i="1"/>
  <c r="BF1140" i="1"/>
  <c r="BG1140" i="1"/>
  <c r="BH1140" i="1"/>
  <c r="BI1140" i="1"/>
  <c r="BJ1140" i="1"/>
  <c r="BK1140" i="1"/>
  <c r="BL1140" i="1"/>
  <c r="BM1140" i="1"/>
  <c r="BN1140" i="1"/>
  <c r="BO1140" i="1"/>
  <c r="BP1140" i="1"/>
  <c r="BQ1140" i="1"/>
  <c r="BR1140" i="1"/>
  <c r="BS1140" i="1"/>
  <c r="BT1140" i="1"/>
  <c r="BU1140" i="1"/>
  <c r="BV1140" i="1"/>
  <c r="BW1140" i="1"/>
  <c r="BX1140" i="1"/>
  <c r="BY1140" i="1"/>
  <c r="CA1140" i="1"/>
  <c r="CJ1140" i="1"/>
  <c r="CK1140" i="1"/>
  <c r="CL1140" i="1"/>
  <c r="AW1141" i="1"/>
  <c r="AX1141" i="1"/>
  <c r="AY1141" i="1"/>
  <c r="AZ1141" i="1"/>
  <c r="BA1141" i="1"/>
  <c r="BB1141" i="1"/>
  <c r="BC1141" i="1"/>
  <c r="BD1141" i="1"/>
  <c r="BE1141" i="1"/>
  <c r="BF1141" i="1"/>
  <c r="BG1141" i="1"/>
  <c r="BH1141" i="1"/>
  <c r="BI1141" i="1"/>
  <c r="BJ1141" i="1"/>
  <c r="BK1141" i="1"/>
  <c r="BL1141" i="1"/>
  <c r="BM1141" i="1"/>
  <c r="BN1141" i="1"/>
  <c r="BO1141" i="1"/>
  <c r="BP1141" i="1"/>
  <c r="BQ1141" i="1"/>
  <c r="BR1141" i="1"/>
  <c r="BS1141" i="1"/>
  <c r="BT1141" i="1"/>
  <c r="BU1141" i="1"/>
  <c r="BV1141" i="1"/>
  <c r="BW1141" i="1"/>
  <c r="BX1141" i="1"/>
  <c r="BY1141" i="1"/>
  <c r="CA1141" i="1"/>
  <c r="CJ1141" i="1"/>
  <c r="CK1141" i="1"/>
  <c r="CL1141" i="1"/>
  <c r="AW1142" i="1"/>
  <c r="AX1142" i="1"/>
  <c r="AY1142" i="1"/>
  <c r="AZ1142" i="1"/>
  <c r="BA1142" i="1"/>
  <c r="BB1142" i="1"/>
  <c r="BC1142" i="1"/>
  <c r="BD1142" i="1"/>
  <c r="BE1142" i="1"/>
  <c r="BF1142" i="1"/>
  <c r="BG1142" i="1"/>
  <c r="BH1142" i="1"/>
  <c r="BI1142" i="1"/>
  <c r="BJ1142" i="1"/>
  <c r="BK1142" i="1"/>
  <c r="BL1142" i="1"/>
  <c r="BM1142" i="1"/>
  <c r="BN1142" i="1"/>
  <c r="BO1142" i="1"/>
  <c r="BP1142" i="1"/>
  <c r="BQ1142" i="1"/>
  <c r="BR1142" i="1"/>
  <c r="BS1142" i="1"/>
  <c r="BT1142" i="1"/>
  <c r="BU1142" i="1"/>
  <c r="BV1142" i="1"/>
  <c r="BW1142" i="1"/>
  <c r="BX1142" i="1"/>
  <c r="BY1142" i="1"/>
  <c r="CA1142" i="1"/>
  <c r="CJ1142" i="1"/>
  <c r="CK1142" i="1"/>
  <c r="CL1142" i="1"/>
  <c r="AW1143" i="1"/>
  <c r="AX1143" i="1"/>
  <c r="AY1143" i="1"/>
  <c r="AZ1143" i="1"/>
  <c r="BA1143" i="1"/>
  <c r="BB1143" i="1"/>
  <c r="BC1143" i="1"/>
  <c r="BD1143" i="1"/>
  <c r="BE1143" i="1"/>
  <c r="BF1143" i="1"/>
  <c r="BG1143" i="1"/>
  <c r="BH1143" i="1"/>
  <c r="BI1143" i="1"/>
  <c r="BJ1143" i="1"/>
  <c r="BK1143" i="1"/>
  <c r="BL1143" i="1"/>
  <c r="BM1143" i="1"/>
  <c r="BN1143" i="1"/>
  <c r="BO1143" i="1"/>
  <c r="BP1143" i="1"/>
  <c r="BQ1143" i="1"/>
  <c r="BR1143" i="1"/>
  <c r="BS1143" i="1"/>
  <c r="BT1143" i="1"/>
  <c r="BU1143" i="1"/>
  <c r="BV1143" i="1"/>
  <c r="BW1143" i="1"/>
  <c r="BX1143" i="1"/>
  <c r="BY1143" i="1"/>
  <c r="CA1143" i="1"/>
  <c r="CJ1143" i="1"/>
  <c r="CK1143" i="1"/>
  <c r="CL1143" i="1"/>
  <c r="AW1144" i="1"/>
  <c r="AX1144" i="1"/>
  <c r="AY1144" i="1"/>
  <c r="AZ1144" i="1"/>
  <c r="BA1144" i="1"/>
  <c r="BB1144" i="1"/>
  <c r="BC1144" i="1"/>
  <c r="BD1144" i="1"/>
  <c r="BE1144" i="1"/>
  <c r="BF1144" i="1"/>
  <c r="BG1144" i="1"/>
  <c r="BH1144" i="1"/>
  <c r="BI1144" i="1"/>
  <c r="BJ1144" i="1"/>
  <c r="BK1144" i="1"/>
  <c r="BL1144" i="1"/>
  <c r="BM1144" i="1"/>
  <c r="BN1144" i="1"/>
  <c r="BO1144" i="1"/>
  <c r="BP1144" i="1"/>
  <c r="BQ1144" i="1"/>
  <c r="BR1144" i="1"/>
  <c r="BS1144" i="1"/>
  <c r="BT1144" i="1"/>
  <c r="BU1144" i="1"/>
  <c r="BV1144" i="1"/>
  <c r="BW1144" i="1"/>
  <c r="BX1144" i="1"/>
  <c r="BY1144" i="1"/>
  <c r="CA1144" i="1"/>
  <c r="CJ1144" i="1"/>
  <c r="CK1144" i="1"/>
  <c r="CL1144" i="1"/>
  <c r="AW1145" i="1"/>
  <c r="AX1145" i="1"/>
  <c r="AY1145" i="1"/>
  <c r="AZ1145" i="1"/>
  <c r="BA1145" i="1"/>
  <c r="BB1145" i="1"/>
  <c r="BC1145" i="1"/>
  <c r="BD1145" i="1"/>
  <c r="BE1145" i="1"/>
  <c r="BF1145" i="1"/>
  <c r="BG1145" i="1"/>
  <c r="BH1145" i="1"/>
  <c r="BI1145" i="1"/>
  <c r="BJ1145" i="1"/>
  <c r="BK1145" i="1"/>
  <c r="BL1145" i="1"/>
  <c r="BM1145" i="1"/>
  <c r="BN1145" i="1"/>
  <c r="BO1145" i="1"/>
  <c r="BP1145" i="1"/>
  <c r="BQ1145" i="1"/>
  <c r="BR1145" i="1"/>
  <c r="BS1145" i="1"/>
  <c r="BT1145" i="1"/>
  <c r="BU1145" i="1"/>
  <c r="BV1145" i="1"/>
  <c r="BW1145" i="1"/>
  <c r="BX1145" i="1"/>
  <c r="BY1145" i="1"/>
  <c r="CA1145" i="1"/>
  <c r="CJ1145" i="1"/>
  <c r="CK1145" i="1"/>
  <c r="CL1145" i="1"/>
  <c r="AW1146" i="1"/>
  <c r="AX1146" i="1"/>
  <c r="AY1146" i="1"/>
  <c r="AZ1146" i="1"/>
  <c r="BA1146" i="1"/>
  <c r="BB1146" i="1"/>
  <c r="BC1146" i="1"/>
  <c r="BD1146" i="1"/>
  <c r="BE1146" i="1"/>
  <c r="BF1146" i="1"/>
  <c r="BG1146" i="1"/>
  <c r="BH1146" i="1"/>
  <c r="BI1146" i="1"/>
  <c r="BJ1146" i="1"/>
  <c r="BK1146" i="1"/>
  <c r="BL1146" i="1"/>
  <c r="BM1146" i="1"/>
  <c r="BN1146" i="1"/>
  <c r="BO1146" i="1"/>
  <c r="BP1146" i="1"/>
  <c r="BQ1146" i="1"/>
  <c r="BR1146" i="1"/>
  <c r="BS1146" i="1"/>
  <c r="BT1146" i="1"/>
  <c r="BU1146" i="1"/>
  <c r="BV1146" i="1"/>
  <c r="BW1146" i="1"/>
  <c r="BX1146" i="1"/>
  <c r="BY1146" i="1"/>
  <c r="CA1146" i="1"/>
  <c r="CJ1146" i="1"/>
  <c r="CK1146" i="1"/>
  <c r="CL1146" i="1"/>
  <c r="AW1147" i="1"/>
  <c r="AX1147" i="1"/>
  <c r="AY1147" i="1"/>
  <c r="AZ1147" i="1"/>
  <c r="BA1147" i="1"/>
  <c r="BB1147" i="1"/>
  <c r="BC1147" i="1"/>
  <c r="BD1147" i="1"/>
  <c r="BE1147" i="1"/>
  <c r="BF1147" i="1"/>
  <c r="BG1147" i="1"/>
  <c r="BH1147" i="1"/>
  <c r="BI1147" i="1"/>
  <c r="BJ1147" i="1"/>
  <c r="BK1147" i="1"/>
  <c r="BL1147" i="1"/>
  <c r="BM1147" i="1"/>
  <c r="BN1147" i="1"/>
  <c r="BO1147" i="1"/>
  <c r="BP1147" i="1"/>
  <c r="BQ1147" i="1"/>
  <c r="BR1147" i="1"/>
  <c r="BS1147" i="1"/>
  <c r="BT1147" i="1"/>
  <c r="BU1147" i="1"/>
  <c r="BV1147" i="1"/>
  <c r="BW1147" i="1"/>
  <c r="BX1147" i="1"/>
  <c r="BY1147" i="1"/>
  <c r="CA1147" i="1"/>
  <c r="CJ1147" i="1"/>
  <c r="CK1147" i="1"/>
  <c r="CL1147" i="1"/>
  <c r="AW1148" i="1"/>
  <c r="AX1148" i="1"/>
  <c r="AY1148" i="1"/>
  <c r="AZ1148" i="1"/>
  <c r="BA1148" i="1"/>
  <c r="BB1148" i="1"/>
  <c r="BC1148" i="1"/>
  <c r="BD1148" i="1"/>
  <c r="BE1148" i="1"/>
  <c r="BF1148" i="1"/>
  <c r="BG1148" i="1"/>
  <c r="BH1148" i="1"/>
  <c r="BI1148" i="1"/>
  <c r="BJ1148" i="1"/>
  <c r="BK1148" i="1"/>
  <c r="BL1148" i="1"/>
  <c r="BM1148" i="1"/>
  <c r="BN1148" i="1"/>
  <c r="BO1148" i="1"/>
  <c r="BP1148" i="1"/>
  <c r="BQ1148" i="1"/>
  <c r="BR1148" i="1"/>
  <c r="BS1148" i="1"/>
  <c r="BT1148" i="1"/>
  <c r="BU1148" i="1"/>
  <c r="BV1148" i="1"/>
  <c r="BW1148" i="1"/>
  <c r="BX1148" i="1"/>
  <c r="BY1148" i="1"/>
  <c r="CA1148" i="1"/>
  <c r="CJ1148" i="1"/>
  <c r="CK1148" i="1"/>
  <c r="CL1148" i="1"/>
  <c r="AW1149" i="1"/>
  <c r="AX1149" i="1"/>
  <c r="AY1149" i="1"/>
  <c r="AZ1149" i="1"/>
  <c r="BA1149" i="1"/>
  <c r="BB1149" i="1"/>
  <c r="BC1149" i="1"/>
  <c r="BD1149" i="1"/>
  <c r="BE1149" i="1"/>
  <c r="BF1149" i="1"/>
  <c r="BG1149" i="1"/>
  <c r="BH1149" i="1"/>
  <c r="BI1149" i="1"/>
  <c r="BJ1149" i="1"/>
  <c r="BK1149" i="1"/>
  <c r="BL1149" i="1"/>
  <c r="BM1149" i="1"/>
  <c r="BN1149" i="1"/>
  <c r="BO1149" i="1"/>
  <c r="BP1149" i="1"/>
  <c r="BQ1149" i="1"/>
  <c r="BR1149" i="1"/>
  <c r="BS1149" i="1"/>
  <c r="BT1149" i="1"/>
  <c r="BU1149" i="1"/>
  <c r="BV1149" i="1"/>
  <c r="BW1149" i="1"/>
  <c r="BX1149" i="1"/>
  <c r="BY1149" i="1"/>
  <c r="CA1149" i="1"/>
  <c r="CJ1149" i="1"/>
  <c r="CK1149" i="1"/>
  <c r="CL1149" i="1"/>
  <c r="AW1150" i="1"/>
  <c r="AX1150" i="1"/>
  <c r="AY1150" i="1"/>
  <c r="AZ1150" i="1"/>
  <c r="BA1150" i="1"/>
  <c r="BB1150" i="1"/>
  <c r="BC1150" i="1"/>
  <c r="BD1150" i="1"/>
  <c r="BE1150" i="1"/>
  <c r="BF1150" i="1"/>
  <c r="BG1150" i="1"/>
  <c r="BH1150" i="1"/>
  <c r="BI1150" i="1"/>
  <c r="BJ1150" i="1"/>
  <c r="BK1150" i="1"/>
  <c r="BL1150" i="1"/>
  <c r="BM1150" i="1"/>
  <c r="BN1150" i="1"/>
  <c r="BO1150" i="1"/>
  <c r="BP1150" i="1"/>
  <c r="BQ1150" i="1"/>
  <c r="BR1150" i="1"/>
  <c r="BS1150" i="1"/>
  <c r="BT1150" i="1"/>
  <c r="BU1150" i="1"/>
  <c r="BV1150" i="1"/>
  <c r="BW1150" i="1"/>
  <c r="BX1150" i="1"/>
  <c r="BY1150" i="1"/>
  <c r="CA1150" i="1"/>
  <c r="CJ1150" i="1"/>
  <c r="CK1150" i="1"/>
  <c r="CL1150" i="1"/>
  <c r="AW1151" i="1"/>
  <c r="AX1151" i="1"/>
  <c r="AY1151" i="1"/>
  <c r="AZ1151" i="1"/>
  <c r="BA1151" i="1"/>
  <c r="BB1151" i="1"/>
  <c r="BC1151" i="1"/>
  <c r="BD1151" i="1"/>
  <c r="BE1151" i="1"/>
  <c r="BF1151" i="1"/>
  <c r="BG1151" i="1"/>
  <c r="BH1151" i="1"/>
  <c r="BI1151" i="1"/>
  <c r="BJ1151" i="1"/>
  <c r="BK1151" i="1"/>
  <c r="BL1151" i="1"/>
  <c r="BM1151" i="1"/>
  <c r="BN1151" i="1"/>
  <c r="BO1151" i="1"/>
  <c r="BP1151" i="1"/>
  <c r="BQ1151" i="1"/>
  <c r="BR1151" i="1"/>
  <c r="BS1151" i="1"/>
  <c r="BT1151" i="1"/>
  <c r="BU1151" i="1"/>
  <c r="BV1151" i="1"/>
  <c r="BW1151" i="1"/>
  <c r="BX1151" i="1"/>
  <c r="BY1151" i="1"/>
  <c r="CA1151" i="1"/>
  <c r="CJ1151" i="1"/>
  <c r="CK1151" i="1"/>
  <c r="CL1151" i="1"/>
  <c r="AW1152" i="1"/>
  <c r="AX1152" i="1"/>
  <c r="AY1152" i="1"/>
  <c r="AZ1152" i="1"/>
  <c r="BA1152" i="1"/>
  <c r="BB1152" i="1"/>
  <c r="BC1152" i="1"/>
  <c r="BD1152" i="1"/>
  <c r="BE1152" i="1"/>
  <c r="BF1152" i="1"/>
  <c r="BG1152" i="1"/>
  <c r="BH1152" i="1"/>
  <c r="BI1152" i="1"/>
  <c r="BJ1152" i="1"/>
  <c r="BK1152" i="1"/>
  <c r="BL1152" i="1"/>
  <c r="BM1152" i="1"/>
  <c r="BN1152" i="1"/>
  <c r="BO1152" i="1"/>
  <c r="BP1152" i="1"/>
  <c r="BQ1152" i="1"/>
  <c r="BR1152" i="1"/>
  <c r="BS1152" i="1"/>
  <c r="BT1152" i="1"/>
  <c r="BU1152" i="1"/>
  <c r="BV1152" i="1"/>
  <c r="BW1152" i="1"/>
  <c r="BX1152" i="1"/>
  <c r="BY1152" i="1"/>
  <c r="CA1152" i="1"/>
  <c r="CJ1152" i="1"/>
  <c r="CK1152" i="1"/>
  <c r="CL1152" i="1"/>
  <c r="AW1153" i="1"/>
  <c r="AX1153" i="1"/>
  <c r="AY1153" i="1"/>
  <c r="AZ1153" i="1"/>
  <c r="BA1153" i="1"/>
  <c r="BB1153" i="1"/>
  <c r="BC1153" i="1"/>
  <c r="BD1153" i="1"/>
  <c r="BE1153" i="1"/>
  <c r="BF1153" i="1"/>
  <c r="BG1153" i="1"/>
  <c r="BH1153" i="1"/>
  <c r="BI1153" i="1"/>
  <c r="BJ1153" i="1"/>
  <c r="BK1153" i="1"/>
  <c r="BL1153" i="1"/>
  <c r="BM1153" i="1"/>
  <c r="BN1153" i="1"/>
  <c r="BO1153" i="1"/>
  <c r="BP1153" i="1"/>
  <c r="BQ1153" i="1"/>
  <c r="BR1153" i="1"/>
  <c r="BS1153" i="1"/>
  <c r="BT1153" i="1"/>
  <c r="BU1153" i="1"/>
  <c r="BV1153" i="1"/>
  <c r="BW1153" i="1"/>
  <c r="BX1153" i="1"/>
  <c r="BY1153" i="1"/>
  <c r="CA1153" i="1"/>
  <c r="CJ1153" i="1"/>
  <c r="CK1153" i="1"/>
  <c r="CL1153" i="1"/>
  <c r="AW1154" i="1"/>
  <c r="AX1154" i="1"/>
  <c r="AY1154" i="1"/>
  <c r="AZ1154" i="1"/>
  <c r="BA1154" i="1"/>
  <c r="BB1154" i="1"/>
  <c r="BC1154" i="1"/>
  <c r="BD1154" i="1"/>
  <c r="BE1154" i="1"/>
  <c r="BF1154" i="1"/>
  <c r="BG1154" i="1"/>
  <c r="BH1154" i="1"/>
  <c r="BI1154" i="1"/>
  <c r="BJ1154" i="1"/>
  <c r="BK1154" i="1"/>
  <c r="BL1154" i="1"/>
  <c r="BM1154" i="1"/>
  <c r="BN1154" i="1"/>
  <c r="BO1154" i="1"/>
  <c r="BP1154" i="1"/>
  <c r="BQ1154" i="1"/>
  <c r="BR1154" i="1"/>
  <c r="BS1154" i="1"/>
  <c r="BT1154" i="1"/>
  <c r="BU1154" i="1"/>
  <c r="BV1154" i="1"/>
  <c r="BW1154" i="1"/>
  <c r="BX1154" i="1"/>
  <c r="BY1154" i="1"/>
  <c r="CA1154" i="1"/>
  <c r="CJ1154" i="1"/>
  <c r="CK1154" i="1"/>
  <c r="CL1154" i="1"/>
  <c r="AW1155" i="1"/>
  <c r="AX1155" i="1"/>
  <c r="AY1155" i="1"/>
  <c r="AZ1155" i="1"/>
  <c r="BA1155" i="1"/>
  <c r="BB1155" i="1"/>
  <c r="BC1155" i="1"/>
  <c r="BD1155" i="1"/>
  <c r="BE1155" i="1"/>
  <c r="BF1155" i="1"/>
  <c r="BG1155" i="1"/>
  <c r="BH1155" i="1"/>
  <c r="BI1155" i="1"/>
  <c r="BJ1155" i="1"/>
  <c r="BK1155" i="1"/>
  <c r="BL1155" i="1"/>
  <c r="BM1155" i="1"/>
  <c r="BN1155" i="1"/>
  <c r="BO1155" i="1"/>
  <c r="BP1155" i="1"/>
  <c r="BQ1155" i="1"/>
  <c r="BR1155" i="1"/>
  <c r="BS1155" i="1"/>
  <c r="BT1155" i="1"/>
  <c r="BU1155" i="1"/>
  <c r="BV1155" i="1"/>
  <c r="BW1155" i="1"/>
  <c r="BX1155" i="1"/>
  <c r="BY1155" i="1"/>
  <c r="CA1155" i="1"/>
  <c r="CJ1155" i="1"/>
  <c r="CK1155" i="1"/>
  <c r="CL1155" i="1"/>
  <c r="AW1156" i="1"/>
  <c r="AX1156" i="1"/>
  <c r="AY1156" i="1"/>
  <c r="AZ1156" i="1"/>
  <c r="BA1156" i="1"/>
  <c r="BB1156" i="1"/>
  <c r="BC1156" i="1"/>
  <c r="BD1156" i="1"/>
  <c r="BE1156" i="1"/>
  <c r="BF1156" i="1"/>
  <c r="BG1156" i="1"/>
  <c r="BH1156" i="1"/>
  <c r="BI1156" i="1"/>
  <c r="BJ1156" i="1"/>
  <c r="BK1156" i="1"/>
  <c r="BL1156" i="1"/>
  <c r="BM1156" i="1"/>
  <c r="BN1156" i="1"/>
  <c r="BO1156" i="1"/>
  <c r="BP1156" i="1"/>
  <c r="BQ1156" i="1"/>
  <c r="BR1156" i="1"/>
  <c r="BS1156" i="1"/>
  <c r="BT1156" i="1"/>
  <c r="BU1156" i="1"/>
  <c r="BV1156" i="1"/>
  <c r="BW1156" i="1"/>
  <c r="BX1156" i="1"/>
  <c r="BY1156" i="1"/>
  <c r="CA1156" i="1"/>
  <c r="CJ1156" i="1"/>
  <c r="CK1156" i="1"/>
  <c r="CL1156" i="1"/>
  <c r="AW1157" i="1"/>
  <c r="AX1157" i="1"/>
  <c r="AY1157" i="1"/>
  <c r="AZ1157" i="1"/>
  <c r="BA1157" i="1"/>
  <c r="BB1157" i="1"/>
  <c r="BC1157" i="1"/>
  <c r="BD1157" i="1"/>
  <c r="BE1157" i="1"/>
  <c r="BF1157" i="1"/>
  <c r="BG1157" i="1"/>
  <c r="BH1157" i="1"/>
  <c r="BI1157" i="1"/>
  <c r="BJ1157" i="1"/>
  <c r="BK1157" i="1"/>
  <c r="BL1157" i="1"/>
  <c r="BM1157" i="1"/>
  <c r="BN1157" i="1"/>
  <c r="BO1157" i="1"/>
  <c r="BP1157" i="1"/>
  <c r="BQ1157" i="1"/>
  <c r="BR1157" i="1"/>
  <c r="BS1157" i="1"/>
  <c r="BT1157" i="1"/>
  <c r="BU1157" i="1"/>
  <c r="BV1157" i="1"/>
  <c r="BW1157" i="1"/>
  <c r="BX1157" i="1"/>
  <c r="BY1157" i="1"/>
  <c r="CA1157" i="1"/>
  <c r="CJ1157" i="1"/>
  <c r="CK1157" i="1"/>
  <c r="CL1157" i="1"/>
  <c r="AW1158" i="1"/>
  <c r="AX1158" i="1"/>
  <c r="AY1158" i="1"/>
  <c r="AZ1158" i="1"/>
  <c r="BA1158" i="1"/>
  <c r="BB1158" i="1"/>
  <c r="BC1158" i="1"/>
  <c r="BD1158" i="1"/>
  <c r="BE1158" i="1"/>
  <c r="BF1158" i="1"/>
  <c r="BG1158" i="1"/>
  <c r="BH1158" i="1"/>
  <c r="BI1158" i="1"/>
  <c r="BJ1158" i="1"/>
  <c r="BK1158" i="1"/>
  <c r="BL1158" i="1"/>
  <c r="BM1158" i="1"/>
  <c r="BN1158" i="1"/>
  <c r="BO1158" i="1"/>
  <c r="BP1158" i="1"/>
  <c r="BQ1158" i="1"/>
  <c r="BR1158" i="1"/>
  <c r="BS1158" i="1"/>
  <c r="BT1158" i="1"/>
  <c r="BU1158" i="1"/>
  <c r="BV1158" i="1"/>
  <c r="BW1158" i="1"/>
  <c r="BX1158" i="1"/>
  <c r="BY1158" i="1"/>
  <c r="CA1158" i="1"/>
  <c r="CJ1158" i="1"/>
  <c r="CK1158" i="1"/>
  <c r="CL1158" i="1"/>
  <c r="AW1159" i="1"/>
  <c r="AX1159" i="1"/>
  <c r="AY1159" i="1"/>
  <c r="AZ1159" i="1"/>
  <c r="BA1159" i="1"/>
  <c r="BB1159" i="1"/>
  <c r="BC1159" i="1"/>
  <c r="BD1159" i="1"/>
  <c r="BE1159" i="1"/>
  <c r="BF1159" i="1"/>
  <c r="BG1159" i="1"/>
  <c r="BH1159" i="1"/>
  <c r="BI1159" i="1"/>
  <c r="BJ1159" i="1"/>
  <c r="BK1159" i="1"/>
  <c r="BL1159" i="1"/>
  <c r="BM1159" i="1"/>
  <c r="BN1159" i="1"/>
  <c r="BO1159" i="1"/>
  <c r="BP1159" i="1"/>
  <c r="BQ1159" i="1"/>
  <c r="BR1159" i="1"/>
  <c r="BS1159" i="1"/>
  <c r="BT1159" i="1"/>
  <c r="BU1159" i="1"/>
  <c r="BV1159" i="1"/>
  <c r="BW1159" i="1"/>
  <c r="BX1159" i="1"/>
  <c r="BY1159" i="1"/>
  <c r="CA1159" i="1"/>
  <c r="CJ1159" i="1"/>
  <c r="CK1159" i="1"/>
  <c r="CL1159" i="1"/>
  <c r="AW1160" i="1"/>
  <c r="AX1160" i="1"/>
  <c r="AY1160" i="1"/>
  <c r="AZ1160" i="1"/>
  <c r="BA1160" i="1"/>
  <c r="BB1160" i="1"/>
  <c r="BC1160" i="1"/>
  <c r="BD1160" i="1"/>
  <c r="BE1160" i="1"/>
  <c r="BF1160" i="1"/>
  <c r="BG1160" i="1"/>
  <c r="BH1160" i="1"/>
  <c r="BI1160" i="1"/>
  <c r="BJ1160" i="1"/>
  <c r="BK1160" i="1"/>
  <c r="BL1160" i="1"/>
  <c r="BM1160" i="1"/>
  <c r="BN1160" i="1"/>
  <c r="BO1160" i="1"/>
  <c r="BP1160" i="1"/>
  <c r="BQ1160" i="1"/>
  <c r="BR1160" i="1"/>
  <c r="BS1160" i="1"/>
  <c r="BT1160" i="1"/>
  <c r="BU1160" i="1"/>
  <c r="BV1160" i="1"/>
  <c r="BW1160" i="1"/>
  <c r="BX1160" i="1"/>
  <c r="BY1160" i="1"/>
  <c r="CA1160" i="1"/>
  <c r="CJ1160" i="1"/>
  <c r="CK1160" i="1"/>
  <c r="CL1160" i="1"/>
  <c r="AW1161" i="1"/>
  <c r="AX1161" i="1"/>
  <c r="AY1161" i="1"/>
  <c r="AZ1161" i="1"/>
  <c r="BA1161" i="1"/>
  <c r="BB1161" i="1"/>
  <c r="BC1161" i="1"/>
  <c r="BD1161" i="1"/>
  <c r="BE1161" i="1"/>
  <c r="BF1161" i="1"/>
  <c r="BG1161" i="1"/>
  <c r="BH1161" i="1"/>
  <c r="BI1161" i="1"/>
  <c r="BJ1161" i="1"/>
  <c r="BK1161" i="1"/>
  <c r="BL1161" i="1"/>
  <c r="BM1161" i="1"/>
  <c r="BN1161" i="1"/>
  <c r="BO1161" i="1"/>
  <c r="BP1161" i="1"/>
  <c r="BQ1161" i="1"/>
  <c r="BR1161" i="1"/>
  <c r="BS1161" i="1"/>
  <c r="BT1161" i="1"/>
  <c r="BU1161" i="1"/>
  <c r="BV1161" i="1"/>
  <c r="BW1161" i="1"/>
  <c r="BX1161" i="1"/>
  <c r="BY1161" i="1"/>
  <c r="CA1161" i="1"/>
  <c r="CJ1161" i="1"/>
  <c r="CK1161" i="1"/>
  <c r="CL1161" i="1"/>
  <c r="AW1162" i="1"/>
  <c r="AX1162" i="1"/>
  <c r="AY1162" i="1"/>
  <c r="AZ1162" i="1"/>
  <c r="BA1162" i="1"/>
  <c r="BB1162" i="1"/>
  <c r="BC1162" i="1"/>
  <c r="BD1162" i="1"/>
  <c r="BE1162" i="1"/>
  <c r="BF1162" i="1"/>
  <c r="BG1162" i="1"/>
  <c r="BH1162" i="1"/>
  <c r="BI1162" i="1"/>
  <c r="BJ1162" i="1"/>
  <c r="BK1162" i="1"/>
  <c r="BL1162" i="1"/>
  <c r="BM1162" i="1"/>
  <c r="BN1162" i="1"/>
  <c r="BO1162" i="1"/>
  <c r="BP1162" i="1"/>
  <c r="BQ1162" i="1"/>
  <c r="BR1162" i="1"/>
  <c r="BS1162" i="1"/>
  <c r="BT1162" i="1"/>
  <c r="BU1162" i="1"/>
  <c r="BV1162" i="1"/>
  <c r="BW1162" i="1"/>
  <c r="BX1162" i="1"/>
  <c r="BY1162" i="1"/>
  <c r="CA1162" i="1"/>
  <c r="CJ1162" i="1"/>
  <c r="CK1162" i="1"/>
  <c r="CL1162" i="1"/>
  <c r="AW1163" i="1"/>
  <c r="AX1163" i="1"/>
  <c r="AY1163" i="1"/>
  <c r="AZ1163" i="1"/>
  <c r="BA1163" i="1"/>
  <c r="BB1163" i="1"/>
  <c r="BC1163" i="1"/>
  <c r="BD1163" i="1"/>
  <c r="BE1163" i="1"/>
  <c r="BF1163" i="1"/>
  <c r="BG1163" i="1"/>
  <c r="BH1163" i="1"/>
  <c r="BI1163" i="1"/>
  <c r="BJ1163" i="1"/>
  <c r="BK1163" i="1"/>
  <c r="BL1163" i="1"/>
  <c r="BM1163" i="1"/>
  <c r="BN1163" i="1"/>
  <c r="BO1163" i="1"/>
  <c r="BP1163" i="1"/>
  <c r="BQ1163" i="1"/>
  <c r="BR1163" i="1"/>
  <c r="BS1163" i="1"/>
  <c r="BT1163" i="1"/>
  <c r="BU1163" i="1"/>
  <c r="BV1163" i="1"/>
  <c r="BW1163" i="1"/>
  <c r="BX1163" i="1"/>
  <c r="BY1163" i="1"/>
  <c r="CA1163" i="1"/>
  <c r="CJ1163" i="1"/>
  <c r="CK1163" i="1"/>
  <c r="CL1163" i="1"/>
  <c r="AW1164" i="1"/>
  <c r="AX1164" i="1"/>
  <c r="AY1164" i="1"/>
  <c r="AZ1164" i="1"/>
  <c r="BA1164" i="1"/>
  <c r="BB1164" i="1"/>
  <c r="BC1164" i="1"/>
  <c r="BD1164" i="1"/>
  <c r="BE1164" i="1"/>
  <c r="BF1164" i="1"/>
  <c r="BG1164" i="1"/>
  <c r="BH1164" i="1"/>
  <c r="BI1164" i="1"/>
  <c r="BJ1164" i="1"/>
  <c r="BK1164" i="1"/>
  <c r="BL1164" i="1"/>
  <c r="BM1164" i="1"/>
  <c r="BN1164" i="1"/>
  <c r="BO1164" i="1"/>
  <c r="BP1164" i="1"/>
  <c r="BQ1164" i="1"/>
  <c r="BR1164" i="1"/>
  <c r="BS1164" i="1"/>
  <c r="BT1164" i="1"/>
  <c r="BU1164" i="1"/>
  <c r="BV1164" i="1"/>
  <c r="BW1164" i="1"/>
  <c r="BX1164" i="1"/>
  <c r="BY1164" i="1"/>
  <c r="CA1164" i="1"/>
  <c r="CJ1164" i="1"/>
  <c r="CK1164" i="1"/>
  <c r="CL1164" i="1"/>
  <c r="AW1165" i="1"/>
  <c r="AX1165" i="1"/>
  <c r="AY1165" i="1"/>
  <c r="AZ1165" i="1"/>
  <c r="BA1165" i="1"/>
  <c r="BB1165" i="1"/>
  <c r="BC1165" i="1"/>
  <c r="BD1165" i="1"/>
  <c r="BE1165" i="1"/>
  <c r="BF1165" i="1"/>
  <c r="BG1165" i="1"/>
  <c r="BH1165" i="1"/>
  <c r="BI1165" i="1"/>
  <c r="BJ1165" i="1"/>
  <c r="BK1165" i="1"/>
  <c r="BL1165" i="1"/>
  <c r="BM1165" i="1"/>
  <c r="BN1165" i="1"/>
  <c r="BO1165" i="1"/>
  <c r="BP1165" i="1"/>
  <c r="BQ1165" i="1"/>
  <c r="BR1165" i="1"/>
  <c r="BS1165" i="1"/>
  <c r="BT1165" i="1"/>
  <c r="BU1165" i="1"/>
  <c r="BV1165" i="1"/>
  <c r="BW1165" i="1"/>
  <c r="BX1165" i="1"/>
  <c r="BY1165" i="1"/>
  <c r="CA1165" i="1"/>
  <c r="CJ1165" i="1"/>
  <c r="CK1165" i="1"/>
  <c r="CL1165" i="1"/>
  <c r="AW1166" i="1"/>
  <c r="AX1166" i="1"/>
  <c r="AY1166" i="1"/>
  <c r="AZ1166" i="1"/>
  <c r="BA1166" i="1"/>
  <c r="BB1166" i="1"/>
  <c r="BC1166" i="1"/>
  <c r="BD1166" i="1"/>
  <c r="BE1166" i="1"/>
  <c r="BF1166" i="1"/>
  <c r="BG1166" i="1"/>
  <c r="BH1166" i="1"/>
  <c r="BI1166" i="1"/>
  <c r="BJ1166" i="1"/>
  <c r="BK1166" i="1"/>
  <c r="BL1166" i="1"/>
  <c r="BM1166" i="1"/>
  <c r="BN1166" i="1"/>
  <c r="BO1166" i="1"/>
  <c r="BP1166" i="1"/>
  <c r="BQ1166" i="1"/>
  <c r="BR1166" i="1"/>
  <c r="BS1166" i="1"/>
  <c r="BT1166" i="1"/>
  <c r="BU1166" i="1"/>
  <c r="BV1166" i="1"/>
  <c r="BW1166" i="1"/>
  <c r="BX1166" i="1"/>
  <c r="BY1166" i="1"/>
  <c r="CA1166" i="1"/>
  <c r="CJ1166" i="1"/>
  <c r="CK1166" i="1"/>
  <c r="CL1166" i="1"/>
  <c r="AW1167" i="1"/>
  <c r="AX1167" i="1"/>
  <c r="AY1167" i="1"/>
  <c r="AZ1167" i="1"/>
  <c r="BA1167" i="1"/>
  <c r="BB1167" i="1"/>
  <c r="BC1167" i="1"/>
  <c r="BD1167" i="1"/>
  <c r="BE1167" i="1"/>
  <c r="BF1167" i="1"/>
  <c r="BG1167" i="1"/>
  <c r="BH1167" i="1"/>
  <c r="BI1167" i="1"/>
  <c r="BJ1167" i="1"/>
  <c r="BK1167" i="1"/>
  <c r="BL1167" i="1"/>
  <c r="BM1167" i="1"/>
  <c r="BN1167" i="1"/>
  <c r="BO1167" i="1"/>
  <c r="BP1167" i="1"/>
  <c r="BQ1167" i="1"/>
  <c r="BR1167" i="1"/>
  <c r="BS1167" i="1"/>
  <c r="BT1167" i="1"/>
  <c r="BU1167" i="1"/>
  <c r="BV1167" i="1"/>
  <c r="BW1167" i="1"/>
  <c r="BX1167" i="1"/>
  <c r="BY1167" i="1"/>
  <c r="CA1167" i="1"/>
  <c r="CJ1167" i="1"/>
  <c r="CK1167" i="1"/>
  <c r="CL1167" i="1"/>
  <c r="AW1168" i="1"/>
  <c r="AX1168" i="1"/>
  <c r="AY1168" i="1"/>
  <c r="AZ1168" i="1"/>
  <c r="BA1168" i="1"/>
  <c r="BB1168" i="1"/>
  <c r="BC1168" i="1"/>
  <c r="BD1168" i="1"/>
  <c r="BE1168" i="1"/>
  <c r="BF1168" i="1"/>
  <c r="BG1168" i="1"/>
  <c r="BH1168" i="1"/>
  <c r="BI1168" i="1"/>
  <c r="BJ1168" i="1"/>
  <c r="BK1168" i="1"/>
  <c r="BL1168" i="1"/>
  <c r="BM1168" i="1"/>
  <c r="BN1168" i="1"/>
  <c r="BO1168" i="1"/>
  <c r="BP1168" i="1"/>
  <c r="BQ1168" i="1"/>
  <c r="BR1168" i="1"/>
  <c r="BS1168" i="1"/>
  <c r="BT1168" i="1"/>
  <c r="BU1168" i="1"/>
  <c r="BV1168" i="1"/>
  <c r="BW1168" i="1"/>
  <c r="BX1168" i="1"/>
  <c r="BY1168" i="1"/>
  <c r="CA1168" i="1"/>
  <c r="CJ1168" i="1"/>
  <c r="CK1168" i="1"/>
  <c r="CL1168" i="1"/>
  <c r="AW1169" i="1"/>
  <c r="AX1169" i="1"/>
  <c r="AY1169" i="1"/>
  <c r="AZ1169" i="1"/>
  <c r="BA1169" i="1"/>
  <c r="BB1169" i="1"/>
  <c r="BC1169" i="1"/>
  <c r="BD1169" i="1"/>
  <c r="BE1169" i="1"/>
  <c r="BF1169" i="1"/>
  <c r="BG1169" i="1"/>
  <c r="BH1169" i="1"/>
  <c r="BI1169" i="1"/>
  <c r="BJ1169" i="1"/>
  <c r="BK1169" i="1"/>
  <c r="BL1169" i="1"/>
  <c r="BM1169" i="1"/>
  <c r="BN1169" i="1"/>
  <c r="BO1169" i="1"/>
  <c r="BP1169" i="1"/>
  <c r="BQ1169" i="1"/>
  <c r="BR1169" i="1"/>
  <c r="BS1169" i="1"/>
  <c r="BT1169" i="1"/>
  <c r="BU1169" i="1"/>
  <c r="BV1169" i="1"/>
  <c r="BW1169" i="1"/>
  <c r="BX1169" i="1"/>
  <c r="BY1169" i="1"/>
  <c r="CA1169" i="1"/>
  <c r="CJ1169" i="1"/>
  <c r="CK1169" i="1"/>
  <c r="CL1169" i="1"/>
  <c r="AW1170" i="1"/>
  <c r="AX1170" i="1"/>
  <c r="AY1170" i="1"/>
  <c r="AZ1170" i="1"/>
  <c r="BA1170" i="1"/>
  <c r="BB1170" i="1"/>
  <c r="BC1170" i="1"/>
  <c r="BD1170" i="1"/>
  <c r="BE1170" i="1"/>
  <c r="BF1170" i="1"/>
  <c r="BG1170" i="1"/>
  <c r="BH1170" i="1"/>
  <c r="BI1170" i="1"/>
  <c r="BJ1170" i="1"/>
  <c r="BK1170" i="1"/>
  <c r="BL1170" i="1"/>
  <c r="BM1170" i="1"/>
  <c r="BN1170" i="1"/>
  <c r="BO1170" i="1"/>
  <c r="BP1170" i="1"/>
  <c r="BQ1170" i="1"/>
  <c r="BR1170" i="1"/>
  <c r="BS1170" i="1"/>
  <c r="BT1170" i="1"/>
  <c r="BU1170" i="1"/>
  <c r="BV1170" i="1"/>
  <c r="BW1170" i="1"/>
  <c r="BX1170" i="1"/>
  <c r="BY1170" i="1"/>
  <c r="CA1170" i="1"/>
  <c r="CJ1170" i="1"/>
  <c r="CK1170" i="1"/>
  <c r="CL1170" i="1"/>
  <c r="AW1171" i="1"/>
  <c r="AX1171" i="1"/>
  <c r="AY1171" i="1"/>
  <c r="AZ1171" i="1"/>
  <c r="BA1171" i="1"/>
  <c r="BB1171" i="1"/>
  <c r="BC1171" i="1"/>
  <c r="BD1171" i="1"/>
  <c r="BE1171" i="1"/>
  <c r="BF1171" i="1"/>
  <c r="BG1171" i="1"/>
  <c r="BH1171" i="1"/>
  <c r="BI1171" i="1"/>
  <c r="BJ1171" i="1"/>
  <c r="BK1171" i="1"/>
  <c r="BL1171" i="1"/>
  <c r="BM1171" i="1"/>
  <c r="BN1171" i="1"/>
  <c r="BO1171" i="1"/>
  <c r="BP1171" i="1"/>
  <c r="BQ1171" i="1"/>
  <c r="BR1171" i="1"/>
  <c r="BS1171" i="1"/>
  <c r="BT1171" i="1"/>
  <c r="BU1171" i="1"/>
  <c r="BV1171" i="1"/>
  <c r="BW1171" i="1"/>
  <c r="BX1171" i="1"/>
  <c r="BY1171" i="1"/>
  <c r="CA1171" i="1"/>
  <c r="CJ1171" i="1"/>
  <c r="CK1171" i="1"/>
  <c r="CL1171" i="1"/>
  <c r="AW1172" i="1"/>
  <c r="AX1172" i="1"/>
  <c r="AY1172" i="1"/>
  <c r="AZ1172" i="1"/>
  <c r="BA1172" i="1"/>
  <c r="BB1172" i="1"/>
  <c r="BC1172" i="1"/>
  <c r="BD1172" i="1"/>
  <c r="BE1172" i="1"/>
  <c r="BF1172" i="1"/>
  <c r="BG1172" i="1"/>
  <c r="BH1172" i="1"/>
  <c r="BI1172" i="1"/>
  <c r="BJ1172" i="1"/>
  <c r="BK1172" i="1"/>
  <c r="BL1172" i="1"/>
  <c r="BM1172" i="1"/>
  <c r="BN1172" i="1"/>
  <c r="BO1172" i="1"/>
  <c r="BP1172" i="1"/>
  <c r="BQ1172" i="1"/>
  <c r="BR1172" i="1"/>
  <c r="BS1172" i="1"/>
  <c r="BT1172" i="1"/>
  <c r="BU1172" i="1"/>
  <c r="BV1172" i="1"/>
  <c r="BW1172" i="1"/>
  <c r="BX1172" i="1"/>
  <c r="BY1172" i="1"/>
  <c r="CA1172" i="1"/>
  <c r="CJ1172" i="1"/>
  <c r="CK1172" i="1"/>
  <c r="CL1172" i="1"/>
  <c r="AW1173" i="1"/>
  <c r="AX1173" i="1"/>
  <c r="AY1173" i="1"/>
  <c r="AZ1173" i="1"/>
  <c r="BA1173" i="1"/>
  <c r="BB1173" i="1"/>
  <c r="BC1173" i="1"/>
  <c r="BD1173" i="1"/>
  <c r="BE1173" i="1"/>
  <c r="BF1173" i="1"/>
  <c r="BG1173" i="1"/>
  <c r="BH1173" i="1"/>
  <c r="BI1173" i="1"/>
  <c r="BJ1173" i="1"/>
  <c r="BK1173" i="1"/>
  <c r="BL1173" i="1"/>
  <c r="BM1173" i="1"/>
  <c r="BN1173" i="1"/>
  <c r="BO1173" i="1"/>
  <c r="BP1173" i="1"/>
  <c r="BQ1173" i="1"/>
  <c r="BR1173" i="1"/>
  <c r="BS1173" i="1"/>
  <c r="BT1173" i="1"/>
  <c r="BU1173" i="1"/>
  <c r="BV1173" i="1"/>
  <c r="BW1173" i="1"/>
  <c r="BX1173" i="1"/>
  <c r="BY1173" i="1"/>
  <c r="CA1173" i="1"/>
  <c r="CJ1173" i="1"/>
  <c r="CK1173" i="1"/>
  <c r="CL1173" i="1"/>
  <c r="AW1174" i="1"/>
  <c r="AX1174" i="1"/>
  <c r="AY1174" i="1"/>
  <c r="AZ1174" i="1"/>
  <c r="BA1174" i="1"/>
  <c r="BB1174" i="1"/>
  <c r="BC1174" i="1"/>
  <c r="BD1174" i="1"/>
  <c r="BE1174" i="1"/>
  <c r="BF1174" i="1"/>
  <c r="BG1174" i="1"/>
  <c r="BH1174" i="1"/>
  <c r="BI1174" i="1"/>
  <c r="BJ1174" i="1"/>
  <c r="BK1174" i="1"/>
  <c r="BL1174" i="1"/>
  <c r="BM1174" i="1"/>
  <c r="BN1174" i="1"/>
  <c r="BO1174" i="1"/>
  <c r="BP1174" i="1"/>
  <c r="BQ1174" i="1"/>
  <c r="BR1174" i="1"/>
  <c r="BS1174" i="1"/>
  <c r="BT1174" i="1"/>
  <c r="BU1174" i="1"/>
  <c r="BV1174" i="1"/>
  <c r="BW1174" i="1"/>
  <c r="BX1174" i="1"/>
  <c r="BY1174" i="1"/>
  <c r="CA1174" i="1"/>
  <c r="CJ1174" i="1"/>
  <c r="CK1174" i="1"/>
  <c r="CL1174" i="1"/>
  <c r="AW1175" i="1"/>
  <c r="AX1175" i="1"/>
  <c r="AY1175" i="1"/>
  <c r="AZ1175" i="1"/>
  <c r="BA1175" i="1"/>
  <c r="BB1175" i="1"/>
  <c r="BC1175" i="1"/>
  <c r="BD1175" i="1"/>
  <c r="BE1175" i="1"/>
  <c r="BF1175" i="1"/>
  <c r="BG1175" i="1"/>
  <c r="BH1175" i="1"/>
  <c r="BI1175" i="1"/>
  <c r="BJ1175" i="1"/>
  <c r="BK1175" i="1"/>
  <c r="BL1175" i="1"/>
  <c r="BM1175" i="1"/>
  <c r="BN1175" i="1"/>
  <c r="BO1175" i="1"/>
  <c r="BP1175" i="1"/>
  <c r="BQ1175" i="1"/>
  <c r="BR1175" i="1"/>
  <c r="BS1175" i="1"/>
  <c r="BT1175" i="1"/>
  <c r="BU1175" i="1"/>
  <c r="BV1175" i="1"/>
  <c r="BW1175" i="1"/>
  <c r="BX1175" i="1"/>
  <c r="BY1175" i="1"/>
  <c r="CA1175" i="1"/>
  <c r="CJ1175" i="1"/>
  <c r="CK1175" i="1"/>
  <c r="CL1175" i="1"/>
  <c r="AW1176" i="1"/>
  <c r="AX1176" i="1"/>
  <c r="AY1176" i="1"/>
  <c r="AZ1176" i="1"/>
  <c r="BA1176" i="1"/>
  <c r="BB1176" i="1"/>
  <c r="BC1176" i="1"/>
  <c r="BD1176" i="1"/>
  <c r="BE1176" i="1"/>
  <c r="BF1176" i="1"/>
  <c r="BG1176" i="1"/>
  <c r="BH1176" i="1"/>
  <c r="BI1176" i="1"/>
  <c r="BJ1176" i="1"/>
  <c r="BK1176" i="1"/>
  <c r="BL1176" i="1"/>
  <c r="BM1176" i="1"/>
  <c r="BN1176" i="1"/>
  <c r="BO1176" i="1"/>
  <c r="BP1176" i="1"/>
  <c r="BQ1176" i="1"/>
  <c r="BR1176" i="1"/>
  <c r="BS1176" i="1"/>
  <c r="BT1176" i="1"/>
  <c r="BU1176" i="1"/>
  <c r="BV1176" i="1"/>
  <c r="BW1176" i="1"/>
  <c r="BX1176" i="1"/>
  <c r="BY1176" i="1"/>
  <c r="CA1176" i="1"/>
  <c r="CJ1176" i="1"/>
  <c r="CK1176" i="1"/>
  <c r="CL1176" i="1"/>
  <c r="AW1177" i="1"/>
  <c r="AX1177" i="1"/>
  <c r="AY1177" i="1"/>
  <c r="AZ1177" i="1"/>
  <c r="BA1177" i="1"/>
  <c r="BB1177" i="1"/>
  <c r="BC1177" i="1"/>
  <c r="BD1177" i="1"/>
  <c r="BE1177" i="1"/>
  <c r="BF1177" i="1"/>
  <c r="BG1177" i="1"/>
  <c r="BH1177" i="1"/>
  <c r="BI1177" i="1"/>
  <c r="BJ1177" i="1"/>
  <c r="BK1177" i="1"/>
  <c r="BL1177" i="1"/>
  <c r="BM1177" i="1"/>
  <c r="BN1177" i="1"/>
  <c r="BO1177" i="1"/>
  <c r="BP1177" i="1"/>
  <c r="BQ1177" i="1"/>
  <c r="BR1177" i="1"/>
  <c r="BS1177" i="1"/>
  <c r="BT1177" i="1"/>
  <c r="BU1177" i="1"/>
  <c r="BV1177" i="1"/>
  <c r="BW1177" i="1"/>
  <c r="BX1177" i="1"/>
  <c r="BY1177" i="1"/>
  <c r="CA1177" i="1"/>
  <c r="CJ1177" i="1"/>
  <c r="CK1177" i="1"/>
  <c r="CL1177" i="1"/>
  <c r="AW1178" i="1"/>
  <c r="AX1178" i="1"/>
  <c r="AY1178" i="1"/>
  <c r="AZ1178" i="1"/>
  <c r="BA1178" i="1"/>
  <c r="BB1178" i="1"/>
  <c r="BC1178" i="1"/>
  <c r="BD1178" i="1"/>
  <c r="BE1178" i="1"/>
  <c r="BF1178" i="1"/>
  <c r="BG1178" i="1"/>
  <c r="BH1178" i="1"/>
  <c r="BI1178" i="1"/>
  <c r="BJ1178" i="1"/>
  <c r="BK1178" i="1"/>
  <c r="BL1178" i="1"/>
  <c r="BM1178" i="1"/>
  <c r="BN1178" i="1"/>
  <c r="BO1178" i="1"/>
  <c r="BP1178" i="1"/>
  <c r="BQ1178" i="1"/>
  <c r="BR1178" i="1"/>
  <c r="BS1178" i="1"/>
  <c r="BT1178" i="1"/>
  <c r="BU1178" i="1"/>
  <c r="BV1178" i="1"/>
  <c r="BW1178" i="1"/>
  <c r="BX1178" i="1"/>
  <c r="BY1178" i="1"/>
  <c r="CA1178" i="1"/>
  <c r="CJ1178" i="1"/>
  <c r="CK1178" i="1"/>
  <c r="CL1178" i="1"/>
  <c r="AW1179" i="1"/>
  <c r="AX1179" i="1"/>
  <c r="AY1179" i="1"/>
  <c r="AZ1179" i="1"/>
  <c r="BA1179" i="1"/>
  <c r="BB1179" i="1"/>
  <c r="BC1179" i="1"/>
  <c r="BD1179" i="1"/>
  <c r="BE1179" i="1"/>
  <c r="BF1179" i="1"/>
  <c r="BG1179" i="1"/>
  <c r="BH1179" i="1"/>
  <c r="BI1179" i="1"/>
  <c r="BJ1179" i="1"/>
  <c r="BK1179" i="1"/>
  <c r="BL1179" i="1"/>
  <c r="BM1179" i="1"/>
  <c r="BN1179" i="1"/>
  <c r="BO1179" i="1"/>
  <c r="BP1179" i="1"/>
  <c r="BQ1179" i="1"/>
  <c r="BR1179" i="1"/>
  <c r="BS1179" i="1"/>
  <c r="BT1179" i="1"/>
  <c r="BU1179" i="1"/>
  <c r="BV1179" i="1"/>
  <c r="BW1179" i="1"/>
  <c r="BX1179" i="1"/>
  <c r="BY1179" i="1"/>
  <c r="CA1179" i="1"/>
  <c r="CJ1179" i="1"/>
  <c r="CK1179" i="1"/>
  <c r="CL1179" i="1"/>
  <c r="AW1180" i="1"/>
  <c r="AX1180" i="1"/>
  <c r="AY1180" i="1"/>
  <c r="AZ1180" i="1"/>
  <c r="BA1180" i="1"/>
  <c r="BB1180" i="1"/>
  <c r="BC1180" i="1"/>
  <c r="BD1180" i="1"/>
  <c r="BE1180" i="1"/>
  <c r="BF1180" i="1"/>
  <c r="BG1180" i="1"/>
  <c r="BH1180" i="1"/>
  <c r="BI1180" i="1"/>
  <c r="BJ1180" i="1"/>
  <c r="BK1180" i="1"/>
  <c r="BL1180" i="1"/>
  <c r="BM1180" i="1"/>
  <c r="BN1180" i="1"/>
  <c r="BO1180" i="1"/>
  <c r="BP1180" i="1"/>
  <c r="BQ1180" i="1"/>
  <c r="BR1180" i="1"/>
  <c r="BS1180" i="1"/>
  <c r="BT1180" i="1"/>
  <c r="BU1180" i="1"/>
  <c r="BV1180" i="1"/>
  <c r="BW1180" i="1"/>
  <c r="BX1180" i="1"/>
  <c r="BY1180" i="1"/>
  <c r="CA1180" i="1"/>
  <c r="CJ1180" i="1"/>
  <c r="CK1180" i="1"/>
  <c r="CL1180" i="1"/>
  <c r="AW1181" i="1"/>
  <c r="AX1181" i="1"/>
  <c r="AY1181" i="1"/>
  <c r="AZ1181" i="1"/>
  <c r="BA1181" i="1"/>
  <c r="BB1181" i="1"/>
  <c r="BC1181" i="1"/>
  <c r="BD1181" i="1"/>
  <c r="BE1181" i="1"/>
  <c r="BF1181" i="1"/>
  <c r="BG1181" i="1"/>
  <c r="BH1181" i="1"/>
  <c r="BI1181" i="1"/>
  <c r="BJ1181" i="1"/>
  <c r="BK1181" i="1"/>
  <c r="BL1181" i="1"/>
  <c r="BM1181" i="1"/>
  <c r="BN1181" i="1"/>
  <c r="BO1181" i="1"/>
  <c r="BP1181" i="1"/>
  <c r="BQ1181" i="1"/>
  <c r="BR1181" i="1"/>
  <c r="BS1181" i="1"/>
  <c r="BT1181" i="1"/>
  <c r="BU1181" i="1"/>
  <c r="BV1181" i="1"/>
  <c r="BW1181" i="1"/>
  <c r="BX1181" i="1"/>
  <c r="BY1181" i="1"/>
  <c r="CA1181" i="1"/>
  <c r="CJ1181" i="1"/>
  <c r="CK1181" i="1"/>
  <c r="CL1181" i="1"/>
  <c r="AW1182" i="1"/>
  <c r="AX1182" i="1"/>
  <c r="AY1182" i="1"/>
  <c r="AZ1182" i="1"/>
  <c r="BA1182" i="1"/>
  <c r="BB1182" i="1"/>
  <c r="BC1182" i="1"/>
  <c r="BD1182" i="1"/>
  <c r="BE1182" i="1"/>
  <c r="BF1182" i="1"/>
  <c r="BG1182" i="1"/>
  <c r="BH1182" i="1"/>
  <c r="BI1182" i="1"/>
  <c r="BJ1182" i="1"/>
  <c r="BK1182" i="1"/>
  <c r="BL1182" i="1"/>
  <c r="BM1182" i="1"/>
  <c r="BN1182" i="1"/>
  <c r="BO1182" i="1"/>
  <c r="BP1182" i="1"/>
  <c r="BQ1182" i="1"/>
  <c r="BR1182" i="1"/>
  <c r="BS1182" i="1"/>
  <c r="BT1182" i="1"/>
  <c r="BU1182" i="1"/>
  <c r="BV1182" i="1"/>
  <c r="BW1182" i="1"/>
  <c r="BX1182" i="1"/>
  <c r="BY1182" i="1"/>
  <c r="CA1182" i="1"/>
  <c r="CJ1182" i="1"/>
  <c r="CK1182" i="1"/>
  <c r="CL1182" i="1"/>
  <c r="AW1183" i="1"/>
  <c r="AX1183" i="1"/>
  <c r="AY1183" i="1"/>
  <c r="AZ1183" i="1"/>
  <c r="BA1183" i="1"/>
  <c r="BB1183" i="1"/>
  <c r="BC1183" i="1"/>
  <c r="BD1183" i="1"/>
  <c r="BE1183" i="1"/>
  <c r="BF1183" i="1"/>
  <c r="BG1183" i="1"/>
  <c r="BH1183" i="1"/>
  <c r="BI1183" i="1"/>
  <c r="BJ1183" i="1"/>
  <c r="BK1183" i="1"/>
  <c r="BL1183" i="1"/>
  <c r="BM1183" i="1"/>
  <c r="BN1183" i="1"/>
  <c r="BO1183" i="1"/>
  <c r="BP1183" i="1"/>
  <c r="BQ1183" i="1"/>
  <c r="BR1183" i="1"/>
  <c r="BS1183" i="1"/>
  <c r="BT1183" i="1"/>
  <c r="BU1183" i="1"/>
  <c r="BV1183" i="1"/>
  <c r="BW1183" i="1"/>
  <c r="BX1183" i="1"/>
  <c r="BY1183" i="1"/>
  <c r="CA1183" i="1"/>
  <c r="CJ1183" i="1"/>
  <c r="CK1183" i="1"/>
  <c r="CL1183" i="1"/>
  <c r="AW1184" i="1"/>
  <c r="AX1184" i="1"/>
  <c r="AY1184" i="1"/>
  <c r="AZ1184" i="1"/>
  <c r="BA1184" i="1"/>
  <c r="BB1184" i="1"/>
  <c r="BC1184" i="1"/>
  <c r="BD1184" i="1"/>
  <c r="BE1184" i="1"/>
  <c r="BF1184" i="1"/>
  <c r="BG1184" i="1"/>
  <c r="BH1184" i="1"/>
  <c r="BI1184" i="1"/>
  <c r="BJ1184" i="1"/>
  <c r="BK1184" i="1"/>
  <c r="BL1184" i="1"/>
  <c r="BM1184" i="1"/>
  <c r="BN1184" i="1"/>
  <c r="BO1184" i="1"/>
  <c r="BP1184" i="1"/>
  <c r="BQ1184" i="1"/>
  <c r="BR1184" i="1"/>
  <c r="BS1184" i="1"/>
  <c r="BT1184" i="1"/>
  <c r="BU1184" i="1"/>
  <c r="BV1184" i="1"/>
  <c r="BW1184" i="1"/>
  <c r="BX1184" i="1"/>
  <c r="BY1184" i="1"/>
  <c r="CA1184" i="1"/>
  <c r="CJ1184" i="1"/>
  <c r="CK1184" i="1"/>
  <c r="CL1184" i="1"/>
  <c r="AW1185" i="1"/>
  <c r="AX1185" i="1"/>
  <c r="AY1185" i="1"/>
  <c r="AZ1185" i="1"/>
  <c r="BA1185" i="1"/>
  <c r="BB1185" i="1"/>
  <c r="BC1185" i="1"/>
  <c r="BD1185" i="1"/>
  <c r="BE1185" i="1"/>
  <c r="BF1185" i="1"/>
  <c r="BG1185" i="1"/>
  <c r="BH1185" i="1"/>
  <c r="BI1185" i="1"/>
  <c r="BJ1185" i="1"/>
  <c r="BK1185" i="1"/>
  <c r="BL1185" i="1"/>
  <c r="BM1185" i="1"/>
  <c r="BN1185" i="1"/>
  <c r="BO1185" i="1"/>
  <c r="BP1185" i="1"/>
  <c r="BQ1185" i="1"/>
  <c r="BR1185" i="1"/>
  <c r="BS1185" i="1"/>
  <c r="BT1185" i="1"/>
  <c r="BU1185" i="1"/>
  <c r="BV1185" i="1"/>
  <c r="BW1185" i="1"/>
  <c r="BX1185" i="1"/>
  <c r="BY1185" i="1"/>
  <c r="CA1185" i="1"/>
  <c r="CJ1185" i="1"/>
  <c r="CK1185" i="1"/>
  <c r="CL1185" i="1"/>
  <c r="G115" i="2"/>
  <c r="I115" i="2"/>
  <c r="G116" i="2"/>
  <c r="I116"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2" i="2"/>
  <c r="K2258" i="5" l="1"/>
  <c r="K1753" i="5"/>
  <c r="K1657" i="5"/>
  <c r="K2054" i="5"/>
  <c r="K746" i="5"/>
  <c r="K794" i="5"/>
  <c r="K2760" i="5"/>
  <c r="K2280" i="5"/>
  <c r="K1756" i="5"/>
  <c r="K2378" i="5"/>
  <c r="K698" i="5"/>
  <c r="K566" i="5"/>
  <c r="K1788" i="5"/>
  <c r="K554" i="5"/>
  <c r="K2904" i="5"/>
  <c r="K2768" i="5"/>
  <c r="K2396" i="5"/>
  <c r="K2168" i="5"/>
  <c r="K1676" i="5"/>
  <c r="K1304" i="5"/>
  <c r="K1232" i="5"/>
  <c r="K1124" i="5"/>
  <c r="K236" i="5"/>
  <c r="K200" i="5"/>
  <c r="K1331" i="5"/>
  <c r="K1031" i="5"/>
  <c r="K1343" i="5"/>
  <c r="K1391" i="5"/>
  <c r="K194" i="5"/>
  <c r="K458" i="5"/>
  <c r="K290" i="5"/>
  <c r="K104" i="5"/>
  <c r="K128" i="5"/>
  <c r="K1356" i="5"/>
  <c r="K1212" i="5"/>
  <c r="K180" i="5"/>
  <c r="K168" i="5"/>
  <c r="K2741" i="5"/>
  <c r="K2549" i="5"/>
  <c r="K3123" i="5"/>
  <c r="K2727" i="5"/>
  <c r="K1375" i="5"/>
  <c r="K1279" i="5"/>
  <c r="K2944" i="5"/>
  <c r="K2920" i="5"/>
  <c r="K2908" i="5"/>
  <c r="K2884" i="5"/>
  <c r="K2872" i="5"/>
  <c r="K2812" i="5"/>
  <c r="K2692" i="5"/>
  <c r="K2212" i="5"/>
  <c r="K2200" i="5"/>
  <c r="K2176" i="5"/>
  <c r="K2164" i="5"/>
  <c r="K2152" i="5"/>
  <c r="K2080" i="5"/>
  <c r="K2032" i="5"/>
  <c r="K2865" i="5"/>
  <c r="K2853" i="5"/>
  <c r="K2661" i="5"/>
  <c r="K2541" i="5"/>
  <c r="K2747" i="5"/>
  <c r="K1540" i="5"/>
  <c r="K1504" i="5"/>
  <c r="K1360" i="5"/>
  <c r="K340" i="5"/>
  <c r="K244" i="5"/>
  <c r="K232" i="5"/>
  <c r="K2891" i="5"/>
  <c r="K2423" i="5"/>
  <c r="K1732" i="5"/>
  <c r="K3003" i="5"/>
  <c r="K2991" i="5"/>
  <c r="K2979" i="5"/>
  <c r="K2967" i="5"/>
  <c r="K2949" i="5"/>
  <c r="K2763" i="5"/>
  <c r="K2535" i="5"/>
  <c r="K2439" i="5"/>
  <c r="K2421" i="5"/>
  <c r="K2391" i="5"/>
  <c r="K2271" i="5"/>
  <c r="K2259" i="5"/>
  <c r="K2247" i="5"/>
  <c r="K2223" i="5"/>
  <c r="K1923" i="5"/>
  <c r="K2010" i="5"/>
  <c r="K1254" i="5"/>
  <c r="K3056" i="5"/>
  <c r="K2948" i="5"/>
  <c r="K2804" i="5"/>
  <c r="K2480" i="5"/>
  <c r="K2468" i="5"/>
  <c r="K2444" i="5"/>
  <c r="K2216" i="5"/>
  <c r="K2453" i="5"/>
  <c r="K1997" i="5"/>
  <c r="K1973" i="5"/>
  <c r="K1517" i="5"/>
  <c r="K1385" i="5"/>
  <c r="K3031" i="5"/>
  <c r="K3007" i="5"/>
  <c r="K2635" i="5"/>
  <c r="K2599" i="5"/>
  <c r="K2443" i="5"/>
  <c r="K2419" i="5"/>
  <c r="K2682" i="5"/>
  <c r="K2646" i="5"/>
  <c r="K1722" i="5"/>
  <c r="K1710" i="5"/>
  <c r="K1590" i="5"/>
  <c r="K1566" i="5"/>
  <c r="K1530" i="5"/>
  <c r="K1099" i="5"/>
  <c r="K2563" i="5"/>
  <c r="K1207" i="5"/>
  <c r="K1865" i="5"/>
  <c r="K3020" i="5"/>
  <c r="K3008" i="5"/>
  <c r="K2800" i="5"/>
  <c r="K2776" i="5"/>
  <c r="K2515" i="5"/>
  <c r="K2199" i="5"/>
  <c r="K2181" i="5"/>
  <c r="K2127" i="5"/>
  <c r="K2121" i="5"/>
  <c r="K1876" i="5"/>
  <c r="K1852" i="5"/>
  <c r="K1828" i="5"/>
  <c r="K1792" i="5"/>
  <c r="K1768" i="5"/>
  <c r="K2824" i="5"/>
  <c r="K3127" i="5"/>
  <c r="K3115" i="5"/>
  <c r="K3103" i="5"/>
  <c r="K3091" i="5"/>
  <c r="K3079" i="5"/>
  <c r="K3043" i="5"/>
  <c r="K2996" i="5"/>
  <c r="K2919" i="5"/>
  <c r="K2913" i="5"/>
  <c r="K2901" i="5"/>
  <c r="K2847" i="5"/>
  <c r="K2811" i="5"/>
  <c r="K2805" i="5"/>
  <c r="K2752" i="5"/>
  <c r="K2740" i="5"/>
  <c r="K2728" i="5"/>
  <c r="K2716" i="5"/>
  <c r="K2574" i="5"/>
  <c r="K2550" i="5"/>
  <c r="K2491" i="5"/>
  <c r="K2455" i="5"/>
  <c r="K2360" i="5"/>
  <c r="K2324" i="5"/>
  <c r="K2312" i="5"/>
  <c r="K2306" i="5"/>
  <c r="K2294" i="5"/>
  <c r="K2276" i="5"/>
  <c r="K2228" i="5"/>
  <c r="K1959" i="5"/>
  <c r="K1935" i="5"/>
  <c r="K102" i="5"/>
  <c r="K78" i="5"/>
  <c r="K3019" i="5"/>
  <c r="K2787" i="5"/>
  <c r="K2781" i="5"/>
  <c r="K2526" i="5"/>
  <c r="K2180" i="5"/>
  <c r="K2066" i="5"/>
  <c r="K1899" i="5"/>
  <c r="K1887" i="5"/>
  <c r="K1863" i="5"/>
  <c r="K1839" i="5"/>
  <c r="K1791" i="5"/>
  <c r="K3210" i="5"/>
  <c r="K3198" i="5"/>
  <c r="K3186" i="5"/>
  <c r="K3174" i="5"/>
  <c r="K3162" i="5"/>
  <c r="K3150" i="5"/>
  <c r="K3138" i="5"/>
  <c r="K3126" i="5"/>
  <c r="K3114" i="5"/>
  <c r="K3054" i="5"/>
  <c r="K2959" i="5"/>
  <c r="K2888" i="5"/>
  <c r="K2852" i="5"/>
  <c r="K2840" i="5"/>
  <c r="K2816" i="5"/>
  <c r="K2751" i="5"/>
  <c r="K2620" i="5"/>
  <c r="K2454" i="5"/>
  <c r="K2287" i="5"/>
  <c r="K2012" i="5"/>
  <c r="K2006" i="5"/>
  <c r="K1988" i="5"/>
  <c r="K1964" i="5"/>
  <c r="K1695" i="5"/>
  <c r="K1672" i="5"/>
  <c r="K2581" i="5"/>
  <c r="K1321" i="5"/>
  <c r="K1225" i="5"/>
  <c r="K1129" i="5"/>
  <c r="K1105" i="5"/>
  <c r="K889" i="5"/>
  <c r="K841" i="5"/>
  <c r="K793" i="5"/>
  <c r="K781" i="5"/>
  <c r="K649" i="5"/>
  <c r="K505" i="5"/>
  <c r="K241" i="5"/>
  <c r="K133" i="5"/>
  <c r="K2" i="5"/>
  <c r="K2655" i="5"/>
  <c r="K2637" i="5"/>
  <c r="K2584" i="5"/>
  <c r="K2047" i="5"/>
  <c r="K1324" i="5"/>
  <c r="K1312" i="5"/>
  <c r="K1644" i="5"/>
  <c r="K2899" i="5"/>
  <c r="K2827" i="5"/>
  <c r="K2815" i="5"/>
  <c r="K2631" i="5"/>
  <c r="K2619" i="5"/>
  <c r="K2613" i="5"/>
  <c r="K2583" i="5"/>
  <c r="K2500" i="5"/>
  <c r="K2394" i="5"/>
  <c r="K2382" i="5"/>
  <c r="K2346" i="5"/>
  <c r="K2334" i="5"/>
  <c r="K2023" i="5"/>
  <c r="K1503" i="5"/>
  <c r="K1084" i="5"/>
  <c r="K1072" i="5"/>
  <c r="K1048" i="5"/>
  <c r="K2555" i="5"/>
  <c r="K1775" i="5"/>
  <c r="K2803" i="5"/>
  <c r="K2672" i="5"/>
  <c r="K2660" i="5"/>
  <c r="K2595" i="5"/>
  <c r="K2589" i="5"/>
  <c r="K2130" i="5"/>
  <c r="K2106" i="5"/>
  <c r="K2082" i="5"/>
  <c r="K2058" i="5"/>
  <c r="K2034" i="5"/>
  <c r="K1335" i="5"/>
  <c r="K1323" i="5"/>
  <c r="K2206" i="5"/>
  <c r="K2002" i="5"/>
  <c r="K1990" i="5"/>
  <c r="K3148" i="5"/>
  <c r="K3136" i="5"/>
  <c r="K3112" i="5"/>
  <c r="K2910" i="5"/>
  <c r="K2862" i="5"/>
  <c r="K2838" i="5"/>
  <c r="K2755" i="5"/>
  <c r="K2707" i="5"/>
  <c r="K2624" i="5"/>
  <c r="K2417" i="5"/>
  <c r="K2381" i="5"/>
  <c r="K2357" i="5"/>
  <c r="K1412" i="5"/>
  <c r="K1406" i="5"/>
  <c r="K1400" i="5"/>
  <c r="K1191" i="5"/>
  <c r="K2927" i="5"/>
  <c r="K2683" i="5"/>
  <c r="K2659" i="5"/>
  <c r="K2428" i="5"/>
  <c r="K2117" i="5"/>
  <c r="K3075" i="5"/>
  <c r="K2956" i="5"/>
  <c r="K2885" i="5"/>
  <c r="K2825" i="5"/>
  <c r="K2475" i="5"/>
  <c r="K2445" i="5"/>
  <c r="K2392" i="5"/>
  <c r="K2356" i="5"/>
  <c r="K2344" i="5"/>
  <c r="K2332" i="5"/>
  <c r="K1567" i="5"/>
  <c r="K1555" i="5"/>
  <c r="K1507" i="5"/>
  <c r="K1423" i="5"/>
  <c r="K1387" i="5"/>
  <c r="K1040" i="5"/>
  <c r="K818" i="5"/>
  <c r="K2810" i="5"/>
  <c r="K1976" i="5"/>
  <c r="K2788" i="5"/>
  <c r="K2775" i="5"/>
  <c r="K2463" i="5"/>
  <c r="K1851" i="5"/>
  <c r="K1311" i="5"/>
  <c r="K1263" i="5"/>
  <c r="K3175" i="5"/>
  <c r="K3163" i="5"/>
  <c r="K3086" i="5"/>
  <c r="K3015" i="5"/>
  <c r="K2980" i="5"/>
  <c r="K2945" i="5"/>
  <c r="K2934" i="5"/>
  <c r="K2928" i="5"/>
  <c r="K2777" i="5"/>
  <c r="K2719" i="5"/>
  <c r="K2609" i="5"/>
  <c r="K2603" i="5"/>
  <c r="K2440" i="5"/>
  <c r="K2377" i="5"/>
  <c r="K2318" i="5"/>
  <c r="K2277" i="5"/>
  <c r="K2236" i="5"/>
  <c r="K2166" i="5"/>
  <c r="K2142" i="5"/>
  <c r="K2107" i="5"/>
  <c r="K2101" i="5"/>
  <c r="K2083" i="5"/>
  <c r="K2060" i="5"/>
  <c r="K1989" i="5"/>
  <c r="K1984" i="5"/>
  <c r="K1913" i="5"/>
  <c r="K1877" i="5"/>
  <c r="K1711" i="5"/>
  <c r="K1699" i="5"/>
  <c r="K1443" i="5"/>
  <c r="K2869" i="5"/>
  <c r="K2341" i="5"/>
  <c r="K2024" i="5"/>
  <c r="K2018" i="5"/>
  <c r="K1954" i="5"/>
  <c r="K56" i="5"/>
  <c r="K50" i="5"/>
  <c r="K44" i="5"/>
  <c r="K32" i="5"/>
  <c r="K3014" i="5"/>
  <c r="K2856" i="5"/>
  <c r="K3191" i="5"/>
  <c r="K3214" i="5"/>
  <c r="K3143" i="5"/>
  <c r="K3107" i="5"/>
  <c r="K2978" i="5"/>
  <c r="K2954" i="5"/>
  <c r="K2792" i="5"/>
  <c r="K2438" i="5"/>
  <c r="K6" i="5"/>
  <c r="K3026" i="5"/>
  <c r="K2654" i="5"/>
  <c r="K2450" i="5"/>
  <c r="K1958" i="5"/>
  <c r="K1970" i="5"/>
  <c r="K2798" i="5"/>
  <c r="K2386" i="5"/>
  <c r="K2028" i="5"/>
  <c r="K2733" i="5"/>
  <c r="K2241" i="5"/>
  <c r="K1905" i="5"/>
  <c r="K1845" i="5"/>
  <c r="K1353" i="5"/>
  <c r="K1317" i="5"/>
  <c r="K1305" i="5"/>
  <c r="K1125" i="5"/>
  <c r="K3202" i="5"/>
  <c r="K3196" i="5"/>
  <c r="K3190" i="5"/>
  <c r="K3184" i="5"/>
  <c r="K3030" i="5"/>
  <c r="K3018" i="5"/>
  <c r="K2936" i="5"/>
  <c r="K2786" i="5"/>
  <c r="K2693" i="5"/>
  <c r="K2629" i="5"/>
  <c r="K2611" i="5"/>
  <c r="K2600" i="5"/>
  <c r="K2548" i="5"/>
  <c r="K2536" i="5"/>
  <c r="K2501" i="5"/>
  <c r="K2478" i="5"/>
  <c r="K2426" i="5"/>
  <c r="K2298" i="5"/>
  <c r="K2286" i="5"/>
  <c r="K2250" i="5"/>
  <c r="K2239" i="5"/>
  <c r="K2192" i="5"/>
  <c r="K2186" i="5"/>
  <c r="K2116" i="5"/>
  <c r="K2104" i="5"/>
  <c r="K1986" i="5"/>
  <c r="K1975" i="5"/>
  <c r="K1898" i="5"/>
  <c r="K1892" i="5"/>
  <c r="K1772" i="5"/>
  <c r="K1529" i="5"/>
  <c r="K1434" i="5"/>
  <c r="K1422" i="5"/>
  <c r="K1286" i="5"/>
  <c r="K1280" i="5"/>
  <c r="K1238" i="5"/>
  <c r="K2053" i="5"/>
  <c r="K2408" i="5"/>
  <c r="K2174" i="5"/>
  <c r="K3002" i="5"/>
  <c r="K2281" i="5"/>
  <c r="K2648" i="5"/>
  <c r="K1352" i="5"/>
  <c r="K3154" i="5"/>
  <c r="K2576" i="5"/>
  <c r="K2402" i="5"/>
  <c r="K1784" i="5"/>
  <c r="K1250" i="5"/>
  <c r="K2647" i="5"/>
  <c r="K1471" i="5"/>
  <c r="K1063" i="5"/>
  <c r="K979" i="5"/>
  <c r="K3207" i="5"/>
  <c r="K3195" i="5"/>
  <c r="K3183" i="5"/>
  <c r="K3076" i="5"/>
  <c r="K2947" i="5"/>
  <c r="K2930" i="5"/>
  <c r="K2895" i="5"/>
  <c r="K2848" i="5"/>
  <c r="K2762" i="5"/>
  <c r="K2756" i="5"/>
  <c r="K2721" i="5"/>
  <c r="K2703" i="5"/>
  <c r="K2582" i="5"/>
  <c r="K2559" i="5"/>
  <c r="K2512" i="5"/>
  <c r="K2367" i="5"/>
  <c r="K2361" i="5"/>
  <c r="K2226" i="5"/>
  <c r="K2197" i="5"/>
  <c r="K2191" i="5"/>
  <c r="K2156" i="5"/>
  <c r="K2132" i="5"/>
  <c r="K2120" i="5"/>
  <c r="K2097" i="5"/>
  <c r="K2091" i="5"/>
  <c r="K2062" i="5"/>
  <c r="K1903" i="5"/>
  <c r="K1819" i="5"/>
  <c r="K1492" i="5"/>
  <c r="K1303" i="5"/>
  <c r="K1291" i="5"/>
  <c r="K1012" i="5"/>
  <c r="K2234" i="5"/>
  <c r="K3142" i="5"/>
  <c r="K3059" i="5"/>
  <c r="K2594" i="5"/>
  <c r="K2483" i="5"/>
  <c r="K2256" i="5"/>
  <c r="K894" i="5"/>
  <c r="K798" i="5"/>
  <c r="K522" i="5"/>
  <c r="K126" i="5"/>
  <c r="K114" i="5"/>
  <c r="K3212" i="5"/>
  <c r="K3159" i="5"/>
  <c r="K3147" i="5"/>
  <c r="K3135" i="5"/>
  <c r="K3064" i="5"/>
  <c r="K3052" i="5"/>
  <c r="K2970" i="5"/>
  <c r="K2900" i="5"/>
  <c r="K2871" i="5"/>
  <c r="K2859" i="5"/>
  <c r="K2836" i="5"/>
  <c r="K2802" i="5"/>
  <c r="K2767" i="5"/>
  <c r="K2738" i="5"/>
  <c r="K2715" i="5"/>
  <c r="K2709" i="5"/>
  <c r="K2668" i="5"/>
  <c r="K2564" i="5"/>
  <c r="K2529" i="5"/>
  <c r="K2488" i="5"/>
  <c r="K2407" i="5"/>
  <c r="K2384" i="5"/>
  <c r="K2261" i="5"/>
  <c r="K2202" i="5"/>
  <c r="K2179" i="5"/>
  <c r="K2126" i="5"/>
  <c r="K2067" i="5"/>
  <c r="K1944" i="5"/>
  <c r="K1683" i="5"/>
  <c r="K1647" i="5"/>
  <c r="K1202" i="5"/>
  <c r="K1136" i="5"/>
  <c r="K1130" i="5"/>
  <c r="K1100" i="5"/>
  <c r="K1088" i="5"/>
  <c r="K1083" i="5"/>
  <c r="K2712" i="5"/>
  <c r="K2677" i="5"/>
  <c r="K1417" i="5"/>
  <c r="K1274" i="5"/>
  <c r="K2873" i="5"/>
  <c r="K1757" i="5"/>
  <c r="K1721" i="5"/>
  <c r="K1685" i="5"/>
  <c r="K809" i="5"/>
  <c r="K557" i="5"/>
  <c r="K161" i="5"/>
  <c r="K113" i="5"/>
  <c r="K3206" i="5"/>
  <c r="K3200" i="5"/>
  <c r="K3164" i="5"/>
  <c r="K3087" i="5"/>
  <c r="K3028" i="5"/>
  <c r="K2894" i="5"/>
  <c r="K2726" i="5"/>
  <c r="K2720" i="5"/>
  <c r="K2656" i="5"/>
  <c r="K2610" i="5"/>
  <c r="K2552" i="5"/>
  <c r="K2511" i="5"/>
  <c r="K2476" i="5"/>
  <c r="K2372" i="5"/>
  <c r="K2366" i="5"/>
  <c r="K2302" i="5"/>
  <c r="K2296" i="5"/>
  <c r="K2131" i="5"/>
  <c r="K2102" i="5"/>
  <c r="K2055" i="5"/>
  <c r="K2043" i="5"/>
  <c r="K2008" i="5"/>
  <c r="K1996" i="5"/>
  <c r="K1824" i="5"/>
  <c r="K1818" i="5"/>
  <c r="K1302" i="5"/>
  <c r="K1219" i="5"/>
  <c r="K1094" i="5"/>
  <c r="K1912" i="5"/>
  <c r="K1900" i="5"/>
  <c r="K1804" i="5"/>
  <c r="K1744" i="5"/>
  <c r="K1252" i="5"/>
  <c r="K1060" i="5"/>
  <c r="K3211" i="5"/>
  <c r="K3158" i="5"/>
  <c r="K3152" i="5"/>
  <c r="K3110" i="5"/>
  <c r="K3104" i="5"/>
  <c r="K3098" i="5"/>
  <c r="K3092" i="5"/>
  <c r="K3051" i="5"/>
  <c r="K3039" i="5"/>
  <c r="K2992" i="5"/>
  <c r="K2975" i="5"/>
  <c r="K2940" i="5"/>
  <c r="K2911" i="5"/>
  <c r="K2864" i="5"/>
  <c r="K2823" i="5"/>
  <c r="K2795" i="5"/>
  <c r="K2766" i="5"/>
  <c r="K2731" i="5"/>
  <c r="K2714" i="5"/>
  <c r="K2708" i="5"/>
  <c r="K2673" i="5"/>
  <c r="K2667" i="5"/>
  <c r="K2644" i="5"/>
  <c r="K2575" i="5"/>
  <c r="K2534" i="5"/>
  <c r="K2516" i="5"/>
  <c r="K2487" i="5"/>
  <c r="K2464" i="5"/>
  <c r="K2452" i="5"/>
  <c r="K2435" i="5"/>
  <c r="K2418" i="5"/>
  <c r="K2342" i="5"/>
  <c r="K2307" i="5"/>
  <c r="K2272" i="5"/>
  <c r="K2078" i="5"/>
  <c r="K2072" i="5"/>
  <c r="K2031" i="5"/>
  <c r="K1949" i="5"/>
  <c r="K1694" i="5"/>
  <c r="K1688" i="5"/>
  <c r="K1242" i="5"/>
  <c r="K1111" i="5"/>
  <c r="K771" i="5"/>
  <c r="H962" i="5"/>
  <c r="K962" i="5"/>
  <c r="H914" i="5"/>
  <c r="K914" i="5"/>
  <c r="H866" i="5"/>
  <c r="K866" i="5"/>
  <c r="H842" i="5"/>
  <c r="K842" i="5"/>
  <c r="H770" i="5"/>
  <c r="K770" i="5"/>
  <c r="H602" i="5"/>
  <c r="K602" i="5"/>
  <c r="H506" i="5"/>
  <c r="K506" i="5"/>
  <c r="H470" i="5"/>
  <c r="K470" i="5"/>
  <c r="H362" i="5"/>
  <c r="K362" i="5"/>
  <c r="H302" i="5"/>
  <c r="K302" i="5"/>
  <c r="H266" i="5"/>
  <c r="K266" i="5"/>
  <c r="H254" i="5"/>
  <c r="K254" i="5"/>
  <c r="H170" i="5"/>
  <c r="K170" i="5"/>
  <c r="H158" i="5"/>
  <c r="K158" i="5"/>
  <c r="H98" i="5"/>
  <c r="K98" i="5"/>
  <c r="H74" i="5"/>
  <c r="K74" i="5"/>
  <c r="H26" i="5"/>
  <c r="K26" i="5"/>
  <c r="H2865" i="5"/>
  <c r="K3181" i="5"/>
  <c r="K3170" i="5"/>
  <c r="K3165" i="5"/>
  <c r="K3133" i="5"/>
  <c r="K3122" i="5"/>
  <c r="K3116" i="5"/>
  <c r="K3032" i="5"/>
  <c r="K3004" i="5"/>
  <c r="K2982" i="5"/>
  <c r="K2971" i="5"/>
  <c r="K2960" i="5"/>
  <c r="K2935" i="5"/>
  <c r="K2917" i="5"/>
  <c r="K2906" i="5"/>
  <c r="K2880" i="5"/>
  <c r="K2874" i="5"/>
  <c r="K2854" i="5"/>
  <c r="K2844" i="5"/>
  <c r="K2793" i="5"/>
  <c r="K2757" i="5"/>
  <c r="K2742" i="5"/>
  <c r="K2705" i="5"/>
  <c r="K2699" i="5"/>
  <c r="K2678" i="5"/>
  <c r="K2657" i="5"/>
  <c r="K2607" i="5"/>
  <c r="K2570" i="5"/>
  <c r="K2517" i="5"/>
  <c r="K2507" i="5"/>
  <c r="K2497" i="5"/>
  <c r="K2481" i="5"/>
  <c r="K2430" i="5"/>
  <c r="K2415" i="5"/>
  <c r="K2409" i="5"/>
  <c r="K2373" i="5"/>
  <c r="K2336" i="5"/>
  <c r="K2330" i="5"/>
  <c r="K2320" i="5"/>
  <c r="K2314" i="5"/>
  <c r="K2309" i="5"/>
  <c r="K2282" i="5"/>
  <c r="K2251" i="5"/>
  <c r="K2245" i="5"/>
  <c r="K2224" i="5"/>
  <c r="K2219" i="5"/>
  <c r="K2213" i="5"/>
  <c r="K2170" i="5"/>
  <c r="K2154" i="5"/>
  <c r="K2111" i="5"/>
  <c r="K2073" i="5"/>
  <c r="K2056" i="5"/>
  <c r="K2040" i="5"/>
  <c r="K2013" i="5"/>
  <c r="K1960" i="5"/>
  <c r="K1939" i="5"/>
  <c r="K1888" i="5"/>
  <c r="K1871" i="5"/>
  <c r="K1841" i="5"/>
  <c r="K1785" i="5"/>
  <c r="K1780" i="5"/>
  <c r="K1740" i="5"/>
  <c r="K1735" i="5"/>
  <c r="K1689" i="5"/>
  <c r="K1684" i="5"/>
  <c r="K1660" i="5"/>
  <c r="K1556" i="5"/>
  <c r="K1550" i="5"/>
  <c r="K1544" i="5"/>
  <c r="K1523" i="5"/>
  <c r="K1407" i="5"/>
  <c r="K1401" i="5"/>
  <c r="K1292" i="5"/>
  <c r="K1275" i="5"/>
  <c r="K1269" i="5"/>
  <c r="K972" i="5"/>
  <c r="K961" i="5"/>
  <c r="K422" i="5"/>
  <c r="K404" i="5"/>
  <c r="K392" i="5"/>
  <c r="K374" i="5"/>
  <c r="K326" i="5"/>
  <c r="K320" i="5"/>
  <c r="K284" i="5"/>
  <c r="H2005" i="5"/>
  <c r="K2005" i="5"/>
  <c r="H1933" i="5"/>
  <c r="K1933" i="5"/>
  <c r="H1885" i="5"/>
  <c r="K1885" i="5"/>
  <c r="H1837" i="5"/>
  <c r="K1837" i="5"/>
  <c r="H1705" i="5"/>
  <c r="K1705" i="5"/>
  <c r="H1465" i="5"/>
  <c r="K1465" i="5"/>
  <c r="H1237" i="5"/>
  <c r="K1237" i="5"/>
  <c r="H1081" i="5"/>
  <c r="K1081" i="5"/>
  <c r="H1033" i="5"/>
  <c r="K1033" i="5"/>
  <c r="H1021" i="5"/>
  <c r="K1021" i="5"/>
  <c r="H1009" i="5"/>
  <c r="K1009" i="5"/>
  <c r="H985" i="5"/>
  <c r="K985" i="5"/>
  <c r="H937" i="5"/>
  <c r="K937" i="5"/>
  <c r="H877" i="5"/>
  <c r="K877" i="5"/>
  <c r="H865" i="5"/>
  <c r="K865" i="5"/>
  <c r="H721" i="5"/>
  <c r="K721" i="5"/>
  <c r="H673" i="5"/>
  <c r="K673" i="5"/>
  <c r="H625" i="5"/>
  <c r="K625" i="5"/>
  <c r="H541" i="5"/>
  <c r="K541" i="5"/>
  <c r="H493" i="5"/>
  <c r="K493" i="5"/>
  <c r="H445" i="5"/>
  <c r="K445" i="5"/>
  <c r="H409" i="5"/>
  <c r="K409" i="5"/>
  <c r="H361" i="5"/>
  <c r="K361" i="5"/>
  <c r="H301" i="5"/>
  <c r="K301" i="5"/>
  <c r="H229" i="5"/>
  <c r="K229" i="5"/>
  <c r="H145" i="5"/>
  <c r="K145" i="5"/>
  <c r="H109" i="5"/>
  <c r="K109" i="5"/>
  <c r="K3037" i="5"/>
  <c r="K2998" i="5"/>
  <c r="K2987" i="5"/>
  <c r="K2976" i="5"/>
  <c r="K2965" i="5"/>
  <c r="K2890" i="5"/>
  <c r="K2818" i="5"/>
  <c r="K2813" i="5"/>
  <c r="K2808" i="5"/>
  <c r="K2736" i="5"/>
  <c r="K2662" i="5"/>
  <c r="K2652" i="5"/>
  <c r="K2601" i="5"/>
  <c r="K2585" i="5"/>
  <c r="K2554" i="5"/>
  <c r="K2471" i="5"/>
  <c r="K2424" i="5"/>
  <c r="K2398" i="5"/>
  <c r="K2393" i="5"/>
  <c r="K2387" i="5"/>
  <c r="K2351" i="5"/>
  <c r="K2325" i="5"/>
  <c r="K2313" i="5"/>
  <c r="K2266" i="5"/>
  <c r="K2229" i="5"/>
  <c r="K2158" i="5"/>
  <c r="K2110" i="5"/>
  <c r="K2089" i="5"/>
  <c r="K2045" i="5"/>
  <c r="K2029" i="5"/>
  <c r="K1893" i="5"/>
  <c r="K1882" i="5"/>
  <c r="K1829" i="5"/>
  <c r="K1813" i="5"/>
  <c r="K1801" i="5"/>
  <c r="K1678" i="5"/>
  <c r="K1666" i="5"/>
  <c r="K1631" i="5"/>
  <c r="K1573" i="5"/>
  <c r="K1534" i="5"/>
  <c r="K1297" i="5"/>
  <c r="K1078" i="5"/>
  <c r="K1066" i="5"/>
  <c r="K1020" i="5"/>
  <c r="H1596" i="5"/>
  <c r="K1596" i="5"/>
  <c r="H1452" i="5"/>
  <c r="K1452" i="5"/>
  <c r="H1236" i="5"/>
  <c r="K1236" i="5"/>
  <c r="H1164" i="5"/>
  <c r="K1164" i="5"/>
  <c r="H1140" i="5"/>
  <c r="K1140" i="5"/>
  <c r="H1092" i="5"/>
  <c r="K1092" i="5"/>
  <c r="H1068" i="5"/>
  <c r="K1068" i="5"/>
  <c r="H1044" i="5"/>
  <c r="K1044" i="5"/>
  <c r="H624" i="5"/>
  <c r="K624" i="5"/>
  <c r="H480" i="5"/>
  <c r="K480" i="5"/>
  <c r="H444" i="5"/>
  <c r="K444" i="5"/>
  <c r="H396" i="5"/>
  <c r="K396" i="5"/>
  <c r="H360" i="5"/>
  <c r="K360" i="5"/>
  <c r="H348" i="5"/>
  <c r="K348" i="5"/>
  <c r="H288" i="5"/>
  <c r="K288" i="5"/>
  <c r="H192" i="5"/>
  <c r="K192" i="5"/>
  <c r="H144" i="5"/>
  <c r="K144" i="5"/>
  <c r="H96" i="5"/>
  <c r="K96" i="5"/>
  <c r="H48" i="5"/>
  <c r="K48" i="5"/>
  <c r="K3201" i="5"/>
  <c r="K3180" i="5"/>
  <c r="K3169" i="5"/>
  <c r="K3132" i="5"/>
  <c r="K3121" i="5"/>
  <c r="K3065" i="5"/>
  <c r="K3048" i="5"/>
  <c r="K2981" i="5"/>
  <c r="K2953" i="5"/>
  <c r="K2921" i="5"/>
  <c r="K2916" i="5"/>
  <c r="K2905" i="5"/>
  <c r="K2879" i="5"/>
  <c r="K2843" i="5"/>
  <c r="K2833" i="5"/>
  <c r="K2817" i="5"/>
  <c r="K2626" i="5"/>
  <c r="K2621" i="5"/>
  <c r="K2616" i="5"/>
  <c r="K2580" i="5"/>
  <c r="K2569" i="5"/>
  <c r="K2542" i="5"/>
  <c r="K2537" i="5"/>
  <c r="K2521" i="5"/>
  <c r="K2506" i="5"/>
  <c r="K2496" i="5"/>
  <c r="K2460" i="5"/>
  <c r="K2292" i="5"/>
  <c r="K2265" i="5"/>
  <c r="K2233" i="5"/>
  <c r="K2169" i="5"/>
  <c r="K2137" i="5"/>
  <c r="K1932" i="5"/>
  <c r="K1834" i="5"/>
  <c r="K1823" i="5"/>
  <c r="K1762" i="5"/>
  <c r="K1637" i="5"/>
  <c r="K1561" i="5"/>
  <c r="K1549" i="5"/>
  <c r="K1487" i="5"/>
  <c r="K1429" i="5"/>
  <c r="K1354" i="5"/>
  <c r="K1089" i="5"/>
  <c r="H1223" i="5"/>
  <c r="K1223" i="5"/>
  <c r="H1199" i="5"/>
  <c r="K1199" i="5"/>
  <c r="H1151" i="5"/>
  <c r="K1151" i="5"/>
  <c r="H1043" i="5"/>
  <c r="K1043" i="5"/>
  <c r="H983" i="5"/>
  <c r="K983" i="5"/>
  <c r="K3185" i="5"/>
  <c r="K3153" i="5"/>
  <c r="K3137" i="5"/>
  <c r="K3109" i="5"/>
  <c r="K3081" i="5"/>
  <c r="K3070" i="5"/>
  <c r="K3053" i="5"/>
  <c r="K3047" i="5"/>
  <c r="K3025" i="5"/>
  <c r="K2997" i="5"/>
  <c r="K2986" i="5"/>
  <c r="K2964" i="5"/>
  <c r="K2925" i="5"/>
  <c r="K2889" i="5"/>
  <c r="K2837" i="5"/>
  <c r="K2797" i="5"/>
  <c r="K2772" i="5"/>
  <c r="K2761" i="5"/>
  <c r="K2746" i="5"/>
  <c r="K2725" i="5"/>
  <c r="K2688" i="5"/>
  <c r="K2651" i="5"/>
  <c r="K2641" i="5"/>
  <c r="K2625" i="5"/>
  <c r="K2568" i="5"/>
  <c r="K2531" i="5"/>
  <c r="K2520" i="5"/>
  <c r="K2495" i="5"/>
  <c r="K2465" i="5"/>
  <c r="K2459" i="5"/>
  <c r="K2449" i="5"/>
  <c r="K2397" i="5"/>
  <c r="K2376" i="5"/>
  <c r="K2297" i="5"/>
  <c r="K2207" i="5"/>
  <c r="K2185" i="5"/>
  <c r="K2147" i="5"/>
  <c r="K2136" i="5"/>
  <c r="K2088" i="5"/>
  <c r="K2077" i="5"/>
  <c r="K2050" i="5"/>
  <c r="K2038" i="5"/>
  <c r="K1991" i="5"/>
  <c r="K1953" i="5"/>
  <c r="K1833" i="5"/>
  <c r="K1677" i="5"/>
  <c r="K1589" i="5"/>
  <c r="K1584" i="5"/>
  <c r="K1440" i="5"/>
  <c r="K1365" i="5"/>
  <c r="K1308" i="5"/>
  <c r="K1296" i="5"/>
  <c r="K1285" i="5"/>
  <c r="K1153" i="5"/>
  <c r="K1141" i="5"/>
  <c r="K1117" i="5"/>
  <c r="K61" i="5"/>
  <c r="K37" i="5"/>
  <c r="K13" i="5"/>
  <c r="H958" i="5"/>
  <c r="K958" i="5"/>
  <c r="H946" i="5"/>
  <c r="K946" i="5"/>
  <c r="H922" i="5"/>
  <c r="K922" i="5"/>
  <c r="H826" i="5"/>
  <c r="K826" i="5"/>
  <c r="H682" i="5"/>
  <c r="K682" i="5"/>
  <c r="H670" i="5"/>
  <c r="K670" i="5"/>
  <c r="H634" i="5"/>
  <c r="K634" i="5"/>
  <c r="H478" i="5"/>
  <c r="K478" i="5"/>
  <c r="H418" i="5"/>
  <c r="K418" i="5"/>
  <c r="H370" i="5"/>
  <c r="K370" i="5"/>
  <c r="H322" i="5"/>
  <c r="K322" i="5"/>
  <c r="H178" i="5"/>
  <c r="K178" i="5"/>
  <c r="H82" i="5"/>
  <c r="K82" i="5"/>
  <c r="K3179" i="5"/>
  <c r="K3168" i="5"/>
  <c r="K3131" i="5"/>
  <c r="K3120" i="5"/>
  <c r="K3035" i="5"/>
  <c r="K3013" i="5"/>
  <c r="K2969" i="5"/>
  <c r="K2963" i="5"/>
  <c r="K2939" i="5"/>
  <c r="K2929" i="5"/>
  <c r="K2915" i="5"/>
  <c r="K2878" i="5"/>
  <c r="K2842" i="5"/>
  <c r="K2832" i="5"/>
  <c r="K2698" i="5"/>
  <c r="K2681" i="5"/>
  <c r="K2645" i="5"/>
  <c r="K2605" i="5"/>
  <c r="K2579" i="5"/>
  <c r="K2505" i="5"/>
  <c r="K2485" i="5"/>
  <c r="K2469" i="5"/>
  <c r="K2413" i="5"/>
  <c r="K2339" i="5"/>
  <c r="K2329" i="5"/>
  <c r="K2291" i="5"/>
  <c r="K2285" i="5"/>
  <c r="K2244" i="5"/>
  <c r="K2217" i="5"/>
  <c r="K2201" i="5"/>
  <c r="K2146" i="5"/>
  <c r="K2141" i="5"/>
  <c r="K2076" i="5"/>
  <c r="K2033" i="5"/>
  <c r="K2001" i="5"/>
  <c r="K1937" i="5"/>
  <c r="K1857" i="5"/>
  <c r="K1738" i="5"/>
  <c r="K1733" i="5"/>
  <c r="K1727" i="5"/>
  <c r="K1704" i="5"/>
  <c r="K1692" i="5"/>
  <c r="K1641" i="5"/>
  <c r="K1595" i="5"/>
  <c r="K1548" i="5"/>
  <c r="K1498" i="5"/>
  <c r="K1469" i="5"/>
  <c r="K1433" i="5"/>
  <c r="K1428" i="5"/>
  <c r="K1405" i="5"/>
  <c r="K1313" i="5"/>
  <c r="K1295" i="5"/>
  <c r="K1273" i="5"/>
  <c r="K971" i="5"/>
  <c r="H2133" i="5"/>
  <c r="K2133" i="5"/>
  <c r="H1977" i="5"/>
  <c r="K1977" i="5"/>
  <c r="H1941" i="5"/>
  <c r="K1941" i="5"/>
  <c r="H1749" i="5"/>
  <c r="K1749" i="5"/>
  <c r="H1605" i="5"/>
  <c r="K1605" i="5"/>
  <c r="H1497" i="5"/>
  <c r="K1497" i="5"/>
  <c r="H1413" i="5"/>
  <c r="K1413" i="5"/>
  <c r="H1173" i="5"/>
  <c r="K1173" i="5"/>
  <c r="H1137" i="5"/>
  <c r="K1137" i="5"/>
  <c r="H957" i="5"/>
  <c r="K957" i="5"/>
  <c r="H825" i="5"/>
  <c r="K825" i="5"/>
  <c r="H657" i="5"/>
  <c r="K657" i="5"/>
  <c r="H621" i="5"/>
  <c r="K621" i="5"/>
  <c r="H597" i="5"/>
  <c r="K597" i="5"/>
  <c r="H537" i="5"/>
  <c r="K537" i="5"/>
  <c r="H465" i="5"/>
  <c r="K465" i="5"/>
  <c r="H453" i="5"/>
  <c r="K453" i="5"/>
  <c r="H369" i="5"/>
  <c r="K369" i="5"/>
  <c r="H345" i="5"/>
  <c r="K345" i="5"/>
  <c r="H309" i="5"/>
  <c r="K309" i="5"/>
  <c r="H297" i="5"/>
  <c r="K297" i="5"/>
  <c r="H285" i="5"/>
  <c r="K285" i="5"/>
  <c r="H261" i="5"/>
  <c r="K261" i="5"/>
  <c r="H189" i="5"/>
  <c r="K189" i="5"/>
  <c r="H165" i="5"/>
  <c r="K165" i="5"/>
  <c r="H153" i="5"/>
  <c r="K153" i="5"/>
  <c r="H105" i="5"/>
  <c r="K105" i="5"/>
  <c r="H93" i="5"/>
  <c r="K93" i="5"/>
  <c r="H69" i="5"/>
  <c r="K69" i="5"/>
  <c r="H57" i="5"/>
  <c r="K57" i="5"/>
  <c r="K3205" i="5"/>
  <c r="K3178" i="5"/>
  <c r="K3173" i="5"/>
  <c r="K3167" i="5"/>
  <c r="K3130" i="5"/>
  <c r="K3125" i="5"/>
  <c r="K3058" i="5"/>
  <c r="K3041" i="5"/>
  <c r="K3024" i="5"/>
  <c r="K2985" i="5"/>
  <c r="K2933" i="5"/>
  <c r="K2909" i="5"/>
  <c r="K2867" i="5"/>
  <c r="K2857" i="5"/>
  <c r="K2821" i="5"/>
  <c r="K2806" i="5"/>
  <c r="K2801" i="5"/>
  <c r="K2796" i="5"/>
  <c r="K2771" i="5"/>
  <c r="K2734" i="5"/>
  <c r="K2729" i="5"/>
  <c r="K2724" i="5"/>
  <c r="K2713" i="5"/>
  <c r="K2687" i="5"/>
  <c r="K2573" i="5"/>
  <c r="K2530" i="5"/>
  <c r="K2525" i="5"/>
  <c r="K2489" i="5"/>
  <c r="K2433" i="5"/>
  <c r="K2385" i="5"/>
  <c r="K2338" i="5"/>
  <c r="K2333" i="5"/>
  <c r="K2290" i="5"/>
  <c r="K2254" i="5"/>
  <c r="K2249" i="5"/>
  <c r="K2232" i="5"/>
  <c r="K2196" i="5"/>
  <c r="K2184" i="5"/>
  <c r="K2157" i="5"/>
  <c r="K2109" i="5"/>
  <c r="K2093" i="5"/>
  <c r="K2087" i="5"/>
  <c r="K2049" i="5"/>
  <c r="K1980" i="5"/>
  <c r="K1969" i="5"/>
  <c r="K1942" i="5"/>
  <c r="K1789" i="5"/>
  <c r="K1737" i="5"/>
  <c r="K1630" i="5"/>
  <c r="K1439" i="5"/>
  <c r="K1421" i="5"/>
  <c r="K1318" i="5"/>
  <c r="K1307" i="5"/>
  <c r="K1169" i="5"/>
  <c r="K1152" i="5"/>
  <c r="K1128" i="5"/>
  <c r="K1029" i="5"/>
  <c r="K617" i="5"/>
  <c r="K605" i="5"/>
  <c r="K593" i="5"/>
  <c r="K72" i="5"/>
  <c r="K24" i="5"/>
  <c r="H2108" i="5"/>
  <c r="K2108" i="5"/>
  <c r="H2084" i="5"/>
  <c r="K2084" i="5"/>
  <c r="H1880" i="5"/>
  <c r="K1880" i="5"/>
  <c r="H1832" i="5"/>
  <c r="K1832" i="5"/>
  <c r="H1724" i="5"/>
  <c r="K1724" i="5"/>
  <c r="H1580" i="5"/>
  <c r="K1580" i="5"/>
  <c r="H1484" i="5"/>
  <c r="K1484" i="5"/>
  <c r="H1436" i="5"/>
  <c r="K1436" i="5"/>
  <c r="H1244" i="5"/>
  <c r="K1244" i="5"/>
  <c r="H1172" i="5"/>
  <c r="K1172" i="5"/>
  <c r="H1028" i="5"/>
  <c r="K1028" i="5"/>
  <c r="H1016" i="5"/>
  <c r="K1016" i="5"/>
  <c r="H620" i="5"/>
  <c r="K620" i="5"/>
  <c r="H596" i="5"/>
  <c r="K596" i="5"/>
  <c r="H572" i="5"/>
  <c r="K572" i="5"/>
  <c r="H524" i="5"/>
  <c r="K524" i="5"/>
  <c r="H500" i="5"/>
  <c r="K500" i="5"/>
  <c r="H476" i="5"/>
  <c r="K476" i="5"/>
  <c r="H428" i="5"/>
  <c r="K428" i="5"/>
  <c r="H380" i="5"/>
  <c r="K380" i="5"/>
  <c r="H332" i="5"/>
  <c r="K332" i="5"/>
  <c r="H296" i="5"/>
  <c r="K296" i="5"/>
  <c r="H224" i="5"/>
  <c r="K224" i="5"/>
  <c r="H140" i="5"/>
  <c r="K140" i="5"/>
  <c r="H80" i="5"/>
  <c r="K80" i="5"/>
  <c r="K3199" i="5"/>
  <c r="K3194" i="5"/>
  <c r="K3189" i="5"/>
  <c r="K3157" i="5"/>
  <c r="K3146" i="5"/>
  <c r="K3141" i="5"/>
  <c r="K3119" i="5"/>
  <c r="K3102" i="5"/>
  <c r="K3085" i="5"/>
  <c r="K3063" i="5"/>
  <c r="K3012" i="5"/>
  <c r="K3001" i="5"/>
  <c r="K2995" i="5"/>
  <c r="K2952" i="5"/>
  <c r="K2943" i="5"/>
  <c r="K2938" i="5"/>
  <c r="K2914" i="5"/>
  <c r="K2877" i="5"/>
  <c r="K2841" i="5"/>
  <c r="K2831" i="5"/>
  <c r="K2826" i="5"/>
  <c r="K2780" i="5"/>
  <c r="K2765" i="5"/>
  <c r="K2718" i="5"/>
  <c r="K2697" i="5"/>
  <c r="K2614" i="5"/>
  <c r="K2604" i="5"/>
  <c r="K2588" i="5"/>
  <c r="K2578" i="5"/>
  <c r="K2557" i="5"/>
  <c r="K2546" i="5"/>
  <c r="K2524" i="5"/>
  <c r="K2519" i="5"/>
  <c r="K2504" i="5"/>
  <c r="K2499" i="5"/>
  <c r="K2474" i="5"/>
  <c r="K2437" i="5"/>
  <c r="K2422" i="5"/>
  <c r="K2412" i="5"/>
  <c r="K2406" i="5"/>
  <c r="K2401" i="5"/>
  <c r="K2354" i="5"/>
  <c r="K2349" i="5"/>
  <c r="K2328" i="5"/>
  <c r="K2323" i="5"/>
  <c r="K2317" i="5"/>
  <c r="K2301" i="5"/>
  <c r="K2275" i="5"/>
  <c r="K2264" i="5"/>
  <c r="K2222" i="5"/>
  <c r="K2211" i="5"/>
  <c r="K2162" i="5"/>
  <c r="K2151" i="5"/>
  <c r="K2114" i="5"/>
  <c r="K2098" i="5"/>
  <c r="K2086" i="5"/>
  <c r="K2065" i="5"/>
  <c r="K2037" i="5"/>
  <c r="K1985" i="5"/>
  <c r="K1974" i="5"/>
  <c r="K1963" i="5"/>
  <c r="K1931" i="5"/>
  <c r="K1908" i="5"/>
  <c r="K1874" i="5"/>
  <c r="K1868" i="5"/>
  <c r="K1844" i="5"/>
  <c r="K1838" i="5"/>
  <c r="K1766" i="5"/>
  <c r="K1760" i="5"/>
  <c r="K1743" i="5"/>
  <c r="K1658" i="5"/>
  <c r="K1564" i="5"/>
  <c r="K1559" i="5"/>
  <c r="K1553" i="5"/>
  <c r="K1416" i="5"/>
  <c r="K1357" i="5"/>
  <c r="K1340" i="5"/>
  <c r="K1260" i="5"/>
  <c r="K1255" i="5"/>
  <c r="K1198" i="5"/>
  <c r="K1192" i="5"/>
  <c r="K1181" i="5"/>
  <c r="K1175" i="5"/>
  <c r="K868" i="5"/>
  <c r="K862" i="5"/>
  <c r="K850" i="5"/>
  <c r="K838" i="5"/>
  <c r="K832" i="5"/>
  <c r="K545" i="5"/>
  <c r="K533" i="5"/>
  <c r="K509" i="5"/>
  <c r="K479" i="5"/>
  <c r="K389" i="5"/>
  <c r="H1927" i="5"/>
  <c r="K1927" i="5"/>
  <c r="H1915" i="5"/>
  <c r="K1915" i="5"/>
  <c r="H1867" i="5"/>
  <c r="K1867" i="5"/>
  <c r="H1771" i="5"/>
  <c r="K1771" i="5"/>
  <c r="H1759" i="5"/>
  <c r="K1759" i="5"/>
  <c r="H1627" i="5"/>
  <c r="K1627" i="5"/>
  <c r="H1579" i="5"/>
  <c r="K1579" i="5"/>
  <c r="H1327" i="5"/>
  <c r="K1327" i="5"/>
  <c r="H1195" i="5"/>
  <c r="K1195" i="5"/>
  <c r="H1159" i="5"/>
  <c r="K1159" i="5"/>
  <c r="K3204" i="5"/>
  <c r="K3172" i="5"/>
  <c r="K3151" i="5"/>
  <c r="K3124" i="5"/>
  <c r="K3113" i="5"/>
  <c r="K3096" i="5"/>
  <c r="K3074" i="5"/>
  <c r="K3068" i="5"/>
  <c r="K3057" i="5"/>
  <c r="K3046" i="5"/>
  <c r="K3040" i="5"/>
  <c r="K3029" i="5"/>
  <c r="K3023" i="5"/>
  <c r="K3017" i="5"/>
  <c r="K3011" i="5"/>
  <c r="K2957" i="5"/>
  <c r="K2951" i="5"/>
  <c r="K2924" i="5"/>
  <c r="K2903" i="5"/>
  <c r="K2785" i="5"/>
  <c r="K2770" i="5"/>
  <c r="K2744" i="5"/>
  <c r="K2739" i="5"/>
  <c r="K2723" i="5"/>
  <c r="K2702" i="5"/>
  <c r="K2696" i="5"/>
  <c r="K2686" i="5"/>
  <c r="K2675" i="5"/>
  <c r="K2670" i="5"/>
  <c r="K2665" i="5"/>
  <c r="K2649" i="5"/>
  <c r="K2639" i="5"/>
  <c r="K2634" i="5"/>
  <c r="K2593" i="5"/>
  <c r="K2587" i="5"/>
  <c r="K2572" i="5"/>
  <c r="K2567" i="5"/>
  <c r="K2562" i="5"/>
  <c r="K2551" i="5"/>
  <c r="K2540" i="5"/>
  <c r="K2503" i="5"/>
  <c r="K2494" i="5"/>
  <c r="K2479" i="5"/>
  <c r="K2458" i="5"/>
  <c r="K2447" i="5"/>
  <c r="K2442" i="5"/>
  <c r="K2432" i="5"/>
  <c r="K2427" i="5"/>
  <c r="K2405" i="5"/>
  <c r="K2400" i="5"/>
  <c r="K2370" i="5"/>
  <c r="K2364" i="5"/>
  <c r="K2359" i="5"/>
  <c r="K2300" i="5"/>
  <c r="K2269" i="5"/>
  <c r="K2237" i="5"/>
  <c r="K2227" i="5"/>
  <c r="K2210" i="5"/>
  <c r="K2189" i="5"/>
  <c r="K2178" i="5"/>
  <c r="K2167" i="5"/>
  <c r="K2150" i="5"/>
  <c r="K2145" i="5"/>
  <c r="K2135" i="5"/>
  <c r="K2124" i="5"/>
  <c r="K2092" i="5"/>
  <c r="K2070" i="5"/>
  <c r="K2048" i="5"/>
  <c r="K2042" i="5"/>
  <c r="K2021" i="5"/>
  <c r="K1994" i="5"/>
  <c r="K1979" i="5"/>
  <c r="K1968" i="5"/>
  <c r="K1957" i="5"/>
  <c r="K1952" i="5"/>
  <c r="K1919" i="5"/>
  <c r="K1907" i="5"/>
  <c r="K1669" i="5"/>
  <c r="K1663" i="5"/>
  <c r="K1588" i="5"/>
  <c r="K1582" i="5"/>
  <c r="K1576" i="5"/>
  <c r="K1570" i="5"/>
  <c r="K1461" i="5"/>
  <c r="K1456" i="5"/>
  <c r="K1444" i="5"/>
  <c r="K1397" i="5"/>
  <c r="K1392" i="5"/>
  <c r="K1369" i="5"/>
  <c r="K1363" i="5"/>
  <c r="K1328" i="5"/>
  <c r="K1220" i="5"/>
  <c r="K1203" i="5"/>
  <c r="K1186" i="5"/>
  <c r="K808" i="5"/>
  <c r="K802" i="5"/>
  <c r="K778" i="5"/>
  <c r="K766" i="5"/>
  <c r="K730" i="5"/>
  <c r="K676" i="5"/>
  <c r="K658" i="5"/>
  <c r="K628" i="5"/>
  <c r="K622" i="5"/>
  <c r="K616" i="5"/>
  <c r="K592" i="5"/>
  <c r="K580" i="5"/>
  <c r="H1962" i="5"/>
  <c r="K1962" i="5"/>
  <c r="H942" i="5"/>
  <c r="K942" i="5"/>
  <c r="H882" i="5"/>
  <c r="K882" i="5"/>
  <c r="H870" i="5"/>
  <c r="K870" i="5"/>
  <c r="H846" i="5"/>
  <c r="K846" i="5"/>
  <c r="H786" i="5"/>
  <c r="K786" i="5"/>
  <c r="H726" i="5"/>
  <c r="K726" i="5"/>
  <c r="H678" i="5"/>
  <c r="K678" i="5"/>
  <c r="H654" i="5"/>
  <c r="K654" i="5"/>
  <c r="H630" i="5"/>
  <c r="K630" i="5"/>
  <c r="H618" i="5"/>
  <c r="K618" i="5"/>
  <c r="H546" i="5"/>
  <c r="K546" i="5"/>
  <c r="H450" i="5"/>
  <c r="K450" i="5"/>
  <c r="H426" i="5"/>
  <c r="K426" i="5"/>
  <c r="H378" i="5"/>
  <c r="K378" i="5"/>
  <c r="H270" i="5"/>
  <c r="K270" i="5"/>
  <c r="H222" i="5"/>
  <c r="K222" i="5"/>
  <c r="H54" i="5"/>
  <c r="K54" i="5"/>
  <c r="H30" i="5"/>
  <c r="K30" i="5"/>
  <c r="K3209" i="5"/>
  <c r="K3193" i="5"/>
  <c r="K3188" i="5"/>
  <c r="K3171" i="5"/>
  <c r="K3166" i="5"/>
  <c r="K3156" i="5"/>
  <c r="K3145" i="5"/>
  <c r="K3140" i="5"/>
  <c r="K3118" i="5"/>
  <c r="K3101" i="5"/>
  <c r="K3090" i="5"/>
  <c r="K3084" i="5"/>
  <c r="K3067" i="5"/>
  <c r="K3062" i="5"/>
  <c r="K3034" i="5"/>
  <c r="K2983" i="5"/>
  <c r="K2973" i="5"/>
  <c r="K2962" i="5"/>
  <c r="K2937" i="5"/>
  <c r="K2932" i="5"/>
  <c r="K2892" i="5"/>
  <c r="K2887" i="5"/>
  <c r="K2882" i="5"/>
  <c r="K2876" i="5"/>
  <c r="K2860" i="5"/>
  <c r="K2851" i="5"/>
  <c r="K2846" i="5"/>
  <c r="K2830" i="5"/>
  <c r="K2790" i="5"/>
  <c r="K2764" i="5"/>
  <c r="K2759" i="5"/>
  <c r="K2754" i="5"/>
  <c r="K2749" i="5"/>
  <c r="K2743" i="5"/>
  <c r="K2717" i="5"/>
  <c r="K2680" i="5"/>
  <c r="K2633" i="5"/>
  <c r="K2598" i="5"/>
  <c r="K2577" i="5"/>
  <c r="K2571" i="5"/>
  <c r="K2545" i="5"/>
  <c r="K2539" i="5"/>
  <c r="K2514" i="5"/>
  <c r="K2509" i="5"/>
  <c r="K2473" i="5"/>
  <c r="K2431" i="5"/>
  <c r="K2411" i="5"/>
  <c r="K2379" i="5"/>
  <c r="K2374" i="5"/>
  <c r="K2348" i="5"/>
  <c r="K2337" i="5"/>
  <c r="K2327" i="5"/>
  <c r="K2322" i="5"/>
  <c r="K2316" i="5"/>
  <c r="K2311" i="5"/>
  <c r="K2284" i="5"/>
  <c r="K2279" i="5"/>
  <c r="K2252" i="5"/>
  <c r="K2242" i="5"/>
  <c r="K2221" i="5"/>
  <c r="K2205" i="5"/>
  <c r="K2172" i="5"/>
  <c r="K2161" i="5"/>
  <c r="K2075" i="5"/>
  <c r="K2041" i="5"/>
  <c r="K1999" i="5"/>
  <c r="K1993" i="5"/>
  <c r="K1940" i="5"/>
  <c r="K1924" i="5"/>
  <c r="K1889" i="5"/>
  <c r="K1861" i="5"/>
  <c r="K1855" i="5"/>
  <c r="K1849" i="5"/>
  <c r="K1843" i="5"/>
  <c r="K1782" i="5"/>
  <c r="K1776" i="5"/>
  <c r="K1748" i="5"/>
  <c r="K1742" i="5"/>
  <c r="K1736" i="5"/>
  <c r="K1726" i="5"/>
  <c r="K1640" i="5"/>
  <c r="K1599" i="5"/>
  <c r="K1502" i="5"/>
  <c r="K1496" i="5"/>
  <c r="K1485" i="5"/>
  <c r="K1467" i="5"/>
  <c r="K1403" i="5"/>
  <c r="K1345" i="5"/>
  <c r="K1208" i="5"/>
  <c r="K1197" i="5"/>
  <c r="K1185" i="5"/>
  <c r="K1180" i="5"/>
  <c r="K1108" i="5"/>
  <c r="K1098" i="5"/>
  <c r="K945" i="5"/>
  <c r="K921" i="5"/>
  <c r="K897" i="5"/>
  <c r="K891" i="5"/>
  <c r="K855" i="5"/>
  <c r="K568" i="5"/>
  <c r="H2069" i="5"/>
  <c r="K2069" i="5"/>
  <c r="H1901" i="5"/>
  <c r="K1901" i="5"/>
  <c r="H1817" i="5"/>
  <c r="K1817" i="5"/>
  <c r="H1805" i="5"/>
  <c r="K1805" i="5"/>
  <c r="H1661" i="5"/>
  <c r="K1661" i="5"/>
  <c r="H1625" i="5"/>
  <c r="K1625" i="5"/>
  <c r="H1565" i="5"/>
  <c r="K1565" i="5"/>
  <c r="H1481" i="5"/>
  <c r="K1481" i="5"/>
  <c r="H1325" i="5"/>
  <c r="K1325" i="5"/>
  <c r="H1253" i="5"/>
  <c r="K1253" i="5"/>
  <c r="H1073" i="5"/>
  <c r="K1073" i="5"/>
  <c r="H953" i="5"/>
  <c r="K953" i="5"/>
  <c r="H689" i="5"/>
  <c r="K689" i="5"/>
  <c r="H665" i="5"/>
  <c r="K665" i="5"/>
  <c r="H641" i="5"/>
  <c r="K641" i="5"/>
  <c r="H581" i="5"/>
  <c r="K581" i="5"/>
  <c r="H485" i="5"/>
  <c r="K485" i="5"/>
  <c r="H461" i="5"/>
  <c r="K461" i="5"/>
  <c r="H413" i="5"/>
  <c r="K413" i="5"/>
  <c r="H329" i="5"/>
  <c r="K329" i="5"/>
  <c r="H293" i="5"/>
  <c r="K293" i="5"/>
  <c r="H257" i="5"/>
  <c r="K257" i="5"/>
  <c r="H209" i="5"/>
  <c r="K209" i="5"/>
  <c r="H185" i="5"/>
  <c r="K185" i="5"/>
  <c r="H89" i="5"/>
  <c r="K89" i="5"/>
  <c r="H65" i="5"/>
  <c r="K65" i="5"/>
  <c r="H41" i="5"/>
  <c r="K41" i="5"/>
  <c r="K3203" i="5"/>
  <c r="K3177" i="5"/>
  <c r="K3161" i="5"/>
  <c r="K3129" i="5"/>
  <c r="K3095" i="5"/>
  <c r="K3083" i="5"/>
  <c r="K3073" i="5"/>
  <c r="K3045" i="5"/>
  <c r="K2999" i="5"/>
  <c r="K2989" i="5"/>
  <c r="K2941" i="5"/>
  <c r="K2897" i="5"/>
  <c r="K2829" i="5"/>
  <c r="K2820" i="5"/>
  <c r="K2769" i="5"/>
  <c r="K2753" i="5"/>
  <c r="K2722" i="5"/>
  <c r="K2685" i="5"/>
  <c r="K2664" i="5"/>
  <c r="K2638" i="5"/>
  <c r="K2561" i="5"/>
  <c r="K2513" i="5"/>
  <c r="K2493" i="5"/>
  <c r="K2472" i="5"/>
  <c r="K2441" i="5"/>
  <c r="K2389" i="5"/>
  <c r="K2352" i="5"/>
  <c r="K2289" i="5"/>
  <c r="K2231" i="5"/>
  <c r="K2194" i="5"/>
  <c r="K2182" i="5"/>
  <c r="K2177" i="5"/>
  <c r="K2134" i="5"/>
  <c r="K2025" i="5"/>
  <c r="K2004" i="5"/>
  <c r="K1978" i="5"/>
  <c r="K1918" i="5"/>
  <c r="K1798" i="5"/>
  <c r="K1787" i="5"/>
  <c r="K1545" i="5"/>
  <c r="K1535" i="5"/>
  <c r="K1513" i="5"/>
  <c r="K1379" i="5"/>
  <c r="K1373" i="5"/>
  <c r="K1213" i="5"/>
  <c r="K1126" i="5"/>
  <c r="K801" i="5"/>
  <c r="K753" i="5"/>
  <c r="K729" i="5"/>
  <c r="K705" i="5"/>
  <c r="H1936" i="5"/>
  <c r="K1936" i="5"/>
  <c r="H1840" i="5"/>
  <c r="K1840" i="5"/>
  <c r="H1708" i="5"/>
  <c r="K1708" i="5"/>
  <c r="H1696" i="5"/>
  <c r="K1696" i="5"/>
  <c r="H1648" i="5"/>
  <c r="K1648" i="5"/>
  <c r="H1636" i="5"/>
  <c r="K1636" i="5"/>
  <c r="H1552" i="5"/>
  <c r="K1552" i="5"/>
  <c r="H1516" i="5"/>
  <c r="K1516" i="5"/>
  <c r="H1468" i="5"/>
  <c r="K1468" i="5"/>
  <c r="H1420" i="5"/>
  <c r="K1420" i="5"/>
  <c r="H1240" i="5"/>
  <c r="K1240" i="5"/>
  <c r="H1204" i="5"/>
  <c r="K1204" i="5"/>
  <c r="H604" i="5"/>
  <c r="K604" i="5"/>
  <c r="H544" i="5"/>
  <c r="K544" i="5"/>
  <c r="H496" i="5"/>
  <c r="K496" i="5"/>
  <c r="H388" i="5"/>
  <c r="K388" i="5"/>
  <c r="H376" i="5"/>
  <c r="K376" i="5"/>
  <c r="H364" i="5"/>
  <c r="K364" i="5"/>
  <c r="H352" i="5"/>
  <c r="K352" i="5"/>
  <c r="H316" i="5"/>
  <c r="K316" i="5"/>
  <c r="H292" i="5"/>
  <c r="K292" i="5"/>
  <c r="H280" i="5"/>
  <c r="K280" i="5"/>
  <c r="H88" i="5"/>
  <c r="K88" i="5"/>
  <c r="H40" i="5"/>
  <c r="K40" i="5"/>
  <c r="H28" i="5"/>
  <c r="K28" i="5"/>
  <c r="K3208" i="5"/>
  <c r="K3192" i="5"/>
  <c r="K3187" i="5"/>
  <c r="K3182" i="5"/>
  <c r="K3155" i="5"/>
  <c r="K3144" i="5"/>
  <c r="K3139" i="5"/>
  <c r="K3134" i="5"/>
  <c r="K3117" i="5"/>
  <c r="K3106" i="5"/>
  <c r="K3100" i="5"/>
  <c r="K3089" i="5"/>
  <c r="K3078" i="5"/>
  <c r="K3061" i="5"/>
  <c r="K3050" i="5"/>
  <c r="K3005" i="5"/>
  <c r="K2994" i="5"/>
  <c r="K2972" i="5"/>
  <c r="K2946" i="5"/>
  <c r="K2918" i="5"/>
  <c r="K2907" i="5"/>
  <c r="K2875" i="5"/>
  <c r="K2870" i="5"/>
  <c r="K2855" i="5"/>
  <c r="K2850" i="5"/>
  <c r="K2845" i="5"/>
  <c r="K2839" i="5"/>
  <c r="K2835" i="5"/>
  <c r="K2789" i="5"/>
  <c r="K2774" i="5"/>
  <c r="K2758" i="5"/>
  <c r="K2732" i="5"/>
  <c r="K2711" i="5"/>
  <c r="K2679" i="5"/>
  <c r="K2628" i="5"/>
  <c r="K2623" i="5"/>
  <c r="K2618" i="5"/>
  <c r="K2612" i="5"/>
  <c r="K2608" i="5"/>
  <c r="K2597" i="5"/>
  <c r="K2544" i="5"/>
  <c r="K2528" i="5"/>
  <c r="K2523" i="5"/>
  <c r="K2518" i="5"/>
  <c r="K2498" i="5"/>
  <c r="K2462" i="5"/>
  <c r="K2456" i="5"/>
  <c r="K2436" i="5"/>
  <c r="K2420" i="5"/>
  <c r="K2416" i="5"/>
  <c r="K2347" i="5"/>
  <c r="K2321" i="5"/>
  <c r="K2293" i="5"/>
  <c r="K2278" i="5"/>
  <c r="K2273" i="5"/>
  <c r="K2262" i="5"/>
  <c r="K2257" i="5"/>
  <c r="K2230" i="5"/>
  <c r="K2204" i="5"/>
  <c r="K2198" i="5"/>
  <c r="K2171" i="5"/>
  <c r="K2165" i="5"/>
  <c r="K2160" i="5"/>
  <c r="K2155" i="5"/>
  <c r="K2139" i="5"/>
  <c r="K2112" i="5"/>
  <c r="K2085" i="5"/>
  <c r="K2063" i="5"/>
  <c r="K2036" i="5"/>
  <c r="K2014" i="5"/>
  <c r="K2009" i="5"/>
  <c r="K1998" i="5"/>
  <c r="K1945" i="5"/>
  <c r="K1929" i="5"/>
  <c r="K1872" i="5"/>
  <c r="K1866" i="5"/>
  <c r="K1803" i="5"/>
  <c r="K1797" i="5"/>
  <c r="K1781" i="5"/>
  <c r="K1769" i="5"/>
  <c r="K1764" i="5"/>
  <c r="K1758" i="5"/>
  <c r="K1609" i="5"/>
  <c r="K1551" i="5"/>
  <c r="K1524" i="5"/>
  <c r="K1518" i="5"/>
  <c r="K1495" i="5"/>
  <c r="K1264" i="5"/>
  <c r="K1259" i="5"/>
  <c r="K1201" i="5"/>
  <c r="K1196" i="5"/>
  <c r="K1055" i="5"/>
  <c r="K956" i="5"/>
  <c r="K926" i="5"/>
  <c r="K902" i="5"/>
  <c r="K890" i="5"/>
  <c r="H1875" i="5"/>
  <c r="K1875" i="5"/>
  <c r="H1827" i="5"/>
  <c r="K1827" i="5"/>
  <c r="H1779" i="5"/>
  <c r="K1779" i="5"/>
  <c r="H1491" i="5"/>
  <c r="K1491" i="5"/>
  <c r="H1371" i="5"/>
  <c r="K1371" i="5"/>
  <c r="H1347" i="5"/>
  <c r="K1347" i="5"/>
  <c r="H1143" i="5"/>
  <c r="K1143" i="5"/>
  <c r="K3213" i="5"/>
  <c r="K3197" i="5"/>
  <c r="K3176" i="5"/>
  <c r="K3160" i="5"/>
  <c r="K3149" i="5"/>
  <c r="K3128" i="5"/>
  <c r="K3111" i="5"/>
  <c r="K3099" i="5"/>
  <c r="K3094" i="5"/>
  <c r="K3072" i="5"/>
  <c r="K3027" i="5"/>
  <c r="K3021" i="5"/>
  <c r="K3010" i="5"/>
  <c r="K2988" i="5"/>
  <c r="K2966" i="5"/>
  <c r="K2955" i="5"/>
  <c r="K2950" i="5"/>
  <c r="K2931" i="5"/>
  <c r="K2912" i="5"/>
  <c r="K2849" i="5"/>
  <c r="K2799" i="5"/>
  <c r="K2783" i="5"/>
  <c r="K2778" i="5"/>
  <c r="K2773" i="5"/>
  <c r="K2737" i="5"/>
  <c r="K2700" i="5"/>
  <c r="K2695" i="5"/>
  <c r="K2690" i="5"/>
  <c r="K2663" i="5"/>
  <c r="K2658" i="5"/>
  <c r="K2653" i="5"/>
  <c r="K2643" i="5"/>
  <c r="K2632" i="5"/>
  <c r="K2596" i="5"/>
  <c r="K2591" i="5"/>
  <c r="K2586" i="5"/>
  <c r="K2565" i="5"/>
  <c r="K2560" i="5"/>
  <c r="K2533" i="5"/>
  <c r="K2527" i="5"/>
  <c r="K2502" i="5"/>
  <c r="K2492" i="5"/>
  <c r="K2482" i="5"/>
  <c r="K2477" i="5"/>
  <c r="K2467" i="5"/>
  <c r="K2451" i="5"/>
  <c r="K2425" i="5"/>
  <c r="K2404" i="5"/>
  <c r="K2399" i="5"/>
  <c r="K2368" i="5"/>
  <c r="K2362" i="5"/>
  <c r="K2331" i="5"/>
  <c r="K2304" i="5"/>
  <c r="K2299" i="5"/>
  <c r="K2267" i="5"/>
  <c r="K2246" i="5"/>
  <c r="K2235" i="5"/>
  <c r="K2214" i="5"/>
  <c r="K2209" i="5"/>
  <c r="K2193" i="5"/>
  <c r="K2187" i="5"/>
  <c r="K2149" i="5"/>
  <c r="K2128" i="5"/>
  <c r="K2122" i="5"/>
  <c r="K2096" i="5"/>
  <c r="K2068" i="5"/>
  <c r="K2057" i="5"/>
  <c r="K2052" i="5"/>
  <c r="K2019" i="5"/>
  <c r="K2003" i="5"/>
  <c r="K1992" i="5"/>
  <c r="K1966" i="5"/>
  <c r="K1955" i="5"/>
  <c r="K1950" i="5"/>
  <c r="K1934" i="5"/>
  <c r="K1883" i="5"/>
  <c r="K1814" i="5"/>
  <c r="K1808" i="5"/>
  <c r="K1786" i="5"/>
  <c r="K1673" i="5"/>
  <c r="K1667" i="5"/>
  <c r="K1621" i="5"/>
  <c r="K1615" i="5"/>
  <c r="K1454" i="5"/>
  <c r="K1448" i="5"/>
  <c r="K1396" i="5"/>
  <c r="K1155" i="5"/>
  <c r="K1149" i="5"/>
  <c r="K1079" i="5"/>
  <c r="K1067" i="5"/>
  <c r="K1061" i="5"/>
  <c r="K1015" i="5"/>
  <c r="K3108" i="5"/>
  <c r="K3097" i="5"/>
  <c r="K3080" i="5"/>
  <c r="K3069" i="5"/>
  <c r="K3042" i="5"/>
  <c r="K3036" i="5"/>
  <c r="K3009" i="5"/>
  <c r="K2993" i="5"/>
  <c r="K2977" i="5"/>
  <c r="K2961" i="5"/>
  <c r="K2942" i="5"/>
  <c r="K2896" i="5"/>
  <c r="K2886" i="5"/>
  <c r="K2881" i="5"/>
  <c r="K2866" i="5"/>
  <c r="K2861" i="5"/>
  <c r="K2822" i="5"/>
  <c r="K2807" i="5"/>
  <c r="K2782" i="5"/>
  <c r="K2748" i="5"/>
  <c r="K2704" i="5"/>
  <c r="K2694" i="5"/>
  <c r="K2689" i="5"/>
  <c r="K2674" i="5"/>
  <c r="K2669" i="5"/>
  <c r="K2630" i="5"/>
  <c r="K2615" i="5"/>
  <c r="K2590" i="5"/>
  <c r="K2556" i="5"/>
  <c r="K2522" i="5"/>
  <c r="K2484" i="5"/>
  <c r="K2470" i="5"/>
  <c r="K2446" i="5"/>
  <c r="K2403" i="5"/>
  <c r="K2388" i="5"/>
  <c r="K2383" i="5"/>
  <c r="K2363" i="5"/>
  <c r="K2358" i="5"/>
  <c r="K2353" i="5"/>
  <c r="K2343" i="5"/>
  <c r="K2308" i="5"/>
  <c r="K2303" i="5"/>
  <c r="K2288" i="5"/>
  <c r="K2268" i="5"/>
  <c r="K2263" i="5"/>
  <c r="K2253" i="5"/>
  <c r="K2248" i="5"/>
  <c r="K2188" i="5"/>
  <c r="K2173" i="5"/>
  <c r="K2148" i="5"/>
  <c r="K2143" i="5"/>
  <c r="K2123" i="5"/>
  <c r="K2118" i="5"/>
  <c r="K2113" i="5"/>
  <c r="K2103" i="5"/>
  <c r="K2079" i="5"/>
  <c r="K2044" i="5"/>
  <c r="K2039" i="5"/>
  <c r="K2000" i="5"/>
  <c r="K1965" i="5"/>
  <c r="K1926" i="5"/>
  <c r="K1878" i="5"/>
  <c r="K1815" i="5"/>
  <c r="K1809" i="5"/>
  <c r="K1793" i="5"/>
  <c r="K1750" i="5"/>
  <c r="K1728" i="5"/>
  <c r="K1723" i="5"/>
  <c r="K1717" i="5"/>
  <c r="K1706" i="5"/>
  <c r="K1700" i="5"/>
  <c r="K1679" i="5"/>
  <c r="K1651" i="5"/>
  <c r="K1519" i="5"/>
  <c r="K1508" i="5"/>
  <c r="K1464" i="5"/>
  <c r="K1435" i="5"/>
  <c r="K1418" i="5"/>
  <c r="K1380" i="5"/>
  <c r="K1320" i="5"/>
  <c r="K1287" i="5"/>
  <c r="K1281" i="5"/>
  <c r="K1249" i="5"/>
  <c r="K1243" i="5"/>
  <c r="K1221" i="5"/>
  <c r="K1187" i="5"/>
  <c r="K1170" i="5"/>
  <c r="K1062" i="5"/>
  <c r="K1056" i="5"/>
  <c r="K898" i="5"/>
  <c r="K886" i="5"/>
  <c r="K874" i="5"/>
  <c r="K785" i="5"/>
  <c r="K761" i="5"/>
  <c r="K755" i="5"/>
  <c r="K737" i="5"/>
  <c r="K713" i="5"/>
  <c r="K707" i="5"/>
  <c r="K671" i="5"/>
  <c r="K570" i="5"/>
  <c r="K540" i="5"/>
  <c r="K528" i="5"/>
  <c r="K492" i="5"/>
  <c r="K474" i="5"/>
  <c r="K2061" i="5"/>
  <c r="K2027" i="5"/>
  <c r="K2022" i="5"/>
  <c r="K2017" i="5"/>
  <c r="K2007" i="5"/>
  <c r="K1983" i="5"/>
  <c r="K1948" i="5"/>
  <c r="K1943" i="5"/>
  <c r="K1902" i="5"/>
  <c r="K1897" i="5"/>
  <c r="K1891" i="5"/>
  <c r="K1853" i="5"/>
  <c r="K1848" i="5"/>
  <c r="K1796" i="5"/>
  <c r="K1774" i="5"/>
  <c r="K1747" i="5"/>
  <c r="K1720" i="5"/>
  <c r="K1714" i="5"/>
  <c r="K1703" i="5"/>
  <c r="K1697" i="5"/>
  <c r="K1633" i="5"/>
  <c r="K1611" i="5"/>
  <c r="K1600" i="5"/>
  <c r="K1478" i="5"/>
  <c r="K1472" i="5"/>
  <c r="K1438" i="5"/>
  <c r="K1388" i="5"/>
  <c r="K1372" i="5"/>
  <c r="K1339" i="5"/>
  <c r="K1333" i="5"/>
  <c r="K1290" i="5"/>
  <c r="K1246" i="5"/>
  <c r="K1218" i="5"/>
  <c r="K1190" i="5"/>
  <c r="K1139" i="5"/>
  <c r="K1116" i="5"/>
  <c r="K1110" i="5"/>
  <c r="K1077" i="5"/>
  <c r="K1071" i="5"/>
  <c r="K1059" i="5"/>
  <c r="K978" i="5"/>
  <c r="K3105" i="5"/>
  <c r="K3088" i="5"/>
  <c r="K3077" i="5"/>
  <c r="K3066" i="5"/>
  <c r="K3055" i="5"/>
  <c r="K3044" i="5"/>
  <c r="K3033" i="5"/>
  <c r="K3022" i="5"/>
  <c r="K3006" i="5"/>
  <c r="K2990" i="5"/>
  <c r="K2974" i="5"/>
  <c r="K2958" i="5"/>
  <c r="K2922" i="5"/>
  <c r="K2898" i="5"/>
  <c r="K2893" i="5"/>
  <c r="K2834" i="5"/>
  <c r="K2819" i="5"/>
  <c r="K2814" i="5"/>
  <c r="K2809" i="5"/>
  <c r="K2745" i="5"/>
  <c r="K2735" i="5"/>
  <c r="K2730" i="5"/>
  <c r="K2706" i="5"/>
  <c r="K2701" i="5"/>
  <c r="K2642" i="5"/>
  <c r="K2627" i="5"/>
  <c r="K2622" i="5"/>
  <c r="K2617" i="5"/>
  <c r="K2553" i="5"/>
  <c r="K2543" i="5"/>
  <c r="K2538" i="5"/>
  <c r="K2510" i="5"/>
  <c r="K2486" i="5"/>
  <c r="K2448" i="5"/>
  <c r="K2434" i="5"/>
  <c r="K2410" i="5"/>
  <c r="K2390" i="5"/>
  <c r="K2380" i="5"/>
  <c r="K2371" i="5"/>
  <c r="K2355" i="5"/>
  <c r="K2340" i="5"/>
  <c r="K2335" i="5"/>
  <c r="K2315" i="5"/>
  <c r="K2310" i="5"/>
  <c r="K2305" i="5"/>
  <c r="K2295" i="5"/>
  <c r="K2260" i="5"/>
  <c r="K2255" i="5"/>
  <c r="K2240" i="5"/>
  <c r="K2220" i="5"/>
  <c r="K2215" i="5"/>
  <c r="K2195" i="5"/>
  <c r="K2190" i="5"/>
  <c r="K2140" i="5"/>
  <c r="K2125" i="5"/>
  <c r="K2115" i="5"/>
  <c r="K2105" i="5"/>
  <c r="K2090" i="5"/>
  <c r="K2081" i="5"/>
  <c r="K2071" i="5"/>
  <c r="K2051" i="5"/>
  <c r="K2046" i="5"/>
  <c r="K1967" i="5"/>
  <c r="K1938" i="5"/>
  <c r="K1928" i="5"/>
  <c r="K1917" i="5"/>
  <c r="K1869" i="5"/>
  <c r="K1864" i="5"/>
  <c r="K1858" i="5"/>
  <c r="K1842" i="5"/>
  <c r="K1806" i="5"/>
  <c r="K1763" i="5"/>
  <c r="K1741" i="5"/>
  <c r="K1725" i="5"/>
  <c r="K1622" i="5"/>
  <c r="K1616" i="5"/>
  <c r="K1594" i="5"/>
  <c r="K1583" i="5"/>
  <c r="K1577" i="5"/>
  <c r="K1571" i="5"/>
  <c r="K1560" i="5"/>
  <c r="K1554" i="5"/>
  <c r="K1483" i="5"/>
  <c r="K1455" i="5"/>
  <c r="K1449" i="5"/>
  <c r="K1432" i="5"/>
  <c r="K1366" i="5"/>
  <c r="K1306" i="5"/>
  <c r="K1256" i="5"/>
  <c r="K1229" i="5"/>
  <c r="K1156" i="5"/>
  <c r="K1150" i="5"/>
  <c r="K1144" i="5"/>
  <c r="K1127" i="5"/>
  <c r="K1082" i="5"/>
  <c r="K1025" i="5"/>
  <c r="K1007" i="5"/>
  <c r="K1001" i="5"/>
  <c r="K995" i="5"/>
  <c r="K989" i="5"/>
  <c r="K966" i="5"/>
  <c r="K351" i="5"/>
  <c r="K255" i="5"/>
  <c r="K225" i="5"/>
  <c r="K213" i="5"/>
  <c r="K172" i="5"/>
  <c r="K154" i="5"/>
  <c r="K148" i="5"/>
  <c r="K130" i="5"/>
  <c r="K83" i="5"/>
  <c r="K53" i="5"/>
  <c r="K17" i="5"/>
  <c r="K5" i="5"/>
  <c r="K3093" i="5"/>
  <c r="K3082" i="5"/>
  <c r="K3071" i="5"/>
  <c r="K3060" i="5"/>
  <c r="K3049" i="5"/>
  <c r="K3038" i="5"/>
  <c r="K3016" i="5"/>
  <c r="K3000" i="5"/>
  <c r="K2984" i="5"/>
  <c r="K2968" i="5"/>
  <c r="K2926" i="5"/>
  <c r="K2902" i="5"/>
  <c r="K2883" i="5"/>
  <c r="K2868" i="5"/>
  <c r="K2863" i="5"/>
  <c r="K2858" i="5"/>
  <c r="K2828" i="5"/>
  <c r="K2794" i="5"/>
  <c r="K2784" i="5"/>
  <c r="K2750" i="5"/>
  <c r="K2710" i="5"/>
  <c r="K2691" i="5"/>
  <c r="K2676" i="5"/>
  <c r="K2671" i="5"/>
  <c r="K2666" i="5"/>
  <c r="K2636" i="5"/>
  <c r="K2602" i="5"/>
  <c r="K2592" i="5"/>
  <c r="K2558" i="5"/>
  <c r="K2490" i="5"/>
  <c r="K2457" i="5"/>
  <c r="K2429" i="5"/>
  <c r="K2395" i="5"/>
  <c r="K2375" i="5"/>
  <c r="K2365" i="5"/>
  <c r="K2345" i="5"/>
  <c r="K2270" i="5"/>
  <c r="K2225" i="5"/>
  <c r="K2175" i="5"/>
  <c r="K2159" i="5"/>
  <c r="K2100" i="5"/>
  <c r="K2095" i="5"/>
  <c r="K2026" i="5"/>
  <c r="K2016" i="5"/>
  <c r="K2011" i="5"/>
  <c r="K1987" i="5"/>
  <c r="K1982" i="5"/>
  <c r="K1972" i="5"/>
  <c r="K1947" i="5"/>
  <c r="K1890" i="5"/>
  <c r="K1847" i="5"/>
  <c r="K1822" i="5"/>
  <c r="K1811" i="5"/>
  <c r="K1773" i="5"/>
  <c r="K1752" i="5"/>
  <c r="K1746" i="5"/>
  <c r="K1730" i="5"/>
  <c r="K1675" i="5"/>
  <c r="K1653" i="5"/>
  <c r="K1642" i="5"/>
  <c r="K1632" i="5"/>
  <c r="K1610" i="5"/>
  <c r="K1543" i="5"/>
  <c r="K1493" i="5"/>
  <c r="K1488" i="5"/>
  <c r="K1477" i="5"/>
  <c r="K1437" i="5"/>
  <c r="K1382" i="5"/>
  <c r="K1376" i="5"/>
  <c r="K1349" i="5"/>
  <c r="K1338" i="5"/>
  <c r="K1322" i="5"/>
  <c r="K1261" i="5"/>
  <c r="K1234" i="5"/>
  <c r="K1217" i="5"/>
  <c r="K1121" i="5"/>
  <c r="K1115" i="5"/>
  <c r="K1109" i="5"/>
  <c r="K1104" i="5"/>
  <c r="K1041" i="5"/>
  <c r="K948" i="5"/>
  <c r="K100" i="5"/>
  <c r="K2144" i="5"/>
  <c r="K2129" i="5"/>
  <c r="K2119" i="5"/>
  <c r="K2099" i="5"/>
  <c r="K2094" i="5"/>
  <c r="K2015" i="5"/>
  <c r="K1981" i="5"/>
  <c r="K1971" i="5"/>
  <c r="K1961" i="5"/>
  <c r="K1946" i="5"/>
  <c r="K1911" i="5"/>
  <c r="K1895" i="5"/>
  <c r="K1879" i="5"/>
  <c r="K1836" i="5"/>
  <c r="K1831" i="5"/>
  <c r="K1794" i="5"/>
  <c r="K1778" i="5"/>
  <c r="K1745" i="5"/>
  <c r="K1701" i="5"/>
  <c r="K1680" i="5"/>
  <c r="K1674" i="5"/>
  <c r="K1652" i="5"/>
  <c r="K1626" i="5"/>
  <c r="K1604" i="5"/>
  <c r="K1509" i="5"/>
  <c r="K1476" i="5"/>
  <c r="K1419" i="5"/>
  <c r="K1408" i="5"/>
  <c r="K1381" i="5"/>
  <c r="K1359" i="5"/>
  <c r="K1337" i="5"/>
  <c r="K1265" i="5"/>
  <c r="K1171" i="5"/>
  <c r="K1160" i="5"/>
  <c r="K457" i="5"/>
  <c r="K2684" i="5"/>
  <c r="K2650" i="5"/>
  <c r="K2640" i="5"/>
  <c r="K2606" i="5"/>
  <c r="K2566" i="5"/>
  <c r="K2547" i="5"/>
  <c r="K2532" i="5"/>
  <c r="K2508" i="5"/>
  <c r="K2466" i="5"/>
  <c r="K2461" i="5"/>
  <c r="K2414" i="5"/>
  <c r="K2369" i="5"/>
  <c r="K2319" i="5"/>
  <c r="K2283" i="5"/>
  <c r="K2274" i="5"/>
  <c r="K2243" i="5"/>
  <c r="K2238" i="5"/>
  <c r="K2218" i="5"/>
  <c r="K2208" i="5"/>
  <c r="K2203" i="5"/>
  <c r="K2183" i="5"/>
  <c r="K2163" i="5"/>
  <c r="K2153" i="5"/>
  <c r="K2138" i="5"/>
  <c r="K2074" i="5"/>
  <c r="K2064" i="5"/>
  <c r="K2059" i="5"/>
  <c r="K2035" i="5"/>
  <c r="K2030" i="5"/>
  <c r="K2020" i="5"/>
  <c r="K1995" i="5"/>
  <c r="K1956" i="5"/>
  <c r="K1951" i="5"/>
  <c r="K1921" i="5"/>
  <c r="K1884" i="5"/>
  <c r="K1873" i="5"/>
  <c r="K1862" i="5"/>
  <c r="K1799" i="5"/>
  <c r="K1783" i="5"/>
  <c r="K1668" i="5"/>
  <c r="K1662" i="5"/>
  <c r="K1646" i="5"/>
  <c r="K1620" i="5"/>
  <c r="K1587" i="5"/>
  <c r="K1581" i="5"/>
  <c r="K1514" i="5"/>
  <c r="K1453" i="5"/>
  <c r="K1402" i="5"/>
  <c r="K1364" i="5"/>
  <c r="K1298" i="5"/>
  <c r="K1276" i="5"/>
  <c r="K1270" i="5"/>
  <c r="K1193" i="5"/>
  <c r="K1182" i="5"/>
  <c r="K1176" i="5"/>
  <c r="K1165" i="5"/>
  <c r="K1154" i="5"/>
  <c r="K1131" i="5"/>
  <c r="K1051" i="5"/>
  <c r="K1045" i="5"/>
  <c r="K863" i="5"/>
  <c r="K857" i="5"/>
  <c r="K845" i="5"/>
  <c r="K833" i="5"/>
  <c r="K660" i="5"/>
  <c r="K612" i="5"/>
  <c r="K606" i="5"/>
  <c r="K600" i="5"/>
  <c r="K588" i="5"/>
  <c r="K576" i="5"/>
  <c r="K325" i="5"/>
  <c r="K1922" i="5"/>
  <c r="K1916" i="5"/>
  <c r="K1906" i="5"/>
  <c r="K1896" i="5"/>
  <c r="K1886" i="5"/>
  <c r="K1881" i="5"/>
  <c r="K1856" i="5"/>
  <c r="K1846" i="5"/>
  <c r="K1812" i="5"/>
  <c r="K1802" i="5"/>
  <c r="K1777" i="5"/>
  <c r="K1767" i="5"/>
  <c r="K1761" i="5"/>
  <c r="K1751" i="5"/>
  <c r="K1731" i="5"/>
  <c r="K1709" i="5"/>
  <c r="K1698" i="5"/>
  <c r="K1693" i="5"/>
  <c r="K1656" i="5"/>
  <c r="K1650" i="5"/>
  <c r="K1645" i="5"/>
  <c r="K1614" i="5"/>
  <c r="K1603" i="5"/>
  <c r="K1598" i="5"/>
  <c r="K1533" i="5"/>
  <c r="K1506" i="5"/>
  <c r="K1501" i="5"/>
  <c r="K1459" i="5"/>
  <c r="K1427" i="5"/>
  <c r="K1411" i="5"/>
  <c r="K1395" i="5"/>
  <c r="K1358" i="5"/>
  <c r="K1348" i="5"/>
  <c r="K1332" i="5"/>
  <c r="K1301" i="5"/>
  <c r="K1258" i="5"/>
  <c r="K1248" i="5"/>
  <c r="K1228" i="5"/>
  <c r="K1147" i="5"/>
  <c r="K1120" i="5"/>
  <c r="K1114" i="5"/>
  <c r="K1103" i="5"/>
  <c r="K1027" i="5"/>
  <c r="K1000" i="5"/>
  <c r="K994" i="5"/>
  <c r="K977" i="5"/>
  <c r="K913" i="5"/>
  <c r="K907" i="5"/>
  <c r="K860" i="5"/>
  <c r="K824" i="5"/>
  <c r="K248" i="5"/>
  <c r="K230" i="5"/>
  <c r="K218" i="5"/>
  <c r="K159" i="5"/>
  <c r="K124" i="5"/>
  <c r="K1655" i="5"/>
  <c r="K1613" i="5"/>
  <c r="K1592" i="5"/>
  <c r="K1532" i="5"/>
  <c r="K1500" i="5"/>
  <c r="K1490" i="5"/>
  <c r="K1480" i="5"/>
  <c r="K1474" i="5"/>
  <c r="K1458" i="5"/>
  <c r="K1426" i="5"/>
  <c r="K1394" i="5"/>
  <c r="K1389" i="5"/>
  <c r="K1342" i="5"/>
  <c r="K1326" i="5"/>
  <c r="K1300" i="5"/>
  <c r="K1257" i="5"/>
  <c r="K1247" i="5"/>
  <c r="K1227" i="5"/>
  <c r="K1222" i="5"/>
  <c r="K1206" i="5"/>
  <c r="K1184" i="5"/>
  <c r="K1162" i="5"/>
  <c r="K1157" i="5"/>
  <c r="K1146" i="5"/>
  <c r="K1119" i="5"/>
  <c r="K1113" i="5"/>
  <c r="K1064" i="5"/>
  <c r="K1053" i="5"/>
  <c r="K1042" i="5"/>
  <c r="K1037" i="5"/>
  <c r="K999" i="5"/>
  <c r="K993" i="5"/>
  <c r="K936" i="5"/>
  <c r="K930" i="5"/>
  <c r="K424" i="5"/>
  <c r="K406" i="5"/>
  <c r="K400" i="5"/>
  <c r="K365" i="5"/>
  <c r="K235" i="5"/>
  <c r="K205" i="5"/>
  <c r="K152" i="5"/>
  <c r="K117" i="5"/>
  <c r="K1910" i="5"/>
  <c r="K1860" i="5"/>
  <c r="K1850" i="5"/>
  <c r="K1826" i="5"/>
  <c r="K1821" i="5"/>
  <c r="K1816" i="5"/>
  <c r="K1755" i="5"/>
  <c r="K1719" i="5"/>
  <c r="K1713" i="5"/>
  <c r="K1702" i="5"/>
  <c r="K1687" i="5"/>
  <c r="K1682" i="5"/>
  <c r="K1671" i="5"/>
  <c r="K1665" i="5"/>
  <c r="K1639" i="5"/>
  <c r="K1629" i="5"/>
  <c r="K1607" i="5"/>
  <c r="K1586" i="5"/>
  <c r="K1575" i="5"/>
  <c r="K1569" i="5"/>
  <c r="K1558" i="5"/>
  <c r="K1547" i="5"/>
  <c r="K1542" i="5"/>
  <c r="K1526" i="5"/>
  <c r="K1520" i="5"/>
  <c r="K1510" i="5"/>
  <c r="K1494" i="5"/>
  <c r="K1463" i="5"/>
  <c r="K1442" i="5"/>
  <c r="K1415" i="5"/>
  <c r="K1399" i="5"/>
  <c r="K1384" i="5"/>
  <c r="K1378" i="5"/>
  <c r="K1368" i="5"/>
  <c r="K1362" i="5"/>
  <c r="K1316" i="5"/>
  <c r="K1289" i="5"/>
  <c r="K1272" i="5"/>
  <c r="K1211" i="5"/>
  <c r="K1167" i="5"/>
  <c r="K1135" i="5"/>
  <c r="K1069" i="5"/>
  <c r="K1058" i="5"/>
  <c r="K1047" i="5"/>
  <c r="K970" i="5"/>
  <c r="K964" i="5"/>
  <c r="K548" i="5"/>
  <c r="K518" i="5"/>
  <c r="K494" i="5"/>
  <c r="K488" i="5"/>
  <c r="K464" i="5"/>
  <c r="K441" i="5"/>
  <c r="K382" i="5"/>
  <c r="K318" i="5"/>
  <c r="K306" i="5"/>
  <c r="K300" i="5"/>
  <c r="K294" i="5"/>
  <c r="K276" i="5"/>
  <c r="K1925" i="5"/>
  <c r="K1920" i="5"/>
  <c r="K1894" i="5"/>
  <c r="K1870" i="5"/>
  <c r="K1854" i="5"/>
  <c r="K1835" i="5"/>
  <c r="K1830" i="5"/>
  <c r="K1810" i="5"/>
  <c r="K1795" i="5"/>
  <c r="K1790" i="5"/>
  <c r="K1765" i="5"/>
  <c r="K1739" i="5"/>
  <c r="K1734" i="5"/>
  <c r="K1729" i="5"/>
  <c r="K1654" i="5"/>
  <c r="K1612" i="5"/>
  <c r="K1601" i="5"/>
  <c r="K1591" i="5"/>
  <c r="K1531" i="5"/>
  <c r="K1515" i="5"/>
  <c r="K1499" i="5"/>
  <c r="K1489" i="5"/>
  <c r="K1479" i="5"/>
  <c r="K1473" i="5"/>
  <c r="K1457" i="5"/>
  <c r="K1447" i="5"/>
  <c r="K1404" i="5"/>
  <c r="K1393" i="5"/>
  <c r="K1341" i="5"/>
  <c r="K1336" i="5"/>
  <c r="K1299" i="5"/>
  <c r="K1277" i="5"/>
  <c r="K1266" i="5"/>
  <c r="K1241" i="5"/>
  <c r="K1226" i="5"/>
  <c r="K1216" i="5"/>
  <c r="K1183" i="5"/>
  <c r="K1177" i="5"/>
  <c r="K1161" i="5"/>
  <c r="K1145" i="5"/>
  <c r="K1118" i="5"/>
  <c r="K1112" i="5"/>
  <c r="K1090" i="5"/>
  <c r="K1085" i="5"/>
  <c r="K1074" i="5"/>
  <c r="K1052" i="5"/>
  <c r="K1004" i="5"/>
  <c r="K998" i="5"/>
  <c r="K992" i="5"/>
  <c r="K986" i="5"/>
  <c r="K981" i="5"/>
  <c r="K655" i="5"/>
  <c r="K619" i="5"/>
  <c r="K452" i="5"/>
  <c r="K417" i="5"/>
  <c r="K405" i="5"/>
  <c r="K335" i="5"/>
  <c r="K264" i="5"/>
  <c r="K240" i="5"/>
  <c r="K210" i="5"/>
  <c r="K198" i="5"/>
  <c r="K169" i="5"/>
  <c r="K157" i="5"/>
  <c r="K1930" i="5"/>
  <c r="K1914" i="5"/>
  <c r="K1909" i="5"/>
  <c r="K1904" i="5"/>
  <c r="K1859" i="5"/>
  <c r="K1825" i="5"/>
  <c r="K1820" i="5"/>
  <c r="K1800" i="5"/>
  <c r="K1770" i="5"/>
  <c r="K1754" i="5"/>
  <c r="K1718" i="5"/>
  <c r="K1712" i="5"/>
  <c r="K1707" i="5"/>
  <c r="K1691" i="5"/>
  <c r="K1686" i="5"/>
  <c r="K1681" i="5"/>
  <c r="K1670" i="5"/>
  <c r="K1664" i="5"/>
  <c r="K1643" i="5"/>
  <c r="K1638" i="5"/>
  <c r="K1628" i="5"/>
  <c r="K1623" i="5"/>
  <c r="K1617" i="5"/>
  <c r="K1606" i="5"/>
  <c r="K1585" i="5"/>
  <c r="K1574" i="5"/>
  <c r="K1568" i="5"/>
  <c r="K1557" i="5"/>
  <c r="K1541" i="5"/>
  <c r="K1536" i="5"/>
  <c r="K1525" i="5"/>
  <c r="K1462" i="5"/>
  <c r="K1441" i="5"/>
  <c r="K1398" i="5"/>
  <c r="K1383" i="5"/>
  <c r="K1377" i="5"/>
  <c r="K1367" i="5"/>
  <c r="K1361" i="5"/>
  <c r="K1346" i="5"/>
  <c r="K1288" i="5"/>
  <c r="K1282" i="5"/>
  <c r="K1271" i="5"/>
  <c r="K1251" i="5"/>
  <c r="K1188" i="5"/>
  <c r="K1166" i="5"/>
  <c r="K1134" i="5"/>
  <c r="K1106" i="5"/>
  <c r="K1095" i="5"/>
  <c r="K1057" i="5"/>
  <c r="K774" i="5"/>
  <c r="K750" i="5"/>
  <c r="K702" i="5"/>
  <c r="K690" i="5"/>
  <c r="K565" i="5"/>
  <c r="K553" i="5"/>
  <c r="K535" i="5"/>
  <c r="K440" i="5"/>
  <c r="K434" i="5"/>
  <c r="K305" i="5"/>
  <c r="K281" i="5"/>
  <c r="K1716" i="5"/>
  <c r="K1690" i="5"/>
  <c r="K1649" i="5"/>
  <c r="K1619" i="5"/>
  <c r="K1563" i="5"/>
  <c r="K1538" i="5"/>
  <c r="K1528" i="5"/>
  <c r="K1522" i="5"/>
  <c r="K1512" i="5"/>
  <c r="K1482" i="5"/>
  <c r="K1466" i="5"/>
  <c r="K1451" i="5"/>
  <c r="K1446" i="5"/>
  <c r="K1431" i="5"/>
  <c r="K1425" i="5"/>
  <c r="K1410" i="5"/>
  <c r="K1386" i="5"/>
  <c r="K1351" i="5"/>
  <c r="K1330" i="5"/>
  <c r="K1315" i="5"/>
  <c r="K1310" i="5"/>
  <c r="K1284" i="5"/>
  <c r="K1245" i="5"/>
  <c r="K1231" i="5"/>
  <c r="K1210" i="5"/>
  <c r="K1205" i="5"/>
  <c r="K1200" i="5"/>
  <c r="K1179" i="5"/>
  <c r="K1174" i="5"/>
  <c r="K1138" i="5"/>
  <c r="K1133" i="5"/>
  <c r="K1123" i="5"/>
  <c r="K1076" i="5"/>
  <c r="K1050" i="5"/>
  <c r="K1034" i="5"/>
  <c r="K1003" i="5"/>
  <c r="K980" i="5"/>
  <c r="K969" i="5"/>
  <c r="K918" i="5"/>
  <c r="K876" i="5"/>
  <c r="K853" i="5"/>
  <c r="K829" i="5"/>
  <c r="K639" i="5"/>
  <c r="K609" i="5"/>
  <c r="K585" i="5"/>
  <c r="K550" i="5"/>
  <c r="K526" i="5"/>
  <c r="K397" i="5"/>
  <c r="K368" i="5"/>
  <c r="K245" i="5"/>
  <c r="K233" i="5"/>
  <c r="K122" i="5"/>
  <c r="K76" i="5"/>
  <c r="K1294" i="5"/>
  <c r="K1278" i="5"/>
  <c r="K1268" i="5"/>
  <c r="K1215" i="5"/>
  <c r="K1189" i="5"/>
  <c r="K1148" i="5"/>
  <c r="K1102" i="5"/>
  <c r="K1070" i="5"/>
  <c r="K1065" i="5"/>
  <c r="K1024" i="5"/>
  <c r="K1019" i="5"/>
  <c r="K1014" i="5"/>
  <c r="K974" i="5"/>
  <c r="K929" i="5"/>
  <c r="K923" i="5"/>
  <c r="K817" i="5"/>
  <c r="K734" i="5"/>
  <c r="K722" i="5"/>
  <c r="K674" i="5"/>
  <c r="K520" i="5"/>
  <c r="K502" i="5"/>
  <c r="K472" i="5"/>
  <c r="K379" i="5"/>
  <c r="K356" i="5"/>
  <c r="K298" i="5"/>
  <c r="K286" i="5"/>
  <c r="K274" i="5"/>
  <c r="K174" i="5"/>
  <c r="K52" i="5"/>
  <c r="K34" i="5"/>
  <c r="K22" i="5"/>
  <c r="K4" i="5"/>
  <c r="K1715" i="5"/>
  <c r="K1659" i="5"/>
  <c r="K1634" i="5"/>
  <c r="K1624" i="5"/>
  <c r="K1618" i="5"/>
  <c r="K1608" i="5"/>
  <c r="K1578" i="5"/>
  <c r="K1562" i="5"/>
  <c r="K1537" i="5"/>
  <c r="K1527" i="5"/>
  <c r="K1521" i="5"/>
  <c r="K1511" i="5"/>
  <c r="K1486" i="5"/>
  <c r="K1470" i="5"/>
  <c r="K1460" i="5"/>
  <c r="K1450" i="5"/>
  <c r="K1445" i="5"/>
  <c r="K1430" i="5"/>
  <c r="K1424" i="5"/>
  <c r="K1409" i="5"/>
  <c r="K1390" i="5"/>
  <c r="K1370" i="5"/>
  <c r="K1355" i="5"/>
  <c r="K1350" i="5"/>
  <c r="K1329" i="5"/>
  <c r="K1314" i="5"/>
  <c r="K1309" i="5"/>
  <c r="K1283" i="5"/>
  <c r="K1235" i="5"/>
  <c r="K1230" i="5"/>
  <c r="K1209" i="5"/>
  <c r="K1194" i="5"/>
  <c r="K1178" i="5"/>
  <c r="K1163" i="5"/>
  <c r="K1158" i="5"/>
  <c r="K1132" i="5"/>
  <c r="K1122" i="5"/>
  <c r="K1107" i="5"/>
  <c r="K1096" i="5"/>
  <c r="K1091" i="5"/>
  <c r="K1086" i="5"/>
  <c r="K1075" i="5"/>
  <c r="K1049" i="5"/>
  <c r="K1039" i="5"/>
  <c r="K1008" i="5"/>
  <c r="K996" i="5"/>
  <c r="K905" i="5"/>
  <c r="K899" i="5"/>
  <c r="K881" i="5"/>
  <c r="K858" i="5"/>
  <c r="K840" i="5"/>
  <c r="K822" i="5"/>
  <c r="K650" i="5"/>
  <c r="K608" i="5"/>
  <c r="K454" i="5"/>
  <c r="K448" i="5"/>
  <c r="K344" i="5"/>
  <c r="K315" i="5"/>
  <c r="K250" i="5"/>
  <c r="K220" i="5"/>
  <c r="K63" i="5"/>
  <c r="K1602" i="5"/>
  <c r="K1597" i="5"/>
  <c r="K1572" i="5"/>
  <c r="K1546" i="5"/>
  <c r="K1505" i="5"/>
  <c r="K1475" i="5"/>
  <c r="K1414" i="5"/>
  <c r="K1374" i="5"/>
  <c r="K1344" i="5"/>
  <c r="K1334" i="5"/>
  <c r="K1319" i="5"/>
  <c r="K1293" i="5"/>
  <c r="K1267" i="5"/>
  <c r="K1262" i="5"/>
  <c r="K1239" i="5"/>
  <c r="K1224" i="5"/>
  <c r="K1214" i="5"/>
  <c r="K1168" i="5"/>
  <c r="K1142" i="5"/>
  <c r="K1101" i="5"/>
  <c r="K1080" i="5"/>
  <c r="K1054" i="5"/>
  <c r="K1023" i="5"/>
  <c r="K1018" i="5"/>
  <c r="K1013" i="5"/>
  <c r="K984" i="5"/>
  <c r="K951" i="5"/>
  <c r="K940" i="5"/>
  <c r="K934" i="5"/>
  <c r="K769" i="5"/>
  <c r="K745" i="5"/>
  <c r="K697" i="5"/>
  <c r="K685" i="5"/>
  <c r="K560" i="5"/>
  <c r="K513" i="5"/>
  <c r="K489" i="5"/>
  <c r="K430" i="5"/>
  <c r="K384" i="5"/>
  <c r="K372" i="5"/>
  <c r="K291" i="5"/>
  <c r="K196" i="5"/>
  <c r="K179" i="5"/>
  <c r="K149" i="5"/>
  <c r="K45" i="5"/>
  <c r="K21" i="5"/>
  <c r="K9" i="5"/>
  <c r="K1035" i="5"/>
  <c r="K1030" i="5"/>
  <c r="K1010" i="5"/>
  <c r="K1005" i="5"/>
  <c r="K990" i="5"/>
  <c r="K975" i="5"/>
  <c r="K949" i="5"/>
  <c r="K938" i="5"/>
  <c r="K927" i="5"/>
  <c r="K900" i="5"/>
  <c r="K895" i="5"/>
  <c r="K869" i="5"/>
  <c r="K864" i="5"/>
  <c r="K843" i="5"/>
  <c r="K827" i="5"/>
  <c r="K806" i="5"/>
  <c r="K780" i="5"/>
  <c r="K759" i="5"/>
  <c r="K732" i="5"/>
  <c r="K727" i="5"/>
  <c r="K711" i="5"/>
  <c r="K664" i="5"/>
  <c r="K637" i="5"/>
  <c r="K578" i="5"/>
  <c r="K573" i="5"/>
  <c r="K563" i="5"/>
  <c r="K558" i="5"/>
  <c r="K523" i="5"/>
  <c r="K462" i="5"/>
  <c r="K443" i="5"/>
  <c r="K438" i="5"/>
  <c r="K432" i="5"/>
  <c r="K427" i="5"/>
  <c r="K412" i="5"/>
  <c r="K402" i="5"/>
  <c r="K359" i="5"/>
  <c r="K349" i="5"/>
  <c r="K339" i="5"/>
  <c r="K333" i="5"/>
  <c r="K328" i="5"/>
  <c r="K323" i="5"/>
  <c r="K313" i="5"/>
  <c r="K308" i="5"/>
  <c r="K303" i="5"/>
  <c r="K269" i="5"/>
  <c r="K238" i="5"/>
  <c r="K203" i="5"/>
  <c r="K193" i="5"/>
  <c r="K188" i="5"/>
  <c r="K143" i="5"/>
  <c r="K132" i="5"/>
  <c r="K127" i="5"/>
  <c r="K112" i="5"/>
  <c r="K97" i="5"/>
  <c r="K92" i="5"/>
  <c r="K87" i="5"/>
  <c r="K47" i="5"/>
  <c r="K42" i="5"/>
  <c r="K7" i="5"/>
  <c r="K959" i="5"/>
  <c r="K954" i="5"/>
  <c r="K943" i="5"/>
  <c r="K932" i="5"/>
  <c r="K916" i="5"/>
  <c r="K911" i="5"/>
  <c r="K884" i="5"/>
  <c r="K879" i="5"/>
  <c r="K848" i="5"/>
  <c r="K811" i="5"/>
  <c r="K795" i="5"/>
  <c r="K790" i="5"/>
  <c r="K764" i="5"/>
  <c r="K748" i="5"/>
  <c r="K743" i="5"/>
  <c r="K716" i="5"/>
  <c r="K700" i="5"/>
  <c r="K695" i="5"/>
  <c r="K679" i="5"/>
  <c r="K669" i="5"/>
  <c r="K653" i="5"/>
  <c r="K648" i="5"/>
  <c r="K642" i="5"/>
  <c r="K631" i="5"/>
  <c r="K626" i="5"/>
  <c r="K603" i="5"/>
  <c r="K598" i="5"/>
  <c r="K583" i="5"/>
  <c r="K543" i="5"/>
  <c r="K538" i="5"/>
  <c r="K507" i="5"/>
  <c r="K497" i="5"/>
  <c r="K482" i="5"/>
  <c r="K477" i="5"/>
  <c r="K467" i="5"/>
  <c r="K387" i="5"/>
  <c r="K377" i="5"/>
  <c r="K363" i="5"/>
  <c r="K354" i="5"/>
  <c r="K289" i="5"/>
  <c r="K279" i="5"/>
  <c r="K258" i="5"/>
  <c r="K253" i="5"/>
  <c r="K243" i="5"/>
  <c r="K228" i="5"/>
  <c r="K223" i="5"/>
  <c r="K208" i="5"/>
  <c r="K182" i="5"/>
  <c r="K177" i="5"/>
  <c r="K167" i="5"/>
  <c r="K162" i="5"/>
  <c r="K137" i="5"/>
  <c r="K106" i="5"/>
  <c r="K81" i="5"/>
  <c r="K66" i="5"/>
  <c r="K27" i="5"/>
  <c r="K12" i="5"/>
  <c r="K805" i="5"/>
  <c r="K800" i="5"/>
  <c r="K779" i="5"/>
  <c r="K758" i="5"/>
  <c r="K731" i="5"/>
  <c r="K710" i="5"/>
  <c r="K684" i="5"/>
  <c r="K663" i="5"/>
  <c r="K636" i="5"/>
  <c r="K607" i="5"/>
  <c r="K577" i="5"/>
  <c r="K527" i="5"/>
  <c r="K512" i="5"/>
  <c r="K487" i="5"/>
  <c r="K447" i="5"/>
  <c r="K442" i="5"/>
  <c r="K437" i="5"/>
  <c r="K431" i="5"/>
  <c r="K411" i="5"/>
  <c r="K401" i="5"/>
  <c r="K338" i="5"/>
  <c r="K327" i="5"/>
  <c r="K312" i="5"/>
  <c r="K307" i="5"/>
  <c r="K268" i="5"/>
  <c r="K263" i="5"/>
  <c r="K202" i="5"/>
  <c r="K197" i="5"/>
  <c r="K187" i="5"/>
  <c r="K147" i="5"/>
  <c r="K142" i="5"/>
  <c r="K131" i="5"/>
  <c r="K116" i="5"/>
  <c r="K111" i="5"/>
  <c r="K101" i="5"/>
  <c r="K91" i="5"/>
  <c r="K86" i="5"/>
  <c r="K71" i="5"/>
  <c r="K51" i="5"/>
  <c r="K46" i="5"/>
  <c r="K963" i="5"/>
  <c r="K931" i="5"/>
  <c r="K915" i="5"/>
  <c r="K910" i="5"/>
  <c r="K883" i="5"/>
  <c r="K878" i="5"/>
  <c r="K873" i="5"/>
  <c r="K847" i="5"/>
  <c r="K837" i="5"/>
  <c r="K821" i="5"/>
  <c r="K816" i="5"/>
  <c r="K810" i="5"/>
  <c r="K789" i="5"/>
  <c r="K784" i="5"/>
  <c r="K763" i="5"/>
  <c r="K747" i="5"/>
  <c r="K742" i="5"/>
  <c r="K715" i="5"/>
  <c r="K699" i="5"/>
  <c r="K694" i="5"/>
  <c r="K668" i="5"/>
  <c r="K652" i="5"/>
  <c r="K647" i="5"/>
  <c r="K582" i="5"/>
  <c r="K567" i="5"/>
  <c r="K552" i="5"/>
  <c r="K547" i="5"/>
  <c r="K542" i="5"/>
  <c r="K532" i="5"/>
  <c r="K517" i="5"/>
  <c r="K481" i="5"/>
  <c r="K466" i="5"/>
  <c r="K456" i="5"/>
  <c r="K421" i="5"/>
  <c r="K416" i="5"/>
  <c r="K391" i="5"/>
  <c r="K386" i="5"/>
  <c r="K381" i="5"/>
  <c r="K367" i="5"/>
  <c r="K353" i="5"/>
  <c r="K343" i="5"/>
  <c r="K317" i="5"/>
  <c r="K278" i="5"/>
  <c r="K273" i="5"/>
  <c r="K252" i="5"/>
  <c r="K247" i="5"/>
  <c r="K242" i="5"/>
  <c r="K227" i="5"/>
  <c r="K217" i="5"/>
  <c r="K212" i="5"/>
  <c r="K207" i="5"/>
  <c r="K181" i="5"/>
  <c r="K176" i="5"/>
  <c r="K171" i="5"/>
  <c r="K136" i="5"/>
  <c r="K121" i="5"/>
  <c r="K60" i="5"/>
  <c r="K55" i="5"/>
  <c r="K36" i="5"/>
  <c r="K31" i="5"/>
  <c r="K11" i="5"/>
  <c r="K988" i="5"/>
  <c r="K973" i="5"/>
  <c r="K968" i="5"/>
  <c r="K947" i="5"/>
  <c r="K925" i="5"/>
  <c r="K920" i="5"/>
  <c r="K904" i="5"/>
  <c r="K867" i="5"/>
  <c r="K852" i="5"/>
  <c r="K831" i="5"/>
  <c r="K804" i="5"/>
  <c r="K799" i="5"/>
  <c r="K773" i="5"/>
  <c r="K768" i="5"/>
  <c r="K757" i="5"/>
  <c r="K752" i="5"/>
  <c r="K736" i="5"/>
  <c r="K709" i="5"/>
  <c r="K704" i="5"/>
  <c r="K683" i="5"/>
  <c r="K662" i="5"/>
  <c r="K635" i="5"/>
  <c r="K611" i="5"/>
  <c r="K587" i="5"/>
  <c r="K511" i="5"/>
  <c r="K501" i="5"/>
  <c r="K491" i="5"/>
  <c r="K486" i="5"/>
  <c r="K471" i="5"/>
  <c r="K451" i="5"/>
  <c r="K446" i="5"/>
  <c r="K436" i="5"/>
  <c r="K410" i="5"/>
  <c r="K371" i="5"/>
  <c r="K337" i="5"/>
  <c r="K311" i="5"/>
  <c r="K283" i="5"/>
  <c r="K267" i="5"/>
  <c r="K262" i="5"/>
  <c r="K201" i="5"/>
  <c r="K186" i="5"/>
  <c r="K156" i="5"/>
  <c r="K151" i="5"/>
  <c r="K146" i="5"/>
  <c r="K141" i="5"/>
  <c r="K115" i="5"/>
  <c r="K110" i="5"/>
  <c r="K90" i="5"/>
  <c r="K85" i="5"/>
  <c r="K75" i="5"/>
  <c r="K70" i="5"/>
  <c r="K16" i="5"/>
  <c r="K909" i="5"/>
  <c r="K893" i="5"/>
  <c r="K888" i="5"/>
  <c r="K872" i="5"/>
  <c r="K836" i="5"/>
  <c r="K820" i="5"/>
  <c r="K815" i="5"/>
  <c r="K788" i="5"/>
  <c r="K783" i="5"/>
  <c r="K762" i="5"/>
  <c r="K741" i="5"/>
  <c r="K725" i="5"/>
  <c r="K720" i="5"/>
  <c r="K714" i="5"/>
  <c r="K693" i="5"/>
  <c r="K688" i="5"/>
  <c r="K667" i="5"/>
  <c r="K651" i="5"/>
  <c r="K646" i="5"/>
  <c r="K571" i="5"/>
  <c r="K556" i="5"/>
  <c r="K551" i="5"/>
  <c r="K531" i="5"/>
  <c r="K521" i="5"/>
  <c r="K516" i="5"/>
  <c r="K460" i="5"/>
  <c r="K455" i="5"/>
  <c r="K425" i="5"/>
  <c r="K420" i="5"/>
  <c r="K415" i="5"/>
  <c r="K395" i="5"/>
  <c r="K390" i="5"/>
  <c r="K385" i="5"/>
  <c r="K366" i="5"/>
  <c r="K347" i="5"/>
  <c r="K342" i="5"/>
  <c r="K331" i="5"/>
  <c r="K321" i="5"/>
  <c r="K277" i="5"/>
  <c r="K272" i="5"/>
  <c r="K251" i="5"/>
  <c r="K246" i="5"/>
  <c r="K216" i="5"/>
  <c r="K211" i="5"/>
  <c r="K206" i="5"/>
  <c r="K191" i="5"/>
  <c r="K175" i="5"/>
  <c r="K135" i="5"/>
  <c r="K125" i="5"/>
  <c r="K120" i="5"/>
  <c r="K95" i="5"/>
  <c r="K59" i="5"/>
  <c r="K35" i="5"/>
  <c r="K10" i="5"/>
  <c r="K1038" i="5"/>
  <c r="K997" i="5"/>
  <c r="K987" i="5"/>
  <c r="K982" i="5"/>
  <c r="K967" i="5"/>
  <c r="K952" i="5"/>
  <c r="K941" i="5"/>
  <c r="K924" i="5"/>
  <c r="K919" i="5"/>
  <c r="K903" i="5"/>
  <c r="K851" i="5"/>
  <c r="K830" i="5"/>
  <c r="K803" i="5"/>
  <c r="K772" i="5"/>
  <c r="K767" i="5"/>
  <c r="K756" i="5"/>
  <c r="K751" i="5"/>
  <c r="K735" i="5"/>
  <c r="K708" i="5"/>
  <c r="K703" i="5"/>
  <c r="K677" i="5"/>
  <c r="K672" i="5"/>
  <c r="K661" i="5"/>
  <c r="K656" i="5"/>
  <c r="K640" i="5"/>
  <c r="K629" i="5"/>
  <c r="K610" i="5"/>
  <c r="K601" i="5"/>
  <c r="K586" i="5"/>
  <c r="K536" i="5"/>
  <c r="K510" i="5"/>
  <c r="K495" i="5"/>
  <c r="K490" i="5"/>
  <c r="K475" i="5"/>
  <c r="K435" i="5"/>
  <c r="K375" i="5"/>
  <c r="K336" i="5"/>
  <c r="K287" i="5"/>
  <c r="K282" i="5"/>
  <c r="K256" i="5"/>
  <c r="K231" i="5"/>
  <c r="K221" i="5"/>
  <c r="K160" i="5"/>
  <c r="K155" i="5"/>
  <c r="K150" i="5"/>
  <c r="K84" i="5"/>
  <c r="K79" i="5"/>
  <c r="K64" i="5"/>
  <c r="K25" i="5"/>
  <c r="K15" i="5"/>
  <c r="K1093" i="5"/>
  <c r="K1032" i="5"/>
  <c r="K1022" i="5"/>
  <c r="K1017" i="5"/>
  <c r="K1002" i="5"/>
  <c r="K935" i="5"/>
  <c r="K908" i="5"/>
  <c r="K892" i="5"/>
  <c r="K887" i="5"/>
  <c r="K871" i="5"/>
  <c r="K861" i="5"/>
  <c r="K856" i="5"/>
  <c r="K835" i="5"/>
  <c r="K819" i="5"/>
  <c r="K814" i="5"/>
  <c r="K787" i="5"/>
  <c r="K782" i="5"/>
  <c r="K777" i="5"/>
  <c r="K740" i="5"/>
  <c r="K724" i="5"/>
  <c r="K719" i="5"/>
  <c r="K692" i="5"/>
  <c r="K687" i="5"/>
  <c r="K666" i="5"/>
  <c r="K645" i="5"/>
  <c r="K615" i="5"/>
  <c r="K591" i="5"/>
  <c r="K575" i="5"/>
  <c r="K555" i="5"/>
  <c r="K530" i="5"/>
  <c r="K525" i="5"/>
  <c r="K515" i="5"/>
  <c r="K459" i="5"/>
  <c r="K429" i="5"/>
  <c r="K419" i="5"/>
  <c r="K414" i="5"/>
  <c r="K399" i="5"/>
  <c r="K394" i="5"/>
  <c r="K346" i="5"/>
  <c r="K341" i="5"/>
  <c r="K330" i="5"/>
  <c r="K271" i="5"/>
  <c r="K215" i="5"/>
  <c r="K195" i="5"/>
  <c r="K190" i="5"/>
  <c r="K134" i="5"/>
  <c r="K129" i="5"/>
  <c r="K119" i="5"/>
  <c r="K99" i="5"/>
  <c r="K94" i="5"/>
  <c r="K58" i="5"/>
  <c r="K49" i="5"/>
  <c r="K20" i="5"/>
  <c r="K39" i="5"/>
  <c r="K29" i="5"/>
  <c r="K14" i="5"/>
  <c r="K834" i="5"/>
  <c r="K813" i="5"/>
  <c r="K797" i="5"/>
  <c r="K792" i="5"/>
  <c r="K776" i="5"/>
  <c r="K739" i="5"/>
  <c r="K723" i="5"/>
  <c r="K718" i="5"/>
  <c r="K691" i="5"/>
  <c r="K686" i="5"/>
  <c r="K681" i="5"/>
  <c r="K644" i="5"/>
  <c r="K633" i="5"/>
  <c r="K623" i="5"/>
  <c r="K614" i="5"/>
  <c r="K595" i="5"/>
  <c r="K590" i="5"/>
  <c r="K529" i="5"/>
  <c r="K514" i="5"/>
  <c r="K504" i="5"/>
  <c r="K499" i="5"/>
  <c r="K484" i="5"/>
  <c r="K469" i="5"/>
  <c r="K449" i="5"/>
  <c r="K408" i="5"/>
  <c r="K398" i="5"/>
  <c r="K295" i="5"/>
  <c r="K265" i="5"/>
  <c r="K260" i="5"/>
  <c r="K199" i="5"/>
  <c r="K184" i="5"/>
  <c r="K164" i="5"/>
  <c r="K139" i="5"/>
  <c r="K118" i="5"/>
  <c r="K108" i="5"/>
  <c r="K103" i="5"/>
  <c r="K73" i="5"/>
  <c r="K68" i="5"/>
  <c r="K19" i="5"/>
  <c r="K1097" i="5"/>
  <c r="K1087" i="5"/>
  <c r="K1046" i="5"/>
  <c r="K1036" i="5"/>
  <c r="K1026" i="5"/>
  <c r="K1011" i="5"/>
  <c r="K1006" i="5"/>
  <c r="K991" i="5"/>
  <c r="K976" i="5"/>
  <c r="K950" i="5"/>
  <c r="K939" i="5"/>
  <c r="K928" i="5"/>
  <c r="K901" i="5"/>
  <c r="K896" i="5"/>
  <c r="K875" i="5"/>
  <c r="K844" i="5"/>
  <c r="K839" i="5"/>
  <c r="K828" i="5"/>
  <c r="K823" i="5"/>
  <c r="K807" i="5"/>
  <c r="K760" i="5"/>
  <c r="K733" i="5"/>
  <c r="K728" i="5"/>
  <c r="K712" i="5"/>
  <c r="K675" i="5"/>
  <c r="K659" i="5"/>
  <c r="K638" i="5"/>
  <c r="K579" i="5"/>
  <c r="K569" i="5"/>
  <c r="K564" i="5"/>
  <c r="K559" i="5"/>
  <c r="K549" i="5"/>
  <c r="K534" i="5"/>
  <c r="K519" i="5"/>
  <c r="K463" i="5"/>
  <c r="K439" i="5"/>
  <c r="K433" i="5"/>
  <c r="K423" i="5"/>
  <c r="K403" i="5"/>
  <c r="K383" i="5"/>
  <c r="K350" i="5"/>
  <c r="K334" i="5"/>
  <c r="K324" i="5"/>
  <c r="K319" i="5"/>
  <c r="K314" i="5"/>
  <c r="K304" i="5"/>
  <c r="K299" i="5"/>
  <c r="K275" i="5"/>
  <c r="K249" i="5"/>
  <c r="K239" i="5"/>
  <c r="K234" i="5"/>
  <c r="K219" i="5"/>
  <c r="K204" i="5"/>
  <c r="K173" i="5"/>
  <c r="K123" i="5"/>
  <c r="K62" i="5"/>
  <c r="K43" i="5"/>
  <c r="K38" i="5"/>
  <c r="K33" i="5"/>
  <c r="K8" i="5"/>
  <c r="K965" i="5"/>
  <c r="K960" i="5"/>
  <c r="K955" i="5"/>
  <c r="K944" i="5"/>
  <c r="K933" i="5"/>
  <c r="K917" i="5"/>
  <c r="K912" i="5"/>
  <c r="K906" i="5"/>
  <c r="K885" i="5"/>
  <c r="K880" i="5"/>
  <c r="K859" i="5"/>
  <c r="K854" i="5"/>
  <c r="K849" i="5"/>
  <c r="K812" i="5"/>
  <c r="K796" i="5"/>
  <c r="K791" i="5"/>
  <c r="K775" i="5"/>
  <c r="K765" i="5"/>
  <c r="K749" i="5"/>
  <c r="K744" i="5"/>
  <c r="K738" i="5"/>
  <c r="K717" i="5"/>
  <c r="K701" i="5"/>
  <c r="K696" i="5"/>
  <c r="K680" i="5"/>
  <c r="K643" i="5"/>
  <c r="K632" i="5"/>
  <c r="K627" i="5"/>
  <c r="K613" i="5"/>
  <c r="K599" i="5"/>
  <c r="K594" i="5"/>
  <c r="K589" i="5"/>
  <c r="K584" i="5"/>
  <c r="K539" i="5"/>
  <c r="K508" i="5"/>
  <c r="K503" i="5"/>
  <c r="K498" i="5"/>
  <c r="K483" i="5"/>
  <c r="K473" i="5"/>
  <c r="K468" i="5"/>
  <c r="K407" i="5"/>
  <c r="K373" i="5"/>
  <c r="K355" i="5"/>
  <c r="K259" i="5"/>
  <c r="K183" i="5"/>
  <c r="K163" i="5"/>
  <c r="K138" i="5"/>
  <c r="K107" i="5"/>
  <c r="K77" i="5"/>
  <c r="K67" i="5"/>
  <c r="K23" i="5"/>
  <c r="K18" i="5"/>
  <c r="K3" i="5"/>
  <c r="CB831" i="1"/>
  <c r="CB827" i="1"/>
  <c r="CB807" i="1"/>
  <c r="CB787" i="1"/>
  <c r="CB1182" i="1"/>
  <c r="CB1178" i="1"/>
  <c r="CB1174" i="1"/>
  <c r="CB1170" i="1"/>
  <c r="CB1166" i="1"/>
  <c r="CB1162" i="1"/>
  <c r="CB1158" i="1"/>
  <c r="CB1154" i="1"/>
  <c r="CB1150" i="1"/>
  <c r="CB1146" i="1"/>
  <c r="CB1142" i="1"/>
  <c r="CB1138" i="1"/>
  <c r="CB1134" i="1"/>
  <c r="CB1130" i="1"/>
  <c r="CB1126" i="1"/>
  <c r="CB1122" i="1"/>
  <c r="CB1118" i="1"/>
  <c r="CB1114" i="1"/>
  <c r="CB1110" i="1"/>
  <c r="CB1090" i="1"/>
  <c r="CB1183" i="1"/>
  <c r="CB1179" i="1"/>
  <c r="CB1175" i="1"/>
  <c r="CB1171" i="1"/>
  <c r="CB1167" i="1"/>
  <c r="CB1163" i="1"/>
  <c r="CB1159" i="1"/>
  <c r="CB1155" i="1"/>
  <c r="CB1151" i="1"/>
  <c r="CB1147" i="1"/>
  <c r="CB1143" i="1"/>
  <c r="CB1139" i="1"/>
  <c r="CB1135" i="1"/>
  <c r="CB1131" i="1"/>
  <c r="CB1127" i="1"/>
  <c r="CB1123" i="1"/>
  <c r="CB1119" i="1"/>
  <c r="CB1115" i="1"/>
  <c r="CB1059" i="1"/>
  <c r="CB995" i="1"/>
  <c r="CB947" i="1"/>
  <c r="CB943" i="1"/>
  <c r="CB939" i="1"/>
  <c r="CB935" i="1"/>
  <c r="CB931" i="1"/>
  <c r="CB927" i="1"/>
  <c r="CB915" i="1"/>
  <c r="CB895" i="1"/>
  <c r="CB1005" i="1"/>
  <c r="CB1001" i="1"/>
  <c r="CB1086" i="1"/>
  <c r="CB1062" i="1"/>
  <c r="BZ997" i="1"/>
  <c r="CC997" i="1" s="1"/>
  <c r="BZ899" i="1"/>
  <c r="CC899" i="1" s="1"/>
  <c r="CB1109" i="1"/>
  <c r="CB1105" i="1"/>
  <c r="CB1101" i="1"/>
  <c r="CB1097" i="1"/>
  <c r="CB1057" i="1"/>
  <c r="CB1017" i="1"/>
  <c r="CB913" i="1"/>
  <c r="CB1067" i="1"/>
  <c r="CB1116" i="1"/>
  <c r="BZ1009" i="1"/>
  <c r="CC1009" i="1" s="1"/>
  <c r="BZ788" i="1"/>
  <c r="CC788" i="1" s="1"/>
  <c r="BZ905" i="1"/>
  <c r="H1122" i="5" s="1"/>
  <c r="BZ799" i="1"/>
  <c r="H351" i="5" s="1"/>
  <c r="CB1080" i="1"/>
  <c r="CB1072" i="1"/>
  <c r="BZ900" i="1"/>
  <c r="CC900" i="1" s="1"/>
  <c r="BZ791" i="1"/>
  <c r="CC791" i="1" s="1"/>
  <c r="CB1085" i="1"/>
  <c r="CB1077" i="1"/>
  <c r="CB1073" i="1"/>
  <c r="CB1065" i="1"/>
  <c r="BZ1012" i="1"/>
  <c r="CC1012" i="1" s="1"/>
  <c r="BZ918" i="1"/>
  <c r="CC918" i="1" s="1"/>
  <c r="BZ912" i="1"/>
  <c r="CC912" i="1" s="1"/>
  <c r="BZ911" i="1"/>
  <c r="CC911" i="1" s="1"/>
  <c r="CB808" i="1"/>
  <c r="CB800" i="1"/>
  <c r="CB796" i="1"/>
  <c r="CB764" i="1"/>
  <c r="CB752" i="1"/>
  <c r="CB740" i="1"/>
  <c r="CB1061" i="1"/>
  <c r="BZ800" i="1"/>
  <c r="CC800" i="1" s="1"/>
  <c r="BZ766" i="1"/>
  <c r="CC766" i="1" s="1"/>
  <c r="BZ752" i="1"/>
  <c r="CC752" i="1" s="1"/>
  <c r="BZ740" i="1"/>
  <c r="CC740" i="1" s="1"/>
  <c r="CB1082" i="1"/>
  <c r="CB1078" i="1"/>
  <c r="CB1066" i="1"/>
  <c r="BZ1047" i="1"/>
  <c r="CC1047" i="1" s="1"/>
  <c r="BZ1033" i="1"/>
  <c r="CC1033" i="1" s="1"/>
  <c r="BZ1023" i="1"/>
  <c r="CC1023" i="1" s="1"/>
  <c r="BZ924" i="1"/>
  <c r="H1228" i="5" s="1"/>
  <c r="CB837" i="1"/>
  <c r="CB833" i="1"/>
  <c r="CB825" i="1"/>
  <c r="CB821" i="1"/>
  <c r="CB817" i="1"/>
  <c r="CB813" i="1"/>
  <c r="BZ811" i="1"/>
  <c r="CC811" i="1" s="1"/>
  <c r="CB809" i="1"/>
  <c r="CB801" i="1"/>
  <c r="CB789" i="1"/>
  <c r="CB773" i="1"/>
  <c r="CB769" i="1"/>
  <c r="CB749" i="1"/>
  <c r="CB741" i="1"/>
  <c r="CB737" i="1"/>
  <c r="CB1038" i="1"/>
  <c r="CB1026" i="1"/>
  <c r="CB946" i="1"/>
  <c r="CB938" i="1"/>
  <c r="CB934" i="1"/>
  <c r="CB926" i="1"/>
  <c r="CB914" i="1"/>
  <c r="CB902" i="1"/>
  <c r="BZ776" i="1"/>
  <c r="CC776" i="1" s="1"/>
  <c r="CB1104" i="1"/>
  <c r="BZ1021" i="1"/>
  <c r="H2237" i="5" s="1"/>
  <c r="BZ1011" i="1"/>
  <c r="CC1011" i="1" s="1"/>
  <c r="BZ1007" i="1"/>
  <c r="H1996" i="5" s="1"/>
  <c r="BZ893" i="1"/>
  <c r="BZ789" i="1"/>
  <c r="CC789" i="1" s="1"/>
  <c r="CB1099" i="1"/>
  <c r="CB1091" i="1"/>
  <c r="CB1087" i="1"/>
  <c r="BZ1040" i="1"/>
  <c r="CC1040" i="1" s="1"/>
  <c r="BZ950" i="1"/>
  <c r="CC950" i="1" s="1"/>
  <c r="CB882" i="1"/>
  <c r="BZ813" i="1"/>
  <c r="CC813" i="1" s="1"/>
  <c r="CB1103" i="1"/>
  <c r="CB1083" i="1"/>
  <c r="CB1079" i="1"/>
  <c r="BZ1054" i="1"/>
  <c r="CC1054" i="1" s="1"/>
  <c r="BZ998" i="1"/>
  <c r="CC998" i="1" s="1"/>
  <c r="CB834" i="1"/>
  <c r="CB822" i="1"/>
  <c r="CB786" i="1"/>
  <c r="BZ786" i="1"/>
  <c r="H217" i="5" s="1"/>
  <c r="CB782" i="1"/>
  <c r="BZ778" i="1"/>
  <c r="CC778" i="1" s="1"/>
  <c r="CB774" i="1"/>
  <c r="BZ774" i="1"/>
  <c r="H199" i="5" s="1"/>
  <c r="BZ765" i="1"/>
  <c r="CC765" i="1" s="1"/>
  <c r="CB762" i="1"/>
  <c r="CB738" i="1"/>
  <c r="CC893" i="1"/>
  <c r="H1874" i="5"/>
  <c r="BZ809" i="1"/>
  <c r="BZ1001" i="1"/>
  <c r="CC1001" i="1" s="1"/>
  <c r="BZ763" i="1"/>
  <c r="BZ1010" i="1"/>
  <c r="BZ762" i="1"/>
  <c r="BZ897" i="1"/>
  <c r="CC897" i="1" s="1"/>
  <c r="BZ751" i="1"/>
  <c r="CB1111" i="1"/>
  <c r="CB1102" i="1"/>
  <c r="CB1074" i="1"/>
  <c r="CB1070" i="1"/>
  <c r="BZ1056" i="1"/>
  <c r="CC1056" i="1" s="1"/>
  <c r="CB1052" i="1"/>
  <c r="CB1014" i="1"/>
  <c r="CB992" i="1"/>
  <c r="CB988" i="1"/>
  <c r="CB980" i="1"/>
  <c r="CB976" i="1"/>
  <c r="CB968" i="1"/>
  <c r="CB964" i="1"/>
  <c r="CB960" i="1"/>
  <c r="CB956" i="1"/>
  <c r="CB919" i="1"/>
  <c r="CB910" i="1"/>
  <c r="BZ898" i="1"/>
  <c r="CB897" i="1"/>
  <c r="CB860" i="1"/>
  <c r="BZ839" i="1"/>
  <c r="BZ803" i="1"/>
  <c r="BZ764" i="1"/>
  <c r="CB750" i="1"/>
  <c r="BZ750" i="1"/>
  <c r="CC750" i="1" s="1"/>
  <c r="CB1092" i="1"/>
  <c r="BZ1019" i="1"/>
  <c r="CC1019" i="1" s="1"/>
  <c r="BZ790" i="1"/>
  <c r="BZ739" i="1"/>
  <c r="BZ737" i="1"/>
  <c r="BZ939" i="1"/>
  <c r="CC939" i="1" s="1"/>
  <c r="CB1184" i="1"/>
  <c r="CB1180" i="1"/>
  <c r="CB1176" i="1"/>
  <c r="CB1172" i="1"/>
  <c r="CB1168" i="1"/>
  <c r="CB1164" i="1"/>
  <c r="CB1160" i="1"/>
  <c r="CB1156" i="1"/>
  <c r="CB1152" i="1"/>
  <c r="CB1148" i="1"/>
  <c r="CB1144" i="1"/>
  <c r="CB1140" i="1"/>
  <c r="CB1136" i="1"/>
  <c r="CB1132" i="1"/>
  <c r="CB1128" i="1"/>
  <c r="CB1124" i="1"/>
  <c r="CB1120" i="1"/>
  <c r="CB1107" i="1"/>
  <c r="CB1089" i="1"/>
  <c r="BZ1048" i="1"/>
  <c r="CC1048" i="1" s="1"/>
  <c r="BZ1045" i="1"/>
  <c r="BZ1035" i="1"/>
  <c r="BZ999" i="1"/>
  <c r="BZ952" i="1"/>
  <c r="CB936" i="1"/>
  <c r="CB932" i="1"/>
  <c r="CB928" i="1"/>
  <c r="BZ827" i="1"/>
  <c r="CB811" i="1"/>
  <c r="BZ798" i="1"/>
  <c r="CB776" i="1"/>
  <c r="CB763" i="1"/>
  <c r="CB759" i="1"/>
  <c r="BZ759" i="1"/>
  <c r="CC759" i="1" s="1"/>
  <c r="BZ753" i="1"/>
  <c r="BZ738" i="1"/>
  <c r="BZ906" i="1"/>
  <c r="CC906" i="1" s="1"/>
  <c r="BZ833" i="1"/>
  <c r="CB1068" i="1"/>
  <c r="BZ802" i="1"/>
  <c r="BZ942" i="1"/>
  <c r="BZ894" i="1"/>
  <c r="BZ932" i="1"/>
  <c r="CC932" i="1" s="1"/>
  <c r="BZ777" i="1"/>
  <c r="CC777" i="1" s="1"/>
  <c r="K115" i="2"/>
  <c r="CB1112" i="1"/>
  <c r="CB1098" i="1"/>
  <c r="CB1094" i="1"/>
  <c r="CB1071" i="1"/>
  <c r="CB1053" i="1"/>
  <c r="CB1049" i="1"/>
  <c r="CB1028" i="1"/>
  <c r="CB920" i="1"/>
  <c r="CB873" i="1"/>
  <c r="CB869" i="1"/>
  <c r="CB865" i="1"/>
  <c r="CB861" i="1"/>
  <c r="CB853" i="1"/>
  <c r="CB849" i="1"/>
  <c r="CB845" i="1"/>
  <c r="CB841" i="1"/>
  <c r="CB1045" i="1"/>
  <c r="CB1041" i="1"/>
  <c r="BZ1036" i="1"/>
  <c r="CC1036" i="1" s="1"/>
  <c r="BZ1017" i="1"/>
  <c r="CC1017" i="1" s="1"/>
  <c r="BZ1008" i="1"/>
  <c r="CB949" i="1"/>
  <c r="CB916" i="1"/>
  <c r="BZ904" i="1"/>
  <c r="CB903" i="1"/>
  <c r="CB890" i="1"/>
  <c r="CB886" i="1"/>
  <c r="CB785" i="1"/>
  <c r="BZ785" i="1"/>
  <c r="CC785" i="1" s="1"/>
  <c r="CB1108" i="1"/>
  <c r="CB998" i="1"/>
  <c r="BZ987" i="1"/>
  <c r="CC987" i="1" s="1"/>
  <c r="CB925" i="1"/>
  <c r="CB799" i="1"/>
  <c r="BZ787" i="1"/>
  <c r="CB735" i="1"/>
  <c r="BZ1057" i="1"/>
  <c r="CC1057" i="1" s="1"/>
  <c r="CB1185" i="1"/>
  <c r="CB1181" i="1"/>
  <c r="CB1177" i="1"/>
  <c r="CB1173" i="1"/>
  <c r="CB1169" i="1"/>
  <c r="CB1165" i="1"/>
  <c r="CB1161" i="1"/>
  <c r="CB1157" i="1"/>
  <c r="CB1153" i="1"/>
  <c r="CB1149" i="1"/>
  <c r="CB1145" i="1"/>
  <c r="CB1141" i="1"/>
  <c r="CB1137" i="1"/>
  <c r="CB1133" i="1"/>
  <c r="CB1129" i="1"/>
  <c r="CB1125" i="1"/>
  <c r="CB1121" i="1"/>
  <c r="CB1117" i="1"/>
  <c r="CB1081" i="1"/>
  <c r="CB1063" i="1"/>
  <c r="BZ1051" i="1"/>
  <c r="CB1037" i="1"/>
  <c r="CB1033" i="1"/>
  <c r="BZ1024" i="1"/>
  <c r="CB937" i="1"/>
  <c r="CB933" i="1"/>
  <c r="CB1113" i="1"/>
  <c r="CB1100" i="1"/>
  <c r="CB1095" i="1"/>
  <c r="CB1050" i="1"/>
  <c r="BZ1043" i="1"/>
  <c r="CC1043" i="1" s="1"/>
  <c r="CB1029" i="1"/>
  <c r="CB1025" i="1"/>
  <c r="BZ1022" i="1"/>
  <c r="CB1020" i="1"/>
  <c r="CB1012" i="1"/>
  <c r="CB994" i="1"/>
  <c r="CB990" i="1"/>
  <c r="CB986" i="1"/>
  <c r="CB982" i="1"/>
  <c r="CB978" i="1"/>
  <c r="CB974" i="1"/>
  <c r="CB970" i="1"/>
  <c r="CB962" i="1"/>
  <c r="CB958" i="1"/>
  <c r="CB921" i="1"/>
  <c r="CB908" i="1"/>
  <c r="BZ801" i="1"/>
  <c r="CB795" i="1"/>
  <c r="BZ775" i="1"/>
  <c r="BZ741" i="1"/>
  <c r="CC741" i="1" s="1"/>
  <c r="BZ903" i="1"/>
  <c r="CB898" i="1"/>
  <c r="CB836" i="1"/>
  <c r="CB819" i="1"/>
  <c r="CB810" i="1"/>
  <c r="BZ810" i="1"/>
  <c r="CB806" i="1"/>
  <c r="CB777" i="1"/>
  <c r="CB772" i="1"/>
  <c r="BZ772" i="1"/>
  <c r="CB768" i="1"/>
  <c r="CB736" i="1"/>
  <c r="CB904" i="1"/>
  <c r="CB878" i="1"/>
  <c r="CB870" i="1"/>
  <c r="CB854" i="1"/>
  <c r="CB846" i="1"/>
  <c r="BZ832" i="1"/>
  <c r="CB797" i="1"/>
  <c r="BZ797" i="1"/>
  <c r="CB783" i="1"/>
  <c r="CB765" i="1"/>
  <c r="CB751" i="1"/>
  <c r="CB951" i="1"/>
  <c r="BZ940" i="1"/>
  <c r="CB922" i="1"/>
  <c r="BZ910" i="1"/>
  <c r="CB909" i="1"/>
  <c r="BZ892" i="1"/>
  <c r="CC892" i="1" s="1"/>
  <c r="CB891" i="1"/>
  <c r="CB887" i="1"/>
  <c r="CB812" i="1"/>
  <c r="CB788" i="1"/>
  <c r="CB760" i="1"/>
  <c r="CB756" i="1"/>
  <c r="CB747" i="1"/>
  <c r="CB901" i="1"/>
  <c r="CB879" i="1"/>
  <c r="CB867" i="1"/>
  <c r="CB855" i="1"/>
  <c r="CB843" i="1"/>
  <c r="CB839" i="1"/>
  <c r="BZ812" i="1"/>
  <c r="CB798" i="1"/>
  <c r="CB784" i="1"/>
  <c r="CB780" i="1"/>
  <c r="BZ838" i="1"/>
  <c r="CC838" i="1" s="1"/>
  <c r="CB830" i="1"/>
  <c r="CB775" i="1"/>
  <c r="CB761" i="1"/>
  <c r="CB753" i="1"/>
  <c r="CB748" i="1"/>
  <c r="BZ748" i="1"/>
  <c r="CC748" i="1" s="1"/>
  <c r="CB744" i="1"/>
  <c r="CB739" i="1"/>
  <c r="BZ1169" i="1"/>
  <c r="BZ1145" i="1"/>
  <c r="BZ1125" i="1"/>
  <c r="BZ1121" i="1"/>
  <c r="BZ1107" i="1"/>
  <c r="BZ1102" i="1"/>
  <c r="CC1102" i="1" s="1"/>
  <c r="BZ1059" i="1"/>
  <c r="CC1059" i="1" s="1"/>
  <c r="BZ914" i="1"/>
  <c r="CC914" i="1" s="1"/>
  <c r="BZ913" i="1"/>
  <c r="CC913" i="1" s="1"/>
  <c r="BZ895" i="1"/>
  <c r="BZ742" i="1"/>
  <c r="CC742" i="1" s="1"/>
  <c r="CB1106" i="1"/>
  <c r="BZ1083" i="1"/>
  <c r="BZ935" i="1"/>
  <c r="BZ1077" i="1"/>
  <c r="BZ1032" i="1"/>
  <c r="CC1032" i="1" s="1"/>
  <c r="BZ1005" i="1"/>
  <c r="CC1005" i="1" s="1"/>
  <c r="BZ1185" i="1"/>
  <c r="BZ1161" i="1"/>
  <c r="BZ1153" i="1"/>
  <c r="BZ1149" i="1"/>
  <c r="BZ1174" i="1"/>
  <c r="BZ1170" i="1"/>
  <c r="BZ1089" i="1"/>
  <c r="BZ1065" i="1"/>
  <c r="BZ1016" i="1"/>
  <c r="CC1016" i="1" s="1"/>
  <c r="BZ1181" i="1"/>
  <c r="BZ1177" i="1"/>
  <c r="BZ1173" i="1"/>
  <c r="BZ1165" i="1"/>
  <c r="CC1165" i="1" s="1"/>
  <c r="BZ1157" i="1"/>
  <c r="CC1157" i="1" s="1"/>
  <c r="BZ1141" i="1"/>
  <c r="CC1141" i="1" s="1"/>
  <c r="BZ1137" i="1"/>
  <c r="CC1137" i="1" s="1"/>
  <c r="BZ1133" i="1"/>
  <c r="CC1133" i="1" s="1"/>
  <c r="BZ1129" i="1"/>
  <c r="BZ1060" i="1"/>
  <c r="CC1060" i="1" s="1"/>
  <c r="BZ1182" i="1"/>
  <c r="CC1182" i="1" s="1"/>
  <c r="BZ1178" i="1"/>
  <c r="CC1178" i="1" s="1"/>
  <c r="BZ1162" i="1"/>
  <c r="BZ1158" i="1"/>
  <c r="CC1158" i="1" s="1"/>
  <c r="BZ1154" i="1"/>
  <c r="BZ1142" i="1"/>
  <c r="CC1142" i="1" s="1"/>
  <c r="BZ1134" i="1"/>
  <c r="CC1134" i="1" s="1"/>
  <c r="BZ1126" i="1"/>
  <c r="CC1126" i="1" s="1"/>
  <c r="BZ1113" i="1"/>
  <c r="CC1113" i="1" s="1"/>
  <c r="BZ1108" i="1"/>
  <c r="BZ1038" i="1"/>
  <c r="BZ1020" i="1"/>
  <c r="CB1093" i="1"/>
  <c r="CB1069" i="1"/>
  <c r="BZ1052" i="1"/>
  <c r="BZ1114" i="1"/>
  <c r="BZ1055" i="1"/>
  <c r="BZ1044" i="1"/>
  <c r="BZ1039" i="1"/>
  <c r="CC1039" i="1" s="1"/>
  <c r="BZ986" i="1"/>
  <c r="CC986" i="1" s="1"/>
  <c r="BZ1166" i="1"/>
  <c r="BZ1150" i="1"/>
  <c r="BZ1146" i="1"/>
  <c r="BZ1138" i="1"/>
  <c r="BZ1130" i="1"/>
  <c r="BZ1122" i="1"/>
  <c r="BZ1183" i="1"/>
  <c r="CC1183" i="1" s="1"/>
  <c r="BZ1179" i="1"/>
  <c r="BZ1171" i="1"/>
  <c r="BZ1163" i="1"/>
  <c r="BZ1155" i="1"/>
  <c r="BZ1151" i="1"/>
  <c r="BZ1143" i="1"/>
  <c r="BZ1135" i="1"/>
  <c r="CC1135" i="1" s="1"/>
  <c r="BZ1123" i="1"/>
  <c r="CC1123" i="1" s="1"/>
  <c r="BZ1119" i="1"/>
  <c r="CC1119" i="1" s="1"/>
  <c r="BZ1095" i="1"/>
  <c r="BZ1071" i="1"/>
  <c r="BZ995" i="1"/>
  <c r="BZ1175" i="1"/>
  <c r="BZ1167" i="1"/>
  <c r="BZ1159" i="1"/>
  <c r="CC1159" i="1" s="1"/>
  <c r="BZ1147" i="1"/>
  <c r="BZ1139" i="1"/>
  <c r="BZ1131" i="1"/>
  <c r="CC1131" i="1" s="1"/>
  <c r="BZ1127" i="1"/>
  <c r="CB1075" i="1"/>
  <c r="BZ1184" i="1"/>
  <c r="CC1184" i="1" s="1"/>
  <c r="BZ1180" i="1"/>
  <c r="CC1180" i="1" s="1"/>
  <c r="BZ1176" i="1"/>
  <c r="BZ1172" i="1"/>
  <c r="BZ1168" i="1"/>
  <c r="BZ1164" i="1"/>
  <c r="BZ1160" i="1"/>
  <c r="BZ1156" i="1"/>
  <c r="CC1156" i="1" s="1"/>
  <c r="BZ1152" i="1"/>
  <c r="BZ1148" i="1"/>
  <c r="BZ1144" i="1"/>
  <c r="CC1144" i="1" s="1"/>
  <c r="BZ1140" i="1"/>
  <c r="CC1140" i="1" s="1"/>
  <c r="BZ1136" i="1"/>
  <c r="BZ1132" i="1"/>
  <c r="CC1132" i="1" s="1"/>
  <c r="BZ1128" i="1"/>
  <c r="BZ1124" i="1"/>
  <c r="BZ1120" i="1"/>
  <c r="BZ1101" i="1"/>
  <c r="CC1101" i="1" s="1"/>
  <c r="BZ1058" i="1"/>
  <c r="BZ1031" i="1"/>
  <c r="BZ1027" i="1"/>
  <c r="BZ1004" i="1"/>
  <c r="BZ1034" i="1"/>
  <c r="BZ996" i="1"/>
  <c r="BZ804" i="1"/>
  <c r="CC804" i="1" s="1"/>
  <c r="CB1060" i="1"/>
  <c r="BZ1041" i="1"/>
  <c r="CC1041" i="1" s="1"/>
  <c r="BZ1029" i="1"/>
  <c r="CB1016" i="1"/>
  <c r="BZ1006" i="1"/>
  <c r="CB1000" i="1"/>
  <c r="CB966" i="1"/>
  <c r="BZ963" i="1"/>
  <c r="CC963" i="1" s="1"/>
  <c r="BZ1090" i="1"/>
  <c r="BZ1072" i="1"/>
  <c r="BZ1066" i="1"/>
  <c r="BZ1053" i="1"/>
  <c r="BZ1028" i="1"/>
  <c r="CC1028" i="1" s="1"/>
  <c r="BZ945" i="1"/>
  <c r="BZ944" i="1"/>
  <c r="CC944" i="1" s="1"/>
  <c r="BZ941" i="1"/>
  <c r="CC941" i="1" s="1"/>
  <c r="BZ743" i="1"/>
  <c r="CC743" i="1" s="1"/>
  <c r="BZ1109" i="1"/>
  <c r="BZ1103" i="1"/>
  <c r="BZ1079" i="1"/>
  <c r="BZ1073" i="1"/>
  <c r="BZ1067" i="1"/>
  <c r="BZ1061" i="1"/>
  <c r="CC1061" i="1" s="1"/>
  <c r="BZ1116" i="1"/>
  <c r="CC1116" i="1" s="1"/>
  <c r="BZ1110" i="1"/>
  <c r="CC1110" i="1" s="1"/>
  <c r="BZ1104" i="1"/>
  <c r="BZ1098" i="1"/>
  <c r="BZ1092" i="1"/>
  <c r="BZ1086" i="1"/>
  <c r="BZ1080" i="1"/>
  <c r="BZ1074" i="1"/>
  <c r="BZ1068" i="1"/>
  <c r="BZ1062" i="1"/>
  <c r="CC1062" i="1" s="1"/>
  <c r="BZ1013" i="1"/>
  <c r="BZ1002" i="1"/>
  <c r="CC1002" i="1" s="1"/>
  <c r="BZ929" i="1"/>
  <c r="CC929" i="1" s="1"/>
  <c r="BZ1096" i="1"/>
  <c r="CC1096" i="1" s="1"/>
  <c r="BZ1084" i="1"/>
  <c r="BZ951" i="1"/>
  <c r="BZ1115" i="1"/>
  <c r="CC1115" i="1" s="1"/>
  <c r="BZ1097" i="1"/>
  <c r="BZ1091" i="1"/>
  <c r="BZ1085" i="1"/>
  <c r="BZ1018" i="1"/>
  <c r="CC1018" i="1" s="1"/>
  <c r="BZ968" i="1"/>
  <c r="BZ1117" i="1"/>
  <c r="CC1117" i="1" s="1"/>
  <c r="BZ1111" i="1"/>
  <c r="CC1111" i="1" s="1"/>
  <c r="BZ1105" i="1"/>
  <c r="BZ1099" i="1"/>
  <c r="CC1099" i="1" s="1"/>
  <c r="BZ1093" i="1"/>
  <c r="BZ1087" i="1"/>
  <c r="BZ1081" i="1"/>
  <c r="BZ1075" i="1"/>
  <c r="CC1075" i="1" s="1"/>
  <c r="BZ1069" i="1"/>
  <c r="BZ1063" i="1"/>
  <c r="BZ1049" i="1"/>
  <c r="BZ1042" i="1"/>
  <c r="CC1042" i="1" s="1"/>
  <c r="BZ1025" i="1"/>
  <c r="BZ1014" i="1"/>
  <c r="BZ1003" i="1"/>
  <c r="BZ938" i="1"/>
  <c r="CC938" i="1" s="1"/>
  <c r="BZ917" i="1"/>
  <c r="CC917" i="1" s="1"/>
  <c r="CB907" i="1"/>
  <c r="CB889" i="1"/>
  <c r="CB885" i="1"/>
  <c r="BZ884" i="1"/>
  <c r="CB1048" i="1"/>
  <c r="BZ1037" i="1"/>
  <c r="BZ1030" i="1"/>
  <c r="CC1030" i="1" s="1"/>
  <c r="CB1024" i="1"/>
  <c r="CB1013" i="1"/>
  <c r="CB1002" i="1"/>
  <c r="CB984" i="1"/>
  <c r="BZ981" i="1"/>
  <c r="BZ1078" i="1"/>
  <c r="BZ1046" i="1"/>
  <c r="CC1046" i="1" s="1"/>
  <c r="BZ1118" i="1"/>
  <c r="BZ1112" i="1"/>
  <c r="CC1112" i="1" s="1"/>
  <c r="BZ1106" i="1"/>
  <c r="BZ1100" i="1"/>
  <c r="CC1100" i="1" s="1"/>
  <c r="BZ1094" i="1"/>
  <c r="BZ1088" i="1"/>
  <c r="BZ1082" i="1"/>
  <c r="BZ1076" i="1"/>
  <c r="BZ1070" i="1"/>
  <c r="BZ1064" i="1"/>
  <c r="BZ1050" i="1"/>
  <c r="CC1050" i="1" s="1"/>
  <c r="CB1036" i="1"/>
  <c r="BZ1026" i="1"/>
  <c r="BZ1015" i="1"/>
  <c r="CC1015" i="1" s="1"/>
  <c r="BZ994" i="1"/>
  <c r="CB972" i="1"/>
  <c r="BZ969" i="1"/>
  <c r="BZ922" i="1"/>
  <c r="CC922" i="1" s="1"/>
  <c r="BZ908" i="1"/>
  <c r="CC908" i="1" s="1"/>
  <c r="BZ890" i="1"/>
  <c r="CB1051" i="1"/>
  <c r="CB1039" i="1"/>
  <c r="CB1027" i="1"/>
  <c r="CB1015" i="1"/>
  <c r="CB1003" i="1"/>
  <c r="CB985" i="1"/>
  <c r="CB967" i="1"/>
  <c r="BZ955" i="1"/>
  <c r="CC955" i="1" s="1"/>
  <c r="BZ949" i="1"/>
  <c r="CB733" i="1"/>
  <c r="BZ733" i="1"/>
  <c r="CB1054" i="1"/>
  <c r="CB1042" i="1"/>
  <c r="CB1030" i="1"/>
  <c r="CB1018" i="1"/>
  <c r="CB1006" i="1"/>
  <c r="BZ992" i="1"/>
  <c r="BZ974" i="1"/>
  <c r="BZ927" i="1"/>
  <c r="BZ925" i="1"/>
  <c r="CB848" i="1"/>
  <c r="BZ805" i="1"/>
  <c r="CB1055" i="1"/>
  <c r="CB1043" i="1"/>
  <c r="CB1031" i="1"/>
  <c r="CB1019" i="1"/>
  <c r="CB1007" i="1"/>
  <c r="CB991" i="1"/>
  <c r="CB973" i="1"/>
  <c r="CB955" i="1"/>
  <c r="BZ954" i="1"/>
  <c r="CC954" i="1" s="1"/>
  <c r="BZ923" i="1"/>
  <c r="BZ881" i="1"/>
  <c r="BZ856" i="1"/>
  <c r="BZ815" i="1"/>
  <c r="BZ814" i="1"/>
  <c r="CB1032" i="1"/>
  <c r="BZ930" i="1"/>
  <c r="CC930" i="1" s="1"/>
  <c r="BZ852" i="1"/>
  <c r="CC852" i="1" s="1"/>
  <c r="CB1021" i="1"/>
  <c r="CB1009" i="1"/>
  <c r="BZ1000" i="1"/>
  <c r="CC1000" i="1" s="1"/>
  <c r="BZ993" i="1"/>
  <c r="CC993" i="1" s="1"/>
  <c r="BZ975" i="1"/>
  <c r="BZ957" i="1"/>
  <c r="BZ953" i="1"/>
  <c r="CC953" i="1" s="1"/>
  <c r="BZ947" i="1"/>
  <c r="CC947" i="1" s="1"/>
  <c r="CB858" i="1"/>
  <c r="BZ857" i="1"/>
  <c r="CB1058" i="1"/>
  <c r="CB1046" i="1"/>
  <c r="CB1034" i="1"/>
  <c r="CB1022" i="1"/>
  <c r="CB1010" i="1"/>
  <c r="CB999" i="1"/>
  <c r="BZ980" i="1"/>
  <c r="BZ962" i="1"/>
  <c r="BZ956" i="1"/>
  <c r="CC956" i="1" s="1"/>
  <c r="BZ943" i="1"/>
  <c r="BZ937" i="1"/>
  <c r="CC937" i="1" s="1"/>
  <c r="CB1047" i="1"/>
  <c r="CB1035" i="1"/>
  <c r="CB1023" i="1"/>
  <c r="CB1011" i="1"/>
  <c r="CB979" i="1"/>
  <c r="CB961" i="1"/>
  <c r="BZ933" i="1"/>
  <c r="CC933" i="1" s="1"/>
  <c r="CB863" i="1"/>
  <c r="BZ862" i="1"/>
  <c r="BZ782" i="1"/>
  <c r="BZ988" i="1"/>
  <c r="CC988" i="1" s="1"/>
  <c r="BZ982" i="1"/>
  <c r="BZ976" i="1"/>
  <c r="CC976" i="1" s="1"/>
  <c r="BZ970" i="1"/>
  <c r="BZ964" i="1"/>
  <c r="BZ958" i="1"/>
  <c r="BZ928" i="1"/>
  <c r="BZ909" i="1"/>
  <c r="BZ891" i="1"/>
  <c r="BZ875" i="1"/>
  <c r="CC875" i="1" s="1"/>
  <c r="BZ744" i="1"/>
  <c r="CC744" i="1" s="1"/>
  <c r="CB993" i="1"/>
  <c r="CB987" i="1"/>
  <c r="CB981" i="1"/>
  <c r="CB975" i="1"/>
  <c r="CB969" i="1"/>
  <c r="CB963" i="1"/>
  <c r="CB957" i="1"/>
  <c r="BZ946" i="1"/>
  <c r="BZ934" i="1"/>
  <c r="CC934" i="1" s="1"/>
  <c r="BZ931" i="1"/>
  <c r="BZ915" i="1"/>
  <c r="BZ896" i="1"/>
  <c r="BZ880" i="1"/>
  <c r="CB872" i="1"/>
  <c r="BZ863" i="1"/>
  <c r="CC863" i="1" s="1"/>
  <c r="CB824" i="1"/>
  <c r="BZ989" i="1"/>
  <c r="BZ983" i="1"/>
  <c r="CC983" i="1" s="1"/>
  <c r="BZ977" i="1"/>
  <c r="BZ971" i="1"/>
  <c r="BZ965" i="1"/>
  <c r="BZ959" i="1"/>
  <c r="CB945" i="1"/>
  <c r="BZ920" i="1"/>
  <c r="BZ919" i="1"/>
  <c r="BZ901" i="1"/>
  <c r="CC901" i="1" s="1"/>
  <c r="CB883" i="1"/>
  <c r="CB877" i="1"/>
  <c r="BZ876" i="1"/>
  <c r="CB829" i="1"/>
  <c r="BZ828" i="1"/>
  <c r="BZ754" i="1"/>
  <c r="BZ990" i="1"/>
  <c r="CC990" i="1" s="1"/>
  <c r="BZ984" i="1"/>
  <c r="BZ978" i="1"/>
  <c r="BZ972" i="1"/>
  <c r="BZ966" i="1"/>
  <c r="BZ960" i="1"/>
  <c r="CC960" i="1" s="1"/>
  <c r="BZ916" i="1"/>
  <c r="CC916" i="1" s="1"/>
  <c r="BZ882" i="1"/>
  <c r="CB996" i="1"/>
  <c r="CB989" i="1"/>
  <c r="CB983" i="1"/>
  <c r="CB977" i="1"/>
  <c r="CB971" i="1"/>
  <c r="CB965" i="1"/>
  <c r="CB959" i="1"/>
  <c r="BZ921" i="1"/>
  <c r="BZ902" i="1"/>
  <c r="CC902" i="1" s="1"/>
  <c r="CB793" i="1"/>
  <c r="BZ793" i="1"/>
  <c r="CB997" i="1"/>
  <c r="BZ991" i="1"/>
  <c r="BZ985" i="1"/>
  <c r="BZ979" i="1"/>
  <c r="BZ973" i="1"/>
  <c r="BZ967" i="1"/>
  <c r="CC967" i="1" s="1"/>
  <c r="BZ961" i="1"/>
  <c r="BZ948" i="1"/>
  <c r="BZ936" i="1"/>
  <c r="CC936" i="1" s="1"/>
  <c r="BZ926" i="1"/>
  <c r="BZ907" i="1"/>
  <c r="BZ889" i="1"/>
  <c r="CB857" i="1"/>
  <c r="BZ851" i="1"/>
  <c r="CB804" i="1"/>
  <c r="BZ783" i="1"/>
  <c r="CC783" i="1" s="1"/>
  <c r="BZ773" i="1"/>
  <c r="CB948" i="1"/>
  <c r="BZ883" i="1"/>
  <c r="CB864" i="1"/>
  <c r="CB859" i="1"/>
  <c r="BZ858" i="1"/>
  <c r="CB840" i="1"/>
  <c r="CB835" i="1"/>
  <c r="BZ834" i="1"/>
  <c r="CB816" i="1"/>
  <c r="CB805" i="1"/>
  <c r="CB794" i="1"/>
  <c r="BZ794" i="1"/>
  <c r="BZ779" i="1"/>
  <c r="BZ755" i="1"/>
  <c r="CC755" i="1" s="1"/>
  <c r="BZ749" i="1"/>
  <c r="CB745" i="1"/>
  <c r="BZ745" i="1"/>
  <c r="CC745" i="1" s="1"/>
  <c r="CB734" i="1"/>
  <c r="BZ734" i="1"/>
  <c r="CB950" i="1"/>
  <c r="BZ868" i="1"/>
  <c r="BZ844" i="1"/>
  <c r="CC844" i="1" s="1"/>
  <c r="BZ820" i="1"/>
  <c r="BZ760" i="1"/>
  <c r="BZ756" i="1"/>
  <c r="BZ864" i="1"/>
  <c r="BZ840" i="1"/>
  <c r="CC840" i="1" s="1"/>
  <c r="BZ816" i="1"/>
  <c r="BZ806" i="1"/>
  <c r="BZ795" i="1"/>
  <c r="BZ735" i="1"/>
  <c r="CB952" i="1"/>
  <c r="CB940" i="1"/>
  <c r="CB929" i="1"/>
  <c r="CB923" i="1"/>
  <c r="CB917" i="1"/>
  <c r="CB911" i="1"/>
  <c r="CB905" i="1"/>
  <c r="CB899" i="1"/>
  <c r="CB893" i="1"/>
  <c r="BZ886" i="1"/>
  <c r="CB875" i="1"/>
  <c r="BZ869" i="1"/>
  <c r="CB851" i="1"/>
  <c r="BZ845" i="1"/>
  <c r="CC845" i="1" s="1"/>
  <c r="BZ821" i="1"/>
  <c r="CC821" i="1" s="1"/>
  <c r="CB953" i="1"/>
  <c r="CB941" i="1"/>
  <c r="BZ874" i="1"/>
  <c r="BZ850" i="1"/>
  <c r="CC850" i="1" s="1"/>
  <c r="BZ826" i="1"/>
  <c r="CB771" i="1"/>
  <c r="BZ771" i="1"/>
  <c r="BZ767" i="1"/>
  <c r="CC767" i="1" s="1"/>
  <c r="BZ761" i="1"/>
  <c r="CB757" i="1"/>
  <c r="CB954" i="1"/>
  <c r="CB942" i="1"/>
  <c r="CB930" i="1"/>
  <c r="CB924" i="1"/>
  <c r="CB918" i="1"/>
  <c r="CB912" i="1"/>
  <c r="CB906" i="1"/>
  <c r="CB900" i="1"/>
  <c r="CB894" i="1"/>
  <c r="CB888" i="1"/>
  <c r="CB876" i="1"/>
  <c r="CB871" i="1"/>
  <c r="BZ870" i="1"/>
  <c r="CB866" i="1"/>
  <c r="CB852" i="1"/>
  <c r="CB847" i="1"/>
  <c r="BZ846" i="1"/>
  <c r="CC846" i="1" s="1"/>
  <c r="CB842" i="1"/>
  <c r="CB828" i="1"/>
  <c r="CB823" i="1"/>
  <c r="BZ822" i="1"/>
  <c r="CC822" i="1" s="1"/>
  <c r="CB818" i="1"/>
  <c r="BZ807" i="1"/>
  <c r="BZ885" i="1"/>
  <c r="BZ877" i="1"/>
  <c r="BZ871" i="1"/>
  <c r="BZ865" i="1"/>
  <c r="CC865" i="1" s="1"/>
  <c r="BZ859" i="1"/>
  <c r="CC859" i="1" s="1"/>
  <c r="BZ853" i="1"/>
  <c r="CC853" i="1" s="1"/>
  <c r="BZ847" i="1"/>
  <c r="CC847" i="1" s="1"/>
  <c r="BZ841" i="1"/>
  <c r="CC841" i="1" s="1"/>
  <c r="BZ835" i="1"/>
  <c r="BZ829" i="1"/>
  <c r="BZ823" i="1"/>
  <c r="BZ817" i="1"/>
  <c r="CC817" i="1" s="1"/>
  <c r="BZ784" i="1"/>
  <c r="CC784" i="1" s="1"/>
  <c r="BZ768" i="1"/>
  <c r="CC768" i="1" s="1"/>
  <c r="BZ757" i="1"/>
  <c r="CC757" i="1" s="1"/>
  <c r="CB746" i="1"/>
  <c r="BZ746" i="1"/>
  <c r="CC746" i="1" s="1"/>
  <c r="BZ887" i="1"/>
  <c r="BZ878" i="1"/>
  <c r="BZ872" i="1"/>
  <c r="BZ866" i="1"/>
  <c r="BZ860" i="1"/>
  <c r="BZ854" i="1"/>
  <c r="CC854" i="1" s="1"/>
  <c r="BZ848" i="1"/>
  <c r="CC848" i="1" s="1"/>
  <c r="BZ842" i="1"/>
  <c r="CC842" i="1" s="1"/>
  <c r="BZ836" i="1"/>
  <c r="BZ830" i="1"/>
  <c r="CC830" i="1" s="1"/>
  <c r="BZ824" i="1"/>
  <c r="BZ818" i="1"/>
  <c r="CC818" i="1" s="1"/>
  <c r="BZ796" i="1"/>
  <c r="BZ780" i="1"/>
  <c r="BZ769" i="1"/>
  <c r="CB758" i="1"/>
  <c r="BZ758" i="1"/>
  <c r="CC758" i="1" s="1"/>
  <c r="BZ888" i="1"/>
  <c r="CB880" i="1"/>
  <c r="CB874" i="1"/>
  <c r="CB868" i="1"/>
  <c r="CB862" i="1"/>
  <c r="CB856" i="1"/>
  <c r="CB850" i="1"/>
  <c r="CB844" i="1"/>
  <c r="CB838" i="1"/>
  <c r="CB832" i="1"/>
  <c r="CB826" i="1"/>
  <c r="CB820" i="1"/>
  <c r="CB792" i="1"/>
  <c r="CB781" i="1"/>
  <c r="BZ747" i="1"/>
  <c r="CC747" i="1" s="1"/>
  <c r="BZ879" i="1"/>
  <c r="BZ873" i="1"/>
  <c r="BZ867" i="1"/>
  <c r="CC867" i="1" s="1"/>
  <c r="BZ861" i="1"/>
  <c r="CC861" i="1" s="1"/>
  <c r="BZ855" i="1"/>
  <c r="CC855" i="1" s="1"/>
  <c r="BZ849" i="1"/>
  <c r="CC849" i="1" s="1"/>
  <c r="BZ843" i="1"/>
  <c r="CC843" i="1" s="1"/>
  <c r="BZ837" i="1"/>
  <c r="CC837" i="1" s="1"/>
  <c r="BZ831" i="1"/>
  <c r="BZ825" i="1"/>
  <c r="CC825" i="1" s="1"/>
  <c r="BZ819" i="1"/>
  <c r="BZ808" i="1"/>
  <c r="BZ792" i="1"/>
  <c r="BZ781" i="1"/>
  <c r="CB770" i="1"/>
  <c r="BZ770" i="1"/>
  <c r="BZ736" i="1"/>
  <c r="CB814" i="1"/>
  <c r="CB802" i="1"/>
  <c r="CB790" i="1"/>
  <c r="CB778" i="1"/>
  <c r="CB766" i="1"/>
  <c r="CB754" i="1"/>
  <c r="CB742" i="1"/>
  <c r="CB815" i="1"/>
  <c r="CB803" i="1"/>
  <c r="CB791" i="1"/>
  <c r="CB779" i="1"/>
  <c r="CB767" i="1"/>
  <c r="CB755" i="1"/>
  <c r="CB743" i="1"/>
  <c r="J116" i="2"/>
  <c r="K116" i="2"/>
  <c r="J115" i="2"/>
  <c r="CJ3" i="1"/>
  <c r="CK3" i="1"/>
  <c r="CL3" i="1"/>
  <c r="CJ4" i="1"/>
  <c r="CK4" i="1"/>
  <c r="CL4" i="1"/>
  <c r="CJ5" i="1"/>
  <c r="CK5" i="1"/>
  <c r="CL5" i="1"/>
  <c r="CJ6" i="1"/>
  <c r="CK6" i="1"/>
  <c r="CL6" i="1"/>
  <c r="CJ7" i="1"/>
  <c r="CK7" i="1"/>
  <c r="CL7" i="1"/>
  <c r="CJ8" i="1"/>
  <c r="CK8" i="1"/>
  <c r="CL8" i="1"/>
  <c r="CJ9" i="1"/>
  <c r="CK9" i="1"/>
  <c r="CL9" i="1"/>
  <c r="CJ10" i="1"/>
  <c r="CK10" i="1"/>
  <c r="CL10" i="1"/>
  <c r="CJ11" i="1"/>
  <c r="CK11" i="1"/>
  <c r="CL11" i="1"/>
  <c r="CJ12" i="1"/>
  <c r="CK12" i="1"/>
  <c r="CL12" i="1"/>
  <c r="CJ13" i="1"/>
  <c r="CK13" i="1"/>
  <c r="CL13" i="1"/>
  <c r="CJ14" i="1"/>
  <c r="CK14" i="1"/>
  <c r="CL14" i="1"/>
  <c r="CJ15" i="1"/>
  <c r="CK15" i="1"/>
  <c r="CL15" i="1"/>
  <c r="CJ16" i="1"/>
  <c r="CK16" i="1"/>
  <c r="CL16" i="1"/>
  <c r="CJ17" i="1"/>
  <c r="CK17" i="1"/>
  <c r="CL17" i="1"/>
  <c r="CJ18" i="1"/>
  <c r="CK18" i="1"/>
  <c r="CL18" i="1"/>
  <c r="CJ19" i="1"/>
  <c r="CK19" i="1"/>
  <c r="CL19" i="1"/>
  <c r="CJ20" i="1"/>
  <c r="CK20" i="1"/>
  <c r="CL20" i="1"/>
  <c r="CJ21" i="1"/>
  <c r="CK21" i="1"/>
  <c r="CL21" i="1"/>
  <c r="CJ22" i="1"/>
  <c r="CK22" i="1"/>
  <c r="CL22" i="1"/>
  <c r="CJ23" i="1"/>
  <c r="CK23" i="1"/>
  <c r="CL23" i="1"/>
  <c r="CJ24" i="1"/>
  <c r="CK24" i="1"/>
  <c r="CL24" i="1"/>
  <c r="CJ25" i="1"/>
  <c r="CK25" i="1"/>
  <c r="CL25" i="1"/>
  <c r="CJ26" i="1"/>
  <c r="CK26" i="1"/>
  <c r="CL26" i="1"/>
  <c r="CJ27" i="1"/>
  <c r="CK27" i="1"/>
  <c r="CL27" i="1"/>
  <c r="CJ28" i="1"/>
  <c r="CK28" i="1"/>
  <c r="CL28" i="1"/>
  <c r="CJ29" i="1"/>
  <c r="CK29" i="1"/>
  <c r="CL29" i="1"/>
  <c r="CJ30" i="1"/>
  <c r="CK30" i="1"/>
  <c r="CL30" i="1"/>
  <c r="CJ31" i="1"/>
  <c r="CK31" i="1"/>
  <c r="CL31" i="1"/>
  <c r="CJ32" i="1"/>
  <c r="CK32" i="1"/>
  <c r="CL32" i="1"/>
  <c r="CJ33" i="1"/>
  <c r="CK33" i="1"/>
  <c r="CL33" i="1"/>
  <c r="CJ34" i="1"/>
  <c r="CK34" i="1"/>
  <c r="CL34" i="1"/>
  <c r="CJ35" i="1"/>
  <c r="CK35" i="1"/>
  <c r="CL35" i="1"/>
  <c r="CJ36" i="1"/>
  <c r="CK36" i="1"/>
  <c r="CL36" i="1"/>
  <c r="CJ37" i="1"/>
  <c r="CK37" i="1"/>
  <c r="CL37" i="1"/>
  <c r="CJ38" i="1"/>
  <c r="CK38" i="1"/>
  <c r="CL38" i="1"/>
  <c r="CJ39" i="1"/>
  <c r="CK39" i="1"/>
  <c r="CL39" i="1"/>
  <c r="CJ40" i="1"/>
  <c r="CK40" i="1"/>
  <c r="CL40" i="1"/>
  <c r="CJ41" i="1"/>
  <c r="CK41" i="1"/>
  <c r="CL41" i="1"/>
  <c r="CJ42" i="1"/>
  <c r="CK42" i="1"/>
  <c r="CL42" i="1"/>
  <c r="CJ43" i="1"/>
  <c r="CK43" i="1"/>
  <c r="CL43" i="1"/>
  <c r="CJ44" i="1"/>
  <c r="CK44" i="1"/>
  <c r="CL44" i="1"/>
  <c r="CJ45" i="1"/>
  <c r="CK45" i="1"/>
  <c r="CL45" i="1"/>
  <c r="CJ46" i="1"/>
  <c r="CK46" i="1"/>
  <c r="CL46" i="1"/>
  <c r="CJ47" i="1"/>
  <c r="CK47" i="1"/>
  <c r="CL47" i="1"/>
  <c r="CJ48" i="1"/>
  <c r="CK48" i="1"/>
  <c r="CL48" i="1"/>
  <c r="CJ49" i="1"/>
  <c r="CK49" i="1"/>
  <c r="CL49" i="1"/>
  <c r="CJ50" i="1"/>
  <c r="CK50" i="1"/>
  <c r="CL50" i="1"/>
  <c r="CJ51" i="1"/>
  <c r="CK51" i="1"/>
  <c r="CL51" i="1"/>
  <c r="CJ52" i="1"/>
  <c r="CK52" i="1"/>
  <c r="CL52" i="1"/>
  <c r="CJ53" i="1"/>
  <c r="CK53" i="1"/>
  <c r="CL53" i="1"/>
  <c r="CJ54" i="1"/>
  <c r="CK54" i="1"/>
  <c r="CL54" i="1"/>
  <c r="CJ55" i="1"/>
  <c r="CK55" i="1"/>
  <c r="CL55" i="1"/>
  <c r="CJ56" i="1"/>
  <c r="CK56" i="1"/>
  <c r="CL56" i="1"/>
  <c r="CJ57" i="1"/>
  <c r="CK57" i="1"/>
  <c r="CL57" i="1"/>
  <c r="CJ58" i="1"/>
  <c r="CK58" i="1"/>
  <c r="CL58" i="1"/>
  <c r="CJ59" i="1"/>
  <c r="CK59" i="1"/>
  <c r="CL59" i="1"/>
  <c r="CJ60" i="1"/>
  <c r="CK60" i="1"/>
  <c r="CL60" i="1"/>
  <c r="CJ61" i="1"/>
  <c r="CK61" i="1"/>
  <c r="CL61" i="1"/>
  <c r="CJ62" i="1"/>
  <c r="CK62" i="1"/>
  <c r="CL62" i="1"/>
  <c r="CJ63" i="1"/>
  <c r="CK63" i="1"/>
  <c r="CL63" i="1"/>
  <c r="CJ64" i="1"/>
  <c r="CK64" i="1"/>
  <c r="CL64" i="1"/>
  <c r="CJ65" i="1"/>
  <c r="CK65" i="1"/>
  <c r="CL65" i="1"/>
  <c r="CJ66" i="1"/>
  <c r="CK66" i="1"/>
  <c r="CL66" i="1"/>
  <c r="CJ67" i="1"/>
  <c r="CK67" i="1"/>
  <c r="CL67" i="1"/>
  <c r="CJ68" i="1"/>
  <c r="CK68" i="1"/>
  <c r="CL68" i="1"/>
  <c r="CJ69" i="1"/>
  <c r="CK69" i="1"/>
  <c r="CL69" i="1"/>
  <c r="CJ70" i="1"/>
  <c r="CK70" i="1"/>
  <c r="CL70" i="1"/>
  <c r="CJ71" i="1"/>
  <c r="CK71" i="1"/>
  <c r="CL71" i="1"/>
  <c r="CJ72" i="1"/>
  <c r="CK72" i="1"/>
  <c r="CL72" i="1"/>
  <c r="CJ73" i="1"/>
  <c r="CK73" i="1"/>
  <c r="CL73" i="1"/>
  <c r="CJ74" i="1"/>
  <c r="CK74" i="1"/>
  <c r="CL74" i="1"/>
  <c r="CJ75" i="1"/>
  <c r="CK75" i="1"/>
  <c r="CL75" i="1"/>
  <c r="CJ76" i="1"/>
  <c r="CK76" i="1"/>
  <c r="CL76" i="1"/>
  <c r="CJ77" i="1"/>
  <c r="CK77" i="1"/>
  <c r="CL77" i="1"/>
  <c r="CJ78" i="1"/>
  <c r="CK78" i="1"/>
  <c r="CL78" i="1"/>
  <c r="CJ79" i="1"/>
  <c r="CK79" i="1"/>
  <c r="CL79" i="1"/>
  <c r="CJ80" i="1"/>
  <c r="CK80" i="1"/>
  <c r="CL80" i="1"/>
  <c r="CJ81" i="1"/>
  <c r="CK81" i="1"/>
  <c r="CL81" i="1"/>
  <c r="CJ82" i="1"/>
  <c r="CK82" i="1"/>
  <c r="CL82" i="1"/>
  <c r="CJ83" i="1"/>
  <c r="CK83" i="1"/>
  <c r="CL83" i="1"/>
  <c r="CJ84" i="1"/>
  <c r="CK84" i="1"/>
  <c r="CL84" i="1"/>
  <c r="CJ85" i="1"/>
  <c r="CK85" i="1"/>
  <c r="CL85" i="1"/>
  <c r="CJ86" i="1"/>
  <c r="CK86" i="1"/>
  <c r="CL86" i="1"/>
  <c r="CJ87" i="1"/>
  <c r="CK87" i="1"/>
  <c r="CL87" i="1"/>
  <c r="CJ88" i="1"/>
  <c r="CK88" i="1"/>
  <c r="CL88" i="1"/>
  <c r="CJ89" i="1"/>
  <c r="CK89" i="1"/>
  <c r="CL89" i="1"/>
  <c r="CJ90" i="1"/>
  <c r="CK90" i="1"/>
  <c r="CL90" i="1"/>
  <c r="CJ91" i="1"/>
  <c r="CK91" i="1"/>
  <c r="CL91" i="1"/>
  <c r="CJ92" i="1"/>
  <c r="CK92" i="1"/>
  <c r="CL92" i="1"/>
  <c r="CJ93" i="1"/>
  <c r="CK93" i="1"/>
  <c r="CL93" i="1"/>
  <c r="CJ94" i="1"/>
  <c r="CK94" i="1"/>
  <c r="CL94" i="1"/>
  <c r="CJ95" i="1"/>
  <c r="CK95" i="1"/>
  <c r="CL95" i="1"/>
  <c r="CJ96" i="1"/>
  <c r="CK96" i="1"/>
  <c r="CL96" i="1"/>
  <c r="CJ97" i="1"/>
  <c r="CK97" i="1"/>
  <c r="CL97" i="1"/>
  <c r="CJ98" i="1"/>
  <c r="CK98" i="1"/>
  <c r="CL98" i="1"/>
  <c r="CJ99" i="1"/>
  <c r="CK99" i="1"/>
  <c r="CL99" i="1"/>
  <c r="CJ100" i="1"/>
  <c r="CK100" i="1"/>
  <c r="CL100" i="1"/>
  <c r="CJ101" i="1"/>
  <c r="CK101" i="1"/>
  <c r="CL101" i="1"/>
  <c r="CJ102" i="1"/>
  <c r="CK102" i="1"/>
  <c r="CL102" i="1"/>
  <c r="CJ103" i="1"/>
  <c r="CK103" i="1"/>
  <c r="CL103" i="1"/>
  <c r="CJ104" i="1"/>
  <c r="CK104" i="1"/>
  <c r="CL104" i="1"/>
  <c r="CJ105" i="1"/>
  <c r="CK105" i="1"/>
  <c r="CL105" i="1"/>
  <c r="CJ106" i="1"/>
  <c r="CK106" i="1"/>
  <c r="CL106" i="1"/>
  <c r="CJ107" i="1"/>
  <c r="CK107" i="1"/>
  <c r="CL107" i="1"/>
  <c r="CJ108" i="1"/>
  <c r="CK108" i="1"/>
  <c r="CL108" i="1"/>
  <c r="CJ109" i="1"/>
  <c r="CK109" i="1"/>
  <c r="CL109" i="1"/>
  <c r="CJ110" i="1"/>
  <c r="CK110" i="1"/>
  <c r="CL110" i="1"/>
  <c r="CJ111" i="1"/>
  <c r="CK111" i="1"/>
  <c r="CL111" i="1"/>
  <c r="CJ112" i="1"/>
  <c r="CK112" i="1"/>
  <c r="CL112" i="1"/>
  <c r="CJ113" i="1"/>
  <c r="CK113" i="1"/>
  <c r="CL113" i="1"/>
  <c r="CJ114" i="1"/>
  <c r="CK114" i="1"/>
  <c r="CL114" i="1"/>
  <c r="CJ115" i="1"/>
  <c r="CK115" i="1"/>
  <c r="CL115" i="1"/>
  <c r="CJ116" i="1"/>
  <c r="CK116" i="1"/>
  <c r="CL116" i="1"/>
  <c r="CJ117" i="1"/>
  <c r="CK117" i="1"/>
  <c r="CL117" i="1"/>
  <c r="CJ118" i="1"/>
  <c r="CK118" i="1"/>
  <c r="CL118" i="1"/>
  <c r="CJ119" i="1"/>
  <c r="CK119" i="1"/>
  <c r="CL119" i="1"/>
  <c r="CJ120" i="1"/>
  <c r="CK120" i="1"/>
  <c r="CL120" i="1"/>
  <c r="CJ121" i="1"/>
  <c r="CK121" i="1"/>
  <c r="CL121" i="1"/>
  <c r="CJ122" i="1"/>
  <c r="CK122" i="1"/>
  <c r="CL122" i="1"/>
  <c r="CJ123" i="1"/>
  <c r="CK123" i="1"/>
  <c r="CL123" i="1"/>
  <c r="CJ124" i="1"/>
  <c r="CK124" i="1"/>
  <c r="CL124" i="1"/>
  <c r="CJ125" i="1"/>
  <c r="CK125" i="1"/>
  <c r="CL125" i="1"/>
  <c r="CJ126" i="1"/>
  <c r="CK126" i="1"/>
  <c r="CL126" i="1"/>
  <c r="CJ127" i="1"/>
  <c r="CK127" i="1"/>
  <c r="CL127" i="1"/>
  <c r="CJ128" i="1"/>
  <c r="CK128" i="1"/>
  <c r="CL128" i="1"/>
  <c r="CJ129" i="1"/>
  <c r="CK129" i="1"/>
  <c r="CL129" i="1"/>
  <c r="CJ130" i="1"/>
  <c r="CK130" i="1"/>
  <c r="CL130" i="1"/>
  <c r="CJ131" i="1"/>
  <c r="CK131" i="1"/>
  <c r="CL131" i="1"/>
  <c r="CJ132" i="1"/>
  <c r="CK132" i="1"/>
  <c r="CL132" i="1"/>
  <c r="CJ133" i="1"/>
  <c r="CK133" i="1"/>
  <c r="CL133" i="1"/>
  <c r="CJ134" i="1"/>
  <c r="CK134" i="1"/>
  <c r="CL134" i="1"/>
  <c r="CJ135" i="1"/>
  <c r="CK135" i="1"/>
  <c r="CL135" i="1"/>
  <c r="CJ136" i="1"/>
  <c r="CK136" i="1"/>
  <c r="CL136" i="1"/>
  <c r="CJ137" i="1"/>
  <c r="CK137" i="1"/>
  <c r="CL137" i="1"/>
  <c r="CJ138" i="1"/>
  <c r="CK138" i="1"/>
  <c r="CL138" i="1"/>
  <c r="CJ139" i="1"/>
  <c r="CK139" i="1"/>
  <c r="CL139" i="1"/>
  <c r="CJ140" i="1"/>
  <c r="CK140" i="1"/>
  <c r="CL140" i="1"/>
  <c r="CJ141" i="1"/>
  <c r="CK141" i="1"/>
  <c r="CL141" i="1"/>
  <c r="CJ142" i="1"/>
  <c r="CK142" i="1"/>
  <c r="CL142" i="1"/>
  <c r="CJ143" i="1"/>
  <c r="CK143" i="1"/>
  <c r="CL143" i="1"/>
  <c r="CJ144" i="1"/>
  <c r="CK144" i="1"/>
  <c r="CL144" i="1"/>
  <c r="CJ145" i="1"/>
  <c r="CK145" i="1"/>
  <c r="CL145" i="1"/>
  <c r="CJ146" i="1"/>
  <c r="CK146" i="1"/>
  <c r="CL146" i="1"/>
  <c r="CJ147" i="1"/>
  <c r="CK147" i="1"/>
  <c r="CL147" i="1"/>
  <c r="CJ148" i="1"/>
  <c r="CK148" i="1"/>
  <c r="CL148" i="1"/>
  <c r="CJ149" i="1"/>
  <c r="CK149" i="1"/>
  <c r="CL149" i="1"/>
  <c r="CJ150" i="1"/>
  <c r="CK150" i="1"/>
  <c r="CL150" i="1"/>
  <c r="CJ151" i="1"/>
  <c r="CK151" i="1"/>
  <c r="CL151" i="1"/>
  <c r="CJ152" i="1"/>
  <c r="CK152" i="1"/>
  <c r="CL152" i="1"/>
  <c r="CJ153" i="1"/>
  <c r="CK153" i="1"/>
  <c r="CL153" i="1"/>
  <c r="CJ154" i="1"/>
  <c r="CK154" i="1"/>
  <c r="CL154" i="1"/>
  <c r="CJ155" i="1"/>
  <c r="CK155" i="1"/>
  <c r="CL155" i="1"/>
  <c r="CJ156" i="1"/>
  <c r="CK156" i="1"/>
  <c r="CL156" i="1"/>
  <c r="CJ157" i="1"/>
  <c r="CK157" i="1"/>
  <c r="CL157" i="1"/>
  <c r="CJ158" i="1"/>
  <c r="CK158" i="1"/>
  <c r="CL158" i="1"/>
  <c r="CJ159" i="1"/>
  <c r="CK159" i="1"/>
  <c r="CL159" i="1"/>
  <c r="CJ160" i="1"/>
  <c r="CK160" i="1"/>
  <c r="CL160" i="1"/>
  <c r="CJ161" i="1"/>
  <c r="CK161" i="1"/>
  <c r="CL161" i="1"/>
  <c r="CJ162" i="1"/>
  <c r="CK162" i="1"/>
  <c r="CL162" i="1"/>
  <c r="CJ163" i="1"/>
  <c r="CK163" i="1"/>
  <c r="CL163" i="1"/>
  <c r="CJ164" i="1"/>
  <c r="CK164" i="1"/>
  <c r="CL164" i="1"/>
  <c r="CJ165" i="1"/>
  <c r="CK165" i="1"/>
  <c r="CL165" i="1"/>
  <c r="CJ166" i="1"/>
  <c r="CK166" i="1"/>
  <c r="CL166" i="1"/>
  <c r="CJ167" i="1"/>
  <c r="CK167" i="1"/>
  <c r="CL167" i="1"/>
  <c r="CJ168" i="1"/>
  <c r="CK168" i="1"/>
  <c r="CL168" i="1"/>
  <c r="CJ169" i="1"/>
  <c r="CK169" i="1"/>
  <c r="CL169" i="1"/>
  <c r="CJ170" i="1"/>
  <c r="CK170" i="1"/>
  <c r="CL170" i="1"/>
  <c r="CJ171" i="1"/>
  <c r="CK171" i="1"/>
  <c r="CL171" i="1"/>
  <c r="CJ172" i="1"/>
  <c r="CK172" i="1"/>
  <c r="CL172" i="1"/>
  <c r="CJ173" i="1"/>
  <c r="CK173" i="1"/>
  <c r="CL173" i="1"/>
  <c r="CJ174" i="1"/>
  <c r="CK174" i="1"/>
  <c r="CL174" i="1"/>
  <c r="CJ175" i="1"/>
  <c r="CK175" i="1"/>
  <c r="CL175" i="1"/>
  <c r="CJ176" i="1"/>
  <c r="CK176" i="1"/>
  <c r="CL176" i="1"/>
  <c r="CJ177" i="1"/>
  <c r="CK177" i="1"/>
  <c r="CL177" i="1"/>
  <c r="CJ178" i="1"/>
  <c r="CK178" i="1"/>
  <c r="CL178" i="1"/>
  <c r="CJ179" i="1"/>
  <c r="CK179" i="1"/>
  <c r="CL179" i="1"/>
  <c r="CJ180" i="1"/>
  <c r="CK180" i="1"/>
  <c r="CL180" i="1"/>
  <c r="CJ181" i="1"/>
  <c r="CK181" i="1"/>
  <c r="CL181" i="1"/>
  <c r="CJ182" i="1"/>
  <c r="CK182" i="1"/>
  <c r="CL182" i="1"/>
  <c r="CJ183" i="1"/>
  <c r="CK183" i="1"/>
  <c r="CL183" i="1"/>
  <c r="CJ184" i="1"/>
  <c r="CK184" i="1"/>
  <c r="CL184" i="1"/>
  <c r="CJ185" i="1"/>
  <c r="CK185" i="1"/>
  <c r="CL185" i="1"/>
  <c r="CJ186" i="1"/>
  <c r="CK186" i="1"/>
  <c r="CL186" i="1"/>
  <c r="CJ187" i="1"/>
  <c r="CK187" i="1"/>
  <c r="CL187" i="1"/>
  <c r="CJ188" i="1"/>
  <c r="CK188" i="1"/>
  <c r="CL188" i="1"/>
  <c r="CJ189" i="1"/>
  <c r="CK189" i="1"/>
  <c r="CL189" i="1"/>
  <c r="CJ190" i="1"/>
  <c r="CK190" i="1"/>
  <c r="CL190" i="1"/>
  <c r="CJ191" i="1"/>
  <c r="CK191" i="1"/>
  <c r="CL191" i="1"/>
  <c r="CJ192" i="1"/>
  <c r="CK192" i="1"/>
  <c r="CL192" i="1"/>
  <c r="CJ193" i="1"/>
  <c r="CK193" i="1"/>
  <c r="CL193" i="1"/>
  <c r="CJ194" i="1"/>
  <c r="CK194" i="1"/>
  <c r="CL194" i="1"/>
  <c r="CJ195" i="1"/>
  <c r="CK195" i="1"/>
  <c r="CL195" i="1"/>
  <c r="CJ196" i="1"/>
  <c r="CK196" i="1"/>
  <c r="CL196" i="1"/>
  <c r="CJ197" i="1"/>
  <c r="CK197" i="1"/>
  <c r="CL197" i="1"/>
  <c r="CJ198" i="1"/>
  <c r="CK198" i="1"/>
  <c r="CL198" i="1"/>
  <c r="CJ199" i="1"/>
  <c r="CK199" i="1"/>
  <c r="CL199" i="1"/>
  <c r="CJ200" i="1"/>
  <c r="CK200" i="1"/>
  <c r="CL200" i="1"/>
  <c r="CJ201" i="1"/>
  <c r="CK201" i="1"/>
  <c r="CL201" i="1"/>
  <c r="CJ202" i="1"/>
  <c r="CK202" i="1"/>
  <c r="CL202" i="1"/>
  <c r="CJ203" i="1"/>
  <c r="CK203" i="1"/>
  <c r="CL203" i="1"/>
  <c r="CJ204" i="1"/>
  <c r="CK204" i="1"/>
  <c r="CL204" i="1"/>
  <c r="CJ205" i="1"/>
  <c r="CK205" i="1"/>
  <c r="CL205" i="1"/>
  <c r="CJ206" i="1"/>
  <c r="CK206" i="1"/>
  <c r="CL206" i="1"/>
  <c r="CJ207" i="1"/>
  <c r="CK207" i="1"/>
  <c r="CL207" i="1"/>
  <c r="CJ208" i="1"/>
  <c r="CK208" i="1"/>
  <c r="CL208" i="1"/>
  <c r="CJ209" i="1"/>
  <c r="CK209" i="1"/>
  <c r="CL209" i="1"/>
  <c r="CJ210" i="1"/>
  <c r="CK210" i="1"/>
  <c r="CL210" i="1"/>
  <c r="CJ211" i="1"/>
  <c r="CK211" i="1"/>
  <c r="CL211" i="1"/>
  <c r="CJ212" i="1"/>
  <c r="CK212" i="1"/>
  <c r="CL212" i="1"/>
  <c r="CJ213" i="1"/>
  <c r="CK213" i="1"/>
  <c r="CL213" i="1"/>
  <c r="CJ214" i="1"/>
  <c r="CK214" i="1"/>
  <c r="CL214" i="1"/>
  <c r="CJ215" i="1"/>
  <c r="CK215" i="1"/>
  <c r="CL215" i="1"/>
  <c r="CJ216" i="1"/>
  <c r="CK216" i="1"/>
  <c r="CL216" i="1"/>
  <c r="CJ217" i="1"/>
  <c r="CK217" i="1"/>
  <c r="CL217" i="1"/>
  <c r="CJ218" i="1"/>
  <c r="CK218" i="1"/>
  <c r="CL218" i="1"/>
  <c r="CJ219" i="1"/>
  <c r="CK219" i="1"/>
  <c r="CL219" i="1"/>
  <c r="CJ220" i="1"/>
  <c r="CK220" i="1"/>
  <c r="CL220" i="1"/>
  <c r="CJ221" i="1"/>
  <c r="CK221" i="1"/>
  <c r="CL221" i="1"/>
  <c r="CJ222" i="1"/>
  <c r="CK222" i="1"/>
  <c r="CL222" i="1"/>
  <c r="CJ223" i="1"/>
  <c r="CK223" i="1"/>
  <c r="CL223" i="1"/>
  <c r="CJ224" i="1"/>
  <c r="CK224" i="1"/>
  <c r="CL224" i="1"/>
  <c r="CJ225" i="1"/>
  <c r="CK225" i="1"/>
  <c r="CL225" i="1"/>
  <c r="CJ226" i="1"/>
  <c r="CK226" i="1"/>
  <c r="CL226" i="1"/>
  <c r="CJ227" i="1"/>
  <c r="CK227" i="1"/>
  <c r="CL227" i="1"/>
  <c r="CJ228" i="1"/>
  <c r="CK228" i="1"/>
  <c r="CL228" i="1"/>
  <c r="CJ229" i="1"/>
  <c r="CK229" i="1"/>
  <c r="CL229" i="1"/>
  <c r="CJ230" i="1"/>
  <c r="CK230" i="1"/>
  <c r="CL230" i="1"/>
  <c r="CJ231" i="1"/>
  <c r="CK231" i="1"/>
  <c r="CL231" i="1"/>
  <c r="CJ232" i="1"/>
  <c r="CK232" i="1"/>
  <c r="CL232" i="1"/>
  <c r="CJ233" i="1"/>
  <c r="CK233" i="1"/>
  <c r="CL233" i="1"/>
  <c r="CJ234" i="1"/>
  <c r="CK234" i="1"/>
  <c r="CL234" i="1"/>
  <c r="CJ235" i="1"/>
  <c r="CK235" i="1"/>
  <c r="CL235" i="1"/>
  <c r="CJ236" i="1"/>
  <c r="CK236" i="1"/>
  <c r="CL236" i="1"/>
  <c r="CJ237" i="1"/>
  <c r="CK237" i="1"/>
  <c r="CL237" i="1"/>
  <c r="CJ238" i="1"/>
  <c r="CK238" i="1"/>
  <c r="CL238" i="1"/>
  <c r="CJ239" i="1"/>
  <c r="CK239" i="1"/>
  <c r="CL239" i="1"/>
  <c r="CJ240" i="1"/>
  <c r="CK240" i="1"/>
  <c r="CL240" i="1"/>
  <c r="CJ241" i="1"/>
  <c r="CK241" i="1"/>
  <c r="CL241" i="1"/>
  <c r="CJ242" i="1"/>
  <c r="CK242" i="1"/>
  <c r="CL242" i="1"/>
  <c r="CJ243" i="1"/>
  <c r="CK243" i="1"/>
  <c r="CL243" i="1"/>
  <c r="CJ244" i="1"/>
  <c r="CK244" i="1"/>
  <c r="CL244" i="1"/>
  <c r="CJ245" i="1"/>
  <c r="CK245" i="1"/>
  <c r="CL245" i="1"/>
  <c r="CJ246" i="1"/>
  <c r="CK246" i="1"/>
  <c r="CL246" i="1"/>
  <c r="CJ247" i="1"/>
  <c r="CK247" i="1"/>
  <c r="CL247" i="1"/>
  <c r="CJ248" i="1"/>
  <c r="CK248" i="1"/>
  <c r="CL248" i="1"/>
  <c r="CJ249" i="1"/>
  <c r="CK249" i="1"/>
  <c r="CL249" i="1"/>
  <c r="CJ250" i="1"/>
  <c r="CK250" i="1"/>
  <c r="CL250" i="1"/>
  <c r="CJ251" i="1"/>
  <c r="CK251" i="1"/>
  <c r="CL251" i="1"/>
  <c r="CJ252" i="1"/>
  <c r="CK252" i="1"/>
  <c r="CL252" i="1"/>
  <c r="CJ253" i="1"/>
  <c r="CK253" i="1"/>
  <c r="CL253" i="1"/>
  <c r="CJ254" i="1"/>
  <c r="CK254" i="1"/>
  <c r="CL254" i="1"/>
  <c r="CJ255" i="1"/>
  <c r="CK255" i="1"/>
  <c r="CL255" i="1"/>
  <c r="CJ256" i="1"/>
  <c r="CK256" i="1"/>
  <c r="CL256" i="1"/>
  <c r="CJ257" i="1"/>
  <c r="CK257" i="1"/>
  <c r="CL257" i="1"/>
  <c r="CJ258" i="1"/>
  <c r="CK258" i="1"/>
  <c r="CL258" i="1"/>
  <c r="CJ259" i="1"/>
  <c r="CK259" i="1"/>
  <c r="CL259" i="1"/>
  <c r="CJ260" i="1"/>
  <c r="CK260" i="1"/>
  <c r="CL260" i="1"/>
  <c r="CJ261" i="1"/>
  <c r="CK261" i="1"/>
  <c r="CL261" i="1"/>
  <c r="CJ262" i="1"/>
  <c r="CK262" i="1"/>
  <c r="CL262" i="1"/>
  <c r="CJ263" i="1"/>
  <c r="CK263" i="1"/>
  <c r="CL263" i="1"/>
  <c r="CJ264" i="1"/>
  <c r="CK264" i="1"/>
  <c r="CL264" i="1"/>
  <c r="CJ265" i="1"/>
  <c r="CK265" i="1"/>
  <c r="CL265" i="1"/>
  <c r="CJ266" i="1"/>
  <c r="CK266" i="1"/>
  <c r="CL266" i="1"/>
  <c r="CJ267" i="1"/>
  <c r="CK267" i="1"/>
  <c r="CL267" i="1"/>
  <c r="CJ268" i="1"/>
  <c r="CK268" i="1"/>
  <c r="CL268" i="1"/>
  <c r="CJ269" i="1"/>
  <c r="CK269" i="1"/>
  <c r="CL269" i="1"/>
  <c r="CJ270" i="1"/>
  <c r="CK270" i="1"/>
  <c r="CL270" i="1"/>
  <c r="CJ271" i="1"/>
  <c r="CK271" i="1"/>
  <c r="CL271" i="1"/>
  <c r="CJ272" i="1"/>
  <c r="CK272" i="1"/>
  <c r="CL272" i="1"/>
  <c r="CJ273" i="1"/>
  <c r="CK273" i="1"/>
  <c r="CL273" i="1"/>
  <c r="CJ274" i="1"/>
  <c r="CK274" i="1"/>
  <c r="CL274" i="1"/>
  <c r="CJ275" i="1"/>
  <c r="CK275" i="1"/>
  <c r="CL275" i="1"/>
  <c r="CJ276" i="1"/>
  <c r="CK276" i="1"/>
  <c r="CL276" i="1"/>
  <c r="CJ277" i="1"/>
  <c r="CK277" i="1"/>
  <c r="CL277" i="1"/>
  <c r="CJ278" i="1"/>
  <c r="CK278" i="1"/>
  <c r="CL278" i="1"/>
  <c r="CJ279" i="1"/>
  <c r="CK279" i="1"/>
  <c r="CL279" i="1"/>
  <c r="CJ280" i="1"/>
  <c r="CK280" i="1"/>
  <c r="CL280" i="1"/>
  <c r="CJ281" i="1"/>
  <c r="CK281" i="1"/>
  <c r="CL281" i="1"/>
  <c r="CJ282" i="1"/>
  <c r="CK282" i="1"/>
  <c r="CL282" i="1"/>
  <c r="CJ283" i="1"/>
  <c r="CK283" i="1"/>
  <c r="CL283" i="1"/>
  <c r="CJ284" i="1"/>
  <c r="CK284" i="1"/>
  <c r="CL284" i="1"/>
  <c r="CJ285" i="1"/>
  <c r="CK285" i="1"/>
  <c r="CL285" i="1"/>
  <c r="CJ286" i="1"/>
  <c r="CK286" i="1"/>
  <c r="CL286" i="1"/>
  <c r="CJ287" i="1"/>
  <c r="CK287" i="1"/>
  <c r="CL287" i="1"/>
  <c r="CJ288" i="1"/>
  <c r="CK288" i="1"/>
  <c r="CL288" i="1"/>
  <c r="CJ289" i="1"/>
  <c r="CK289" i="1"/>
  <c r="CL289" i="1"/>
  <c r="CJ290" i="1"/>
  <c r="CK290" i="1"/>
  <c r="CL290" i="1"/>
  <c r="CJ291" i="1"/>
  <c r="CK291" i="1"/>
  <c r="CL291" i="1"/>
  <c r="CJ292" i="1"/>
  <c r="CK292" i="1"/>
  <c r="CL292" i="1"/>
  <c r="CJ293" i="1"/>
  <c r="CK293" i="1"/>
  <c r="CL293" i="1"/>
  <c r="CJ294" i="1"/>
  <c r="CK294" i="1"/>
  <c r="CL294" i="1"/>
  <c r="CJ295" i="1"/>
  <c r="CK295" i="1"/>
  <c r="CL295" i="1"/>
  <c r="CJ296" i="1"/>
  <c r="CK296" i="1"/>
  <c r="CL296" i="1"/>
  <c r="CJ297" i="1"/>
  <c r="CK297" i="1"/>
  <c r="CL297" i="1"/>
  <c r="CJ298" i="1"/>
  <c r="CK298" i="1"/>
  <c r="CL298" i="1"/>
  <c r="CJ299" i="1"/>
  <c r="CK299" i="1"/>
  <c r="CL299" i="1"/>
  <c r="CJ300" i="1"/>
  <c r="CK300" i="1"/>
  <c r="CL300" i="1"/>
  <c r="CJ301" i="1"/>
  <c r="CK301" i="1"/>
  <c r="CL301" i="1"/>
  <c r="CJ302" i="1"/>
  <c r="CK302" i="1"/>
  <c r="CL302" i="1"/>
  <c r="CJ303" i="1"/>
  <c r="CK303" i="1"/>
  <c r="CL303" i="1"/>
  <c r="CJ304" i="1"/>
  <c r="CK304" i="1"/>
  <c r="CL304" i="1"/>
  <c r="CJ305" i="1"/>
  <c r="CK305" i="1"/>
  <c r="CL305" i="1"/>
  <c r="CJ306" i="1"/>
  <c r="CK306" i="1"/>
  <c r="CL306" i="1"/>
  <c r="CJ307" i="1"/>
  <c r="CK307" i="1"/>
  <c r="CL307" i="1"/>
  <c r="CJ308" i="1"/>
  <c r="CK308" i="1"/>
  <c r="CL308" i="1"/>
  <c r="CJ309" i="1"/>
  <c r="CK309" i="1"/>
  <c r="CL309" i="1"/>
  <c r="CJ310" i="1"/>
  <c r="CK310" i="1"/>
  <c r="CL310" i="1"/>
  <c r="CJ311" i="1"/>
  <c r="CK311" i="1"/>
  <c r="CL311" i="1"/>
  <c r="CJ312" i="1"/>
  <c r="CK312" i="1"/>
  <c r="CL312" i="1"/>
  <c r="CJ313" i="1"/>
  <c r="CK313" i="1"/>
  <c r="CL313" i="1"/>
  <c r="CJ314" i="1"/>
  <c r="CK314" i="1"/>
  <c r="CL314" i="1"/>
  <c r="CJ315" i="1"/>
  <c r="CK315" i="1"/>
  <c r="CL315" i="1"/>
  <c r="CJ316" i="1"/>
  <c r="CK316" i="1"/>
  <c r="CL316" i="1"/>
  <c r="CJ317" i="1"/>
  <c r="CK317" i="1"/>
  <c r="CL317" i="1"/>
  <c r="CJ318" i="1"/>
  <c r="CK318" i="1"/>
  <c r="CL318" i="1"/>
  <c r="CJ319" i="1"/>
  <c r="CK319" i="1"/>
  <c r="CL319" i="1"/>
  <c r="CJ320" i="1"/>
  <c r="CK320" i="1"/>
  <c r="CL320" i="1"/>
  <c r="CJ321" i="1"/>
  <c r="CK321" i="1"/>
  <c r="CL321" i="1"/>
  <c r="CJ322" i="1"/>
  <c r="CK322" i="1"/>
  <c r="CL322" i="1"/>
  <c r="CJ323" i="1"/>
  <c r="CK323" i="1"/>
  <c r="CL323" i="1"/>
  <c r="CJ324" i="1"/>
  <c r="CK324" i="1"/>
  <c r="CL324" i="1"/>
  <c r="CJ325" i="1"/>
  <c r="CK325" i="1"/>
  <c r="CL325" i="1"/>
  <c r="CJ326" i="1"/>
  <c r="CK326" i="1"/>
  <c r="CL326" i="1"/>
  <c r="CJ327" i="1"/>
  <c r="CK327" i="1"/>
  <c r="CL327" i="1"/>
  <c r="CJ328" i="1"/>
  <c r="CK328" i="1"/>
  <c r="CL328" i="1"/>
  <c r="CJ329" i="1"/>
  <c r="CK329" i="1"/>
  <c r="CL329" i="1"/>
  <c r="CJ330" i="1"/>
  <c r="CK330" i="1"/>
  <c r="CL330" i="1"/>
  <c r="CJ331" i="1"/>
  <c r="CK331" i="1"/>
  <c r="CL331" i="1"/>
  <c r="CJ332" i="1"/>
  <c r="CK332" i="1"/>
  <c r="CL332" i="1"/>
  <c r="CJ333" i="1"/>
  <c r="CK333" i="1"/>
  <c r="CL333" i="1"/>
  <c r="CJ334" i="1"/>
  <c r="CK334" i="1"/>
  <c r="CL334" i="1"/>
  <c r="CJ335" i="1"/>
  <c r="CK335" i="1"/>
  <c r="CL335" i="1"/>
  <c r="CJ336" i="1"/>
  <c r="CK336" i="1"/>
  <c r="CL336" i="1"/>
  <c r="CJ337" i="1"/>
  <c r="CK337" i="1"/>
  <c r="CL337" i="1"/>
  <c r="CJ338" i="1"/>
  <c r="CK338" i="1"/>
  <c r="CL338" i="1"/>
  <c r="CJ339" i="1"/>
  <c r="CK339" i="1"/>
  <c r="CL339" i="1"/>
  <c r="CJ340" i="1"/>
  <c r="CK340" i="1"/>
  <c r="CL340" i="1"/>
  <c r="CJ341" i="1"/>
  <c r="CK341" i="1"/>
  <c r="CL341" i="1"/>
  <c r="CJ342" i="1"/>
  <c r="CK342" i="1"/>
  <c r="CL342" i="1"/>
  <c r="CJ343" i="1"/>
  <c r="CK343" i="1"/>
  <c r="CL343" i="1"/>
  <c r="CJ344" i="1"/>
  <c r="CK344" i="1"/>
  <c r="CL344" i="1"/>
  <c r="CJ345" i="1"/>
  <c r="CK345" i="1"/>
  <c r="CL345" i="1"/>
  <c r="CJ346" i="1"/>
  <c r="CK346" i="1"/>
  <c r="CL346" i="1"/>
  <c r="CJ347" i="1"/>
  <c r="CK347" i="1"/>
  <c r="CL347" i="1"/>
  <c r="CJ348" i="1"/>
  <c r="CK348" i="1"/>
  <c r="CL348" i="1"/>
  <c r="CJ349" i="1"/>
  <c r="CK349" i="1"/>
  <c r="CL349" i="1"/>
  <c r="CJ350" i="1"/>
  <c r="CK350" i="1"/>
  <c r="CL350" i="1"/>
  <c r="CJ351" i="1"/>
  <c r="CK351" i="1"/>
  <c r="CL351" i="1"/>
  <c r="CJ352" i="1"/>
  <c r="CK352" i="1"/>
  <c r="CL352" i="1"/>
  <c r="CJ353" i="1"/>
  <c r="CK353" i="1"/>
  <c r="CL353" i="1"/>
  <c r="CJ354" i="1"/>
  <c r="CK354" i="1"/>
  <c r="CL354" i="1"/>
  <c r="CJ355" i="1"/>
  <c r="CK355" i="1"/>
  <c r="CL355" i="1"/>
  <c r="CJ356" i="1"/>
  <c r="CK356" i="1"/>
  <c r="CL356" i="1"/>
  <c r="CJ357" i="1"/>
  <c r="CK357" i="1"/>
  <c r="CL357" i="1"/>
  <c r="CJ358" i="1"/>
  <c r="CK358" i="1"/>
  <c r="CL358" i="1"/>
  <c r="CJ359" i="1"/>
  <c r="CK359" i="1"/>
  <c r="CL359" i="1"/>
  <c r="CJ360" i="1"/>
  <c r="CK360" i="1"/>
  <c r="CL360" i="1"/>
  <c r="CJ361" i="1"/>
  <c r="CK361" i="1"/>
  <c r="CL361" i="1"/>
  <c r="CJ362" i="1"/>
  <c r="CK362" i="1"/>
  <c r="CL362" i="1"/>
  <c r="CJ363" i="1"/>
  <c r="CK363" i="1"/>
  <c r="CL363" i="1"/>
  <c r="CJ364" i="1"/>
  <c r="CK364" i="1"/>
  <c r="CL364" i="1"/>
  <c r="CJ365" i="1"/>
  <c r="CK365" i="1"/>
  <c r="CL365" i="1"/>
  <c r="CJ366" i="1"/>
  <c r="CK366" i="1"/>
  <c r="CL366" i="1"/>
  <c r="CJ367" i="1"/>
  <c r="CK367" i="1"/>
  <c r="CL367" i="1"/>
  <c r="CJ368" i="1"/>
  <c r="CK368" i="1"/>
  <c r="CL368" i="1"/>
  <c r="CJ369" i="1"/>
  <c r="CK369" i="1"/>
  <c r="CL369" i="1"/>
  <c r="CJ370" i="1"/>
  <c r="CK370" i="1"/>
  <c r="CL370" i="1"/>
  <c r="CJ371" i="1"/>
  <c r="CK371" i="1"/>
  <c r="CL371" i="1"/>
  <c r="CJ372" i="1"/>
  <c r="CK372" i="1"/>
  <c r="CL372" i="1"/>
  <c r="CJ373" i="1"/>
  <c r="CK373" i="1"/>
  <c r="CL373" i="1"/>
  <c r="CJ374" i="1"/>
  <c r="CK374" i="1"/>
  <c r="CL374" i="1"/>
  <c r="CJ375" i="1"/>
  <c r="CK375" i="1"/>
  <c r="CL375" i="1"/>
  <c r="CJ376" i="1"/>
  <c r="CK376" i="1"/>
  <c r="CL376" i="1"/>
  <c r="CJ377" i="1"/>
  <c r="CK377" i="1"/>
  <c r="CL377" i="1"/>
  <c r="CJ378" i="1"/>
  <c r="CK378" i="1"/>
  <c r="CL378" i="1"/>
  <c r="CJ379" i="1"/>
  <c r="CK379" i="1"/>
  <c r="CL379" i="1"/>
  <c r="CJ380" i="1"/>
  <c r="CK380" i="1"/>
  <c r="CL380" i="1"/>
  <c r="CJ381" i="1"/>
  <c r="CK381" i="1"/>
  <c r="CL381" i="1"/>
  <c r="CJ382" i="1"/>
  <c r="CK382" i="1"/>
  <c r="CL382" i="1"/>
  <c r="CJ383" i="1"/>
  <c r="CK383" i="1"/>
  <c r="CL383" i="1"/>
  <c r="CJ384" i="1"/>
  <c r="CK384" i="1"/>
  <c r="CL384" i="1"/>
  <c r="CJ385" i="1"/>
  <c r="CK385" i="1"/>
  <c r="CL385" i="1"/>
  <c r="CJ386" i="1"/>
  <c r="CK386" i="1"/>
  <c r="CL386" i="1"/>
  <c r="CJ387" i="1"/>
  <c r="CK387" i="1"/>
  <c r="CL387" i="1"/>
  <c r="CJ388" i="1"/>
  <c r="CK388" i="1"/>
  <c r="CL388" i="1"/>
  <c r="CJ389" i="1"/>
  <c r="CK389" i="1"/>
  <c r="CL389" i="1"/>
  <c r="CJ390" i="1"/>
  <c r="CK390" i="1"/>
  <c r="CL390" i="1"/>
  <c r="CJ391" i="1"/>
  <c r="CK391" i="1"/>
  <c r="CL391" i="1"/>
  <c r="CJ392" i="1"/>
  <c r="CK392" i="1"/>
  <c r="CL392" i="1"/>
  <c r="CJ393" i="1"/>
  <c r="CK393" i="1"/>
  <c r="CL393" i="1"/>
  <c r="CJ394" i="1"/>
  <c r="CK394" i="1"/>
  <c r="CL394" i="1"/>
  <c r="CJ395" i="1"/>
  <c r="CK395" i="1"/>
  <c r="CL395" i="1"/>
  <c r="CJ396" i="1"/>
  <c r="CK396" i="1"/>
  <c r="CL396" i="1"/>
  <c r="CJ397" i="1"/>
  <c r="CK397" i="1"/>
  <c r="CL397" i="1"/>
  <c r="CJ398" i="1"/>
  <c r="CK398" i="1"/>
  <c r="CL398" i="1"/>
  <c r="CJ399" i="1"/>
  <c r="CK399" i="1"/>
  <c r="CL399" i="1"/>
  <c r="CJ400" i="1"/>
  <c r="CK400" i="1"/>
  <c r="CL400" i="1"/>
  <c r="CJ401" i="1"/>
  <c r="CK401" i="1"/>
  <c r="CL401" i="1"/>
  <c r="CJ402" i="1"/>
  <c r="CK402" i="1"/>
  <c r="CL402" i="1"/>
  <c r="CJ403" i="1"/>
  <c r="CK403" i="1"/>
  <c r="CL403" i="1"/>
  <c r="CJ404" i="1"/>
  <c r="CK404" i="1"/>
  <c r="CL404" i="1"/>
  <c r="CJ405" i="1"/>
  <c r="CK405" i="1"/>
  <c r="CL405" i="1"/>
  <c r="CJ406" i="1"/>
  <c r="CK406" i="1"/>
  <c r="CL406" i="1"/>
  <c r="CJ407" i="1"/>
  <c r="CK407" i="1"/>
  <c r="CL407" i="1"/>
  <c r="CJ408" i="1"/>
  <c r="CK408" i="1"/>
  <c r="CL408" i="1"/>
  <c r="CJ409" i="1"/>
  <c r="CK409" i="1"/>
  <c r="CL409" i="1"/>
  <c r="CJ410" i="1"/>
  <c r="CK410" i="1"/>
  <c r="CL410" i="1"/>
  <c r="CJ411" i="1"/>
  <c r="CK411" i="1"/>
  <c r="CL411" i="1"/>
  <c r="CJ412" i="1"/>
  <c r="CK412" i="1"/>
  <c r="CL412" i="1"/>
  <c r="CJ413" i="1"/>
  <c r="CK413" i="1"/>
  <c r="CL413" i="1"/>
  <c r="CJ414" i="1"/>
  <c r="CK414" i="1"/>
  <c r="CL414" i="1"/>
  <c r="CJ415" i="1"/>
  <c r="CK415" i="1"/>
  <c r="CL415" i="1"/>
  <c r="CJ416" i="1"/>
  <c r="CK416" i="1"/>
  <c r="CL416" i="1"/>
  <c r="CJ417" i="1"/>
  <c r="CK417" i="1"/>
  <c r="CL417" i="1"/>
  <c r="CJ418" i="1"/>
  <c r="CK418" i="1"/>
  <c r="CL418" i="1"/>
  <c r="CJ419" i="1"/>
  <c r="CK419" i="1"/>
  <c r="CL419" i="1"/>
  <c r="CJ420" i="1"/>
  <c r="CK420" i="1"/>
  <c r="CL420" i="1"/>
  <c r="CJ421" i="1"/>
  <c r="CK421" i="1"/>
  <c r="CL421" i="1"/>
  <c r="CJ422" i="1"/>
  <c r="CK422" i="1"/>
  <c r="CL422" i="1"/>
  <c r="CJ423" i="1"/>
  <c r="CK423" i="1"/>
  <c r="CL423" i="1"/>
  <c r="CJ424" i="1"/>
  <c r="CK424" i="1"/>
  <c r="CL424" i="1"/>
  <c r="CJ425" i="1"/>
  <c r="CK425" i="1"/>
  <c r="CL425" i="1"/>
  <c r="CJ426" i="1"/>
  <c r="CK426" i="1"/>
  <c r="CL426" i="1"/>
  <c r="CJ427" i="1"/>
  <c r="CK427" i="1"/>
  <c r="CL427" i="1"/>
  <c r="CJ428" i="1"/>
  <c r="CK428" i="1"/>
  <c r="CL428" i="1"/>
  <c r="CJ429" i="1"/>
  <c r="CK429" i="1"/>
  <c r="CL429" i="1"/>
  <c r="CJ430" i="1"/>
  <c r="CK430" i="1"/>
  <c r="CL430" i="1"/>
  <c r="CJ431" i="1"/>
  <c r="CK431" i="1"/>
  <c r="CL431" i="1"/>
  <c r="CJ432" i="1"/>
  <c r="CK432" i="1"/>
  <c r="CL432" i="1"/>
  <c r="CJ433" i="1"/>
  <c r="CK433" i="1"/>
  <c r="CL433" i="1"/>
  <c r="CJ434" i="1"/>
  <c r="CK434" i="1"/>
  <c r="CL434" i="1"/>
  <c r="CJ435" i="1"/>
  <c r="CK435" i="1"/>
  <c r="CL435" i="1"/>
  <c r="CJ436" i="1"/>
  <c r="CK436" i="1"/>
  <c r="CL436" i="1"/>
  <c r="CJ437" i="1"/>
  <c r="CK437" i="1"/>
  <c r="CL437" i="1"/>
  <c r="CJ438" i="1"/>
  <c r="CK438" i="1"/>
  <c r="CL438" i="1"/>
  <c r="CJ439" i="1"/>
  <c r="CK439" i="1"/>
  <c r="CL439" i="1"/>
  <c r="CJ440" i="1"/>
  <c r="CK440" i="1"/>
  <c r="CL440" i="1"/>
  <c r="CJ441" i="1"/>
  <c r="CK441" i="1"/>
  <c r="CL441" i="1"/>
  <c r="CJ442" i="1"/>
  <c r="CK442" i="1"/>
  <c r="CL442" i="1"/>
  <c r="CJ443" i="1"/>
  <c r="CK443" i="1"/>
  <c r="CL443" i="1"/>
  <c r="CJ444" i="1"/>
  <c r="CK444" i="1"/>
  <c r="CL444" i="1"/>
  <c r="CJ445" i="1"/>
  <c r="CK445" i="1"/>
  <c r="CL445" i="1"/>
  <c r="CJ446" i="1"/>
  <c r="CK446" i="1"/>
  <c r="CL446" i="1"/>
  <c r="CJ447" i="1"/>
  <c r="CK447" i="1"/>
  <c r="CL447" i="1"/>
  <c r="CJ448" i="1"/>
  <c r="CK448" i="1"/>
  <c r="CL448" i="1"/>
  <c r="CJ449" i="1"/>
  <c r="CK449" i="1"/>
  <c r="CL449" i="1"/>
  <c r="CJ450" i="1"/>
  <c r="CK450" i="1"/>
  <c r="CL450" i="1"/>
  <c r="CJ451" i="1"/>
  <c r="CK451" i="1"/>
  <c r="CL451" i="1"/>
  <c r="CJ452" i="1"/>
  <c r="CK452" i="1"/>
  <c r="CL452" i="1"/>
  <c r="CJ453" i="1"/>
  <c r="CK453" i="1"/>
  <c r="CL453" i="1"/>
  <c r="CJ454" i="1"/>
  <c r="CK454" i="1"/>
  <c r="CL454" i="1"/>
  <c r="CJ455" i="1"/>
  <c r="CK455" i="1"/>
  <c r="CL455" i="1"/>
  <c r="CJ456" i="1"/>
  <c r="CK456" i="1"/>
  <c r="CL456" i="1"/>
  <c r="CJ457" i="1"/>
  <c r="CK457" i="1"/>
  <c r="CL457" i="1"/>
  <c r="CJ458" i="1"/>
  <c r="CK458" i="1"/>
  <c r="CL458" i="1"/>
  <c r="CJ459" i="1"/>
  <c r="CK459" i="1"/>
  <c r="CL459" i="1"/>
  <c r="CJ460" i="1"/>
  <c r="CK460" i="1"/>
  <c r="CL460" i="1"/>
  <c r="CJ461" i="1"/>
  <c r="CK461" i="1"/>
  <c r="CL461" i="1"/>
  <c r="CJ462" i="1"/>
  <c r="CK462" i="1"/>
  <c r="CL462" i="1"/>
  <c r="CJ463" i="1"/>
  <c r="CK463" i="1"/>
  <c r="CL463" i="1"/>
  <c r="CJ464" i="1"/>
  <c r="CK464" i="1"/>
  <c r="CL464" i="1"/>
  <c r="CJ465" i="1"/>
  <c r="CK465" i="1"/>
  <c r="CL465" i="1"/>
  <c r="CJ466" i="1"/>
  <c r="CK466" i="1"/>
  <c r="CL466" i="1"/>
  <c r="CJ467" i="1"/>
  <c r="CK467" i="1"/>
  <c r="CL467" i="1"/>
  <c r="CJ468" i="1"/>
  <c r="CK468" i="1"/>
  <c r="CL468" i="1"/>
  <c r="CJ469" i="1"/>
  <c r="CK469" i="1"/>
  <c r="CL469" i="1"/>
  <c r="CJ470" i="1"/>
  <c r="CK470" i="1"/>
  <c r="CL470" i="1"/>
  <c r="CJ471" i="1"/>
  <c r="CK471" i="1"/>
  <c r="CL471" i="1"/>
  <c r="CJ472" i="1"/>
  <c r="CK472" i="1"/>
  <c r="CL472" i="1"/>
  <c r="CJ473" i="1"/>
  <c r="CK473" i="1"/>
  <c r="CL473" i="1"/>
  <c r="CJ474" i="1"/>
  <c r="CK474" i="1"/>
  <c r="CL474" i="1"/>
  <c r="CJ475" i="1"/>
  <c r="CK475" i="1"/>
  <c r="CL475" i="1"/>
  <c r="CJ476" i="1"/>
  <c r="CK476" i="1"/>
  <c r="CL476" i="1"/>
  <c r="CJ477" i="1"/>
  <c r="CK477" i="1"/>
  <c r="CL477" i="1"/>
  <c r="CJ478" i="1"/>
  <c r="CK478" i="1"/>
  <c r="CL478" i="1"/>
  <c r="CJ479" i="1"/>
  <c r="CK479" i="1"/>
  <c r="CL479" i="1"/>
  <c r="CJ480" i="1"/>
  <c r="CK480" i="1"/>
  <c r="CL480" i="1"/>
  <c r="CJ481" i="1"/>
  <c r="CK481" i="1"/>
  <c r="CL481" i="1"/>
  <c r="CJ482" i="1"/>
  <c r="CK482" i="1"/>
  <c r="CL482" i="1"/>
  <c r="CJ483" i="1"/>
  <c r="CK483" i="1"/>
  <c r="CL483" i="1"/>
  <c r="CJ484" i="1"/>
  <c r="CK484" i="1"/>
  <c r="CL484" i="1"/>
  <c r="CJ485" i="1"/>
  <c r="CK485" i="1"/>
  <c r="CL485" i="1"/>
  <c r="CJ486" i="1"/>
  <c r="CK486" i="1"/>
  <c r="CL486" i="1"/>
  <c r="CJ487" i="1"/>
  <c r="CK487" i="1"/>
  <c r="CL487" i="1"/>
  <c r="CJ488" i="1"/>
  <c r="CK488" i="1"/>
  <c r="CL488" i="1"/>
  <c r="CJ489" i="1"/>
  <c r="CK489" i="1"/>
  <c r="CL489" i="1"/>
  <c r="CJ490" i="1"/>
  <c r="CK490" i="1"/>
  <c r="CL490" i="1"/>
  <c r="CJ491" i="1"/>
  <c r="CK491" i="1"/>
  <c r="CL491" i="1"/>
  <c r="CJ492" i="1"/>
  <c r="CK492" i="1"/>
  <c r="CL492" i="1"/>
  <c r="CJ493" i="1"/>
  <c r="CK493" i="1"/>
  <c r="CL493" i="1"/>
  <c r="CJ494" i="1"/>
  <c r="CK494" i="1"/>
  <c r="CL494" i="1"/>
  <c r="CJ495" i="1"/>
  <c r="CK495" i="1"/>
  <c r="CL495" i="1"/>
  <c r="CJ496" i="1"/>
  <c r="CK496" i="1"/>
  <c r="CL496" i="1"/>
  <c r="CJ497" i="1"/>
  <c r="CK497" i="1"/>
  <c r="CL497" i="1"/>
  <c r="CJ498" i="1"/>
  <c r="CK498" i="1"/>
  <c r="CL498" i="1"/>
  <c r="CJ499" i="1"/>
  <c r="CK499" i="1"/>
  <c r="CL499" i="1"/>
  <c r="CJ500" i="1"/>
  <c r="CK500" i="1"/>
  <c r="CL500" i="1"/>
  <c r="CJ501" i="1"/>
  <c r="CK501" i="1"/>
  <c r="CL501" i="1"/>
  <c r="CJ502" i="1"/>
  <c r="CK502" i="1"/>
  <c r="CL502" i="1"/>
  <c r="CJ503" i="1"/>
  <c r="CK503" i="1"/>
  <c r="CL503" i="1"/>
  <c r="CJ504" i="1"/>
  <c r="CK504" i="1"/>
  <c r="CL504" i="1"/>
  <c r="CJ505" i="1"/>
  <c r="CK505" i="1"/>
  <c r="CL505" i="1"/>
  <c r="CJ506" i="1"/>
  <c r="CK506" i="1"/>
  <c r="CL506" i="1"/>
  <c r="CJ507" i="1"/>
  <c r="CK507" i="1"/>
  <c r="CL507" i="1"/>
  <c r="CJ508" i="1"/>
  <c r="CK508" i="1"/>
  <c r="CL508" i="1"/>
  <c r="CJ509" i="1"/>
  <c r="CK509" i="1"/>
  <c r="CL509" i="1"/>
  <c r="CJ510" i="1"/>
  <c r="CK510" i="1"/>
  <c r="CL510" i="1"/>
  <c r="CJ511" i="1"/>
  <c r="CK511" i="1"/>
  <c r="CL511" i="1"/>
  <c r="CJ512" i="1"/>
  <c r="CK512" i="1"/>
  <c r="CL512" i="1"/>
  <c r="CJ513" i="1"/>
  <c r="CK513" i="1"/>
  <c r="CL513" i="1"/>
  <c r="CJ514" i="1"/>
  <c r="CK514" i="1"/>
  <c r="CL514" i="1"/>
  <c r="CJ515" i="1"/>
  <c r="CK515" i="1"/>
  <c r="CL515" i="1"/>
  <c r="CJ516" i="1"/>
  <c r="CK516" i="1"/>
  <c r="CL516" i="1"/>
  <c r="CJ517" i="1"/>
  <c r="CK517" i="1"/>
  <c r="CL517" i="1"/>
  <c r="CJ518" i="1"/>
  <c r="CK518" i="1"/>
  <c r="CL518" i="1"/>
  <c r="CJ519" i="1"/>
  <c r="CK519" i="1"/>
  <c r="CL519" i="1"/>
  <c r="CJ520" i="1"/>
  <c r="CK520" i="1"/>
  <c r="CL520" i="1"/>
  <c r="CJ521" i="1"/>
  <c r="CK521" i="1"/>
  <c r="CL521" i="1"/>
  <c r="CJ522" i="1"/>
  <c r="CK522" i="1"/>
  <c r="CL522" i="1"/>
  <c r="CJ523" i="1"/>
  <c r="CK523" i="1"/>
  <c r="CL523" i="1"/>
  <c r="CJ524" i="1"/>
  <c r="CK524" i="1"/>
  <c r="CL524" i="1"/>
  <c r="CJ525" i="1"/>
  <c r="CK525" i="1"/>
  <c r="CL525" i="1"/>
  <c r="CJ526" i="1"/>
  <c r="CK526" i="1"/>
  <c r="CL526" i="1"/>
  <c r="CJ527" i="1"/>
  <c r="CK527" i="1"/>
  <c r="CL527" i="1"/>
  <c r="CJ528" i="1"/>
  <c r="CK528" i="1"/>
  <c r="CL528" i="1"/>
  <c r="CJ529" i="1"/>
  <c r="CK529" i="1"/>
  <c r="CL529" i="1"/>
  <c r="CJ530" i="1"/>
  <c r="CK530" i="1"/>
  <c r="CL530" i="1"/>
  <c r="CJ531" i="1"/>
  <c r="CK531" i="1"/>
  <c r="CL531" i="1"/>
  <c r="CJ532" i="1"/>
  <c r="CK532" i="1"/>
  <c r="CL532" i="1"/>
  <c r="CJ533" i="1"/>
  <c r="CK533" i="1"/>
  <c r="CL533" i="1"/>
  <c r="CJ534" i="1"/>
  <c r="CK534" i="1"/>
  <c r="CL534" i="1"/>
  <c r="CJ535" i="1"/>
  <c r="CK535" i="1"/>
  <c r="CL535" i="1"/>
  <c r="CJ536" i="1"/>
  <c r="CK536" i="1"/>
  <c r="CL536" i="1"/>
  <c r="CJ537" i="1"/>
  <c r="CK537" i="1"/>
  <c r="CL537" i="1"/>
  <c r="CJ538" i="1"/>
  <c r="CK538" i="1"/>
  <c r="CL538" i="1"/>
  <c r="CJ539" i="1"/>
  <c r="CK539" i="1"/>
  <c r="CL539" i="1"/>
  <c r="CJ540" i="1"/>
  <c r="CK540" i="1"/>
  <c r="CL540" i="1"/>
  <c r="CJ541" i="1"/>
  <c r="CK541" i="1"/>
  <c r="CL541" i="1"/>
  <c r="CJ542" i="1"/>
  <c r="CK542" i="1"/>
  <c r="CL542" i="1"/>
  <c r="CJ543" i="1"/>
  <c r="CK543" i="1"/>
  <c r="CL543" i="1"/>
  <c r="CJ544" i="1"/>
  <c r="CK544" i="1"/>
  <c r="CL544" i="1"/>
  <c r="CJ545" i="1"/>
  <c r="CK545" i="1"/>
  <c r="CL545" i="1"/>
  <c r="CJ546" i="1"/>
  <c r="CK546" i="1"/>
  <c r="CL546" i="1"/>
  <c r="CJ547" i="1"/>
  <c r="CK547" i="1"/>
  <c r="CL547" i="1"/>
  <c r="CJ548" i="1"/>
  <c r="CK548" i="1"/>
  <c r="CL548" i="1"/>
  <c r="CJ549" i="1"/>
  <c r="CK549" i="1"/>
  <c r="CL549" i="1"/>
  <c r="CJ550" i="1"/>
  <c r="CK550" i="1"/>
  <c r="CL550" i="1"/>
  <c r="CJ551" i="1"/>
  <c r="CK551" i="1"/>
  <c r="CL551" i="1"/>
  <c r="CJ552" i="1"/>
  <c r="CK552" i="1"/>
  <c r="CL552" i="1"/>
  <c r="CJ553" i="1"/>
  <c r="CK553" i="1"/>
  <c r="CL553" i="1"/>
  <c r="CJ554" i="1"/>
  <c r="CK554" i="1"/>
  <c r="CL554" i="1"/>
  <c r="CJ555" i="1"/>
  <c r="CK555" i="1"/>
  <c r="CL555" i="1"/>
  <c r="CJ556" i="1"/>
  <c r="CK556" i="1"/>
  <c r="CL556" i="1"/>
  <c r="CJ557" i="1"/>
  <c r="CK557" i="1"/>
  <c r="CL557" i="1"/>
  <c r="CJ558" i="1"/>
  <c r="CK558" i="1"/>
  <c r="CL558" i="1"/>
  <c r="CJ559" i="1"/>
  <c r="CK559" i="1"/>
  <c r="CL559" i="1"/>
  <c r="CJ560" i="1"/>
  <c r="CK560" i="1"/>
  <c r="CL560" i="1"/>
  <c r="CJ561" i="1"/>
  <c r="CK561" i="1"/>
  <c r="CL561" i="1"/>
  <c r="CJ562" i="1"/>
  <c r="CK562" i="1"/>
  <c r="CL562" i="1"/>
  <c r="CJ563" i="1"/>
  <c r="CK563" i="1"/>
  <c r="CL563" i="1"/>
  <c r="CJ564" i="1"/>
  <c r="CK564" i="1"/>
  <c r="CL564" i="1"/>
  <c r="CJ565" i="1"/>
  <c r="CK565" i="1"/>
  <c r="CL565" i="1"/>
  <c r="CJ566" i="1"/>
  <c r="CK566" i="1"/>
  <c r="CL566" i="1"/>
  <c r="CJ567" i="1"/>
  <c r="CK567" i="1"/>
  <c r="CL567" i="1"/>
  <c r="CJ568" i="1"/>
  <c r="CK568" i="1"/>
  <c r="CL568" i="1"/>
  <c r="CJ569" i="1"/>
  <c r="CK569" i="1"/>
  <c r="CL569" i="1"/>
  <c r="CJ570" i="1"/>
  <c r="CK570" i="1"/>
  <c r="CL570" i="1"/>
  <c r="CJ571" i="1"/>
  <c r="CK571" i="1"/>
  <c r="CL571" i="1"/>
  <c r="CJ572" i="1"/>
  <c r="CK572" i="1"/>
  <c r="CL572" i="1"/>
  <c r="CJ573" i="1"/>
  <c r="CK573" i="1"/>
  <c r="CL573" i="1"/>
  <c r="CJ574" i="1"/>
  <c r="CK574" i="1"/>
  <c r="CL574" i="1"/>
  <c r="CJ575" i="1"/>
  <c r="CK575" i="1"/>
  <c r="CL575" i="1"/>
  <c r="CJ576" i="1"/>
  <c r="CK576" i="1"/>
  <c r="CL576" i="1"/>
  <c r="CJ577" i="1"/>
  <c r="CK577" i="1"/>
  <c r="CL577" i="1"/>
  <c r="CJ578" i="1"/>
  <c r="CK578" i="1"/>
  <c r="CL578" i="1"/>
  <c r="CJ579" i="1"/>
  <c r="CK579" i="1"/>
  <c r="CL579" i="1"/>
  <c r="CJ580" i="1"/>
  <c r="CK580" i="1"/>
  <c r="CL580" i="1"/>
  <c r="CJ581" i="1"/>
  <c r="CK581" i="1"/>
  <c r="CL581" i="1"/>
  <c r="CJ582" i="1"/>
  <c r="CK582" i="1"/>
  <c r="CL582" i="1"/>
  <c r="CJ583" i="1"/>
  <c r="CK583" i="1"/>
  <c r="CL583" i="1"/>
  <c r="CJ584" i="1"/>
  <c r="CK584" i="1"/>
  <c r="CL584" i="1"/>
  <c r="CJ585" i="1"/>
  <c r="CK585" i="1"/>
  <c r="CL585" i="1"/>
  <c r="CJ586" i="1"/>
  <c r="CK586" i="1"/>
  <c r="CL586" i="1"/>
  <c r="CJ587" i="1"/>
  <c r="CK587" i="1"/>
  <c r="CL587" i="1"/>
  <c r="CJ588" i="1"/>
  <c r="CK588" i="1"/>
  <c r="CL588" i="1"/>
  <c r="CJ589" i="1"/>
  <c r="CK589" i="1"/>
  <c r="CL589" i="1"/>
  <c r="CJ590" i="1"/>
  <c r="CK590" i="1"/>
  <c r="CL590" i="1"/>
  <c r="CJ591" i="1"/>
  <c r="CK591" i="1"/>
  <c r="CL591" i="1"/>
  <c r="CJ592" i="1"/>
  <c r="CK592" i="1"/>
  <c r="CL592" i="1"/>
  <c r="CJ593" i="1"/>
  <c r="CK593" i="1"/>
  <c r="CL593" i="1"/>
  <c r="CJ594" i="1"/>
  <c r="CK594" i="1"/>
  <c r="CL594" i="1"/>
  <c r="CJ595" i="1"/>
  <c r="CK595" i="1"/>
  <c r="CL595" i="1"/>
  <c r="CJ596" i="1"/>
  <c r="CK596" i="1"/>
  <c r="CL596" i="1"/>
  <c r="CJ597" i="1"/>
  <c r="CK597" i="1"/>
  <c r="CL597" i="1"/>
  <c r="CJ598" i="1"/>
  <c r="CK598" i="1"/>
  <c r="CL598" i="1"/>
  <c r="CJ599" i="1"/>
  <c r="CK599" i="1"/>
  <c r="CL599" i="1"/>
  <c r="CJ600" i="1"/>
  <c r="CK600" i="1"/>
  <c r="CL600" i="1"/>
  <c r="CJ601" i="1"/>
  <c r="CK601" i="1"/>
  <c r="CL601" i="1"/>
  <c r="CJ602" i="1"/>
  <c r="CK602" i="1"/>
  <c r="CL602" i="1"/>
  <c r="CJ603" i="1"/>
  <c r="CK603" i="1"/>
  <c r="CL603" i="1"/>
  <c r="CJ604" i="1"/>
  <c r="CK604" i="1"/>
  <c r="CL604" i="1"/>
  <c r="CJ605" i="1"/>
  <c r="CK605" i="1"/>
  <c r="CL605" i="1"/>
  <c r="CJ606" i="1"/>
  <c r="CK606" i="1"/>
  <c r="CL606" i="1"/>
  <c r="CJ607" i="1"/>
  <c r="CK607" i="1"/>
  <c r="CL607" i="1"/>
  <c r="CJ608" i="1"/>
  <c r="CK608" i="1"/>
  <c r="CL608" i="1"/>
  <c r="CJ609" i="1"/>
  <c r="CK609" i="1"/>
  <c r="CL609" i="1"/>
  <c r="CJ610" i="1"/>
  <c r="CK610" i="1"/>
  <c r="CL610" i="1"/>
  <c r="CJ611" i="1"/>
  <c r="CK611" i="1"/>
  <c r="CL611" i="1"/>
  <c r="CJ612" i="1"/>
  <c r="CK612" i="1"/>
  <c r="CL612" i="1"/>
  <c r="CJ613" i="1"/>
  <c r="CK613" i="1"/>
  <c r="CL613" i="1"/>
  <c r="CJ614" i="1"/>
  <c r="CK614" i="1"/>
  <c r="CL614" i="1"/>
  <c r="CJ615" i="1"/>
  <c r="CK615" i="1"/>
  <c r="CL615" i="1"/>
  <c r="CJ616" i="1"/>
  <c r="CK616" i="1"/>
  <c r="CL616" i="1"/>
  <c r="CJ617" i="1"/>
  <c r="CK617" i="1"/>
  <c r="CL617" i="1"/>
  <c r="CJ618" i="1"/>
  <c r="CK618" i="1"/>
  <c r="CL618" i="1"/>
  <c r="CJ619" i="1"/>
  <c r="CK619" i="1"/>
  <c r="CL619" i="1"/>
  <c r="CJ620" i="1"/>
  <c r="CK620" i="1"/>
  <c r="CL620" i="1"/>
  <c r="CJ621" i="1"/>
  <c r="CK621" i="1"/>
  <c r="CL621" i="1"/>
  <c r="CJ622" i="1"/>
  <c r="CK622" i="1"/>
  <c r="CL622" i="1"/>
  <c r="CJ623" i="1"/>
  <c r="CK623" i="1"/>
  <c r="CL623" i="1"/>
  <c r="CJ624" i="1"/>
  <c r="CK624" i="1"/>
  <c r="CL624" i="1"/>
  <c r="CJ625" i="1"/>
  <c r="CK625" i="1"/>
  <c r="CL625" i="1"/>
  <c r="CJ626" i="1"/>
  <c r="CK626" i="1"/>
  <c r="CL626" i="1"/>
  <c r="CJ627" i="1"/>
  <c r="CK627" i="1"/>
  <c r="CL627" i="1"/>
  <c r="CJ628" i="1"/>
  <c r="CK628" i="1"/>
  <c r="CL628" i="1"/>
  <c r="CJ629" i="1"/>
  <c r="CK629" i="1"/>
  <c r="CL629" i="1"/>
  <c r="CJ630" i="1"/>
  <c r="CK630" i="1"/>
  <c r="CL630" i="1"/>
  <c r="CJ631" i="1"/>
  <c r="CK631" i="1"/>
  <c r="CL631" i="1"/>
  <c r="CJ632" i="1"/>
  <c r="CK632" i="1"/>
  <c r="CL632" i="1"/>
  <c r="CJ633" i="1"/>
  <c r="CK633" i="1"/>
  <c r="CL633" i="1"/>
  <c r="CJ634" i="1"/>
  <c r="CK634" i="1"/>
  <c r="CL634" i="1"/>
  <c r="CJ635" i="1"/>
  <c r="CK635" i="1"/>
  <c r="CL635" i="1"/>
  <c r="CJ636" i="1"/>
  <c r="CK636" i="1"/>
  <c r="CL636" i="1"/>
  <c r="CJ637" i="1"/>
  <c r="CK637" i="1"/>
  <c r="CL637" i="1"/>
  <c r="CJ638" i="1"/>
  <c r="CK638" i="1"/>
  <c r="CL638" i="1"/>
  <c r="CJ639" i="1"/>
  <c r="CK639" i="1"/>
  <c r="CL639" i="1"/>
  <c r="CJ640" i="1"/>
  <c r="CK640" i="1"/>
  <c r="CL640" i="1"/>
  <c r="CJ641" i="1"/>
  <c r="CK641" i="1"/>
  <c r="CL641" i="1"/>
  <c r="CJ642" i="1"/>
  <c r="CK642" i="1"/>
  <c r="CL642" i="1"/>
  <c r="CJ643" i="1"/>
  <c r="CK643" i="1"/>
  <c r="CL643" i="1"/>
  <c r="CJ644" i="1"/>
  <c r="CK644" i="1"/>
  <c r="CL644" i="1"/>
  <c r="CJ645" i="1"/>
  <c r="CK645" i="1"/>
  <c r="CL645" i="1"/>
  <c r="CJ646" i="1"/>
  <c r="CK646" i="1"/>
  <c r="CL646" i="1"/>
  <c r="CJ647" i="1"/>
  <c r="CK647" i="1"/>
  <c r="CL647" i="1"/>
  <c r="CJ648" i="1"/>
  <c r="CK648" i="1"/>
  <c r="CL648" i="1"/>
  <c r="CJ649" i="1"/>
  <c r="CK649" i="1"/>
  <c r="CL649" i="1"/>
  <c r="CJ650" i="1"/>
  <c r="CK650" i="1"/>
  <c r="CL650" i="1"/>
  <c r="CJ651" i="1"/>
  <c r="CK651" i="1"/>
  <c r="CL651" i="1"/>
  <c r="CJ652" i="1"/>
  <c r="CK652" i="1"/>
  <c r="CL652" i="1"/>
  <c r="CJ653" i="1"/>
  <c r="CK653" i="1"/>
  <c r="CL653" i="1"/>
  <c r="CJ654" i="1"/>
  <c r="CK654" i="1"/>
  <c r="CL654" i="1"/>
  <c r="CJ655" i="1"/>
  <c r="CK655" i="1"/>
  <c r="CL655" i="1"/>
  <c r="CJ656" i="1"/>
  <c r="CK656" i="1"/>
  <c r="CL656" i="1"/>
  <c r="CJ657" i="1"/>
  <c r="CK657" i="1"/>
  <c r="CL657" i="1"/>
  <c r="CJ658" i="1"/>
  <c r="CK658" i="1"/>
  <c r="CL658" i="1"/>
  <c r="CJ659" i="1"/>
  <c r="CK659" i="1"/>
  <c r="CL659" i="1"/>
  <c r="CJ660" i="1"/>
  <c r="CK660" i="1"/>
  <c r="CL660" i="1"/>
  <c r="CJ661" i="1"/>
  <c r="CK661" i="1"/>
  <c r="CL661" i="1"/>
  <c r="CJ662" i="1"/>
  <c r="CK662" i="1"/>
  <c r="CL662" i="1"/>
  <c r="CJ663" i="1"/>
  <c r="CK663" i="1"/>
  <c r="CL663" i="1"/>
  <c r="CJ664" i="1"/>
  <c r="CK664" i="1"/>
  <c r="CL664" i="1"/>
  <c r="CJ665" i="1"/>
  <c r="CK665" i="1"/>
  <c r="CL665" i="1"/>
  <c r="CJ666" i="1"/>
  <c r="CK666" i="1"/>
  <c r="CL666" i="1"/>
  <c r="CJ667" i="1"/>
  <c r="CK667" i="1"/>
  <c r="CL667" i="1"/>
  <c r="CJ668" i="1"/>
  <c r="CK668" i="1"/>
  <c r="CL668" i="1"/>
  <c r="CJ669" i="1"/>
  <c r="CK669" i="1"/>
  <c r="CL669" i="1"/>
  <c r="CJ670" i="1"/>
  <c r="CK670" i="1"/>
  <c r="CL670" i="1"/>
  <c r="CJ671" i="1"/>
  <c r="CK671" i="1"/>
  <c r="CL671" i="1"/>
  <c r="CJ672" i="1"/>
  <c r="CK672" i="1"/>
  <c r="CL672" i="1"/>
  <c r="CJ673" i="1"/>
  <c r="CK673" i="1"/>
  <c r="CL673" i="1"/>
  <c r="CJ674" i="1"/>
  <c r="CK674" i="1"/>
  <c r="CL674" i="1"/>
  <c r="CJ675" i="1"/>
  <c r="CK675" i="1"/>
  <c r="CL675" i="1"/>
  <c r="CJ676" i="1"/>
  <c r="CK676" i="1"/>
  <c r="CL676" i="1"/>
  <c r="CJ677" i="1"/>
  <c r="CK677" i="1"/>
  <c r="CL677" i="1"/>
  <c r="CJ678" i="1"/>
  <c r="CK678" i="1"/>
  <c r="CL678" i="1"/>
  <c r="CJ679" i="1"/>
  <c r="CK679" i="1"/>
  <c r="CL679" i="1"/>
  <c r="CJ680" i="1"/>
  <c r="CK680" i="1"/>
  <c r="CL680" i="1"/>
  <c r="CJ681" i="1"/>
  <c r="CK681" i="1"/>
  <c r="CL681" i="1"/>
  <c r="CJ682" i="1"/>
  <c r="CK682" i="1"/>
  <c r="CL682" i="1"/>
  <c r="CJ683" i="1"/>
  <c r="CK683" i="1"/>
  <c r="CL683" i="1"/>
  <c r="CJ684" i="1"/>
  <c r="CK684" i="1"/>
  <c r="CL684" i="1"/>
  <c r="CJ685" i="1"/>
  <c r="CK685" i="1"/>
  <c r="CL685" i="1"/>
  <c r="CJ686" i="1"/>
  <c r="CK686" i="1"/>
  <c r="CL686" i="1"/>
  <c r="CJ687" i="1"/>
  <c r="CK687" i="1"/>
  <c r="CL687" i="1"/>
  <c r="CJ688" i="1"/>
  <c r="CK688" i="1"/>
  <c r="CL688" i="1"/>
  <c r="CJ689" i="1"/>
  <c r="CK689" i="1"/>
  <c r="CL689" i="1"/>
  <c r="CJ690" i="1"/>
  <c r="CK690" i="1"/>
  <c r="CL690" i="1"/>
  <c r="CJ691" i="1"/>
  <c r="CK691" i="1"/>
  <c r="CL691" i="1"/>
  <c r="CJ692" i="1"/>
  <c r="CK692" i="1"/>
  <c r="CL692" i="1"/>
  <c r="CJ693" i="1"/>
  <c r="CK693" i="1"/>
  <c r="CL693" i="1"/>
  <c r="CJ694" i="1"/>
  <c r="CK694" i="1"/>
  <c r="CL694" i="1"/>
  <c r="CJ695" i="1"/>
  <c r="CK695" i="1"/>
  <c r="CL695" i="1"/>
  <c r="CJ696" i="1"/>
  <c r="CK696" i="1"/>
  <c r="CL696" i="1"/>
  <c r="CJ697" i="1"/>
  <c r="CK697" i="1"/>
  <c r="CL697" i="1"/>
  <c r="CJ698" i="1"/>
  <c r="CK698" i="1"/>
  <c r="CL698" i="1"/>
  <c r="CJ699" i="1"/>
  <c r="CK699" i="1"/>
  <c r="CL699" i="1"/>
  <c r="CJ700" i="1"/>
  <c r="CK700" i="1"/>
  <c r="CL700" i="1"/>
  <c r="CJ701" i="1"/>
  <c r="CK701" i="1"/>
  <c r="CL701" i="1"/>
  <c r="CJ702" i="1"/>
  <c r="CK702" i="1"/>
  <c r="CL702" i="1"/>
  <c r="CJ703" i="1"/>
  <c r="CK703" i="1"/>
  <c r="CL703" i="1"/>
  <c r="CJ704" i="1"/>
  <c r="CK704" i="1"/>
  <c r="CL704" i="1"/>
  <c r="CJ705" i="1"/>
  <c r="CK705" i="1"/>
  <c r="CL705" i="1"/>
  <c r="CJ706" i="1"/>
  <c r="CK706" i="1"/>
  <c r="CL706" i="1"/>
  <c r="CJ707" i="1"/>
  <c r="CK707" i="1"/>
  <c r="CL707" i="1"/>
  <c r="CJ708" i="1"/>
  <c r="CK708" i="1"/>
  <c r="CL708" i="1"/>
  <c r="CJ709" i="1"/>
  <c r="CK709" i="1"/>
  <c r="CL709" i="1"/>
  <c r="CJ710" i="1"/>
  <c r="CK710" i="1"/>
  <c r="CL710" i="1"/>
  <c r="CJ711" i="1"/>
  <c r="CK711" i="1"/>
  <c r="CL711" i="1"/>
  <c r="CJ712" i="1"/>
  <c r="CK712" i="1"/>
  <c r="CL712" i="1"/>
  <c r="CJ713" i="1"/>
  <c r="CK713" i="1"/>
  <c r="CL713" i="1"/>
  <c r="CJ714" i="1"/>
  <c r="CK714" i="1"/>
  <c r="CL714" i="1"/>
  <c r="CJ715" i="1"/>
  <c r="CK715" i="1"/>
  <c r="CL715" i="1"/>
  <c r="CJ716" i="1"/>
  <c r="CK716" i="1"/>
  <c r="CL716" i="1"/>
  <c r="CJ717" i="1"/>
  <c r="CK717" i="1"/>
  <c r="CL717" i="1"/>
  <c r="CJ718" i="1"/>
  <c r="CK718" i="1"/>
  <c r="CL718" i="1"/>
  <c r="CJ719" i="1"/>
  <c r="CK719" i="1"/>
  <c r="CL719" i="1"/>
  <c r="CJ720" i="1"/>
  <c r="CK720" i="1"/>
  <c r="CL720" i="1"/>
  <c r="CJ721" i="1"/>
  <c r="CK721" i="1"/>
  <c r="CL721" i="1"/>
  <c r="CJ722" i="1"/>
  <c r="CK722" i="1"/>
  <c r="CL722" i="1"/>
  <c r="CJ723" i="1"/>
  <c r="CK723" i="1"/>
  <c r="CL723" i="1"/>
  <c r="CJ724" i="1"/>
  <c r="CK724" i="1"/>
  <c r="CL724" i="1"/>
  <c r="CJ725" i="1"/>
  <c r="CK725" i="1"/>
  <c r="CL725" i="1"/>
  <c r="CJ726" i="1"/>
  <c r="CK726" i="1"/>
  <c r="CL726" i="1"/>
  <c r="CJ727" i="1"/>
  <c r="CK727" i="1"/>
  <c r="CL727" i="1"/>
  <c r="CJ728" i="1"/>
  <c r="CK728" i="1"/>
  <c r="CL728" i="1"/>
  <c r="CJ729" i="1"/>
  <c r="CK729" i="1"/>
  <c r="CL729" i="1"/>
  <c r="CJ730" i="1"/>
  <c r="CK730" i="1"/>
  <c r="CL730" i="1"/>
  <c r="CJ731" i="1"/>
  <c r="CK731" i="1"/>
  <c r="CL731" i="1"/>
  <c r="CJ732" i="1"/>
  <c r="CK732" i="1"/>
  <c r="CL732" i="1"/>
  <c r="G58" i="2"/>
  <c r="H58" i="2" s="1"/>
  <c r="I58" i="2"/>
  <c r="G59" i="2"/>
  <c r="I59" i="2"/>
  <c r="G60" i="2"/>
  <c r="H60" i="2" s="1"/>
  <c r="I60" i="2"/>
  <c r="G61" i="2"/>
  <c r="H61" i="2" s="1"/>
  <c r="I61" i="2"/>
  <c r="G55" i="2"/>
  <c r="H55" i="2" s="1"/>
  <c r="I55" i="2"/>
  <c r="G20" i="2"/>
  <c r="H20" i="2" s="1"/>
  <c r="I20" i="2"/>
  <c r="G4" i="2"/>
  <c r="H4" i="2" s="1"/>
  <c r="I4" i="2"/>
  <c r="CC924" i="1" l="1"/>
  <c r="CC799" i="1"/>
  <c r="K58" i="2"/>
  <c r="K60" i="2"/>
  <c r="H1868" i="5"/>
  <c r="H163" i="5"/>
  <c r="H1241" i="5"/>
  <c r="H1990" i="5"/>
  <c r="CC1007" i="1"/>
  <c r="CC1021" i="1"/>
  <c r="CC774" i="1"/>
  <c r="H230" i="5"/>
  <c r="H2226" i="5"/>
  <c r="H429" i="5"/>
  <c r="CC786" i="1"/>
  <c r="CC905" i="1"/>
  <c r="H214" i="5"/>
  <c r="H255" i="5"/>
  <c r="H1147" i="5"/>
  <c r="H1899" i="5"/>
  <c r="H1359" i="5"/>
  <c r="H511" i="5"/>
  <c r="H2336" i="5"/>
  <c r="CC878" i="1"/>
  <c r="H1063" i="5"/>
  <c r="CC931" i="1"/>
  <c r="H1278" i="5"/>
  <c r="CC927" i="1"/>
  <c r="H1245" i="5"/>
  <c r="CC1063" i="1"/>
  <c r="H2463" i="5"/>
  <c r="CC887" i="1"/>
  <c r="H1060" i="5"/>
  <c r="CC884" i="1"/>
  <c r="H912" i="5"/>
  <c r="CC873" i="1"/>
  <c r="H949" i="5"/>
  <c r="CC792" i="1"/>
  <c r="H393" i="5"/>
  <c r="CC879" i="1"/>
  <c r="H1040" i="5"/>
  <c r="CC836" i="1"/>
  <c r="H694" i="5"/>
  <c r="CC877" i="1"/>
  <c r="H1027" i="5"/>
  <c r="CC870" i="1"/>
  <c r="H963" i="5"/>
  <c r="CC868" i="1"/>
  <c r="H935" i="5"/>
  <c r="CC851" i="1"/>
  <c r="H717" i="5"/>
  <c r="CC991" i="1"/>
  <c r="H1851" i="5"/>
  <c r="CC876" i="1"/>
  <c r="H931" i="5"/>
  <c r="CC989" i="1"/>
  <c r="H1787" i="5"/>
  <c r="CC970" i="1"/>
  <c r="H1642" i="5"/>
  <c r="CC1064" i="1"/>
  <c r="H2461" i="5"/>
  <c r="CC981" i="1"/>
  <c r="H1744" i="5"/>
  <c r="CC1093" i="1"/>
  <c r="H2800" i="5"/>
  <c r="CC1084" i="1"/>
  <c r="H2662" i="5"/>
  <c r="CC1104" i="1"/>
  <c r="H2820" i="5"/>
  <c r="CC945" i="1"/>
  <c r="H1321" i="5"/>
  <c r="CC1128" i="1"/>
  <c r="H2900" i="5"/>
  <c r="CC1176" i="1"/>
  <c r="H3175" i="5"/>
  <c r="CC1071" i="1"/>
  <c r="H2555" i="5"/>
  <c r="CC1122" i="1"/>
  <c r="H2873" i="5"/>
  <c r="CC935" i="1"/>
  <c r="H1274" i="5"/>
  <c r="CC1145" i="1"/>
  <c r="H3053" i="5"/>
  <c r="CC801" i="1"/>
  <c r="H338" i="5"/>
  <c r="CC1024" i="1"/>
  <c r="H2255" i="5"/>
  <c r="H310" i="5"/>
  <c r="CC802" i="1"/>
  <c r="H706" i="5"/>
  <c r="CC827" i="1"/>
  <c r="CC1045" i="1"/>
  <c r="H2322" i="5"/>
  <c r="CC790" i="1"/>
  <c r="H451" i="5"/>
  <c r="CC770" i="1"/>
  <c r="H208" i="5"/>
  <c r="CC760" i="1"/>
  <c r="H115" i="5"/>
  <c r="CC973" i="1"/>
  <c r="H1707" i="5"/>
  <c r="CC946" i="1"/>
  <c r="H1348" i="5"/>
  <c r="CC1118" i="1"/>
  <c r="H2791" i="5"/>
  <c r="CC1097" i="1"/>
  <c r="H2777" i="5"/>
  <c r="CC1006" i="1"/>
  <c r="H1854" i="5"/>
  <c r="CC1167" i="1"/>
  <c r="H3136" i="5"/>
  <c r="CC1154" i="1"/>
  <c r="H3032" i="5"/>
  <c r="CC1107" i="1"/>
  <c r="H2772" i="5"/>
  <c r="CC977" i="1"/>
  <c r="H1702" i="5"/>
  <c r="CC781" i="1"/>
  <c r="H358" i="5"/>
  <c r="CC871" i="1"/>
  <c r="H893" i="5"/>
  <c r="CC1078" i="1"/>
  <c r="H2642" i="5"/>
  <c r="CC1087" i="1"/>
  <c r="H2764" i="5"/>
  <c r="CC1098" i="1"/>
  <c r="H2778" i="5"/>
  <c r="CC1029" i="1"/>
  <c r="H2325" i="5"/>
  <c r="CC1172" i="1"/>
  <c r="H3168" i="5"/>
  <c r="CC995" i="1"/>
  <c r="H1870" i="5"/>
  <c r="CC1052" i="1"/>
  <c r="H2351" i="5"/>
  <c r="CC1125" i="1"/>
  <c r="H2916" i="5"/>
  <c r="CC808" i="1"/>
  <c r="H515" i="5"/>
  <c r="CC885" i="1"/>
  <c r="H1018" i="5"/>
  <c r="CC834" i="1"/>
  <c r="H698" i="5"/>
  <c r="CC882" i="1"/>
  <c r="H1031" i="5"/>
  <c r="CC857" i="1"/>
  <c r="H677" i="5"/>
  <c r="CC1070" i="1"/>
  <c r="H2566" i="5"/>
  <c r="CC1095" i="1"/>
  <c r="H2784" i="5"/>
  <c r="CC1130" i="1"/>
  <c r="H2911" i="5"/>
  <c r="CC1065" i="1"/>
  <c r="H2421" i="5"/>
  <c r="CC1083" i="1"/>
  <c r="H2690" i="5"/>
  <c r="CC1169" i="1"/>
  <c r="H3133" i="5"/>
  <c r="CC797" i="1"/>
  <c r="H290" i="5"/>
  <c r="H2346" i="5"/>
  <c r="CC736" i="1"/>
  <c r="H63" i="5"/>
  <c r="CC796" i="1"/>
  <c r="H312" i="5"/>
  <c r="CC756" i="1"/>
  <c r="H159" i="5"/>
  <c r="CC1069" i="1"/>
  <c r="H2598" i="5"/>
  <c r="CC1058" i="1"/>
  <c r="H2368" i="5"/>
  <c r="CC1185" i="1"/>
  <c r="H3119" i="5"/>
  <c r="CC794" i="1"/>
  <c r="H406" i="5"/>
  <c r="CC754" i="1"/>
  <c r="H143" i="5"/>
  <c r="CC928" i="1"/>
  <c r="H1252" i="5"/>
  <c r="CC992" i="1"/>
  <c r="H1926" i="5"/>
  <c r="CC1164" i="1"/>
  <c r="H3117" i="5"/>
  <c r="CC1055" i="1"/>
  <c r="H2373" i="5"/>
  <c r="CC1173" i="1"/>
  <c r="H3169" i="5"/>
  <c r="H1391" i="5"/>
  <c r="CC942" i="1"/>
  <c r="CC824" i="1"/>
  <c r="H611" i="5"/>
  <c r="CC979" i="1"/>
  <c r="H1753" i="5"/>
  <c r="CC958" i="1"/>
  <c r="H1384" i="5"/>
  <c r="CC1081" i="1"/>
  <c r="H2659" i="5"/>
  <c r="CC1179" i="1"/>
  <c r="H3120" i="5"/>
  <c r="CC1177" i="1"/>
  <c r="H3105" i="5"/>
  <c r="CC985" i="1"/>
  <c r="H1814" i="5"/>
  <c r="CC964" i="1"/>
  <c r="H1339" i="5"/>
  <c r="CC951" i="1"/>
  <c r="H1335" i="5"/>
  <c r="CC1124" i="1"/>
  <c r="H2887" i="5"/>
  <c r="CC1181" i="1"/>
  <c r="H3165" i="5"/>
  <c r="CC1077" i="1"/>
  <c r="H2664" i="5"/>
  <c r="CC772" i="1"/>
  <c r="H216" i="5"/>
  <c r="CC819" i="1"/>
  <c r="H518" i="5"/>
  <c r="CC807" i="1"/>
  <c r="H550" i="5"/>
  <c r="CC761" i="1"/>
  <c r="H122" i="5"/>
  <c r="CC869" i="1"/>
  <c r="H888" i="5"/>
  <c r="CC735" i="1"/>
  <c r="H2" i="5"/>
  <c r="CC734" i="1"/>
  <c r="H24" i="5"/>
  <c r="CC889" i="1"/>
  <c r="H1124" i="5"/>
  <c r="CC793" i="1"/>
  <c r="H389" i="5"/>
  <c r="CC982" i="1"/>
  <c r="H1809" i="5"/>
  <c r="CC814" i="1"/>
  <c r="H502" i="5"/>
  <c r="CC890" i="1"/>
  <c r="H1102" i="5"/>
  <c r="CC1076" i="1"/>
  <c r="H2689" i="5"/>
  <c r="CC1003" i="1"/>
  <c r="H1894" i="5"/>
  <c r="CC1105" i="1"/>
  <c r="H2802" i="5"/>
  <c r="CC1053" i="1"/>
  <c r="H2306" i="5"/>
  <c r="CC1136" i="1"/>
  <c r="H2913" i="5"/>
  <c r="CC1138" i="1"/>
  <c r="H2904" i="5"/>
  <c r="CC1020" i="1"/>
  <c r="H2195" i="5"/>
  <c r="CC1089" i="1"/>
  <c r="H2775" i="5"/>
  <c r="CC812" i="1"/>
  <c r="H508" i="5"/>
  <c r="CC1022" i="1"/>
  <c r="H2223" i="5"/>
  <c r="H697" i="5"/>
  <c r="CC833" i="1"/>
  <c r="CC751" i="1"/>
  <c r="H134" i="5"/>
  <c r="CC864" i="1"/>
  <c r="H804" i="5"/>
  <c r="CC883" i="1"/>
  <c r="H1065" i="5"/>
  <c r="CC959" i="1"/>
  <c r="H1349" i="5"/>
  <c r="CC891" i="1"/>
  <c r="H1177" i="5"/>
  <c r="CC1106" i="1"/>
  <c r="H2779" i="5"/>
  <c r="CC1074" i="1"/>
  <c r="H2552" i="5"/>
  <c r="CC1155" i="1"/>
  <c r="H3005" i="5"/>
  <c r="CC1161" i="1"/>
  <c r="H2109" i="5"/>
  <c r="CC874" i="1"/>
  <c r="H936" i="5"/>
  <c r="CC903" i="1"/>
  <c r="H1163" i="5"/>
  <c r="CC1008" i="1"/>
  <c r="H1997" i="5"/>
  <c r="CC894" i="1"/>
  <c r="H1107" i="5"/>
  <c r="CC898" i="1"/>
  <c r="H1145" i="5"/>
  <c r="CC1175" i="1"/>
  <c r="H3100" i="5"/>
  <c r="CC1121" i="1"/>
  <c r="H2943" i="5"/>
  <c r="CC888" i="1"/>
  <c r="H1149" i="5"/>
  <c r="CC823" i="1"/>
  <c r="H639" i="5"/>
  <c r="CC795" i="1"/>
  <c r="H337" i="5"/>
  <c r="CC907" i="1"/>
  <c r="H1167" i="5"/>
  <c r="CC943" i="1"/>
  <c r="H1336" i="5"/>
  <c r="CC815" i="1"/>
  <c r="H504" i="5"/>
  <c r="CC733" i="1"/>
  <c r="H49" i="5"/>
  <c r="CC1082" i="1"/>
  <c r="H2661" i="5"/>
  <c r="CC1014" i="1"/>
  <c r="H2000" i="5"/>
  <c r="CC1066" i="1"/>
  <c r="H2561" i="5"/>
  <c r="CC996" i="1"/>
  <c r="H1856" i="5"/>
  <c r="CC1146" i="1"/>
  <c r="H3054" i="5"/>
  <c r="CC1038" i="1"/>
  <c r="H2335" i="5"/>
  <c r="CC1129" i="1"/>
  <c r="H2901" i="5"/>
  <c r="CC1170" i="1"/>
  <c r="H3145" i="5"/>
  <c r="H744" i="5"/>
  <c r="CC832" i="1"/>
  <c r="CC810" i="1"/>
  <c r="H551" i="5"/>
  <c r="CC1051" i="1"/>
  <c r="H2320" i="5"/>
  <c r="CC764" i="1"/>
  <c r="H166" i="5"/>
  <c r="H2009" i="5"/>
  <c r="CC909" i="1"/>
  <c r="H1134" i="5"/>
  <c r="CC974" i="1"/>
  <c r="H1657" i="5"/>
  <c r="CC1080" i="1"/>
  <c r="H2647" i="5"/>
  <c r="CC1163" i="1"/>
  <c r="H3103" i="5"/>
  <c r="CC809" i="1"/>
  <c r="H527" i="5"/>
  <c r="CC820" i="1"/>
  <c r="H525" i="5"/>
  <c r="CC828" i="1"/>
  <c r="H707" i="5"/>
  <c r="CC1092" i="1"/>
  <c r="H2774" i="5"/>
  <c r="CC1168" i="1"/>
  <c r="H3132" i="5"/>
  <c r="CC831" i="1"/>
  <c r="H710" i="5"/>
  <c r="CC860" i="1"/>
  <c r="H801" i="5"/>
  <c r="CC829" i="1"/>
  <c r="H719" i="5"/>
  <c r="CC771" i="1"/>
  <c r="H241" i="5"/>
  <c r="CC886" i="1"/>
  <c r="H1019" i="5"/>
  <c r="CC806" i="1"/>
  <c r="H514" i="5"/>
  <c r="CC858" i="1"/>
  <c r="H781" i="5"/>
  <c r="CC926" i="1"/>
  <c r="H1232" i="5"/>
  <c r="CC966" i="1"/>
  <c r="H1381" i="5"/>
  <c r="CC919" i="1"/>
  <c r="H1242" i="5"/>
  <c r="CC880" i="1"/>
  <c r="H1064" i="5"/>
  <c r="CC782" i="1"/>
  <c r="H359" i="5"/>
  <c r="CC856" i="1"/>
  <c r="H735" i="5"/>
  <c r="CC805" i="1"/>
  <c r="H543" i="5"/>
  <c r="CC1088" i="1"/>
  <c r="H2755" i="5"/>
  <c r="CC1025" i="1"/>
  <c r="H2258" i="5"/>
  <c r="CC1013" i="1"/>
  <c r="H1987" i="5"/>
  <c r="CC1067" i="1"/>
  <c r="H2562" i="5"/>
  <c r="CC1072" i="1"/>
  <c r="H2565" i="5"/>
  <c r="CC1034" i="1"/>
  <c r="H2378" i="5"/>
  <c r="CC1127" i="1"/>
  <c r="H2888" i="5"/>
  <c r="CC1150" i="1"/>
  <c r="H3050" i="5"/>
  <c r="CC1108" i="1"/>
  <c r="H2781" i="5"/>
  <c r="CC1174" i="1"/>
  <c r="H3147" i="5"/>
  <c r="CC895" i="1"/>
  <c r="H1135" i="5"/>
  <c r="CC738" i="1"/>
  <c r="H22" i="5"/>
  <c r="CC952" i="1"/>
  <c r="H1361" i="5"/>
  <c r="H487" i="5"/>
  <c r="CC803" i="1"/>
  <c r="CC762" i="1"/>
  <c r="H130" i="5"/>
  <c r="H482" i="5"/>
  <c r="CC780" i="1"/>
  <c r="H201" i="5"/>
  <c r="CC961" i="1"/>
  <c r="H1385" i="5"/>
  <c r="CC984" i="1"/>
  <c r="H1780" i="5"/>
  <c r="CC994" i="1"/>
  <c r="H1871" i="5"/>
  <c r="CC1085" i="1"/>
  <c r="H2787" i="5"/>
  <c r="CC1103" i="1"/>
  <c r="H2825" i="5"/>
  <c r="CC1031" i="1"/>
  <c r="H2350" i="5"/>
  <c r="CC1147" i="1"/>
  <c r="H3021" i="5"/>
  <c r="CC739" i="1"/>
  <c r="H45" i="5"/>
  <c r="CC1091" i="1"/>
  <c r="H2788" i="5"/>
  <c r="CC1160" i="1"/>
  <c r="H2082" i="5"/>
  <c r="CC940" i="1"/>
  <c r="H1364" i="5"/>
  <c r="CC773" i="1"/>
  <c r="H194" i="5"/>
  <c r="CC971" i="1"/>
  <c r="H1654" i="5"/>
  <c r="CC1026" i="1"/>
  <c r="H2034" i="5"/>
  <c r="CC1086" i="1"/>
  <c r="H2758" i="5"/>
  <c r="CC1171" i="1"/>
  <c r="H3124" i="5"/>
  <c r="CC798" i="1"/>
  <c r="H307" i="5"/>
  <c r="CC866" i="1"/>
  <c r="H813" i="5"/>
  <c r="CC835" i="1"/>
  <c r="H739" i="5"/>
  <c r="CC816" i="1"/>
  <c r="H505" i="5"/>
  <c r="CC921" i="1"/>
  <c r="H1209" i="5"/>
  <c r="CC972" i="1"/>
  <c r="H1656" i="5"/>
  <c r="CC920" i="1"/>
  <c r="H1254" i="5"/>
  <c r="CC896" i="1"/>
  <c r="H1138" i="5"/>
  <c r="CC862" i="1"/>
  <c r="H803" i="5"/>
  <c r="CC962" i="1"/>
  <c r="H1353" i="5"/>
  <c r="CC957" i="1"/>
  <c r="H381" i="5"/>
  <c r="CC881" i="1"/>
  <c r="H1032" i="5"/>
  <c r="CC949" i="1"/>
  <c r="H1377" i="5"/>
  <c r="CC969" i="1"/>
  <c r="H1712" i="5"/>
  <c r="CC1094" i="1"/>
  <c r="H2824" i="5"/>
  <c r="CC968" i="1"/>
  <c r="H1637" i="5"/>
  <c r="CC1073" i="1"/>
  <c r="H2599" i="5"/>
  <c r="CC1090" i="1"/>
  <c r="H2823" i="5"/>
  <c r="CC1004" i="1"/>
  <c r="H1887" i="5"/>
  <c r="CC1148" i="1"/>
  <c r="H3055" i="5"/>
  <c r="CC1143" i="1"/>
  <c r="H3017" i="5"/>
  <c r="CC1166" i="1"/>
  <c r="H3123" i="5"/>
  <c r="CC1149" i="1"/>
  <c r="H3008" i="5"/>
  <c r="CC904" i="1"/>
  <c r="H1150" i="5"/>
  <c r="CC753" i="1"/>
  <c r="H141" i="5"/>
  <c r="CC999" i="1"/>
  <c r="H1912" i="5"/>
  <c r="H696" i="5"/>
  <c r="CC839" i="1"/>
  <c r="CC1010" i="1"/>
  <c r="H2001" i="5"/>
  <c r="H1125" i="5"/>
  <c r="CC779" i="1"/>
  <c r="H237" i="5"/>
  <c r="CC965" i="1"/>
  <c r="H1340" i="5"/>
  <c r="CC1109" i="1"/>
  <c r="H2760" i="5"/>
  <c r="CC1044" i="1"/>
  <c r="H2339" i="5"/>
  <c r="CC1120" i="1"/>
  <c r="H2890" i="5"/>
  <c r="CC1114" i="1"/>
  <c r="H2803" i="5"/>
  <c r="CC775" i="1"/>
  <c r="H211" i="5"/>
  <c r="CC1162" i="1"/>
  <c r="H3170" i="5"/>
  <c r="CC769" i="1"/>
  <c r="H168" i="5"/>
  <c r="CC872" i="1"/>
  <c r="H905" i="5"/>
  <c r="CC826" i="1"/>
  <c r="H742" i="5"/>
  <c r="CC749" i="1"/>
  <c r="H34" i="5"/>
  <c r="CC948" i="1"/>
  <c r="H1352" i="5"/>
  <c r="CC978" i="1"/>
  <c r="H1776" i="5"/>
  <c r="CC915" i="1"/>
  <c r="H1109" i="5"/>
  <c r="CC980" i="1"/>
  <c r="H1812" i="5"/>
  <c r="CC975" i="1"/>
  <c r="H1640" i="5"/>
  <c r="CC923" i="1"/>
  <c r="H1229" i="5"/>
  <c r="CC925" i="1"/>
  <c r="H1231" i="5"/>
  <c r="CC1037" i="1"/>
  <c r="H2308" i="5"/>
  <c r="CC1049" i="1"/>
  <c r="H2348" i="5"/>
  <c r="CC1068" i="1"/>
  <c r="H2574" i="5"/>
  <c r="CC1079" i="1"/>
  <c r="H2717" i="5"/>
  <c r="CC1027" i="1"/>
  <c r="H2303" i="5"/>
  <c r="CC1152" i="1"/>
  <c r="H3028" i="5"/>
  <c r="CC1139" i="1"/>
  <c r="H2891" i="5"/>
  <c r="CC1151" i="1"/>
  <c r="H2992" i="5"/>
  <c r="CC1153" i="1"/>
  <c r="H2985" i="5"/>
  <c r="CC910" i="1"/>
  <c r="H1170" i="5"/>
  <c r="CC787" i="1"/>
  <c r="H226" i="5"/>
  <c r="CC1035" i="1"/>
  <c r="H2326" i="5"/>
  <c r="CC737" i="1"/>
  <c r="H21" i="5"/>
  <c r="CC763" i="1"/>
  <c r="H107" i="5"/>
  <c r="K20" i="2"/>
  <c r="K4" i="2"/>
  <c r="J20" i="2"/>
  <c r="K59" i="2"/>
  <c r="J60" i="2"/>
  <c r="J61" i="2"/>
  <c r="K55" i="2"/>
  <c r="J55" i="2"/>
  <c r="J4" i="2"/>
  <c r="J59" i="2"/>
  <c r="K61" i="2"/>
  <c r="H59" i="2"/>
  <c r="J58" i="2"/>
  <c r="AW699" i="1" l="1"/>
  <c r="AX699" i="1"/>
  <c r="AY699" i="1"/>
  <c r="AZ699" i="1"/>
  <c r="BA699" i="1"/>
  <c r="BB699" i="1"/>
  <c r="BC699" i="1"/>
  <c r="BD699" i="1"/>
  <c r="BE699" i="1"/>
  <c r="BF699" i="1"/>
  <c r="BG699" i="1"/>
  <c r="BH699" i="1"/>
  <c r="BI699" i="1"/>
  <c r="BJ699" i="1"/>
  <c r="BK699" i="1"/>
  <c r="BL699" i="1"/>
  <c r="BM699" i="1"/>
  <c r="BN699" i="1"/>
  <c r="BO699" i="1"/>
  <c r="BP699" i="1"/>
  <c r="BQ699" i="1"/>
  <c r="BR699" i="1"/>
  <c r="BS699" i="1"/>
  <c r="BT699" i="1"/>
  <c r="BU699" i="1"/>
  <c r="BV699" i="1"/>
  <c r="BW699" i="1"/>
  <c r="BX699" i="1"/>
  <c r="BY699" i="1"/>
  <c r="CA699" i="1"/>
  <c r="AW700" i="1"/>
  <c r="AX700" i="1"/>
  <c r="AY700" i="1"/>
  <c r="AZ700" i="1"/>
  <c r="BA700" i="1"/>
  <c r="BB700" i="1"/>
  <c r="BC700" i="1"/>
  <c r="BD700" i="1"/>
  <c r="BE700" i="1"/>
  <c r="BF700" i="1"/>
  <c r="BG700" i="1"/>
  <c r="BH700" i="1"/>
  <c r="BI700" i="1"/>
  <c r="BJ700" i="1"/>
  <c r="BK700" i="1"/>
  <c r="BL700" i="1"/>
  <c r="BM700" i="1"/>
  <c r="BN700" i="1"/>
  <c r="BO700" i="1"/>
  <c r="BP700" i="1"/>
  <c r="BQ700" i="1"/>
  <c r="BR700" i="1"/>
  <c r="BS700" i="1"/>
  <c r="BT700" i="1"/>
  <c r="BU700" i="1"/>
  <c r="BV700" i="1"/>
  <c r="BW700" i="1"/>
  <c r="BX700" i="1"/>
  <c r="BY700" i="1"/>
  <c r="CA700" i="1"/>
  <c r="AW701" i="1"/>
  <c r="AX701" i="1"/>
  <c r="AY701" i="1"/>
  <c r="AZ701" i="1"/>
  <c r="BA701" i="1"/>
  <c r="BB701" i="1"/>
  <c r="BC701" i="1"/>
  <c r="BD701" i="1"/>
  <c r="BE701" i="1"/>
  <c r="BF701" i="1"/>
  <c r="BG701" i="1"/>
  <c r="BH701" i="1"/>
  <c r="BI701" i="1"/>
  <c r="BJ701" i="1"/>
  <c r="BK701" i="1"/>
  <c r="BL701" i="1"/>
  <c r="BM701" i="1"/>
  <c r="BN701" i="1"/>
  <c r="BO701" i="1"/>
  <c r="BP701" i="1"/>
  <c r="BQ701" i="1"/>
  <c r="BR701" i="1"/>
  <c r="BS701" i="1"/>
  <c r="BT701" i="1"/>
  <c r="BU701" i="1"/>
  <c r="BV701" i="1"/>
  <c r="BW701" i="1"/>
  <c r="BX701" i="1"/>
  <c r="BY701" i="1"/>
  <c r="CA701" i="1"/>
  <c r="AW702" i="1"/>
  <c r="AX702" i="1"/>
  <c r="AY702" i="1"/>
  <c r="AZ702" i="1"/>
  <c r="BA702" i="1"/>
  <c r="BB702" i="1"/>
  <c r="BC702" i="1"/>
  <c r="BD702" i="1"/>
  <c r="BE702" i="1"/>
  <c r="BF702" i="1"/>
  <c r="BG702" i="1"/>
  <c r="BH702" i="1"/>
  <c r="BI702" i="1"/>
  <c r="BJ702" i="1"/>
  <c r="BK702" i="1"/>
  <c r="BL702" i="1"/>
  <c r="BM702" i="1"/>
  <c r="BN702" i="1"/>
  <c r="BO702" i="1"/>
  <c r="BP702" i="1"/>
  <c r="BQ702" i="1"/>
  <c r="BR702" i="1"/>
  <c r="BS702" i="1"/>
  <c r="BT702" i="1"/>
  <c r="BU702" i="1"/>
  <c r="BV702" i="1"/>
  <c r="BW702" i="1"/>
  <c r="BX702" i="1"/>
  <c r="BY702" i="1"/>
  <c r="CA702" i="1"/>
  <c r="AW703" i="1"/>
  <c r="AX703" i="1"/>
  <c r="AY703" i="1"/>
  <c r="AZ703" i="1"/>
  <c r="BA703" i="1"/>
  <c r="BB703" i="1"/>
  <c r="BC703" i="1"/>
  <c r="BD703" i="1"/>
  <c r="BE703" i="1"/>
  <c r="BF703" i="1"/>
  <c r="BG703" i="1"/>
  <c r="BH703" i="1"/>
  <c r="BI703" i="1"/>
  <c r="BJ703" i="1"/>
  <c r="BK703" i="1"/>
  <c r="BL703" i="1"/>
  <c r="BM703" i="1"/>
  <c r="BN703" i="1"/>
  <c r="BO703" i="1"/>
  <c r="BP703" i="1"/>
  <c r="BQ703" i="1"/>
  <c r="BR703" i="1"/>
  <c r="BS703" i="1"/>
  <c r="BT703" i="1"/>
  <c r="BU703" i="1"/>
  <c r="BV703" i="1"/>
  <c r="BW703" i="1"/>
  <c r="BX703" i="1"/>
  <c r="BY703" i="1"/>
  <c r="CA703" i="1"/>
  <c r="AW704" i="1"/>
  <c r="AX704" i="1"/>
  <c r="AY704" i="1"/>
  <c r="AZ704" i="1"/>
  <c r="BA704" i="1"/>
  <c r="BB704" i="1"/>
  <c r="BC704" i="1"/>
  <c r="BD704" i="1"/>
  <c r="BE704" i="1"/>
  <c r="BF704" i="1"/>
  <c r="BG704" i="1"/>
  <c r="BH704" i="1"/>
  <c r="BI704" i="1"/>
  <c r="BJ704" i="1"/>
  <c r="BK704" i="1"/>
  <c r="BL704" i="1"/>
  <c r="BM704" i="1"/>
  <c r="BN704" i="1"/>
  <c r="BO704" i="1"/>
  <c r="BP704" i="1"/>
  <c r="BQ704" i="1"/>
  <c r="BR704" i="1"/>
  <c r="BS704" i="1"/>
  <c r="BT704" i="1"/>
  <c r="BU704" i="1"/>
  <c r="BV704" i="1"/>
  <c r="BW704" i="1"/>
  <c r="BX704" i="1"/>
  <c r="BY704" i="1"/>
  <c r="CA704" i="1"/>
  <c r="CB704" i="1"/>
  <c r="AW705" i="1"/>
  <c r="AX705" i="1"/>
  <c r="AY705" i="1"/>
  <c r="AZ705" i="1"/>
  <c r="BA705" i="1"/>
  <c r="BB705" i="1"/>
  <c r="BC705" i="1"/>
  <c r="BD705" i="1"/>
  <c r="BE705" i="1"/>
  <c r="BF705" i="1"/>
  <c r="BG705" i="1"/>
  <c r="BH705" i="1"/>
  <c r="BI705" i="1"/>
  <c r="BJ705" i="1"/>
  <c r="BK705" i="1"/>
  <c r="BL705" i="1"/>
  <c r="BM705" i="1"/>
  <c r="BN705" i="1"/>
  <c r="BO705" i="1"/>
  <c r="BP705" i="1"/>
  <c r="BQ705" i="1"/>
  <c r="BR705" i="1"/>
  <c r="BS705" i="1"/>
  <c r="BT705" i="1"/>
  <c r="BU705" i="1"/>
  <c r="BV705" i="1"/>
  <c r="BW705" i="1"/>
  <c r="BX705" i="1"/>
  <c r="BY705" i="1"/>
  <c r="CA705" i="1"/>
  <c r="AW706" i="1"/>
  <c r="AX706" i="1"/>
  <c r="AY706" i="1"/>
  <c r="AZ706" i="1"/>
  <c r="BA706" i="1"/>
  <c r="BB706" i="1"/>
  <c r="BC706" i="1"/>
  <c r="BD706" i="1"/>
  <c r="BE706" i="1"/>
  <c r="BF706" i="1"/>
  <c r="BG706" i="1"/>
  <c r="BH706" i="1"/>
  <c r="BI706" i="1"/>
  <c r="BJ706" i="1"/>
  <c r="BK706" i="1"/>
  <c r="BL706" i="1"/>
  <c r="BM706" i="1"/>
  <c r="BN706" i="1"/>
  <c r="BO706" i="1"/>
  <c r="BP706" i="1"/>
  <c r="BQ706" i="1"/>
  <c r="BR706" i="1"/>
  <c r="BS706" i="1"/>
  <c r="BT706" i="1"/>
  <c r="BU706" i="1"/>
  <c r="BV706" i="1"/>
  <c r="BW706" i="1"/>
  <c r="BX706" i="1"/>
  <c r="BY706" i="1"/>
  <c r="CA706" i="1"/>
  <c r="AW707" i="1"/>
  <c r="AX707" i="1"/>
  <c r="AY707" i="1"/>
  <c r="AZ707" i="1"/>
  <c r="BA707" i="1"/>
  <c r="BB707" i="1"/>
  <c r="BC707" i="1"/>
  <c r="BD707" i="1"/>
  <c r="BE707" i="1"/>
  <c r="BF707" i="1"/>
  <c r="BG707" i="1"/>
  <c r="BH707" i="1"/>
  <c r="BI707" i="1"/>
  <c r="BJ707" i="1"/>
  <c r="BK707" i="1"/>
  <c r="BL707" i="1"/>
  <c r="BM707" i="1"/>
  <c r="BN707" i="1"/>
  <c r="BO707" i="1"/>
  <c r="BP707" i="1"/>
  <c r="BQ707" i="1"/>
  <c r="BR707" i="1"/>
  <c r="BS707" i="1"/>
  <c r="BT707" i="1"/>
  <c r="BU707" i="1"/>
  <c r="BV707" i="1"/>
  <c r="BW707" i="1"/>
  <c r="BX707" i="1"/>
  <c r="BY707" i="1"/>
  <c r="CA707" i="1"/>
  <c r="AW708" i="1"/>
  <c r="AX708" i="1"/>
  <c r="AY708" i="1"/>
  <c r="AZ708" i="1"/>
  <c r="BA708" i="1"/>
  <c r="BB708" i="1"/>
  <c r="BC708" i="1"/>
  <c r="BD708" i="1"/>
  <c r="BE708" i="1"/>
  <c r="BF708" i="1"/>
  <c r="BG708" i="1"/>
  <c r="BH708" i="1"/>
  <c r="BI708" i="1"/>
  <c r="BJ708" i="1"/>
  <c r="BK708" i="1"/>
  <c r="BL708" i="1"/>
  <c r="BM708" i="1"/>
  <c r="BN708" i="1"/>
  <c r="BO708" i="1"/>
  <c r="BP708" i="1"/>
  <c r="BQ708" i="1"/>
  <c r="BR708" i="1"/>
  <c r="BS708" i="1"/>
  <c r="BT708" i="1"/>
  <c r="BU708" i="1"/>
  <c r="BV708" i="1"/>
  <c r="BW708" i="1"/>
  <c r="BX708" i="1"/>
  <c r="BY708" i="1"/>
  <c r="CA708" i="1"/>
  <c r="AW709" i="1"/>
  <c r="AX709" i="1"/>
  <c r="AY709" i="1"/>
  <c r="AZ709" i="1"/>
  <c r="BA709" i="1"/>
  <c r="BB709" i="1"/>
  <c r="BC709" i="1"/>
  <c r="BD709" i="1"/>
  <c r="BE709" i="1"/>
  <c r="BF709" i="1"/>
  <c r="BG709" i="1"/>
  <c r="BH709" i="1"/>
  <c r="BI709" i="1"/>
  <c r="BJ709" i="1"/>
  <c r="BK709" i="1"/>
  <c r="BL709" i="1"/>
  <c r="BM709" i="1"/>
  <c r="BN709" i="1"/>
  <c r="BO709" i="1"/>
  <c r="BP709" i="1"/>
  <c r="BQ709" i="1"/>
  <c r="BR709" i="1"/>
  <c r="BS709" i="1"/>
  <c r="BT709" i="1"/>
  <c r="BU709" i="1"/>
  <c r="BV709" i="1"/>
  <c r="BW709" i="1"/>
  <c r="BX709" i="1"/>
  <c r="BY709" i="1"/>
  <c r="CA709" i="1"/>
  <c r="AW710" i="1"/>
  <c r="AX710" i="1"/>
  <c r="AY710" i="1"/>
  <c r="AZ710" i="1"/>
  <c r="BA710" i="1"/>
  <c r="BB710" i="1"/>
  <c r="BC710" i="1"/>
  <c r="BD710" i="1"/>
  <c r="BE710" i="1"/>
  <c r="BF710" i="1"/>
  <c r="BG710" i="1"/>
  <c r="BH710" i="1"/>
  <c r="BI710" i="1"/>
  <c r="BJ710" i="1"/>
  <c r="BK710" i="1"/>
  <c r="BL710" i="1"/>
  <c r="BM710" i="1"/>
  <c r="BN710" i="1"/>
  <c r="BO710" i="1"/>
  <c r="BP710" i="1"/>
  <c r="BQ710" i="1"/>
  <c r="BR710" i="1"/>
  <c r="BS710" i="1"/>
  <c r="BT710" i="1"/>
  <c r="BU710" i="1"/>
  <c r="BV710" i="1"/>
  <c r="BW710" i="1"/>
  <c r="BX710" i="1"/>
  <c r="BY710" i="1"/>
  <c r="CA710" i="1"/>
  <c r="AW711" i="1"/>
  <c r="AX711" i="1"/>
  <c r="AY711" i="1"/>
  <c r="AZ711" i="1"/>
  <c r="BA711" i="1"/>
  <c r="BB711" i="1"/>
  <c r="BC711" i="1"/>
  <c r="BD711" i="1"/>
  <c r="BE711" i="1"/>
  <c r="BF711" i="1"/>
  <c r="BG711" i="1"/>
  <c r="BH711" i="1"/>
  <c r="BI711" i="1"/>
  <c r="BJ711" i="1"/>
  <c r="BK711" i="1"/>
  <c r="BL711" i="1"/>
  <c r="BM711" i="1"/>
  <c r="BN711" i="1"/>
  <c r="BO711" i="1"/>
  <c r="BP711" i="1"/>
  <c r="BQ711" i="1"/>
  <c r="BR711" i="1"/>
  <c r="BS711" i="1"/>
  <c r="BT711" i="1"/>
  <c r="BU711" i="1"/>
  <c r="BV711" i="1"/>
  <c r="BW711" i="1"/>
  <c r="BX711" i="1"/>
  <c r="BY711" i="1"/>
  <c r="CA711" i="1"/>
  <c r="AW712" i="1"/>
  <c r="AX712" i="1"/>
  <c r="AY712" i="1"/>
  <c r="AZ712" i="1"/>
  <c r="BA712" i="1"/>
  <c r="BB712" i="1"/>
  <c r="BC712" i="1"/>
  <c r="BD712" i="1"/>
  <c r="BE712" i="1"/>
  <c r="BF712" i="1"/>
  <c r="BG712" i="1"/>
  <c r="BH712" i="1"/>
  <c r="BI712" i="1"/>
  <c r="BJ712" i="1"/>
  <c r="BK712" i="1"/>
  <c r="BL712" i="1"/>
  <c r="BM712" i="1"/>
  <c r="BN712" i="1"/>
  <c r="BO712" i="1"/>
  <c r="BP712" i="1"/>
  <c r="BQ712" i="1"/>
  <c r="BR712" i="1"/>
  <c r="BS712" i="1"/>
  <c r="BT712" i="1"/>
  <c r="BU712" i="1"/>
  <c r="BV712" i="1"/>
  <c r="BW712" i="1"/>
  <c r="BX712" i="1"/>
  <c r="BY712" i="1"/>
  <c r="CA712" i="1"/>
  <c r="CB712" i="1"/>
  <c r="AW713" i="1"/>
  <c r="AX713" i="1"/>
  <c r="AY713" i="1"/>
  <c r="AZ713" i="1"/>
  <c r="BA713" i="1"/>
  <c r="BB713" i="1"/>
  <c r="BC713" i="1"/>
  <c r="BD713" i="1"/>
  <c r="BE713" i="1"/>
  <c r="BF713" i="1"/>
  <c r="BG713" i="1"/>
  <c r="BH713" i="1"/>
  <c r="BI713" i="1"/>
  <c r="BJ713" i="1"/>
  <c r="BK713" i="1"/>
  <c r="BL713" i="1"/>
  <c r="BM713" i="1"/>
  <c r="BN713" i="1"/>
  <c r="BO713" i="1"/>
  <c r="BP713" i="1"/>
  <c r="BQ713" i="1"/>
  <c r="BR713" i="1"/>
  <c r="BS713" i="1"/>
  <c r="BT713" i="1"/>
  <c r="BU713" i="1"/>
  <c r="BV713" i="1"/>
  <c r="BW713" i="1"/>
  <c r="BX713" i="1"/>
  <c r="BY713" i="1"/>
  <c r="CA713" i="1"/>
  <c r="AW714" i="1"/>
  <c r="AX714" i="1"/>
  <c r="AY714" i="1"/>
  <c r="AZ714" i="1"/>
  <c r="BA714" i="1"/>
  <c r="BB714" i="1"/>
  <c r="BC714" i="1"/>
  <c r="BD714" i="1"/>
  <c r="BE714" i="1"/>
  <c r="BF714" i="1"/>
  <c r="BG714" i="1"/>
  <c r="BH714" i="1"/>
  <c r="BI714" i="1"/>
  <c r="BJ714" i="1"/>
  <c r="BK714" i="1"/>
  <c r="BL714" i="1"/>
  <c r="BM714" i="1"/>
  <c r="BN714" i="1"/>
  <c r="BO714" i="1"/>
  <c r="BP714" i="1"/>
  <c r="BQ714" i="1"/>
  <c r="BR714" i="1"/>
  <c r="BS714" i="1"/>
  <c r="BT714" i="1"/>
  <c r="BU714" i="1"/>
  <c r="BV714" i="1"/>
  <c r="BW714" i="1"/>
  <c r="BX714" i="1"/>
  <c r="BY714" i="1"/>
  <c r="CA714" i="1"/>
  <c r="AW715" i="1"/>
  <c r="AX715" i="1"/>
  <c r="AY715" i="1"/>
  <c r="AZ715" i="1"/>
  <c r="BA715" i="1"/>
  <c r="BB715" i="1"/>
  <c r="BC715" i="1"/>
  <c r="BD715" i="1"/>
  <c r="BE715" i="1"/>
  <c r="BF715" i="1"/>
  <c r="BG715" i="1"/>
  <c r="BH715" i="1"/>
  <c r="BI715" i="1"/>
  <c r="BJ715" i="1"/>
  <c r="BK715" i="1"/>
  <c r="BL715" i="1"/>
  <c r="BM715" i="1"/>
  <c r="BN715" i="1"/>
  <c r="BO715" i="1"/>
  <c r="BP715" i="1"/>
  <c r="BQ715" i="1"/>
  <c r="BR715" i="1"/>
  <c r="BS715" i="1"/>
  <c r="BT715" i="1"/>
  <c r="BU715" i="1"/>
  <c r="BV715" i="1"/>
  <c r="BW715" i="1"/>
  <c r="BX715" i="1"/>
  <c r="BY715" i="1"/>
  <c r="CA715" i="1"/>
  <c r="AW716" i="1"/>
  <c r="AX716" i="1"/>
  <c r="AY716" i="1"/>
  <c r="AZ716" i="1"/>
  <c r="BA716" i="1"/>
  <c r="BB716" i="1"/>
  <c r="BC716" i="1"/>
  <c r="BD716" i="1"/>
  <c r="BE716" i="1"/>
  <c r="BF716" i="1"/>
  <c r="BG716" i="1"/>
  <c r="BH716" i="1"/>
  <c r="BI716" i="1"/>
  <c r="BJ716" i="1"/>
  <c r="BK716" i="1"/>
  <c r="BL716" i="1"/>
  <c r="BM716" i="1"/>
  <c r="BN716" i="1"/>
  <c r="BO716" i="1"/>
  <c r="BP716" i="1"/>
  <c r="BQ716" i="1"/>
  <c r="BR716" i="1"/>
  <c r="BS716" i="1"/>
  <c r="BT716" i="1"/>
  <c r="BU716" i="1"/>
  <c r="BV716" i="1"/>
  <c r="BW716" i="1"/>
  <c r="BX716" i="1"/>
  <c r="BY716" i="1"/>
  <c r="CA716" i="1"/>
  <c r="CB716" i="1"/>
  <c r="AW717" i="1"/>
  <c r="AX717" i="1"/>
  <c r="AY717" i="1"/>
  <c r="AZ717" i="1"/>
  <c r="BA717" i="1"/>
  <c r="BB717" i="1"/>
  <c r="BC717" i="1"/>
  <c r="BD717" i="1"/>
  <c r="BE717" i="1"/>
  <c r="BF717" i="1"/>
  <c r="BG717" i="1"/>
  <c r="BH717" i="1"/>
  <c r="BI717" i="1"/>
  <c r="BJ717" i="1"/>
  <c r="BK717" i="1"/>
  <c r="BL717" i="1"/>
  <c r="BM717" i="1"/>
  <c r="BN717" i="1"/>
  <c r="BO717" i="1"/>
  <c r="BP717" i="1"/>
  <c r="BQ717" i="1"/>
  <c r="BR717" i="1"/>
  <c r="BS717" i="1"/>
  <c r="BT717" i="1"/>
  <c r="BU717" i="1"/>
  <c r="BV717" i="1"/>
  <c r="BW717" i="1"/>
  <c r="BX717" i="1"/>
  <c r="BY717" i="1"/>
  <c r="CA717" i="1"/>
  <c r="AW718" i="1"/>
  <c r="AX718" i="1"/>
  <c r="AY718" i="1"/>
  <c r="AZ718" i="1"/>
  <c r="BA718" i="1"/>
  <c r="BB718" i="1"/>
  <c r="BC718" i="1"/>
  <c r="BD718" i="1"/>
  <c r="BE718" i="1"/>
  <c r="BF718" i="1"/>
  <c r="BG718" i="1"/>
  <c r="BH718" i="1"/>
  <c r="BI718" i="1"/>
  <c r="BJ718" i="1"/>
  <c r="BK718" i="1"/>
  <c r="BL718" i="1"/>
  <c r="BM718" i="1"/>
  <c r="BN718" i="1"/>
  <c r="BO718" i="1"/>
  <c r="BP718" i="1"/>
  <c r="BQ718" i="1"/>
  <c r="BR718" i="1"/>
  <c r="BS718" i="1"/>
  <c r="BT718" i="1"/>
  <c r="BU718" i="1"/>
  <c r="BV718" i="1"/>
  <c r="BW718" i="1"/>
  <c r="BX718" i="1"/>
  <c r="BY718" i="1"/>
  <c r="CA718" i="1"/>
  <c r="CB718" i="1"/>
  <c r="AW719" i="1"/>
  <c r="AX719" i="1"/>
  <c r="AY719" i="1"/>
  <c r="AZ719" i="1"/>
  <c r="BA719" i="1"/>
  <c r="BB719" i="1"/>
  <c r="BC719" i="1"/>
  <c r="BD719" i="1"/>
  <c r="BE719" i="1"/>
  <c r="BF719" i="1"/>
  <c r="BG719" i="1"/>
  <c r="BH719" i="1"/>
  <c r="BI719" i="1"/>
  <c r="BJ719" i="1"/>
  <c r="BK719" i="1"/>
  <c r="BL719" i="1"/>
  <c r="BM719" i="1"/>
  <c r="BN719" i="1"/>
  <c r="BO719" i="1"/>
  <c r="BP719" i="1"/>
  <c r="BQ719" i="1"/>
  <c r="BR719" i="1"/>
  <c r="BS719" i="1"/>
  <c r="BT719" i="1"/>
  <c r="BU719" i="1"/>
  <c r="BV719" i="1"/>
  <c r="BW719" i="1"/>
  <c r="BX719" i="1"/>
  <c r="BY719" i="1"/>
  <c r="CA719" i="1"/>
  <c r="AW720" i="1"/>
  <c r="AX720" i="1"/>
  <c r="AY720" i="1"/>
  <c r="AZ720" i="1"/>
  <c r="BA720" i="1"/>
  <c r="BB720" i="1"/>
  <c r="BC720" i="1"/>
  <c r="BD720" i="1"/>
  <c r="BE720" i="1"/>
  <c r="BF720" i="1"/>
  <c r="BG720" i="1"/>
  <c r="BH720" i="1"/>
  <c r="BI720" i="1"/>
  <c r="BJ720" i="1"/>
  <c r="BK720" i="1"/>
  <c r="BL720" i="1"/>
  <c r="BM720" i="1"/>
  <c r="BN720" i="1"/>
  <c r="BO720" i="1"/>
  <c r="BP720" i="1"/>
  <c r="BQ720" i="1"/>
  <c r="BR720" i="1"/>
  <c r="BS720" i="1"/>
  <c r="BT720" i="1"/>
  <c r="BU720" i="1"/>
  <c r="BV720" i="1"/>
  <c r="BW720" i="1"/>
  <c r="BX720" i="1"/>
  <c r="BY720" i="1"/>
  <c r="CA720" i="1"/>
  <c r="AW721" i="1"/>
  <c r="AX721" i="1"/>
  <c r="AY721" i="1"/>
  <c r="AZ721" i="1"/>
  <c r="BA721" i="1"/>
  <c r="BB721" i="1"/>
  <c r="BC721" i="1"/>
  <c r="BD721" i="1"/>
  <c r="BE721" i="1"/>
  <c r="BF721" i="1"/>
  <c r="BG721" i="1"/>
  <c r="BH721" i="1"/>
  <c r="BI721" i="1"/>
  <c r="BJ721" i="1"/>
  <c r="BK721" i="1"/>
  <c r="BL721" i="1"/>
  <c r="BM721" i="1"/>
  <c r="BN721" i="1"/>
  <c r="BO721" i="1"/>
  <c r="BP721" i="1"/>
  <c r="BQ721" i="1"/>
  <c r="BR721" i="1"/>
  <c r="BS721" i="1"/>
  <c r="BT721" i="1"/>
  <c r="BU721" i="1"/>
  <c r="BV721" i="1"/>
  <c r="BW721" i="1"/>
  <c r="BX721" i="1"/>
  <c r="BY721" i="1"/>
  <c r="CA721" i="1"/>
  <c r="AW722" i="1"/>
  <c r="AX722" i="1"/>
  <c r="AY722" i="1"/>
  <c r="AZ722" i="1"/>
  <c r="BA722" i="1"/>
  <c r="BB722" i="1"/>
  <c r="BC722" i="1"/>
  <c r="BD722" i="1"/>
  <c r="BE722" i="1"/>
  <c r="BF722" i="1"/>
  <c r="BG722" i="1"/>
  <c r="BH722" i="1"/>
  <c r="BI722" i="1"/>
  <c r="BJ722" i="1"/>
  <c r="BK722" i="1"/>
  <c r="BL722" i="1"/>
  <c r="BM722" i="1"/>
  <c r="BN722" i="1"/>
  <c r="BO722" i="1"/>
  <c r="BP722" i="1"/>
  <c r="BQ722" i="1"/>
  <c r="BR722" i="1"/>
  <c r="BS722" i="1"/>
  <c r="BT722" i="1"/>
  <c r="BU722" i="1"/>
  <c r="BV722" i="1"/>
  <c r="BW722" i="1"/>
  <c r="BX722" i="1"/>
  <c r="BY722" i="1"/>
  <c r="CA722" i="1"/>
  <c r="CB722" i="1"/>
  <c r="AW723" i="1"/>
  <c r="AX723" i="1"/>
  <c r="AY723" i="1"/>
  <c r="AZ723" i="1"/>
  <c r="BA723" i="1"/>
  <c r="BB723" i="1"/>
  <c r="BC723" i="1"/>
  <c r="BD723" i="1"/>
  <c r="BE723" i="1"/>
  <c r="BF723" i="1"/>
  <c r="BG723" i="1"/>
  <c r="BH723" i="1"/>
  <c r="BI723" i="1"/>
  <c r="BJ723" i="1"/>
  <c r="BK723" i="1"/>
  <c r="BL723" i="1"/>
  <c r="BM723" i="1"/>
  <c r="BN723" i="1"/>
  <c r="BO723" i="1"/>
  <c r="BP723" i="1"/>
  <c r="BQ723" i="1"/>
  <c r="BR723" i="1"/>
  <c r="BS723" i="1"/>
  <c r="BT723" i="1"/>
  <c r="BU723" i="1"/>
  <c r="BV723" i="1"/>
  <c r="BW723" i="1"/>
  <c r="BX723" i="1"/>
  <c r="BY723" i="1"/>
  <c r="CA723" i="1"/>
  <c r="AW724" i="1"/>
  <c r="AX724" i="1"/>
  <c r="AY724" i="1"/>
  <c r="AZ724" i="1"/>
  <c r="BA724" i="1"/>
  <c r="BB724" i="1"/>
  <c r="BC724" i="1"/>
  <c r="BD724" i="1"/>
  <c r="BE724" i="1"/>
  <c r="BF724" i="1"/>
  <c r="BG724" i="1"/>
  <c r="BH724" i="1"/>
  <c r="BI724" i="1"/>
  <c r="BJ724" i="1"/>
  <c r="BK724" i="1"/>
  <c r="BL724" i="1"/>
  <c r="BM724" i="1"/>
  <c r="BN724" i="1"/>
  <c r="BO724" i="1"/>
  <c r="BP724" i="1"/>
  <c r="BQ724" i="1"/>
  <c r="BR724" i="1"/>
  <c r="BS724" i="1"/>
  <c r="BT724" i="1"/>
  <c r="BU724" i="1"/>
  <c r="BV724" i="1"/>
  <c r="BW724" i="1"/>
  <c r="BX724" i="1"/>
  <c r="BY724" i="1"/>
  <c r="CA724" i="1"/>
  <c r="CB724" i="1"/>
  <c r="AW725" i="1"/>
  <c r="AX725" i="1"/>
  <c r="AY725" i="1"/>
  <c r="AZ725" i="1"/>
  <c r="BA725" i="1"/>
  <c r="BB725" i="1"/>
  <c r="BC725" i="1"/>
  <c r="BD725" i="1"/>
  <c r="BE725" i="1"/>
  <c r="BF725" i="1"/>
  <c r="BG725" i="1"/>
  <c r="BH725" i="1"/>
  <c r="BI725" i="1"/>
  <c r="BJ725" i="1"/>
  <c r="BK725" i="1"/>
  <c r="BL725" i="1"/>
  <c r="BM725" i="1"/>
  <c r="BN725" i="1"/>
  <c r="BO725" i="1"/>
  <c r="BP725" i="1"/>
  <c r="BQ725" i="1"/>
  <c r="BR725" i="1"/>
  <c r="BS725" i="1"/>
  <c r="BT725" i="1"/>
  <c r="BU725" i="1"/>
  <c r="BV725" i="1"/>
  <c r="BW725" i="1"/>
  <c r="BX725" i="1"/>
  <c r="BY725" i="1"/>
  <c r="CA725" i="1"/>
  <c r="AW726" i="1"/>
  <c r="AX726" i="1"/>
  <c r="AY726" i="1"/>
  <c r="AZ726" i="1"/>
  <c r="BA726" i="1"/>
  <c r="BB726" i="1"/>
  <c r="BC726" i="1"/>
  <c r="BD726" i="1"/>
  <c r="BE726" i="1"/>
  <c r="BF726" i="1"/>
  <c r="BG726" i="1"/>
  <c r="BH726" i="1"/>
  <c r="BI726" i="1"/>
  <c r="BJ726" i="1"/>
  <c r="BK726" i="1"/>
  <c r="BL726" i="1"/>
  <c r="BM726" i="1"/>
  <c r="BN726" i="1"/>
  <c r="BO726" i="1"/>
  <c r="BP726" i="1"/>
  <c r="BQ726" i="1"/>
  <c r="BR726" i="1"/>
  <c r="BS726" i="1"/>
  <c r="BT726" i="1"/>
  <c r="BU726" i="1"/>
  <c r="BV726" i="1"/>
  <c r="BW726" i="1"/>
  <c r="BX726" i="1"/>
  <c r="BY726" i="1"/>
  <c r="CA726" i="1"/>
  <c r="AW727" i="1"/>
  <c r="AX727" i="1"/>
  <c r="AY727" i="1"/>
  <c r="AZ727" i="1"/>
  <c r="BA727" i="1"/>
  <c r="BB727" i="1"/>
  <c r="BC727" i="1"/>
  <c r="BD727" i="1"/>
  <c r="BE727" i="1"/>
  <c r="BF727" i="1"/>
  <c r="BG727" i="1"/>
  <c r="BH727" i="1"/>
  <c r="BI727" i="1"/>
  <c r="BJ727" i="1"/>
  <c r="BK727" i="1"/>
  <c r="BL727" i="1"/>
  <c r="BM727" i="1"/>
  <c r="BN727" i="1"/>
  <c r="BO727" i="1"/>
  <c r="BP727" i="1"/>
  <c r="BQ727" i="1"/>
  <c r="BR727" i="1"/>
  <c r="BS727" i="1"/>
  <c r="BT727" i="1"/>
  <c r="BU727" i="1"/>
  <c r="BV727" i="1"/>
  <c r="BW727" i="1"/>
  <c r="BX727" i="1"/>
  <c r="BY727" i="1"/>
  <c r="CA727" i="1"/>
  <c r="AW728" i="1"/>
  <c r="AX728" i="1"/>
  <c r="AY728" i="1"/>
  <c r="AZ728" i="1"/>
  <c r="BA728" i="1"/>
  <c r="BB728" i="1"/>
  <c r="BC728" i="1"/>
  <c r="BD728" i="1"/>
  <c r="BE728" i="1"/>
  <c r="BF728" i="1"/>
  <c r="BG728" i="1"/>
  <c r="BH728" i="1"/>
  <c r="BI728" i="1"/>
  <c r="BJ728" i="1"/>
  <c r="BK728" i="1"/>
  <c r="BL728" i="1"/>
  <c r="BM728" i="1"/>
  <c r="BN728" i="1"/>
  <c r="BO728" i="1"/>
  <c r="BP728" i="1"/>
  <c r="BQ728" i="1"/>
  <c r="BR728" i="1"/>
  <c r="BS728" i="1"/>
  <c r="BT728" i="1"/>
  <c r="BU728" i="1"/>
  <c r="BV728" i="1"/>
  <c r="BW728" i="1"/>
  <c r="BX728" i="1"/>
  <c r="BY728" i="1"/>
  <c r="CA728" i="1"/>
  <c r="AW729" i="1"/>
  <c r="AX729" i="1"/>
  <c r="AY729" i="1"/>
  <c r="AZ729" i="1"/>
  <c r="BA729" i="1"/>
  <c r="BB729" i="1"/>
  <c r="BC729" i="1"/>
  <c r="BD729" i="1"/>
  <c r="BE729" i="1"/>
  <c r="BF729" i="1"/>
  <c r="BG729" i="1"/>
  <c r="BH729" i="1"/>
  <c r="BI729" i="1"/>
  <c r="BJ729" i="1"/>
  <c r="BK729" i="1"/>
  <c r="BL729" i="1"/>
  <c r="BM729" i="1"/>
  <c r="BN729" i="1"/>
  <c r="BO729" i="1"/>
  <c r="BP729" i="1"/>
  <c r="BQ729" i="1"/>
  <c r="BR729" i="1"/>
  <c r="BS729" i="1"/>
  <c r="BT729" i="1"/>
  <c r="BU729" i="1"/>
  <c r="BV729" i="1"/>
  <c r="BW729" i="1"/>
  <c r="BX729" i="1"/>
  <c r="BY729" i="1"/>
  <c r="CA729" i="1"/>
  <c r="AW730" i="1"/>
  <c r="AX730" i="1"/>
  <c r="AY730" i="1"/>
  <c r="AZ730" i="1"/>
  <c r="BA730" i="1"/>
  <c r="BB730" i="1"/>
  <c r="BC730" i="1"/>
  <c r="BD730" i="1"/>
  <c r="BE730" i="1"/>
  <c r="BF730" i="1"/>
  <c r="BG730" i="1"/>
  <c r="BH730" i="1"/>
  <c r="BI730" i="1"/>
  <c r="BJ730" i="1"/>
  <c r="BK730" i="1"/>
  <c r="BL730" i="1"/>
  <c r="BM730" i="1"/>
  <c r="BN730" i="1"/>
  <c r="BO730" i="1"/>
  <c r="BP730" i="1"/>
  <c r="BQ730" i="1"/>
  <c r="BR730" i="1"/>
  <c r="BS730" i="1"/>
  <c r="BT730" i="1"/>
  <c r="BU730" i="1"/>
  <c r="BV730" i="1"/>
  <c r="BW730" i="1"/>
  <c r="BX730" i="1"/>
  <c r="BY730" i="1"/>
  <c r="CA730" i="1"/>
  <c r="CB730" i="1"/>
  <c r="AW731" i="1"/>
  <c r="AX731" i="1"/>
  <c r="AY731" i="1"/>
  <c r="AZ731" i="1"/>
  <c r="BA731" i="1"/>
  <c r="BB731" i="1"/>
  <c r="BC731" i="1"/>
  <c r="BD731" i="1"/>
  <c r="BE731" i="1"/>
  <c r="BF731" i="1"/>
  <c r="BG731" i="1"/>
  <c r="BH731" i="1"/>
  <c r="BI731" i="1"/>
  <c r="BJ731" i="1"/>
  <c r="BK731" i="1"/>
  <c r="BL731" i="1"/>
  <c r="BM731" i="1"/>
  <c r="BN731" i="1"/>
  <c r="BO731" i="1"/>
  <c r="BP731" i="1"/>
  <c r="BQ731" i="1"/>
  <c r="BR731" i="1"/>
  <c r="BS731" i="1"/>
  <c r="BT731" i="1"/>
  <c r="BU731" i="1"/>
  <c r="BV731" i="1"/>
  <c r="BW731" i="1"/>
  <c r="BX731" i="1"/>
  <c r="BY731" i="1"/>
  <c r="CA731" i="1"/>
  <c r="AW732" i="1"/>
  <c r="AX732" i="1"/>
  <c r="AY732" i="1"/>
  <c r="AZ732" i="1"/>
  <c r="BA732" i="1"/>
  <c r="BB732" i="1"/>
  <c r="BC732" i="1"/>
  <c r="BD732" i="1"/>
  <c r="BE732" i="1"/>
  <c r="BF732" i="1"/>
  <c r="BG732" i="1"/>
  <c r="BH732" i="1"/>
  <c r="BI732" i="1"/>
  <c r="BJ732" i="1"/>
  <c r="BK732" i="1"/>
  <c r="BL732" i="1"/>
  <c r="BM732" i="1"/>
  <c r="BN732" i="1"/>
  <c r="BO732" i="1"/>
  <c r="BP732" i="1"/>
  <c r="BQ732" i="1"/>
  <c r="BR732" i="1"/>
  <c r="BS732" i="1"/>
  <c r="BT732" i="1"/>
  <c r="BU732" i="1"/>
  <c r="BV732" i="1"/>
  <c r="BW732" i="1"/>
  <c r="BX732" i="1"/>
  <c r="BY732" i="1"/>
  <c r="CA732" i="1"/>
  <c r="CB729" i="1" l="1"/>
  <c r="CB725" i="1"/>
  <c r="CB717" i="1"/>
  <c r="CB713" i="1"/>
  <c r="CB701" i="1"/>
  <c r="CB707" i="1"/>
  <c r="CB719" i="1"/>
  <c r="CB728" i="1"/>
  <c r="BZ727" i="1"/>
  <c r="CC727" i="1" s="1"/>
  <c r="CB711" i="1"/>
  <c r="CB699" i="1"/>
  <c r="BZ703" i="1"/>
  <c r="CB705" i="1"/>
  <c r="BZ715" i="1"/>
  <c r="BZ721" i="1"/>
  <c r="CB731" i="1"/>
  <c r="CB710" i="1"/>
  <c r="BZ709" i="1"/>
  <c r="CB723" i="1"/>
  <c r="CB706" i="1"/>
  <c r="CB700" i="1"/>
  <c r="BZ729" i="1"/>
  <c r="CC729" i="1" s="1"/>
  <c r="BZ723" i="1"/>
  <c r="CC723" i="1" s="1"/>
  <c r="BZ717" i="1"/>
  <c r="BZ711" i="1"/>
  <c r="CC711" i="1" s="1"/>
  <c r="BZ705" i="1"/>
  <c r="BZ699" i="1"/>
  <c r="BZ730" i="1"/>
  <c r="BZ724" i="1"/>
  <c r="CC724" i="1" s="1"/>
  <c r="BZ718" i="1"/>
  <c r="CC718" i="1" s="1"/>
  <c r="BZ712" i="1"/>
  <c r="BZ706" i="1"/>
  <c r="BZ700" i="1"/>
  <c r="CB732" i="1"/>
  <c r="CB726" i="1"/>
  <c r="CB720" i="1"/>
  <c r="CB714" i="1"/>
  <c r="CB708" i="1"/>
  <c r="CB702" i="1"/>
  <c r="BZ728" i="1"/>
  <c r="CC728" i="1" s="1"/>
  <c r="BZ722" i="1"/>
  <c r="BZ716" i="1"/>
  <c r="BZ710" i="1"/>
  <c r="BZ704" i="1"/>
  <c r="BZ731" i="1"/>
  <c r="BZ725" i="1"/>
  <c r="BZ719" i="1"/>
  <c r="BZ713" i="1"/>
  <c r="BZ707" i="1"/>
  <c r="CC707" i="1" s="1"/>
  <c r="BZ701" i="1"/>
  <c r="CB727" i="1"/>
  <c r="CB721" i="1"/>
  <c r="CB715" i="1"/>
  <c r="CB709" i="1"/>
  <c r="CB703" i="1"/>
  <c r="BZ732" i="1"/>
  <c r="BZ726" i="1"/>
  <c r="CC726" i="1" s="1"/>
  <c r="BZ720" i="1"/>
  <c r="CC720" i="1" s="1"/>
  <c r="BZ714" i="1"/>
  <c r="BZ708" i="1"/>
  <c r="BZ702" i="1"/>
  <c r="CC714" i="1" l="1"/>
  <c r="H3164" i="5"/>
  <c r="CC713" i="1"/>
  <c r="H3177" i="5"/>
  <c r="CC703" i="1"/>
  <c r="H3113" i="5"/>
  <c r="CC704" i="1"/>
  <c r="H3198" i="5"/>
  <c r="CC712" i="1"/>
  <c r="H3192" i="5"/>
  <c r="CC709" i="1"/>
  <c r="H3199" i="5"/>
  <c r="CC722" i="1"/>
  <c r="H3149" i="5"/>
  <c r="CC708" i="1"/>
  <c r="H3200" i="5"/>
  <c r="CC730" i="1"/>
  <c r="H3173" i="5"/>
  <c r="CC717" i="1"/>
  <c r="H3106" i="5"/>
  <c r="CC732" i="1"/>
  <c r="H3181" i="5"/>
  <c r="CC699" i="1"/>
  <c r="H3006" i="5"/>
  <c r="CC721" i="1"/>
  <c r="H3125" i="5"/>
  <c r="CC731" i="1"/>
  <c r="H3154" i="5"/>
  <c r="CC706" i="1"/>
  <c r="H3202" i="5"/>
  <c r="CC710" i="1"/>
  <c r="H3196" i="5"/>
  <c r="CC716" i="1"/>
  <c r="H3140" i="5"/>
  <c r="CC701" i="1"/>
  <c r="H3203" i="5"/>
  <c r="CC705" i="1"/>
  <c r="H3206" i="5"/>
  <c r="CC715" i="1"/>
  <c r="H3160" i="5"/>
  <c r="CC719" i="1"/>
  <c r="H3101" i="5"/>
  <c r="CC725" i="1"/>
  <c r="H3176" i="5"/>
  <c r="CC700" i="1"/>
  <c r="H3000" i="5"/>
  <c r="CC702" i="1"/>
  <c r="H3201" i="5"/>
  <c r="CB154" i="1"/>
  <c r="CB238" i="1"/>
  <c r="CB298" i="1"/>
  <c r="CB353" i="1"/>
  <c r="CB382" i="1"/>
  <c r="CB385" i="1"/>
  <c r="CB389" i="1"/>
  <c r="CB397" i="1"/>
  <c r="CB401" i="1"/>
  <c r="CB414" i="1"/>
  <c r="CB433" i="1"/>
  <c r="CB437" i="1"/>
  <c r="CB445" i="1"/>
  <c r="CB449" i="1"/>
  <c r="CB474" i="1"/>
  <c r="CB481" i="1"/>
  <c r="CB485" i="1"/>
  <c r="CB490" i="1"/>
  <c r="CB493" i="1"/>
  <c r="CB497" i="1"/>
  <c r="CB522" i="1"/>
  <c r="CB529" i="1"/>
  <c r="CB533" i="1"/>
  <c r="CB541" i="1"/>
  <c r="CB545" i="1"/>
  <c r="CB577" i="1"/>
  <c r="CB581" i="1"/>
  <c r="CB589" i="1"/>
  <c r="CB593" i="1"/>
  <c r="CB618" i="1"/>
  <c r="CB625" i="1"/>
  <c r="CB629" i="1"/>
  <c r="CB653" i="1"/>
  <c r="CB654" i="1"/>
  <c r="CB657" i="1"/>
  <c r="CB670" i="1"/>
  <c r="CB682" i="1"/>
  <c r="CB5" i="1"/>
  <c r="CB9" i="1"/>
  <c r="CB10" i="1"/>
  <c r="CB13" i="1"/>
  <c r="CB17" i="1"/>
  <c r="CB21" i="1"/>
  <c r="CB25" i="1"/>
  <c r="CB29" i="1"/>
  <c r="CB33" i="1"/>
  <c r="CB37" i="1"/>
  <c r="CB41" i="1"/>
  <c r="CB42" i="1"/>
  <c r="CB45" i="1"/>
  <c r="CB49" i="1"/>
  <c r="CB53" i="1"/>
  <c r="CB57" i="1"/>
  <c r="CB61" i="1"/>
  <c r="CB65" i="1"/>
  <c r="CB69" i="1"/>
  <c r="CB73" i="1"/>
  <c r="CB77" i="1"/>
  <c r="CB81" i="1"/>
  <c r="CB82" i="1"/>
  <c r="CB85" i="1"/>
  <c r="CB89" i="1"/>
  <c r="CB93" i="1"/>
  <c r="CB97" i="1"/>
  <c r="CB101" i="1"/>
  <c r="CB105" i="1"/>
  <c r="CB109" i="1"/>
  <c r="CB113" i="1"/>
  <c r="CB117" i="1"/>
  <c r="CB121" i="1"/>
  <c r="CB125" i="1"/>
  <c r="CB126" i="1"/>
  <c r="CB129" i="1"/>
  <c r="CB133" i="1"/>
  <c r="CB137" i="1"/>
  <c r="CB141" i="1"/>
  <c r="CB145" i="1"/>
  <c r="CB149" i="1"/>
  <c r="CB153" i="1"/>
  <c r="CB157" i="1"/>
  <c r="CB161" i="1"/>
  <c r="CB165" i="1"/>
  <c r="CB169" i="1"/>
  <c r="CB173" i="1"/>
  <c r="CB177" i="1"/>
  <c r="CB181" i="1"/>
  <c r="CB185" i="1"/>
  <c r="CB186" i="1"/>
  <c r="CB189" i="1"/>
  <c r="CB193" i="1"/>
  <c r="CB197" i="1"/>
  <c r="CB201" i="1"/>
  <c r="CB205" i="1"/>
  <c r="CB209" i="1"/>
  <c r="CB213" i="1"/>
  <c r="CB217" i="1"/>
  <c r="CB221" i="1"/>
  <c r="CB225" i="1"/>
  <c r="CB229" i="1"/>
  <c r="CB233" i="1"/>
  <c r="CB237" i="1"/>
  <c r="CB241" i="1"/>
  <c r="CB245" i="1"/>
  <c r="CB249" i="1"/>
  <c r="CB253" i="1"/>
  <c r="CB257" i="1"/>
  <c r="CB261" i="1"/>
  <c r="CB265" i="1"/>
  <c r="CB269" i="1"/>
  <c r="CB270" i="1"/>
  <c r="CB273" i="1"/>
  <c r="CB277" i="1"/>
  <c r="CB281" i="1"/>
  <c r="CB285" i="1"/>
  <c r="CB289" i="1"/>
  <c r="CB293" i="1"/>
  <c r="CB297" i="1"/>
  <c r="CB301" i="1"/>
  <c r="CB305" i="1"/>
  <c r="CB309" i="1"/>
  <c r="CB313" i="1"/>
  <c r="CB317" i="1"/>
  <c r="CB321" i="1"/>
  <c r="CB325" i="1"/>
  <c r="CB329" i="1"/>
  <c r="CB333" i="1"/>
  <c r="CB337" i="1"/>
  <c r="CB341" i="1"/>
  <c r="CB345" i="1"/>
  <c r="CB349" i="1"/>
  <c r="CB357" i="1"/>
  <c r="CB361" i="1"/>
  <c r="CB365" i="1"/>
  <c r="CB369" i="1"/>
  <c r="CB373" i="1"/>
  <c r="CB377" i="1"/>
  <c r="CB381" i="1"/>
  <c r="CB393" i="1"/>
  <c r="CB405" i="1"/>
  <c r="CB409" i="1"/>
  <c r="CB413" i="1"/>
  <c r="CB417" i="1"/>
  <c r="CB421" i="1"/>
  <c r="CB425" i="1"/>
  <c r="CB429" i="1"/>
  <c r="CB441" i="1"/>
  <c r="CB453" i="1"/>
  <c r="CB457" i="1"/>
  <c r="CB461" i="1"/>
  <c r="CB465" i="1"/>
  <c r="CB469" i="1"/>
  <c r="CB473" i="1"/>
  <c r="CB477" i="1"/>
  <c r="CB489" i="1"/>
  <c r="CB501" i="1"/>
  <c r="CB505" i="1"/>
  <c r="CB509" i="1"/>
  <c r="CB513" i="1"/>
  <c r="CB517" i="1"/>
  <c r="CB521" i="1"/>
  <c r="CB525" i="1"/>
  <c r="CB537" i="1"/>
  <c r="CB549" i="1"/>
  <c r="CB553" i="1"/>
  <c r="CB557" i="1"/>
  <c r="CB561" i="1"/>
  <c r="CB565" i="1"/>
  <c r="CB569" i="1"/>
  <c r="CB573" i="1"/>
  <c r="CB585" i="1"/>
  <c r="CB597" i="1"/>
  <c r="CB601" i="1"/>
  <c r="CB605" i="1"/>
  <c r="CB609" i="1"/>
  <c r="CB613" i="1"/>
  <c r="CB617" i="1"/>
  <c r="CB621" i="1"/>
  <c r="CB633" i="1"/>
  <c r="CB661" i="1"/>
  <c r="CB665" i="1"/>
  <c r="CB673" i="1"/>
  <c r="CB681" i="1"/>
  <c r="A19" i="3"/>
  <c r="A20" i="3" s="1"/>
  <c r="A21" i="3" s="1"/>
  <c r="A22" i="3" s="1"/>
  <c r="A23" i="3" s="1"/>
  <c r="R1" i="3"/>
  <c r="A1" i="3"/>
  <c r="CA3" i="1"/>
  <c r="CA4" i="1"/>
  <c r="CA5" i="1"/>
  <c r="CA6" i="1"/>
  <c r="CA7" i="1"/>
  <c r="CA8" i="1"/>
  <c r="CA9" i="1"/>
  <c r="CA10" i="1"/>
  <c r="CA11" i="1"/>
  <c r="CA12" i="1"/>
  <c r="CA13" i="1"/>
  <c r="CA14" i="1"/>
  <c r="CA15" i="1"/>
  <c r="CA16" i="1"/>
  <c r="CA17" i="1"/>
  <c r="CA18" i="1"/>
  <c r="CA19" i="1"/>
  <c r="CA20"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8"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CA303" i="1"/>
  <c r="CA304" i="1"/>
  <c r="CA305" i="1"/>
  <c r="CA306" i="1"/>
  <c r="CA307" i="1"/>
  <c r="CA308" i="1"/>
  <c r="CA309" i="1"/>
  <c r="CA310" i="1"/>
  <c r="CA311" i="1"/>
  <c r="CA312" i="1"/>
  <c r="CA313" i="1"/>
  <c r="CA314" i="1"/>
  <c r="CA315" i="1"/>
  <c r="CA316" i="1"/>
  <c r="CA317" i="1"/>
  <c r="CA318" i="1"/>
  <c r="CA319" i="1"/>
  <c r="CA320" i="1"/>
  <c r="CA321" i="1"/>
  <c r="CA322" i="1"/>
  <c r="CA323" i="1"/>
  <c r="CA324" i="1"/>
  <c r="CA325" i="1"/>
  <c r="CA326" i="1"/>
  <c r="CA327" i="1"/>
  <c r="CA328" i="1"/>
  <c r="CA329" i="1"/>
  <c r="CA330" i="1"/>
  <c r="CA331" i="1"/>
  <c r="CA332" i="1"/>
  <c r="CA333" i="1"/>
  <c r="CA334" i="1"/>
  <c r="CA335" i="1"/>
  <c r="CA336" i="1"/>
  <c r="CA337" i="1"/>
  <c r="CA338" i="1"/>
  <c r="CA339" i="1"/>
  <c r="CA340" i="1"/>
  <c r="CA341" i="1"/>
  <c r="CA342" i="1"/>
  <c r="CA343" i="1"/>
  <c r="CA344" i="1"/>
  <c r="CA345" i="1"/>
  <c r="CA346" i="1"/>
  <c r="CA347" i="1"/>
  <c r="CA348" i="1"/>
  <c r="CA349" i="1"/>
  <c r="CA350" i="1"/>
  <c r="CA351" i="1"/>
  <c r="CA352" i="1"/>
  <c r="CA353" i="1"/>
  <c r="CA354" i="1"/>
  <c r="CA355" i="1"/>
  <c r="CA356" i="1"/>
  <c r="CA357" i="1"/>
  <c r="CA358" i="1"/>
  <c r="CA359" i="1"/>
  <c r="CA360" i="1"/>
  <c r="CA361" i="1"/>
  <c r="CA362" i="1"/>
  <c r="CA363" i="1"/>
  <c r="CA364" i="1"/>
  <c r="CA365" i="1"/>
  <c r="CA366" i="1"/>
  <c r="CA367" i="1"/>
  <c r="CA368" i="1"/>
  <c r="CA369" i="1"/>
  <c r="CA370" i="1"/>
  <c r="CA371" i="1"/>
  <c r="CA372" i="1"/>
  <c r="CA373" i="1"/>
  <c r="CA374" i="1"/>
  <c r="CA375" i="1"/>
  <c r="CA376" i="1"/>
  <c r="CA377" i="1"/>
  <c r="CA378" i="1"/>
  <c r="CA379" i="1"/>
  <c r="CA380" i="1"/>
  <c r="CA381" i="1"/>
  <c r="CA382" i="1"/>
  <c r="CA383" i="1"/>
  <c r="CA384" i="1"/>
  <c r="CA385" i="1"/>
  <c r="CA386" i="1"/>
  <c r="CA387" i="1"/>
  <c r="CA388" i="1"/>
  <c r="CA389" i="1"/>
  <c r="CA390" i="1"/>
  <c r="CA391" i="1"/>
  <c r="CA392" i="1"/>
  <c r="CA393" i="1"/>
  <c r="CA394" i="1"/>
  <c r="CA395" i="1"/>
  <c r="CA396" i="1"/>
  <c r="CA397" i="1"/>
  <c r="CA398" i="1"/>
  <c r="CA399" i="1"/>
  <c r="CA400" i="1"/>
  <c r="CA401" i="1"/>
  <c r="CA402" i="1"/>
  <c r="CA403" i="1"/>
  <c r="CA404" i="1"/>
  <c r="CA405" i="1"/>
  <c r="CA406" i="1"/>
  <c r="CA407" i="1"/>
  <c r="CA408" i="1"/>
  <c r="CA409" i="1"/>
  <c r="CA410" i="1"/>
  <c r="CA411" i="1"/>
  <c r="CA412" i="1"/>
  <c r="CA413" i="1"/>
  <c r="CA414" i="1"/>
  <c r="CA415" i="1"/>
  <c r="CA416" i="1"/>
  <c r="CA417" i="1"/>
  <c r="CA418" i="1"/>
  <c r="CA419" i="1"/>
  <c r="CA420" i="1"/>
  <c r="CA421" i="1"/>
  <c r="CA422" i="1"/>
  <c r="CA423" i="1"/>
  <c r="CA424" i="1"/>
  <c r="CA425" i="1"/>
  <c r="CA426" i="1"/>
  <c r="CA427" i="1"/>
  <c r="CA428" i="1"/>
  <c r="CA429" i="1"/>
  <c r="CA430" i="1"/>
  <c r="CA431" i="1"/>
  <c r="CA432" i="1"/>
  <c r="CA433" i="1"/>
  <c r="CA434" i="1"/>
  <c r="CA435" i="1"/>
  <c r="CA436" i="1"/>
  <c r="CA437" i="1"/>
  <c r="CA438" i="1"/>
  <c r="CA439" i="1"/>
  <c r="CA440" i="1"/>
  <c r="CA441" i="1"/>
  <c r="CA442" i="1"/>
  <c r="CA443" i="1"/>
  <c r="CA444" i="1"/>
  <c r="CA445" i="1"/>
  <c r="CA446" i="1"/>
  <c r="CA447" i="1"/>
  <c r="CA448" i="1"/>
  <c r="CA449" i="1"/>
  <c r="CA450" i="1"/>
  <c r="CA451" i="1"/>
  <c r="CA452" i="1"/>
  <c r="CA453" i="1"/>
  <c r="CA454" i="1"/>
  <c r="CA455" i="1"/>
  <c r="CA456" i="1"/>
  <c r="CA457" i="1"/>
  <c r="CA458" i="1"/>
  <c r="CA459" i="1"/>
  <c r="CA460" i="1"/>
  <c r="CA461" i="1"/>
  <c r="CA462" i="1"/>
  <c r="CA463" i="1"/>
  <c r="CA464" i="1"/>
  <c r="CA465" i="1"/>
  <c r="CA466" i="1"/>
  <c r="CA467" i="1"/>
  <c r="CA468" i="1"/>
  <c r="CA469" i="1"/>
  <c r="CA470" i="1"/>
  <c r="CA471" i="1"/>
  <c r="CA472" i="1"/>
  <c r="CA473" i="1"/>
  <c r="CA474" i="1"/>
  <c r="CA475" i="1"/>
  <c r="CA476" i="1"/>
  <c r="CA477" i="1"/>
  <c r="CA478" i="1"/>
  <c r="CA479" i="1"/>
  <c r="CA480" i="1"/>
  <c r="CA481" i="1"/>
  <c r="CA482" i="1"/>
  <c r="CA483" i="1"/>
  <c r="CA484" i="1"/>
  <c r="CA485" i="1"/>
  <c r="CA486" i="1"/>
  <c r="CA487" i="1"/>
  <c r="CA488" i="1"/>
  <c r="CA489" i="1"/>
  <c r="CA490" i="1"/>
  <c r="CA491" i="1"/>
  <c r="CA492" i="1"/>
  <c r="CA493" i="1"/>
  <c r="CA494" i="1"/>
  <c r="CA495" i="1"/>
  <c r="CA496" i="1"/>
  <c r="CA497" i="1"/>
  <c r="CA498" i="1"/>
  <c r="CA499" i="1"/>
  <c r="CA500" i="1"/>
  <c r="CA501" i="1"/>
  <c r="CA502" i="1"/>
  <c r="CA503" i="1"/>
  <c r="CA504" i="1"/>
  <c r="CA505" i="1"/>
  <c r="CA506" i="1"/>
  <c r="CA507" i="1"/>
  <c r="CA508" i="1"/>
  <c r="CA509" i="1"/>
  <c r="CA510" i="1"/>
  <c r="CA511" i="1"/>
  <c r="CA512" i="1"/>
  <c r="CA513" i="1"/>
  <c r="CA514" i="1"/>
  <c r="CA515" i="1"/>
  <c r="CA516" i="1"/>
  <c r="CA517" i="1"/>
  <c r="CA518" i="1"/>
  <c r="CA519" i="1"/>
  <c r="CA520" i="1"/>
  <c r="CA521" i="1"/>
  <c r="CA522" i="1"/>
  <c r="CA523" i="1"/>
  <c r="CA524" i="1"/>
  <c r="CA525" i="1"/>
  <c r="CA526" i="1"/>
  <c r="CA527" i="1"/>
  <c r="CA528" i="1"/>
  <c r="CA529" i="1"/>
  <c r="CA530" i="1"/>
  <c r="CA531" i="1"/>
  <c r="CA532" i="1"/>
  <c r="CA533" i="1"/>
  <c r="CA534" i="1"/>
  <c r="CA535" i="1"/>
  <c r="CA536" i="1"/>
  <c r="CA537" i="1"/>
  <c r="CA538" i="1"/>
  <c r="CA539" i="1"/>
  <c r="CA540" i="1"/>
  <c r="CA541" i="1"/>
  <c r="CA542" i="1"/>
  <c r="CA543" i="1"/>
  <c r="CA544" i="1"/>
  <c r="CA545" i="1"/>
  <c r="CA546" i="1"/>
  <c r="CA547" i="1"/>
  <c r="CA548" i="1"/>
  <c r="CA549" i="1"/>
  <c r="CA550" i="1"/>
  <c r="CA551" i="1"/>
  <c r="CA552" i="1"/>
  <c r="CA553" i="1"/>
  <c r="CA554" i="1"/>
  <c r="CA555" i="1"/>
  <c r="CA556" i="1"/>
  <c r="CA557" i="1"/>
  <c r="CA558" i="1"/>
  <c r="CA559" i="1"/>
  <c r="CA560" i="1"/>
  <c r="CA561" i="1"/>
  <c r="CA562" i="1"/>
  <c r="CA563" i="1"/>
  <c r="CA564" i="1"/>
  <c r="CA565" i="1"/>
  <c r="CA566" i="1"/>
  <c r="CA567" i="1"/>
  <c r="CA568" i="1"/>
  <c r="CA569" i="1"/>
  <c r="CA570" i="1"/>
  <c r="CA571" i="1"/>
  <c r="CA572" i="1"/>
  <c r="CA573" i="1"/>
  <c r="CA574" i="1"/>
  <c r="CA575" i="1"/>
  <c r="CA576" i="1"/>
  <c r="CA577" i="1"/>
  <c r="CA578" i="1"/>
  <c r="CA579" i="1"/>
  <c r="CA580" i="1"/>
  <c r="CA581" i="1"/>
  <c r="CA582" i="1"/>
  <c r="CA583" i="1"/>
  <c r="CA584" i="1"/>
  <c r="CA585" i="1"/>
  <c r="CA586" i="1"/>
  <c r="CA587" i="1"/>
  <c r="CA588" i="1"/>
  <c r="CA589" i="1"/>
  <c r="CA590" i="1"/>
  <c r="CA591" i="1"/>
  <c r="CA592" i="1"/>
  <c r="CA593" i="1"/>
  <c r="CA594" i="1"/>
  <c r="CA595" i="1"/>
  <c r="CA596" i="1"/>
  <c r="CA597" i="1"/>
  <c r="CA598" i="1"/>
  <c r="CA599" i="1"/>
  <c r="CA600" i="1"/>
  <c r="CA601" i="1"/>
  <c r="CA602" i="1"/>
  <c r="CA603" i="1"/>
  <c r="CA604" i="1"/>
  <c r="CA605" i="1"/>
  <c r="CA606" i="1"/>
  <c r="CA607" i="1"/>
  <c r="CA608" i="1"/>
  <c r="CA609" i="1"/>
  <c r="CA610" i="1"/>
  <c r="CA611" i="1"/>
  <c r="CA612" i="1"/>
  <c r="CA613" i="1"/>
  <c r="CA614" i="1"/>
  <c r="CA615" i="1"/>
  <c r="CA616" i="1"/>
  <c r="CA617" i="1"/>
  <c r="CA618" i="1"/>
  <c r="CA619" i="1"/>
  <c r="CA620" i="1"/>
  <c r="CA621" i="1"/>
  <c r="CA622" i="1"/>
  <c r="CA623" i="1"/>
  <c r="CA624" i="1"/>
  <c r="CA625" i="1"/>
  <c r="CA626" i="1"/>
  <c r="CA627" i="1"/>
  <c r="CA628" i="1"/>
  <c r="CA629" i="1"/>
  <c r="CA630" i="1"/>
  <c r="CA631" i="1"/>
  <c r="CA632" i="1"/>
  <c r="CA633" i="1"/>
  <c r="CA634" i="1"/>
  <c r="CA635" i="1"/>
  <c r="CA636" i="1"/>
  <c r="CA637" i="1"/>
  <c r="CA638" i="1"/>
  <c r="CA639" i="1"/>
  <c r="CA640" i="1"/>
  <c r="CA641" i="1"/>
  <c r="CA642" i="1"/>
  <c r="CA643" i="1"/>
  <c r="CA644" i="1"/>
  <c r="CA645" i="1"/>
  <c r="CA646" i="1"/>
  <c r="CA647" i="1"/>
  <c r="CA648" i="1"/>
  <c r="CA649" i="1"/>
  <c r="CA650" i="1"/>
  <c r="CA651" i="1"/>
  <c r="CA652" i="1"/>
  <c r="CA653" i="1"/>
  <c r="CA654" i="1"/>
  <c r="CA655" i="1"/>
  <c r="CA656" i="1"/>
  <c r="CA657" i="1"/>
  <c r="CA658" i="1"/>
  <c r="CA659" i="1"/>
  <c r="CA660" i="1"/>
  <c r="CA661" i="1"/>
  <c r="CA662" i="1"/>
  <c r="CA663" i="1"/>
  <c r="CA664" i="1"/>
  <c r="CA665" i="1"/>
  <c r="CA666" i="1"/>
  <c r="CA667" i="1"/>
  <c r="CA668" i="1"/>
  <c r="CA669" i="1"/>
  <c r="CA670" i="1"/>
  <c r="CA671" i="1"/>
  <c r="CA672" i="1"/>
  <c r="CA673" i="1"/>
  <c r="CA674" i="1"/>
  <c r="CA675" i="1"/>
  <c r="CA676" i="1"/>
  <c r="CA677" i="1"/>
  <c r="CA678" i="1"/>
  <c r="CA679" i="1"/>
  <c r="CA680" i="1"/>
  <c r="CA681" i="1"/>
  <c r="CA682" i="1"/>
  <c r="CA683" i="1"/>
  <c r="CA684" i="1"/>
  <c r="CA685" i="1"/>
  <c r="CA686" i="1"/>
  <c r="CA687" i="1"/>
  <c r="CA688" i="1"/>
  <c r="CA689" i="1"/>
  <c r="CA690" i="1"/>
  <c r="CA691" i="1"/>
  <c r="CA692" i="1"/>
  <c r="CA693" i="1"/>
  <c r="CA694" i="1"/>
  <c r="CA695" i="1"/>
  <c r="CA696" i="1"/>
  <c r="CA697" i="1"/>
  <c r="CA698" i="1"/>
  <c r="D1" i="4"/>
  <c r="I3" i="2"/>
  <c r="I5" i="2"/>
  <c r="I6" i="2"/>
  <c r="I7" i="2"/>
  <c r="I8" i="2"/>
  <c r="I9" i="2"/>
  <c r="I10" i="2"/>
  <c r="I11" i="2"/>
  <c r="I12" i="2"/>
  <c r="I13" i="2"/>
  <c r="I14" i="2"/>
  <c r="I15" i="2"/>
  <c r="I16" i="2"/>
  <c r="I17" i="2"/>
  <c r="I18" i="2"/>
  <c r="I19"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6" i="2"/>
  <c r="I57"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G3" i="2"/>
  <c r="G5" i="2"/>
  <c r="G6" i="2"/>
  <c r="G7" i="2"/>
  <c r="G8" i="2"/>
  <c r="G9" i="2"/>
  <c r="G10" i="2"/>
  <c r="G11" i="2"/>
  <c r="G12" i="2"/>
  <c r="G13" i="2"/>
  <c r="G14" i="2"/>
  <c r="G15" i="2"/>
  <c r="G16" i="2"/>
  <c r="G17" i="2"/>
  <c r="G18" i="2"/>
  <c r="G19"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6" i="2"/>
  <c r="G57"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AW81" i="1"/>
  <c r="AX81" i="1"/>
  <c r="AY81" i="1"/>
  <c r="AZ81" i="1"/>
  <c r="BA81" i="1"/>
  <c r="BB81" i="1"/>
  <c r="BC81" i="1"/>
  <c r="BD81" i="1"/>
  <c r="BE81" i="1"/>
  <c r="BF81" i="1"/>
  <c r="BG81" i="1"/>
  <c r="BH81" i="1"/>
  <c r="BI81" i="1"/>
  <c r="BJ81" i="1"/>
  <c r="BK81" i="1"/>
  <c r="BL81" i="1"/>
  <c r="BM81" i="1"/>
  <c r="BN81" i="1"/>
  <c r="BO81" i="1"/>
  <c r="BP81" i="1"/>
  <c r="BQ81" i="1"/>
  <c r="BR81" i="1"/>
  <c r="BS81" i="1"/>
  <c r="BT81" i="1"/>
  <c r="BU81" i="1"/>
  <c r="BV81" i="1"/>
  <c r="BW81" i="1"/>
  <c r="BX81" i="1"/>
  <c r="BY81" i="1"/>
  <c r="AW82" i="1"/>
  <c r="AX82" i="1"/>
  <c r="AY82" i="1"/>
  <c r="AZ82" i="1"/>
  <c r="BA82" i="1"/>
  <c r="BB82" i="1"/>
  <c r="BC82" i="1"/>
  <c r="BD82" i="1"/>
  <c r="BE82" i="1"/>
  <c r="BF82" i="1"/>
  <c r="BG82" i="1"/>
  <c r="BH82" i="1"/>
  <c r="BI82" i="1"/>
  <c r="BJ82" i="1"/>
  <c r="BK82" i="1"/>
  <c r="BL82" i="1"/>
  <c r="BM82" i="1"/>
  <c r="BN82" i="1"/>
  <c r="BO82" i="1"/>
  <c r="BP82" i="1"/>
  <c r="BQ82" i="1"/>
  <c r="BR82" i="1"/>
  <c r="BS82" i="1"/>
  <c r="BT82" i="1"/>
  <c r="BU82" i="1"/>
  <c r="BV82" i="1"/>
  <c r="BW82" i="1"/>
  <c r="BX82" i="1"/>
  <c r="BY82" i="1"/>
  <c r="AW83" i="1"/>
  <c r="AX83" i="1"/>
  <c r="AY83" i="1"/>
  <c r="AZ83" i="1"/>
  <c r="BA83" i="1"/>
  <c r="BB83" i="1"/>
  <c r="BC83" i="1"/>
  <c r="BD83" i="1"/>
  <c r="BE83" i="1"/>
  <c r="BF83" i="1"/>
  <c r="BG83" i="1"/>
  <c r="BH83" i="1"/>
  <c r="BI83" i="1"/>
  <c r="BJ83" i="1"/>
  <c r="BK83" i="1"/>
  <c r="BL83" i="1"/>
  <c r="BM83" i="1"/>
  <c r="BN83" i="1"/>
  <c r="BO83" i="1"/>
  <c r="BP83" i="1"/>
  <c r="BQ83" i="1"/>
  <c r="BR83" i="1"/>
  <c r="BS83" i="1"/>
  <c r="BT83" i="1"/>
  <c r="BU83" i="1"/>
  <c r="BV83" i="1"/>
  <c r="BW83" i="1"/>
  <c r="BX83" i="1"/>
  <c r="BY83" i="1"/>
  <c r="AW84" i="1"/>
  <c r="AX84" i="1"/>
  <c r="AY84" i="1"/>
  <c r="AZ84" i="1"/>
  <c r="BA84" i="1"/>
  <c r="BB84" i="1"/>
  <c r="BC84" i="1"/>
  <c r="BD84" i="1"/>
  <c r="BE84" i="1"/>
  <c r="BF84" i="1"/>
  <c r="BG84" i="1"/>
  <c r="BH84" i="1"/>
  <c r="BI84" i="1"/>
  <c r="BJ84" i="1"/>
  <c r="BK84" i="1"/>
  <c r="BL84" i="1"/>
  <c r="BM84" i="1"/>
  <c r="BN84" i="1"/>
  <c r="BO84" i="1"/>
  <c r="BP84" i="1"/>
  <c r="BQ84" i="1"/>
  <c r="BR84" i="1"/>
  <c r="BS84" i="1"/>
  <c r="BT84" i="1"/>
  <c r="BU84" i="1"/>
  <c r="BV84" i="1"/>
  <c r="BW84" i="1"/>
  <c r="BX84" i="1"/>
  <c r="BY84" i="1"/>
  <c r="AW85" i="1"/>
  <c r="AX85" i="1"/>
  <c r="AY85" i="1"/>
  <c r="AZ85" i="1"/>
  <c r="BA85" i="1"/>
  <c r="BB85" i="1"/>
  <c r="BC85" i="1"/>
  <c r="BD85" i="1"/>
  <c r="BE85" i="1"/>
  <c r="BF85" i="1"/>
  <c r="BG85" i="1"/>
  <c r="BH85" i="1"/>
  <c r="BI85" i="1"/>
  <c r="BJ85" i="1"/>
  <c r="BK85" i="1"/>
  <c r="BL85" i="1"/>
  <c r="BM85" i="1"/>
  <c r="BN85" i="1"/>
  <c r="BO85" i="1"/>
  <c r="BP85" i="1"/>
  <c r="BQ85" i="1"/>
  <c r="BR85" i="1"/>
  <c r="BS85" i="1"/>
  <c r="BT85" i="1"/>
  <c r="BU85" i="1"/>
  <c r="BV85" i="1"/>
  <c r="BW85" i="1"/>
  <c r="BX85" i="1"/>
  <c r="BY85" i="1"/>
  <c r="AW86" i="1"/>
  <c r="AX86" i="1"/>
  <c r="AY86" i="1"/>
  <c r="AZ86" i="1"/>
  <c r="BA86" i="1"/>
  <c r="BB86" i="1"/>
  <c r="BC86" i="1"/>
  <c r="BD86" i="1"/>
  <c r="BE86" i="1"/>
  <c r="BF86" i="1"/>
  <c r="BG86" i="1"/>
  <c r="BH86" i="1"/>
  <c r="BI86" i="1"/>
  <c r="BJ86" i="1"/>
  <c r="BK86" i="1"/>
  <c r="BL86" i="1"/>
  <c r="BM86" i="1"/>
  <c r="BN86" i="1"/>
  <c r="BO86" i="1"/>
  <c r="BP86" i="1"/>
  <c r="BQ86" i="1"/>
  <c r="BR86" i="1"/>
  <c r="BS86" i="1"/>
  <c r="BT86" i="1"/>
  <c r="BU86" i="1"/>
  <c r="BV86" i="1"/>
  <c r="BW86" i="1"/>
  <c r="BX86" i="1"/>
  <c r="BY86" i="1"/>
  <c r="AW87" i="1"/>
  <c r="AX87" i="1"/>
  <c r="AY87" i="1"/>
  <c r="AZ87" i="1"/>
  <c r="BA87" i="1"/>
  <c r="BB87" i="1"/>
  <c r="BC87" i="1"/>
  <c r="BD87" i="1"/>
  <c r="BE87" i="1"/>
  <c r="BF87" i="1"/>
  <c r="BG87" i="1"/>
  <c r="BH87" i="1"/>
  <c r="BI87" i="1"/>
  <c r="BJ87" i="1"/>
  <c r="BK87" i="1"/>
  <c r="BL87" i="1"/>
  <c r="BM87" i="1"/>
  <c r="BN87" i="1"/>
  <c r="BO87" i="1"/>
  <c r="BP87" i="1"/>
  <c r="BQ87" i="1"/>
  <c r="BR87" i="1"/>
  <c r="BS87" i="1"/>
  <c r="BT87" i="1"/>
  <c r="BU87" i="1"/>
  <c r="BV87" i="1"/>
  <c r="BW87" i="1"/>
  <c r="BX87" i="1"/>
  <c r="BY87" i="1"/>
  <c r="AW88" i="1"/>
  <c r="AX88" i="1"/>
  <c r="AY88" i="1"/>
  <c r="AZ88" i="1"/>
  <c r="BA88" i="1"/>
  <c r="BB88" i="1"/>
  <c r="BC88" i="1"/>
  <c r="BD88" i="1"/>
  <c r="BE88" i="1"/>
  <c r="BF88" i="1"/>
  <c r="BG88" i="1"/>
  <c r="BH88" i="1"/>
  <c r="BI88" i="1"/>
  <c r="BJ88" i="1"/>
  <c r="BK88" i="1"/>
  <c r="BL88" i="1"/>
  <c r="BM88" i="1"/>
  <c r="BN88" i="1"/>
  <c r="BO88" i="1"/>
  <c r="BP88" i="1"/>
  <c r="BQ88" i="1"/>
  <c r="BR88" i="1"/>
  <c r="BS88" i="1"/>
  <c r="BT88" i="1"/>
  <c r="BU88" i="1"/>
  <c r="BV88" i="1"/>
  <c r="BW88" i="1"/>
  <c r="BX88" i="1"/>
  <c r="BY88" i="1"/>
  <c r="AW89" i="1"/>
  <c r="AX89" i="1"/>
  <c r="AY89" i="1"/>
  <c r="AZ89" i="1"/>
  <c r="BA89" i="1"/>
  <c r="BB89" i="1"/>
  <c r="BC89" i="1"/>
  <c r="BD89" i="1"/>
  <c r="BE89" i="1"/>
  <c r="BF89" i="1"/>
  <c r="BG89" i="1"/>
  <c r="BH89" i="1"/>
  <c r="BI89" i="1"/>
  <c r="BJ89" i="1"/>
  <c r="BK89" i="1"/>
  <c r="BL89" i="1"/>
  <c r="BM89" i="1"/>
  <c r="BN89" i="1"/>
  <c r="BO89" i="1"/>
  <c r="BP89" i="1"/>
  <c r="BQ89" i="1"/>
  <c r="BR89" i="1"/>
  <c r="BS89" i="1"/>
  <c r="BT89" i="1"/>
  <c r="BU89" i="1"/>
  <c r="BV89" i="1"/>
  <c r="BW89" i="1"/>
  <c r="BX89" i="1"/>
  <c r="BY89"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AW92" i="1"/>
  <c r="AX92" i="1"/>
  <c r="AY92" i="1"/>
  <c r="AZ92" i="1"/>
  <c r="BA92" i="1"/>
  <c r="BB92" i="1"/>
  <c r="BC92" i="1"/>
  <c r="BD92" i="1"/>
  <c r="BE92" i="1"/>
  <c r="BF92" i="1"/>
  <c r="BG92" i="1"/>
  <c r="BH92" i="1"/>
  <c r="BI92" i="1"/>
  <c r="BJ92" i="1"/>
  <c r="BK92" i="1"/>
  <c r="BL92" i="1"/>
  <c r="BM92" i="1"/>
  <c r="BN92" i="1"/>
  <c r="BO92" i="1"/>
  <c r="BP92" i="1"/>
  <c r="BQ92" i="1"/>
  <c r="BR92" i="1"/>
  <c r="BS92" i="1"/>
  <c r="BT92" i="1"/>
  <c r="BU92" i="1"/>
  <c r="BV92" i="1"/>
  <c r="BW92" i="1"/>
  <c r="BX92" i="1"/>
  <c r="BY92" i="1"/>
  <c r="AW93" i="1"/>
  <c r="AX93" i="1"/>
  <c r="AY93" i="1"/>
  <c r="AZ93" i="1"/>
  <c r="BA93" i="1"/>
  <c r="BB93" i="1"/>
  <c r="BC93" i="1"/>
  <c r="BD93" i="1"/>
  <c r="BE93" i="1"/>
  <c r="BF93" i="1"/>
  <c r="BG93" i="1"/>
  <c r="BH93" i="1"/>
  <c r="BI93" i="1"/>
  <c r="BJ93" i="1"/>
  <c r="BK93" i="1"/>
  <c r="BL93" i="1"/>
  <c r="BM93" i="1"/>
  <c r="BN93" i="1"/>
  <c r="BO93" i="1"/>
  <c r="BP93" i="1"/>
  <c r="BQ93" i="1"/>
  <c r="BR93" i="1"/>
  <c r="BS93" i="1"/>
  <c r="BT93" i="1"/>
  <c r="BU93" i="1"/>
  <c r="BV93" i="1"/>
  <c r="BW93" i="1"/>
  <c r="BX93" i="1"/>
  <c r="BY93" i="1"/>
  <c r="AW94" i="1"/>
  <c r="AX94" i="1"/>
  <c r="AY94" i="1"/>
  <c r="AZ94" i="1"/>
  <c r="BA94" i="1"/>
  <c r="BB94" i="1"/>
  <c r="BC94" i="1"/>
  <c r="BD94" i="1"/>
  <c r="BE94" i="1"/>
  <c r="BF94" i="1"/>
  <c r="BG94" i="1"/>
  <c r="BH94" i="1"/>
  <c r="BI94" i="1"/>
  <c r="BJ94" i="1"/>
  <c r="BK94" i="1"/>
  <c r="BL94" i="1"/>
  <c r="BM94" i="1"/>
  <c r="BN94" i="1"/>
  <c r="BO94" i="1"/>
  <c r="BP94" i="1"/>
  <c r="BQ94" i="1"/>
  <c r="BR94" i="1"/>
  <c r="BS94" i="1"/>
  <c r="BT94" i="1"/>
  <c r="BU94" i="1"/>
  <c r="BV94" i="1"/>
  <c r="BW94" i="1"/>
  <c r="BX94" i="1"/>
  <c r="BY94" i="1"/>
  <c r="AW95" i="1"/>
  <c r="AX95" i="1"/>
  <c r="AY95" i="1"/>
  <c r="AZ95" i="1"/>
  <c r="BA95" i="1"/>
  <c r="BB95" i="1"/>
  <c r="BC95" i="1"/>
  <c r="BD95" i="1"/>
  <c r="BE95" i="1"/>
  <c r="BF95" i="1"/>
  <c r="BG95" i="1"/>
  <c r="BH95" i="1"/>
  <c r="BI95" i="1"/>
  <c r="BJ95" i="1"/>
  <c r="BK95" i="1"/>
  <c r="BL95" i="1"/>
  <c r="BM95" i="1"/>
  <c r="BN95" i="1"/>
  <c r="BO95" i="1"/>
  <c r="BP95" i="1"/>
  <c r="BQ95" i="1"/>
  <c r="BR95" i="1"/>
  <c r="BS95" i="1"/>
  <c r="BT95" i="1"/>
  <c r="BU95" i="1"/>
  <c r="BV95" i="1"/>
  <c r="BW95" i="1"/>
  <c r="BX95" i="1"/>
  <c r="BY95" i="1"/>
  <c r="AW96" i="1"/>
  <c r="AX96" i="1"/>
  <c r="AY96" i="1"/>
  <c r="AZ96" i="1"/>
  <c r="BA96" i="1"/>
  <c r="BB96" i="1"/>
  <c r="BC96" i="1"/>
  <c r="BD96" i="1"/>
  <c r="BE96" i="1"/>
  <c r="BF96" i="1"/>
  <c r="BG96" i="1"/>
  <c r="BH96" i="1"/>
  <c r="BI96" i="1"/>
  <c r="BJ96" i="1"/>
  <c r="BK96" i="1"/>
  <c r="BL96" i="1"/>
  <c r="BM96" i="1"/>
  <c r="BN96" i="1"/>
  <c r="BO96" i="1"/>
  <c r="BP96" i="1"/>
  <c r="BQ96" i="1"/>
  <c r="BR96" i="1"/>
  <c r="BS96" i="1"/>
  <c r="BT96" i="1"/>
  <c r="BU96" i="1"/>
  <c r="BV96" i="1"/>
  <c r="BW96" i="1"/>
  <c r="BX96" i="1"/>
  <c r="BY96" i="1"/>
  <c r="AW97" i="1"/>
  <c r="AX97" i="1"/>
  <c r="AY97" i="1"/>
  <c r="AZ97" i="1"/>
  <c r="BA97" i="1"/>
  <c r="BB97" i="1"/>
  <c r="BC97" i="1"/>
  <c r="BD97" i="1"/>
  <c r="BE97" i="1"/>
  <c r="BF97" i="1"/>
  <c r="BG97" i="1"/>
  <c r="BH97" i="1"/>
  <c r="BI97" i="1"/>
  <c r="BJ97" i="1"/>
  <c r="BK97" i="1"/>
  <c r="BL97" i="1"/>
  <c r="BM97" i="1"/>
  <c r="BN97" i="1"/>
  <c r="BO97" i="1"/>
  <c r="BP97" i="1"/>
  <c r="BQ97" i="1"/>
  <c r="BR97" i="1"/>
  <c r="BS97" i="1"/>
  <c r="BT97" i="1"/>
  <c r="BU97" i="1"/>
  <c r="BV97" i="1"/>
  <c r="BW97" i="1"/>
  <c r="BX97" i="1"/>
  <c r="BY97" i="1"/>
  <c r="AW98" i="1"/>
  <c r="AX98" i="1"/>
  <c r="AY98" i="1"/>
  <c r="AZ98" i="1"/>
  <c r="BA98" i="1"/>
  <c r="BB98" i="1"/>
  <c r="BC98" i="1"/>
  <c r="BD98" i="1"/>
  <c r="BE98" i="1"/>
  <c r="BF98" i="1"/>
  <c r="BG98" i="1"/>
  <c r="BH98" i="1"/>
  <c r="BI98" i="1"/>
  <c r="BJ98" i="1"/>
  <c r="BK98" i="1"/>
  <c r="BL98" i="1"/>
  <c r="BM98" i="1"/>
  <c r="BN98" i="1"/>
  <c r="BO98" i="1"/>
  <c r="BP98" i="1"/>
  <c r="BQ98" i="1"/>
  <c r="BR98" i="1"/>
  <c r="BS98" i="1"/>
  <c r="BT98" i="1"/>
  <c r="BU98" i="1"/>
  <c r="BV98" i="1"/>
  <c r="BW98" i="1"/>
  <c r="BX98" i="1"/>
  <c r="BY98" i="1"/>
  <c r="AW99" i="1"/>
  <c r="AX99" i="1"/>
  <c r="AY99" i="1"/>
  <c r="AZ99" i="1"/>
  <c r="BA99" i="1"/>
  <c r="BB99" i="1"/>
  <c r="BC99" i="1"/>
  <c r="BD99" i="1"/>
  <c r="BE99" i="1"/>
  <c r="BF99" i="1"/>
  <c r="BG99" i="1"/>
  <c r="BH99" i="1"/>
  <c r="BI99" i="1"/>
  <c r="BJ99" i="1"/>
  <c r="BK99" i="1"/>
  <c r="BL99" i="1"/>
  <c r="BM99" i="1"/>
  <c r="BN99" i="1"/>
  <c r="BO99" i="1"/>
  <c r="BP99" i="1"/>
  <c r="BQ99" i="1"/>
  <c r="BR99" i="1"/>
  <c r="BS99" i="1"/>
  <c r="BT99" i="1"/>
  <c r="BU99" i="1"/>
  <c r="BV99" i="1"/>
  <c r="BW99" i="1"/>
  <c r="BX99" i="1"/>
  <c r="BY99" i="1"/>
  <c r="AW100" i="1"/>
  <c r="AX100" i="1"/>
  <c r="AY100" i="1"/>
  <c r="AZ100" i="1"/>
  <c r="BA100" i="1"/>
  <c r="BB100" i="1"/>
  <c r="BC100" i="1"/>
  <c r="BD100" i="1"/>
  <c r="BE100" i="1"/>
  <c r="BF100" i="1"/>
  <c r="BG100" i="1"/>
  <c r="BH100" i="1"/>
  <c r="BI100" i="1"/>
  <c r="BJ100" i="1"/>
  <c r="BK100" i="1"/>
  <c r="BL100" i="1"/>
  <c r="BM100" i="1"/>
  <c r="BN100" i="1"/>
  <c r="BO100" i="1"/>
  <c r="BP100" i="1"/>
  <c r="BQ100" i="1"/>
  <c r="BR100" i="1"/>
  <c r="BS100" i="1"/>
  <c r="BT100" i="1"/>
  <c r="BU100" i="1"/>
  <c r="BV100" i="1"/>
  <c r="BW100" i="1"/>
  <c r="BX100" i="1"/>
  <c r="BY100" i="1"/>
  <c r="AW101" i="1"/>
  <c r="AX101" i="1"/>
  <c r="AY101" i="1"/>
  <c r="AZ101" i="1"/>
  <c r="BA101" i="1"/>
  <c r="BB101" i="1"/>
  <c r="BC101" i="1"/>
  <c r="BD101" i="1"/>
  <c r="BE101" i="1"/>
  <c r="BF101" i="1"/>
  <c r="BG101" i="1"/>
  <c r="BH101" i="1"/>
  <c r="BI101" i="1"/>
  <c r="BJ101" i="1"/>
  <c r="BK101" i="1"/>
  <c r="BL101" i="1"/>
  <c r="BM101" i="1"/>
  <c r="BN101" i="1"/>
  <c r="BO101" i="1"/>
  <c r="BP101" i="1"/>
  <c r="BQ101" i="1"/>
  <c r="BR101" i="1"/>
  <c r="BS101" i="1"/>
  <c r="BT101" i="1"/>
  <c r="BU101" i="1"/>
  <c r="BV101" i="1"/>
  <c r="BW101" i="1"/>
  <c r="BX101" i="1"/>
  <c r="BY101" i="1"/>
  <c r="AW102" i="1"/>
  <c r="AX102" i="1"/>
  <c r="AY102" i="1"/>
  <c r="AZ102" i="1"/>
  <c r="BA102" i="1"/>
  <c r="BB102" i="1"/>
  <c r="BC102" i="1"/>
  <c r="BD102" i="1"/>
  <c r="BE102" i="1"/>
  <c r="BF102" i="1"/>
  <c r="BG102" i="1"/>
  <c r="BH102" i="1"/>
  <c r="BI102" i="1"/>
  <c r="BJ102" i="1"/>
  <c r="BK102" i="1"/>
  <c r="BL102" i="1"/>
  <c r="BM102" i="1"/>
  <c r="BN102" i="1"/>
  <c r="BO102" i="1"/>
  <c r="BP102" i="1"/>
  <c r="BQ102" i="1"/>
  <c r="BR102" i="1"/>
  <c r="BS102" i="1"/>
  <c r="BT102" i="1"/>
  <c r="BU102" i="1"/>
  <c r="BV102" i="1"/>
  <c r="BW102" i="1"/>
  <c r="BX102" i="1"/>
  <c r="BY102" i="1"/>
  <c r="AW103" i="1"/>
  <c r="AX103" i="1"/>
  <c r="AY103" i="1"/>
  <c r="AZ103" i="1"/>
  <c r="BA103" i="1"/>
  <c r="BB103" i="1"/>
  <c r="BC103" i="1"/>
  <c r="BD103" i="1"/>
  <c r="BE103" i="1"/>
  <c r="BF103" i="1"/>
  <c r="BG103" i="1"/>
  <c r="BH103" i="1"/>
  <c r="BI103" i="1"/>
  <c r="BJ103" i="1"/>
  <c r="BK103" i="1"/>
  <c r="BL103" i="1"/>
  <c r="BM103" i="1"/>
  <c r="BN103" i="1"/>
  <c r="BO103" i="1"/>
  <c r="BP103" i="1"/>
  <c r="BQ103" i="1"/>
  <c r="BR103" i="1"/>
  <c r="BS103" i="1"/>
  <c r="BT103" i="1"/>
  <c r="BU103" i="1"/>
  <c r="BV103" i="1"/>
  <c r="BW103" i="1"/>
  <c r="BX103" i="1"/>
  <c r="BY103" i="1"/>
  <c r="AW104" i="1"/>
  <c r="AX104" i="1"/>
  <c r="AY104" i="1"/>
  <c r="AZ104" i="1"/>
  <c r="BA104" i="1"/>
  <c r="BB104" i="1"/>
  <c r="BC104" i="1"/>
  <c r="BD104" i="1"/>
  <c r="BE104" i="1"/>
  <c r="BF104" i="1"/>
  <c r="BG104" i="1"/>
  <c r="BH104" i="1"/>
  <c r="BI104" i="1"/>
  <c r="BJ104" i="1"/>
  <c r="BK104" i="1"/>
  <c r="BL104" i="1"/>
  <c r="BM104" i="1"/>
  <c r="BN104" i="1"/>
  <c r="BO104" i="1"/>
  <c r="BP104" i="1"/>
  <c r="BQ104" i="1"/>
  <c r="BR104" i="1"/>
  <c r="BS104" i="1"/>
  <c r="BT104" i="1"/>
  <c r="BU104" i="1"/>
  <c r="BV104" i="1"/>
  <c r="BW104" i="1"/>
  <c r="BX104" i="1"/>
  <c r="BY104" i="1"/>
  <c r="AW105" i="1"/>
  <c r="AX105" i="1"/>
  <c r="AY105" i="1"/>
  <c r="AZ105" i="1"/>
  <c r="BA105" i="1"/>
  <c r="BB105" i="1"/>
  <c r="BC105" i="1"/>
  <c r="BD105" i="1"/>
  <c r="BE105" i="1"/>
  <c r="BF105" i="1"/>
  <c r="BG105" i="1"/>
  <c r="BH105" i="1"/>
  <c r="BI105" i="1"/>
  <c r="BJ105" i="1"/>
  <c r="BK105" i="1"/>
  <c r="BL105" i="1"/>
  <c r="BM105" i="1"/>
  <c r="BN105" i="1"/>
  <c r="BO105" i="1"/>
  <c r="BP105" i="1"/>
  <c r="BQ105" i="1"/>
  <c r="BR105" i="1"/>
  <c r="BS105" i="1"/>
  <c r="BT105" i="1"/>
  <c r="BU105" i="1"/>
  <c r="BV105" i="1"/>
  <c r="BW105" i="1"/>
  <c r="BX105" i="1"/>
  <c r="BY105" i="1"/>
  <c r="AW106" i="1"/>
  <c r="AX106" i="1"/>
  <c r="AY106" i="1"/>
  <c r="AZ106" i="1"/>
  <c r="BA106" i="1"/>
  <c r="BB106" i="1"/>
  <c r="BC106" i="1"/>
  <c r="BD106" i="1"/>
  <c r="BE106" i="1"/>
  <c r="BF106" i="1"/>
  <c r="BG106" i="1"/>
  <c r="BH106" i="1"/>
  <c r="BI106" i="1"/>
  <c r="BJ106" i="1"/>
  <c r="BK106" i="1"/>
  <c r="BL106" i="1"/>
  <c r="BM106" i="1"/>
  <c r="BN106" i="1"/>
  <c r="BO106" i="1"/>
  <c r="BP106" i="1"/>
  <c r="BQ106" i="1"/>
  <c r="BR106" i="1"/>
  <c r="BS106" i="1"/>
  <c r="BT106" i="1"/>
  <c r="BU106" i="1"/>
  <c r="BV106" i="1"/>
  <c r="BW106" i="1"/>
  <c r="BX106" i="1"/>
  <c r="BY106" i="1"/>
  <c r="AW107" i="1"/>
  <c r="AX107" i="1"/>
  <c r="AY107" i="1"/>
  <c r="AZ107" i="1"/>
  <c r="BA107" i="1"/>
  <c r="BB107" i="1"/>
  <c r="BC107" i="1"/>
  <c r="BD107" i="1"/>
  <c r="BE107" i="1"/>
  <c r="BF107" i="1"/>
  <c r="BG107" i="1"/>
  <c r="BH107" i="1"/>
  <c r="BI107" i="1"/>
  <c r="BJ107" i="1"/>
  <c r="BK107" i="1"/>
  <c r="BL107" i="1"/>
  <c r="BM107" i="1"/>
  <c r="BN107" i="1"/>
  <c r="BO107" i="1"/>
  <c r="BP107" i="1"/>
  <c r="BQ107" i="1"/>
  <c r="BR107" i="1"/>
  <c r="BS107" i="1"/>
  <c r="BT107" i="1"/>
  <c r="BU107" i="1"/>
  <c r="BV107" i="1"/>
  <c r="BW107" i="1"/>
  <c r="BX107" i="1"/>
  <c r="BY107" i="1"/>
  <c r="AW108" i="1"/>
  <c r="AX108" i="1"/>
  <c r="AY108" i="1"/>
  <c r="AZ108" i="1"/>
  <c r="BA108" i="1"/>
  <c r="BB108" i="1"/>
  <c r="BC108" i="1"/>
  <c r="BD108" i="1"/>
  <c r="BE108" i="1"/>
  <c r="BF108" i="1"/>
  <c r="BG108" i="1"/>
  <c r="BH108" i="1"/>
  <c r="BI108" i="1"/>
  <c r="BJ108" i="1"/>
  <c r="BK108" i="1"/>
  <c r="BL108" i="1"/>
  <c r="BM108" i="1"/>
  <c r="BN108" i="1"/>
  <c r="BO108" i="1"/>
  <c r="BP108" i="1"/>
  <c r="BQ108" i="1"/>
  <c r="BR108" i="1"/>
  <c r="BS108" i="1"/>
  <c r="BT108" i="1"/>
  <c r="BU108" i="1"/>
  <c r="BV108" i="1"/>
  <c r="BW108" i="1"/>
  <c r="BX108" i="1"/>
  <c r="BY108" i="1"/>
  <c r="AW109" i="1"/>
  <c r="AX109" i="1"/>
  <c r="AY109" i="1"/>
  <c r="AZ109" i="1"/>
  <c r="BA109" i="1"/>
  <c r="BB109" i="1"/>
  <c r="BC109" i="1"/>
  <c r="BD109" i="1"/>
  <c r="BE109" i="1"/>
  <c r="BF109" i="1"/>
  <c r="BG109" i="1"/>
  <c r="BH109" i="1"/>
  <c r="BI109" i="1"/>
  <c r="BJ109" i="1"/>
  <c r="BK109" i="1"/>
  <c r="BL109" i="1"/>
  <c r="BM109" i="1"/>
  <c r="BN109" i="1"/>
  <c r="BO109" i="1"/>
  <c r="BP109" i="1"/>
  <c r="BQ109" i="1"/>
  <c r="BR109" i="1"/>
  <c r="BS109" i="1"/>
  <c r="BT109" i="1"/>
  <c r="BU109" i="1"/>
  <c r="BV109" i="1"/>
  <c r="BW109" i="1"/>
  <c r="BX109" i="1"/>
  <c r="BY109" i="1"/>
  <c r="AW110" i="1"/>
  <c r="AX110" i="1"/>
  <c r="AY110" i="1"/>
  <c r="AZ110" i="1"/>
  <c r="BA110" i="1"/>
  <c r="BB110" i="1"/>
  <c r="BC110" i="1"/>
  <c r="BD110" i="1"/>
  <c r="BE110" i="1"/>
  <c r="BF110" i="1"/>
  <c r="BG110" i="1"/>
  <c r="BH110" i="1"/>
  <c r="BI110" i="1"/>
  <c r="BJ110" i="1"/>
  <c r="BK110" i="1"/>
  <c r="BL110" i="1"/>
  <c r="BM110" i="1"/>
  <c r="BN110" i="1"/>
  <c r="BO110" i="1"/>
  <c r="BP110" i="1"/>
  <c r="BQ110" i="1"/>
  <c r="BR110" i="1"/>
  <c r="BS110" i="1"/>
  <c r="BT110" i="1"/>
  <c r="BU110" i="1"/>
  <c r="BV110" i="1"/>
  <c r="BW110" i="1"/>
  <c r="BX110" i="1"/>
  <c r="BY110"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AW113" i="1"/>
  <c r="AX113" i="1"/>
  <c r="AY113" i="1"/>
  <c r="AZ113" i="1"/>
  <c r="BA113" i="1"/>
  <c r="BB113" i="1"/>
  <c r="BC113" i="1"/>
  <c r="BD113" i="1"/>
  <c r="BE113" i="1"/>
  <c r="BF113" i="1"/>
  <c r="BG113" i="1"/>
  <c r="BH113" i="1"/>
  <c r="BI113" i="1"/>
  <c r="BJ113" i="1"/>
  <c r="BK113" i="1"/>
  <c r="BL113" i="1"/>
  <c r="BM113" i="1"/>
  <c r="BN113" i="1"/>
  <c r="BO113" i="1"/>
  <c r="BP113" i="1"/>
  <c r="BQ113" i="1"/>
  <c r="BR113" i="1"/>
  <c r="BS113" i="1"/>
  <c r="BT113" i="1"/>
  <c r="BU113" i="1"/>
  <c r="BV113" i="1"/>
  <c r="BW113" i="1"/>
  <c r="BX113" i="1"/>
  <c r="BY113" i="1"/>
  <c r="AW114" i="1"/>
  <c r="AX114" i="1"/>
  <c r="AY114" i="1"/>
  <c r="AZ114" i="1"/>
  <c r="BA114" i="1"/>
  <c r="BB114" i="1"/>
  <c r="BC114" i="1"/>
  <c r="BD114" i="1"/>
  <c r="BE114" i="1"/>
  <c r="BF114" i="1"/>
  <c r="BG114" i="1"/>
  <c r="BH114" i="1"/>
  <c r="BI114" i="1"/>
  <c r="BJ114" i="1"/>
  <c r="BK114" i="1"/>
  <c r="BL114" i="1"/>
  <c r="BM114" i="1"/>
  <c r="BN114" i="1"/>
  <c r="BO114" i="1"/>
  <c r="BP114" i="1"/>
  <c r="BQ114" i="1"/>
  <c r="BR114" i="1"/>
  <c r="BS114" i="1"/>
  <c r="BT114" i="1"/>
  <c r="BU114" i="1"/>
  <c r="BV114" i="1"/>
  <c r="BW114" i="1"/>
  <c r="BX114" i="1"/>
  <c r="BY114" i="1"/>
  <c r="AW115" i="1"/>
  <c r="AX115" i="1"/>
  <c r="AY115" i="1"/>
  <c r="AZ115" i="1"/>
  <c r="BA115" i="1"/>
  <c r="BB115" i="1"/>
  <c r="BC115" i="1"/>
  <c r="BD115" i="1"/>
  <c r="BE115" i="1"/>
  <c r="BF115" i="1"/>
  <c r="BG115" i="1"/>
  <c r="BH115" i="1"/>
  <c r="BI115" i="1"/>
  <c r="BJ115" i="1"/>
  <c r="BK115" i="1"/>
  <c r="BL115" i="1"/>
  <c r="BM115" i="1"/>
  <c r="BN115" i="1"/>
  <c r="BO115" i="1"/>
  <c r="BP115" i="1"/>
  <c r="BQ115" i="1"/>
  <c r="BR115" i="1"/>
  <c r="BS115" i="1"/>
  <c r="BT115" i="1"/>
  <c r="BU115" i="1"/>
  <c r="BV115" i="1"/>
  <c r="BW115" i="1"/>
  <c r="BX115" i="1"/>
  <c r="BY115" i="1"/>
  <c r="AW116" i="1"/>
  <c r="AX116" i="1"/>
  <c r="AY116" i="1"/>
  <c r="AZ116" i="1"/>
  <c r="BA116" i="1"/>
  <c r="BB116" i="1"/>
  <c r="BC116" i="1"/>
  <c r="BD116" i="1"/>
  <c r="BE116" i="1"/>
  <c r="BF116" i="1"/>
  <c r="BG116" i="1"/>
  <c r="BH116" i="1"/>
  <c r="BI116" i="1"/>
  <c r="BJ116" i="1"/>
  <c r="BK116" i="1"/>
  <c r="BL116" i="1"/>
  <c r="BM116" i="1"/>
  <c r="BN116" i="1"/>
  <c r="BO116" i="1"/>
  <c r="BP116" i="1"/>
  <c r="BQ116" i="1"/>
  <c r="BR116" i="1"/>
  <c r="BS116" i="1"/>
  <c r="BT116" i="1"/>
  <c r="BU116" i="1"/>
  <c r="BV116" i="1"/>
  <c r="BW116" i="1"/>
  <c r="BX116" i="1"/>
  <c r="BY116" i="1"/>
  <c r="AW117" i="1"/>
  <c r="AX117" i="1"/>
  <c r="AY117" i="1"/>
  <c r="AZ117" i="1"/>
  <c r="BA117" i="1"/>
  <c r="BB117" i="1"/>
  <c r="BC117" i="1"/>
  <c r="BD117" i="1"/>
  <c r="BE117" i="1"/>
  <c r="BF117" i="1"/>
  <c r="BG117" i="1"/>
  <c r="BH117" i="1"/>
  <c r="BI117" i="1"/>
  <c r="BJ117" i="1"/>
  <c r="BK117" i="1"/>
  <c r="BL117" i="1"/>
  <c r="BM117" i="1"/>
  <c r="BN117" i="1"/>
  <c r="BO117" i="1"/>
  <c r="BP117" i="1"/>
  <c r="BQ117" i="1"/>
  <c r="BR117" i="1"/>
  <c r="BS117" i="1"/>
  <c r="BT117" i="1"/>
  <c r="BU117" i="1"/>
  <c r="BV117" i="1"/>
  <c r="BW117" i="1"/>
  <c r="BX117" i="1"/>
  <c r="BY117" i="1"/>
  <c r="AW118" i="1"/>
  <c r="AX118" i="1"/>
  <c r="AY118" i="1"/>
  <c r="AZ118" i="1"/>
  <c r="BA118" i="1"/>
  <c r="BB118" i="1"/>
  <c r="BC118" i="1"/>
  <c r="BD118" i="1"/>
  <c r="BE118" i="1"/>
  <c r="BF118" i="1"/>
  <c r="BG118" i="1"/>
  <c r="BH118" i="1"/>
  <c r="BI118" i="1"/>
  <c r="BJ118" i="1"/>
  <c r="BK118" i="1"/>
  <c r="BL118" i="1"/>
  <c r="BM118" i="1"/>
  <c r="BN118" i="1"/>
  <c r="BO118" i="1"/>
  <c r="BP118" i="1"/>
  <c r="BQ118" i="1"/>
  <c r="BR118" i="1"/>
  <c r="BS118" i="1"/>
  <c r="BT118" i="1"/>
  <c r="BU118" i="1"/>
  <c r="BV118" i="1"/>
  <c r="BW118" i="1"/>
  <c r="BX118" i="1"/>
  <c r="BY118" i="1"/>
  <c r="AW119" i="1"/>
  <c r="AX119" i="1"/>
  <c r="AY119" i="1"/>
  <c r="AZ119" i="1"/>
  <c r="BA119" i="1"/>
  <c r="BB119" i="1"/>
  <c r="BC119" i="1"/>
  <c r="BD119" i="1"/>
  <c r="BE119" i="1"/>
  <c r="BF119" i="1"/>
  <c r="BG119" i="1"/>
  <c r="BH119" i="1"/>
  <c r="BI119" i="1"/>
  <c r="BJ119" i="1"/>
  <c r="BK119" i="1"/>
  <c r="BL119" i="1"/>
  <c r="BM119" i="1"/>
  <c r="BN119" i="1"/>
  <c r="BO119" i="1"/>
  <c r="BP119" i="1"/>
  <c r="BQ119" i="1"/>
  <c r="BR119" i="1"/>
  <c r="BS119" i="1"/>
  <c r="BT119" i="1"/>
  <c r="BU119" i="1"/>
  <c r="BV119" i="1"/>
  <c r="BW119" i="1"/>
  <c r="BX119" i="1"/>
  <c r="BY119" i="1"/>
  <c r="AW120" i="1"/>
  <c r="AX120" i="1"/>
  <c r="AY120" i="1"/>
  <c r="AZ120" i="1"/>
  <c r="BA120" i="1"/>
  <c r="BB120" i="1"/>
  <c r="BC120" i="1"/>
  <c r="BD120" i="1"/>
  <c r="BE120" i="1"/>
  <c r="BF120" i="1"/>
  <c r="BG120" i="1"/>
  <c r="BH120" i="1"/>
  <c r="BI120" i="1"/>
  <c r="BJ120" i="1"/>
  <c r="BK120" i="1"/>
  <c r="BL120" i="1"/>
  <c r="BM120" i="1"/>
  <c r="BN120" i="1"/>
  <c r="BO120" i="1"/>
  <c r="BP120" i="1"/>
  <c r="BQ120" i="1"/>
  <c r="BR120" i="1"/>
  <c r="BS120" i="1"/>
  <c r="BT120" i="1"/>
  <c r="BU120" i="1"/>
  <c r="BV120" i="1"/>
  <c r="BW120" i="1"/>
  <c r="BX120" i="1"/>
  <c r="BY120" i="1"/>
  <c r="AW121" i="1"/>
  <c r="AX121" i="1"/>
  <c r="AY121" i="1"/>
  <c r="AZ121" i="1"/>
  <c r="BA121" i="1"/>
  <c r="BB121" i="1"/>
  <c r="BC121" i="1"/>
  <c r="BD121" i="1"/>
  <c r="BE121" i="1"/>
  <c r="BF121" i="1"/>
  <c r="BG121" i="1"/>
  <c r="BH121" i="1"/>
  <c r="BI121" i="1"/>
  <c r="BJ121" i="1"/>
  <c r="BK121" i="1"/>
  <c r="BL121" i="1"/>
  <c r="BM121" i="1"/>
  <c r="BN121" i="1"/>
  <c r="BO121" i="1"/>
  <c r="BP121" i="1"/>
  <c r="BQ121" i="1"/>
  <c r="BR121" i="1"/>
  <c r="BS121" i="1"/>
  <c r="BT121" i="1"/>
  <c r="BU121" i="1"/>
  <c r="BV121" i="1"/>
  <c r="BW121" i="1"/>
  <c r="BX121" i="1"/>
  <c r="BY121" i="1"/>
  <c r="AW122" i="1"/>
  <c r="AX122" i="1"/>
  <c r="AY122" i="1"/>
  <c r="AZ122" i="1"/>
  <c r="BA122" i="1"/>
  <c r="BB122" i="1"/>
  <c r="BC122" i="1"/>
  <c r="BD122" i="1"/>
  <c r="BE122" i="1"/>
  <c r="BF122" i="1"/>
  <c r="BG122" i="1"/>
  <c r="BH122" i="1"/>
  <c r="BI122" i="1"/>
  <c r="BJ122" i="1"/>
  <c r="BK122" i="1"/>
  <c r="BL122" i="1"/>
  <c r="BM122" i="1"/>
  <c r="BN122" i="1"/>
  <c r="BO122" i="1"/>
  <c r="BP122" i="1"/>
  <c r="BQ122" i="1"/>
  <c r="BR122" i="1"/>
  <c r="BS122" i="1"/>
  <c r="BT122" i="1"/>
  <c r="BU122" i="1"/>
  <c r="BV122" i="1"/>
  <c r="BW122" i="1"/>
  <c r="BX122" i="1"/>
  <c r="BY122" i="1"/>
  <c r="AW123" i="1"/>
  <c r="AX123" i="1"/>
  <c r="AY123" i="1"/>
  <c r="AZ123" i="1"/>
  <c r="BA123" i="1"/>
  <c r="BB123" i="1"/>
  <c r="BC123" i="1"/>
  <c r="BD123" i="1"/>
  <c r="BE123" i="1"/>
  <c r="BF123" i="1"/>
  <c r="BG123" i="1"/>
  <c r="BH123" i="1"/>
  <c r="BI123" i="1"/>
  <c r="BJ123" i="1"/>
  <c r="BK123" i="1"/>
  <c r="BL123" i="1"/>
  <c r="BM123" i="1"/>
  <c r="BN123" i="1"/>
  <c r="BO123" i="1"/>
  <c r="BP123" i="1"/>
  <c r="BQ123" i="1"/>
  <c r="BR123" i="1"/>
  <c r="BS123" i="1"/>
  <c r="BT123" i="1"/>
  <c r="BU123" i="1"/>
  <c r="BV123" i="1"/>
  <c r="BW123" i="1"/>
  <c r="BX123" i="1"/>
  <c r="BY123" i="1"/>
  <c r="AW124" i="1"/>
  <c r="AX124" i="1"/>
  <c r="AY124" i="1"/>
  <c r="AZ124" i="1"/>
  <c r="BA124" i="1"/>
  <c r="BB124" i="1"/>
  <c r="BC124" i="1"/>
  <c r="BD124" i="1"/>
  <c r="BE124" i="1"/>
  <c r="BF124" i="1"/>
  <c r="BG124" i="1"/>
  <c r="BH124" i="1"/>
  <c r="BI124" i="1"/>
  <c r="BJ124" i="1"/>
  <c r="BK124" i="1"/>
  <c r="BL124" i="1"/>
  <c r="BM124" i="1"/>
  <c r="BN124" i="1"/>
  <c r="BO124" i="1"/>
  <c r="BP124" i="1"/>
  <c r="BQ124" i="1"/>
  <c r="BR124" i="1"/>
  <c r="BS124" i="1"/>
  <c r="BT124" i="1"/>
  <c r="BU124" i="1"/>
  <c r="BV124" i="1"/>
  <c r="BW124" i="1"/>
  <c r="BX124" i="1"/>
  <c r="BY124" i="1"/>
  <c r="AW125" i="1"/>
  <c r="AX125" i="1"/>
  <c r="AY125" i="1"/>
  <c r="AZ125" i="1"/>
  <c r="BA125" i="1"/>
  <c r="BB125" i="1"/>
  <c r="BC125" i="1"/>
  <c r="BD125" i="1"/>
  <c r="BE125" i="1"/>
  <c r="BF125" i="1"/>
  <c r="BG125" i="1"/>
  <c r="BH125" i="1"/>
  <c r="BI125" i="1"/>
  <c r="BJ125" i="1"/>
  <c r="BK125" i="1"/>
  <c r="BL125" i="1"/>
  <c r="BM125" i="1"/>
  <c r="BN125" i="1"/>
  <c r="BO125" i="1"/>
  <c r="BP125" i="1"/>
  <c r="BQ125" i="1"/>
  <c r="BR125" i="1"/>
  <c r="BS125" i="1"/>
  <c r="BT125" i="1"/>
  <c r="BU125" i="1"/>
  <c r="BV125" i="1"/>
  <c r="BW125" i="1"/>
  <c r="BX125" i="1"/>
  <c r="BY125" i="1"/>
  <c r="AW126" i="1"/>
  <c r="AX126" i="1"/>
  <c r="AY126" i="1"/>
  <c r="AZ126" i="1"/>
  <c r="BA126" i="1"/>
  <c r="BB126" i="1"/>
  <c r="BC126" i="1"/>
  <c r="BD126" i="1"/>
  <c r="BE126" i="1"/>
  <c r="BF126" i="1"/>
  <c r="BG126" i="1"/>
  <c r="BH126" i="1"/>
  <c r="BI126" i="1"/>
  <c r="BJ126" i="1"/>
  <c r="BK126" i="1"/>
  <c r="BL126" i="1"/>
  <c r="BM126" i="1"/>
  <c r="BN126" i="1"/>
  <c r="BO126" i="1"/>
  <c r="BP126" i="1"/>
  <c r="BQ126" i="1"/>
  <c r="BR126" i="1"/>
  <c r="BS126" i="1"/>
  <c r="BT126" i="1"/>
  <c r="BU126" i="1"/>
  <c r="BV126" i="1"/>
  <c r="BW126" i="1"/>
  <c r="BX126" i="1"/>
  <c r="BY126" i="1"/>
  <c r="AW127" i="1"/>
  <c r="AX127" i="1"/>
  <c r="AY127" i="1"/>
  <c r="AZ127" i="1"/>
  <c r="BA127" i="1"/>
  <c r="BB127" i="1"/>
  <c r="BC127" i="1"/>
  <c r="BD127" i="1"/>
  <c r="BE127" i="1"/>
  <c r="BF127" i="1"/>
  <c r="BG127" i="1"/>
  <c r="BH127" i="1"/>
  <c r="BI127" i="1"/>
  <c r="BJ127" i="1"/>
  <c r="BK127" i="1"/>
  <c r="BL127" i="1"/>
  <c r="BM127" i="1"/>
  <c r="BN127" i="1"/>
  <c r="BO127" i="1"/>
  <c r="BP127" i="1"/>
  <c r="BQ127" i="1"/>
  <c r="BR127" i="1"/>
  <c r="BS127" i="1"/>
  <c r="BT127" i="1"/>
  <c r="BU127" i="1"/>
  <c r="BV127" i="1"/>
  <c r="BW127" i="1"/>
  <c r="BX127" i="1"/>
  <c r="BY127" i="1"/>
  <c r="AW128" i="1"/>
  <c r="AX128" i="1"/>
  <c r="AY128" i="1"/>
  <c r="AZ128" i="1"/>
  <c r="BA128" i="1"/>
  <c r="BB128" i="1"/>
  <c r="BC128" i="1"/>
  <c r="BD128" i="1"/>
  <c r="BE128" i="1"/>
  <c r="BF128" i="1"/>
  <c r="BG128" i="1"/>
  <c r="BH128" i="1"/>
  <c r="BI128" i="1"/>
  <c r="BJ128" i="1"/>
  <c r="BK128" i="1"/>
  <c r="BL128" i="1"/>
  <c r="BM128" i="1"/>
  <c r="BN128" i="1"/>
  <c r="BO128" i="1"/>
  <c r="BP128" i="1"/>
  <c r="BQ128" i="1"/>
  <c r="BR128" i="1"/>
  <c r="BS128" i="1"/>
  <c r="BT128" i="1"/>
  <c r="BU128" i="1"/>
  <c r="BV128" i="1"/>
  <c r="BW128" i="1"/>
  <c r="BX128" i="1"/>
  <c r="BY128" i="1"/>
  <c r="AW129" i="1"/>
  <c r="AX129" i="1"/>
  <c r="AY129" i="1"/>
  <c r="AZ129" i="1"/>
  <c r="BA129" i="1"/>
  <c r="BB129" i="1"/>
  <c r="BC129" i="1"/>
  <c r="BD129" i="1"/>
  <c r="BE129" i="1"/>
  <c r="BF129" i="1"/>
  <c r="BG129" i="1"/>
  <c r="BH129" i="1"/>
  <c r="BI129" i="1"/>
  <c r="BJ129" i="1"/>
  <c r="BK129" i="1"/>
  <c r="BL129" i="1"/>
  <c r="BM129" i="1"/>
  <c r="BN129" i="1"/>
  <c r="BO129" i="1"/>
  <c r="BP129" i="1"/>
  <c r="BQ129" i="1"/>
  <c r="BR129" i="1"/>
  <c r="BS129" i="1"/>
  <c r="BT129" i="1"/>
  <c r="BU129" i="1"/>
  <c r="BV129" i="1"/>
  <c r="BW129" i="1"/>
  <c r="BX129" i="1"/>
  <c r="BY129" i="1"/>
  <c r="AW130" i="1"/>
  <c r="AX130" i="1"/>
  <c r="AY130" i="1"/>
  <c r="AZ130" i="1"/>
  <c r="BA130" i="1"/>
  <c r="BB130" i="1"/>
  <c r="BC130" i="1"/>
  <c r="BD130" i="1"/>
  <c r="BE130" i="1"/>
  <c r="BF130" i="1"/>
  <c r="BG130" i="1"/>
  <c r="BH130" i="1"/>
  <c r="BI130" i="1"/>
  <c r="BJ130" i="1"/>
  <c r="BK130" i="1"/>
  <c r="BL130" i="1"/>
  <c r="BM130" i="1"/>
  <c r="BN130" i="1"/>
  <c r="BO130" i="1"/>
  <c r="BP130" i="1"/>
  <c r="BQ130" i="1"/>
  <c r="BR130" i="1"/>
  <c r="BS130" i="1"/>
  <c r="BT130" i="1"/>
  <c r="BU130" i="1"/>
  <c r="BV130" i="1"/>
  <c r="BW130" i="1"/>
  <c r="BX130" i="1"/>
  <c r="BY130" i="1"/>
  <c r="AW131" i="1"/>
  <c r="AX131" i="1"/>
  <c r="AY131" i="1"/>
  <c r="AZ131" i="1"/>
  <c r="BA131" i="1"/>
  <c r="BB131" i="1"/>
  <c r="BC131" i="1"/>
  <c r="BD131" i="1"/>
  <c r="BE131" i="1"/>
  <c r="BF131" i="1"/>
  <c r="BG131" i="1"/>
  <c r="BH131" i="1"/>
  <c r="BI131" i="1"/>
  <c r="BJ131" i="1"/>
  <c r="BK131" i="1"/>
  <c r="BL131" i="1"/>
  <c r="BM131" i="1"/>
  <c r="BN131" i="1"/>
  <c r="BO131" i="1"/>
  <c r="BP131" i="1"/>
  <c r="BQ131" i="1"/>
  <c r="BR131" i="1"/>
  <c r="BS131" i="1"/>
  <c r="BT131" i="1"/>
  <c r="BU131" i="1"/>
  <c r="BV131" i="1"/>
  <c r="BW131" i="1"/>
  <c r="BX131" i="1"/>
  <c r="BY131" i="1"/>
  <c r="AW132" i="1"/>
  <c r="AX132" i="1"/>
  <c r="AY132" i="1"/>
  <c r="AZ132" i="1"/>
  <c r="BA132" i="1"/>
  <c r="BB132" i="1"/>
  <c r="BC132" i="1"/>
  <c r="BD132" i="1"/>
  <c r="BE132" i="1"/>
  <c r="BF132" i="1"/>
  <c r="BG132" i="1"/>
  <c r="BH132" i="1"/>
  <c r="BI132" i="1"/>
  <c r="BJ132" i="1"/>
  <c r="BK132" i="1"/>
  <c r="BL132" i="1"/>
  <c r="BM132" i="1"/>
  <c r="BN132" i="1"/>
  <c r="BO132" i="1"/>
  <c r="BP132" i="1"/>
  <c r="BQ132" i="1"/>
  <c r="BR132" i="1"/>
  <c r="BS132" i="1"/>
  <c r="BT132" i="1"/>
  <c r="BU132" i="1"/>
  <c r="BV132" i="1"/>
  <c r="BW132" i="1"/>
  <c r="BX132" i="1"/>
  <c r="BY132" i="1"/>
  <c r="AW133" i="1"/>
  <c r="AX133" i="1"/>
  <c r="AY133" i="1"/>
  <c r="AZ133" i="1"/>
  <c r="BA133" i="1"/>
  <c r="BB133" i="1"/>
  <c r="BC133" i="1"/>
  <c r="BD133" i="1"/>
  <c r="BE133" i="1"/>
  <c r="BF133" i="1"/>
  <c r="BG133" i="1"/>
  <c r="BH133" i="1"/>
  <c r="BI133" i="1"/>
  <c r="BJ133" i="1"/>
  <c r="BK133" i="1"/>
  <c r="BL133" i="1"/>
  <c r="BM133" i="1"/>
  <c r="BN133" i="1"/>
  <c r="BO133" i="1"/>
  <c r="BP133" i="1"/>
  <c r="BQ133" i="1"/>
  <c r="BR133" i="1"/>
  <c r="BS133" i="1"/>
  <c r="BT133" i="1"/>
  <c r="BU133" i="1"/>
  <c r="BV133" i="1"/>
  <c r="BW133" i="1"/>
  <c r="BX133" i="1"/>
  <c r="BY133" i="1"/>
  <c r="AW134" i="1"/>
  <c r="AX134" i="1"/>
  <c r="AY134" i="1"/>
  <c r="AZ134" i="1"/>
  <c r="BA134" i="1"/>
  <c r="BB134" i="1"/>
  <c r="BC134" i="1"/>
  <c r="BD134" i="1"/>
  <c r="BE134" i="1"/>
  <c r="BF134" i="1"/>
  <c r="BG134" i="1"/>
  <c r="BH134" i="1"/>
  <c r="BI134" i="1"/>
  <c r="BJ134" i="1"/>
  <c r="BK134" i="1"/>
  <c r="BL134" i="1"/>
  <c r="BM134" i="1"/>
  <c r="BN134" i="1"/>
  <c r="BO134" i="1"/>
  <c r="BP134" i="1"/>
  <c r="BQ134" i="1"/>
  <c r="BR134" i="1"/>
  <c r="BS134" i="1"/>
  <c r="BT134" i="1"/>
  <c r="BU134" i="1"/>
  <c r="BV134" i="1"/>
  <c r="BW134" i="1"/>
  <c r="BX134" i="1"/>
  <c r="BY134" i="1"/>
  <c r="AW135" i="1"/>
  <c r="AX135" i="1"/>
  <c r="AY135" i="1"/>
  <c r="AZ135" i="1"/>
  <c r="BA135" i="1"/>
  <c r="BB135" i="1"/>
  <c r="BC135" i="1"/>
  <c r="BD135" i="1"/>
  <c r="BE135" i="1"/>
  <c r="BF135" i="1"/>
  <c r="BG135" i="1"/>
  <c r="BH135" i="1"/>
  <c r="BI135" i="1"/>
  <c r="BJ135" i="1"/>
  <c r="BK135" i="1"/>
  <c r="BL135" i="1"/>
  <c r="BM135" i="1"/>
  <c r="BN135" i="1"/>
  <c r="BO135" i="1"/>
  <c r="BP135" i="1"/>
  <c r="BQ135" i="1"/>
  <c r="BR135" i="1"/>
  <c r="BS135" i="1"/>
  <c r="BT135" i="1"/>
  <c r="BU135" i="1"/>
  <c r="BV135" i="1"/>
  <c r="BW135" i="1"/>
  <c r="BX135" i="1"/>
  <c r="BY135" i="1"/>
  <c r="AW136" i="1"/>
  <c r="AX136" i="1"/>
  <c r="AY136" i="1"/>
  <c r="AZ136" i="1"/>
  <c r="BA136" i="1"/>
  <c r="BB136" i="1"/>
  <c r="BC136" i="1"/>
  <c r="BD136" i="1"/>
  <c r="BE136" i="1"/>
  <c r="BF136" i="1"/>
  <c r="BG136" i="1"/>
  <c r="BH136" i="1"/>
  <c r="BI136" i="1"/>
  <c r="BJ136" i="1"/>
  <c r="BK136" i="1"/>
  <c r="BL136" i="1"/>
  <c r="BM136" i="1"/>
  <c r="BN136" i="1"/>
  <c r="BO136" i="1"/>
  <c r="BP136" i="1"/>
  <c r="BQ136" i="1"/>
  <c r="BR136" i="1"/>
  <c r="BS136" i="1"/>
  <c r="BT136" i="1"/>
  <c r="BU136" i="1"/>
  <c r="BV136" i="1"/>
  <c r="BW136" i="1"/>
  <c r="BX136" i="1"/>
  <c r="BY136" i="1"/>
  <c r="AW137" i="1"/>
  <c r="AX137" i="1"/>
  <c r="AY137" i="1"/>
  <c r="AZ137" i="1"/>
  <c r="BA137" i="1"/>
  <c r="BB137" i="1"/>
  <c r="BC137" i="1"/>
  <c r="BD137" i="1"/>
  <c r="BE137" i="1"/>
  <c r="BF137" i="1"/>
  <c r="BG137" i="1"/>
  <c r="BH137" i="1"/>
  <c r="BI137" i="1"/>
  <c r="BJ137" i="1"/>
  <c r="BK137" i="1"/>
  <c r="BL137" i="1"/>
  <c r="BM137" i="1"/>
  <c r="BN137" i="1"/>
  <c r="BO137" i="1"/>
  <c r="BP137" i="1"/>
  <c r="BQ137" i="1"/>
  <c r="BR137" i="1"/>
  <c r="BS137" i="1"/>
  <c r="BT137" i="1"/>
  <c r="BU137" i="1"/>
  <c r="BV137" i="1"/>
  <c r="BW137" i="1"/>
  <c r="BX137" i="1"/>
  <c r="BY137" i="1"/>
  <c r="AW138" i="1"/>
  <c r="AX138" i="1"/>
  <c r="AY138" i="1"/>
  <c r="AZ138" i="1"/>
  <c r="BA138" i="1"/>
  <c r="BB138" i="1"/>
  <c r="BC138" i="1"/>
  <c r="BD138" i="1"/>
  <c r="BE138" i="1"/>
  <c r="BF138" i="1"/>
  <c r="BG138" i="1"/>
  <c r="BH138" i="1"/>
  <c r="BI138" i="1"/>
  <c r="BJ138" i="1"/>
  <c r="BK138" i="1"/>
  <c r="BL138" i="1"/>
  <c r="BM138" i="1"/>
  <c r="BN138" i="1"/>
  <c r="BO138" i="1"/>
  <c r="BP138" i="1"/>
  <c r="BQ138" i="1"/>
  <c r="BR138" i="1"/>
  <c r="BS138" i="1"/>
  <c r="BT138" i="1"/>
  <c r="BU138" i="1"/>
  <c r="BV138" i="1"/>
  <c r="BW138" i="1"/>
  <c r="BX138" i="1"/>
  <c r="BY138" i="1"/>
  <c r="AW139" i="1"/>
  <c r="AX139" i="1"/>
  <c r="AY139" i="1"/>
  <c r="AZ139" i="1"/>
  <c r="BA139" i="1"/>
  <c r="BB139" i="1"/>
  <c r="BC139" i="1"/>
  <c r="BD139" i="1"/>
  <c r="BE139" i="1"/>
  <c r="BF139" i="1"/>
  <c r="BG139" i="1"/>
  <c r="BH139" i="1"/>
  <c r="BI139" i="1"/>
  <c r="BJ139" i="1"/>
  <c r="BK139" i="1"/>
  <c r="BL139" i="1"/>
  <c r="BM139" i="1"/>
  <c r="BN139" i="1"/>
  <c r="BO139" i="1"/>
  <c r="BP139" i="1"/>
  <c r="BQ139" i="1"/>
  <c r="BR139" i="1"/>
  <c r="BS139" i="1"/>
  <c r="BT139" i="1"/>
  <c r="BU139" i="1"/>
  <c r="BV139" i="1"/>
  <c r="BW139" i="1"/>
  <c r="BX139" i="1"/>
  <c r="BY139" i="1"/>
  <c r="AW140" i="1"/>
  <c r="AX140" i="1"/>
  <c r="AY140" i="1"/>
  <c r="AZ140" i="1"/>
  <c r="BA140" i="1"/>
  <c r="BB140" i="1"/>
  <c r="BC140" i="1"/>
  <c r="BD140" i="1"/>
  <c r="BE140" i="1"/>
  <c r="BF140" i="1"/>
  <c r="BG140" i="1"/>
  <c r="BH140" i="1"/>
  <c r="BI140" i="1"/>
  <c r="BJ140" i="1"/>
  <c r="BK140" i="1"/>
  <c r="BL140" i="1"/>
  <c r="BM140" i="1"/>
  <c r="BN140" i="1"/>
  <c r="BO140" i="1"/>
  <c r="BP140" i="1"/>
  <c r="BQ140" i="1"/>
  <c r="BR140" i="1"/>
  <c r="BS140" i="1"/>
  <c r="BT140" i="1"/>
  <c r="BU140" i="1"/>
  <c r="BV140" i="1"/>
  <c r="BW140" i="1"/>
  <c r="BX140" i="1"/>
  <c r="BY140" i="1"/>
  <c r="AW141" i="1"/>
  <c r="AX141" i="1"/>
  <c r="AY141" i="1"/>
  <c r="AZ141" i="1"/>
  <c r="BA141" i="1"/>
  <c r="BB141" i="1"/>
  <c r="BC141" i="1"/>
  <c r="BD141" i="1"/>
  <c r="BE141" i="1"/>
  <c r="BF141" i="1"/>
  <c r="BG141" i="1"/>
  <c r="BH141" i="1"/>
  <c r="BI141" i="1"/>
  <c r="BJ141" i="1"/>
  <c r="BK141" i="1"/>
  <c r="BL141" i="1"/>
  <c r="BM141" i="1"/>
  <c r="BN141" i="1"/>
  <c r="BO141" i="1"/>
  <c r="BP141" i="1"/>
  <c r="BQ141" i="1"/>
  <c r="BR141" i="1"/>
  <c r="BS141" i="1"/>
  <c r="BT141" i="1"/>
  <c r="BU141" i="1"/>
  <c r="BV141" i="1"/>
  <c r="BW141" i="1"/>
  <c r="BX141" i="1"/>
  <c r="BY141" i="1"/>
  <c r="AW142" i="1"/>
  <c r="AX142" i="1"/>
  <c r="AY142" i="1"/>
  <c r="AZ142" i="1"/>
  <c r="BA142" i="1"/>
  <c r="BB142" i="1"/>
  <c r="BC142" i="1"/>
  <c r="BD142" i="1"/>
  <c r="BE142" i="1"/>
  <c r="BF142" i="1"/>
  <c r="BG142" i="1"/>
  <c r="BH142" i="1"/>
  <c r="BI142" i="1"/>
  <c r="BJ142" i="1"/>
  <c r="BK142" i="1"/>
  <c r="BL142" i="1"/>
  <c r="BM142" i="1"/>
  <c r="BN142" i="1"/>
  <c r="BO142" i="1"/>
  <c r="BP142" i="1"/>
  <c r="BQ142" i="1"/>
  <c r="BR142" i="1"/>
  <c r="BS142" i="1"/>
  <c r="BT142" i="1"/>
  <c r="BU142" i="1"/>
  <c r="BV142" i="1"/>
  <c r="BW142" i="1"/>
  <c r="BX142" i="1"/>
  <c r="BY142" i="1"/>
  <c r="AW143" i="1"/>
  <c r="AX143" i="1"/>
  <c r="AY143" i="1"/>
  <c r="AZ143" i="1"/>
  <c r="BA143" i="1"/>
  <c r="BB143" i="1"/>
  <c r="BC143" i="1"/>
  <c r="BD143" i="1"/>
  <c r="BE143" i="1"/>
  <c r="BF143" i="1"/>
  <c r="BG143" i="1"/>
  <c r="BH143" i="1"/>
  <c r="BI143" i="1"/>
  <c r="BJ143" i="1"/>
  <c r="BK143" i="1"/>
  <c r="BL143" i="1"/>
  <c r="BM143" i="1"/>
  <c r="BN143" i="1"/>
  <c r="BO143" i="1"/>
  <c r="BP143" i="1"/>
  <c r="BQ143" i="1"/>
  <c r="BR143" i="1"/>
  <c r="BS143" i="1"/>
  <c r="BT143" i="1"/>
  <c r="BU143" i="1"/>
  <c r="BV143" i="1"/>
  <c r="BW143" i="1"/>
  <c r="BX143" i="1"/>
  <c r="BY143" i="1"/>
  <c r="AW144" i="1"/>
  <c r="AX144" i="1"/>
  <c r="AY144" i="1"/>
  <c r="AZ144" i="1"/>
  <c r="BA144" i="1"/>
  <c r="BB144" i="1"/>
  <c r="BC144" i="1"/>
  <c r="BD144" i="1"/>
  <c r="BE144" i="1"/>
  <c r="BF144" i="1"/>
  <c r="BG144" i="1"/>
  <c r="BH144" i="1"/>
  <c r="BI144" i="1"/>
  <c r="BJ144" i="1"/>
  <c r="BK144" i="1"/>
  <c r="BL144" i="1"/>
  <c r="BM144" i="1"/>
  <c r="BN144" i="1"/>
  <c r="BO144" i="1"/>
  <c r="BP144" i="1"/>
  <c r="BQ144" i="1"/>
  <c r="BR144" i="1"/>
  <c r="BS144" i="1"/>
  <c r="BT144" i="1"/>
  <c r="BU144" i="1"/>
  <c r="BV144" i="1"/>
  <c r="BW144" i="1"/>
  <c r="BX144" i="1"/>
  <c r="BY144" i="1"/>
  <c r="AW145" i="1"/>
  <c r="AX145" i="1"/>
  <c r="AY145" i="1"/>
  <c r="AZ145" i="1"/>
  <c r="BA145" i="1"/>
  <c r="BB145" i="1"/>
  <c r="BC145" i="1"/>
  <c r="BD145" i="1"/>
  <c r="BE145" i="1"/>
  <c r="BF145" i="1"/>
  <c r="BG145" i="1"/>
  <c r="BH145" i="1"/>
  <c r="BI145" i="1"/>
  <c r="BJ145" i="1"/>
  <c r="BK145" i="1"/>
  <c r="BL145" i="1"/>
  <c r="BM145" i="1"/>
  <c r="BN145" i="1"/>
  <c r="BO145" i="1"/>
  <c r="BP145" i="1"/>
  <c r="BQ145" i="1"/>
  <c r="BR145" i="1"/>
  <c r="BS145" i="1"/>
  <c r="BT145" i="1"/>
  <c r="BU145" i="1"/>
  <c r="BV145" i="1"/>
  <c r="BW145" i="1"/>
  <c r="BX145" i="1"/>
  <c r="BY145" i="1"/>
  <c r="AW146" i="1"/>
  <c r="AX146" i="1"/>
  <c r="AY146" i="1"/>
  <c r="AZ146" i="1"/>
  <c r="BA146" i="1"/>
  <c r="BB146" i="1"/>
  <c r="BC146" i="1"/>
  <c r="BD146" i="1"/>
  <c r="BE146" i="1"/>
  <c r="BF146" i="1"/>
  <c r="BG146" i="1"/>
  <c r="BH146" i="1"/>
  <c r="BI146" i="1"/>
  <c r="BJ146" i="1"/>
  <c r="BK146" i="1"/>
  <c r="BL146" i="1"/>
  <c r="BM146" i="1"/>
  <c r="BN146" i="1"/>
  <c r="BO146" i="1"/>
  <c r="BP146" i="1"/>
  <c r="BQ146" i="1"/>
  <c r="BR146" i="1"/>
  <c r="BS146" i="1"/>
  <c r="BT146" i="1"/>
  <c r="BU146" i="1"/>
  <c r="BV146" i="1"/>
  <c r="BW146" i="1"/>
  <c r="BX146" i="1"/>
  <c r="BY146" i="1"/>
  <c r="AW147" i="1"/>
  <c r="AX147" i="1"/>
  <c r="AY147" i="1"/>
  <c r="AZ147" i="1"/>
  <c r="BA147" i="1"/>
  <c r="BB147" i="1"/>
  <c r="BC147" i="1"/>
  <c r="BD147" i="1"/>
  <c r="BE147" i="1"/>
  <c r="BF147" i="1"/>
  <c r="BG147" i="1"/>
  <c r="BH147" i="1"/>
  <c r="BI147" i="1"/>
  <c r="BJ147" i="1"/>
  <c r="BK147" i="1"/>
  <c r="BL147" i="1"/>
  <c r="BM147" i="1"/>
  <c r="BN147" i="1"/>
  <c r="BO147" i="1"/>
  <c r="BP147" i="1"/>
  <c r="BQ147" i="1"/>
  <c r="BR147" i="1"/>
  <c r="BS147" i="1"/>
  <c r="BT147" i="1"/>
  <c r="BU147" i="1"/>
  <c r="BV147" i="1"/>
  <c r="BW147" i="1"/>
  <c r="BX147" i="1"/>
  <c r="BY147" i="1"/>
  <c r="AW148" i="1"/>
  <c r="AX148" i="1"/>
  <c r="AY148" i="1"/>
  <c r="AZ148" i="1"/>
  <c r="BA148" i="1"/>
  <c r="BB148" i="1"/>
  <c r="BC148" i="1"/>
  <c r="BD148" i="1"/>
  <c r="BE148" i="1"/>
  <c r="BF148" i="1"/>
  <c r="BG148" i="1"/>
  <c r="BH148" i="1"/>
  <c r="BI148" i="1"/>
  <c r="BJ148" i="1"/>
  <c r="BK148" i="1"/>
  <c r="BL148" i="1"/>
  <c r="BM148" i="1"/>
  <c r="BN148" i="1"/>
  <c r="BO148" i="1"/>
  <c r="BP148" i="1"/>
  <c r="BQ148" i="1"/>
  <c r="BR148" i="1"/>
  <c r="BS148" i="1"/>
  <c r="BT148" i="1"/>
  <c r="BU148" i="1"/>
  <c r="BV148" i="1"/>
  <c r="BW148" i="1"/>
  <c r="BX148" i="1"/>
  <c r="BY148" i="1"/>
  <c r="AW149" i="1"/>
  <c r="AX149" i="1"/>
  <c r="AY149" i="1"/>
  <c r="AZ149" i="1"/>
  <c r="BA149" i="1"/>
  <c r="BB149" i="1"/>
  <c r="BC149" i="1"/>
  <c r="BD149" i="1"/>
  <c r="BE149" i="1"/>
  <c r="BF149" i="1"/>
  <c r="BG149" i="1"/>
  <c r="BH149" i="1"/>
  <c r="BI149" i="1"/>
  <c r="BJ149" i="1"/>
  <c r="BK149" i="1"/>
  <c r="BL149" i="1"/>
  <c r="BM149" i="1"/>
  <c r="BN149" i="1"/>
  <c r="BO149" i="1"/>
  <c r="BP149" i="1"/>
  <c r="BQ149" i="1"/>
  <c r="BR149" i="1"/>
  <c r="BS149" i="1"/>
  <c r="BT149" i="1"/>
  <c r="BU149" i="1"/>
  <c r="BV149" i="1"/>
  <c r="BW149" i="1"/>
  <c r="BX149" i="1"/>
  <c r="BY149" i="1"/>
  <c r="AW150" i="1"/>
  <c r="AX150" i="1"/>
  <c r="AY150" i="1"/>
  <c r="AZ150" i="1"/>
  <c r="BA150" i="1"/>
  <c r="BB150" i="1"/>
  <c r="BC150" i="1"/>
  <c r="BD150" i="1"/>
  <c r="BE150" i="1"/>
  <c r="BF150" i="1"/>
  <c r="BG150" i="1"/>
  <c r="BH150" i="1"/>
  <c r="BI150" i="1"/>
  <c r="BJ150" i="1"/>
  <c r="BK150" i="1"/>
  <c r="BL150" i="1"/>
  <c r="BM150" i="1"/>
  <c r="BN150" i="1"/>
  <c r="BO150" i="1"/>
  <c r="BP150" i="1"/>
  <c r="BQ150" i="1"/>
  <c r="BR150" i="1"/>
  <c r="BS150" i="1"/>
  <c r="BT150" i="1"/>
  <c r="BU150" i="1"/>
  <c r="BV150" i="1"/>
  <c r="BW150" i="1"/>
  <c r="BX150" i="1"/>
  <c r="BY150" i="1"/>
  <c r="AW151" i="1"/>
  <c r="AX151" i="1"/>
  <c r="AY151" i="1"/>
  <c r="AZ151" i="1"/>
  <c r="BA151" i="1"/>
  <c r="BB151" i="1"/>
  <c r="BC151" i="1"/>
  <c r="BD151" i="1"/>
  <c r="BE151" i="1"/>
  <c r="BF151" i="1"/>
  <c r="BG151" i="1"/>
  <c r="BH151" i="1"/>
  <c r="BI151" i="1"/>
  <c r="BJ151" i="1"/>
  <c r="BK151" i="1"/>
  <c r="BL151" i="1"/>
  <c r="BM151" i="1"/>
  <c r="BN151" i="1"/>
  <c r="BO151" i="1"/>
  <c r="BP151" i="1"/>
  <c r="BQ151" i="1"/>
  <c r="BR151" i="1"/>
  <c r="BS151" i="1"/>
  <c r="BT151" i="1"/>
  <c r="BU151" i="1"/>
  <c r="BV151" i="1"/>
  <c r="BW151" i="1"/>
  <c r="BX151" i="1"/>
  <c r="BY151" i="1"/>
  <c r="AW152" i="1"/>
  <c r="AX152" i="1"/>
  <c r="AY152" i="1"/>
  <c r="AZ152" i="1"/>
  <c r="BA152" i="1"/>
  <c r="BB152" i="1"/>
  <c r="BC152" i="1"/>
  <c r="BD152" i="1"/>
  <c r="BE152" i="1"/>
  <c r="BF152" i="1"/>
  <c r="BG152" i="1"/>
  <c r="BH152" i="1"/>
  <c r="BI152" i="1"/>
  <c r="BJ152" i="1"/>
  <c r="BK152" i="1"/>
  <c r="BL152" i="1"/>
  <c r="BM152" i="1"/>
  <c r="BN152" i="1"/>
  <c r="BO152" i="1"/>
  <c r="BP152" i="1"/>
  <c r="BQ152" i="1"/>
  <c r="BR152" i="1"/>
  <c r="BS152" i="1"/>
  <c r="BT152" i="1"/>
  <c r="BU152" i="1"/>
  <c r="BV152" i="1"/>
  <c r="BW152" i="1"/>
  <c r="BX152" i="1"/>
  <c r="BY152" i="1"/>
  <c r="AW153" i="1"/>
  <c r="AX153" i="1"/>
  <c r="AY153" i="1"/>
  <c r="AZ153" i="1"/>
  <c r="BA153" i="1"/>
  <c r="BB153" i="1"/>
  <c r="BC153" i="1"/>
  <c r="BD153" i="1"/>
  <c r="BE153" i="1"/>
  <c r="BF153" i="1"/>
  <c r="BG153" i="1"/>
  <c r="BH153" i="1"/>
  <c r="BI153" i="1"/>
  <c r="BJ153" i="1"/>
  <c r="BK153" i="1"/>
  <c r="BL153" i="1"/>
  <c r="BM153" i="1"/>
  <c r="BN153" i="1"/>
  <c r="BO153" i="1"/>
  <c r="BP153" i="1"/>
  <c r="BQ153" i="1"/>
  <c r="BR153" i="1"/>
  <c r="BS153" i="1"/>
  <c r="BT153" i="1"/>
  <c r="BU153" i="1"/>
  <c r="BV153" i="1"/>
  <c r="BW153" i="1"/>
  <c r="BX153" i="1"/>
  <c r="BY153" i="1"/>
  <c r="AW154" i="1"/>
  <c r="AX154" i="1"/>
  <c r="AY154" i="1"/>
  <c r="AZ154" i="1"/>
  <c r="BA154" i="1"/>
  <c r="BB154" i="1"/>
  <c r="BC154" i="1"/>
  <c r="BD154" i="1"/>
  <c r="BE154" i="1"/>
  <c r="BF154" i="1"/>
  <c r="BG154" i="1"/>
  <c r="BH154" i="1"/>
  <c r="BI154" i="1"/>
  <c r="BJ154" i="1"/>
  <c r="BK154" i="1"/>
  <c r="BL154" i="1"/>
  <c r="BM154" i="1"/>
  <c r="BN154" i="1"/>
  <c r="BO154" i="1"/>
  <c r="BP154" i="1"/>
  <c r="BQ154" i="1"/>
  <c r="BR154" i="1"/>
  <c r="BS154" i="1"/>
  <c r="BT154" i="1"/>
  <c r="BU154" i="1"/>
  <c r="BV154" i="1"/>
  <c r="BW154" i="1"/>
  <c r="BX154" i="1"/>
  <c r="BY154" i="1"/>
  <c r="AW155" i="1"/>
  <c r="AX155" i="1"/>
  <c r="AY155" i="1"/>
  <c r="AZ155" i="1"/>
  <c r="BA155" i="1"/>
  <c r="BB155" i="1"/>
  <c r="BC155" i="1"/>
  <c r="BD155" i="1"/>
  <c r="BE155" i="1"/>
  <c r="BF155" i="1"/>
  <c r="BG155" i="1"/>
  <c r="BH155" i="1"/>
  <c r="BI155" i="1"/>
  <c r="BJ155" i="1"/>
  <c r="BK155" i="1"/>
  <c r="BL155" i="1"/>
  <c r="BM155" i="1"/>
  <c r="BN155" i="1"/>
  <c r="BO155" i="1"/>
  <c r="BP155" i="1"/>
  <c r="BQ155" i="1"/>
  <c r="BR155" i="1"/>
  <c r="BS155" i="1"/>
  <c r="BT155" i="1"/>
  <c r="BU155" i="1"/>
  <c r="BV155" i="1"/>
  <c r="BW155" i="1"/>
  <c r="BX155" i="1"/>
  <c r="BY155" i="1"/>
  <c r="AW156" i="1"/>
  <c r="AX156" i="1"/>
  <c r="AY156" i="1"/>
  <c r="AZ156" i="1"/>
  <c r="BA156" i="1"/>
  <c r="BB156" i="1"/>
  <c r="BC156" i="1"/>
  <c r="BD156" i="1"/>
  <c r="BE156" i="1"/>
  <c r="BF156" i="1"/>
  <c r="BG156" i="1"/>
  <c r="BH156" i="1"/>
  <c r="BI156" i="1"/>
  <c r="BJ156" i="1"/>
  <c r="BK156" i="1"/>
  <c r="BL156" i="1"/>
  <c r="BM156" i="1"/>
  <c r="BN156" i="1"/>
  <c r="BO156" i="1"/>
  <c r="BP156" i="1"/>
  <c r="BQ156" i="1"/>
  <c r="BR156" i="1"/>
  <c r="BS156" i="1"/>
  <c r="BT156" i="1"/>
  <c r="BU156" i="1"/>
  <c r="BV156" i="1"/>
  <c r="BW156" i="1"/>
  <c r="BX156" i="1"/>
  <c r="BY156" i="1"/>
  <c r="AW157" i="1"/>
  <c r="AX157" i="1"/>
  <c r="AY157" i="1"/>
  <c r="AZ157" i="1"/>
  <c r="BA157" i="1"/>
  <c r="BB157" i="1"/>
  <c r="BC157" i="1"/>
  <c r="BD157" i="1"/>
  <c r="BE157" i="1"/>
  <c r="BF157" i="1"/>
  <c r="BG157" i="1"/>
  <c r="BH157" i="1"/>
  <c r="BI157" i="1"/>
  <c r="BJ157" i="1"/>
  <c r="BK157" i="1"/>
  <c r="BL157" i="1"/>
  <c r="BM157" i="1"/>
  <c r="BN157" i="1"/>
  <c r="BO157" i="1"/>
  <c r="BP157" i="1"/>
  <c r="BQ157" i="1"/>
  <c r="BR157" i="1"/>
  <c r="BS157" i="1"/>
  <c r="BT157" i="1"/>
  <c r="BU157" i="1"/>
  <c r="BV157" i="1"/>
  <c r="BW157" i="1"/>
  <c r="BX157" i="1"/>
  <c r="BY157" i="1"/>
  <c r="AW158" i="1"/>
  <c r="AX158" i="1"/>
  <c r="AY158" i="1"/>
  <c r="AZ158" i="1"/>
  <c r="BA158" i="1"/>
  <c r="BB158" i="1"/>
  <c r="BC158" i="1"/>
  <c r="BD158" i="1"/>
  <c r="BE158" i="1"/>
  <c r="BF158" i="1"/>
  <c r="BG158" i="1"/>
  <c r="BH158" i="1"/>
  <c r="BI158" i="1"/>
  <c r="BJ158" i="1"/>
  <c r="BK158" i="1"/>
  <c r="BL158" i="1"/>
  <c r="BM158" i="1"/>
  <c r="BN158" i="1"/>
  <c r="BO158" i="1"/>
  <c r="BP158" i="1"/>
  <c r="BQ158" i="1"/>
  <c r="BR158" i="1"/>
  <c r="BS158" i="1"/>
  <c r="BT158" i="1"/>
  <c r="BU158" i="1"/>
  <c r="BV158" i="1"/>
  <c r="BW158" i="1"/>
  <c r="BX158" i="1"/>
  <c r="BY158" i="1"/>
  <c r="AW159" i="1"/>
  <c r="AX159" i="1"/>
  <c r="AY159" i="1"/>
  <c r="AZ159" i="1"/>
  <c r="BA159" i="1"/>
  <c r="BB159" i="1"/>
  <c r="BC159" i="1"/>
  <c r="BD159" i="1"/>
  <c r="BE159" i="1"/>
  <c r="BF159" i="1"/>
  <c r="BG159" i="1"/>
  <c r="BH159" i="1"/>
  <c r="BI159" i="1"/>
  <c r="BJ159" i="1"/>
  <c r="BK159" i="1"/>
  <c r="BL159" i="1"/>
  <c r="BM159" i="1"/>
  <c r="BN159" i="1"/>
  <c r="BO159" i="1"/>
  <c r="BP159" i="1"/>
  <c r="BQ159" i="1"/>
  <c r="BR159" i="1"/>
  <c r="BS159" i="1"/>
  <c r="BT159" i="1"/>
  <c r="BU159" i="1"/>
  <c r="BV159" i="1"/>
  <c r="BW159" i="1"/>
  <c r="BX159" i="1"/>
  <c r="BY159" i="1"/>
  <c r="AW160" i="1"/>
  <c r="AX160" i="1"/>
  <c r="AY160" i="1"/>
  <c r="AZ160" i="1"/>
  <c r="BA160" i="1"/>
  <c r="BB160" i="1"/>
  <c r="BC160" i="1"/>
  <c r="BD160" i="1"/>
  <c r="BE160" i="1"/>
  <c r="BF160" i="1"/>
  <c r="BG160" i="1"/>
  <c r="BH160" i="1"/>
  <c r="BI160" i="1"/>
  <c r="BJ160" i="1"/>
  <c r="BK160" i="1"/>
  <c r="BL160" i="1"/>
  <c r="BM160" i="1"/>
  <c r="BN160" i="1"/>
  <c r="BO160" i="1"/>
  <c r="BP160" i="1"/>
  <c r="BQ160" i="1"/>
  <c r="BR160" i="1"/>
  <c r="BS160" i="1"/>
  <c r="BT160" i="1"/>
  <c r="BU160" i="1"/>
  <c r="BV160" i="1"/>
  <c r="BW160" i="1"/>
  <c r="BX160" i="1"/>
  <c r="BY160" i="1"/>
  <c r="AW161" i="1"/>
  <c r="AX161" i="1"/>
  <c r="AY161" i="1"/>
  <c r="AZ161" i="1"/>
  <c r="BA161" i="1"/>
  <c r="BB161" i="1"/>
  <c r="BC161" i="1"/>
  <c r="BD161" i="1"/>
  <c r="BE161" i="1"/>
  <c r="BF161" i="1"/>
  <c r="BG161" i="1"/>
  <c r="BH161" i="1"/>
  <c r="BI161" i="1"/>
  <c r="BJ161" i="1"/>
  <c r="BK161" i="1"/>
  <c r="BL161" i="1"/>
  <c r="BM161" i="1"/>
  <c r="BN161" i="1"/>
  <c r="BO161" i="1"/>
  <c r="BP161" i="1"/>
  <c r="BQ161" i="1"/>
  <c r="BR161" i="1"/>
  <c r="BS161" i="1"/>
  <c r="BT161" i="1"/>
  <c r="BU161" i="1"/>
  <c r="BV161" i="1"/>
  <c r="BW161" i="1"/>
  <c r="BX161" i="1"/>
  <c r="BY161" i="1"/>
  <c r="AW162" i="1"/>
  <c r="AX162" i="1"/>
  <c r="AY162" i="1"/>
  <c r="AZ162" i="1"/>
  <c r="BA162" i="1"/>
  <c r="BB162" i="1"/>
  <c r="BC162" i="1"/>
  <c r="BD162" i="1"/>
  <c r="BE162" i="1"/>
  <c r="BF162" i="1"/>
  <c r="BG162" i="1"/>
  <c r="BH162" i="1"/>
  <c r="BI162" i="1"/>
  <c r="BJ162" i="1"/>
  <c r="BK162" i="1"/>
  <c r="BL162" i="1"/>
  <c r="BM162" i="1"/>
  <c r="BN162" i="1"/>
  <c r="BO162" i="1"/>
  <c r="BP162" i="1"/>
  <c r="BQ162" i="1"/>
  <c r="BR162" i="1"/>
  <c r="BS162" i="1"/>
  <c r="BT162" i="1"/>
  <c r="BU162" i="1"/>
  <c r="BV162" i="1"/>
  <c r="BW162" i="1"/>
  <c r="BX162" i="1"/>
  <c r="BY162" i="1"/>
  <c r="AW163" i="1"/>
  <c r="AX163" i="1"/>
  <c r="AY163" i="1"/>
  <c r="AZ163" i="1"/>
  <c r="BA163" i="1"/>
  <c r="BB163" i="1"/>
  <c r="BC163" i="1"/>
  <c r="BD163" i="1"/>
  <c r="BE163" i="1"/>
  <c r="BF163" i="1"/>
  <c r="BG163" i="1"/>
  <c r="BH163" i="1"/>
  <c r="BI163" i="1"/>
  <c r="BJ163" i="1"/>
  <c r="BK163" i="1"/>
  <c r="BL163" i="1"/>
  <c r="BM163" i="1"/>
  <c r="BN163" i="1"/>
  <c r="BO163" i="1"/>
  <c r="BP163" i="1"/>
  <c r="BQ163" i="1"/>
  <c r="BR163" i="1"/>
  <c r="BS163" i="1"/>
  <c r="BT163" i="1"/>
  <c r="BU163" i="1"/>
  <c r="BV163" i="1"/>
  <c r="BW163" i="1"/>
  <c r="BX163" i="1"/>
  <c r="BY163" i="1"/>
  <c r="AW164" i="1"/>
  <c r="AX164" i="1"/>
  <c r="AY164" i="1"/>
  <c r="AZ164" i="1"/>
  <c r="BA164" i="1"/>
  <c r="BB164" i="1"/>
  <c r="BC164" i="1"/>
  <c r="BD164" i="1"/>
  <c r="BE164" i="1"/>
  <c r="BF164" i="1"/>
  <c r="BG164" i="1"/>
  <c r="BH164" i="1"/>
  <c r="BI164" i="1"/>
  <c r="BJ164" i="1"/>
  <c r="BK164" i="1"/>
  <c r="BL164" i="1"/>
  <c r="BM164" i="1"/>
  <c r="BN164" i="1"/>
  <c r="BO164" i="1"/>
  <c r="BP164" i="1"/>
  <c r="BQ164" i="1"/>
  <c r="BR164" i="1"/>
  <c r="BS164" i="1"/>
  <c r="BT164" i="1"/>
  <c r="BU164" i="1"/>
  <c r="BV164" i="1"/>
  <c r="BW164" i="1"/>
  <c r="BX164" i="1"/>
  <c r="BY164" i="1"/>
  <c r="AW165" i="1"/>
  <c r="AX165" i="1"/>
  <c r="AY165" i="1"/>
  <c r="AZ165" i="1"/>
  <c r="BA165" i="1"/>
  <c r="BB165" i="1"/>
  <c r="BC165" i="1"/>
  <c r="BD165" i="1"/>
  <c r="BE165" i="1"/>
  <c r="BF165" i="1"/>
  <c r="BG165" i="1"/>
  <c r="BH165" i="1"/>
  <c r="BI165" i="1"/>
  <c r="BJ165" i="1"/>
  <c r="BK165" i="1"/>
  <c r="BL165" i="1"/>
  <c r="BM165" i="1"/>
  <c r="BN165" i="1"/>
  <c r="BO165" i="1"/>
  <c r="BP165" i="1"/>
  <c r="BQ165" i="1"/>
  <c r="BR165" i="1"/>
  <c r="BS165" i="1"/>
  <c r="BT165" i="1"/>
  <c r="BU165" i="1"/>
  <c r="BV165" i="1"/>
  <c r="BW165" i="1"/>
  <c r="BX165" i="1"/>
  <c r="BY165" i="1"/>
  <c r="AW166" i="1"/>
  <c r="AX166" i="1"/>
  <c r="AY166" i="1"/>
  <c r="AZ166" i="1"/>
  <c r="BA166" i="1"/>
  <c r="BB166" i="1"/>
  <c r="BC166" i="1"/>
  <c r="BD166" i="1"/>
  <c r="BE166" i="1"/>
  <c r="BF166" i="1"/>
  <c r="BG166" i="1"/>
  <c r="BH166" i="1"/>
  <c r="BI166" i="1"/>
  <c r="BJ166" i="1"/>
  <c r="BK166" i="1"/>
  <c r="BL166" i="1"/>
  <c r="BM166" i="1"/>
  <c r="BN166" i="1"/>
  <c r="BO166" i="1"/>
  <c r="BP166" i="1"/>
  <c r="BQ166" i="1"/>
  <c r="BR166" i="1"/>
  <c r="BS166" i="1"/>
  <c r="BT166" i="1"/>
  <c r="BU166" i="1"/>
  <c r="BV166" i="1"/>
  <c r="BW166" i="1"/>
  <c r="BX166" i="1"/>
  <c r="BY166" i="1"/>
  <c r="AW167" i="1"/>
  <c r="AX167" i="1"/>
  <c r="AY167" i="1"/>
  <c r="AZ167" i="1"/>
  <c r="BA167" i="1"/>
  <c r="BB167" i="1"/>
  <c r="BC167" i="1"/>
  <c r="BD167" i="1"/>
  <c r="BE167" i="1"/>
  <c r="BF167" i="1"/>
  <c r="BG167" i="1"/>
  <c r="BH167" i="1"/>
  <c r="BI167" i="1"/>
  <c r="BJ167" i="1"/>
  <c r="BK167" i="1"/>
  <c r="BL167" i="1"/>
  <c r="BM167" i="1"/>
  <c r="BN167" i="1"/>
  <c r="BO167" i="1"/>
  <c r="BP167" i="1"/>
  <c r="BQ167" i="1"/>
  <c r="BR167" i="1"/>
  <c r="BS167" i="1"/>
  <c r="BT167" i="1"/>
  <c r="BU167" i="1"/>
  <c r="BV167" i="1"/>
  <c r="BW167" i="1"/>
  <c r="BX167" i="1"/>
  <c r="BY167" i="1"/>
  <c r="AW168" i="1"/>
  <c r="AX168" i="1"/>
  <c r="AY168" i="1"/>
  <c r="AZ168" i="1"/>
  <c r="BA168" i="1"/>
  <c r="BB168" i="1"/>
  <c r="BC168" i="1"/>
  <c r="BD168" i="1"/>
  <c r="BE168" i="1"/>
  <c r="BF168" i="1"/>
  <c r="BG168" i="1"/>
  <c r="BH168" i="1"/>
  <c r="BI168" i="1"/>
  <c r="BJ168" i="1"/>
  <c r="BK168" i="1"/>
  <c r="BL168" i="1"/>
  <c r="BM168" i="1"/>
  <c r="BN168" i="1"/>
  <c r="BO168" i="1"/>
  <c r="BP168" i="1"/>
  <c r="BQ168" i="1"/>
  <c r="BR168" i="1"/>
  <c r="BS168" i="1"/>
  <c r="BT168" i="1"/>
  <c r="BU168" i="1"/>
  <c r="BV168" i="1"/>
  <c r="BW168" i="1"/>
  <c r="BX168" i="1"/>
  <c r="BY168" i="1"/>
  <c r="AW169" i="1"/>
  <c r="AX169" i="1"/>
  <c r="AY169" i="1"/>
  <c r="AZ169" i="1"/>
  <c r="BA169" i="1"/>
  <c r="BB169" i="1"/>
  <c r="BC169" i="1"/>
  <c r="BD169" i="1"/>
  <c r="BE169" i="1"/>
  <c r="BF169" i="1"/>
  <c r="BG169" i="1"/>
  <c r="BH169" i="1"/>
  <c r="BI169" i="1"/>
  <c r="BJ169" i="1"/>
  <c r="BK169" i="1"/>
  <c r="BL169" i="1"/>
  <c r="BM169" i="1"/>
  <c r="BN169" i="1"/>
  <c r="BO169" i="1"/>
  <c r="BP169" i="1"/>
  <c r="BQ169" i="1"/>
  <c r="BR169" i="1"/>
  <c r="BS169" i="1"/>
  <c r="BT169" i="1"/>
  <c r="BU169" i="1"/>
  <c r="BV169" i="1"/>
  <c r="BW169" i="1"/>
  <c r="BX169" i="1"/>
  <c r="BY169" i="1"/>
  <c r="AW170" i="1"/>
  <c r="AX170" i="1"/>
  <c r="AY170" i="1"/>
  <c r="AZ170" i="1"/>
  <c r="BA170" i="1"/>
  <c r="BB170" i="1"/>
  <c r="BC170" i="1"/>
  <c r="BD170" i="1"/>
  <c r="BE170" i="1"/>
  <c r="BF170" i="1"/>
  <c r="BG170" i="1"/>
  <c r="BH170" i="1"/>
  <c r="BI170" i="1"/>
  <c r="BJ170" i="1"/>
  <c r="BK170" i="1"/>
  <c r="BL170" i="1"/>
  <c r="BM170" i="1"/>
  <c r="BN170" i="1"/>
  <c r="BO170" i="1"/>
  <c r="BP170" i="1"/>
  <c r="BQ170" i="1"/>
  <c r="BR170" i="1"/>
  <c r="BS170" i="1"/>
  <c r="BT170" i="1"/>
  <c r="BU170" i="1"/>
  <c r="BV170" i="1"/>
  <c r="BW170" i="1"/>
  <c r="BX170" i="1"/>
  <c r="BY170" i="1"/>
  <c r="AW171" i="1"/>
  <c r="AX171" i="1"/>
  <c r="AY171" i="1"/>
  <c r="AZ171" i="1"/>
  <c r="BA171" i="1"/>
  <c r="BB171" i="1"/>
  <c r="BC171" i="1"/>
  <c r="BD171" i="1"/>
  <c r="BE171" i="1"/>
  <c r="BF171" i="1"/>
  <c r="BG171" i="1"/>
  <c r="BH171" i="1"/>
  <c r="BI171" i="1"/>
  <c r="BJ171" i="1"/>
  <c r="BK171" i="1"/>
  <c r="BL171" i="1"/>
  <c r="BM171" i="1"/>
  <c r="BN171" i="1"/>
  <c r="BO171" i="1"/>
  <c r="BP171" i="1"/>
  <c r="BQ171" i="1"/>
  <c r="BR171" i="1"/>
  <c r="BS171" i="1"/>
  <c r="BT171" i="1"/>
  <c r="BU171" i="1"/>
  <c r="BV171" i="1"/>
  <c r="BW171" i="1"/>
  <c r="BX171" i="1"/>
  <c r="BY171" i="1"/>
  <c r="AW172" i="1"/>
  <c r="AX172" i="1"/>
  <c r="AY172" i="1"/>
  <c r="AZ172" i="1"/>
  <c r="BA172" i="1"/>
  <c r="BB172" i="1"/>
  <c r="BC172" i="1"/>
  <c r="BD172" i="1"/>
  <c r="BE172" i="1"/>
  <c r="BF172" i="1"/>
  <c r="BG172" i="1"/>
  <c r="BH172" i="1"/>
  <c r="BI172" i="1"/>
  <c r="BJ172" i="1"/>
  <c r="BK172" i="1"/>
  <c r="BL172" i="1"/>
  <c r="BM172" i="1"/>
  <c r="BN172" i="1"/>
  <c r="BO172" i="1"/>
  <c r="BP172" i="1"/>
  <c r="BQ172" i="1"/>
  <c r="BR172" i="1"/>
  <c r="BS172" i="1"/>
  <c r="BT172" i="1"/>
  <c r="BU172" i="1"/>
  <c r="BV172" i="1"/>
  <c r="BW172" i="1"/>
  <c r="BX172" i="1"/>
  <c r="BY172" i="1"/>
  <c r="AW173" i="1"/>
  <c r="AX173" i="1"/>
  <c r="AY173" i="1"/>
  <c r="AZ173" i="1"/>
  <c r="BA173" i="1"/>
  <c r="BB173" i="1"/>
  <c r="BC173" i="1"/>
  <c r="BD173" i="1"/>
  <c r="BE173" i="1"/>
  <c r="BF173" i="1"/>
  <c r="BG173" i="1"/>
  <c r="BH173" i="1"/>
  <c r="BI173" i="1"/>
  <c r="BJ173" i="1"/>
  <c r="BK173" i="1"/>
  <c r="BL173" i="1"/>
  <c r="BM173" i="1"/>
  <c r="BN173" i="1"/>
  <c r="BO173" i="1"/>
  <c r="BP173" i="1"/>
  <c r="BQ173" i="1"/>
  <c r="BR173" i="1"/>
  <c r="BS173" i="1"/>
  <c r="BT173" i="1"/>
  <c r="BU173" i="1"/>
  <c r="BV173" i="1"/>
  <c r="BW173" i="1"/>
  <c r="BX173" i="1"/>
  <c r="BY173" i="1"/>
  <c r="AW174" i="1"/>
  <c r="AX174" i="1"/>
  <c r="AY174" i="1"/>
  <c r="AZ174" i="1"/>
  <c r="BA174" i="1"/>
  <c r="BB174" i="1"/>
  <c r="BC174" i="1"/>
  <c r="BD174" i="1"/>
  <c r="BE174" i="1"/>
  <c r="BF174" i="1"/>
  <c r="BG174" i="1"/>
  <c r="BH174" i="1"/>
  <c r="BI174" i="1"/>
  <c r="BJ174" i="1"/>
  <c r="BK174" i="1"/>
  <c r="BL174" i="1"/>
  <c r="BM174" i="1"/>
  <c r="BN174" i="1"/>
  <c r="BO174" i="1"/>
  <c r="BP174" i="1"/>
  <c r="BQ174" i="1"/>
  <c r="BR174" i="1"/>
  <c r="BS174" i="1"/>
  <c r="BT174" i="1"/>
  <c r="BU174" i="1"/>
  <c r="BV174" i="1"/>
  <c r="BW174" i="1"/>
  <c r="BX174" i="1"/>
  <c r="BY174" i="1"/>
  <c r="AW175" i="1"/>
  <c r="AX175" i="1"/>
  <c r="AY175" i="1"/>
  <c r="AZ175" i="1"/>
  <c r="BA175" i="1"/>
  <c r="BB175" i="1"/>
  <c r="BC175" i="1"/>
  <c r="BD175" i="1"/>
  <c r="BE175" i="1"/>
  <c r="BF175" i="1"/>
  <c r="BG175" i="1"/>
  <c r="BH175" i="1"/>
  <c r="BI175" i="1"/>
  <c r="BJ175" i="1"/>
  <c r="BK175" i="1"/>
  <c r="BL175" i="1"/>
  <c r="BM175" i="1"/>
  <c r="BN175" i="1"/>
  <c r="BO175" i="1"/>
  <c r="BP175" i="1"/>
  <c r="BQ175" i="1"/>
  <c r="BR175" i="1"/>
  <c r="BS175" i="1"/>
  <c r="BT175" i="1"/>
  <c r="BU175" i="1"/>
  <c r="BV175" i="1"/>
  <c r="BW175" i="1"/>
  <c r="BX175" i="1"/>
  <c r="BY175" i="1"/>
  <c r="AW176" i="1"/>
  <c r="AX176" i="1"/>
  <c r="AY176" i="1"/>
  <c r="AZ176" i="1"/>
  <c r="BA176" i="1"/>
  <c r="BB176" i="1"/>
  <c r="BC176" i="1"/>
  <c r="BD176" i="1"/>
  <c r="BE176" i="1"/>
  <c r="BF176" i="1"/>
  <c r="BG176" i="1"/>
  <c r="BH176" i="1"/>
  <c r="BI176" i="1"/>
  <c r="BJ176" i="1"/>
  <c r="BK176" i="1"/>
  <c r="BL176" i="1"/>
  <c r="BM176" i="1"/>
  <c r="BN176" i="1"/>
  <c r="BO176" i="1"/>
  <c r="BP176" i="1"/>
  <c r="BQ176" i="1"/>
  <c r="BR176" i="1"/>
  <c r="BS176" i="1"/>
  <c r="BT176" i="1"/>
  <c r="BU176" i="1"/>
  <c r="BV176" i="1"/>
  <c r="BW176" i="1"/>
  <c r="BX176" i="1"/>
  <c r="BY176" i="1"/>
  <c r="AW177" i="1"/>
  <c r="AX177" i="1"/>
  <c r="AY177" i="1"/>
  <c r="AZ177" i="1"/>
  <c r="BA177" i="1"/>
  <c r="BB177" i="1"/>
  <c r="BC177" i="1"/>
  <c r="BD177" i="1"/>
  <c r="BE177" i="1"/>
  <c r="BF177" i="1"/>
  <c r="BG177" i="1"/>
  <c r="BH177" i="1"/>
  <c r="BI177" i="1"/>
  <c r="BJ177" i="1"/>
  <c r="BK177" i="1"/>
  <c r="BL177" i="1"/>
  <c r="BM177" i="1"/>
  <c r="BN177" i="1"/>
  <c r="BO177" i="1"/>
  <c r="BP177" i="1"/>
  <c r="BQ177" i="1"/>
  <c r="BR177" i="1"/>
  <c r="BS177" i="1"/>
  <c r="BT177" i="1"/>
  <c r="BU177" i="1"/>
  <c r="BV177" i="1"/>
  <c r="BW177" i="1"/>
  <c r="BX177" i="1"/>
  <c r="BY177" i="1"/>
  <c r="AW178" i="1"/>
  <c r="AX178" i="1"/>
  <c r="AY178" i="1"/>
  <c r="AZ178" i="1"/>
  <c r="BA178" i="1"/>
  <c r="BB178" i="1"/>
  <c r="BC178" i="1"/>
  <c r="BD178" i="1"/>
  <c r="BE178" i="1"/>
  <c r="BF178" i="1"/>
  <c r="BG178" i="1"/>
  <c r="BH178" i="1"/>
  <c r="BI178" i="1"/>
  <c r="BJ178" i="1"/>
  <c r="BK178" i="1"/>
  <c r="BL178" i="1"/>
  <c r="BM178" i="1"/>
  <c r="BN178" i="1"/>
  <c r="BO178" i="1"/>
  <c r="BP178" i="1"/>
  <c r="BQ178" i="1"/>
  <c r="BR178" i="1"/>
  <c r="BS178" i="1"/>
  <c r="BT178" i="1"/>
  <c r="BU178" i="1"/>
  <c r="BV178" i="1"/>
  <c r="BW178" i="1"/>
  <c r="BX178" i="1"/>
  <c r="BY178" i="1"/>
  <c r="AW179" i="1"/>
  <c r="AX179" i="1"/>
  <c r="AY179" i="1"/>
  <c r="AZ179" i="1"/>
  <c r="BA179" i="1"/>
  <c r="BB179" i="1"/>
  <c r="BC179" i="1"/>
  <c r="BD179" i="1"/>
  <c r="BE179" i="1"/>
  <c r="BF179" i="1"/>
  <c r="BG179" i="1"/>
  <c r="BH179" i="1"/>
  <c r="BI179" i="1"/>
  <c r="BJ179" i="1"/>
  <c r="BK179" i="1"/>
  <c r="BL179" i="1"/>
  <c r="BM179" i="1"/>
  <c r="BN179" i="1"/>
  <c r="BO179" i="1"/>
  <c r="BP179" i="1"/>
  <c r="BQ179" i="1"/>
  <c r="BR179" i="1"/>
  <c r="BS179" i="1"/>
  <c r="BT179" i="1"/>
  <c r="BU179" i="1"/>
  <c r="BV179" i="1"/>
  <c r="BW179" i="1"/>
  <c r="BX179" i="1"/>
  <c r="BY179" i="1"/>
  <c r="AW180" i="1"/>
  <c r="AX180" i="1"/>
  <c r="AY180" i="1"/>
  <c r="AZ180" i="1"/>
  <c r="BA180" i="1"/>
  <c r="BB180" i="1"/>
  <c r="BC180" i="1"/>
  <c r="BD180" i="1"/>
  <c r="BE180" i="1"/>
  <c r="BF180" i="1"/>
  <c r="BG180" i="1"/>
  <c r="BH180" i="1"/>
  <c r="BI180" i="1"/>
  <c r="BJ180" i="1"/>
  <c r="BK180" i="1"/>
  <c r="BL180" i="1"/>
  <c r="BM180" i="1"/>
  <c r="BN180" i="1"/>
  <c r="BO180" i="1"/>
  <c r="BP180" i="1"/>
  <c r="BQ180" i="1"/>
  <c r="BR180" i="1"/>
  <c r="BS180" i="1"/>
  <c r="BT180" i="1"/>
  <c r="BU180" i="1"/>
  <c r="BV180" i="1"/>
  <c r="BW180" i="1"/>
  <c r="BX180" i="1"/>
  <c r="BY180" i="1"/>
  <c r="AW181" i="1"/>
  <c r="AX181" i="1"/>
  <c r="AY181" i="1"/>
  <c r="AZ181" i="1"/>
  <c r="BA181" i="1"/>
  <c r="BB181" i="1"/>
  <c r="BC181" i="1"/>
  <c r="BD181" i="1"/>
  <c r="BE181" i="1"/>
  <c r="BF181" i="1"/>
  <c r="BG181" i="1"/>
  <c r="BH181" i="1"/>
  <c r="BI181" i="1"/>
  <c r="BJ181" i="1"/>
  <c r="BK181" i="1"/>
  <c r="BL181" i="1"/>
  <c r="BM181" i="1"/>
  <c r="BN181" i="1"/>
  <c r="BO181" i="1"/>
  <c r="BP181" i="1"/>
  <c r="BQ181" i="1"/>
  <c r="BR181" i="1"/>
  <c r="BS181" i="1"/>
  <c r="BT181" i="1"/>
  <c r="BU181" i="1"/>
  <c r="BV181" i="1"/>
  <c r="BW181" i="1"/>
  <c r="BX181" i="1"/>
  <c r="BY181" i="1"/>
  <c r="AW182" i="1"/>
  <c r="AX182" i="1"/>
  <c r="AY182" i="1"/>
  <c r="AZ182" i="1"/>
  <c r="BA182" i="1"/>
  <c r="BB182" i="1"/>
  <c r="BC182" i="1"/>
  <c r="BD182" i="1"/>
  <c r="BE182" i="1"/>
  <c r="BF182" i="1"/>
  <c r="BG182" i="1"/>
  <c r="BH182" i="1"/>
  <c r="BI182" i="1"/>
  <c r="BJ182" i="1"/>
  <c r="BK182" i="1"/>
  <c r="BL182" i="1"/>
  <c r="BM182" i="1"/>
  <c r="BN182" i="1"/>
  <c r="BO182" i="1"/>
  <c r="BP182" i="1"/>
  <c r="BQ182" i="1"/>
  <c r="BR182" i="1"/>
  <c r="BS182" i="1"/>
  <c r="BT182" i="1"/>
  <c r="BU182" i="1"/>
  <c r="BV182" i="1"/>
  <c r="BW182" i="1"/>
  <c r="BX182" i="1"/>
  <c r="BY182" i="1"/>
  <c r="AW183" i="1"/>
  <c r="AX183" i="1"/>
  <c r="AY183" i="1"/>
  <c r="AZ183" i="1"/>
  <c r="BA183" i="1"/>
  <c r="BB183" i="1"/>
  <c r="BC183" i="1"/>
  <c r="BD183" i="1"/>
  <c r="BE183" i="1"/>
  <c r="BF183" i="1"/>
  <c r="BG183" i="1"/>
  <c r="BH183" i="1"/>
  <c r="BI183" i="1"/>
  <c r="BJ183" i="1"/>
  <c r="BK183" i="1"/>
  <c r="BL183" i="1"/>
  <c r="BM183" i="1"/>
  <c r="BN183" i="1"/>
  <c r="BO183" i="1"/>
  <c r="BP183" i="1"/>
  <c r="BQ183" i="1"/>
  <c r="BR183" i="1"/>
  <c r="BS183" i="1"/>
  <c r="BT183" i="1"/>
  <c r="BU183" i="1"/>
  <c r="BV183" i="1"/>
  <c r="BW183" i="1"/>
  <c r="BX183" i="1"/>
  <c r="BY183" i="1"/>
  <c r="AW184" i="1"/>
  <c r="AX184" i="1"/>
  <c r="AY184" i="1"/>
  <c r="AZ184" i="1"/>
  <c r="BA184" i="1"/>
  <c r="BB184" i="1"/>
  <c r="BC184" i="1"/>
  <c r="BD184" i="1"/>
  <c r="BE184" i="1"/>
  <c r="BF184" i="1"/>
  <c r="BG184" i="1"/>
  <c r="BH184" i="1"/>
  <c r="BI184" i="1"/>
  <c r="BJ184" i="1"/>
  <c r="BK184" i="1"/>
  <c r="BL184" i="1"/>
  <c r="BM184" i="1"/>
  <c r="BN184" i="1"/>
  <c r="BO184" i="1"/>
  <c r="BP184" i="1"/>
  <c r="BQ184" i="1"/>
  <c r="BR184" i="1"/>
  <c r="BS184" i="1"/>
  <c r="BT184" i="1"/>
  <c r="BU184" i="1"/>
  <c r="BV184" i="1"/>
  <c r="BW184" i="1"/>
  <c r="BX184" i="1"/>
  <c r="BY184" i="1"/>
  <c r="AW185" i="1"/>
  <c r="AX185" i="1"/>
  <c r="AY185" i="1"/>
  <c r="AZ185" i="1"/>
  <c r="BA185" i="1"/>
  <c r="BB185" i="1"/>
  <c r="BC185" i="1"/>
  <c r="BD185" i="1"/>
  <c r="BE185" i="1"/>
  <c r="BF185" i="1"/>
  <c r="BG185" i="1"/>
  <c r="BH185" i="1"/>
  <c r="BI185" i="1"/>
  <c r="BJ185" i="1"/>
  <c r="BK185" i="1"/>
  <c r="BL185" i="1"/>
  <c r="BM185" i="1"/>
  <c r="BN185" i="1"/>
  <c r="BO185" i="1"/>
  <c r="BP185" i="1"/>
  <c r="BQ185" i="1"/>
  <c r="BR185" i="1"/>
  <c r="BS185" i="1"/>
  <c r="BT185" i="1"/>
  <c r="BU185" i="1"/>
  <c r="BV185" i="1"/>
  <c r="BW185" i="1"/>
  <c r="BX185" i="1"/>
  <c r="BY185" i="1"/>
  <c r="AW186" i="1"/>
  <c r="AX186" i="1"/>
  <c r="AY186" i="1"/>
  <c r="AZ186" i="1"/>
  <c r="BA186" i="1"/>
  <c r="BB186" i="1"/>
  <c r="BC186" i="1"/>
  <c r="BD186" i="1"/>
  <c r="BE186" i="1"/>
  <c r="BF186" i="1"/>
  <c r="BG186" i="1"/>
  <c r="BH186" i="1"/>
  <c r="BI186" i="1"/>
  <c r="BJ186" i="1"/>
  <c r="BK186" i="1"/>
  <c r="BL186" i="1"/>
  <c r="BM186" i="1"/>
  <c r="BN186" i="1"/>
  <c r="BO186" i="1"/>
  <c r="BP186" i="1"/>
  <c r="BQ186" i="1"/>
  <c r="BR186" i="1"/>
  <c r="BS186" i="1"/>
  <c r="BT186" i="1"/>
  <c r="BU186" i="1"/>
  <c r="BV186" i="1"/>
  <c r="BW186" i="1"/>
  <c r="BX186" i="1"/>
  <c r="BY186" i="1"/>
  <c r="AW187" i="1"/>
  <c r="AX187" i="1"/>
  <c r="AY187" i="1"/>
  <c r="AZ187" i="1"/>
  <c r="BA187" i="1"/>
  <c r="BB187" i="1"/>
  <c r="BC187" i="1"/>
  <c r="BD187" i="1"/>
  <c r="BE187" i="1"/>
  <c r="BF187" i="1"/>
  <c r="BG187" i="1"/>
  <c r="BH187" i="1"/>
  <c r="BI187" i="1"/>
  <c r="BJ187" i="1"/>
  <c r="BK187" i="1"/>
  <c r="BL187" i="1"/>
  <c r="BM187" i="1"/>
  <c r="BN187" i="1"/>
  <c r="BO187" i="1"/>
  <c r="BP187" i="1"/>
  <c r="BQ187" i="1"/>
  <c r="BR187" i="1"/>
  <c r="BS187" i="1"/>
  <c r="BT187" i="1"/>
  <c r="BU187" i="1"/>
  <c r="BV187" i="1"/>
  <c r="BW187" i="1"/>
  <c r="BX187" i="1"/>
  <c r="BY187" i="1"/>
  <c r="AW188" i="1"/>
  <c r="AX188" i="1"/>
  <c r="AY188" i="1"/>
  <c r="AZ188" i="1"/>
  <c r="BA188" i="1"/>
  <c r="BB188" i="1"/>
  <c r="BC188" i="1"/>
  <c r="BD188" i="1"/>
  <c r="BE188" i="1"/>
  <c r="BF188" i="1"/>
  <c r="BG188" i="1"/>
  <c r="BH188" i="1"/>
  <c r="BI188" i="1"/>
  <c r="BJ188" i="1"/>
  <c r="BK188" i="1"/>
  <c r="BL188" i="1"/>
  <c r="BM188" i="1"/>
  <c r="BN188" i="1"/>
  <c r="BO188" i="1"/>
  <c r="BP188" i="1"/>
  <c r="BQ188" i="1"/>
  <c r="BR188" i="1"/>
  <c r="BS188" i="1"/>
  <c r="BT188" i="1"/>
  <c r="BU188" i="1"/>
  <c r="BV188" i="1"/>
  <c r="BW188" i="1"/>
  <c r="BX188" i="1"/>
  <c r="BY188" i="1"/>
  <c r="AW189" i="1"/>
  <c r="AX189" i="1"/>
  <c r="AY189" i="1"/>
  <c r="AZ189" i="1"/>
  <c r="BA189" i="1"/>
  <c r="BB189" i="1"/>
  <c r="BC189" i="1"/>
  <c r="BD189" i="1"/>
  <c r="BE189" i="1"/>
  <c r="BF189" i="1"/>
  <c r="BG189" i="1"/>
  <c r="BH189" i="1"/>
  <c r="BI189" i="1"/>
  <c r="BJ189" i="1"/>
  <c r="BK189" i="1"/>
  <c r="BL189" i="1"/>
  <c r="BM189" i="1"/>
  <c r="BN189" i="1"/>
  <c r="BO189" i="1"/>
  <c r="BP189" i="1"/>
  <c r="BQ189" i="1"/>
  <c r="BR189" i="1"/>
  <c r="BS189" i="1"/>
  <c r="BT189" i="1"/>
  <c r="BU189" i="1"/>
  <c r="BV189" i="1"/>
  <c r="BW189" i="1"/>
  <c r="BX189" i="1"/>
  <c r="BY189" i="1"/>
  <c r="AW190" i="1"/>
  <c r="AX190" i="1"/>
  <c r="AY190" i="1"/>
  <c r="AZ190" i="1"/>
  <c r="BA190" i="1"/>
  <c r="BB190" i="1"/>
  <c r="BC190" i="1"/>
  <c r="BD190" i="1"/>
  <c r="BE190" i="1"/>
  <c r="BF190" i="1"/>
  <c r="BG190" i="1"/>
  <c r="BH190" i="1"/>
  <c r="BI190" i="1"/>
  <c r="BJ190" i="1"/>
  <c r="BK190" i="1"/>
  <c r="BL190" i="1"/>
  <c r="BM190" i="1"/>
  <c r="BN190" i="1"/>
  <c r="BO190" i="1"/>
  <c r="BP190" i="1"/>
  <c r="BQ190" i="1"/>
  <c r="BR190" i="1"/>
  <c r="BS190" i="1"/>
  <c r="BT190" i="1"/>
  <c r="BU190" i="1"/>
  <c r="BV190" i="1"/>
  <c r="BW190" i="1"/>
  <c r="BX190" i="1"/>
  <c r="BY190" i="1"/>
  <c r="AW191" i="1"/>
  <c r="AX191" i="1"/>
  <c r="AY191" i="1"/>
  <c r="AZ191" i="1"/>
  <c r="BA191" i="1"/>
  <c r="BB191" i="1"/>
  <c r="BC191" i="1"/>
  <c r="BD191" i="1"/>
  <c r="BE191" i="1"/>
  <c r="BF191" i="1"/>
  <c r="BG191" i="1"/>
  <c r="BH191" i="1"/>
  <c r="BI191" i="1"/>
  <c r="BJ191" i="1"/>
  <c r="BK191" i="1"/>
  <c r="BL191" i="1"/>
  <c r="BM191" i="1"/>
  <c r="BN191" i="1"/>
  <c r="BO191" i="1"/>
  <c r="BP191" i="1"/>
  <c r="BQ191" i="1"/>
  <c r="BR191" i="1"/>
  <c r="BS191" i="1"/>
  <c r="BT191" i="1"/>
  <c r="BU191" i="1"/>
  <c r="BV191" i="1"/>
  <c r="BW191" i="1"/>
  <c r="BX191" i="1"/>
  <c r="BY191" i="1"/>
  <c r="AW192" i="1"/>
  <c r="AX192" i="1"/>
  <c r="AY192" i="1"/>
  <c r="AZ192" i="1"/>
  <c r="BA192" i="1"/>
  <c r="BB192" i="1"/>
  <c r="BC192" i="1"/>
  <c r="BD192" i="1"/>
  <c r="BE192" i="1"/>
  <c r="BF192" i="1"/>
  <c r="BG192" i="1"/>
  <c r="BH192" i="1"/>
  <c r="BI192" i="1"/>
  <c r="BJ192" i="1"/>
  <c r="BK192" i="1"/>
  <c r="BL192" i="1"/>
  <c r="BM192" i="1"/>
  <c r="BN192" i="1"/>
  <c r="BO192" i="1"/>
  <c r="BP192" i="1"/>
  <c r="BQ192" i="1"/>
  <c r="BR192" i="1"/>
  <c r="BS192" i="1"/>
  <c r="BT192" i="1"/>
  <c r="BU192" i="1"/>
  <c r="BV192" i="1"/>
  <c r="BW192" i="1"/>
  <c r="BX192" i="1"/>
  <c r="BY192" i="1"/>
  <c r="AW193" i="1"/>
  <c r="AX193" i="1"/>
  <c r="AY193" i="1"/>
  <c r="AZ193" i="1"/>
  <c r="BA193" i="1"/>
  <c r="BB193" i="1"/>
  <c r="BC193" i="1"/>
  <c r="BD193" i="1"/>
  <c r="BE193" i="1"/>
  <c r="BF193" i="1"/>
  <c r="BG193" i="1"/>
  <c r="BH193" i="1"/>
  <c r="BI193" i="1"/>
  <c r="BJ193" i="1"/>
  <c r="BK193" i="1"/>
  <c r="BL193" i="1"/>
  <c r="BM193" i="1"/>
  <c r="BN193" i="1"/>
  <c r="BO193" i="1"/>
  <c r="BP193" i="1"/>
  <c r="BQ193" i="1"/>
  <c r="BR193" i="1"/>
  <c r="BS193" i="1"/>
  <c r="BT193" i="1"/>
  <c r="BU193" i="1"/>
  <c r="BV193" i="1"/>
  <c r="BW193" i="1"/>
  <c r="BX193" i="1"/>
  <c r="BY193" i="1"/>
  <c r="AW194" i="1"/>
  <c r="AX194" i="1"/>
  <c r="AY194" i="1"/>
  <c r="AZ194" i="1"/>
  <c r="BA194" i="1"/>
  <c r="BB194" i="1"/>
  <c r="BC194" i="1"/>
  <c r="BD194" i="1"/>
  <c r="BE194" i="1"/>
  <c r="BF194" i="1"/>
  <c r="BG194" i="1"/>
  <c r="BH194" i="1"/>
  <c r="BI194" i="1"/>
  <c r="BJ194" i="1"/>
  <c r="BK194" i="1"/>
  <c r="BL194" i="1"/>
  <c r="BM194" i="1"/>
  <c r="BN194" i="1"/>
  <c r="BO194" i="1"/>
  <c r="BP194" i="1"/>
  <c r="BQ194" i="1"/>
  <c r="BR194" i="1"/>
  <c r="BS194" i="1"/>
  <c r="BT194" i="1"/>
  <c r="BU194" i="1"/>
  <c r="BV194" i="1"/>
  <c r="BW194" i="1"/>
  <c r="BX194" i="1"/>
  <c r="BY194" i="1"/>
  <c r="AW195" i="1"/>
  <c r="AX195" i="1"/>
  <c r="AY195" i="1"/>
  <c r="AZ195" i="1"/>
  <c r="BA195" i="1"/>
  <c r="BB195" i="1"/>
  <c r="BC195" i="1"/>
  <c r="BD195" i="1"/>
  <c r="BE195" i="1"/>
  <c r="BF195" i="1"/>
  <c r="BG195" i="1"/>
  <c r="BH195" i="1"/>
  <c r="BI195" i="1"/>
  <c r="BJ195" i="1"/>
  <c r="BK195" i="1"/>
  <c r="BL195" i="1"/>
  <c r="BM195" i="1"/>
  <c r="BN195" i="1"/>
  <c r="BO195" i="1"/>
  <c r="BP195" i="1"/>
  <c r="BQ195" i="1"/>
  <c r="BR195" i="1"/>
  <c r="BS195" i="1"/>
  <c r="BT195" i="1"/>
  <c r="BU195" i="1"/>
  <c r="BV195" i="1"/>
  <c r="BW195" i="1"/>
  <c r="BX195" i="1"/>
  <c r="BY195" i="1"/>
  <c r="AW196" i="1"/>
  <c r="AX196" i="1"/>
  <c r="AY196" i="1"/>
  <c r="AZ196" i="1"/>
  <c r="BA196" i="1"/>
  <c r="BB196" i="1"/>
  <c r="BC196" i="1"/>
  <c r="BD196" i="1"/>
  <c r="BE196" i="1"/>
  <c r="BF196" i="1"/>
  <c r="BG196" i="1"/>
  <c r="BH196" i="1"/>
  <c r="BI196" i="1"/>
  <c r="BJ196" i="1"/>
  <c r="BK196" i="1"/>
  <c r="BL196" i="1"/>
  <c r="BM196" i="1"/>
  <c r="BN196" i="1"/>
  <c r="BO196" i="1"/>
  <c r="BP196" i="1"/>
  <c r="BQ196" i="1"/>
  <c r="BR196" i="1"/>
  <c r="BS196" i="1"/>
  <c r="BT196" i="1"/>
  <c r="BU196" i="1"/>
  <c r="BV196" i="1"/>
  <c r="BW196" i="1"/>
  <c r="BX196" i="1"/>
  <c r="BY196" i="1"/>
  <c r="AW197" i="1"/>
  <c r="AX197" i="1"/>
  <c r="AY197" i="1"/>
  <c r="AZ197" i="1"/>
  <c r="BA197" i="1"/>
  <c r="BB197" i="1"/>
  <c r="BC197" i="1"/>
  <c r="BD197" i="1"/>
  <c r="BE197" i="1"/>
  <c r="BF197" i="1"/>
  <c r="BG197" i="1"/>
  <c r="BH197" i="1"/>
  <c r="BI197" i="1"/>
  <c r="BJ197" i="1"/>
  <c r="BK197" i="1"/>
  <c r="BL197" i="1"/>
  <c r="BM197" i="1"/>
  <c r="BN197" i="1"/>
  <c r="BO197" i="1"/>
  <c r="BP197" i="1"/>
  <c r="BQ197" i="1"/>
  <c r="BR197" i="1"/>
  <c r="BS197" i="1"/>
  <c r="BT197" i="1"/>
  <c r="BU197" i="1"/>
  <c r="BV197" i="1"/>
  <c r="BW197" i="1"/>
  <c r="BX197" i="1"/>
  <c r="BY197" i="1"/>
  <c r="AW198" i="1"/>
  <c r="AX198" i="1"/>
  <c r="AY198" i="1"/>
  <c r="AZ198" i="1"/>
  <c r="BA198" i="1"/>
  <c r="BB198" i="1"/>
  <c r="BC198" i="1"/>
  <c r="BD198" i="1"/>
  <c r="BE198" i="1"/>
  <c r="BF198" i="1"/>
  <c r="BG198" i="1"/>
  <c r="BH198" i="1"/>
  <c r="BI198" i="1"/>
  <c r="BJ198" i="1"/>
  <c r="BK198" i="1"/>
  <c r="BL198" i="1"/>
  <c r="BM198" i="1"/>
  <c r="BN198" i="1"/>
  <c r="BO198" i="1"/>
  <c r="BP198" i="1"/>
  <c r="BQ198" i="1"/>
  <c r="BR198" i="1"/>
  <c r="BS198" i="1"/>
  <c r="BT198" i="1"/>
  <c r="BU198" i="1"/>
  <c r="BV198" i="1"/>
  <c r="BW198" i="1"/>
  <c r="BX198" i="1"/>
  <c r="BY198" i="1"/>
  <c r="AW199" i="1"/>
  <c r="AX199" i="1"/>
  <c r="AY199" i="1"/>
  <c r="AZ199" i="1"/>
  <c r="BA199" i="1"/>
  <c r="BB199" i="1"/>
  <c r="BC199" i="1"/>
  <c r="BD199" i="1"/>
  <c r="BE199" i="1"/>
  <c r="BF199" i="1"/>
  <c r="BG199" i="1"/>
  <c r="BH199" i="1"/>
  <c r="BI199" i="1"/>
  <c r="BJ199" i="1"/>
  <c r="BK199" i="1"/>
  <c r="BL199" i="1"/>
  <c r="BM199" i="1"/>
  <c r="BN199" i="1"/>
  <c r="BO199" i="1"/>
  <c r="BP199" i="1"/>
  <c r="BQ199" i="1"/>
  <c r="BR199" i="1"/>
  <c r="BS199" i="1"/>
  <c r="BT199" i="1"/>
  <c r="BU199" i="1"/>
  <c r="BV199" i="1"/>
  <c r="BW199" i="1"/>
  <c r="BX199" i="1"/>
  <c r="BY199" i="1"/>
  <c r="AW200" i="1"/>
  <c r="AX200" i="1"/>
  <c r="AY200" i="1"/>
  <c r="AZ200" i="1"/>
  <c r="BA200" i="1"/>
  <c r="BB200" i="1"/>
  <c r="BC200" i="1"/>
  <c r="BD200" i="1"/>
  <c r="BE200" i="1"/>
  <c r="BF200" i="1"/>
  <c r="BG200" i="1"/>
  <c r="BH200" i="1"/>
  <c r="BI200" i="1"/>
  <c r="BJ200" i="1"/>
  <c r="BK200" i="1"/>
  <c r="BL200" i="1"/>
  <c r="BM200" i="1"/>
  <c r="BN200" i="1"/>
  <c r="BO200" i="1"/>
  <c r="BP200" i="1"/>
  <c r="BQ200" i="1"/>
  <c r="BR200" i="1"/>
  <c r="BS200" i="1"/>
  <c r="BT200" i="1"/>
  <c r="BU200" i="1"/>
  <c r="BV200" i="1"/>
  <c r="BW200" i="1"/>
  <c r="BX200" i="1"/>
  <c r="BY200" i="1"/>
  <c r="AW201" i="1"/>
  <c r="AX201" i="1"/>
  <c r="AY201" i="1"/>
  <c r="AZ201" i="1"/>
  <c r="BA201" i="1"/>
  <c r="BB201" i="1"/>
  <c r="BC201" i="1"/>
  <c r="BD201" i="1"/>
  <c r="BE201" i="1"/>
  <c r="BF201" i="1"/>
  <c r="BG201" i="1"/>
  <c r="BH201" i="1"/>
  <c r="BI201" i="1"/>
  <c r="BJ201" i="1"/>
  <c r="BK201" i="1"/>
  <c r="BL201" i="1"/>
  <c r="BM201" i="1"/>
  <c r="BN201" i="1"/>
  <c r="BO201" i="1"/>
  <c r="BP201" i="1"/>
  <c r="BQ201" i="1"/>
  <c r="BR201" i="1"/>
  <c r="BS201" i="1"/>
  <c r="BT201" i="1"/>
  <c r="BU201" i="1"/>
  <c r="BV201" i="1"/>
  <c r="BW201" i="1"/>
  <c r="BX201" i="1"/>
  <c r="BY201" i="1"/>
  <c r="AW202" i="1"/>
  <c r="AX202" i="1"/>
  <c r="AY202" i="1"/>
  <c r="AZ202" i="1"/>
  <c r="BA202" i="1"/>
  <c r="BB202" i="1"/>
  <c r="BC202" i="1"/>
  <c r="BD202" i="1"/>
  <c r="BE202" i="1"/>
  <c r="BF202" i="1"/>
  <c r="BG202" i="1"/>
  <c r="BH202" i="1"/>
  <c r="BI202" i="1"/>
  <c r="BJ202" i="1"/>
  <c r="BK202" i="1"/>
  <c r="BL202" i="1"/>
  <c r="BM202" i="1"/>
  <c r="BN202" i="1"/>
  <c r="BO202" i="1"/>
  <c r="BP202" i="1"/>
  <c r="BQ202" i="1"/>
  <c r="BR202" i="1"/>
  <c r="BS202" i="1"/>
  <c r="BT202" i="1"/>
  <c r="BU202" i="1"/>
  <c r="BV202" i="1"/>
  <c r="BW202" i="1"/>
  <c r="BX202" i="1"/>
  <c r="BY202" i="1"/>
  <c r="AW203" i="1"/>
  <c r="AX203" i="1"/>
  <c r="AY203" i="1"/>
  <c r="AZ203" i="1"/>
  <c r="BA203" i="1"/>
  <c r="BB203" i="1"/>
  <c r="BC203" i="1"/>
  <c r="BD203" i="1"/>
  <c r="BE203" i="1"/>
  <c r="BF203" i="1"/>
  <c r="BG203" i="1"/>
  <c r="BH203" i="1"/>
  <c r="BI203" i="1"/>
  <c r="BJ203" i="1"/>
  <c r="BK203" i="1"/>
  <c r="BL203" i="1"/>
  <c r="BM203" i="1"/>
  <c r="BN203" i="1"/>
  <c r="BO203" i="1"/>
  <c r="BP203" i="1"/>
  <c r="BQ203" i="1"/>
  <c r="BR203" i="1"/>
  <c r="BS203" i="1"/>
  <c r="BT203" i="1"/>
  <c r="BU203" i="1"/>
  <c r="BV203" i="1"/>
  <c r="BW203" i="1"/>
  <c r="BX203" i="1"/>
  <c r="BY203" i="1"/>
  <c r="AW204" i="1"/>
  <c r="AX204" i="1"/>
  <c r="AY204" i="1"/>
  <c r="AZ204" i="1"/>
  <c r="BA204" i="1"/>
  <c r="BB204" i="1"/>
  <c r="BC204" i="1"/>
  <c r="BD204" i="1"/>
  <c r="BE204" i="1"/>
  <c r="BF204" i="1"/>
  <c r="BG204" i="1"/>
  <c r="BH204" i="1"/>
  <c r="BI204" i="1"/>
  <c r="BJ204" i="1"/>
  <c r="BK204" i="1"/>
  <c r="BL204" i="1"/>
  <c r="BM204" i="1"/>
  <c r="BN204" i="1"/>
  <c r="BO204" i="1"/>
  <c r="BP204" i="1"/>
  <c r="BQ204" i="1"/>
  <c r="BR204" i="1"/>
  <c r="BS204" i="1"/>
  <c r="BT204" i="1"/>
  <c r="BU204" i="1"/>
  <c r="BV204" i="1"/>
  <c r="BW204" i="1"/>
  <c r="BX204" i="1"/>
  <c r="BY204" i="1"/>
  <c r="AW205" i="1"/>
  <c r="AX205" i="1"/>
  <c r="AY205" i="1"/>
  <c r="AZ205" i="1"/>
  <c r="BA205" i="1"/>
  <c r="BB205" i="1"/>
  <c r="BC205" i="1"/>
  <c r="BD205" i="1"/>
  <c r="BE205" i="1"/>
  <c r="BF205" i="1"/>
  <c r="BG205" i="1"/>
  <c r="BH205" i="1"/>
  <c r="BI205" i="1"/>
  <c r="BJ205" i="1"/>
  <c r="BK205" i="1"/>
  <c r="BL205" i="1"/>
  <c r="BM205" i="1"/>
  <c r="BN205" i="1"/>
  <c r="BO205" i="1"/>
  <c r="BP205" i="1"/>
  <c r="BQ205" i="1"/>
  <c r="BR205" i="1"/>
  <c r="BS205" i="1"/>
  <c r="BT205" i="1"/>
  <c r="BU205" i="1"/>
  <c r="BV205" i="1"/>
  <c r="BW205" i="1"/>
  <c r="BX205" i="1"/>
  <c r="BY205" i="1"/>
  <c r="AW206" i="1"/>
  <c r="AX206" i="1"/>
  <c r="AY206" i="1"/>
  <c r="AZ206" i="1"/>
  <c r="BA206" i="1"/>
  <c r="BB206" i="1"/>
  <c r="BC206" i="1"/>
  <c r="BD206" i="1"/>
  <c r="BE206" i="1"/>
  <c r="BF206" i="1"/>
  <c r="BG206" i="1"/>
  <c r="BH206" i="1"/>
  <c r="BI206" i="1"/>
  <c r="BJ206" i="1"/>
  <c r="BK206" i="1"/>
  <c r="BL206" i="1"/>
  <c r="BM206" i="1"/>
  <c r="BN206" i="1"/>
  <c r="BO206" i="1"/>
  <c r="BP206" i="1"/>
  <c r="BQ206" i="1"/>
  <c r="BR206" i="1"/>
  <c r="BS206" i="1"/>
  <c r="BT206" i="1"/>
  <c r="BU206" i="1"/>
  <c r="BV206" i="1"/>
  <c r="BW206" i="1"/>
  <c r="BX206" i="1"/>
  <c r="BY206" i="1"/>
  <c r="AW207" i="1"/>
  <c r="AX207" i="1"/>
  <c r="AY207" i="1"/>
  <c r="AZ207" i="1"/>
  <c r="BA207" i="1"/>
  <c r="BB207" i="1"/>
  <c r="BC207" i="1"/>
  <c r="BD207" i="1"/>
  <c r="BE207" i="1"/>
  <c r="BF207" i="1"/>
  <c r="BG207" i="1"/>
  <c r="BH207" i="1"/>
  <c r="BI207" i="1"/>
  <c r="BJ207" i="1"/>
  <c r="BK207" i="1"/>
  <c r="BL207" i="1"/>
  <c r="BM207" i="1"/>
  <c r="BN207" i="1"/>
  <c r="BO207" i="1"/>
  <c r="BP207" i="1"/>
  <c r="BQ207" i="1"/>
  <c r="BR207" i="1"/>
  <c r="BS207" i="1"/>
  <c r="BT207" i="1"/>
  <c r="BU207" i="1"/>
  <c r="BV207" i="1"/>
  <c r="BW207" i="1"/>
  <c r="BX207" i="1"/>
  <c r="BY207" i="1"/>
  <c r="AW208" i="1"/>
  <c r="AX208" i="1"/>
  <c r="AY208" i="1"/>
  <c r="AZ208" i="1"/>
  <c r="BA208" i="1"/>
  <c r="BB208" i="1"/>
  <c r="BC208" i="1"/>
  <c r="BD208" i="1"/>
  <c r="BE208" i="1"/>
  <c r="BF208" i="1"/>
  <c r="BG208" i="1"/>
  <c r="BH208" i="1"/>
  <c r="BI208" i="1"/>
  <c r="BJ208" i="1"/>
  <c r="BK208" i="1"/>
  <c r="BL208" i="1"/>
  <c r="BM208" i="1"/>
  <c r="BN208" i="1"/>
  <c r="BO208" i="1"/>
  <c r="BP208" i="1"/>
  <c r="BQ208" i="1"/>
  <c r="BR208" i="1"/>
  <c r="BS208" i="1"/>
  <c r="BT208" i="1"/>
  <c r="BU208" i="1"/>
  <c r="BV208" i="1"/>
  <c r="BW208" i="1"/>
  <c r="BX208" i="1"/>
  <c r="BY208" i="1"/>
  <c r="AW209" i="1"/>
  <c r="AX209" i="1"/>
  <c r="AY209" i="1"/>
  <c r="AZ209" i="1"/>
  <c r="BA209" i="1"/>
  <c r="BB209" i="1"/>
  <c r="BC209" i="1"/>
  <c r="BD209" i="1"/>
  <c r="BE209" i="1"/>
  <c r="BF209" i="1"/>
  <c r="BG209" i="1"/>
  <c r="BH209" i="1"/>
  <c r="BI209" i="1"/>
  <c r="BJ209" i="1"/>
  <c r="BK209" i="1"/>
  <c r="BL209" i="1"/>
  <c r="BM209" i="1"/>
  <c r="BN209" i="1"/>
  <c r="BO209" i="1"/>
  <c r="BP209" i="1"/>
  <c r="BQ209" i="1"/>
  <c r="BR209" i="1"/>
  <c r="BS209" i="1"/>
  <c r="BT209" i="1"/>
  <c r="BU209" i="1"/>
  <c r="BV209" i="1"/>
  <c r="BW209" i="1"/>
  <c r="BX209" i="1"/>
  <c r="BY209" i="1"/>
  <c r="AW210" i="1"/>
  <c r="AX210" i="1"/>
  <c r="AY210" i="1"/>
  <c r="AZ210" i="1"/>
  <c r="BA210" i="1"/>
  <c r="BB210" i="1"/>
  <c r="BC210" i="1"/>
  <c r="BD210" i="1"/>
  <c r="BE210" i="1"/>
  <c r="BF210" i="1"/>
  <c r="BG210" i="1"/>
  <c r="BH210" i="1"/>
  <c r="BI210" i="1"/>
  <c r="BJ210" i="1"/>
  <c r="BK210" i="1"/>
  <c r="BL210" i="1"/>
  <c r="BM210" i="1"/>
  <c r="BN210" i="1"/>
  <c r="BO210" i="1"/>
  <c r="BP210" i="1"/>
  <c r="BQ210" i="1"/>
  <c r="BR210" i="1"/>
  <c r="BS210" i="1"/>
  <c r="BT210" i="1"/>
  <c r="BU210" i="1"/>
  <c r="BV210" i="1"/>
  <c r="BW210" i="1"/>
  <c r="BX210" i="1"/>
  <c r="BY210" i="1"/>
  <c r="AW211" i="1"/>
  <c r="AX211" i="1"/>
  <c r="AY211" i="1"/>
  <c r="AZ211" i="1"/>
  <c r="BA211" i="1"/>
  <c r="BB211" i="1"/>
  <c r="BC211" i="1"/>
  <c r="BD211" i="1"/>
  <c r="BE211" i="1"/>
  <c r="BF211" i="1"/>
  <c r="BG211" i="1"/>
  <c r="BH211" i="1"/>
  <c r="BI211" i="1"/>
  <c r="BJ211" i="1"/>
  <c r="BK211" i="1"/>
  <c r="BL211" i="1"/>
  <c r="BM211" i="1"/>
  <c r="BN211" i="1"/>
  <c r="BO211" i="1"/>
  <c r="BP211" i="1"/>
  <c r="BQ211" i="1"/>
  <c r="BR211" i="1"/>
  <c r="BS211" i="1"/>
  <c r="BT211" i="1"/>
  <c r="BU211" i="1"/>
  <c r="BV211" i="1"/>
  <c r="BW211" i="1"/>
  <c r="BX211" i="1"/>
  <c r="BY211" i="1"/>
  <c r="AW212" i="1"/>
  <c r="AX212" i="1"/>
  <c r="AY212" i="1"/>
  <c r="AZ212" i="1"/>
  <c r="BA212" i="1"/>
  <c r="BB212" i="1"/>
  <c r="BC212" i="1"/>
  <c r="BD212" i="1"/>
  <c r="BE212" i="1"/>
  <c r="BF212" i="1"/>
  <c r="BG212" i="1"/>
  <c r="BH212" i="1"/>
  <c r="BI212" i="1"/>
  <c r="BJ212" i="1"/>
  <c r="BK212" i="1"/>
  <c r="BL212" i="1"/>
  <c r="BM212" i="1"/>
  <c r="BN212" i="1"/>
  <c r="BO212" i="1"/>
  <c r="BP212" i="1"/>
  <c r="BQ212" i="1"/>
  <c r="BR212" i="1"/>
  <c r="BS212" i="1"/>
  <c r="BT212" i="1"/>
  <c r="BU212" i="1"/>
  <c r="BV212" i="1"/>
  <c r="BW212" i="1"/>
  <c r="BX212" i="1"/>
  <c r="BY212" i="1"/>
  <c r="AW213" i="1"/>
  <c r="AX213" i="1"/>
  <c r="AY213" i="1"/>
  <c r="AZ213" i="1"/>
  <c r="BA213" i="1"/>
  <c r="BB213" i="1"/>
  <c r="BC213" i="1"/>
  <c r="BD213" i="1"/>
  <c r="BE213" i="1"/>
  <c r="BF213" i="1"/>
  <c r="BG213" i="1"/>
  <c r="BH213" i="1"/>
  <c r="BI213" i="1"/>
  <c r="BJ213" i="1"/>
  <c r="BK213" i="1"/>
  <c r="BL213" i="1"/>
  <c r="BM213" i="1"/>
  <c r="BN213" i="1"/>
  <c r="BO213" i="1"/>
  <c r="BP213" i="1"/>
  <c r="BQ213" i="1"/>
  <c r="BR213" i="1"/>
  <c r="BS213" i="1"/>
  <c r="BT213" i="1"/>
  <c r="BU213" i="1"/>
  <c r="BV213" i="1"/>
  <c r="BW213" i="1"/>
  <c r="BX213" i="1"/>
  <c r="BY213" i="1"/>
  <c r="AW214" i="1"/>
  <c r="AX214" i="1"/>
  <c r="AY214" i="1"/>
  <c r="AZ214" i="1"/>
  <c r="BA214" i="1"/>
  <c r="BB214" i="1"/>
  <c r="BC214" i="1"/>
  <c r="BD214" i="1"/>
  <c r="BE214" i="1"/>
  <c r="BF214" i="1"/>
  <c r="BG214" i="1"/>
  <c r="BH214" i="1"/>
  <c r="BI214" i="1"/>
  <c r="BJ214" i="1"/>
  <c r="BK214" i="1"/>
  <c r="BL214" i="1"/>
  <c r="BM214" i="1"/>
  <c r="BN214" i="1"/>
  <c r="BO214" i="1"/>
  <c r="BP214" i="1"/>
  <c r="BQ214" i="1"/>
  <c r="BR214" i="1"/>
  <c r="BS214" i="1"/>
  <c r="BT214" i="1"/>
  <c r="BU214" i="1"/>
  <c r="BV214" i="1"/>
  <c r="BW214" i="1"/>
  <c r="BX214" i="1"/>
  <c r="BY214" i="1"/>
  <c r="AW215" i="1"/>
  <c r="AX215" i="1"/>
  <c r="AY215" i="1"/>
  <c r="AZ215" i="1"/>
  <c r="BA215" i="1"/>
  <c r="BB215" i="1"/>
  <c r="BC215" i="1"/>
  <c r="BD215" i="1"/>
  <c r="BE215" i="1"/>
  <c r="BF215" i="1"/>
  <c r="BG215" i="1"/>
  <c r="BH215" i="1"/>
  <c r="BI215" i="1"/>
  <c r="BJ215" i="1"/>
  <c r="BK215" i="1"/>
  <c r="BL215" i="1"/>
  <c r="BM215" i="1"/>
  <c r="BN215" i="1"/>
  <c r="BO215" i="1"/>
  <c r="BP215" i="1"/>
  <c r="BQ215" i="1"/>
  <c r="BR215" i="1"/>
  <c r="BS215" i="1"/>
  <c r="BT215" i="1"/>
  <c r="BU215" i="1"/>
  <c r="BV215" i="1"/>
  <c r="BW215" i="1"/>
  <c r="BX215" i="1"/>
  <c r="BY215" i="1"/>
  <c r="AW216" i="1"/>
  <c r="AX216" i="1"/>
  <c r="AY216" i="1"/>
  <c r="AZ216" i="1"/>
  <c r="BA216" i="1"/>
  <c r="BB216" i="1"/>
  <c r="BC216" i="1"/>
  <c r="BD216" i="1"/>
  <c r="BE216" i="1"/>
  <c r="BF216" i="1"/>
  <c r="BG216" i="1"/>
  <c r="BH216" i="1"/>
  <c r="BI216" i="1"/>
  <c r="BJ216" i="1"/>
  <c r="BK216" i="1"/>
  <c r="BL216" i="1"/>
  <c r="BM216" i="1"/>
  <c r="BN216" i="1"/>
  <c r="BO216" i="1"/>
  <c r="BP216" i="1"/>
  <c r="BQ216" i="1"/>
  <c r="BR216" i="1"/>
  <c r="BS216" i="1"/>
  <c r="BT216" i="1"/>
  <c r="BU216" i="1"/>
  <c r="BV216" i="1"/>
  <c r="BW216" i="1"/>
  <c r="BX216" i="1"/>
  <c r="BY216" i="1"/>
  <c r="AW217" i="1"/>
  <c r="AX217" i="1"/>
  <c r="AY217" i="1"/>
  <c r="AZ217" i="1"/>
  <c r="BA217" i="1"/>
  <c r="BB217" i="1"/>
  <c r="BC217" i="1"/>
  <c r="BD217" i="1"/>
  <c r="BE217" i="1"/>
  <c r="BF217" i="1"/>
  <c r="BG217" i="1"/>
  <c r="BH217" i="1"/>
  <c r="BI217" i="1"/>
  <c r="BJ217" i="1"/>
  <c r="BK217" i="1"/>
  <c r="BL217" i="1"/>
  <c r="BM217" i="1"/>
  <c r="BN217" i="1"/>
  <c r="BO217" i="1"/>
  <c r="BP217" i="1"/>
  <c r="BQ217" i="1"/>
  <c r="BR217" i="1"/>
  <c r="BS217" i="1"/>
  <c r="BT217" i="1"/>
  <c r="BU217" i="1"/>
  <c r="BV217" i="1"/>
  <c r="BW217" i="1"/>
  <c r="BX217" i="1"/>
  <c r="BY217" i="1"/>
  <c r="AW218" i="1"/>
  <c r="AX218" i="1"/>
  <c r="AY218" i="1"/>
  <c r="AZ218" i="1"/>
  <c r="BA218" i="1"/>
  <c r="BB218" i="1"/>
  <c r="BC218" i="1"/>
  <c r="BD218" i="1"/>
  <c r="BE218" i="1"/>
  <c r="BF218" i="1"/>
  <c r="BG218" i="1"/>
  <c r="BH218" i="1"/>
  <c r="BI218" i="1"/>
  <c r="BJ218" i="1"/>
  <c r="BK218" i="1"/>
  <c r="BL218" i="1"/>
  <c r="BM218" i="1"/>
  <c r="BN218" i="1"/>
  <c r="BO218" i="1"/>
  <c r="BP218" i="1"/>
  <c r="BQ218" i="1"/>
  <c r="BR218" i="1"/>
  <c r="BS218" i="1"/>
  <c r="BT218" i="1"/>
  <c r="BU218" i="1"/>
  <c r="BV218" i="1"/>
  <c r="BW218" i="1"/>
  <c r="BX218" i="1"/>
  <c r="BY218" i="1"/>
  <c r="AW219" i="1"/>
  <c r="AX219" i="1"/>
  <c r="AY219" i="1"/>
  <c r="AZ219" i="1"/>
  <c r="BA219" i="1"/>
  <c r="BB219" i="1"/>
  <c r="BC219" i="1"/>
  <c r="BD219" i="1"/>
  <c r="BE219" i="1"/>
  <c r="BF219" i="1"/>
  <c r="BG219" i="1"/>
  <c r="BH219" i="1"/>
  <c r="BI219" i="1"/>
  <c r="BJ219" i="1"/>
  <c r="BK219" i="1"/>
  <c r="BL219" i="1"/>
  <c r="BM219" i="1"/>
  <c r="BN219" i="1"/>
  <c r="BO219" i="1"/>
  <c r="BP219" i="1"/>
  <c r="BQ219" i="1"/>
  <c r="BR219" i="1"/>
  <c r="BS219" i="1"/>
  <c r="BT219" i="1"/>
  <c r="BU219" i="1"/>
  <c r="BV219" i="1"/>
  <c r="BW219" i="1"/>
  <c r="BX219" i="1"/>
  <c r="BY219" i="1"/>
  <c r="AW220" i="1"/>
  <c r="AX220" i="1"/>
  <c r="AY220" i="1"/>
  <c r="AZ220" i="1"/>
  <c r="BA220" i="1"/>
  <c r="BB220" i="1"/>
  <c r="BC220" i="1"/>
  <c r="BD220" i="1"/>
  <c r="BE220" i="1"/>
  <c r="BF220" i="1"/>
  <c r="BG220" i="1"/>
  <c r="BH220" i="1"/>
  <c r="BI220" i="1"/>
  <c r="BJ220" i="1"/>
  <c r="BK220" i="1"/>
  <c r="BL220" i="1"/>
  <c r="BM220" i="1"/>
  <c r="BN220" i="1"/>
  <c r="BO220" i="1"/>
  <c r="BP220" i="1"/>
  <c r="BQ220" i="1"/>
  <c r="BR220" i="1"/>
  <c r="BS220" i="1"/>
  <c r="BT220" i="1"/>
  <c r="BU220" i="1"/>
  <c r="BV220" i="1"/>
  <c r="BW220" i="1"/>
  <c r="BX220" i="1"/>
  <c r="BY220" i="1"/>
  <c r="AW221" i="1"/>
  <c r="AX221" i="1"/>
  <c r="AY221" i="1"/>
  <c r="AZ221" i="1"/>
  <c r="BA221" i="1"/>
  <c r="BB221" i="1"/>
  <c r="BC221" i="1"/>
  <c r="BD221" i="1"/>
  <c r="BE221" i="1"/>
  <c r="BF221" i="1"/>
  <c r="BG221" i="1"/>
  <c r="BH221" i="1"/>
  <c r="BI221" i="1"/>
  <c r="BJ221" i="1"/>
  <c r="BK221" i="1"/>
  <c r="BL221" i="1"/>
  <c r="BM221" i="1"/>
  <c r="BN221" i="1"/>
  <c r="BO221" i="1"/>
  <c r="BP221" i="1"/>
  <c r="BQ221" i="1"/>
  <c r="BR221" i="1"/>
  <c r="BS221" i="1"/>
  <c r="BT221" i="1"/>
  <c r="BU221" i="1"/>
  <c r="BV221" i="1"/>
  <c r="BW221" i="1"/>
  <c r="BX221" i="1"/>
  <c r="BY221" i="1"/>
  <c r="AW222" i="1"/>
  <c r="AX222" i="1"/>
  <c r="AY222" i="1"/>
  <c r="AZ222" i="1"/>
  <c r="BA222" i="1"/>
  <c r="BB222" i="1"/>
  <c r="BC222" i="1"/>
  <c r="BD222" i="1"/>
  <c r="BE222" i="1"/>
  <c r="BF222" i="1"/>
  <c r="BG222" i="1"/>
  <c r="BH222" i="1"/>
  <c r="BI222" i="1"/>
  <c r="BJ222" i="1"/>
  <c r="BK222" i="1"/>
  <c r="BL222" i="1"/>
  <c r="BM222" i="1"/>
  <c r="BN222" i="1"/>
  <c r="BO222" i="1"/>
  <c r="BP222" i="1"/>
  <c r="BQ222" i="1"/>
  <c r="BR222" i="1"/>
  <c r="BS222" i="1"/>
  <c r="BT222" i="1"/>
  <c r="BU222" i="1"/>
  <c r="BV222" i="1"/>
  <c r="BW222" i="1"/>
  <c r="BX222" i="1"/>
  <c r="BY222" i="1"/>
  <c r="AW223" i="1"/>
  <c r="AX223" i="1"/>
  <c r="AY223" i="1"/>
  <c r="AZ223" i="1"/>
  <c r="BA223" i="1"/>
  <c r="BB223" i="1"/>
  <c r="BC223" i="1"/>
  <c r="BD223" i="1"/>
  <c r="BE223" i="1"/>
  <c r="BF223" i="1"/>
  <c r="BG223" i="1"/>
  <c r="BH223" i="1"/>
  <c r="BI223" i="1"/>
  <c r="BJ223" i="1"/>
  <c r="BK223" i="1"/>
  <c r="BL223" i="1"/>
  <c r="BM223" i="1"/>
  <c r="BN223" i="1"/>
  <c r="BO223" i="1"/>
  <c r="BP223" i="1"/>
  <c r="BQ223" i="1"/>
  <c r="BR223" i="1"/>
  <c r="BS223" i="1"/>
  <c r="BT223" i="1"/>
  <c r="BU223" i="1"/>
  <c r="BV223" i="1"/>
  <c r="BW223" i="1"/>
  <c r="BX223" i="1"/>
  <c r="BY223" i="1"/>
  <c r="AW224" i="1"/>
  <c r="AX224" i="1"/>
  <c r="AY224" i="1"/>
  <c r="AZ224" i="1"/>
  <c r="BA224" i="1"/>
  <c r="BB224" i="1"/>
  <c r="BC224" i="1"/>
  <c r="BD224" i="1"/>
  <c r="BE224" i="1"/>
  <c r="BF224" i="1"/>
  <c r="BG224" i="1"/>
  <c r="BH224" i="1"/>
  <c r="BI224" i="1"/>
  <c r="BJ224" i="1"/>
  <c r="BK224" i="1"/>
  <c r="BL224" i="1"/>
  <c r="BM224" i="1"/>
  <c r="BN224" i="1"/>
  <c r="BO224" i="1"/>
  <c r="BP224" i="1"/>
  <c r="BQ224" i="1"/>
  <c r="BR224" i="1"/>
  <c r="BS224" i="1"/>
  <c r="BT224" i="1"/>
  <c r="BU224" i="1"/>
  <c r="BV224" i="1"/>
  <c r="BW224" i="1"/>
  <c r="BX224" i="1"/>
  <c r="BY224" i="1"/>
  <c r="AW225" i="1"/>
  <c r="AX225" i="1"/>
  <c r="AY225" i="1"/>
  <c r="AZ225" i="1"/>
  <c r="BA225" i="1"/>
  <c r="BB225" i="1"/>
  <c r="BC225" i="1"/>
  <c r="BD225" i="1"/>
  <c r="BE225" i="1"/>
  <c r="BF225" i="1"/>
  <c r="BG225" i="1"/>
  <c r="BH225" i="1"/>
  <c r="BI225" i="1"/>
  <c r="BJ225" i="1"/>
  <c r="BK225" i="1"/>
  <c r="BL225" i="1"/>
  <c r="BM225" i="1"/>
  <c r="BN225" i="1"/>
  <c r="BO225" i="1"/>
  <c r="BP225" i="1"/>
  <c r="BQ225" i="1"/>
  <c r="BR225" i="1"/>
  <c r="BS225" i="1"/>
  <c r="BT225" i="1"/>
  <c r="BU225" i="1"/>
  <c r="BV225" i="1"/>
  <c r="BW225" i="1"/>
  <c r="BX225" i="1"/>
  <c r="BY225" i="1"/>
  <c r="AW226" i="1"/>
  <c r="AX226" i="1"/>
  <c r="AY226" i="1"/>
  <c r="AZ226" i="1"/>
  <c r="BA226" i="1"/>
  <c r="BB226" i="1"/>
  <c r="BC226" i="1"/>
  <c r="BD226" i="1"/>
  <c r="BE226" i="1"/>
  <c r="BF226" i="1"/>
  <c r="BG226" i="1"/>
  <c r="BH226" i="1"/>
  <c r="BI226" i="1"/>
  <c r="BJ226" i="1"/>
  <c r="BK226" i="1"/>
  <c r="BL226" i="1"/>
  <c r="BM226" i="1"/>
  <c r="BN226" i="1"/>
  <c r="BO226" i="1"/>
  <c r="BP226" i="1"/>
  <c r="BQ226" i="1"/>
  <c r="BR226" i="1"/>
  <c r="BS226" i="1"/>
  <c r="BT226" i="1"/>
  <c r="BU226" i="1"/>
  <c r="BV226" i="1"/>
  <c r="BW226" i="1"/>
  <c r="BX226" i="1"/>
  <c r="BY226" i="1"/>
  <c r="AW227" i="1"/>
  <c r="AX227" i="1"/>
  <c r="AY227" i="1"/>
  <c r="AZ227" i="1"/>
  <c r="BA227" i="1"/>
  <c r="BB227" i="1"/>
  <c r="BC227" i="1"/>
  <c r="BD227" i="1"/>
  <c r="BE227" i="1"/>
  <c r="BF227" i="1"/>
  <c r="BG227" i="1"/>
  <c r="BH227" i="1"/>
  <c r="BI227" i="1"/>
  <c r="BJ227" i="1"/>
  <c r="BK227" i="1"/>
  <c r="BL227" i="1"/>
  <c r="BM227" i="1"/>
  <c r="BN227" i="1"/>
  <c r="BO227" i="1"/>
  <c r="BP227" i="1"/>
  <c r="BQ227" i="1"/>
  <c r="BR227" i="1"/>
  <c r="BS227" i="1"/>
  <c r="BT227" i="1"/>
  <c r="BU227" i="1"/>
  <c r="BV227" i="1"/>
  <c r="BW227" i="1"/>
  <c r="BX227" i="1"/>
  <c r="BY227" i="1"/>
  <c r="AW228" i="1"/>
  <c r="AX228" i="1"/>
  <c r="AY228" i="1"/>
  <c r="AZ228" i="1"/>
  <c r="BA228" i="1"/>
  <c r="BB228" i="1"/>
  <c r="BC228" i="1"/>
  <c r="BD228" i="1"/>
  <c r="BE228" i="1"/>
  <c r="BF228" i="1"/>
  <c r="BG228" i="1"/>
  <c r="BH228" i="1"/>
  <c r="BI228" i="1"/>
  <c r="BJ228" i="1"/>
  <c r="BK228" i="1"/>
  <c r="BL228" i="1"/>
  <c r="BM228" i="1"/>
  <c r="BN228" i="1"/>
  <c r="BO228" i="1"/>
  <c r="BP228" i="1"/>
  <c r="BQ228" i="1"/>
  <c r="BR228" i="1"/>
  <c r="BS228" i="1"/>
  <c r="BT228" i="1"/>
  <c r="BU228" i="1"/>
  <c r="BV228" i="1"/>
  <c r="BW228" i="1"/>
  <c r="BX228" i="1"/>
  <c r="BY228" i="1"/>
  <c r="AW229" i="1"/>
  <c r="AX229" i="1"/>
  <c r="AY229" i="1"/>
  <c r="AZ229" i="1"/>
  <c r="BA229" i="1"/>
  <c r="BB229" i="1"/>
  <c r="BC229" i="1"/>
  <c r="BD229" i="1"/>
  <c r="BE229" i="1"/>
  <c r="BF229" i="1"/>
  <c r="BG229" i="1"/>
  <c r="BH229" i="1"/>
  <c r="BI229" i="1"/>
  <c r="BJ229" i="1"/>
  <c r="BK229" i="1"/>
  <c r="BL229" i="1"/>
  <c r="BM229" i="1"/>
  <c r="BN229" i="1"/>
  <c r="BO229" i="1"/>
  <c r="BP229" i="1"/>
  <c r="BQ229" i="1"/>
  <c r="BR229" i="1"/>
  <c r="BS229" i="1"/>
  <c r="BT229" i="1"/>
  <c r="BU229" i="1"/>
  <c r="BV229" i="1"/>
  <c r="BW229" i="1"/>
  <c r="BX229" i="1"/>
  <c r="BY229" i="1"/>
  <c r="AW230" i="1"/>
  <c r="AX230" i="1"/>
  <c r="AY230" i="1"/>
  <c r="AZ230" i="1"/>
  <c r="BA230" i="1"/>
  <c r="BB230" i="1"/>
  <c r="BC230" i="1"/>
  <c r="BD230" i="1"/>
  <c r="BE230" i="1"/>
  <c r="BF230" i="1"/>
  <c r="BG230" i="1"/>
  <c r="BH230" i="1"/>
  <c r="BI230" i="1"/>
  <c r="BJ230" i="1"/>
  <c r="BK230" i="1"/>
  <c r="BL230" i="1"/>
  <c r="BM230" i="1"/>
  <c r="BN230" i="1"/>
  <c r="BO230" i="1"/>
  <c r="BP230" i="1"/>
  <c r="BQ230" i="1"/>
  <c r="BR230" i="1"/>
  <c r="BS230" i="1"/>
  <c r="BT230" i="1"/>
  <c r="BU230" i="1"/>
  <c r="BV230" i="1"/>
  <c r="BW230" i="1"/>
  <c r="BX230" i="1"/>
  <c r="BY230" i="1"/>
  <c r="AW231" i="1"/>
  <c r="AX231" i="1"/>
  <c r="AY231" i="1"/>
  <c r="AZ231" i="1"/>
  <c r="BA231" i="1"/>
  <c r="BB231" i="1"/>
  <c r="BC231" i="1"/>
  <c r="BD231" i="1"/>
  <c r="BE231" i="1"/>
  <c r="BF231" i="1"/>
  <c r="BG231" i="1"/>
  <c r="BH231" i="1"/>
  <c r="BI231" i="1"/>
  <c r="BJ231" i="1"/>
  <c r="BK231" i="1"/>
  <c r="BL231" i="1"/>
  <c r="BM231" i="1"/>
  <c r="BN231" i="1"/>
  <c r="BO231" i="1"/>
  <c r="BP231" i="1"/>
  <c r="BQ231" i="1"/>
  <c r="BR231" i="1"/>
  <c r="BS231" i="1"/>
  <c r="BT231" i="1"/>
  <c r="BU231" i="1"/>
  <c r="BV231" i="1"/>
  <c r="BW231" i="1"/>
  <c r="BX231" i="1"/>
  <c r="BY231" i="1"/>
  <c r="AW232" i="1"/>
  <c r="AX232" i="1"/>
  <c r="AY232" i="1"/>
  <c r="AZ232" i="1"/>
  <c r="BA232" i="1"/>
  <c r="BB232" i="1"/>
  <c r="BC232" i="1"/>
  <c r="BD232" i="1"/>
  <c r="BE232" i="1"/>
  <c r="BF232" i="1"/>
  <c r="BG232" i="1"/>
  <c r="BH232" i="1"/>
  <c r="BI232" i="1"/>
  <c r="BJ232" i="1"/>
  <c r="BK232" i="1"/>
  <c r="BL232" i="1"/>
  <c r="BM232" i="1"/>
  <c r="BN232" i="1"/>
  <c r="BO232" i="1"/>
  <c r="BP232" i="1"/>
  <c r="BQ232" i="1"/>
  <c r="BR232" i="1"/>
  <c r="BS232" i="1"/>
  <c r="BT232" i="1"/>
  <c r="BU232" i="1"/>
  <c r="BV232" i="1"/>
  <c r="BW232" i="1"/>
  <c r="BX232" i="1"/>
  <c r="BY232" i="1"/>
  <c r="AW233" i="1"/>
  <c r="AX233" i="1"/>
  <c r="AY233" i="1"/>
  <c r="AZ233" i="1"/>
  <c r="BA233" i="1"/>
  <c r="BB233" i="1"/>
  <c r="BC233" i="1"/>
  <c r="BD233" i="1"/>
  <c r="BE233" i="1"/>
  <c r="BF233" i="1"/>
  <c r="BG233" i="1"/>
  <c r="BH233" i="1"/>
  <c r="BI233" i="1"/>
  <c r="BJ233" i="1"/>
  <c r="BK233" i="1"/>
  <c r="BL233" i="1"/>
  <c r="BM233" i="1"/>
  <c r="BN233" i="1"/>
  <c r="BO233" i="1"/>
  <c r="BP233" i="1"/>
  <c r="BQ233" i="1"/>
  <c r="BR233" i="1"/>
  <c r="BS233" i="1"/>
  <c r="BT233" i="1"/>
  <c r="BU233" i="1"/>
  <c r="BV233" i="1"/>
  <c r="BW233" i="1"/>
  <c r="BX233" i="1"/>
  <c r="BY233" i="1"/>
  <c r="AW234" i="1"/>
  <c r="AX234" i="1"/>
  <c r="AY234" i="1"/>
  <c r="AZ234" i="1"/>
  <c r="BA234" i="1"/>
  <c r="BB234" i="1"/>
  <c r="BC234" i="1"/>
  <c r="BD234" i="1"/>
  <c r="BE234" i="1"/>
  <c r="BF234" i="1"/>
  <c r="BG234" i="1"/>
  <c r="BH234" i="1"/>
  <c r="BI234" i="1"/>
  <c r="BJ234" i="1"/>
  <c r="BK234" i="1"/>
  <c r="BL234" i="1"/>
  <c r="BM234" i="1"/>
  <c r="BN234" i="1"/>
  <c r="BO234" i="1"/>
  <c r="BP234" i="1"/>
  <c r="BQ234" i="1"/>
  <c r="BR234" i="1"/>
  <c r="BS234" i="1"/>
  <c r="BT234" i="1"/>
  <c r="BU234" i="1"/>
  <c r="BV234" i="1"/>
  <c r="BW234" i="1"/>
  <c r="BX234" i="1"/>
  <c r="BY234" i="1"/>
  <c r="AW235" i="1"/>
  <c r="AX235" i="1"/>
  <c r="AY235" i="1"/>
  <c r="AZ235" i="1"/>
  <c r="BA235" i="1"/>
  <c r="BB235" i="1"/>
  <c r="BC235" i="1"/>
  <c r="BD235" i="1"/>
  <c r="BE235" i="1"/>
  <c r="BF235" i="1"/>
  <c r="BG235" i="1"/>
  <c r="BH235" i="1"/>
  <c r="BI235" i="1"/>
  <c r="BJ235" i="1"/>
  <c r="BK235" i="1"/>
  <c r="BL235" i="1"/>
  <c r="BM235" i="1"/>
  <c r="BN235" i="1"/>
  <c r="BO235" i="1"/>
  <c r="BP235" i="1"/>
  <c r="BQ235" i="1"/>
  <c r="BR235" i="1"/>
  <c r="BS235" i="1"/>
  <c r="BT235" i="1"/>
  <c r="BU235" i="1"/>
  <c r="BV235" i="1"/>
  <c r="BW235" i="1"/>
  <c r="BX235" i="1"/>
  <c r="BY235" i="1"/>
  <c r="AW236" i="1"/>
  <c r="AX236" i="1"/>
  <c r="AY236" i="1"/>
  <c r="AZ236" i="1"/>
  <c r="BA236" i="1"/>
  <c r="BB236" i="1"/>
  <c r="BC236" i="1"/>
  <c r="BD236" i="1"/>
  <c r="BE236" i="1"/>
  <c r="BF236" i="1"/>
  <c r="BG236" i="1"/>
  <c r="BH236" i="1"/>
  <c r="BI236" i="1"/>
  <c r="BJ236" i="1"/>
  <c r="BK236" i="1"/>
  <c r="BL236" i="1"/>
  <c r="BM236" i="1"/>
  <c r="BN236" i="1"/>
  <c r="BO236" i="1"/>
  <c r="BP236" i="1"/>
  <c r="BQ236" i="1"/>
  <c r="BR236" i="1"/>
  <c r="BS236" i="1"/>
  <c r="BT236" i="1"/>
  <c r="BU236" i="1"/>
  <c r="BV236" i="1"/>
  <c r="BW236" i="1"/>
  <c r="BX236" i="1"/>
  <c r="BY236" i="1"/>
  <c r="AW237" i="1"/>
  <c r="AX237" i="1"/>
  <c r="AY237" i="1"/>
  <c r="AZ237" i="1"/>
  <c r="BA237" i="1"/>
  <c r="BB237" i="1"/>
  <c r="BC237" i="1"/>
  <c r="BD237" i="1"/>
  <c r="BE237" i="1"/>
  <c r="BF237" i="1"/>
  <c r="BG237" i="1"/>
  <c r="BH237" i="1"/>
  <c r="BI237" i="1"/>
  <c r="BJ237" i="1"/>
  <c r="BK237" i="1"/>
  <c r="BL237" i="1"/>
  <c r="BM237" i="1"/>
  <c r="BN237" i="1"/>
  <c r="BO237" i="1"/>
  <c r="BP237" i="1"/>
  <c r="BQ237" i="1"/>
  <c r="BR237" i="1"/>
  <c r="BS237" i="1"/>
  <c r="BT237" i="1"/>
  <c r="BU237" i="1"/>
  <c r="BV237" i="1"/>
  <c r="BW237" i="1"/>
  <c r="BX237" i="1"/>
  <c r="BY237" i="1"/>
  <c r="AW238" i="1"/>
  <c r="AX238" i="1"/>
  <c r="AY238" i="1"/>
  <c r="AZ238" i="1"/>
  <c r="BA238" i="1"/>
  <c r="BB238" i="1"/>
  <c r="BC238" i="1"/>
  <c r="BD238" i="1"/>
  <c r="BE238" i="1"/>
  <c r="BF238" i="1"/>
  <c r="BG238" i="1"/>
  <c r="BH238" i="1"/>
  <c r="BI238" i="1"/>
  <c r="BJ238" i="1"/>
  <c r="BK238" i="1"/>
  <c r="BL238" i="1"/>
  <c r="BM238" i="1"/>
  <c r="BN238" i="1"/>
  <c r="BO238" i="1"/>
  <c r="BP238" i="1"/>
  <c r="BQ238" i="1"/>
  <c r="BR238" i="1"/>
  <c r="BS238" i="1"/>
  <c r="BT238" i="1"/>
  <c r="BU238" i="1"/>
  <c r="BV238" i="1"/>
  <c r="BW238" i="1"/>
  <c r="BX238" i="1"/>
  <c r="BY238" i="1"/>
  <c r="AW239" i="1"/>
  <c r="AX239" i="1"/>
  <c r="AY239" i="1"/>
  <c r="AZ239" i="1"/>
  <c r="BA239" i="1"/>
  <c r="BB239" i="1"/>
  <c r="BC239" i="1"/>
  <c r="BD239" i="1"/>
  <c r="BE239" i="1"/>
  <c r="BF239" i="1"/>
  <c r="BG239" i="1"/>
  <c r="BH239" i="1"/>
  <c r="BI239" i="1"/>
  <c r="BJ239" i="1"/>
  <c r="BK239" i="1"/>
  <c r="BL239" i="1"/>
  <c r="BM239" i="1"/>
  <c r="BN239" i="1"/>
  <c r="BO239" i="1"/>
  <c r="BP239" i="1"/>
  <c r="BQ239" i="1"/>
  <c r="BR239" i="1"/>
  <c r="BS239" i="1"/>
  <c r="BT239" i="1"/>
  <c r="BU239" i="1"/>
  <c r="BV239" i="1"/>
  <c r="BW239" i="1"/>
  <c r="BX239" i="1"/>
  <c r="BY239" i="1"/>
  <c r="AW240" i="1"/>
  <c r="AX240" i="1"/>
  <c r="AY240" i="1"/>
  <c r="AZ240" i="1"/>
  <c r="BA240" i="1"/>
  <c r="BB240" i="1"/>
  <c r="BC240" i="1"/>
  <c r="BD240" i="1"/>
  <c r="BE240" i="1"/>
  <c r="BF240" i="1"/>
  <c r="BG240" i="1"/>
  <c r="BH240" i="1"/>
  <c r="BI240" i="1"/>
  <c r="BJ240" i="1"/>
  <c r="BK240" i="1"/>
  <c r="BL240" i="1"/>
  <c r="BM240" i="1"/>
  <c r="BN240" i="1"/>
  <c r="BO240" i="1"/>
  <c r="BP240" i="1"/>
  <c r="BQ240" i="1"/>
  <c r="BR240" i="1"/>
  <c r="BS240" i="1"/>
  <c r="BT240" i="1"/>
  <c r="BU240" i="1"/>
  <c r="BV240" i="1"/>
  <c r="BW240" i="1"/>
  <c r="BX240" i="1"/>
  <c r="BY240" i="1"/>
  <c r="AW241" i="1"/>
  <c r="AX241" i="1"/>
  <c r="AY241" i="1"/>
  <c r="AZ241" i="1"/>
  <c r="BA241" i="1"/>
  <c r="BB241" i="1"/>
  <c r="BC241" i="1"/>
  <c r="BD241" i="1"/>
  <c r="BE241" i="1"/>
  <c r="BF241" i="1"/>
  <c r="BG241" i="1"/>
  <c r="BH241" i="1"/>
  <c r="BI241" i="1"/>
  <c r="BJ241" i="1"/>
  <c r="BK241" i="1"/>
  <c r="BL241" i="1"/>
  <c r="BM241" i="1"/>
  <c r="BN241" i="1"/>
  <c r="BO241" i="1"/>
  <c r="BP241" i="1"/>
  <c r="BQ241" i="1"/>
  <c r="BR241" i="1"/>
  <c r="BS241" i="1"/>
  <c r="BT241" i="1"/>
  <c r="BU241" i="1"/>
  <c r="BV241" i="1"/>
  <c r="BW241" i="1"/>
  <c r="BX241" i="1"/>
  <c r="BY241" i="1"/>
  <c r="AW242" i="1"/>
  <c r="AX242" i="1"/>
  <c r="AY242" i="1"/>
  <c r="AZ242" i="1"/>
  <c r="BA242" i="1"/>
  <c r="BB242" i="1"/>
  <c r="BC242" i="1"/>
  <c r="BD242" i="1"/>
  <c r="BE242" i="1"/>
  <c r="BF242" i="1"/>
  <c r="BG242" i="1"/>
  <c r="BH242" i="1"/>
  <c r="BI242" i="1"/>
  <c r="BJ242" i="1"/>
  <c r="BK242" i="1"/>
  <c r="BL242" i="1"/>
  <c r="BM242" i="1"/>
  <c r="BN242" i="1"/>
  <c r="BO242" i="1"/>
  <c r="BP242" i="1"/>
  <c r="BQ242" i="1"/>
  <c r="BR242" i="1"/>
  <c r="BS242" i="1"/>
  <c r="BT242" i="1"/>
  <c r="BU242" i="1"/>
  <c r="BV242" i="1"/>
  <c r="BW242" i="1"/>
  <c r="BX242" i="1"/>
  <c r="BY242" i="1"/>
  <c r="AW243" i="1"/>
  <c r="AX243" i="1"/>
  <c r="AY243" i="1"/>
  <c r="AZ243" i="1"/>
  <c r="BA243" i="1"/>
  <c r="BB243" i="1"/>
  <c r="BC243" i="1"/>
  <c r="BD243" i="1"/>
  <c r="BE243" i="1"/>
  <c r="BF243" i="1"/>
  <c r="BG243" i="1"/>
  <c r="BH243" i="1"/>
  <c r="BI243" i="1"/>
  <c r="BJ243" i="1"/>
  <c r="BK243" i="1"/>
  <c r="BL243" i="1"/>
  <c r="BM243" i="1"/>
  <c r="BN243" i="1"/>
  <c r="BO243" i="1"/>
  <c r="BP243" i="1"/>
  <c r="BQ243" i="1"/>
  <c r="BR243" i="1"/>
  <c r="BS243" i="1"/>
  <c r="BT243" i="1"/>
  <c r="BU243" i="1"/>
  <c r="BV243" i="1"/>
  <c r="BW243" i="1"/>
  <c r="BX243" i="1"/>
  <c r="BY243" i="1"/>
  <c r="AW244" i="1"/>
  <c r="AX244" i="1"/>
  <c r="AY244" i="1"/>
  <c r="AZ244" i="1"/>
  <c r="BA244" i="1"/>
  <c r="BB244" i="1"/>
  <c r="BC244" i="1"/>
  <c r="BD244" i="1"/>
  <c r="BE244" i="1"/>
  <c r="BF244" i="1"/>
  <c r="BG244" i="1"/>
  <c r="BH244" i="1"/>
  <c r="BI244" i="1"/>
  <c r="BJ244" i="1"/>
  <c r="BK244" i="1"/>
  <c r="BL244" i="1"/>
  <c r="BM244" i="1"/>
  <c r="BN244" i="1"/>
  <c r="BO244" i="1"/>
  <c r="BP244" i="1"/>
  <c r="BQ244" i="1"/>
  <c r="BR244" i="1"/>
  <c r="BS244" i="1"/>
  <c r="BT244" i="1"/>
  <c r="BU244" i="1"/>
  <c r="BV244" i="1"/>
  <c r="BW244" i="1"/>
  <c r="BX244" i="1"/>
  <c r="BY244" i="1"/>
  <c r="AW245" i="1"/>
  <c r="AX245" i="1"/>
  <c r="AY245" i="1"/>
  <c r="AZ245" i="1"/>
  <c r="BA245" i="1"/>
  <c r="BB245" i="1"/>
  <c r="BC245" i="1"/>
  <c r="BD245" i="1"/>
  <c r="BE245" i="1"/>
  <c r="BF245" i="1"/>
  <c r="BG245" i="1"/>
  <c r="BH245" i="1"/>
  <c r="BI245" i="1"/>
  <c r="BJ245" i="1"/>
  <c r="BK245" i="1"/>
  <c r="BL245" i="1"/>
  <c r="BM245" i="1"/>
  <c r="BN245" i="1"/>
  <c r="BO245" i="1"/>
  <c r="BP245" i="1"/>
  <c r="BQ245" i="1"/>
  <c r="BR245" i="1"/>
  <c r="BS245" i="1"/>
  <c r="BT245" i="1"/>
  <c r="BU245" i="1"/>
  <c r="BV245" i="1"/>
  <c r="BW245" i="1"/>
  <c r="BX245" i="1"/>
  <c r="BY245" i="1"/>
  <c r="AW246" i="1"/>
  <c r="AX246" i="1"/>
  <c r="AY246" i="1"/>
  <c r="AZ246" i="1"/>
  <c r="BA246" i="1"/>
  <c r="BB246" i="1"/>
  <c r="BC246" i="1"/>
  <c r="BD246" i="1"/>
  <c r="BE246" i="1"/>
  <c r="BF246" i="1"/>
  <c r="BG246" i="1"/>
  <c r="BH246" i="1"/>
  <c r="BI246" i="1"/>
  <c r="BJ246" i="1"/>
  <c r="BK246" i="1"/>
  <c r="BL246" i="1"/>
  <c r="BM246" i="1"/>
  <c r="BN246" i="1"/>
  <c r="BO246" i="1"/>
  <c r="BP246" i="1"/>
  <c r="BQ246" i="1"/>
  <c r="BR246" i="1"/>
  <c r="BS246" i="1"/>
  <c r="BT246" i="1"/>
  <c r="BU246" i="1"/>
  <c r="BV246" i="1"/>
  <c r="BW246" i="1"/>
  <c r="BX246" i="1"/>
  <c r="BY246" i="1"/>
  <c r="AW247" i="1"/>
  <c r="AX247" i="1"/>
  <c r="AY247" i="1"/>
  <c r="AZ247" i="1"/>
  <c r="BA247" i="1"/>
  <c r="BB247" i="1"/>
  <c r="BC247" i="1"/>
  <c r="BD247" i="1"/>
  <c r="BE247" i="1"/>
  <c r="BF247" i="1"/>
  <c r="BG247" i="1"/>
  <c r="BH247" i="1"/>
  <c r="BI247" i="1"/>
  <c r="BJ247" i="1"/>
  <c r="BK247" i="1"/>
  <c r="BL247" i="1"/>
  <c r="BM247" i="1"/>
  <c r="BN247" i="1"/>
  <c r="BO247" i="1"/>
  <c r="BP247" i="1"/>
  <c r="BQ247" i="1"/>
  <c r="BR247" i="1"/>
  <c r="BS247" i="1"/>
  <c r="BT247" i="1"/>
  <c r="BU247" i="1"/>
  <c r="BV247" i="1"/>
  <c r="BW247" i="1"/>
  <c r="BX247" i="1"/>
  <c r="BY247" i="1"/>
  <c r="AW248" i="1"/>
  <c r="AX248" i="1"/>
  <c r="AY248" i="1"/>
  <c r="AZ248" i="1"/>
  <c r="BA248" i="1"/>
  <c r="BB248" i="1"/>
  <c r="BC248" i="1"/>
  <c r="BD248" i="1"/>
  <c r="BE248" i="1"/>
  <c r="BF248" i="1"/>
  <c r="BG248" i="1"/>
  <c r="BH248" i="1"/>
  <c r="BI248" i="1"/>
  <c r="BJ248" i="1"/>
  <c r="BK248" i="1"/>
  <c r="BL248" i="1"/>
  <c r="BM248" i="1"/>
  <c r="BN248" i="1"/>
  <c r="BO248" i="1"/>
  <c r="BP248" i="1"/>
  <c r="BQ248" i="1"/>
  <c r="BR248" i="1"/>
  <c r="BS248" i="1"/>
  <c r="BT248" i="1"/>
  <c r="BU248" i="1"/>
  <c r="BV248" i="1"/>
  <c r="BW248" i="1"/>
  <c r="BX248" i="1"/>
  <c r="BY248" i="1"/>
  <c r="AW249" i="1"/>
  <c r="AX249" i="1"/>
  <c r="AY249" i="1"/>
  <c r="AZ249" i="1"/>
  <c r="BA249" i="1"/>
  <c r="BB249" i="1"/>
  <c r="BC249" i="1"/>
  <c r="BD249" i="1"/>
  <c r="BE249" i="1"/>
  <c r="BF249" i="1"/>
  <c r="BG249" i="1"/>
  <c r="BH249" i="1"/>
  <c r="BI249" i="1"/>
  <c r="BJ249" i="1"/>
  <c r="BK249" i="1"/>
  <c r="BL249" i="1"/>
  <c r="BM249" i="1"/>
  <c r="BN249" i="1"/>
  <c r="BO249" i="1"/>
  <c r="BP249" i="1"/>
  <c r="BQ249" i="1"/>
  <c r="BR249" i="1"/>
  <c r="BS249" i="1"/>
  <c r="BT249" i="1"/>
  <c r="BU249" i="1"/>
  <c r="BV249" i="1"/>
  <c r="BW249" i="1"/>
  <c r="BX249" i="1"/>
  <c r="BY249" i="1"/>
  <c r="AW250" i="1"/>
  <c r="AX250" i="1"/>
  <c r="AY250" i="1"/>
  <c r="AZ250" i="1"/>
  <c r="BA250" i="1"/>
  <c r="BB250" i="1"/>
  <c r="BC250" i="1"/>
  <c r="BD250" i="1"/>
  <c r="BE250" i="1"/>
  <c r="BF250" i="1"/>
  <c r="BG250" i="1"/>
  <c r="BH250" i="1"/>
  <c r="BI250" i="1"/>
  <c r="BJ250" i="1"/>
  <c r="BK250" i="1"/>
  <c r="BL250" i="1"/>
  <c r="BM250" i="1"/>
  <c r="BN250" i="1"/>
  <c r="BO250" i="1"/>
  <c r="BP250" i="1"/>
  <c r="BQ250" i="1"/>
  <c r="BR250" i="1"/>
  <c r="BS250" i="1"/>
  <c r="BT250" i="1"/>
  <c r="BU250" i="1"/>
  <c r="BV250" i="1"/>
  <c r="BW250" i="1"/>
  <c r="BX250" i="1"/>
  <c r="BY250" i="1"/>
  <c r="AW251" i="1"/>
  <c r="AX251" i="1"/>
  <c r="AY251" i="1"/>
  <c r="AZ251" i="1"/>
  <c r="BA251" i="1"/>
  <c r="BB251" i="1"/>
  <c r="BC251" i="1"/>
  <c r="BD251" i="1"/>
  <c r="BE251" i="1"/>
  <c r="BF251" i="1"/>
  <c r="BG251" i="1"/>
  <c r="BH251" i="1"/>
  <c r="BI251" i="1"/>
  <c r="BJ251" i="1"/>
  <c r="BK251" i="1"/>
  <c r="BL251" i="1"/>
  <c r="BM251" i="1"/>
  <c r="BN251" i="1"/>
  <c r="BO251" i="1"/>
  <c r="BP251" i="1"/>
  <c r="BQ251" i="1"/>
  <c r="BR251" i="1"/>
  <c r="BS251" i="1"/>
  <c r="BT251" i="1"/>
  <c r="BU251" i="1"/>
  <c r="BV251" i="1"/>
  <c r="BW251" i="1"/>
  <c r="BX251" i="1"/>
  <c r="BY251" i="1"/>
  <c r="AW252" i="1"/>
  <c r="AX252" i="1"/>
  <c r="AY252" i="1"/>
  <c r="AZ252" i="1"/>
  <c r="BA252" i="1"/>
  <c r="BB252" i="1"/>
  <c r="BC252" i="1"/>
  <c r="BD252" i="1"/>
  <c r="BE252" i="1"/>
  <c r="BF252" i="1"/>
  <c r="BG252" i="1"/>
  <c r="BH252" i="1"/>
  <c r="BI252" i="1"/>
  <c r="BJ252" i="1"/>
  <c r="BK252" i="1"/>
  <c r="BL252" i="1"/>
  <c r="BM252" i="1"/>
  <c r="BN252" i="1"/>
  <c r="BO252" i="1"/>
  <c r="BP252" i="1"/>
  <c r="BQ252" i="1"/>
  <c r="BR252" i="1"/>
  <c r="BS252" i="1"/>
  <c r="BT252" i="1"/>
  <c r="BU252" i="1"/>
  <c r="BV252" i="1"/>
  <c r="BW252" i="1"/>
  <c r="BX252" i="1"/>
  <c r="BY252" i="1"/>
  <c r="AW253" i="1"/>
  <c r="AX253" i="1"/>
  <c r="AY253" i="1"/>
  <c r="AZ253" i="1"/>
  <c r="BA253" i="1"/>
  <c r="BB253" i="1"/>
  <c r="BC253" i="1"/>
  <c r="BD253" i="1"/>
  <c r="BE253" i="1"/>
  <c r="BF253" i="1"/>
  <c r="BG253" i="1"/>
  <c r="BH253" i="1"/>
  <c r="BI253" i="1"/>
  <c r="BJ253" i="1"/>
  <c r="BK253" i="1"/>
  <c r="BL253" i="1"/>
  <c r="BM253" i="1"/>
  <c r="BN253" i="1"/>
  <c r="BO253" i="1"/>
  <c r="BP253" i="1"/>
  <c r="BQ253" i="1"/>
  <c r="BR253" i="1"/>
  <c r="BS253" i="1"/>
  <c r="BT253" i="1"/>
  <c r="BU253" i="1"/>
  <c r="BV253" i="1"/>
  <c r="BW253" i="1"/>
  <c r="BX253" i="1"/>
  <c r="BY253" i="1"/>
  <c r="AW254" i="1"/>
  <c r="AX254" i="1"/>
  <c r="AY254" i="1"/>
  <c r="AZ254" i="1"/>
  <c r="BA254" i="1"/>
  <c r="BB254" i="1"/>
  <c r="BC254" i="1"/>
  <c r="BD254" i="1"/>
  <c r="BE254" i="1"/>
  <c r="BF254" i="1"/>
  <c r="BG254" i="1"/>
  <c r="BH254" i="1"/>
  <c r="BI254" i="1"/>
  <c r="BJ254" i="1"/>
  <c r="BK254" i="1"/>
  <c r="BL254" i="1"/>
  <c r="BM254" i="1"/>
  <c r="BN254" i="1"/>
  <c r="BO254" i="1"/>
  <c r="BP254" i="1"/>
  <c r="BQ254" i="1"/>
  <c r="BR254" i="1"/>
  <c r="BS254" i="1"/>
  <c r="BT254" i="1"/>
  <c r="BU254" i="1"/>
  <c r="BV254" i="1"/>
  <c r="BW254" i="1"/>
  <c r="BX254" i="1"/>
  <c r="BY254" i="1"/>
  <c r="AW255" i="1"/>
  <c r="AX255" i="1"/>
  <c r="AY255" i="1"/>
  <c r="AZ255" i="1"/>
  <c r="BA255" i="1"/>
  <c r="BB255" i="1"/>
  <c r="BC255" i="1"/>
  <c r="BD255" i="1"/>
  <c r="BE255" i="1"/>
  <c r="BF255" i="1"/>
  <c r="BG255" i="1"/>
  <c r="BH255" i="1"/>
  <c r="BI255" i="1"/>
  <c r="BJ255" i="1"/>
  <c r="BK255" i="1"/>
  <c r="BL255" i="1"/>
  <c r="BM255" i="1"/>
  <c r="BN255" i="1"/>
  <c r="BO255" i="1"/>
  <c r="BP255" i="1"/>
  <c r="BQ255" i="1"/>
  <c r="BR255" i="1"/>
  <c r="BS255" i="1"/>
  <c r="BT255" i="1"/>
  <c r="BU255" i="1"/>
  <c r="BV255" i="1"/>
  <c r="BW255" i="1"/>
  <c r="BX255" i="1"/>
  <c r="BY255" i="1"/>
  <c r="AW256" i="1"/>
  <c r="AX256" i="1"/>
  <c r="AY256" i="1"/>
  <c r="AZ256" i="1"/>
  <c r="BA256" i="1"/>
  <c r="BB256" i="1"/>
  <c r="BC256" i="1"/>
  <c r="BD256" i="1"/>
  <c r="BE256" i="1"/>
  <c r="BF256" i="1"/>
  <c r="BG256" i="1"/>
  <c r="BH256" i="1"/>
  <c r="BI256" i="1"/>
  <c r="BJ256" i="1"/>
  <c r="BK256" i="1"/>
  <c r="BL256" i="1"/>
  <c r="BM256" i="1"/>
  <c r="BN256" i="1"/>
  <c r="BO256" i="1"/>
  <c r="BP256" i="1"/>
  <c r="BQ256" i="1"/>
  <c r="BR256" i="1"/>
  <c r="BS256" i="1"/>
  <c r="BT256" i="1"/>
  <c r="BU256" i="1"/>
  <c r="BV256" i="1"/>
  <c r="BW256" i="1"/>
  <c r="BX256" i="1"/>
  <c r="BY256" i="1"/>
  <c r="AW257" i="1"/>
  <c r="AX257" i="1"/>
  <c r="AY257" i="1"/>
  <c r="AZ257" i="1"/>
  <c r="BA257" i="1"/>
  <c r="BB257" i="1"/>
  <c r="BC257" i="1"/>
  <c r="BD257" i="1"/>
  <c r="BE257" i="1"/>
  <c r="BF257" i="1"/>
  <c r="BG257" i="1"/>
  <c r="BH257" i="1"/>
  <c r="BI257" i="1"/>
  <c r="BJ257" i="1"/>
  <c r="BK257" i="1"/>
  <c r="BL257" i="1"/>
  <c r="BM257" i="1"/>
  <c r="BN257" i="1"/>
  <c r="BO257" i="1"/>
  <c r="BP257" i="1"/>
  <c r="BQ257" i="1"/>
  <c r="BR257" i="1"/>
  <c r="BS257" i="1"/>
  <c r="BT257" i="1"/>
  <c r="BU257" i="1"/>
  <c r="BV257" i="1"/>
  <c r="BW257" i="1"/>
  <c r="BX257" i="1"/>
  <c r="BY257" i="1"/>
  <c r="AW258" i="1"/>
  <c r="AX258" i="1"/>
  <c r="AY258" i="1"/>
  <c r="AZ258" i="1"/>
  <c r="BA258" i="1"/>
  <c r="BB258" i="1"/>
  <c r="BC258" i="1"/>
  <c r="BD258" i="1"/>
  <c r="BE258" i="1"/>
  <c r="BF258" i="1"/>
  <c r="BG258" i="1"/>
  <c r="BH258" i="1"/>
  <c r="BI258" i="1"/>
  <c r="BJ258" i="1"/>
  <c r="BK258" i="1"/>
  <c r="BL258" i="1"/>
  <c r="BM258" i="1"/>
  <c r="BN258" i="1"/>
  <c r="BO258" i="1"/>
  <c r="BP258" i="1"/>
  <c r="BQ258" i="1"/>
  <c r="BR258" i="1"/>
  <c r="BS258" i="1"/>
  <c r="BT258" i="1"/>
  <c r="BU258" i="1"/>
  <c r="BV258" i="1"/>
  <c r="BW258" i="1"/>
  <c r="BX258" i="1"/>
  <c r="BY258" i="1"/>
  <c r="AW259" i="1"/>
  <c r="AX259" i="1"/>
  <c r="AY259" i="1"/>
  <c r="AZ259" i="1"/>
  <c r="BA259" i="1"/>
  <c r="BB259" i="1"/>
  <c r="BC259" i="1"/>
  <c r="BD259" i="1"/>
  <c r="BE259" i="1"/>
  <c r="BF259" i="1"/>
  <c r="BG259" i="1"/>
  <c r="BH259" i="1"/>
  <c r="BI259" i="1"/>
  <c r="BJ259" i="1"/>
  <c r="BK259" i="1"/>
  <c r="BL259" i="1"/>
  <c r="BM259" i="1"/>
  <c r="BN259" i="1"/>
  <c r="BO259" i="1"/>
  <c r="BP259" i="1"/>
  <c r="BQ259" i="1"/>
  <c r="BR259" i="1"/>
  <c r="BS259" i="1"/>
  <c r="BT259" i="1"/>
  <c r="BU259" i="1"/>
  <c r="BV259" i="1"/>
  <c r="BW259" i="1"/>
  <c r="BX259" i="1"/>
  <c r="BY259" i="1"/>
  <c r="AW260" i="1"/>
  <c r="AX260" i="1"/>
  <c r="AY260" i="1"/>
  <c r="AZ260" i="1"/>
  <c r="BA260" i="1"/>
  <c r="BB260" i="1"/>
  <c r="BC260" i="1"/>
  <c r="BD260" i="1"/>
  <c r="BE260" i="1"/>
  <c r="BF260" i="1"/>
  <c r="BG260" i="1"/>
  <c r="BH260" i="1"/>
  <c r="BI260" i="1"/>
  <c r="BJ260" i="1"/>
  <c r="BK260" i="1"/>
  <c r="BL260" i="1"/>
  <c r="BM260" i="1"/>
  <c r="BN260" i="1"/>
  <c r="BO260" i="1"/>
  <c r="BP260" i="1"/>
  <c r="BQ260" i="1"/>
  <c r="BR260" i="1"/>
  <c r="BS260" i="1"/>
  <c r="BT260" i="1"/>
  <c r="BU260" i="1"/>
  <c r="BV260" i="1"/>
  <c r="BW260" i="1"/>
  <c r="BX260" i="1"/>
  <c r="BY260" i="1"/>
  <c r="AW261" i="1"/>
  <c r="AX261" i="1"/>
  <c r="AY261" i="1"/>
  <c r="AZ261" i="1"/>
  <c r="BA261" i="1"/>
  <c r="BB261" i="1"/>
  <c r="BC261" i="1"/>
  <c r="BD261" i="1"/>
  <c r="BE261" i="1"/>
  <c r="BF261" i="1"/>
  <c r="BG261" i="1"/>
  <c r="BH261" i="1"/>
  <c r="BI261" i="1"/>
  <c r="BJ261" i="1"/>
  <c r="BK261" i="1"/>
  <c r="BL261" i="1"/>
  <c r="BM261" i="1"/>
  <c r="BN261" i="1"/>
  <c r="BO261" i="1"/>
  <c r="BP261" i="1"/>
  <c r="BQ261" i="1"/>
  <c r="BR261" i="1"/>
  <c r="BS261" i="1"/>
  <c r="BT261" i="1"/>
  <c r="BU261" i="1"/>
  <c r="BV261" i="1"/>
  <c r="BW261" i="1"/>
  <c r="BX261" i="1"/>
  <c r="BY261" i="1"/>
  <c r="AW262" i="1"/>
  <c r="AX262" i="1"/>
  <c r="AY262" i="1"/>
  <c r="AZ262" i="1"/>
  <c r="BA262" i="1"/>
  <c r="BB262" i="1"/>
  <c r="BC262" i="1"/>
  <c r="BD262" i="1"/>
  <c r="BE262" i="1"/>
  <c r="BF262" i="1"/>
  <c r="BG262" i="1"/>
  <c r="BH262" i="1"/>
  <c r="BI262" i="1"/>
  <c r="BJ262" i="1"/>
  <c r="BK262" i="1"/>
  <c r="BL262" i="1"/>
  <c r="BM262" i="1"/>
  <c r="BN262" i="1"/>
  <c r="BO262" i="1"/>
  <c r="BP262" i="1"/>
  <c r="BQ262" i="1"/>
  <c r="BR262" i="1"/>
  <c r="BS262" i="1"/>
  <c r="BT262" i="1"/>
  <c r="BU262" i="1"/>
  <c r="BV262" i="1"/>
  <c r="BW262" i="1"/>
  <c r="BX262" i="1"/>
  <c r="BY262" i="1"/>
  <c r="AW263" i="1"/>
  <c r="AX263" i="1"/>
  <c r="AY263" i="1"/>
  <c r="AZ263" i="1"/>
  <c r="BA263" i="1"/>
  <c r="BB263" i="1"/>
  <c r="BC263" i="1"/>
  <c r="BD263" i="1"/>
  <c r="BE263" i="1"/>
  <c r="BF263" i="1"/>
  <c r="BG263" i="1"/>
  <c r="BH263" i="1"/>
  <c r="BI263" i="1"/>
  <c r="BJ263" i="1"/>
  <c r="BK263" i="1"/>
  <c r="BL263" i="1"/>
  <c r="BM263" i="1"/>
  <c r="BN263" i="1"/>
  <c r="BO263" i="1"/>
  <c r="BP263" i="1"/>
  <c r="BQ263" i="1"/>
  <c r="BR263" i="1"/>
  <c r="BS263" i="1"/>
  <c r="BT263" i="1"/>
  <c r="BU263" i="1"/>
  <c r="BV263" i="1"/>
  <c r="BW263" i="1"/>
  <c r="BX263" i="1"/>
  <c r="BY263" i="1"/>
  <c r="AW264" i="1"/>
  <c r="AX264" i="1"/>
  <c r="AY264" i="1"/>
  <c r="AZ264" i="1"/>
  <c r="BA264" i="1"/>
  <c r="BB264" i="1"/>
  <c r="BC264" i="1"/>
  <c r="BD264" i="1"/>
  <c r="BE264" i="1"/>
  <c r="BF264" i="1"/>
  <c r="BG264" i="1"/>
  <c r="BH264" i="1"/>
  <c r="BI264" i="1"/>
  <c r="BJ264" i="1"/>
  <c r="BK264" i="1"/>
  <c r="BL264" i="1"/>
  <c r="BM264" i="1"/>
  <c r="BN264" i="1"/>
  <c r="BO264" i="1"/>
  <c r="BP264" i="1"/>
  <c r="BQ264" i="1"/>
  <c r="BR264" i="1"/>
  <c r="BS264" i="1"/>
  <c r="BT264" i="1"/>
  <c r="BU264" i="1"/>
  <c r="BV264" i="1"/>
  <c r="BW264" i="1"/>
  <c r="BX264" i="1"/>
  <c r="BY264" i="1"/>
  <c r="AW265" i="1"/>
  <c r="AX265" i="1"/>
  <c r="AY265" i="1"/>
  <c r="AZ265" i="1"/>
  <c r="BA265" i="1"/>
  <c r="BB265" i="1"/>
  <c r="BC265" i="1"/>
  <c r="BD265" i="1"/>
  <c r="BE265" i="1"/>
  <c r="BF265" i="1"/>
  <c r="BG265" i="1"/>
  <c r="BH265" i="1"/>
  <c r="BI265" i="1"/>
  <c r="BJ265" i="1"/>
  <c r="BK265" i="1"/>
  <c r="BL265" i="1"/>
  <c r="BM265" i="1"/>
  <c r="BN265" i="1"/>
  <c r="BO265" i="1"/>
  <c r="BP265" i="1"/>
  <c r="BQ265" i="1"/>
  <c r="BR265" i="1"/>
  <c r="BS265" i="1"/>
  <c r="BT265" i="1"/>
  <c r="BU265" i="1"/>
  <c r="BV265" i="1"/>
  <c r="BW265" i="1"/>
  <c r="BX265" i="1"/>
  <c r="BY265" i="1"/>
  <c r="AW266" i="1"/>
  <c r="AX266" i="1"/>
  <c r="AY266" i="1"/>
  <c r="AZ266" i="1"/>
  <c r="BA266" i="1"/>
  <c r="BB266" i="1"/>
  <c r="BC266" i="1"/>
  <c r="BD266" i="1"/>
  <c r="BE266" i="1"/>
  <c r="BF266" i="1"/>
  <c r="BG266" i="1"/>
  <c r="BH266" i="1"/>
  <c r="BI266" i="1"/>
  <c r="BJ266" i="1"/>
  <c r="BK266" i="1"/>
  <c r="BL266" i="1"/>
  <c r="BM266" i="1"/>
  <c r="BN266" i="1"/>
  <c r="BO266" i="1"/>
  <c r="BP266" i="1"/>
  <c r="BQ266" i="1"/>
  <c r="BR266" i="1"/>
  <c r="BS266" i="1"/>
  <c r="BT266" i="1"/>
  <c r="BU266" i="1"/>
  <c r="BV266" i="1"/>
  <c r="BW266" i="1"/>
  <c r="BX266" i="1"/>
  <c r="BY266" i="1"/>
  <c r="AW267" i="1"/>
  <c r="AX267" i="1"/>
  <c r="AY267" i="1"/>
  <c r="AZ267" i="1"/>
  <c r="BA267" i="1"/>
  <c r="BB267" i="1"/>
  <c r="BC267" i="1"/>
  <c r="BD267" i="1"/>
  <c r="BE267" i="1"/>
  <c r="BF267" i="1"/>
  <c r="BG267" i="1"/>
  <c r="BH267" i="1"/>
  <c r="BI267" i="1"/>
  <c r="BJ267" i="1"/>
  <c r="BK267" i="1"/>
  <c r="BL267" i="1"/>
  <c r="BM267" i="1"/>
  <c r="BN267" i="1"/>
  <c r="BO267" i="1"/>
  <c r="BP267" i="1"/>
  <c r="BQ267" i="1"/>
  <c r="BR267" i="1"/>
  <c r="BS267" i="1"/>
  <c r="BT267" i="1"/>
  <c r="BU267" i="1"/>
  <c r="BV267" i="1"/>
  <c r="BW267" i="1"/>
  <c r="BX267" i="1"/>
  <c r="BY267" i="1"/>
  <c r="AW268" i="1"/>
  <c r="AX268" i="1"/>
  <c r="AY268" i="1"/>
  <c r="AZ268" i="1"/>
  <c r="BA268" i="1"/>
  <c r="BB268" i="1"/>
  <c r="BC268" i="1"/>
  <c r="BD268" i="1"/>
  <c r="BE268" i="1"/>
  <c r="BF268" i="1"/>
  <c r="BG268" i="1"/>
  <c r="BH268" i="1"/>
  <c r="BI268" i="1"/>
  <c r="BJ268" i="1"/>
  <c r="BK268" i="1"/>
  <c r="BL268" i="1"/>
  <c r="BM268" i="1"/>
  <c r="BN268" i="1"/>
  <c r="BO268" i="1"/>
  <c r="BP268" i="1"/>
  <c r="BQ268" i="1"/>
  <c r="BR268" i="1"/>
  <c r="BS268" i="1"/>
  <c r="BT268" i="1"/>
  <c r="BU268" i="1"/>
  <c r="BV268" i="1"/>
  <c r="BW268" i="1"/>
  <c r="BX268" i="1"/>
  <c r="BY268" i="1"/>
  <c r="AW269" i="1"/>
  <c r="AX269" i="1"/>
  <c r="AY269" i="1"/>
  <c r="AZ269" i="1"/>
  <c r="BA269" i="1"/>
  <c r="BB269" i="1"/>
  <c r="BC269" i="1"/>
  <c r="BD269" i="1"/>
  <c r="BE269" i="1"/>
  <c r="BF269" i="1"/>
  <c r="BG269" i="1"/>
  <c r="BH269" i="1"/>
  <c r="BI269" i="1"/>
  <c r="BJ269" i="1"/>
  <c r="BK269" i="1"/>
  <c r="BL269" i="1"/>
  <c r="BM269" i="1"/>
  <c r="BN269" i="1"/>
  <c r="BO269" i="1"/>
  <c r="BP269" i="1"/>
  <c r="BQ269" i="1"/>
  <c r="BR269" i="1"/>
  <c r="BS269" i="1"/>
  <c r="BT269" i="1"/>
  <c r="BU269" i="1"/>
  <c r="BV269" i="1"/>
  <c r="BW269" i="1"/>
  <c r="BX269" i="1"/>
  <c r="BY269" i="1"/>
  <c r="AW270" i="1"/>
  <c r="AX270" i="1"/>
  <c r="AY270" i="1"/>
  <c r="AZ270" i="1"/>
  <c r="BA270" i="1"/>
  <c r="BB270" i="1"/>
  <c r="BC270" i="1"/>
  <c r="BD270" i="1"/>
  <c r="BE270" i="1"/>
  <c r="BF270" i="1"/>
  <c r="BG270" i="1"/>
  <c r="BH270" i="1"/>
  <c r="BI270" i="1"/>
  <c r="BJ270" i="1"/>
  <c r="BK270" i="1"/>
  <c r="BL270" i="1"/>
  <c r="BM270" i="1"/>
  <c r="BN270" i="1"/>
  <c r="BO270" i="1"/>
  <c r="BP270" i="1"/>
  <c r="BQ270" i="1"/>
  <c r="BR270" i="1"/>
  <c r="BS270" i="1"/>
  <c r="BT270" i="1"/>
  <c r="BU270" i="1"/>
  <c r="BV270" i="1"/>
  <c r="BW270" i="1"/>
  <c r="BX270" i="1"/>
  <c r="BY270" i="1"/>
  <c r="AW271" i="1"/>
  <c r="AX271" i="1"/>
  <c r="AY271" i="1"/>
  <c r="AZ271" i="1"/>
  <c r="BA271" i="1"/>
  <c r="BB271" i="1"/>
  <c r="BC271" i="1"/>
  <c r="BD271" i="1"/>
  <c r="BE271" i="1"/>
  <c r="BF271" i="1"/>
  <c r="BG271" i="1"/>
  <c r="BH271" i="1"/>
  <c r="BI271" i="1"/>
  <c r="BJ271" i="1"/>
  <c r="BK271" i="1"/>
  <c r="BL271" i="1"/>
  <c r="BM271" i="1"/>
  <c r="BN271" i="1"/>
  <c r="BO271" i="1"/>
  <c r="BP271" i="1"/>
  <c r="BQ271" i="1"/>
  <c r="BR271" i="1"/>
  <c r="BS271" i="1"/>
  <c r="BT271" i="1"/>
  <c r="BU271" i="1"/>
  <c r="BV271" i="1"/>
  <c r="BW271" i="1"/>
  <c r="BX271" i="1"/>
  <c r="BY271" i="1"/>
  <c r="AW272" i="1"/>
  <c r="AX272" i="1"/>
  <c r="AY272" i="1"/>
  <c r="AZ272" i="1"/>
  <c r="BA272" i="1"/>
  <c r="BB272" i="1"/>
  <c r="BC272" i="1"/>
  <c r="BD272" i="1"/>
  <c r="BE272" i="1"/>
  <c r="BF272" i="1"/>
  <c r="BG272" i="1"/>
  <c r="BH272" i="1"/>
  <c r="BI272" i="1"/>
  <c r="BJ272" i="1"/>
  <c r="BK272" i="1"/>
  <c r="BL272" i="1"/>
  <c r="BM272" i="1"/>
  <c r="BN272" i="1"/>
  <c r="BO272" i="1"/>
  <c r="BP272" i="1"/>
  <c r="BQ272" i="1"/>
  <c r="BR272" i="1"/>
  <c r="BS272" i="1"/>
  <c r="BT272" i="1"/>
  <c r="BU272" i="1"/>
  <c r="BV272" i="1"/>
  <c r="BW272" i="1"/>
  <c r="BX272" i="1"/>
  <c r="BY272" i="1"/>
  <c r="AW273" i="1"/>
  <c r="AX273" i="1"/>
  <c r="AY273" i="1"/>
  <c r="AZ273" i="1"/>
  <c r="BA273" i="1"/>
  <c r="BB273" i="1"/>
  <c r="BC273" i="1"/>
  <c r="BD273" i="1"/>
  <c r="BE273" i="1"/>
  <c r="BF273" i="1"/>
  <c r="BG273" i="1"/>
  <c r="BH273" i="1"/>
  <c r="BI273" i="1"/>
  <c r="BJ273" i="1"/>
  <c r="BK273" i="1"/>
  <c r="BL273" i="1"/>
  <c r="BM273" i="1"/>
  <c r="BN273" i="1"/>
  <c r="BO273" i="1"/>
  <c r="BP273" i="1"/>
  <c r="BQ273" i="1"/>
  <c r="BR273" i="1"/>
  <c r="BS273" i="1"/>
  <c r="BT273" i="1"/>
  <c r="BU273" i="1"/>
  <c r="BV273" i="1"/>
  <c r="BW273" i="1"/>
  <c r="BX273" i="1"/>
  <c r="BY273" i="1"/>
  <c r="AW274" i="1"/>
  <c r="AX274" i="1"/>
  <c r="AY274" i="1"/>
  <c r="AZ274" i="1"/>
  <c r="BA274" i="1"/>
  <c r="BB274" i="1"/>
  <c r="BC274" i="1"/>
  <c r="BD274" i="1"/>
  <c r="BE274" i="1"/>
  <c r="BF274" i="1"/>
  <c r="BG274" i="1"/>
  <c r="BH274" i="1"/>
  <c r="BI274" i="1"/>
  <c r="BJ274" i="1"/>
  <c r="BK274" i="1"/>
  <c r="BL274" i="1"/>
  <c r="BM274" i="1"/>
  <c r="BN274" i="1"/>
  <c r="BO274" i="1"/>
  <c r="BP274" i="1"/>
  <c r="BQ274" i="1"/>
  <c r="BR274" i="1"/>
  <c r="BS274" i="1"/>
  <c r="BT274" i="1"/>
  <c r="BU274" i="1"/>
  <c r="BV274" i="1"/>
  <c r="BW274" i="1"/>
  <c r="BX274" i="1"/>
  <c r="BY274" i="1"/>
  <c r="AW275" i="1"/>
  <c r="AX275" i="1"/>
  <c r="AY275" i="1"/>
  <c r="AZ275" i="1"/>
  <c r="BA275" i="1"/>
  <c r="BB275" i="1"/>
  <c r="BC275" i="1"/>
  <c r="BD275" i="1"/>
  <c r="BE275" i="1"/>
  <c r="BF275" i="1"/>
  <c r="BG275" i="1"/>
  <c r="BH275" i="1"/>
  <c r="BI275" i="1"/>
  <c r="BJ275" i="1"/>
  <c r="BK275" i="1"/>
  <c r="BL275" i="1"/>
  <c r="BM275" i="1"/>
  <c r="BN275" i="1"/>
  <c r="BO275" i="1"/>
  <c r="BP275" i="1"/>
  <c r="BQ275" i="1"/>
  <c r="BR275" i="1"/>
  <c r="BS275" i="1"/>
  <c r="BT275" i="1"/>
  <c r="BU275" i="1"/>
  <c r="BV275" i="1"/>
  <c r="BW275" i="1"/>
  <c r="BX275" i="1"/>
  <c r="BY275" i="1"/>
  <c r="AW276" i="1"/>
  <c r="AX276" i="1"/>
  <c r="AY276" i="1"/>
  <c r="AZ276" i="1"/>
  <c r="BA276" i="1"/>
  <c r="BB276" i="1"/>
  <c r="BC276" i="1"/>
  <c r="BD276" i="1"/>
  <c r="BE276" i="1"/>
  <c r="BF276" i="1"/>
  <c r="BG276" i="1"/>
  <c r="BH276" i="1"/>
  <c r="BI276" i="1"/>
  <c r="BJ276" i="1"/>
  <c r="BK276" i="1"/>
  <c r="BL276" i="1"/>
  <c r="BM276" i="1"/>
  <c r="BN276" i="1"/>
  <c r="BO276" i="1"/>
  <c r="BP276" i="1"/>
  <c r="BQ276" i="1"/>
  <c r="BR276" i="1"/>
  <c r="BS276" i="1"/>
  <c r="BT276" i="1"/>
  <c r="BU276" i="1"/>
  <c r="BV276" i="1"/>
  <c r="BW276" i="1"/>
  <c r="BX276" i="1"/>
  <c r="BY276" i="1"/>
  <c r="AW277" i="1"/>
  <c r="AX277" i="1"/>
  <c r="AY277" i="1"/>
  <c r="AZ277" i="1"/>
  <c r="BA277" i="1"/>
  <c r="BB277" i="1"/>
  <c r="BC277" i="1"/>
  <c r="BD277" i="1"/>
  <c r="BE277" i="1"/>
  <c r="BF277" i="1"/>
  <c r="BG277" i="1"/>
  <c r="BH277" i="1"/>
  <c r="BI277" i="1"/>
  <c r="BJ277" i="1"/>
  <c r="BK277" i="1"/>
  <c r="BL277" i="1"/>
  <c r="BM277" i="1"/>
  <c r="BN277" i="1"/>
  <c r="BO277" i="1"/>
  <c r="BP277" i="1"/>
  <c r="BQ277" i="1"/>
  <c r="BR277" i="1"/>
  <c r="BS277" i="1"/>
  <c r="BT277" i="1"/>
  <c r="BU277" i="1"/>
  <c r="BV277" i="1"/>
  <c r="BW277" i="1"/>
  <c r="BX277" i="1"/>
  <c r="BY277" i="1"/>
  <c r="AW278" i="1"/>
  <c r="AX278" i="1"/>
  <c r="AY278" i="1"/>
  <c r="AZ278" i="1"/>
  <c r="BA278" i="1"/>
  <c r="BB278" i="1"/>
  <c r="BC278" i="1"/>
  <c r="BD278" i="1"/>
  <c r="BE278" i="1"/>
  <c r="BF278" i="1"/>
  <c r="BG278" i="1"/>
  <c r="BH278" i="1"/>
  <c r="BI278" i="1"/>
  <c r="BJ278" i="1"/>
  <c r="BK278" i="1"/>
  <c r="BL278" i="1"/>
  <c r="BM278" i="1"/>
  <c r="BN278" i="1"/>
  <c r="BO278" i="1"/>
  <c r="BP278" i="1"/>
  <c r="BQ278" i="1"/>
  <c r="BR278" i="1"/>
  <c r="BS278" i="1"/>
  <c r="BT278" i="1"/>
  <c r="BU278" i="1"/>
  <c r="BV278" i="1"/>
  <c r="BW278" i="1"/>
  <c r="BX278" i="1"/>
  <c r="BY278" i="1"/>
  <c r="AW279" i="1"/>
  <c r="AX279" i="1"/>
  <c r="AY279" i="1"/>
  <c r="AZ279" i="1"/>
  <c r="BA279" i="1"/>
  <c r="BB279" i="1"/>
  <c r="BC279" i="1"/>
  <c r="BD279" i="1"/>
  <c r="BE279" i="1"/>
  <c r="BF279" i="1"/>
  <c r="BG279" i="1"/>
  <c r="BH279" i="1"/>
  <c r="BI279" i="1"/>
  <c r="BJ279" i="1"/>
  <c r="BK279" i="1"/>
  <c r="BL279" i="1"/>
  <c r="BM279" i="1"/>
  <c r="BN279" i="1"/>
  <c r="BO279" i="1"/>
  <c r="BP279" i="1"/>
  <c r="BQ279" i="1"/>
  <c r="BR279" i="1"/>
  <c r="BS279" i="1"/>
  <c r="BT279" i="1"/>
  <c r="BU279" i="1"/>
  <c r="BV279" i="1"/>
  <c r="BW279" i="1"/>
  <c r="BX279" i="1"/>
  <c r="BY279" i="1"/>
  <c r="AW280" i="1"/>
  <c r="AX280" i="1"/>
  <c r="AY280" i="1"/>
  <c r="AZ280" i="1"/>
  <c r="BA280" i="1"/>
  <c r="BB280" i="1"/>
  <c r="BC280" i="1"/>
  <c r="BD280" i="1"/>
  <c r="BE280" i="1"/>
  <c r="BF280" i="1"/>
  <c r="BG280" i="1"/>
  <c r="BH280" i="1"/>
  <c r="BI280" i="1"/>
  <c r="BJ280" i="1"/>
  <c r="BK280" i="1"/>
  <c r="BL280" i="1"/>
  <c r="BM280" i="1"/>
  <c r="BN280" i="1"/>
  <c r="BO280" i="1"/>
  <c r="BP280" i="1"/>
  <c r="BQ280" i="1"/>
  <c r="BR280" i="1"/>
  <c r="BS280" i="1"/>
  <c r="BT280" i="1"/>
  <c r="BU280" i="1"/>
  <c r="BV280" i="1"/>
  <c r="BW280" i="1"/>
  <c r="BX280" i="1"/>
  <c r="BY280" i="1"/>
  <c r="AW281" i="1"/>
  <c r="AX281" i="1"/>
  <c r="AY281" i="1"/>
  <c r="AZ281" i="1"/>
  <c r="BA281" i="1"/>
  <c r="BB281" i="1"/>
  <c r="BC281" i="1"/>
  <c r="BD281" i="1"/>
  <c r="BE281" i="1"/>
  <c r="BF281" i="1"/>
  <c r="BG281" i="1"/>
  <c r="BH281" i="1"/>
  <c r="BI281" i="1"/>
  <c r="BJ281" i="1"/>
  <c r="BK281" i="1"/>
  <c r="BL281" i="1"/>
  <c r="BM281" i="1"/>
  <c r="BN281" i="1"/>
  <c r="BO281" i="1"/>
  <c r="BP281" i="1"/>
  <c r="BQ281" i="1"/>
  <c r="BR281" i="1"/>
  <c r="BS281" i="1"/>
  <c r="BT281" i="1"/>
  <c r="BU281" i="1"/>
  <c r="BV281" i="1"/>
  <c r="BW281" i="1"/>
  <c r="BX281" i="1"/>
  <c r="BY281" i="1"/>
  <c r="AW282" i="1"/>
  <c r="AX282" i="1"/>
  <c r="AY282" i="1"/>
  <c r="AZ282" i="1"/>
  <c r="BA282" i="1"/>
  <c r="BB282" i="1"/>
  <c r="BC282" i="1"/>
  <c r="BD282" i="1"/>
  <c r="BE282" i="1"/>
  <c r="BF282" i="1"/>
  <c r="BG282" i="1"/>
  <c r="BH282" i="1"/>
  <c r="BI282" i="1"/>
  <c r="BJ282" i="1"/>
  <c r="BK282" i="1"/>
  <c r="BL282" i="1"/>
  <c r="BM282" i="1"/>
  <c r="BN282" i="1"/>
  <c r="BO282" i="1"/>
  <c r="BP282" i="1"/>
  <c r="BQ282" i="1"/>
  <c r="BR282" i="1"/>
  <c r="BS282" i="1"/>
  <c r="BT282" i="1"/>
  <c r="BU282" i="1"/>
  <c r="BV282" i="1"/>
  <c r="BW282" i="1"/>
  <c r="BX282" i="1"/>
  <c r="BY282" i="1"/>
  <c r="AW283" i="1"/>
  <c r="AX283" i="1"/>
  <c r="AY283" i="1"/>
  <c r="AZ283" i="1"/>
  <c r="BA283" i="1"/>
  <c r="BB283" i="1"/>
  <c r="BC283" i="1"/>
  <c r="BD283" i="1"/>
  <c r="BE283" i="1"/>
  <c r="BF283" i="1"/>
  <c r="BG283" i="1"/>
  <c r="BH283" i="1"/>
  <c r="BI283" i="1"/>
  <c r="BJ283" i="1"/>
  <c r="BK283" i="1"/>
  <c r="BL283" i="1"/>
  <c r="BM283" i="1"/>
  <c r="BN283" i="1"/>
  <c r="BO283" i="1"/>
  <c r="BP283" i="1"/>
  <c r="BQ283" i="1"/>
  <c r="BR283" i="1"/>
  <c r="BS283" i="1"/>
  <c r="BT283" i="1"/>
  <c r="BU283" i="1"/>
  <c r="BV283" i="1"/>
  <c r="BW283" i="1"/>
  <c r="BX283" i="1"/>
  <c r="BY283" i="1"/>
  <c r="AW284" i="1"/>
  <c r="AX284" i="1"/>
  <c r="AY284" i="1"/>
  <c r="AZ284" i="1"/>
  <c r="BA284" i="1"/>
  <c r="BB284" i="1"/>
  <c r="BC284" i="1"/>
  <c r="BD284" i="1"/>
  <c r="BE284" i="1"/>
  <c r="BF284" i="1"/>
  <c r="BG284" i="1"/>
  <c r="BH284" i="1"/>
  <c r="BI284" i="1"/>
  <c r="BJ284" i="1"/>
  <c r="BK284" i="1"/>
  <c r="BL284" i="1"/>
  <c r="BM284" i="1"/>
  <c r="BN284" i="1"/>
  <c r="BO284" i="1"/>
  <c r="BP284" i="1"/>
  <c r="BQ284" i="1"/>
  <c r="BR284" i="1"/>
  <c r="BS284" i="1"/>
  <c r="BT284" i="1"/>
  <c r="BU284" i="1"/>
  <c r="BV284" i="1"/>
  <c r="BW284" i="1"/>
  <c r="BX284" i="1"/>
  <c r="BY284" i="1"/>
  <c r="AW285" i="1"/>
  <c r="AX285" i="1"/>
  <c r="AY285" i="1"/>
  <c r="AZ285" i="1"/>
  <c r="BA285" i="1"/>
  <c r="BB285" i="1"/>
  <c r="BC285" i="1"/>
  <c r="BD285" i="1"/>
  <c r="BE285" i="1"/>
  <c r="BF285" i="1"/>
  <c r="BG285" i="1"/>
  <c r="BH285" i="1"/>
  <c r="BI285" i="1"/>
  <c r="BJ285" i="1"/>
  <c r="BK285" i="1"/>
  <c r="BL285" i="1"/>
  <c r="BM285" i="1"/>
  <c r="BN285" i="1"/>
  <c r="BO285" i="1"/>
  <c r="BP285" i="1"/>
  <c r="BQ285" i="1"/>
  <c r="BR285" i="1"/>
  <c r="BS285" i="1"/>
  <c r="BT285" i="1"/>
  <c r="BU285" i="1"/>
  <c r="BV285" i="1"/>
  <c r="BW285" i="1"/>
  <c r="BX285" i="1"/>
  <c r="BY285" i="1"/>
  <c r="AW286" i="1"/>
  <c r="AX286" i="1"/>
  <c r="AY286" i="1"/>
  <c r="AZ286" i="1"/>
  <c r="BA286" i="1"/>
  <c r="BB286" i="1"/>
  <c r="BC286" i="1"/>
  <c r="BD286" i="1"/>
  <c r="BE286" i="1"/>
  <c r="BF286" i="1"/>
  <c r="BG286" i="1"/>
  <c r="BH286" i="1"/>
  <c r="BI286" i="1"/>
  <c r="BJ286" i="1"/>
  <c r="BK286" i="1"/>
  <c r="BL286" i="1"/>
  <c r="BM286" i="1"/>
  <c r="BN286" i="1"/>
  <c r="BO286" i="1"/>
  <c r="BP286" i="1"/>
  <c r="BQ286" i="1"/>
  <c r="BR286" i="1"/>
  <c r="BS286" i="1"/>
  <c r="BT286" i="1"/>
  <c r="BU286" i="1"/>
  <c r="BV286" i="1"/>
  <c r="BW286" i="1"/>
  <c r="BX286" i="1"/>
  <c r="BY286" i="1"/>
  <c r="AW287" i="1"/>
  <c r="AX287" i="1"/>
  <c r="AY287" i="1"/>
  <c r="AZ287" i="1"/>
  <c r="BA287" i="1"/>
  <c r="BB287" i="1"/>
  <c r="BC287" i="1"/>
  <c r="BD287" i="1"/>
  <c r="BE287" i="1"/>
  <c r="BF287" i="1"/>
  <c r="BG287" i="1"/>
  <c r="BH287" i="1"/>
  <c r="BI287" i="1"/>
  <c r="BJ287" i="1"/>
  <c r="BK287" i="1"/>
  <c r="BL287" i="1"/>
  <c r="BM287" i="1"/>
  <c r="BN287" i="1"/>
  <c r="BO287" i="1"/>
  <c r="BP287" i="1"/>
  <c r="BQ287" i="1"/>
  <c r="BR287" i="1"/>
  <c r="BS287" i="1"/>
  <c r="BT287" i="1"/>
  <c r="BU287" i="1"/>
  <c r="BV287" i="1"/>
  <c r="BW287" i="1"/>
  <c r="BX287" i="1"/>
  <c r="BY287" i="1"/>
  <c r="AW288" i="1"/>
  <c r="AX288" i="1"/>
  <c r="AY288" i="1"/>
  <c r="AZ288" i="1"/>
  <c r="BA288" i="1"/>
  <c r="BB288" i="1"/>
  <c r="BC288" i="1"/>
  <c r="BD288" i="1"/>
  <c r="BE288" i="1"/>
  <c r="BF288" i="1"/>
  <c r="BG288" i="1"/>
  <c r="BH288" i="1"/>
  <c r="BI288" i="1"/>
  <c r="BJ288" i="1"/>
  <c r="BK288" i="1"/>
  <c r="BL288" i="1"/>
  <c r="BM288" i="1"/>
  <c r="BN288" i="1"/>
  <c r="BO288" i="1"/>
  <c r="BP288" i="1"/>
  <c r="BQ288" i="1"/>
  <c r="BR288" i="1"/>
  <c r="BS288" i="1"/>
  <c r="BT288" i="1"/>
  <c r="BU288" i="1"/>
  <c r="BV288" i="1"/>
  <c r="BW288" i="1"/>
  <c r="BX288" i="1"/>
  <c r="BY288" i="1"/>
  <c r="AW289" i="1"/>
  <c r="AX289" i="1"/>
  <c r="AY289" i="1"/>
  <c r="AZ289" i="1"/>
  <c r="BA289" i="1"/>
  <c r="BB289" i="1"/>
  <c r="BC289" i="1"/>
  <c r="BD289" i="1"/>
  <c r="BE289" i="1"/>
  <c r="BF289" i="1"/>
  <c r="BG289" i="1"/>
  <c r="BH289" i="1"/>
  <c r="BI289" i="1"/>
  <c r="BJ289" i="1"/>
  <c r="BK289" i="1"/>
  <c r="BL289" i="1"/>
  <c r="BM289" i="1"/>
  <c r="BN289" i="1"/>
  <c r="BO289" i="1"/>
  <c r="BP289" i="1"/>
  <c r="BQ289" i="1"/>
  <c r="BR289" i="1"/>
  <c r="BS289" i="1"/>
  <c r="BT289" i="1"/>
  <c r="BU289" i="1"/>
  <c r="BV289" i="1"/>
  <c r="BW289" i="1"/>
  <c r="BX289" i="1"/>
  <c r="BY289" i="1"/>
  <c r="AW290" i="1"/>
  <c r="AX290" i="1"/>
  <c r="AY290" i="1"/>
  <c r="AZ290" i="1"/>
  <c r="BA290" i="1"/>
  <c r="BB290" i="1"/>
  <c r="BC290" i="1"/>
  <c r="BD290" i="1"/>
  <c r="BE290" i="1"/>
  <c r="BF290" i="1"/>
  <c r="BG290" i="1"/>
  <c r="BH290" i="1"/>
  <c r="BI290" i="1"/>
  <c r="BJ290" i="1"/>
  <c r="BK290" i="1"/>
  <c r="BL290" i="1"/>
  <c r="BM290" i="1"/>
  <c r="BN290" i="1"/>
  <c r="BO290" i="1"/>
  <c r="BP290" i="1"/>
  <c r="BQ290" i="1"/>
  <c r="BR290" i="1"/>
  <c r="BS290" i="1"/>
  <c r="BT290" i="1"/>
  <c r="BU290" i="1"/>
  <c r="BV290" i="1"/>
  <c r="BW290" i="1"/>
  <c r="BX290" i="1"/>
  <c r="BY290" i="1"/>
  <c r="AW291" i="1"/>
  <c r="AX291" i="1"/>
  <c r="AY291" i="1"/>
  <c r="AZ291" i="1"/>
  <c r="BA291" i="1"/>
  <c r="BB291" i="1"/>
  <c r="BC291" i="1"/>
  <c r="BD291" i="1"/>
  <c r="BE291" i="1"/>
  <c r="BF291" i="1"/>
  <c r="BG291" i="1"/>
  <c r="BH291" i="1"/>
  <c r="BI291" i="1"/>
  <c r="BJ291" i="1"/>
  <c r="BK291" i="1"/>
  <c r="BL291" i="1"/>
  <c r="BM291" i="1"/>
  <c r="BN291" i="1"/>
  <c r="BO291" i="1"/>
  <c r="BP291" i="1"/>
  <c r="BQ291" i="1"/>
  <c r="BR291" i="1"/>
  <c r="BS291" i="1"/>
  <c r="BT291" i="1"/>
  <c r="BU291" i="1"/>
  <c r="BV291" i="1"/>
  <c r="BW291" i="1"/>
  <c r="BX291" i="1"/>
  <c r="BY291" i="1"/>
  <c r="AW292" i="1"/>
  <c r="AX292" i="1"/>
  <c r="AY292" i="1"/>
  <c r="AZ292" i="1"/>
  <c r="BA292" i="1"/>
  <c r="BB292" i="1"/>
  <c r="BC292" i="1"/>
  <c r="BD292" i="1"/>
  <c r="BE292" i="1"/>
  <c r="BF292" i="1"/>
  <c r="BG292" i="1"/>
  <c r="BH292" i="1"/>
  <c r="BI292" i="1"/>
  <c r="BJ292" i="1"/>
  <c r="BK292" i="1"/>
  <c r="BL292" i="1"/>
  <c r="BM292" i="1"/>
  <c r="BN292" i="1"/>
  <c r="BO292" i="1"/>
  <c r="BP292" i="1"/>
  <c r="BQ292" i="1"/>
  <c r="BR292" i="1"/>
  <c r="BS292" i="1"/>
  <c r="BT292" i="1"/>
  <c r="BU292" i="1"/>
  <c r="BV292" i="1"/>
  <c r="BW292" i="1"/>
  <c r="BX292" i="1"/>
  <c r="BY292" i="1"/>
  <c r="AW293" i="1"/>
  <c r="AX293" i="1"/>
  <c r="AY293" i="1"/>
  <c r="AZ293" i="1"/>
  <c r="BA293" i="1"/>
  <c r="BB293" i="1"/>
  <c r="BC293" i="1"/>
  <c r="BD293" i="1"/>
  <c r="BE293" i="1"/>
  <c r="BF293" i="1"/>
  <c r="BG293" i="1"/>
  <c r="BH293" i="1"/>
  <c r="BI293" i="1"/>
  <c r="BJ293" i="1"/>
  <c r="BK293" i="1"/>
  <c r="BL293" i="1"/>
  <c r="BM293" i="1"/>
  <c r="BN293" i="1"/>
  <c r="BO293" i="1"/>
  <c r="BP293" i="1"/>
  <c r="BQ293" i="1"/>
  <c r="BR293" i="1"/>
  <c r="BS293" i="1"/>
  <c r="BT293" i="1"/>
  <c r="BU293" i="1"/>
  <c r="BV293" i="1"/>
  <c r="BW293" i="1"/>
  <c r="BX293" i="1"/>
  <c r="BY293" i="1"/>
  <c r="AW294" i="1"/>
  <c r="AX294" i="1"/>
  <c r="AY294" i="1"/>
  <c r="AZ294" i="1"/>
  <c r="BA294" i="1"/>
  <c r="BB294" i="1"/>
  <c r="BC294" i="1"/>
  <c r="BD294" i="1"/>
  <c r="BE294" i="1"/>
  <c r="BF294" i="1"/>
  <c r="BG294" i="1"/>
  <c r="BH294" i="1"/>
  <c r="BI294" i="1"/>
  <c r="BJ294" i="1"/>
  <c r="BK294" i="1"/>
  <c r="BL294" i="1"/>
  <c r="BM294" i="1"/>
  <c r="BN294" i="1"/>
  <c r="BO294" i="1"/>
  <c r="BP294" i="1"/>
  <c r="BQ294" i="1"/>
  <c r="BR294" i="1"/>
  <c r="BS294" i="1"/>
  <c r="BT294" i="1"/>
  <c r="BU294" i="1"/>
  <c r="BV294" i="1"/>
  <c r="BW294" i="1"/>
  <c r="BX294" i="1"/>
  <c r="BY294" i="1"/>
  <c r="AW295" i="1"/>
  <c r="AX295" i="1"/>
  <c r="AY295" i="1"/>
  <c r="AZ295" i="1"/>
  <c r="BA295" i="1"/>
  <c r="BB295" i="1"/>
  <c r="BC295" i="1"/>
  <c r="BD295" i="1"/>
  <c r="BE295" i="1"/>
  <c r="BF295" i="1"/>
  <c r="BG295" i="1"/>
  <c r="BH295" i="1"/>
  <c r="BI295" i="1"/>
  <c r="BJ295" i="1"/>
  <c r="BK295" i="1"/>
  <c r="BL295" i="1"/>
  <c r="BM295" i="1"/>
  <c r="BN295" i="1"/>
  <c r="BO295" i="1"/>
  <c r="BP295" i="1"/>
  <c r="BQ295" i="1"/>
  <c r="BR295" i="1"/>
  <c r="BS295" i="1"/>
  <c r="BT295" i="1"/>
  <c r="BU295" i="1"/>
  <c r="BV295" i="1"/>
  <c r="BW295" i="1"/>
  <c r="BX295" i="1"/>
  <c r="BY295" i="1"/>
  <c r="AW296" i="1"/>
  <c r="AX296" i="1"/>
  <c r="AY296" i="1"/>
  <c r="AZ296" i="1"/>
  <c r="BA296" i="1"/>
  <c r="BB296" i="1"/>
  <c r="BC296" i="1"/>
  <c r="BD296" i="1"/>
  <c r="BE296" i="1"/>
  <c r="BF296" i="1"/>
  <c r="BG296" i="1"/>
  <c r="BH296" i="1"/>
  <c r="BI296" i="1"/>
  <c r="BJ296" i="1"/>
  <c r="BK296" i="1"/>
  <c r="BL296" i="1"/>
  <c r="BM296" i="1"/>
  <c r="BN296" i="1"/>
  <c r="BO296" i="1"/>
  <c r="BP296" i="1"/>
  <c r="BQ296" i="1"/>
  <c r="BR296" i="1"/>
  <c r="BS296" i="1"/>
  <c r="BT296" i="1"/>
  <c r="BU296" i="1"/>
  <c r="BV296" i="1"/>
  <c r="BW296" i="1"/>
  <c r="BX296" i="1"/>
  <c r="BY296" i="1"/>
  <c r="AW297" i="1"/>
  <c r="AX297" i="1"/>
  <c r="AY297" i="1"/>
  <c r="AZ297" i="1"/>
  <c r="BA297" i="1"/>
  <c r="BB297" i="1"/>
  <c r="BC297" i="1"/>
  <c r="BD297" i="1"/>
  <c r="BE297" i="1"/>
  <c r="BF297" i="1"/>
  <c r="BG297" i="1"/>
  <c r="BH297" i="1"/>
  <c r="BI297" i="1"/>
  <c r="BJ297" i="1"/>
  <c r="BK297" i="1"/>
  <c r="BL297" i="1"/>
  <c r="BM297" i="1"/>
  <c r="BN297" i="1"/>
  <c r="BO297" i="1"/>
  <c r="BP297" i="1"/>
  <c r="BQ297" i="1"/>
  <c r="BR297" i="1"/>
  <c r="BS297" i="1"/>
  <c r="BT297" i="1"/>
  <c r="BU297" i="1"/>
  <c r="BV297" i="1"/>
  <c r="BW297" i="1"/>
  <c r="BX297" i="1"/>
  <c r="BY297" i="1"/>
  <c r="AW298" i="1"/>
  <c r="AX298" i="1"/>
  <c r="AY298" i="1"/>
  <c r="AZ298" i="1"/>
  <c r="BA298" i="1"/>
  <c r="BB298" i="1"/>
  <c r="BC298" i="1"/>
  <c r="BD298" i="1"/>
  <c r="BE298" i="1"/>
  <c r="BF298" i="1"/>
  <c r="BG298" i="1"/>
  <c r="BH298" i="1"/>
  <c r="BI298" i="1"/>
  <c r="BJ298" i="1"/>
  <c r="BK298" i="1"/>
  <c r="BL298" i="1"/>
  <c r="BM298" i="1"/>
  <c r="BN298" i="1"/>
  <c r="BO298" i="1"/>
  <c r="BP298" i="1"/>
  <c r="BQ298" i="1"/>
  <c r="BR298" i="1"/>
  <c r="BS298" i="1"/>
  <c r="BT298" i="1"/>
  <c r="BU298" i="1"/>
  <c r="BV298" i="1"/>
  <c r="BW298" i="1"/>
  <c r="BX298" i="1"/>
  <c r="BY298" i="1"/>
  <c r="AW299" i="1"/>
  <c r="AX299" i="1"/>
  <c r="AY299" i="1"/>
  <c r="AZ299" i="1"/>
  <c r="BA299" i="1"/>
  <c r="BB299" i="1"/>
  <c r="BC299" i="1"/>
  <c r="BD299" i="1"/>
  <c r="BE299" i="1"/>
  <c r="BF299" i="1"/>
  <c r="BG299" i="1"/>
  <c r="BH299" i="1"/>
  <c r="BI299" i="1"/>
  <c r="BJ299" i="1"/>
  <c r="BK299" i="1"/>
  <c r="BL299" i="1"/>
  <c r="BM299" i="1"/>
  <c r="BN299" i="1"/>
  <c r="BO299" i="1"/>
  <c r="BP299" i="1"/>
  <c r="BQ299" i="1"/>
  <c r="BR299" i="1"/>
  <c r="BS299" i="1"/>
  <c r="BT299" i="1"/>
  <c r="BU299" i="1"/>
  <c r="BV299" i="1"/>
  <c r="BW299" i="1"/>
  <c r="BX299" i="1"/>
  <c r="BY299" i="1"/>
  <c r="AW300" i="1"/>
  <c r="AX300" i="1"/>
  <c r="AY300" i="1"/>
  <c r="AZ300" i="1"/>
  <c r="BA300" i="1"/>
  <c r="BB300" i="1"/>
  <c r="BC300" i="1"/>
  <c r="BD300" i="1"/>
  <c r="BE300" i="1"/>
  <c r="BF300" i="1"/>
  <c r="BG300" i="1"/>
  <c r="BH300" i="1"/>
  <c r="BI300" i="1"/>
  <c r="BJ300" i="1"/>
  <c r="BK300" i="1"/>
  <c r="BL300" i="1"/>
  <c r="BM300" i="1"/>
  <c r="BN300" i="1"/>
  <c r="BO300" i="1"/>
  <c r="BP300" i="1"/>
  <c r="BQ300" i="1"/>
  <c r="BR300" i="1"/>
  <c r="BS300" i="1"/>
  <c r="BT300" i="1"/>
  <c r="BU300" i="1"/>
  <c r="BV300" i="1"/>
  <c r="BW300" i="1"/>
  <c r="BX300" i="1"/>
  <c r="BY300" i="1"/>
  <c r="AW301" i="1"/>
  <c r="AX301" i="1"/>
  <c r="AY301" i="1"/>
  <c r="AZ301" i="1"/>
  <c r="BA301" i="1"/>
  <c r="BB301" i="1"/>
  <c r="BC301" i="1"/>
  <c r="BD301" i="1"/>
  <c r="BE301" i="1"/>
  <c r="BF301" i="1"/>
  <c r="BG301" i="1"/>
  <c r="BH301" i="1"/>
  <c r="BI301" i="1"/>
  <c r="BJ301" i="1"/>
  <c r="BK301" i="1"/>
  <c r="BL301" i="1"/>
  <c r="BM301" i="1"/>
  <c r="BN301" i="1"/>
  <c r="BO301" i="1"/>
  <c r="BP301" i="1"/>
  <c r="BQ301" i="1"/>
  <c r="BR301" i="1"/>
  <c r="BS301" i="1"/>
  <c r="BT301" i="1"/>
  <c r="BU301" i="1"/>
  <c r="BV301" i="1"/>
  <c r="BW301" i="1"/>
  <c r="BX301" i="1"/>
  <c r="BY301" i="1"/>
  <c r="AW302" i="1"/>
  <c r="AX302" i="1"/>
  <c r="AY302" i="1"/>
  <c r="AZ302" i="1"/>
  <c r="BA302" i="1"/>
  <c r="BB302" i="1"/>
  <c r="BC302" i="1"/>
  <c r="BD302" i="1"/>
  <c r="BE302" i="1"/>
  <c r="BF302" i="1"/>
  <c r="BG302" i="1"/>
  <c r="BH302" i="1"/>
  <c r="BI302" i="1"/>
  <c r="BJ302" i="1"/>
  <c r="BK302" i="1"/>
  <c r="BL302" i="1"/>
  <c r="BM302" i="1"/>
  <c r="BN302" i="1"/>
  <c r="BO302" i="1"/>
  <c r="BP302" i="1"/>
  <c r="BQ302" i="1"/>
  <c r="BR302" i="1"/>
  <c r="BS302" i="1"/>
  <c r="BT302" i="1"/>
  <c r="BU302" i="1"/>
  <c r="BV302" i="1"/>
  <c r="BW302" i="1"/>
  <c r="BX302" i="1"/>
  <c r="BY302" i="1"/>
  <c r="AW303" i="1"/>
  <c r="AX303" i="1"/>
  <c r="AY303" i="1"/>
  <c r="AZ303" i="1"/>
  <c r="BA303" i="1"/>
  <c r="BB303" i="1"/>
  <c r="BC303" i="1"/>
  <c r="BD303" i="1"/>
  <c r="BE303" i="1"/>
  <c r="BF303" i="1"/>
  <c r="BG303" i="1"/>
  <c r="BH303" i="1"/>
  <c r="BI303" i="1"/>
  <c r="BJ303" i="1"/>
  <c r="BK303" i="1"/>
  <c r="BL303" i="1"/>
  <c r="BM303" i="1"/>
  <c r="BN303" i="1"/>
  <c r="BO303" i="1"/>
  <c r="BP303" i="1"/>
  <c r="BQ303" i="1"/>
  <c r="BR303" i="1"/>
  <c r="BS303" i="1"/>
  <c r="BT303" i="1"/>
  <c r="BU303" i="1"/>
  <c r="BV303" i="1"/>
  <c r="BW303" i="1"/>
  <c r="BX303" i="1"/>
  <c r="BY303" i="1"/>
  <c r="AW304" i="1"/>
  <c r="AX304" i="1"/>
  <c r="AY304" i="1"/>
  <c r="AZ304" i="1"/>
  <c r="BA304" i="1"/>
  <c r="BB304" i="1"/>
  <c r="BC304" i="1"/>
  <c r="BD304" i="1"/>
  <c r="BE304" i="1"/>
  <c r="BF304" i="1"/>
  <c r="BG304" i="1"/>
  <c r="BH304" i="1"/>
  <c r="BI304" i="1"/>
  <c r="BJ304" i="1"/>
  <c r="BK304" i="1"/>
  <c r="BL304" i="1"/>
  <c r="BM304" i="1"/>
  <c r="BN304" i="1"/>
  <c r="BO304" i="1"/>
  <c r="BP304" i="1"/>
  <c r="BQ304" i="1"/>
  <c r="BR304" i="1"/>
  <c r="BS304" i="1"/>
  <c r="BT304" i="1"/>
  <c r="BU304" i="1"/>
  <c r="BV304" i="1"/>
  <c r="BW304" i="1"/>
  <c r="BX304" i="1"/>
  <c r="BY304" i="1"/>
  <c r="AW305" i="1"/>
  <c r="AX305" i="1"/>
  <c r="AY305" i="1"/>
  <c r="AZ305" i="1"/>
  <c r="BA305" i="1"/>
  <c r="BB305" i="1"/>
  <c r="BC305" i="1"/>
  <c r="BD305" i="1"/>
  <c r="BE305" i="1"/>
  <c r="BF305" i="1"/>
  <c r="BG305" i="1"/>
  <c r="BH305" i="1"/>
  <c r="BI305" i="1"/>
  <c r="BJ305" i="1"/>
  <c r="BK305" i="1"/>
  <c r="BL305" i="1"/>
  <c r="BM305" i="1"/>
  <c r="BN305" i="1"/>
  <c r="BO305" i="1"/>
  <c r="BP305" i="1"/>
  <c r="BQ305" i="1"/>
  <c r="BR305" i="1"/>
  <c r="BS305" i="1"/>
  <c r="BT305" i="1"/>
  <c r="BU305" i="1"/>
  <c r="BV305" i="1"/>
  <c r="BW305" i="1"/>
  <c r="BX305" i="1"/>
  <c r="BY305" i="1"/>
  <c r="AW306" i="1"/>
  <c r="AX306" i="1"/>
  <c r="AY306" i="1"/>
  <c r="AZ306" i="1"/>
  <c r="BA306" i="1"/>
  <c r="BB306" i="1"/>
  <c r="BC306" i="1"/>
  <c r="BD306" i="1"/>
  <c r="BE306" i="1"/>
  <c r="BF306" i="1"/>
  <c r="BG306" i="1"/>
  <c r="BH306" i="1"/>
  <c r="BI306" i="1"/>
  <c r="BJ306" i="1"/>
  <c r="BK306" i="1"/>
  <c r="BL306" i="1"/>
  <c r="BM306" i="1"/>
  <c r="BN306" i="1"/>
  <c r="BO306" i="1"/>
  <c r="BP306" i="1"/>
  <c r="BQ306" i="1"/>
  <c r="BR306" i="1"/>
  <c r="BS306" i="1"/>
  <c r="BT306" i="1"/>
  <c r="BU306" i="1"/>
  <c r="BV306" i="1"/>
  <c r="BW306" i="1"/>
  <c r="BX306" i="1"/>
  <c r="BY306" i="1"/>
  <c r="AW307" i="1"/>
  <c r="AX307" i="1"/>
  <c r="AY307" i="1"/>
  <c r="AZ307" i="1"/>
  <c r="BA307" i="1"/>
  <c r="BB307" i="1"/>
  <c r="BC307" i="1"/>
  <c r="BD307" i="1"/>
  <c r="BE307" i="1"/>
  <c r="BF307" i="1"/>
  <c r="BG307" i="1"/>
  <c r="BH307" i="1"/>
  <c r="BI307" i="1"/>
  <c r="BJ307" i="1"/>
  <c r="BK307" i="1"/>
  <c r="BL307" i="1"/>
  <c r="BM307" i="1"/>
  <c r="BN307" i="1"/>
  <c r="BO307" i="1"/>
  <c r="BP307" i="1"/>
  <c r="BQ307" i="1"/>
  <c r="BR307" i="1"/>
  <c r="BS307" i="1"/>
  <c r="BT307" i="1"/>
  <c r="BU307" i="1"/>
  <c r="BV307" i="1"/>
  <c r="BW307" i="1"/>
  <c r="BX307" i="1"/>
  <c r="BY307" i="1"/>
  <c r="AW308" i="1"/>
  <c r="AX308" i="1"/>
  <c r="AY308" i="1"/>
  <c r="AZ308" i="1"/>
  <c r="BA308" i="1"/>
  <c r="BB308" i="1"/>
  <c r="BC308" i="1"/>
  <c r="BD308" i="1"/>
  <c r="BE308" i="1"/>
  <c r="BF308" i="1"/>
  <c r="BG308" i="1"/>
  <c r="BH308" i="1"/>
  <c r="BI308" i="1"/>
  <c r="BJ308" i="1"/>
  <c r="BK308" i="1"/>
  <c r="BL308" i="1"/>
  <c r="BM308" i="1"/>
  <c r="BN308" i="1"/>
  <c r="BO308" i="1"/>
  <c r="BP308" i="1"/>
  <c r="BQ308" i="1"/>
  <c r="BR308" i="1"/>
  <c r="BS308" i="1"/>
  <c r="BT308" i="1"/>
  <c r="BU308" i="1"/>
  <c r="BV308" i="1"/>
  <c r="BW308" i="1"/>
  <c r="BX308" i="1"/>
  <c r="BY308" i="1"/>
  <c r="AW309" i="1"/>
  <c r="AX309" i="1"/>
  <c r="AY309" i="1"/>
  <c r="AZ309" i="1"/>
  <c r="BA309" i="1"/>
  <c r="BB309" i="1"/>
  <c r="BC309" i="1"/>
  <c r="BD309" i="1"/>
  <c r="BE309" i="1"/>
  <c r="BF309" i="1"/>
  <c r="BG309" i="1"/>
  <c r="BH309" i="1"/>
  <c r="BI309" i="1"/>
  <c r="BJ309" i="1"/>
  <c r="BK309" i="1"/>
  <c r="BL309" i="1"/>
  <c r="BM309" i="1"/>
  <c r="BN309" i="1"/>
  <c r="BO309" i="1"/>
  <c r="BP309" i="1"/>
  <c r="BQ309" i="1"/>
  <c r="BR309" i="1"/>
  <c r="BS309" i="1"/>
  <c r="BT309" i="1"/>
  <c r="BU309" i="1"/>
  <c r="BV309" i="1"/>
  <c r="BW309" i="1"/>
  <c r="BX309" i="1"/>
  <c r="BY309" i="1"/>
  <c r="AW310" i="1"/>
  <c r="AX310" i="1"/>
  <c r="AY310" i="1"/>
  <c r="AZ310" i="1"/>
  <c r="BA310" i="1"/>
  <c r="BB310" i="1"/>
  <c r="BC310" i="1"/>
  <c r="BD310" i="1"/>
  <c r="BE310" i="1"/>
  <c r="BF310" i="1"/>
  <c r="BG310" i="1"/>
  <c r="BH310" i="1"/>
  <c r="BI310" i="1"/>
  <c r="BJ310" i="1"/>
  <c r="BK310" i="1"/>
  <c r="BL310" i="1"/>
  <c r="BM310" i="1"/>
  <c r="BN310" i="1"/>
  <c r="BO310" i="1"/>
  <c r="BP310" i="1"/>
  <c r="BQ310" i="1"/>
  <c r="BR310" i="1"/>
  <c r="BS310" i="1"/>
  <c r="BT310" i="1"/>
  <c r="BU310" i="1"/>
  <c r="BV310" i="1"/>
  <c r="BW310" i="1"/>
  <c r="BX310" i="1"/>
  <c r="BY310" i="1"/>
  <c r="AW311" i="1"/>
  <c r="AX311" i="1"/>
  <c r="AY311" i="1"/>
  <c r="AZ311" i="1"/>
  <c r="BA311" i="1"/>
  <c r="BB311" i="1"/>
  <c r="BC311" i="1"/>
  <c r="BD311" i="1"/>
  <c r="BE311" i="1"/>
  <c r="BF311" i="1"/>
  <c r="BG311" i="1"/>
  <c r="BH311" i="1"/>
  <c r="BI311" i="1"/>
  <c r="BJ311" i="1"/>
  <c r="BK311" i="1"/>
  <c r="BL311" i="1"/>
  <c r="BM311" i="1"/>
  <c r="BN311" i="1"/>
  <c r="BO311" i="1"/>
  <c r="BP311" i="1"/>
  <c r="BQ311" i="1"/>
  <c r="BR311" i="1"/>
  <c r="BS311" i="1"/>
  <c r="BT311" i="1"/>
  <c r="BU311" i="1"/>
  <c r="BV311" i="1"/>
  <c r="BW311" i="1"/>
  <c r="BX311" i="1"/>
  <c r="BY311" i="1"/>
  <c r="AW312" i="1"/>
  <c r="AX312" i="1"/>
  <c r="AY312" i="1"/>
  <c r="AZ312" i="1"/>
  <c r="BA312" i="1"/>
  <c r="BB312" i="1"/>
  <c r="BC312" i="1"/>
  <c r="BD312" i="1"/>
  <c r="BE312" i="1"/>
  <c r="BF312" i="1"/>
  <c r="BG312" i="1"/>
  <c r="BH312" i="1"/>
  <c r="BI312" i="1"/>
  <c r="BJ312" i="1"/>
  <c r="BK312" i="1"/>
  <c r="BL312" i="1"/>
  <c r="BM312" i="1"/>
  <c r="BN312" i="1"/>
  <c r="BO312" i="1"/>
  <c r="BP312" i="1"/>
  <c r="BQ312" i="1"/>
  <c r="BR312" i="1"/>
  <c r="BS312" i="1"/>
  <c r="BT312" i="1"/>
  <c r="BU312" i="1"/>
  <c r="BV312" i="1"/>
  <c r="BW312" i="1"/>
  <c r="BX312" i="1"/>
  <c r="BY312" i="1"/>
  <c r="AW313" i="1"/>
  <c r="AX313" i="1"/>
  <c r="AY313" i="1"/>
  <c r="AZ313" i="1"/>
  <c r="BA313" i="1"/>
  <c r="BB313" i="1"/>
  <c r="BC313" i="1"/>
  <c r="BD313" i="1"/>
  <c r="BE313" i="1"/>
  <c r="BF313" i="1"/>
  <c r="BG313" i="1"/>
  <c r="BH313" i="1"/>
  <c r="BI313" i="1"/>
  <c r="BJ313" i="1"/>
  <c r="BK313" i="1"/>
  <c r="BL313" i="1"/>
  <c r="BM313" i="1"/>
  <c r="BN313" i="1"/>
  <c r="BO313" i="1"/>
  <c r="BP313" i="1"/>
  <c r="BQ313" i="1"/>
  <c r="BR313" i="1"/>
  <c r="BS313" i="1"/>
  <c r="BT313" i="1"/>
  <c r="BU313" i="1"/>
  <c r="BV313" i="1"/>
  <c r="BW313" i="1"/>
  <c r="BX313" i="1"/>
  <c r="BY313" i="1"/>
  <c r="AW314" i="1"/>
  <c r="AX314" i="1"/>
  <c r="AY314" i="1"/>
  <c r="AZ314" i="1"/>
  <c r="BA314" i="1"/>
  <c r="BB314" i="1"/>
  <c r="BC314" i="1"/>
  <c r="BD314" i="1"/>
  <c r="BE314" i="1"/>
  <c r="BF314" i="1"/>
  <c r="BG314" i="1"/>
  <c r="BH314" i="1"/>
  <c r="BI314" i="1"/>
  <c r="BJ314" i="1"/>
  <c r="BK314" i="1"/>
  <c r="BL314" i="1"/>
  <c r="BM314" i="1"/>
  <c r="BN314" i="1"/>
  <c r="BO314" i="1"/>
  <c r="BP314" i="1"/>
  <c r="BQ314" i="1"/>
  <c r="BR314" i="1"/>
  <c r="BS314" i="1"/>
  <c r="BT314" i="1"/>
  <c r="BU314" i="1"/>
  <c r="BV314" i="1"/>
  <c r="BW314" i="1"/>
  <c r="BX314" i="1"/>
  <c r="BY314" i="1"/>
  <c r="AW315" i="1"/>
  <c r="AX315" i="1"/>
  <c r="AY315" i="1"/>
  <c r="AZ315" i="1"/>
  <c r="BA315" i="1"/>
  <c r="BB315" i="1"/>
  <c r="BC315" i="1"/>
  <c r="BD315" i="1"/>
  <c r="BE315" i="1"/>
  <c r="BF315" i="1"/>
  <c r="BG315" i="1"/>
  <c r="BH315" i="1"/>
  <c r="BI315" i="1"/>
  <c r="BJ315" i="1"/>
  <c r="BK315" i="1"/>
  <c r="BL315" i="1"/>
  <c r="BM315" i="1"/>
  <c r="BN315" i="1"/>
  <c r="BO315" i="1"/>
  <c r="BP315" i="1"/>
  <c r="BQ315" i="1"/>
  <c r="BR315" i="1"/>
  <c r="BS315" i="1"/>
  <c r="BT315" i="1"/>
  <c r="BU315" i="1"/>
  <c r="BV315" i="1"/>
  <c r="BW315" i="1"/>
  <c r="BX315" i="1"/>
  <c r="BY315" i="1"/>
  <c r="AW316" i="1"/>
  <c r="AX316" i="1"/>
  <c r="AY316" i="1"/>
  <c r="AZ316" i="1"/>
  <c r="BA316" i="1"/>
  <c r="BB316" i="1"/>
  <c r="BC316" i="1"/>
  <c r="BD316" i="1"/>
  <c r="BE316" i="1"/>
  <c r="BF316" i="1"/>
  <c r="BG316" i="1"/>
  <c r="BH316" i="1"/>
  <c r="BI316" i="1"/>
  <c r="BJ316" i="1"/>
  <c r="BK316" i="1"/>
  <c r="BL316" i="1"/>
  <c r="BM316" i="1"/>
  <c r="BN316" i="1"/>
  <c r="BO316" i="1"/>
  <c r="BP316" i="1"/>
  <c r="BQ316" i="1"/>
  <c r="BR316" i="1"/>
  <c r="BS316" i="1"/>
  <c r="BT316" i="1"/>
  <c r="BU316" i="1"/>
  <c r="BV316" i="1"/>
  <c r="BW316" i="1"/>
  <c r="BX316" i="1"/>
  <c r="BY316" i="1"/>
  <c r="AW317" i="1"/>
  <c r="AX317" i="1"/>
  <c r="AY317" i="1"/>
  <c r="AZ317" i="1"/>
  <c r="BA317" i="1"/>
  <c r="BB317" i="1"/>
  <c r="BC317" i="1"/>
  <c r="BD317" i="1"/>
  <c r="BE317" i="1"/>
  <c r="BF317" i="1"/>
  <c r="BG317" i="1"/>
  <c r="BH317" i="1"/>
  <c r="BI317" i="1"/>
  <c r="BJ317" i="1"/>
  <c r="BK317" i="1"/>
  <c r="BL317" i="1"/>
  <c r="BM317" i="1"/>
  <c r="BN317" i="1"/>
  <c r="BO317" i="1"/>
  <c r="BP317" i="1"/>
  <c r="BQ317" i="1"/>
  <c r="BR317" i="1"/>
  <c r="BS317" i="1"/>
  <c r="BT317" i="1"/>
  <c r="BU317" i="1"/>
  <c r="BV317" i="1"/>
  <c r="BW317" i="1"/>
  <c r="BX317" i="1"/>
  <c r="BY317" i="1"/>
  <c r="AW318" i="1"/>
  <c r="AX318" i="1"/>
  <c r="AY318" i="1"/>
  <c r="AZ318" i="1"/>
  <c r="BA318" i="1"/>
  <c r="BB318" i="1"/>
  <c r="BC318" i="1"/>
  <c r="BD318" i="1"/>
  <c r="BE318" i="1"/>
  <c r="BF318" i="1"/>
  <c r="BG318" i="1"/>
  <c r="BH318" i="1"/>
  <c r="BI318" i="1"/>
  <c r="BJ318" i="1"/>
  <c r="BK318" i="1"/>
  <c r="BL318" i="1"/>
  <c r="BM318" i="1"/>
  <c r="BN318" i="1"/>
  <c r="BO318" i="1"/>
  <c r="BP318" i="1"/>
  <c r="BQ318" i="1"/>
  <c r="BR318" i="1"/>
  <c r="BS318" i="1"/>
  <c r="BT318" i="1"/>
  <c r="BU318" i="1"/>
  <c r="BV318" i="1"/>
  <c r="BW318" i="1"/>
  <c r="BX318" i="1"/>
  <c r="BY318" i="1"/>
  <c r="AW319" i="1"/>
  <c r="AX319" i="1"/>
  <c r="AY319" i="1"/>
  <c r="AZ319" i="1"/>
  <c r="BA319" i="1"/>
  <c r="BB319" i="1"/>
  <c r="BC319" i="1"/>
  <c r="BD319" i="1"/>
  <c r="BE319" i="1"/>
  <c r="BF319" i="1"/>
  <c r="BG319" i="1"/>
  <c r="BH319" i="1"/>
  <c r="BI319" i="1"/>
  <c r="BJ319" i="1"/>
  <c r="BK319" i="1"/>
  <c r="BL319" i="1"/>
  <c r="BM319" i="1"/>
  <c r="BN319" i="1"/>
  <c r="BO319" i="1"/>
  <c r="BP319" i="1"/>
  <c r="BQ319" i="1"/>
  <c r="BR319" i="1"/>
  <c r="BS319" i="1"/>
  <c r="BT319" i="1"/>
  <c r="BU319" i="1"/>
  <c r="BV319" i="1"/>
  <c r="BW319" i="1"/>
  <c r="BX319" i="1"/>
  <c r="BY319" i="1"/>
  <c r="AW320" i="1"/>
  <c r="AX320" i="1"/>
  <c r="AY320" i="1"/>
  <c r="AZ320" i="1"/>
  <c r="BA320" i="1"/>
  <c r="BB320" i="1"/>
  <c r="BC320" i="1"/>
  <c r="BD320" i="1"/>
  <c r="BE320" i="1"/>
  <c r="BF320" i="1"/>
  <c r="BG320" i="1"/>
  <c r="BH320" i="1"/>
  <c r="BI320" i="1"/>
  <c r="BJ320" i="1"/>
  <c r="BK320" i="1"/>
  <c r="BL320" i="1"/>
  <c r="BM320" i="1"/>
  <c r="BN320" i="1"/>
  <c r="BO320" i="1"/>
  <c r="BP320" i="1"/>
  <c r="BQ320" i="1"/>
  <c r="BR320" i="1"/>
  <c r="BS320" i="1"/>
  <c r="BT320" i="1"/>
  <c r="BU320" i="1"/>
  <c r="BV320" i="1"/>
  <c r="BW320" i="1"/>
  <c r="BX320" i="1"/>
  <c r="BY320" i="1"/>
  <c r="AW321" i="1"/>
  <c r="AX321" i="1"/>
  <c r="AY321" i="1"/>
  <c r="AZ321" i="1"/>
  <c r="BA321" i="1"/>
  <c r="BB321" i="1"/>
  <c r="BC321" i="1"/>
  <c r="BD321" i="1"/>
  <c r="BE321" i="1"/>
  <c r="BF321" i="1"/>
  <c r="BG321" i="1"/>
  <c r="BH321" i="1"/>
  <c r="BI321" i="1"/>
  <c r="BJ321" i="1"/>
  <c r="BK321" i="1"/>
  <c r="BL321" i="1"/>
  <c r="BM321" i="1"/>
  <c r="BN321" i="1"/>
  <c r="BO321" i="1"/>
  <c r="BP321" i="1"/>
  <c r="BQ321" i="1"/>
  <c r="BR321" i="1"/>
  <c r="BS321" i="1"/>
  <c r="BT321" i="1"/>
  <c r="BU321" i="1"/>
  <c r="BV321" i="1"/>
  <c r="BW321" i="1"/>
  <c r="BX321" i="1"/>
  <c r="BY321" i="1"/>
  <c r="AW322" i="1"/>
  <c r="AX322" i="1"/>
  <c r="AY322" i="1"/>
  <c r="AZ322" i="1"/>
  <c r="BA322" i="1"/>
  <c r="BB322" i="1"/>
  <c r="BC322" i="1"/>
  <c r="BD322" i="1"/>
  <c r="BE322" i="1"/>
  <c r="BF322" i="1"/>
  <c r="BG322" i="1"/>
  <c r="BH322" i="1"/>
  <c r="BI322" i="1"/>
  <c r="BJ322" i="1"/>
  <c r="BK322" i="1"/>
  <c r="BL322" i="1"/>
  <c r="BM322" i="1"/>
  <c r="BN322" i="1"/>
  <c r="BO322" i="1"/>
  <c r="BP322" i="1"/>
  <c r="BQ322" i="1"/>
  <c r="BR322" i="1"/>
  <c r="BS322" i="1"/>
  <c r="BT322" i="1"/>
  <c r="BU322" i="1"/>
  <c r="BV322" i="1"/>
  <c r="BW322" i="1"/>
  <c r="BX322" i="1"/>
  <c r="BY322" i="1"/>
  <c r="AW323" i="1"/>
  <c r="AX323" i="1"/>
  <c r="AY323" i="1"/>
  <c r="AZ323" i="1"/>
  <c r="BA323" i="1"/>
  <c r="BB323" i="1"/>
  <c r="BC323" i="1"/>
  <c r="BD323" i="1"/>
  <c r="BE323" i="1"/>
  <c r="BF323" i="1"/>
  <c r="BG323" i="1"/>
  <c r="BH323" i="1"/>
  <c r="BI323" i="1"/>
  <c r="BJ323" i="1"/>
  <c r="BK323" i="1"/>
  <c r="BL323" i="1"/>
  <c r="BM323" i="1"/>
  <c r="BN323" i="1"/>
  <c r="BO323" i="1"/>
  <c r="BP323" i="1"/>
  <c r="BQ323" i="1"/>
  <c r="BR323" i="1"/>
  <c r="BS323" i="1"/>
  <c r="BT323" i="1"/>
  <c r="BU323" i="1"/>
  <c r="BV323" i="1"/>
  <c r="BW323" i="1"/>
  <c r="BX323" i="1"/>
  <c r="BY323" i="1"/>
  <c r="AW324" i="1"/>
  <c r="AX324" i="1"/>
  <c r="AY324" i="1"/>
  <c r="AZ324" i="1"/>
  <c r="BA324" i="1"/>
  <c r="BB324" i="1"/>
  <c r="BC324" i="1"/>
  <c r="BD324" i="1"/>
  <c r="BE324" i="1"/>
  <c r="BF324" i="1"/>
  <c r="BG324" i="1"/>
  <c r="BH324" i="1"/>
  <c r="BI324" i="1"/>
  <c r="BJ324" i="1"/>
  <c r="BK324" i="1"/>
  <c r="BL324" i="1"/>
  <c r="BM324" i="1"/>
  <c r="BN324" i="1"/>
  <c r="BO324" i="1"/>
  <c r="BP324" i="1"/>
  <c r="BQ324" i="1"/>
  <c r="BR324" i="1"/>
  <c r="BS324" i="1"/>
  <c r="BT324" i="1"/>
  <c r="BU324" i="1"/>
  <c r="BV324" i="1"/>
  <c r="BW324" i="1"/>
  <c r="BX324" i="1"/>
  <c r="BY324" i="1"/>
  <c r="AW325" i="1"/>
  <c r="AX325" i="1"/>
  <c r="AY325" i="1"/>
  <c r="AZ325" i="1"/>
  <c r="BA325" i="1"/>
  <c r="BB325" i="1"/>
  <c r="BC325" i="1"/>
  <c r="BD325" i="1"/>
  <c r="BE325" i="1"/>
  <c r="BF325" i="1"/>
  <c r="BG325" i="1"/>
  <c r="BH325" i="1"/>
  <c r="BI325" i="1"/>
  <c r="BJ325" i="1"/>
  <c r="BK325" i="1"/>
  <c r="BL325" i="1"/>
  <c r="BM325" i="1"/>
  <c r="BN325" i="1"/>
  <c r="BO325" i="1"/>
  <c r="BP325" i="1"/>
  <c r="BQ325" i="1"/>
  <c r="BR325" i="1"/>
  <c r="BS325" i="1"/>
  <c r="BT325" i="1"/>
  <c r="BU325" i="1"/>
  <c r="BV325" i="1"/>
  <c r="BW325" i="1"/>
  <c r="BX325" i="1"/>
  <c r="BY325" i="1"/>
  <c r="AW326" i="1"/>
  <c r="AX326" i="1"/>
  <c r="AY326" i="1"/>
  <c r="AZ326" i="1"/>
  <c r="BA326" i="1"/>
  <c r="BB326" i="1"/>
  <c r="BC326" i="1"/>
  <c r="BD326" i="1"/>
  <c r="BE326" i="1"/>
  <c r="BF326" i="1"/>
  <c r="BG326" i="1"/>
  <c r="BH326" i="1"/>
  <c r="BI326" i="1"/>
  <c r="BJ326" i="1"/>
  <c r="BK326" i="1"/>
  <c r="BL326" i="1"/>
  <c r="BM326" i="1"/>
  <c r="BN326" i="1"/>
  <c r="BO326" i="1"/>
  <c r="BP326" i="1"/>
  <c r="BQ326" i="1"/>
  <c r="BR326" i="1"/>
  <c r="BS326" i="1"/>
  <c r="BT326" i="1"/>
  <c r="BU326" i="1"/>
  <c r="BV326" i="1"/>
  <c r="BW326" i="1"/>
  <c r="BX326" i="1"/>
  <c r="BY326" i="1"/>
  <c r="AW327" i="1"/>
  <c r="AX327" i="1"/>
  <c r="AY327" i="1"/>
  <c r="AZ327" i="1"/>
  <c r="BA327" i="1"/>
  <c r="BB327" i="1"/>
  <c r="BC327" i="1"/>
  <c r="BD327" i="1"/>
  <c r="BE327" i="1"/>
  <c r="BF327" i="1"/>
  <c r="BG327" i="1"/>
  <c r="BH327" i="1"/>
  <c r="BI327" i="1"/>
  <c r="BJ327" i="1"/>
  <c r="BK327" i="1"/>
  <c r="BL327" i="1"/>
  <c r="BM327" i="1"/>
  <c r="BN327" i="1"/>
  <c r="BO327" i="1"/>
  <c r="BP327" i="1"/>
  <c r="BQ327" i="1"/>
  <c r="BR327" i="1"/>
  <c r="BS327" i="1"/>
  <c r="BT327" i="1"/>
  <c r="BU327" i="1"/>
  <c r="BV327" i="1"/>
  <c r="BW327" i="1"/>
  <c r="BX327" i="1"/>
  <c r="BY327" i="1"/>
  <c r="AW328" i="1"/>
  <c r="AX328" i="1"/>
  <c r="AY328" i="1"/>
  <c r="AZ328" i="1"/>
  <c r="BA328" i="1"/>
  <c r="BB328" i="1"/>
  <c r="BC328" i="1"/>
  <c r="BD328" i="1"/>
  <c r="BE328" i="1"/>
  <c r="BF328" i="1"/>
  <c r="BG328" i="1"/>
  <c r="BH328" i="1"/>
  <c r="BI328" i="1"/>
  <c r="BJ328" i="1"/>
  <c r="BK328" i="1"/>
  <c r="BL328" i="1"/>
  <c r="BM328" i="1"/>
  <c r="BN328" i="1"/>
  <c r="BO328" i="1"/>
  <c r="BP328" i="1"/>
  <c r="BQ328" i="1"/>
  <c r="BR328" i="1"/>
  <c r="BS328" i="1"/>
  <c r="BT328" i="1"/>
  <c r="BU328" i="1"/>
  <c r="BV328" i="1"/>
  <c r="BW328" i="1"/>
  <c r="BX328" i="1"/>
  <c r="BY328" i="1"/>
  <c r="AW329" i="1"/>
  <c r="AX329" i="1"/>
  <c r="AY329" i="1"/>
  <c r="AZ329" i="1"/>
  <c r="BA329" i="1"/>
  <c r="BB329" i="1"/>
  <c r="BC329" i="1"/>
  <c r="BD329" i="1"/>
  <c r="BE329" i="1"/>
  <c r="BF329" i="1"/>
  <c r="BG329" i="1"/>
  <c r="BH329" i="1"/>
  <c r="BI329" i="1"/>
  <c r="BJ329" i="1"/>
  <c r="BK329" i="1"/>
  <c r="BL329" i="1"/>
  <c r="BM329" i="1"/>
  <c r="BN329" i="1"/>
  <c r="BO329" i="1"/>
  <c r="BP329" i="1"/>
  <c r="BQ329" i="1"/>
  <c r="BR329" i="1"/>
  <c r="BS329" i="1"/>
  <c r="BT329" i="1"/>
  <c r="BU329" i="1"/>
  <c r="BV329" i="1"/>
  <c r="BW329" i="1"/>
  <c r="BX329" i="1"/>
  <c r="BY329" i="1"/>
  <c r="AW330" i="1"/>
  <c r="AX330" i="1"/>
  <c r="AY330" i="1"/>
  <c r="AZ330" i="1"/>
  <c r="BA330" i="1"/>
  <c r="BB330" i="1"/>
  <c r="BC330" i="1"/>
  <c r="BD330" i="1"/>
  <c r="BE330" i="1"/>
  <c r="BF330" i="1"/>
  <c r="BG330" i="1"/>
  <c r="BH330" i="1"/>
  <c r="BI330" i="1"/>
  <c r="BJ330" i="1"/>
  <c r="BK330" i="1"/>
  <c r="BL330" i="1"/>
  <c r="BM330" i="1"/>
  <c r="BN330" i="1"/>
  <c r="BO330" i="1"/>
  <c r="BP330" i="1"/>
  <c r="BQ330" i="1"/>
  <c r="BR330" i="1"/>
  <c r="BS330" i="1"/>
  <c r="BT330" i="1"/>
  <c r="BU330" i="1"/>
  <c r="BV330" i="1"/>
  <c r="BW330" i="1"/>
  <c r="BX330" i="1"/>
  <c r="BY330" i="1"/>
  <c r="AW331" i="1"/>
  <c r="AX331" i="1"/>
  <c r="AY331" i="1"/>
  <c r="AZ331" i="1"/>
  <c r="BA331" i="1"/>
  <c r="BB331" i="1"/>
  <c r="BC331" i="1"/>
  <c r="BD331" i="1"/>
  <c r="BE331" i="1"/>
  <c r="BF331" i="1"/>
  <c r="BG331" i="1"/>
  <c r="BH331" i="1"/>
  <c r="BI331" i="1"/>
  <c r="BJ331" i="1"/>
  <c r="BK331" i="1"/>
  <c r="BL331" i="1"/>
  <c r="BM331" i="1"/>
  <c r="BN331" i="1"/>
  <c r="BO331" i="1"/>
  <c r="BP331" i="1"/>
  <c r="BQ331" i="1"/>
  <c r="BR331" i="1"/>
  <c r="BS331" i="1"/>
  <c r="BT331" i="1"/>
  <c r="BU331" i="1"/>
  <c r="BV331" i="1"/>
  <c r="BW331" i="1"/>
  <c r="BX331" i="1"/>
  <c r="BY331" i="1"/>
  <c r="AW332" i="1"/>
  <c r="AX332" i="1"/>
  <c r="AY332" i="1"/>
  <c r="AZ332" i="1"/>
  <c r="BA332" i="1"/>
  <c r="BB332" i="1"/>
  <c r="BC332" i="1"/>
  <c r="BD332" i="1"/>
  <c r="BE332" i="1"/>
  <c r="BF332" i="1"/>
  <c r="BG332" i="1"/>
  <c r="BH332" i="1"/>
  <c r="BI332" i="1"/>
  <c r="BJ332" i="1"/>
  <c r="BK332" i="1"/>
  <c r="BL332" i="1"/>
  <c r="BM332" i="1"/>
  <c r="BN332" i="1"/>
  <c r="BO332" i="1"/>
  <c r="BP332" i="1"/>
  <c r="BQ332" i="1"/>
  <c r="BR332" i="1"/>
  <c r="BS332" i="1"/>
  <c r="BT332" i="1"/>
  <c r="BU332" i="1"/>
  <c r="BV332" i="1"/>
  <c r="BW332" i="1"/>
  <c r="BX332" i="1"/>
  <c r="BY332" i="1"/>
  <c r="AW333" i="1"/>
  <c r="AX333" i="1"/>
  <c r="AY333" i="1"/>
  <c r="AZ333" i="1"/>
  <c r="BA333" i="1"/>
  <c r="BB333" i="1"/>
  <c r="BC333" i="1"/>
  <c r="BD333" i="1"/>
  <c r="BE333" i="1"/>
  <c r="BF333" i="1"/>
  <c r="BG333" i="1"/>
  <c r="BH333" i="1"/>
  <c r="BI333" i="1"/>
  <c r="BJ333" i="1"/>
  <c r="BK333" i="1"/>
  <c r="BL333" i="1"/>
  <c r="BM333" i="1"/>
  <c r="BN333" i="1"/>
  <c r="BO333" i="1"/>
  <c r="BP333" i="1"/>
  <c r="BQ333" i="1"/>
  <c r="BR333" i="1"/>
  <c r="BS333" i="1"/>
  <c r="BT333" i="1"/>
  <c r="BU333" i="1"/>
  <c r="BV333" i="1"/>
  <c r="BW333" i="1"/>
  <c r="BX333" i="1"/>
  <c r="BY333" i="1"/>
  <c r="AW334" i="1"/>
  <c r="AX334" i="1"/>
  <c r="AY334" i="1"/>
  <c r="AZ334" i="1"/>
  <c r="BA334" i="1"/>
  <c r="BB334" i="1"/>
  <c r="BC334" i="1"/>
  <c r="BD334" i="1"/>
  <c r="BE334" i="1"/>
  <c r="BF334" i="1"/>
  <c r="BG334" i="1"/>
  <c r="BH334" i="1"/>
  <c r="BI334" i="1"/>
  <c r="BJ334" i="1"/>
  <c r="BK334" i="1"/>
  <c r="BL334" i="1"/>
  <c r="BM334" i="1"/>
  <c r="BN334" i="1"/>
  <c r="BO334" i="1"/>
  <c r="BP334" i="1"/>
  <c r="BQ334" i="1"/>
  <c r="BR334" i="1"/>
  <c r="BS334" i="1"/>
  <c r="BT334" i="1"/>
  <c r="BU334" i="1"/>
  <c r="BV334" i="1"/>
  <c r="BW334" i="1"/>
  <c r="BX334" i="1"/>
  <c r="BY334" i="1"/>
  <c r="AW335" i="1"/>
  <c r="AX335" i="1"/>
  <c r="AY335" i="1"/>
  <c r="AZ335" i="1"/>
  <c r="BA335" i="1"/>
  <c r="BB335" i="1"/>
  <c r="BC335" i="1"/>
  <c r="BD335" i="1"/>
  <c r="BE335" i="1"/>
  <c r="BF335" i="1"/>
  <c r="BG335" i="1"/>
  <c r="BH335" i="1"/>
  <c r="BI335" i="1"/>
  <c r="BJ335" i="1"/>
  <c r="BK335" i="1"/>
  <c r="BL335" i="1"/>
  <c r="BM335" i="1"/>
  <c r="BN335" i="1"/>
  <c r="BO335" i="1"/>
  <c r="BP335" i="1"/>
  <c r="BQ335" i="1"/>
  <c r="BR335" i="1"/>
  <c r="BS335" i="1"/>
  <c r="BT335" i="1"/>
  <c r="BU335" i="1"/>
  <c r="BV335" i="1"/>
  <c r="BW335" i="1"/>
  <c r="BX335" i="1"/>
  <c r="BY335" i="1"/>
  <c r="AW336" i="1"/>
  <c r="AX336" i="1"/>
  <c r="AY336" i="1"/>
  <c r="AZ336" i="1"/>
  <c r="BA336" i="1"/>
  <c r="BB336" i="1"/>
  <c r="BC336" i="1"/>
  <c r="BD336" i="1"/>
  <c r="BE336" i="1"/>
  <c r="BF336" i="1"/>
  <c r="BG336" i="1"/>
  <c r="BH336" i="1"/>
  <c r="BI336" i="1"/>
  <c r="BJ336" i="1"/>
  <c r="BK336" i="1"/>
  <c r="BL336" i="1"/>
  <c r="BM336" i="1"/>
  <c r="BN336" i="1"/>
  <c r="BO336" i="1"/>
  <c r="BP336" i="1"/>
  <c r="BQ336" i="1"/>
  <c r="BR336" i="1"/>
  <c r="BS336" i="1"/>
  <c r="BT336" i="1"/>
  <c r="BU336" i="1"/>
  <c r="BV336" i="1"/>
  <c r="BW336" i="1"/>
  <c r="BX336" i="1"/>
  <c r="BY336" i="1"/>
  <c r="AW337" i="1"/>
  <c r="AX337" i="1"/>
  <c r="AY337" i="1"/>
  <c r="AZ337" i="1"/>
  <c r="BA337" i="1"/>
  <c r="BB337" i="1"/>
  <c r="BC337" i="1"/>
  <c r="BD337" i="1"/>
  <c r="BE337" i="1"/>
  <c r="BF337" i="1"/>
  <c r="BG337" i="1"/>
  <c r="BH337" i="1"/>
  <c r="BI337" i="1"/>
  <c r="BJ337" i="1"/>
  <c r="BK337" i="1"/>
  <c r="BL337" i="1"/>
  <c r="BM337" i="1"/>
  <c r="BN337" i="1"/>
  <c r="BO337" i="1"/>
  <c r="BP337" i="1"/>
  <c r="BQ337" i="1"/>
  <c r="BR337" i="1"/>
  <c r="BS337" i="1"/>
  <c r="BT337" i="1"/>
  <c r="BU337" i="1"/>
  <c r="BV337" i="1"/>
  <c r="BW337" i="1"/>
  <c r="BX337" i="1"/>
  <c r="BY337" i="1"/>
  <c r="AW338" i="1"/>
  <c r="AX338" i="1"/>
  <c r="AY338" i="1"/>
  <c r="AZ338" i="1"/>
  <c r="BA338" i="1"/>
  <c r="BB338" i="1"/>
  <c r="BC338" i="1"/>
  <c r="BD338" i="1"/>
  <c r="BE338" i="1"/>
  <c r="BF338" i="1"/>
  <c r="BG338" i="1"/>
  <c r="BH338" i="1"/>
  <c r="BI338" i="1"/>
  <c r="BJ338" i="1"/>
  <c r="BK338" i="1"/>
  <c r="BL338" i="1"/>
  <c r="BM338" i="1"/>
  <c r="BN338" i="1"/>
  <c r="BO338" i="1"/>
  <c r="BP338" i="1"/>
  <c r="BQ338" i="1"/>
  <c r="BR338" i="1"/>
  <c r="BS338" i="1"/>
  <c r="BT338" i="1"/>
  <c r="BU338" i="1"/>
  <c r="BV338" i="1"/>
  <c r="BW338" i="1"/>
  <c r="BX338" i="1"/>
  <c r="BY338" i="1"/>
  <c r="AW339" i="1"/>
  <c r="AX339" i="1"/>
  <c r="AY339" i="1"/>
  <c r="AZ339" i="1"/>
  <c r="BA339" i="1"/>
  <c r="BB339" i="1"/>
  <c r="BC339" i="1"/>
  <c r="BD339" i="1"/>
  <c r="BE339" i="1"/>
  <c r="BF339" i="1"/>
  <c r="BG339" i="1"/>
  <c r="BH339" i="1"/>
  <c r="BI339" i="1"/>
  <c r="BJ339" i="1"/>
  <c r="BK339" i="1"/>
  <c r="BL339" i="1"/>
  <c r="BM339" i="1"/>
  <c r="BN339" i="1"/>
  <c r="BO339" i="1"/>
  <c r="BP339" i="1"/>
  <c r="BQ339" i="1"/>
  <c r="BR339" i="1"/>
  <c r="BS339" i="1"/>
  <c r="BT339" i="1"/>
  <c r="BU339" i="1"/>
  <c r="BV339" i="1"/>
  <c r="BW339" i="1"/>
  <c r="BX339" i="1"/>
  <c r="BY339" i="1"/>
  <c r="AW340" i="1"/>
  <c r="AX340" i="1"/>
  <c r="AY340" i="1"/>
  <c r="AZ340" i="1"/>
  <c r="BA340" i="1"/>
  <c r="BB340" i="1"/>
  <c r="BC340" i="1"/>
  <c r="BD340" i="1"/>
  <c r="BE340" i="1"/>
  <c r="BF340" i="1"/>
  <c r="BG340" i="1"/>
  <c r="BH340" i="1"/>
  <c r="BI340" i="1"/>
  <c r="BJ340" i="1"/>
  <c r="BK340" i="1"/>
  <c r="BL340" i="1"/>
  <c r="BM340" i="1"/>
  <c r="BN340" i="1"/>
  <c r="BO340" i="1"/>
  <c r="BP340" i="1"/>
  <c r="BQ340" i="1"/>
  <c r="BR340" i="1"/>
  <c r="BS340" i="1"/>
  <c r="BT340" i="1"/>
  <c r="BU340" i="1"/>
  <c r="BV340" i="1"/>
  <c r="BW340" i="1"/>
  <c r="BX340" i="1"/>
  <c r="BY340" i="1"/>
  <c r="AW341" i="1"/>
  <c r="AX341" i="1"/>
  <c r="AY341" i="1"/>
  <c r="AZ341" i="1"/>
  <c r="BA341" i="1"/>
  <c r="BB341" i="1"/>
  <c r="BC341" i="1"/>
  <c r="BD341" i="1"/>
  <c r="BE341" i="1"/>
  <c r="BF341" i="1"/>
  <c r="BG341" i="1"/>
  <c r="BH341" i="1"/>
  <c r="BI341" i="1"/>
  <c r="BJ341" i="1"/>
  <c r="BK341" i="1"/>
  <c r="BL341" i="1"/>
  <c r="BM341" i="1"/>
  <c r="BN341" i="1"/>
  <c r="BO341" i="1"/>
  <c r="BP341" i="1"/>
  <c r="BQ341" i="1"/>
  <c r="BR341" i="1"/>
  <c r="BS341" i="1"/>
  <c r="BT341" i="1"/>
  <c r="BU341" i="1"/>
  <c r="BV341" i="1"/>
  <c r="BW341" i="1"/>
  <c r="BX341" i="1"/>
  <c r="BY341" i="1"/>
  <c r="AW342" i="1"/>
  <c r="AX342" i="1"/>
  <c r="AY342" i="1"/>
  <c r="AZ342" i="1"/>
  <c r="BA342" i="1"/>
  <c r="BB342" i="1"/>
  <c r="BC342" i="1"/>
  <c r="BD342" i="1"/>
  <c r="BE342" i="1"/>
  <c r="BF342" i="1"/>
  <c r="BG342" i="1"/>
  <c r="BH342" i="1"/>
  <c r="BI342" i="1"/>
  <c r="BJ342" i="1"/>
  <c r="BK342" i="1"/>
  <c r="BL342" i="1"/>
  <c r="BM342" i="1"/>
  <c r="BN342" i="1"/>
  <c r="BO342" i="1"/>
  <c r="BP342" i="1"/>
  <c r="BQ342" i="1"/>
  <c r="BR342" i="1"/>
  <c r="BS342" i="1"/>
  <c r="BT342" i="1"/>
  <c r="BU342" i="1"/>
  <c r="BV342" i="1"/>
  <c r="BW342" i="1"/>
  <c r="BX342" i="1"/>
  <c r="BY342" i="1"/>
  <c r="AW343" i="1"/>
  <c r="AX343" i="1"/>
  <c r="AY343" i="1"/>
  <c r="AZ343" i="1"/>
  <c r="BA343" i="1"/>
  <c r="BB343" i="1"/>
  <c r="BC343" i="1"/>
  <c r="BD343" i="1"/>
  <c r="BE343" i="1"/>
  <c r="BF343" i="1"/>
  <c r="BG343" i="1"/>
  <c r="BH343" i="1"/>
  <c r="BI343" i="1"/>
  <c r="BJ343" i="1"/>
  <c r="BK343" i="1"/>
  <c r="BL343" i="1"/>
  <c r="BM343" i="1"/>
  <c r="BN343" i="1"/>
  <c r="BO343" i="1"/>
  <c r="BP343" i="1"/>
  <c r="BQ343" i="1"/>
  <c r="BR343" i="1"/>
  <c r="BS343" i="1"/>
  <c r="BT343" i="1"/>
  <c r="BU343" i="1"/>
  <c r="BV343" i="1"/>
  <c r="BW343" i="1"/>
  <c r="BX343" i="1"/>
  <c r="BY343" i="1"/>
  <c r="AW344" i="1"/>
  <c r="AX344" i="1"/>
  <c r="AY344" i="1"/>
  <c r="AZ344" i="1"/>
  <c r="BA344" i="1"/>
  <c r="BB344" i="1"/>
  <c r="BC344" i="1"/>
  <c r="BD344" i="1"/>
  <c r="BE344" i="1"/>
  <c r="BF344" i="1"/>
  <c r="BG344" i="1"/>
  <c r="BH344" i="1"/>
  <c r="BI344" i="1"/>
  <c r="BJ344" i="1"/>
  <c r="BK344" i="1"/>
  <c r="BL344" i="1"/>
  <c r="BM344" i="1"/>
  <c r="BN344" i="1"/>
  <c r="BO344" i="1"/>
  <c r="BP344" i="1"/>
  <c r="BQ344" i="1"/>
  <c r="BR344" i="1"/>
  <c r="BS344" i="1"/>
  <c r="BT344" i="1"/>
  <c r="BU344" i="1"/>
  <c r="BV344" i="1"/>
  <c r="BW344" i="1"/>
  <c r="BX344" i="1"/>
  <c r="BY344" i="1"/>
  <c r="AW345" i="1"/>
  <c r="AX345" i="1"/>
  <c r="AY345" i="1"/>
  <c r="AZ345" i="1"/>
  <c r="BA345" i="1"/>
  <c r="BB345" i="1"/>
  <c r="BC345" i="1"/>
  <c r="BD345" i="1"/>
  <c r="BE345" i="1"/>
  <c r="BF345" i="1"/>
  <c r="BG345" i="1"/>
  <c r="BH345" i="1"/>
  <c r="BI345" i="1"/>
  <c r="BJ345" i="1"/>
  <c r="BK345" i="1"/>
  <c r="BL345" i="1"/>
  <c r="BM345" i="1"/>
  <c r="BN345" i="1"/>
  <c r="BO345" i="1"/>
  <c r="BP345" i="1"/>
  <c r="BQ345" i="1"/>
  <c r="BR345" i="1"/>
  <c r="BS345" i="1"/>
  <c r="BT345" i="1"/>
  <c r="BU345" i="1"/>
  <c r="BV345" i="1"/>
  <c r="BW345" i="1"/>
  <c r="BX345" i="1"/>
  <c r="BY345" i="1"/>
  <c r="AW346" i="1"/>
  <c r="AX346" i="1"/>
  <c r="AY346" i="1"/>
  <c r="AZ346" i="1"/>
  <c r="BA346" i="1"/>
  <c r="BB346" i="1"/>
  <c r="BC346" i="1"/>
  <c r="BD346" i="1"/>
  <c r="BE346" i="1"/>
  <c r="BF346" i="1"/>
  <c r="BG346" i="1"/>
  <c r="BH346" i="1"/>
  <c r="BI346" i="1"/>
  <c r="BJ346" i="1"/>
  <c r="BK346" i="1"/>
  <c r="BL346" i="1"/>
  <c r="BM346" i="1"/>
  <c r="BN346" i="1"/>
  <c r="BO346" i="1"/>
  <c r="BP346" i="1"/>
  <c r="BQ346" i="1"/>
  <c r="BR346" i="1"/>
  <c r="BS346" i="1"/>
  <c r="BT346" i="1"/>
  <c r="BU346" i="1"/>
  <c r="BV346" i="1"/>
  <c r="BW346" i="1"/>
  <c r="BX346" i="1"/>
  <c r="BY346" i="1"/>
  <c r="AW347" i="1"/>
  <c r="AX347" i="1"/>
  <c r="AY347" i="1"/>
  <c r="AZ347" i="1"/>
  <c r="BA347" i="1"/>
  <c r="BB347" i="1"/>
  <c r="BC347" i="1"/>
  <c r="BD347" i="1"/>
  <c r="BE347" i="1"/>
  <c r="BF347" i="1"/>
  <c r="BG347" i="1"/>
  <c r="BH347" i="1"/>
  <c r="BI347" i="1"/>
  <c r="BJ347" i="1"/>
  <c r="BK347" i="1"/>
  <c r="BL347" i="1"/>
  <c r="BM347" i="1"/>
  <c r="BN347" i="1"/>
  <c r="BO347" i="1"/>
  <c r="BP347" i="1"/>
  <c r="BQ347" i="1"/>
  <c r="BR347" i="1"/>
  <c r="BS347" i="1"/>
  <c r="BT347" i="1"/>
  <c r="BU347" i="1"/>
  <c r="BV347" i="1"/>
  <c r="BW347" i="1"/>
  <c r="BX347" i="1"/>
  <c r="BY347" i="1"/>
  <c r="AW348" i="1"/>
  <c r="AX348" i="1"/>
  <c r="AY348" i="1"/>
  <c r="AZ348" i="1"/>
  <c r="BA348" i="1"/>
  <c r="BB348" i="1"/>
  <c r="BC348" i="1"/>
  <c r="BD348" i="1"/>
  <c r="BE348" i="1"/>
  <c r="BF348" i="1"/>
  <c r="BG348" i="1"/>
  <c r="BH348" i="1"/>
  <c r="BI348" i="1"/>
  <c r="BJ348" i="1"/>
  <c r="BK348" i="1"/>
  <c r="BL348" i="1"/>
  <c r="BM348" i="1"/>
  <c r="BN348" i="1"/>
  <c r="BO348" i="1"/>
  <c r="BP348" i="1"/>
  <c r="BQ348" i="1"/>
  <c r="BR348" i="1"/>
  <c r="BS348" i="1"/>
  <c r="BT348" i="1"/>
  <c r="BU348" i="1"/>
  <c r="BV348" i="1"/>
  <c r="BW348" i="1"/>
  <c r="BX348" i="1"/>
  <c r="BY348" i="1"/>
  <c r="AW349" i="1"/>
  <c r="AX349" i="1"/>
  <c r="AY349" i="1"/>
  <c r="AZ349" i="1"/>
  <c r="BA349" i="1"/>
  <c r="BB349" i="1"/>
  <c r="BC349" i="1"/>
  <c r="BD349" i="1"/>
  <c r="BE349" i="1"/>
  <c r="BF349" i="1"/>
  <c r="BG349" i="1"/>
  <c r="BH349" i="1"/>
  <c r="BI349" i="1"/>
  <c r="BJ349" i="1"/>
  <c r="BK349" i="1"/>
  <c r="BL349" i="1"/>
  <c r="BM349" i="1"/>
  <c r="BN349" i="1"/>
  <c r="BO349" i="1"/>
  <c r="BP349" i="1"/>
  <c r="BQ349" i="1"/>
  <c r="BR349" i="1"/>
  <c r="BS349" i="1"/>
  <c r="BT349" i="1"/>
  <c r="BU349" i="1"/>
  <c r="BV349" i="1"/>
  <c r="BW349" i="1"/>
  <c r="BX349" i="1"/>
  <c r="BY349" i="1"/>
  <c r="AW350" i="1"/>
  <c r="AX350" i="1"/>
  <c r="AY350" i="1"/>
  <c r="AZ350" i="1"/>
  <c r="BA350" i="1"/>
  <c r="BB350" i="1"/>
  <c r="BC350" i="1"/>
  <c r="BD350" i="1"/>
  <c r="BE350" i="1"/>
  <c r="BF350" i="1"/>
  <c r="BG350" i="1"/>
  <c r="BH350" i="1"/>
  <c r="BI350" i="1"/>
  <c r="BJ350" i="1"/>
  <c r="BK350" i="1"/>
  <c r="BL350" i="1"/>
  <c r="BM350" i="1"/>
  <c r="BN350" i="1"/>
  <c r="BO350" i="1"/>
  <c r="BP350" i="1"/>
  <c r="BQ350" i="1"/>
  <c r="BR350" i="1"/>
  <c r="BS350" i="1"/>
  <c r="BT350" i="1"/>
  <c r="BU350" i="1"/>
  <c r="BV350" i="1"/>
  <c r="BW350" i="1"/>
  <c r="BX350" i="1"/>
  <c r="BY350" i="1"/>
  <c r="AW351" i="1"/>
  <c r="AX351" i="1"/>
  <c r="AY351" i="1"/>
  <c r="AZ351" i="1"/>
  <c r="BA351" i="1"/>
  <c r="BB351" i="1"/>
  <c r="BC351" i="1"/>
  <c r="BD351" i="1"/>
  <c r="BE351" i="1"/>
  <c r="BF351" i="1"/>
  <c r="BG351" i="1"/>
  <c r="BH351" i="1"/>
  <c r="BI351" i="1"/>
  <c r="BJ351" i="1"/>
  <c r="BK351" i="1"/>
  <c r="BL351" i="1"/>
  <c r="BM351" i="1"/>
  <c r="BN351" i="1"/>
  <c r="BO351" i="1"/>
  <c r="BP351" i="1"/>
  <c r="BQ351" i="1"/>
  <c r="BR351" i="1"/>
  <c r="BS351" i="1"/>
  <c r="BT351" i="1"/>
  <c r="BU351" i="1"/>
  <c r="BV351" i="1"/>
  <c r="BW351" i="1"/>
  <c r="BX351" i="1"/>
  <c r="BY351" i="1"/>
  <c r="AW352" i="1"/>
  <c r="AX352" i="1"/>
  <c r="AY352" i="1"/>
  <c r="AZ352" i="1"/>
  <c r="BA352" i="1"/>
  <c r="BB352" i="1"/>
  <c r="BC352" i="1"/>
  <c r="BD352" i="1"/>
  <c r="BE352" i="1"/>
  <c r="BF352" i="1"/>
  <c r="BG352" i="1"/>
  <c r="BH352" i="1"/>
  <c r="BI352" i="1"/>
  <c r="BJ352" i="1"/>
  <c r="BK352" i="1"/>
  <c r="BL352" i="1"/>
  <c r="BM352" i="1"/>
  <c r="BN352" i="1"/>
  <c r="BO352" i="1"/>
  <c r="BP352" i="1"/>
  <c r="BQ352" i="1"/>
  <c r="BR352" i="1"/>
  <c r="BS352" i="1"/>
  <c r="BT352" i="1"/>
  <c r="BU352" i="1"/>
  <c r="BV352" i="1"/>
  <c r="BW352" i="1"/>
  <c r="BX352" i="1"/>
  <c r="BY352" i="1"/>
  <c r="AW353" i="1"/>
  <c r="AX353" i="1"/>
  <c r="AY353" i="1"/>
  <c r="AZ353" i="1"/>
  <c r="BA353" i="1"/>
  <c r="BB353" i="1"/>
  <c r="BC353" i="1"/>
  <c r="BD353" i="1"/>
  <c r="BE353" i="1"/>
  <c r="BF353" i="1"/>
  <c r="BG353" i="1"/>
  <c r="BH353" i="1"/>
  <c r="BI353" i="1"/>
  <c r="BJ353" i="1"/>
  <c r="BK353" i="1"/>
  <c r="BL353" i="1"/>
  <c r="BM353" i="1"/>
  <c r="BN353" i="1"/>
  <c r="BO353" i="1"/>
  <c r="BP353" i="1"/>
  <c r="BQ353" i="1"/>
  <c r="BR353" i="1"/>
  <c r="BS353" i="1"/>
  <c r="BT353" i="1"/>
  <c r="BU353" i="1"/>
  <c r="BV353" i="1"/>
  <c r="BW353" i="1"/>
  <c r="BX353" i="1"/>
  <c r="BY353" i="1"/>
  <c r="AW354" i="1"/>
  <c r="AX354" i="1"/>
  <c r="AY354" i="1"/>
  <c r="AZ354" i="1"/>
  <c r="BA354" i="1"/>
  <c r="BB354" i="1"/>
  <c r="BC354" i="1"/>
  <c r="BD354" i="1"/>
  <c r="BE354" i="1"/>
  <c r="BF354" i="1"/>
  <c r="BG354" i="1"/>
  <c r="BH354" i="1"/>
  <c r="BI354" i="1"/>
  <c r="BJ354" i="1"/>
  <c r="BK354" i="1"/>
  <c r="BL354" i="1"/>
  <c r="BM354" i="1"/>
  <c r="BN354" i="1"/>
  <c r="BO354" i="1"/>
  <c r="BP354" i="1"/>
  <c r="BQ354" i="1"/>
  <c r="BR354" i="1"/>
  <c r="BS354" i="1"/>
  <c r="BT354" i="1"/>
  <c r="BU354" i="1"/>
  <c r="BV354" i="1"/>
  <c r="BW354" i="1"/>
  <c r="BX354" i="1"/>
  <c r="BY354" i="1"/>
  <c r="AW355" i="1"/>
  <c r="AX355" i="1"/>
  <c r="AY355" i="1"/>
  <c r="AZ355" i="1"/>
  <c r="BA355" i="1"/>
  <c r="BB355" i="1"/>
  <c r="BC355" i="1"/>
  <c r="BD355" i="1"/>
  <c r="BE355" i="1"/>
  <c r="BF355" i="1"/>
  <c r="BG355" i="1"/>
  <c r="BH355" i="1"/>
  <c r="BI355" i="1"/>
  <c r="BJ355" i="1"/>
  <c r="BK355" i="1"/>
  <c r="BL355" i="1"/>
  <c r="BM355" i="1"/>
  <c r="BN355" i="1"/>
  <c r="BO355" i="1"/>
  <c r="BP355" i="1"/>
  <c r="BQ355" i="1"/>
  <c r="BR355" i="1"/>
  <c r="BS355" i="1"/>
  <c r="BT355" i="1"/>
  <c r="BU355" i="1"/>
  <c r="BV355" i="1"/>
  <c r="BW355" i="1"/>
  <c r="BX355" i="1"/>
  <c r="BY355" i="1"/>
  <c r="AW356" i="1"/>
  <c r="AX356" i="1"/>
  <c r="AY356" i="1"/>
  <c r="AZ356" i="1"/>
  <c r="BA356" i="1"/>
  <c r="BB356" i="1"/>
  <c r="BC356" i="1"/>
  <c r="BD356" i="1"/>
  <c r="BE356" i="1"/>
  <c r="BF356" i="1"/>
  <c r="BG356" i="1"/>
  <c r="BH356" i="1"/>
  <c r="BI356" i="1"/>
  <c r="BJ356" i="1"/>
  <c r="BK356" i="1"/>
  <c r="BL356" i="1"/>
  <c r="BM356" i="1"/>
  <c r="BN356" i="1"/>
  <c r="BO356" i="1"/>
  <c r="BP356" i="1"/>
  <c r="BQ356" i="1"/>
  <c r="BR356" i="1"/>
  <c r="BS356" i="1"/>
  <c r="BT356" i="1"/>
  <c r="BU356" i="1"/>
  <c r="BV356" i="1"/>
  <c r="BW356" i="1"/>
  <c r="BX356" i="1"/>
  <c r="BY356" i="1"/>
  <c r="AW357" i="1"/>
  <c r="AX357" i="1"/>
  <c r="AY357" i="1"/>
  <c r="AZ357" i="1"/>
  <c r="BA357" i="1"/>
  <c r="BB357" i="1"/>
  <c r="BC357" i="1"/>
  <c r="BD357" i="1"/>
  <c r="BE357" i="1"/>
  <c r="BF357" i="1"/>
  <c r="BG357" i="1"/>
  <c r="BH357" i="1"/>
  <c r="BI357" i="1"/>
  <c r="BJ357" i="1"/>
  <c r="BK357" i="1"/>
  <c r="BL357" i="1"/>
  <c r="BM357" i="1"/>
  <c r="BN357" i="1"/>
  <c r="BO357" i="1"/>
  <c r="BP357" i="1"/>
  <c r="BQ357" i="1"/>
  <c r="BR357" i="1"/>
  <c r="BS357" i="1"/>
  <c r="BT357" i="1"/>
  <c r="BU357" i="1"/>
  <c r="BV357" i="1"/>
  <c r="BW357" i="1"/>
  <c r="BX357" i="1"/>
  <c r="BY357" i="1"/>
  <c r="AW358" i="1"/>
  <c r="AX358" i="1"/>
  <c r="AY358" i="1"/>
  <c r="AZ358" i="1"/>
  <c r="BA358" i="1"/>
  <c r="BB358" i="1"/>
  <c r="BC358" i="1"/>
  <c r="BD358" i="1"/>
  <c r="BE358" i="1"/>
  <c r="BF358" i="1"/>
  <c r="BG358" i="1"/>
  <c r="BH358" i="1"/>
  <c r="BI358" i="1"/>
  <c r="BJ358" i="1"/>
  <c r="BK358" i="1"/>
  <c r="BL358" i="1"/>
  <c r="BM358" i="1"/>
  <c r="BN358" i="1"/>
  <c r="BO358" i="1"/>
  <c r="BP358" i="1"/>
  <c r="BQ358" i="1"/>
  <c r="BR358" i="1"/>
  <c r="BS358" i="1"/>
  <c r="BT358" i="1"/>
  <c r="BU358" i="1"/>
  <c r="BV358" i="1"/>
  <c r="BW358" i="1"/>
  <c r="BX358" i="1"/>
  <c r="BY358" i="1"/>
  <c r="AW359" i="1"/>
  <c r="AX359" i="1"/>
  <c r="AY359" i="1"/>
  <c r="AZ359" i="1"/>
  <c r="BA359" i="1"/>
  <c r="BB359" i="1"/>
  <c r="BC359" i="1"/>
  <c r="BD359" i="1"/>
  <c r="BE359" i="1"/>
  <c r="BF359" i="1"/>
  <c r="BG359" i="1"/>
  <c r="BH359" i="1"/>
  <c r="BI359" i="1"/>
  <c r="BJ359" i="1"/>
  <c r="BK359" i="1"/>
  <c r="BL359" i="1"/>
  <c r="BM359" i="1"/>
  <c r="BN359" i="1"/>
  <c r="BO359" i="1"/>
  <c r="BP359" i="1"/>
  <c r="BQ359" i="1"/>
  <c r="BR359" i="1"/>
  <c r="BS359" i="1"/>
  <c r="BT359" i="1"/>
  <c r="BU359" i="1"/>
  <c r="BV359" i="1"/>
  <c r="BW359" i="1"/>
  <c r="BX359" i="1"/>
  <c r="BY359" i="1"/>
  <c r="AW360" i="1"/>
  <c r="AX360" i="1"/>
  <c r="AY360" i="1"/>
  <c r="AZ360" i="1"/>
  <c r="BA360" i="1"/>
  <c r="BB360" i="1"/>
  <c r="BC360" i="1"/>
  <c r="BD360" i="1"/>
  <c r="BE360" i="1"/>
  <c r="BF360" i="1"/>
  <c r="BG360" i="1"/>
  <c r="BH360" i="1"/>
  <c r="BI360" i="1"/>
  <c r="BJ360" i="1"/>
  <c r="BK360" i="1"/>
  <c r="BL360" i="1"/>
  <c r="BM360" i="1"/>
  <c r="BN360" i="1"/>
  <c r="BO360" i="1"/>
  <c r="BP360" i="1"/>
  <c r="BQ360" i="1"/>
  <c r="BR360" i="1"/>
  <c r="BS360" i="1"/>
  <c r="BT360" i="1"/>
  <c r="BU360" i="1"/>
  <c r="BV360" i="1"/>
  <c r="BW360" i="1"/>
  <c r="BX360" i="1"/>
  <c r="BY360" i="1"/>
  <c r="AW361" i="1"/>
  <c r="AX361" i="1"/>
  <c r="AY361" i="1"/>
  <c r="AZ361" i="1"/>
  <c r="BA361" i="1"/>
  <c r="BB361" i="1"/>
  <c r="BC361" i="1"/>
  <c r="BD361" i="1"/>
  <c r="BE361" i="1"/>
  <c r="BF361" i="1"/>
  <c r="BG361" i="1"/>
  <c r="BH361" i="1"/>
  <c r="BI361" i="1"/>
  <c r="BJ361" i="1"/>
  <c r="BK361" i="1"/>
  <c r="BL361" i="1"/>
  <c r="BM361" i="1"/>
  <c r="BN361" i="1"/>
  <c r="BO361" i="1"/>
  <c r="BP361" i="1"/>
  <c r="BQ361" i="1"/>
  <c r="BR361" i="1"/>
  <c r="BS361" i="1"/>
  <c r="BT361" i="1"/>
  <c r="BU361" i="1"/>
  <c r="BV361" i="1"/>
  <c r="BW361" i="1"/>
  <c r="BX361" i="1"/>
  <c r="BY361" i="1"/>
  <c r="AW362" i="1"/>
  <c r="AX362" i="1"/>
  <c r="AY362" i="1"/>
  <c r="AZ362" i="1"/>
  <c r="BA362" i="1"/>
  <c r="BB362" i="1"/>
  <c r="BC362" i="1"/>
  <c r="BD362" i="1"/>
  <c r="BE362" i="1"/>
  <c r="BF362" i="1"/>
  <c r="BG362" i="1"/>
  <c r="BH362" i="1"/>
  <c r="BI362" i="1"/>
  <c r="BJ362" i="1"/>
  <c r="BK362" i="1"/>
  <c r="BL362" i="1"/>
  <c r="BM362" i="1"/>
  <c r="BN362" i="1"/>
  <c r="BO362" i="1"/>
  <c r="BP362" i="1"/>
  <c r="BQ362" i="1"/>
  <c r="BR362" i="1"/>
  <c r="BS362" i="1"/>
  <c r="BT362" i="1"/>
  <c r="BU362" i="1"/>
  <c r="BV362" i="1"/>
  <c r="BW362" i="1"/>
  <c r="BX362" i="1"/>
  <c r="BY362" i="1"/>
  <c r="AW363" i="1"/>
  <c r="AX363" i="1"/>
  <c r="AY363" i="1"/>
  <c r="AZ363" i="1"/>
  <c r="BA363" i="1"/>
  <c r="BB363" i="1"/>
  <c r="BC363" i="1"/>
  <c r="BD363" i="1"/>
  <c r="BE363" i="1"/>
  <c r="BF363" i="1"/>
  <c r="BG363" i="1"/>
  <c r="BH363" i="1"/>
  <c r="BI363" i="1"/>
  <c r="BJ363" i="1"/>
  <c r="BK363" i="1"/>
  <c r="BL363" i="1"/>
  <c r="BM363" i="1"/>
  <c r="BN363" i="1"/>
  <c r="BO363" i="1"/>
  <c r="BP363" i="1"/>
  <c r="BQ363" i="1"/>
  <c r="BR363" i="1"/>
  <c r="BS363" i="1"/>
  <c r="BT363" i="1"/>
  <c r="BU363" i="1"/>
  <c r="BV363" i="1"/>
  <c r="BW363" i="1"/>
  <c r="BX363" i="1"/>
  <c r="BY363" i="1"/>
  <c r="AW364" i="1"/>
  <c r="AX364" i="1"/>
  <c r="AY364" i="1"/>
  <c r="AZ364" i="1"/>
  <c r="BA364" i="1"/>
  <c r="BB364" i="1"/>
  <c r="BC364" i="1"/>
  <c r="BD364" i="1"/>
  <c r="BE364" i="1"/>
  <c r="BF364" i="1"/>
  <c r="BG364" i="1"/>
  <c r="BH364" i="1"/>
  <c r="BI364" i="1"/>
  <c r="BJ364" i="1"/>
  <c r="BK364" i="1"/>
  <c r="BL364" i="1"/>
  <c r="BM364" i="1"/>
  <c r="BN364" i="1"/>
  <c r="BO364" i="1"/>
  <c r="BP364" i="1"/>
  <c r="BQ364" i="1"/>
  <c r="BR364" i="1"/>
  <c r="BS364" i="1"/>
  <c r="BT364" i="1"/>
  <c r="BU364" i="1"/>
  <c r="BV364" i="1"/>
  <c r="BW364" i="1"/>
  <c r="BX364" i="1"/>
  <c r="BY364" i="1"/>
  <c r="AW365" i="1"/>
  <c r="AX365" i="1"/>
  <c r="AY365" i="1"/>
  <c r="AZ365" i="1"/>
  <c r="BA365" i="1"/>
  <c r="BB365" i="1"/>
  <c r="BC365" i="1"/>
  <c r="BD365" i="1"/>
  <c r="BE365" i="1"/>
  <c r="BF365" i="1"/>
  <c r="BG365" i="1"/>
  <c r="BH365" i="1"/>
  <c r="BI365" i="1"/>
  <c r="BJ365" i="1"/>
  <c r="BK365" i="1"/>
  <c r="BL365" i="1"/>
  <c r="BM365" i="1"/>
  <c r="BN365" i="1"/>
  <c r="BO365" i="1"/>
  <c r="BP365" i="1"/>
  <c r="BQ365" i="1"/>
  <c r="BR365" i="1"/>
  <c r="BS365" i="1"/>
  <c r="BT365" i="1"/>
  <c r="BU365" i="1"/>
  <c r="BV365" i="1"/>
  <c r="BW365" i="1"/>
  <c r="BX365" i="1"/>
  <c r="BY365" i="1"/>
  <c r="AW366" i="1"/>
  <c r="AX366" i="1"/>
  <c r="AY366" i="1"/>
  <c r="AZ366" i="1"/>
  <c r="BA366" i="1"/>
  <c r="BB366" i="1"/>
  <c r="BC366" i="1"/>
  <c r="BD366" i="1"/>
  <c r="BE366" i="1"/>
  <c r="BF366" i="1"/>
  <c r="BG366" i="1"/>
  <c r="BH366" i="1"/>
  <c r="BI366" i="1"/>
  <c r="BJ366" i="1"/>
  <c r="BK366" i="1"/>
  <c r="BL366" i="1"/>
  <c r="BM366" i="1"/>
  <c r="BN366" i="1"/>
  <c r="BO366" i="1"/>
  <c r="BP366" i="1"/>
  <c r="BQ366" i="1"/>
  <c r="BR366" i="1"/>
  <c r="BS366" i="1"/>
  <c r="BT366" i="1"/>
  <c r="BU366" i="1"/>
  <c r="BV366" i="1"/>
  <c r="BW366" i="1"/>
  <c r="BX366" i="1"/>
  <c r="BY366" i="1"/>
  <c r="AW367" i="1"/>
  <c r="AX367" i="1"/>
  <c r="AY367" i="1"/>
  <c r="AZ367" i="1"/>
  <c r="BA367" i="1"/>
  <c r="BB367" i="1"/>
  <c r="BC367" i="1"/>
  <c r="BD367" i="1"/>
  <c r="BE367" i="1"/>
  <c r="BF367" i="1"/>
  <c r="BG367" i="1"/>
  <c r="BH367" i="1"/>
  <c r="BI367" i="1"/>
  <c r="BJ367" i="1"/>
  <c r="BK367" i="1"/>
  <c r="BL367" i="1"/>
  <c r="BM367" i="1"/>
  <c r="BN367" i="1"/>
  <c r="BO367" i="1"/>
  <c r="BP367" i="1"/>
  <c r="BQ367" i="1"/>
  <c r="BR367" i="1"/>
  <c r="BS367" i="1"/>
  <c r="BT367" i="1"/>
  <c r="BU367" i="1"/>
  <c r="BV367" i="1"/>
  <c r="BW367" i="1"/>
  <c r="BX367" i="1"/>
  <c r="BY367" i="1"/>
  <c r="AW368" i="1"/>
  <c r="AX368" i="1"/>
  <c r="AY368" i="1"/>
  <c r="AZ368" i="1"/>
  <c r="BA368" i="1"/>
  <c r="BB368" i="1"/>
  <c r="BC368" i="1"/>
  <c r="BD368" i="1"/>
  <c r="BE368" i="1"/>
  <c r="BF368" i="1"/>
  <c r="BG368" i="1"/>
  <c r="BH368" i="1"/>
  <c r="BI368" i="1"/>
  <c r="BJ368" i="1"/>
  <c r="BK368" i="1"/>
  <c r="BL368" i="1"/>
  <c r="BM368" i="1"/>
  <c r="BN368" i="1"/>
  <c r="BO368" i="1"/>
  <c r="BP368" i="1"/>
  <c r="BQ368" i="1"/>
  <c r="BR368" i="1"/>
  <c r="BS368" i="1"/>
  <c r="BT368" i="1"/>
  <c r="BU368" i="1"/>
  <c r="BV368" i="1"/>
  <c r="BW368" i="1"/>
  <c r="BX368" i="1"/>
  <c r="BY368" i="1"/>
  <c r="AW369" i="1"/>
  <c r="AX369" i="1"/>
  <c r="AY369" i="1"/>
  <c r="AZ369" i="1"/>
  <c r="BA369" i="1"/>
  <c r="BB369" i="1"/>
  <c r="BC369" i="1"/>
  <c r="BD369" i="1"/>
  <c r="BE369" i="1"/>
  <c r="BF369" i="1"/>
  <c r="BG369" i="1"/>
  <c r="BH369" i="1"/>
  <c r="BI369" i="1"/>
  <c r="BJ369" i="1"/>
  <c r="BK369" i="1"/>
  <c r="BL369" i="1"/>
  <c r="BM369" i="1"/>
  <c r="BN369" i="1"/>
  <c r="BO369" i="1"/>
  <c r="BP369" i="1"/>
  <c r="BQ369" i="1"/>
  <c r="BR369" i="1"/>
  <c r="BS369" i="1"/>
  <c r="BT369" i="1"/>
  <c r="BU369" i="1"/>
  <c r="BV369" i="1"/>
  <c r="BW369" i="1"/>
  <c r="BX369" i="1"/>
  <c r="BY369" i="1"/>
  <c r="AW370" i="1"/>
  <c r="AX370" i="1"/>
  <c r="AY370" i="1"/>
  <c r="AZ370" i="1"/>
  <c r="BA370" i="1"/>
  <c r="BB370" i="1"/>
  <c r="BC370" i="1"/>
  <c r="BD370" i="1"/>
  <c r="BE370" i="1"/>
  <c r="BF370" i="1"/>
  <c r="BG370" i="1"/>
  <c r="BH370" i="1"/>
  <c r="BI370" i="1"/>
  <c r="BJ370" i="1"/>
  <c r="BK370" i="1"/>
  <c r="BL370" i="1"/>
  <c r="BM370" i="1"/>
  <c r="BN370" i="1"/>
  <c r="BO370" i="1"/>
  <c r="BP370" i="1"/>
  <c r="BQ370" i="1"/>
  <c r="BR370" i="1"/>
  <c r="BS370" i="1"/>
  <c r="BT370" i="1"/>
  <c r="BU370" i="1"/>
  <c r="BV370" i="1"/>
  <c r="BW370" i="1"/>
  <c r="BX370" i="1"/>
  <c r="BY370" i="1"/>
  <c r="AW371" i="1"/>
  <c r="AX371" i="1"/>
  <c r="AY371" i="1"/>
  <c r="AZ371" i="1"/>
  <c r="BA371" i="1"/>
  <c r="BB371" i="1"/>
  <c r="BC371" i="1"/>
  <c r="BD371" i="1"/>
  <c r="BE371" i="1"/>
  <c r="BF371" i="1"/>
  <c r="BG371" i="1"/>
  <c r="BH371" i="1"/>
  <c r="BI371" i="1"/>
  <c r="BJ371" i="1"/>
  <c r="BK371" i="1"/>
  <c r="BL371" i="1"/>
  <c r="BM371" i="1"/>
  <c r="BN371" i="1"/>
  <c r="BO371" i="1"/>
  <c r="BP371" i="1"/>
  <c r="BQ371" i="1"/>
  <c r="BR371" i="1"/>
  <c r="BS371" i="1"/>
  <c r="BT371" i="1"/>
  <c r="BU371" i="1"/>
  <c r="BV371" i="1"/>
  <c r="BW371" i="1"/>
  <c r="BX371" i="1"/>
  <c r="BY371" i="1"/>
  <c r="AW372" i="1"/>
  <c r="AX372" i="1"/>
  <c r="AY372" i="1"/>
  <c r="AZ372" i="1"/>
  <c r="BA372" i="1"/>
  <c r="BB372" i="1"/>
  <c r="BC372" i="1"/>
  <c r="BD372" i="1"/>
  <c r="BE372" i="1"/>
  <c r="BF372" i="1"/>
  <c r="BG372" i="1"/>
  <c r="BH372" i="1"/>
  <c r="BI372" i="1"/>
  <c r="BJ372" i="1"/>
  <c r="BK372" i="1"/>
  <c r="BL372" i="1"/>
  <c r="BM372" i="1"/>
  <c r="BN372" i="1"/>
  <c r="BO372" i="1"/>
  <c r="BP372" i="1"/>
  <c r="BQ372" i="1"/>
  <c r="BR372" i="1"/>
  <c r="BS372" i="1"/>
  <c r="BT372" i="1"/>
  <c r="BU372" i="1"/>
  <c r="BV372" i="1"/>
  <c r="BW372" i="1"/>
  <c r="BX372" i="1"/>
  <c r="BY372" i="1"/>
  <c r="AW373" i="1"/>
  <c r="AX373" i="1"/>
  <c r="AY373" i="1"/>
  <c r="AZ373" i="1"/>
  <c r="BA373" i="1"/>
  <c r="BB373" i="1"/>
  <c r="BC373" i="1"/>
  <c r="BD373" i="1"/>
  <c r="BE373" i="1"/>
  <c r="BF373" i="1"/>
  <c r="BG373" i="1"/>
  <c r="BH373" i="1"/>
  <c r="BI373" i="1"/>
  <c r="BJ373" i="1"/>
  <c r="BK373" i="1"/>
  <c r="BL373" i="1"/>
  <c r="BM373" i="1"/>
  <c r="BN373" i="1"/>
  <c r="BO373" i="1"/>
  <c r="BP373" i="1"/>
  <c r="BQ373" i="1"/>
  <c r="BR373" i="1"/>
  <c r="BS373" i="1"/>
  <c r="BT373" i="1"/>
  <c r="BU373" i="1"/>
  <c r="BV373" i="1"/>
  <c r="BW373" i="1"/>
  <c r="BX373" i="1"/>
  <c r="BY373" i="1"/>
  <c r="AW374" i="1"/>
  <c r="AX374" i="1"/>
  <c r="AY374" i="1"/>
  <c r="AZ374" i="1"/>
  <c r="BA374" i="1"/>
  <c r="BB374" i="1"/>
  <c r="BC374" i="1"/>
  <c r="BD374" i="1"/>
  <c r="BE374" i="1"/>
  <c r="BF374" i="1"/>
  <c r="BG374" i="1"/>
  <c r="BH374" i="1"/>
  <c r="BI374" i="1"/>
  <c r="BJ374" i="1"/>
  <c r="BK374" i="1"/>
  <c r="BL374" i="1"/>
  <c r="BM374" i="1"/>
  <c r="BN374" i="1"/>
  <c r="BO374" i="1"/>
  <c r="BP374" i="1"/>
  <c r="BQ374" i="1"/>
  <c r="BR374" i="1"/>
  <c r="BS374" i="1"/>
  <c r="BT374" i="1"/>
  <c r="BU374" i="1"/>
  <c r="BV374" i="1"/>
  <c r="BW374" i="1"/>
  <c r="BX374" i="1"/>
  <c r="BY374" i="1"/>
  <c r="AW375" i="1"/>
  <c r="AX375" i="1"/>
  <c r="AY375" i="1"/>
  <c r="AZ375" i="1"/>
  <c r="BA375" i="1"/>
  <c r="BB375" i="1"/>
  <c r="BC375" i="1"/>
  <c r="BD375" i="1"/>
  <c r="BE375" i="1"/>
  <c r="BF375" i="1"/>
  <c r="BG375" i="1"/>
  <c r="BH375" i="1"/>
  <c r="BI375" i="1"/>
  <c r="BJ375" i="1"/>
  <c r="BK375" i="1"/>
  <c r="BL375" i="1"/>
  <c r="BM375" i="1"/>
  <c r="BN375" i="1"/>
  <c r="BO375" i="1"/>
  <c r="BP375" i="1"/>
  <c r="BQ375" i="1"/>
  <c r="BR375" i="1"/>
  <c r="BS375" i="1"/>
  <c r="BT375" i="1"/>
  <c r="BU375" i="1"/>
  <c r="BV375" i="1"/>
  <c r="BW375" i="1"/>
  <c r="BX375" i="1"/>
  <c r="BY375" i="1"/>
  <c r="AW376" i="1"/>
  <c r="AX376" i="1"/>
  <c r="AY376" i="1"/>
  <c r="AZ376" i="1"/>
  <c r="BA376" i="1"/>
  <c r="BB376" i="1"/>
  <c r="BC376" i="1"/>
  <c r="BD376" i="1"/>
  <c r="BE376" i="1"/>
  <c r="BF376" i="1"/>
  <c r="BG376" i="1"/>
  <c r="BH376" i="1"/>
  <c r="BI376" i="1"/>
  <c r="BJ376" i="1"/>
  <c r="BK376" i="1"/>
  <c r="BL376" i="1"/>
  <c r="BM376" i="1"/>
  <c r="BN376" i="1"/>
  <c r="BO376" i="1"/>
  <c r="BP376" i="1"/>
  <c r="BQ376" i="1"/>
  <c r="BR376" i="1"/>
  <c r="BS376" i="1"/>
  <c r="BT376" i="1"/>
  <c r="BU376" i="1"/>
  <c r="BV376" i="1"/>
  <c r="BW376" i="1"/>
  <c r="BX376" i="1"/>
  <c r="BY376" i="1"/>
  <c r="AW377" i="1"/>
  <c r="AX377" i="1"/>
  <c r="AY377" i="1"/>
  <c r="AZ377" i="1"/>
  <c r="BA377" i="1"/>
  <c r="BB377" i="1"/>
  <c r="BC377" i="1"/>
  <c r="BD377" i="1"/>
  <c r="BE377" i="1"/>
  <c r="BF377" i="1"/>
  <c r="BG377" i="1"/>
  <c r="BH377" i="1"/>
  <c r="BI377" i="1"/>
  <c r="BJ377" i="1"/>
  <c r="BK377" i="1"/>
  <c r="BL377" i="1"/>
  <c r="BM377" i="1"/>
  <c r="BN377" i="1"/>
  <c r="BO377" i="1"/>
  <c r="BP377" i="1"/>
  <c r="BQ377" i="1"/>
  <c r="BR377" i="1"/>
  <c r="BS377" i="1"/>
  <c r="BT377" i="1"/>
  <c r="BU377" i="1"/>
  <c r="BV377" i="1"/>
  <c r="BW377" i="1"/>
  <c r="BX377" i="1"/>
  <c r="BY377" i="1"/>
  <c r="AW378" i="1"/>
  <c r="AX378" i="1"/>
  <c r="AY378" i="1"/>
  <c r="AZ378" i="1"/>
  <c r="BA378" i="1"/>
  <c r="BB378" i="1"/>
  <c r="BC378" i="1"/>
  <c r="BD378" i="1"/>
  <c r="BE378" i="1"/>
  <c r="BF378" i="1"/>
  <c r="BG378" i="1"/>
  <c r="BH378" i="1"/>
  <c r="BI378" i="1"/>
  <c r="BJ378" i="1"/>
  <c r="BK378" i="1"/>
  <c r="BL378" i="1"/>
  <c r="BM378" i="1"/>
  <c r="BN378" i="1"/>
  <c r="BO378" i="1"/>
  <c r="BP378" i="1"/>
  <c r="BQ378" i="1"/>
  <c r="BR378" i="1"/>
  <c r="BS378" i="1"/>
  <c r="BT378" i="1"/>
  <c r="BU378" i="1"/>
  <c r="BV378" i="1"/>
  <c r="BW378" i="1"/>
  <c r="BX378" i="1"/>
  <c r="BY378" i="1"/>
  <c r="AW379" i="1"/>
  <c r="AX379" i="1"/>
  <c r="AY379" i="1"/>
  <c r="AZ379" i="1"/>
  <c r="BA379" i="1"/>
  <c r="BB379" i="1"/>
  <c r="BC379" i="1"/>
  <c r="BD379" i="1"/>
  <c r="BE379" i="1"/>
  <c r="BF379" i="1"/>
  <c r="BG379" i="1"/>
  <c r="BH379" i="1"/>
  <c r="BI379" i="1"/>
  <c r="BJ379" i="1"/>
  <c r="BK379" i="1"/>
  <c r="BL379" i="1"/>
  <c r="BM379" i="1"/>
  <c r="BN379" i="1"/>
  <c r="BO379" i="1"/>
  <c r="BP379" i="1"/>
  <c r="BQ379" i="1"/>
  <c r="BR379" i="1"/>
  <c r="BS379" i="1"/>
  <c r="BT379" i="1"/>
  <c r="BU379" i="1"/>
  <c r="BV379" i="1"/>
  <c r="BW379" i="1"/>
  <c r="BX379" i="1"/>
  <c r="BY379" i="1"/>
  <c r="AW380" i="1"/>
  <c r="AX380" i="1"/>
  <c r="AY380" i="1"/>
  <c r="AZ380" i="1"/>
  <c r="BA380" i="1"/>
  <c r="BB380" i="1"/>
  <c r="BC380" i="1"/>
  <c r="BD380" i="1"/>
  <c r="BE380" i="1"/>
  <c r="BF380" i="1"/>
  <c r="BG380" i="1"/>
  <c r="BH380" i="1"/>
  <c r="BI380" i="1"/>
  <c r="BJ380" i="1"/>
  <c r="BK380" i="1"/>
  <c r="BL380" i="1"/>
  <c r="BM380" i="1"/>
  <c r="BN380" i="1"/>
  <c r="BO380" i="1"/>
  <c r="BP380" i="1"/>
  <c r="BQ380" i="1"/>
  <c r="BR380" i="1"/>
  <c r="BS380" i="1"/>
  <c r="BT380" i="1"/>
  <c r="BU380" i="1"/>
  <c r="BV380" i="1"/>
  <c r="BW380" i="1"/>
  <c r="BX380" i="1"/>
  <c r="BY380" i="1"/>
  <c r="AW381" i="1"/>
  <c r="AX381" i="1"/>
  <c r="AY381" i="1"/>
  <c r="AZ381" i="1"/>
  <c r="BA381" i="1"/>
  <c r="BB381" i="1"/>
  <c r="BC381" i="1"/>
  <c r="BD381" i="1"/>
  <c r="BE381" i="1"/>
  <c r="BF381" i="1"/>
  <c r="BG381" i="1"/>
  <c r="BH381" i="1"/>
  <c r="BI381" i="1"/>
  <c r="BJ381" i="1"/>
  <c r="BK381" i="1"/>
  <c r="BL381" i="1"/>
  <c r="BM381" i="1"/>
  <c r="BN381" i="1"/>
  <c r="BO381" i="1"/>
  <c r="BP381" i="1"/>
  <c r="BQ381" i="1"/>
  <c r="BR381" i="1"/>
  <c r="BS381" i="1"/>
  <c r="BT381" i="1"/>
  <c r="BU381" i="1"/>
  <c r="BV381" i="1"/>
  <c r="BW381" i="1"/>
  <c r="BX381" i="1"/>
  <c r="BY381" i="1"/>
  <c r="AW382" i="1"/>
  <c r="AX382" i="1"/>
  <c r="AY382" i="1"/>
  <c r="AZ382" i="1"/>
  <c r="BA382" i="1"/>
  <c r="BB382" i="1"/>
  <c r="BC382" i="1"/>
  <c r="BD382" i="1"/>
  <c r="BE382" i="1"/>
  <c r="BF382" i="1"/>
  <c r="BG382" i="1"/>
  <c r="BH382" i="1"/>
  <c r="BI382" i="1"/>
  <c r="BJ382" i="1"/>
  <c r="BK382" i="1"/>
  <c r="BL382" i="1"/>
  <c r="BM382" i="1"/>
  <c r="BN382" i="1"/>
  <c r="BO382" i="1"/>
  <c r="BP382" i="1"/>
  <c r="BQ382" i="1"/>
  <c r="BR382" i="1"/>
  <c r="BS382" i="1"/>
  <c r="BT382" i="1"/>
  <c r="BU382" i="1"/>
  <c r="BV382" i="1"/>
  <c r="BW382" i="1"/>
  <c r="BX382" i="1"/>
  <c r="BY382" i="1"/>
  <c r="AW383" i="1"/>
  <c r="AX383" i="1"/>
  <c r="AY383" i="1"/>
  <c r="AZ383" i="1"/>
  <c r="BA383" i="1"/>
  <c r="BB383" i="1"/>
  <c r="BC383" i="1"/>
  <c r="BD383" i="1"/>
  <c r="BE383" i="1"/>
  <c r="BF383" i="1"/>
  <c r="BG383" i="1"/>
  <c r="BH383" i="1"/>
  <c r="BI383" i="1"/>
  <c r="BJ383" i="1"/>
  <c r="BK383" i="1"/>
  <c r="BL383" i="1"/>
  <c r="BM383" i="1"/>
  <c r="BN383" i="1"/>
  <c r="BO383" i="1"/>
  <c r="BP383" i="1"/>
  <c r="BQ383" i="1"/>
  <c r="BR383" i="1"/>
  <c r="BS383" i="1"/>
  <c r="BT383" i="1"/>
  <c r="BU383" i="1"/>
  <c r="BV383" i="1"/>
  <c r="BW383" i="1"/>
  <c r="BX383" i="1"/>
  <c r="BY383" i="1"/>
  <c r="AW384" i="1"/>
  <c r="AX384" i="1"/>
  <c r="AY384" i="1"/>
  <c r="AZ384" i="1"/>
  <c r="BA384" i="1"/>
  <c r="BB384" i="1"/>
  <c r="BC384" i="1"/>
  <c r="BD384" i="1"/>
  <c r="BE384" i="1"/>
  <c r="BF384" i="1"/>
  <c r="BG384" i="1"/>
  <c r="BH384" i="1"/>
  <c r="BI384" i="1"/>
  <c r="BJ384" i="1"/>
  <c r="BK384" i="1"/>
  <c r="BL384" i="1"/>
  <c r="BM384" i="1"/>
  <c r="BN384" i="1"/>
  <c r="BO384" i="1"/>
  <c r="BP384" i="1"/>
  <c r="BQ384" i="1"/>
  <c r="BR384" i="1"/>
  <c r="BS384" i="1"/>
  <c r="BT384" i="1"/>
  <c r="BU384" i="1"/>
  <c r="BV384" i="1"/>
  <c r="BW384" i="1"/>
  <c r="BX384" i="1"/>
  <c r="BY384" i="1"/>
  <c r="AW385" i="1"/>
  <c r="AX385" i="1"/>
  <c r="AY385" i="1"/>
  <c r="AZ385" i="1"/>
  <c r="BA385" i="1"/>
  <c r="BB385" i="1"/>
  <c r="BC385" i="1"/>
  <c r="BD385" i="1"/>
  <c r="BE385" i="1"/>
  <c r="BF385" i="1"/>
  <c r="BG385" i="1"/>
  <c r="BH385" i="1"/>
  <c r="BI385" i="1"/>
  <c r="BJ385" i="1"/>
  <c r="BK385" i="1"/>
  <c r="BL385" i="1"/>
  <c r="BM385" i="1"/>
  <c r="BN385" i="1"/>
  <c r="BO385" i="1"/>
  <c r="BP385" i="1"/>
  <c r="BQ385" i="1"/>
  <c r="BR385" i="1"/>
  <c r="BS385" i="1"/>
  <c r="BT385" i="1"/>
  <c r="BU385" i="1"/>
  <c r="BV385" i="1"/>
  <c r="BW385" i="1"/>
  <c r="BX385" i="1"/>
  <c r="BY385" i="1"/>
  <c r="AW386" i="1"/>
  <c r="AX386" i="1"/>
  <c r="AY386" i="1"/>
  <c r="AZ386" i="1"/>
  <c r="BA386" i="1"/>
  <c r="BB386" i="1"/>
  <c r="BC386" i="1"/>
  <c r="BD386" i="1"/>
  <c r="BE386" i="1"/>
  <c r="BF386" i="1"/>
  <c r="BG386" i="1"/>
  <c r="BH386" i="1"/>
  <c r="BI386" i="1"/>
  <c r="BJ386" i="1"/>
  <c r="BK386" i="1"/>
  <c r="BL386" i="1"/>
  <c r="BM386" i="1"/>
  <c r="BN386" i="1"/>
  <c r="BO386" i="1"/>
  <c r="BP386" i="1"/>
  <c r="BQ386" i="1"/>
  <c r="BR386" i="1"/>
  <c r="BS386" i="1"/>
  <c r="BT386" i="1"/>
  <c r="BU386" i="1"/>
  <c r="BV386" i="1"/>
  <c r="BW386" i="1"/>
  <c r="BX386" i="1"/>
  <c r="BY386" i="1"/>
  <c r="AW387" i="1"/>
  <c r="AX387" i="1"/>
  <c r="AY387" i="1"/>
  <c r="AZ387" i="1"/>
  <c r="BA387" i="1"/>
  <c r="BB387" i="1"/>
  <c r="BC387" i="1"/>
  <c r="BD387" i="1"/>
  <c r="BE387" i="1"/>
  <c r="BF387" i="1"/>
  <c r="BG387" i="1"/>
  <c r="BH387" i="1"/>
  <c r="BI387" i="1"/>
  <c r="BJ387" i="1"/>
  <c r="BK387" i="1"/>
  <c r="BL387" i="1"/>
  <c r="BM387" i="1"/>
  <c r="BN387" i="1"/>
  <c r="BO387" i="1"/>
  <c r="BP387" i="1"/>
  <c r="BQ387" i="1"/>
  <c r="BR387" i="1"/>
  <c r="BS387" i="1"/>
  <c r="BT387" i="1"/>
  <c r="BU387" i="1"/>
  <c r="BV387" i="1"/>
  <c r="BW387" i="1"/>
  <c r="BX387" i="1"/>
  <c r="BY387" i="1"/>
  <c r="AW388" i="1"/>
  <c r="AX388" i="1"/>
  <c r="AY388" i="1"/>
  <c r="AZ388" i="1"/>
  <c r="BA388" i="1"/>
  <c r="BB388" i="1"/>
  <c r="BC388" i="1"/>
  <c r="BD388" i="1"/>
  <c r="BE388" i="1"/>
  <c r="BF388" i="1"/>
  <c r="BG388" i="1"/>
  <c r="BH388" i="1"/>
  <c r="BI388" i="1"/>
  <c r="BJ388" i="1"/>
  <c r="BK388" i="1"/>
  <c r="BL388" i="1"/>
  <c r="BM388" i="1"/>
  <c r="BN388" i="1"/>
  <c r="BO388" i="1"/>
  <c r="BP388" i="1"/>
  <c r="BQ388" i="1"/>
  <c r="BR388" i="1"/>
  <c r="BS388" i="1"/>
  <c r="BT388" i="1"/>
  <c r="BU388" i="1"/>
  <c r="BV388" i="1"/>
  <c r="BW388" i="1"/>
  <c r="BX388" i="1"/>
  <c r="BY388" i="1"/>
  <c r="AW389" i="1"/>
  <c r="AX389" i="1"/>
  <c r="AY389" i="1"/>
  <c r="AZ389" i="1"/>
  <c r="BA389" i="1"/>
  <c r="BB389" i="1"/>
  <c r="BC389" i="1"/>
  <c r="BD389" i="1"/>
  <c r="BE389" i="1"/>
  <c r="BF389" i="1"/>
  <c r="BG389" i="1"/>
  <c r="BH389" i="1"/>
  <c r="BI389" i="1"/>
  <c r="BJ389" i="1"/>
  <c r="BK389" i="1"/>
  <c r="BL389" i="1"/>
  <c r="BM389" i="1"/>
  <c r="BN389" i="1"/>
  <c r="BO389" i="1"/>
  <c r="BP389" i="1"/>
  <c r="BQ389" i="1"/>
  <c r="BR389" i="1"/>
  <c r="BS389" i="1"/>
  <c r="BT389" i="1"/>
  <c r="BU389" i="1"/>
  <c r="BV389" i="1"/>
  <c r="BW389" i="1"/>
  <c r="BX389" i="1"/>
  <c r="BY389" i="1"/>
  <c r="AW390" i="1"/>
  <c r="AX390" i="1"/>
  <c r="AY390" i="1"/>
  <c r="AZ390" i="1"/>
  <c r="BA390" i="1"/>
  <c r="BB390" i="1"/>
  <c r="BC390" i="1"/>
  <c r="BD390" i="1"/>
  <c r="BE390" i="1"/>
  <c r="BF390" i="1"/>
  <c r="BG390" i="1"/>
  <c r="BH390" i="1"/>
  <c r="BI390" i="1"/>
  <c r="BJ390" i="1"/>
  <c r="BK390" i="1"/>
  <c r="BL390" i="1"/>
  <c r="BM390" i="1"/>
  <c r="BN390" i="1"/>
  <c r="BO390" i="1"/>
  <c r="BP390" i="1"/>
  <c r="BQ390" i="1"/>
  <c r="BR390" i="1"/>
  <c r="BS390" i="1"/>
  <c r="BT390" i="1"/>
  <c r="BU390" i="1"/>
  <c r="BV390" i="1"/>
  <c r="BW390" i="1"/>
  <c r="BX390" i="1"/>
  <c r="BY390" i="1"/>
  <c r="AW391" i="1"/>
  <c r="AX391" i="1"/>
  <c r="AY391" i="1"/>
  <c r="AZ391" i="1"/>
  <c r="BA391" i="1"/>
  <c r="BB391" i="1"/>
  <c r="BC391" i="1"/>
  <c r="BD391" i="1"/>
  <c r="BE391" i="1"/>
  <c r="BF391" i="1"/>
  <c r="BG391" i="1"/>
  <c r="BH391" i="1"/>
  <c r="BI391" i="1"/>
  <c r="BJ391" i="1"/>
  <c r="BK391" i="1"/>
  <c r="BL391" i="1"/>
  <c r="BM391" i="1"/>
  <c r="BN391" i="1"/>
  <c r="BO391" i="1"/>
  <c r="BP391" i="1"/>
  <c r="BQ391" i="1"/>
  <c r="BR391" i="1"/>
  <c r="BS391" i="1"/>
  <c r="BT391" i="1"/>
  <c r="BU391" i="1"/>
  <c r="BV391" i="1"/>
  <c r="BW391" i="1"/>
  <c r="BX391" i="1"/>
  <c r="BY391" i="1"/>
  <c r="AW392" i="1"/>
  <c r="AX392" i="1"/>
  <c r="AY392" i="1"/>
  <c r="AZ392" i="1"/>
  <c r="BA392" i="1"/>
  <c r="BB392" i="1"/>
  <c r="BC392" i="1"/>
  <c r="BD392" i="1"/>
  <c r="BE392" i="1"/>
  <c r="BF392" i="1"/>
  <c r="BG392" i="1"/>
  <c r="BH392" i="1"/>
  <c r="BI392" i="1"/>
  <c r="BJ392" i="1"/>
  <c r="BK392" i="1"/>
  <c r="BL392" i="1"/>
  <c r="BM392" i="1"/>
  <c r="BN392" i="1"/>
  <c r="BO392" i="1"/>
  <c r="BP392" i="1"/>
  <c r="BQ392" i="1"/>
  <c r="BR392" i="1"/>
  <c r="BS392" i="1"/>
  <c r="BT392" i="1"/>
  <c r="BU392" i="1"/>
  <c r="BV392" i="1"/>
  <c r="BW392" i="1"/>
  <c r="BX392" i="1"/>
  <c r="BY392" i="1"/>
  <c r="AW393" i="1"/>
  <c r="AX393" i="1"/>
  <c r="AY393" i="1"/>
  <c r="AZ393" i="1"/>
  <c r="BA393" i="1"/>
  <c r="BB393" i="1"/>
  <c r="BC393" i="1"/>
  <c r="BD393" i="1"/>
  <c r="BE393" i="1"/>
  <c r="BF393" i="1"/>
  <c r="BG393" i="1"/>
  <c r="BH393" i="1"/>
  <c r="BI393" i="1"/>
  <c r="BJ393" i="1"/>
  <c r="BK393" i="1"/>
  <c r="BL393" i="1"/>
  <c r="BM393" i="1"/>
  <c r="BN393" i="1"/>
  <c r="BO393" i="1"/>
  <c r="BP393" i="1"/>
  <c r="BQ393" i="1"/>
  <c r="BR393" i="1"/>
  <c r="BS393" i="1"/>
  <c r="BT393" i="1"/>
  <c r="BU393" i="1"/>
  <c r="BV393" i="1"/>
  <c r="BW393" i="1"/>
  <c r="BX393" i="1"/>
  <c r="BY393" i="1"/>
  <c r="AW394" i="1"/>
  <c r="AX394" i="1"/>
  <c r="AY394" i="1"/>
  <c r="AZ394" i="1"/>
  <c r="BA394" i="1"/>
  <c r="BB394" i="1"/>
  <c r="BC394" i="1"/>
  <c r="BD394" i="1"/>
  <c r="BE394" i="1"/>
  <c r="BF394" i="1"/>
  <c r="BG394" i="1"/>
  <c r="BH394" i="1"/>
  <c r="BI394" i="1"/>
  <c r="BJ394" i="1"/>
  <c r="BK394" i="1"/>
  <c r="BL394" i="1"/>
  <c r="BM394" i="1"/>
  <c r="BN394" i="1"/>
  <c r="BO394" i="1"/>
  <c r="BP394" i="1"/>
  <c r="BQ394" i="1"/>
  <c r="BR394" i="1"/>
  <c r="BS394" i="1"/>
  <c r="BT394" i="1"/>
  <c r="BU394" i="1"/>
  <c r="BV394" i="1"/>
  <c r="BW394" i="1"/>
  <c r="BX394" i="1"/>
  <c r="BY394" i="1"/>
  <c r="AW395" i="1"/>
  <c r="AX395" i="1"/>
  <c r="AY395" i="1"/>
  <c r="AZ395" i="1"/>
  <c r="BA395" i="1"/>
  <c r="BB395" i="1"/>
  <c r="BC395" i="1"/>
  <c r="BD395" i="1"/>
  <c r="BE395" i="1"/>
  <c r="BF395" i="1"/>
  <c r="BG395" i="1"/>
  <c r="BH395" i="1"/>
  <c r="BI395" i="1"/>
  <c r="BJ395" i="1"/>
  <c r="BK395" i="1"/>
  <c r="BL395" i="1"/>
  <c r="BM395" i="1"/>
  <c r="BN395" i="1"/>
  <c r="BO395" i="1"/>
  <c r="BP395" i="1"/>
  <c r="BQ395" i="1"/>
  <c r="BR395" i="1"/>
  <c r="BS395" i="1"/>
  <c r="BT395" i="1"/>
  <c r="BU395" i="1"/>
  <c r="BV395" i="1"/>
  <c r="BW395" i="1"/>
  <c r="BX395" i="1"/>
  <c r="BY395" i="1"/>
  <c r="AW396" i="1"/>
  <c r="AX396" i="1"/>
  <c r="AY396" i="1"/>
  <c r="AZ396" i="1"/>
  <c r="BA396" i="1"/>
  <c r="BB396" i="1"/>
  <c r="BC396" i="1"/>
  <c r="BD396" i="1"/>
  <c r="BE396" i="1"/>
  <c r="BF396" i="1"/>
  <c r="BG396" i="1"/>
  <c r="BH396" i="1"/>
  <c r="BI396" i="1"/>
  <c r="BJ396" i="1"/>
  <c r="BK396" i="1"/>
  <c r="BL396" i="1"/>
  <c r="BM396" i="1"/>
  <c r="BN396" i="1"/>
  <c r="BO396" i="1"/>
  <c r="BP396" i="1"/>
  <c r="BQ396" i="1"/>
  <c r="BR396" i="1"/>
  <c r="BS396" i="1"/>
  <c r="BT396" i="1"/>
  <c r="BU396" i="1"/>
  <c r="BV396" i="1"/>
  <c r="BW396" i="1"/>
  <c r="BX396" i="1"/>
  <c r="BY396" i="1"/>
  <c r="AW397" i="1"/>
  <c r="AX397" i="1"/>
  <c r="AY397" i="1"/>
  <c r="AZ397" i="1"/>
  <c r="BA397" i="1"/>
  <c r="BB397" i="1"/>
  <c r="BC397" i="1"/>
  <c r="BD397" i="1"/>
  <c r="BE397" i="1"/>
  <c r="BF397" i="1"/>
  <c r="BG397" i="1"/>
  <c r="BH397" i="1"/>
  <c r="BI397" i="1"/>
  <c r="BJ397" i="1"/>
  <c r="BK397" i="1"/>
  <c r="BL397" i="1"/>
  <c r="BM397" i="1"/>
  <c r="BN397" i="1"/>
  <c r="BO397" i="1"/>
  <c r="BP397" i="1"/>
  <c r="BQ397" i="1"/>
  <c r="BR397" i="1"/>
  <c r="BS397" i="1"/>
  <c r="BT397" i="1"/>
  <c r="BU397" i="1"/>
  <c r="BV397" i="1"/>
  <c r="BW397" i="1"/>
  <c r="BX397" i="1"/>
  <c r="BY397" i="1"/>
  <c r="AW398" i="1"/>
  <c r="AX398" i="1"/>
  <c r="AY398" i="1"/>
  <c r="AZ398" i="1"/>
  <c r="BA398" i="1"/>
  <c r="BB398" i="1"/>
  <c r="BC398" i="1"/>
  <c r="BD398" i="1"/>
  <c r="BE398" i="1"/>
  <c r="BF398" i="1"/>
  <c r="BG398" i="1"/>
  <c r="BH398" i="1"/>
  <c r="BI398" i="1"/>
  <c r="BJ398" i="1"/>
  <c r="BK398" i="1"/>
  <c r="BL398" i="1"/>
  <c r="BM398" i="1"/>
  <c r="BN398" i="1"/>
  <c r="BO398" i="1"/>
  <c r="BP398" i="1"/>
  <c r="BQ398" i="1"/>
  <c r="BR398" i="1"/>
  <c r="BS398" i="1"/>
  <c r="BT398" i="1"/>
  <c r="BU398" i="1"/>
  <c r="BV398" i="1"/>
  <c r="BW398" i="1"/>
  <c r="BX398" i="1"/>
  <c r="BY398" i="1"/>
  <c r="AW399" i="1"/>
  <c r="AX399" i="1"/>
  <c r="AY399" i="1"/>
  <c r="AZ399" i="1"/>
  <c r="BA399" i="1"/>
  <c r="BB399" i="1"/>
  <c r="BC399" i="1"/>
  <c r="BD399" i="1"/>
  <c r="BE399" i="1"/>
  <c r="BF399" i="1"/>
  <c r="BG399" i="1"/>
  <c r="BH399" i="1"/>
  <c r="BI399" i="1"/>
  <c r="BJ399" i="1"/>
  <c r="BK399" i="1"/>
  <c r="BL399" i="1"/>
  <c r="BM399" i="1"/>
  <c r="BN399" i="1"/>
  <c r="BO399" i="1"/>
  <c r="BP399" i="1"/>
  <c r="BQ399" i="1"/>
  <c r="BR399" i="1"/>
  <c r="BS399" i="1"/>
  <c r="BT399" i="1"/>
  <c r="BU399" i="1"/>
  <c r="BV399" i="1"/>
  <c r="BW399" i="1"/>
  <c r="BX399" i="1"/>
  <c r="BY399" i="1"/>
  <c r="AW400" i="1"/>
  <c r="AX400" i="1"/>
  <c r="AY400" i="1"/>
  <c r="AZ400" i="1"/>
  <c r="BA400" i="1"/>
  <c r="BB400" i="1"/>
  <c r="BC400" i="1"/>
  <c r="BD400" i="1"/>
  <c r="BE400" i="1"/>
  <c r="BF400" i="1"/>
  <c r="BG400" i="1"/>
  <c r="BH400" i="1"/>
  <c r="BI400" i="1"/>
  <c r="BJ400" i="1"/>
  <c r="BK400" i="1"/>
  <c r="BL400" i="1"/>
  <c r="BM400" i="1"/>
  <c r="BN400" i="1"/>
  <c r="BO400" i="1"/>
  <c r="BP400" i="1"/>
  <c r="BQ400" i="1"/>
  <c r="BR400" i="1"/>
  <c r="BS400" i="1"/>
  <c r="BT400" i="1"/>
  <c r="BU400" i="1"/>
  <c r="BV400" i="1"/>
  <c r="BW400" i="1"/>
  <c r="BX400" i="1"/>
  <c r="BY400" i="1"/>
  <c r="AW401" i="1"/>
  <c r="AX401" i="1"/>
  <c r="AY401" i="1"/>
  <c r="AZ401" i="1"/>
  <c r="BA401" i="1"/>
  <c r="BB401" i="1"/>
  <c r="BC401" i="1"/>
  <c r="BD401" i="1"/>
  <c r="BE401" i="1"/>
  <c r="BF401" i="1"/>
  <c r="BG401" i="1"/>
  <c r="BH401" i="1"/>
  <c r="BI401" i="1"/>
  <c r="BJ401" i="1"/>
  <c r="BK401" i="1"/>
  <c r="BL401" i="1"/>
  <c r="BM401" i="1"/>
  <c r="BN401" i="1"/>
  <c r="BO401" i="1"/>
  <c r="BP401" i="1"/>
  <c r="BQ401" i="1"/>
  <c r="BR401" i="1"/>
  <c r="BS401" i="1"/>
  <c r="BT401" i="1"/>
  <c r="BU401" i="1"/>
  <c r="BV401" i="1"/>
  <c r="BW401" i="1"/>
  <c r="BX401" i="1"/>
  <c r="BY401" i="1"/>
  <c r="AW402" i="1"/>
  <c r="AX402" i="1"/>
  <c r="AY402" i="1"/>
  <c r="AZ402" i="1"/>
  <c r="BA402" i="1"/>
  <c r="BB402" i="1"/>
  <c r="BC402" i="1"/>
  <c r="BD402" i="1"/>
  <c r="BE402" i="1"/>
  <c r="BF402" i="1"/>
  <c r="BG402" i="1"/>
  <c r="BH402" i="1"/>
  <c r="BI402" i="1"/>
  <c r="BJ402" i="1"/>
  <c r="BK402" i="1"/>
  <c r="BL402" i="1"/>
  <c r="BM402" i="1"/>
  <c r="BN402" i="1"/>
  <c r="BO402" i="1"/>
  <c r="BP402" i="1"/>
  <c r="BQ402" i="1"/>
  <c r="BR402" i="1"/>
  <c r="BS402" i="1"/>
  <c r="BT402" i="1"/>
  <c r="BU402" i="1"/>
  <c r="BV402" i="1"/>
  <c r="BW402" i="1"/>
  <c r="BX402" i="1"/>
  <c r="BY402" i="1"/>
  <c r="AW403" i="1"/>
  <c r="AX403" i="1"/>
  <c r="AY403" i="1"/>
  <c r="AZ403" i="1"/>
  <c r="BA403" i="1"/>
  <c r="BB403" i="1"/>
  <c r="BC403" i="1"/>
  <c r="BD403" i="1"/>
  <c r="BE403" i="1"/>
  <c r="BF403" i="1"/>
  <c r="BG403" i="1"/>
  <c r="BH403" i="1"/>
  <c r="BI403" i="1"/>
  <c r="BJ403" i="1"/>
  <c r="BK403" i="1"/>
  <c r="BL403" i="1"/>
  <c r="BM403" i="1"/>
  <c r="BN403" i="1"/>
  <c r="BO403" i="1"/>
  <c r="BP403" i="1"/>
  <c r="BQ403" i="1"/>
  <c r="BR403" i="1"/>
  <c r="BS403" i="1"/>
  <c r="BT403" i="1"/>
  <c r="BU403" i="1"/>
  <c r="BV403" i="1"/>
  <c r="BW403" i="1"/>
  <c r="BX403" i="1"/>
  <c r="BY403" i="1"/>
  <c r="AW404" i="1"/>
  <c r="AX404" i="1"/>
  <c r="AY404" i="1"/>
  <c r="AZ404" i="1"/>
  <c r="BA404" i="1"/>
  <c r="BB404" i="1"/>
  <c r="BC404" i="1"/>
  <c r="BD404" i="1"/>
  <c r="BE404" i="1"/>
  <c r="BF404" i="1"/>
  <c r="BG404" i="1"/>
  <c r="BH404" i="1"/>
  <c r="BI404" i="1"/>
  <c r="BJ404" i="1"/>
  <c r="BK404" i="1"/>
  <c r="BL404" i="1"/>
  <c r="BM404" i="1"/>
  <c r="BN404" i="1"/>
  <c r="BO404" i="1"/>
  <c r="BP404" i="1"/>
  <c r="BQ404" i="1"/>
  <c r="BR404" i="1"/>
  <c r="BS404" i="1"/>
  <c r="BT404" i="1"/>
  <c r="BU404" i="1"/>
  <c r="BV404" i="1"/>
  <c r="BW404" i="1"/>
  <c r="BX404" i="1"/>
  <c r="BY404" i="1"/>
  <c r="AW405" i="1"/>
  <c r="AX405" i="1"/>
  <c r="AY405" i="1"/>
  <c r="AZ405" i="1"/>
  <c r="BA405" i="1"/>
  <c r="BB405" i="1"/>
  <c r="BC405" i="1"/>
  <c r="BD405" i="1"/>
  <c r="BE405" i="1"/>
  <c r="BF405" i="1"/>
  <c r="BG405" i="1"/>
  <c r="BH405" i="1"/>
  <c r="BI405" i="1"/>
  <c r="BJ405" i="1"/>
  <c r="BK405" i="1"/>
  <c r="BL405" i="1"/>
  <c r="BM405" i="1"/>
  <c r="BN405" i="1"/>
  <c r="BO405" i="1"/>
  <c r="BP405" i="1"/>
  <c r="BQ405" i="1"/>
  <c r="BR405" i="1"/>
  <c r="BS405" i="1"/>
  <c r="BT405" i="1"/>
  <c r="BU405" i="1"/>
  <c r="BV405" i="1"/>
  <c r="BW405" i="1"/>
  <c r="BX405" i="1"/>
  <c r="BY405" i="1"/>
  <c r="AW406" i="1"/>
  <c r="AX406" i="1"/>
  <c r="AY406" i="1"/>
  <c r="AZ406" i="1"/>
  <c r="BA406" i="1"/>
  <c r="BB406" i="1"/>
  <c r="BC406" i="1"/>
  <c r="BD406" i="1"/>
  <c r="BE406" i="1"/>
  <c r="BF406" i="1"/>
  <c r="BG406" i="1"/>
  <c r="BH406" i="1"/>
  <c r="BI406" i="1"/>
  <c r="BJ406" i="1"/>
  <c r="BK406" i="1"/>
  <c r="BL406" i="1"/>
  <c r="BM406" i="1"/>
  <c r="BN406" i="1"/>
  <c r="BO406" i="1"/>
  <c r="BP406" i="1"/>
  <c r="BQ406" i="1"/>
  <c r="BR406" i="1"/>
  <c r="BS406" i="1"/>
  <c r="BT406" i="1"/>
  <c r="BU406" i="1"/>
  <c r="BV406" i="1"/>
  <c r="BW406" i="1"/>
  <c r="BX406" i="1"/>
  <c r="BY406" i="1"/>
  <c r="AW407" i="1"/>
  <c r="AX407" i="1"/>
  <c r="AY407" i="1"/>
  <c r="AZ407" i="1"/>
  <c r="BA407" i="1"/>
  <c r="BB407" i="1"/>
  <c r="BC407" i="1"/>
  <c r="BD407" i="1"/>
  <c r="BE407" i="1"/>
  <c r="BF407" i="1"/>
  <c r="BG407" i="1"/>
  <c r="BH407" i="1"/>
  <c r="BI407" i="1"/>
  <c r="BJ407" i="1"/>
  <c r="BK407" i="1"/>
  <c r="BL407" i="1"/>
  <c r="BM407" i="1"/>
  <c r="BN407" i="1"/>
  <c r="BO407" i="1"/>
  <c r="BP407" i="1"/>
  <c r="BQ407" i="1"/>
  <c r="BR407" i="1"/>
  <c r="BS407" i="1"/>
  <c r="BT407" i="1"/>
  <c r="BU407" i="1"/>
  <c r="BV407" i="1"/>
  <c r="BW407" i="1"/>
  <c r="BX407" i="1"/>
  <c r="BY407" i="1"/>
  <c r="AW408" i="1"/>
  <c r="AX408" i="1"/>
  <c r="AY408" i="1"/>
  <c r="AZ408" i="1"/>
  <c r="BA408" i="1"/>
  <c r="BB408" i="1"/>
  <c r="BC408" i="1"/>
  <c r="BD408" i="1"/>
  <c r="BE408" i="1"/>
  <c r="BF408" i="1"/>
  <c r="BG408" i="1"/>
  <c r="BH408" i="1"/>
  <c r="BI408" i="1"/>
  <c r="BJ408" i="1"/>
  <c r="BK408" i="1"/>
  <c r="BL408" i="1"/>
  <c r="BM408" i="1"/>
  <c r="BN408" i="1"/>
  <c r="BO408" i="1"/>
  <c r="BP408" i="1"/>
  <c r="BQ408" i="1"/>
  <c r="BR408" i="1"/>
  <c r="BS408" i="1"/>
  <c r="BT408" i="1"/>
  <c r="BU408" i="1"/>
  <c r="BV408" i="1"/>
  <c r="BW408" i="1"/>
  <c r="BX408" i="1"/>
  <c r="BY408" i="1"/>
  <c r="AW409" i="1"/>
  <c r="AX409" i="1"/>
  <c r="AY409" i="1"/>
  <c r="AZ409" i="1"/>
  <c r="BA409" i="1"/>
  <c r="BB409" i="1"/>
  <c r="BC409" i="1"/>
  <c r="BD409" i="1"/>
  <c r="BE409" i="1"/>
  <c r="BF409" i="1"/>
  <c r="BG409" i="1"/>
  <c r="BH409" i="1"/>
  <c r="BI409" i="1"/>
  <c r="BJ409" i="1"/>
  <c r="BK409" i="1"/>
  <c r="BL409" i="1"/>
  <c r="BM409" i="1"/>
  <c r="BN409" i="1"/>
  <c r="BO409" i="1"/>
  <c r="BP409" i="1"/>
  <c r="BQ409" i="1"/>
  <c r="BR409" i="1"/>
  <c r="BS409" i="1"/>
  <c r="BT409" i="1"/>
  <c r="BU409" i="1"/>
  <c r="BV409" i="1"/>
  <c r="BW409" i="1"/>
  <c r="BX409" i="1"/>
  <c r="BY409" i="1"/>
  <c r="AW410" i="1"/>
  <c r="AX410" i="1"/>
  <c r="AY410" i="1"/>
  <c r="AZ410" i="1"/>
  <c r="BA410" i="1"/>
  <c r="BB410" i="1"/>
  <c r="BC410" i="1"/>
  <c r="BD410" i="1"/>
  <c r="BE410" i="1"/>
  <c r="BF410" i="1"/>
  <c r="BG410" i="1"/>
  <c r="BH410" i="1"/>
  <c r="BI410" i="1"/>
  <c r="BJ410" i="1"/>
  <c r="BK410" i="1"/>
  <c r="BL410" i="1"/>
  <c r="BM410" i="1"/>
  <c r="BN410" i="1"/>
  <c r="BO410" i="1"/>
  <c r="BP410" i="1"/>
  <c r="BQ410" i="1"/>
  <c r="BR410" i="1"/>
  <c r="BS410" i="1"/>
  <c r="BT410" i="1"/>
  <c r="BU410" i="1"/>
  <c r="BV410" i="1"/>
  <c r="BW410" i="1"/>
  <c r="BX410" i="1"/>
  <c r="BY410" i="1"/>
  <c r="AW411" i="1"/>
  <c r="AX411" i="1"/>
  <c r="AY411" i="1"/>
  <c r="AZ411" i="1"/>
  <c r="BA411" i="1"/>
  <c r="BB411" i="1"/>
  <c r="BC411" i="1"/>
  <c r="BD411" i="1"/>
  <c r="BE411" i="1"/>
  <c r="BF411" i="1"/>
  <c r="BG411" i="1"/>
  <c r="BH411" i="1"/>
  <c r="BI411" i="1"/>
  <c r="BJ411" i="1"/>
  <c r="BK411" i="1"/>
  <c r="BL411" i="1"/>
  <c r="BM411" i="1"/>
  <c r="BN411" i="1"/>
  <c r="BO411" i="1"/>
  <c r="BP411" i="1"/>
  <c r="BQ411" i="1"/>
  <c r="BR411" i="1"/>
  <c r="BS411" i="1"/>
  <c r="BT411" i="1"/>
  <c r="BU411" i="1"/>
  <c r="BV411" i="1"/>
  <c r="BW411" i="1"/>
  <c r="BX411" i="1"/>
  <c r="BY411" i="1"/>
  <c r="AW412" i="1"/>
  <c r="AX412" i="1"/>
  <c r="AY412" i="1"/>
  <c r="AZ412" i="1"/>
  <c r="BA412" i="1"/>
  <c r="BB412" i="1"/>
  <c r="BC412" i="1"/>
  <c r="BD412" i="1"/>
  <c r="BE412" i="1"/>
  <c r="BF412" i="1"/>
  <c r="BG412" i="1"/>
  <c r="BH412" i="1"/>
  <c r="BI412" i="1"/>
  <c r="BJ412" i="1"/>
  <c r="BK412" i="1"/>
  <c r="BL412" i="1"/>
  <c r="BM412" i="1"/>
  <c r="BN412" i="1"/>
  <c r="BO412" i="1"/>
  <c r="BP412" i="1"/>
  <c r="BQ412" i="1"/>
  <c r="BR412" i="1"/>
  <c r="BS412" i="1"/>
  <c r="BT412" i="1"/>
  <c r="BU412" i="1"/>
  <c r="BV412" i="1"/>
  <c r="BW412" i="1"/>
  <c r="BX412" i="1"/>
  <c r="BY412" i="1"/>
  <c r="AW413" i="1"/>
  <c r="AX413" i="1"/>
  <c r="AY413" i="1"/>
  <c r="AZ413" i="1"/>
  <c r="BA413" i="1"/>
  <c r="BB413" i="1"/>
  <c r="BC413" i="1"/>
  <c r="BD413" i="1"/>
  <c r="BE413" i="1"/>
  <c r="BF413" i="1"/>
  <c r="BG413" i="1"/>
  <c r="BH413" i="1"/>
  <c r="BI413" i="1"/>
  <c r="BJ413" i="1"/>
  <c r="BK413" i="1"/>
  <c r="BL413" i="1"/>
  <c r="BM413" i="1"/>
  <c r="BN413" i="1"/>
  <c r="BO413" i="1"/>
  <c r="BP413" i="1"/>
  <c r="BQ413" i="1"/>
  <c r="BR413" i="1"/>
  <c r="BS413" i="1"/>
  <c r="BT413" i="1"/>
  <c r="BU413" i="1"/>
  <c r="BV413" i="1"/>
  <c r="BW413" i="1"/>
  <c r="BX413" i="1"/>
  <c r="BY413" i="1"/>
  <c r="AW414" i="1"/>
  <c r="AX414" i="1"/>
  <c r="AY414" i="1"/>
  <c r="AZ414" i="1"/>
  <c r="BA414" i="1"/>
  <c r="BB414" i="1"/>
  <c r="BC414" i="1"/>
  <c r="BD414" i="1"/>
  <c r="BE414" i="1"/>
  <c r="BF414" i="1"/>
  <c r="BG414" i="1"/>
  <c r="BH414" i="1"/>
  <c r="BI414" i="1"/>
  <c r="BJ414" i="1"/>
  <c r="BK414" i="1"/>
  <c r="BL414" i="1"/>
  <c r="BM414" i="1"/>
  <c r="BN414" i="1"/>
  <c r="BO414" i="1"/>
  <c r="BP414" i="1"/>
  <c r="BQ414" i="1"/>
  <c r="BR414" i="1"/>
  <c r="BS414" i="1"/>
  <c r="BT414" i="1"/>
  <c r="BU414" i="1"/>
  <c r="BV414" i="1"/>
  <c r="BW414" i="1"/>
  <c r="BX414" i="1"/>
  <c r="BY414" i="1"/>
  <c r="AW415" i="1"/>
  <c r="AX415" i="1"/>
  <c r="AY415" i="1"/>
  <c r="AZ415" i="1"/>
  <c r="BA415" i="1"/>
  <c r="BB415" i="1"/>
  <c r="BC415" i="1"/>
  <c r="BD415" i="1"/>
  <c r="BE415" i="1"/>
  <c r="BF415" i="1"/>
  <c r="BG415" i="1"/>
  <c r="BH415" i="1"/>
  <c r="BI415" i="1"/>
  <c r="BJ415" i="1"/>
  <c r="BK415" i="1"/>
  <c r="BL415" i="1"/>
  <c r="BM415" i="1"/>
  <c r="BN415" i="1"/>
  <c r="BO415" i="1"/>
  <c r="BP415" i="1"/>
  <c r="BQ415" i="1"/>
  <c r="BR415" i="1"/>
  <c r="BS415" i="1"/>
  <c r="BT415" i="1"/>
  <c r="BU415" i="1"/>
  <c r="BV415" i="1"/>
  <c r="BW415" i="1"/>
  <c r="BX415" i="1"/>
  <c r="BY415" i="1"/>
  <c r="AW416" i="1"/>
  <c r="AX416" i="1"/>
  <c r="AY416" i="1"/>
  <c r="AZ416" i="1"/>
  <c r="BA416" i="1"/>
  <c r="BB416" i="1"/>
  <c r="BC416" i="1"/>
  <c r="BD416" i="1"/>
  <c r="BE416" i="1"/>
  <c r="BF416" i="1"/>
  <c r="BG416" i="1"/>
  <c r="BH416" i="1"/>
  <c r="BI416" i="1"/>
  <c r="BJ416" i="1"/>
  <c r="BK416" i="1"/>
  <c r="BL416" i="1"/>
  <c r="BM416" i="1"/>
  <c r="BN416" i="1"/>
  <c r="BO416" i="1"/>
  <c r="BP416" i="1"/>
  <c r="BQ416" i="1"/>
  <c r="BR416" i="1"/>
  <c r="BS416" i="1"/>
  <c r="BT416" i="1"/>
  <c r="BU416" i="1"/>
  <c r="BV416" i="1"/>
  <c r="BW416" i="1"/>
  <c r="BX416" i="1"/>
  <c r="BY416" i="1"/>
  <c r="AW417" i="1"/>
  <c r="AX417" i="1"/>
  <c r="AY417" i="1"/>
  <c r="AZ417" i="1"/>
  <c r="BA417" i="1"/>
  <c r="BB417" i="1"/>
  <c r="BC417" i="1"/>
  <c r="BD417" i="1"/>
  <c r="BE417" i="1"/>
  <c r="BF417" i="1"/>
  <c r="BG417" i="1"/>
  <c r="BH417" i="1"/>
  <c r="BI417" i="1"/>
  <c r="BJ417" i="1"/>
  <c r="BK417" i="1"/>
  <c r="BL417" i="1"/>
  <c r="BM417" i="1"/>
  <c r="BN417" i="1"/>
  <c r="BO417" i="1"/>
  <c r="BP417" i="1"/>
  <c r="BQ417" i="1"/>
  <c r="BR417" i="1"/>
  <c r="BS417" i="1"/>
  <c r="BT417" i="1"/>
  <c r="BU417" i="1"/>
  <c r="BV417" i="1"/>
  <c r="BW417" i="1"/>
  <c r="BX417" i="1"/>
  <c r="BY417" i="1"/>
  <c r="AW418" i="1"/>
  <c r="AX418" i="1"/>
  <c r="AY418" i="1"/>
  <c r="AZ418" i="1"/>
  <c r="BA418" i="1"/>
  <c r="BB418" i="1"/>
  <c r="BC418" i="1"/>
  <c r="BD418" i="1"/>
  <c r="BE418" i="1"/>
  <c r="BF418" i="1"/>
  <c r="BG418" i="1"/>
  <c r="BH418" i="1"/>
  <c r="BI418" i="1"/>
  <c r="BJ418" i="1"/>
  <c r="BK418" i="1"/>
  <c r="BL418" i="1"/>
  <c r="BM418" i="1"/>
  <c r="BN418" i="1"/>
  <c r="BO418" i="1"/>
  <c r="BP418" i="1"/>
  <c r="BQ418" i="1"/>
  <c r="BR418" i="1"/>
  <c r="BS418" i="1"/>
  <c r="BT418" i="1"/>
  <c r="BU418" i="1"/>
  <c r="BV418" i="1"/>
  <c r="BW418" i="1"/>
  <c r="BX418" i="1"/>
  <c r="BY418" i="1"/>
  <c r="AW419" i="1"/>
  <c r="AX419" i="1"/>
  <c r="AY419" i="1"/>
  <c r="AZ419" i="1"/>
  <c r="BA419" i="1"/>
  <c r="BB419" i="1"/>
  <c r="BC419" i="1"/>
  <c r="BD419" i="1"/>
  <c r="BE419" i="1"/>
  <c r="BF419" i="1"/>
  <c r="BG419" i="1"/>
  <c r="BH419" i="1"/>
  <c r="BI419" i="1"/>
  <c r="BJ419" i="1"/>
  <c r="BK419" i="1"/>
  <c r="BL419" i="1"/>
  <c r="BM419" i="1"/>
  <c r="BN419" i="1"/>
  <c r="BO419" i="1"/>
  <c r="BP419" i="1"/>
  <c r="BQ419" i="1"/>
  <c r="BR419" i="1"/>
  <c r="BS419" i="1"/>
  <c r="BT419" i="1"/>
  <c r="BU419" i="1"/>
  <c r="BV419" i="1"/>
  <c r="BW419" i="1"/>
  <c r="BX419" i="1"/>
  <c r="BY419" i="1"/>
  <c r="AW420" i="1"/>
  <c r="AX420" i="1"/>
  <c r="AY420" i="1"/>
  <c r="AZ420" i="1"/>
  <c r="BA420" i="1"/>
  <c r="BB420" i="1"/>
  <c r="BC420" i="1"/>
  <c r="BD420" i="1"/>
  <c r="BE420" i="1"/>
  <c r="BF420" i="1"/>
  <c r="BG420" i="1"/>
  <c r="BH420" i="1"/>
  <c r="BI420" i="1"/>
  <c r="BJ420" i="1"/>
  <c r="BK420" i="1"/>
  <c r="BL420" i="1"/>
  <c r="BM420" i="1"/>
  <c r="BN420" i="1"/>
  <c r="BO420" i="1"/>
  <c r="BP420" i="1"/>
  <c r="BQ420" i="1"/>
  <c r="BR420" i="1"/>
  <c r="BS420" i="1"/>
  <c r="BT420" i="1"/>
  <c r="BU420" i="1"/>
  <c r="BV420" i="1"/>
  <c r="BW420" i="1"/>
  <c r="BX420" i="1"/>
  <c r="BY420" i="1"/>
  <c r="AW421" i="1"/>
  <c r="AX421" i="1"/>
  <c r="AY421" i="1"/>
  <c r="AZ421" i="1"/>
  <c r="BA421" i="1"/>
  <c r="BB421" i="1"/>
  <c r="BC421" i="1"/>
  <c r="BD421" i="1"/>
  <c r="BE421" i="1"/>
  <c r="BF421" i="1"/>
  <c r="BG421" i="1"/>
  <c r="BH421" i="1"/>
  <c r="BI421" i="1"/>
  <c r="BJ421" i="1"/>
  <c r="BK421" i="1"/>
  <c r="BL421" i="1"/>
  <c r="BM421" i="1"/>
  <c r="BN421" i="1"/>
  <c r="BO421" i="1"/>
  <c r="BP421" i="1"/>
  <c r="BQ421" i="1"/>
  <c r="BR421" i="1"/>
  <c r="BS421" i="1"/>
  <c r="BT421" i="1"/>
  <c r="BU421" i="1"/>
  <c r="BV421" i="1"/>
  <c r="BW421" i="1"/>
  <c r="BX421" i="1"/>
  <c r="BY421" i="1"/>
  <c r="AW422" i="1"/>
  <c r="AX422" i="1"/>
  <c r="AY422" i="1"/>
  <c r="AZ422" i="1"/>
  <c r="BA422" i="1"/>
  <c r="BB422" i="1"/>
  <c r="BC422" i="1"/>
  <c r="BD422" i="1"/>
  <c r="BE422" i="1"/>
  <c r="BF422" i="1"/>
  <c r="BG422" i="1"/>
  <c r="BH422" i="1"/>
  <c r="BI422" i="1"/>
  <c r="BJ422" i="1"/>
  <c r="BK422" i="1"/>
  <c r="BL422" i="1"/>
  <c r="BM422" i="1"/>
  <c r="BN422" i="1"/>
  <c r="BO422" i="1"/>
  <c r="BP422" i="1"/>
  <c r="BQ422" i="1"/>
  <c r="BR422" i="1"/>
  <c r="BS422" i="1"/>
  <c r="BT422" i="1"/>
  <c r="BU422" i="1"/>
  <c r="BV422" i="1"/>
  <c r="BW422" i="1"/>
  <c r="BX422" i="1"/>
  <c r="BY422" i="1"/>
  <c r="AW423" i="1"/>
  <c r="AX423" i="1"/>
  <c r="AY423" i="1"/>
  <c r="AZ423" i="1"/>
  <c r="BA423" i="1"/>
  <c r="BB423" i="1"/>
  <c r="BC423" i="1"/>
  <c r="BD423" i="1"/>
  <c r="BE423" i="1"/>
  <c r="BF423" i="1"/>
  <c r="BG423" i="1"/>
  <c r="BH423" i="1"/>
  <c r="BI423" i="1"/>
  <c r="BJ423" i="1"/>
  <c r="BK423" i="1"/>
  <c r="BL423" i="1"/>
  <c r="BM423" i="1"/>
  <c r="BN423" i="1"/>
  <c r="BO423" i="1"/>
  <c r="BP423" i="1"/>
  <c r="BQ423" i="1"/>
  <c r="BR423" i="1"/>
  <c r="BS423" i="1"/>
  <c r="BT423" i="1"/>
  <c r="BU423" i="1"/>
  <c r="BV423" i="1"/>
  <c r="BW423" i="1"/>
  <c r="BX423" i="1"/>
  <c r="BY423" i="1"/>
  <c r="AW424" i="1"/>
  <c r="AX424" i="1"/>
  <c r="AY424" i="1"/>
  <c r="AZ424" i="1"/>
  <c r="BA424" i="1"/>
  <c r="BB424" i="1"/>
  <c r="BC424" i="1"/>
  <c r="BD424" i="1"/>
  <c r="BE424" i="1"/>
  <c r="BF424" i="1"/>
  <c r="BG424" i="1"/>
  <c r="BH424" i="1"/>
  <c r="BI424" i="1"/>
  <c r="BJ424" i="1"/>
  <c r="BK424" i="1"/>
  <c r="BL424" i="1"/>
  <c r="BM424" i="1"/>
  <c r="BN424" i="1"/>
  <c r="BO424" i="1"/>
  <c r="BP424" i="1"/>
  <c r="BQ424" i="1"/>
  <c r="BR424" i="1"/>
  <c r="BS424" i="1"/>
  <c r="BT424" i="1"/>
  <c r="BU424" i="1"/>
  <c r="BV424" i="1"/>
  <c r="BW424" i="1"/>
  <c r="BX424" i="1"/>
  <c r="BY424" i="1"/>
  <c r="AW425" i="1"/>
  <c r="AX425" i="1"/>
  <c r="AY425" i="1"/>
  <c r="AZ425" i="1"/>
  <c r="BA425" i="1"/>
  <c r="BB425" i="1"/>
  <c r="BC425" i="1"/>
  <c r="BD425" i="1"/>
  <c r="BE425" i="1"/>
  <c r="BF425" i="1"/>
  <c r="BG425" i="1"/>
  <c r="BH425" i="1"/>
  <c r="BI425" i="1"/>
  <c r="BJ425" i="1"/>
  <c r="BK425" i="1"/>
  <c r="BL425" i="1"/>
  <c r="BM425" i="1"/>
  <c r="BN425" i="1"/>
  <c r="BO425" i="1"/>
  <c r="BP425" i="1"/>
  <c r="BQ425" i="1"/>
  <c r="BR425" i="1"/>
  <c r="BS425" i="1"/>
  <c r="BT425" i="1"/>
  <c r="BU425" i="1"/>
  <c r="BV425" i="1"/>
  <c r="BW425" i="1"/>
  <c r="BX425" i="1"/>
  <c r="BY425" i="1"/>
  <c r="AW426" i="1"/>
  <c r="AX426" i="1"/>
  <c r="AY426" i="1"/>
  <c r="AZ426" i="1"/>
  <c r="BA426" i="1"/>
  <c r="BB426" i="1"/>
  <c r="BC426" i="1"/>
  <c r="BD426" i="1"/>
  <c r="BE426" i="1"/>
  <c r="BF426" i="1"/>
  <c r="BG426" i="1"/>
  <c r="BH426" i="1"/>
  <c r="BI426" i="1"/>
  <c r="BJ426" i="1"/>
  <c r="BK426" i="1"/>
  <c r="BL426" i="1"/>
  <c r="BM426" i="1"/>
  <c r="BN426" i="1"/>
  <c r="BO426" i="1"/>
  <c r="BP426" i="1"/>
  <c r="BQ426" i="1"/>
  <c r="BR426" i="1"/>
  <c r="BS426" i="1"/>
  <c r="BT426" i="1"/>
  <c r="BU426" i="1"/>
  <c r="BV426" i="1"/>
  <c r="BW426" i="1"/>
  <c r="BX426" i="1"/>
  <c r="BY426" i="1"/>
  <c r="AW427" i="1"/>
  <c r="AX427" i="1"/>
  <c r="AY427" i="1"/>
  <c r="AZ427" i="1"/>
  <c r="BA427" i="1"/>
  <c r="BB427" i="1"/>
  <c r="BC427" i="1"/>
  <c r="BD427" i="1"/>
  <c r="BE427" i="1"/>
  <c r="BF427" i="1"/>
  <c r="BG427" i="1"/>
  <c r="BH427" i="1"/>
  <c r="BI427" i="1"/>
  <c r="BJ427" i="1"/>
  <c r="BK427" i="1"/>
  <c r="BL427" i="1"/>
  <c r="BM427" i="1"/>
  <c r="BN427" i="1"/>
  <c r="BO427" i="1"/>
  <c r="BP427" i="1"/>
  <c r="BQ427" i="1"/>
  <c r="BR427" i="1"/>
  <c r="BS427" i="1"/>
  <c r="BT427" i="1"/>
  <c r="BU427" i="1"/>
  <c r="BV427" i="1"/>
  <c r="BW427" i="1"/>
  <c r="BX427" i="1"/>
  <c r="BY427" i="1"/>
  <c r="AW428" i="1"/>
  <c r="AX428" i="1"/>
  <c r="AY428" i="1"/>
  <c r="AZ428" i="1"/>
  <c r="BA428" i="1"/>
  <c r="BB428" i="1"/>
  <c r="BC428" i="1"/>
  <c r="BD428" i="1"/>
  <c r="BE428" i="1"/>
  <c r="BF428" i="1"/>
  <c r="BG428" i="1"/>
  <c r="BH428" i="1"/>
  <c r="BI428" i="1"/>
  <c r="BJ428" i="1"/>
  <c r="BK428" i="1"/>
  <c r="BL428" i="1"/>
  <c r="BM428" i="1"/>
  <c r="BN428" i="1"/>
  <c r="BO428" i="1"/>
  <c r="BP428" i="1"/>
  <c r="BQ428" i="1"/>
  <c r="BR428" i="1"/>
  <c r="BS428" i="1"/>
  <c r="BT428" i="1"/>
  <c r="BU428" i="1"/>
  <c r="BV428" i="1"/>
  <c r="BW428" i="1"/>
  <c r="BX428" i="1"/>
  <c r="BY428" i="1"/>
  <c r="AW429" i="1"/>
  <c r="AX429" i="1"/>
  <c r="AY429" i="1"/>
  <c r="AZ429" i="1"/>
  <c r="BA429" i="1"/>
  <c r="BB429" i="1"/>
  <c r="BC429" i="1"/>
  <c r="BD429" i="1"/>
  <c r="BE429" i="1"/>
  <c r="BF429" i="1"/>
  <c r="BG429" i="1"/>
  <c r="BH429" i="1"/>
  <c r="BI429" i="1"/>
  <c r="BJ429" i="1"/>
  <c r="BK429" i="1"/>
  <c r="BL429" i="1"/>
  <c r="BM429" i="1"/>
  <c r="BN429" i="1"/>
  <c r="BO429" i="1"/>
  <c r="BP429" i="1"/>
  <c r="BQ429" i="1"/>
  <c r="BR429" i="1"/>
  <c r="BS429" i="1"/>
  <c r="BT429" i="1"/>
  <c r="BU429" i="1"/>
  <c r="BV429" i="1"/>
  <c r="BW429" i="1"/>
  <c r="BX429" i="1"/>
  <c r="BY429" i="1"/>
  <c r="AW430" i="1"/>
  <c r="AX430" i="1"/>
  <c r="AY430" i="1"/>
  <c r="AZ430" i="1"/>
  <c r="BA430" i="1"/>
  <c r="BB430" i="1"/>
  <c r="BC430" i="1"/>
  <c r="BD430" i="1"/>
  <c r="BE430" i="1"/>
  <c r="BF430" i="1"/>
  <c r="BG430" i="1"/>
  <c r="BH430" i="1"/>
  <c r="BI430" i="1"/>
  <c r="BJ430" i="1"/>
  <c r="BK430" i="1"/>
  <c r="BL430" i="1"/>
  <c r="BM430" i="1"/>
  <c r="BN430" i="1"/>
  <c r="BO430" i="1"/>
  <c r="BP430" i="1"/>
  <c r="BQ430" i="1"/>
  <c r="BR430" i="1"/>
  <c r="BS430" i="1"/>
  <c r="BT430" i="1"/>
  <c r="BU430" i="1"/>
  <c r="BV430" i="1"/>
  <c r="BW430" i="1"/>
  <c r="BX430" i="1"/>
  <c r="BY430" i="1"/>
  <c r="AW431" i="1"/>
  <c r="AX431" i="1"/>
  <c r="AY431" i="1"/>
  <c r="AZ431" i="1"/>
  <c r="BA431" i="1"/>
  <c r="BB431" i="1"/>
  <c r="BC431" i="1"/>
  <c r="BD431" i="1"/>
  <c r="BE431" i="1"/>
  <c r="BF431" i="1"/>
  <c r="BG431" i="1"/>
  <c r="BH431" i="1"/>
  <c r="BI431" i="1"/>
  <c r="BJ431" i="1"/>
  <c r="BK431" i="1"/>
  <c r="BL431" i="1"/>
  <c r="BM431" i="1"/>
  <c r="BN431" i="1"/>
  <c r="BO431" i="1"/>
  <c r="BP431" i="1"/>
  <c r="BQ431" i="1"/>
  <c r="BR431" i="1"/>
  <c r="BS431" i="1"/>
  <c r="BT431" i="1"/>
  <c r="BU431" i="1"/>
  <c r="BV431" i="1"/>
  <c r="BW431" i="1"/>
  <c r="BX431" i="1"/>
  <c r="BY431" i="1"/>
  <c r="AW432" i="1"/>
  <c r="AX432" i="1"/>
  <c r="AY432" i="1"/>
  <c r="AZ432" i="1"/>
  <c r="BA432" i="1"/>
  <c r="BB432" i="1"/>
  <c r="BC432" i="1"/>
  <c r="BD432" i="1"/>
  <c r="BE432" i="1"/>
  <c r="BF432" i="1"/>
  <c r="BG432" i="1"/>
  <c r="BH432" i="1"/>
  <c r="BI432" i="1"/>
  <c r="BJ432" i="1"/>
  <c r="BK432" i="1"/>
  <c r="BL432" i="1"/>
  <c r="BM432" i="1"/>
  <c r="BN432" i="1"/>
  <c r="BO432" i="1"/>
  <c r="BP432" i="1"/>
  <c r="BQ432" i="1"/>
  <c r="BR432" i="1"/>
  <c r="BS432" i="1"/>
  <c r="BT432" i="1"/>
  <c r="BU432" i="1"/>
  <c r="BV432" i="1"/>
  <c r="BW432" i="1"/>
  <c r="BX432" i="1"/>
  <c r="BY432" i="1"/>
  <c r="AW433" i="1"/>
  <c r="AX433" i="1"/>
  <c r="AY433" i="1"/>
  <c r="AZ433" i="1"/>
  <c r="BA433" i="1"/>
  <c r="BB433" i="1"/>
  <c r="BC433" i="1"/>
  <c r="BD433" i="1"/>
  <c r="BE433" i="1"/>
  <c r="BF433" i="1"/>
  <c r="BG433" i="1"/>
  <c r="BH433" i="1"/>
  <c r="BI433" i="1"/>
  <c r="BJ433" i="1"/>
  <c r="BK433" i="1"/>
  <c r="BL433" i="1"/>
  <c r="BM433" i="1"/>
  <c r="BN433" i="1"/>
  <c r="BO433" i="1"/>
  <c r="BP433" i="1"/>
  <c r="BQ433" i="1"/>
  <c r="BR433" i="1"/>
  <c r="BS433" i="1"/>
  <c r="BT433" i="1"/>
  <c r="BU433" i="1"/>
  <c r="BV433" i="1"/>
  <c r="BW433" i="1"/>
  <c r="BX433" i="1"/>
  <c r="BY433" i="1"/>
  <c r="AW434" i="1"/>
  <c r="AX434" i="1"/>
  <c r="AY434" i="1"/>
  <c r="AZ434" i="1"/>
  <c r="BA434" i="1"/>
  <c r="BB434" i="1"/>
  <c r="BC434" i="1"/>
  <c r="BD434" i="1"/>
  <c r="BE434" i="1"/>
  <c r="BF434" i="1"/>
  <c r="BG434" i="1"/>
  <c r="BH434" i="1"/>
  <c r="BI434" i="1"/>
  <c r="BJ434" i="1"/>
  <c r="BK434" i="1"/>
  <c r="BL434" i="1"/>
  <c r="BM434" i="1"/>
  <c r="BN434" i="1"/>
  <c r="BO434" i="1"/>
  <c r="BP434" i="1"/>
  <c r="BQ434" i="1"/>
  <c r="BR434" i="1"/>
  <c r="BS434" i="1"/>
  <c r="BT434" i="1"/>
  <c r="BU434" i="1"/>
  <c r="BV434" i="1"/>
  <c r="BW434" i="1"/>
  <c r="BX434" i="1"/>
  <c r="BY434" i="1"/>
  <c r="AW435" i="1"/>
  <c r="AX435" i="1"/>
  <c r="AY435" i="1"/>
  <c r="AZ435" i="1"/>
  <c r="BA435" i="1"/>
  <c r="BB435" i="1"/>
  <c r="BC435" i="1"/>
  <c r="BD435" i="1"/>
  <c r="BE435" i="1"/>
  <c r="BF435" i="1"/>
  <c r="BG435" i="1"/>
  <c r="BH435" i="1"/>
  <c r="BI435" i="1"/>
  <c r="BJ435" i="1"/>
  <c r="BK435" i="1"/>
  <c r="BL435" i="1"/>
  <c r="BM435" i="1"/>
  <c r="BN435" i="1"/>
  <c r="BO435" i="1"/>
  <c r="BP435" i="1"/>
  <c r="BQ435" i="1"/>
  <c r="BR435" i="1"/>
  <c r="BS435" i="1"/>
  <c r="BT435" i="1"/>
  <c r="BU435" i="1"/>
  <c r="BV435" i="1"/>
  <c r="BW435" i="1"/>
  <c r="BX435" i="1"/>
  <c r="BY435" i="1"/>
  <c r="AW436" i="1"/>
  <c r="AX436" i="1"/>
  <c r="AY436" i="1"/>
  <c r="AZ436" i="1"/>
  <c r="BA436" i="1"/>
  <c r="BB436" i="1"/>
  <c r="BC436" i="1"/>
  <c r="BD436" i="1"/>
  <c r="BE436" i="1"/>
  <c r="BF436" i="1"/>
  <c r="BG436" i="1"/>
  <c r="BH436" i="1"/>
  <c r="BI436" i="1"/>
  <c r="BJ436" i="1"/>
  <c r="BK436" i="1"/>
  <c r="BL436" i="1"/>
  <c r="BM436" i="1"/>
  <c r="BN436" i="1"/>
  <c r="BO436" i="1"/>
  <c r="BP436" i="1"/>
  <c r="BQ436" i="1"/>
  <c r="BR436" i="1"/>
  <c r="BS436" i="1"/>
  <c r="BT436" i="1"/>
  <c r="BU436" i="1"/>
  <c r="BV436" i="1"/>
  <c r="BW436" i="1"/>
  <c r="BX436" i="1"/>
  <c r="BY436" i="1"/>
  <c r="AW437" i="1"/>
  <c r="AX437" i="1"/>
  <c r="AY437" i="1"/>
  <c r="AZ437" i="1"/>
  <c r="BA437" i="1"/>
  <c r="BB437" i="1"/>
  <c r="BC437" i="1"/>
  <c r="BD437" i="1"/>
  <c r="BE437" i="1"/>
  <c r="BF437" i="1"/>
  <c r="BG437" i="1"/>
  <c r="BH437" i="1"/>
  <c r="BI437" i="1"/>
  <c r="BJ437" i="1"/>
  <c r="BK437" i="1"/>
  <c r="BL437" i="1"/>
  <c r="BM437" i="1"/>
  <c r="BN437" i="1"/>
  <c r="BO437" i="1"/>
  <c r="BP437" i="1"/>
  <c r="BQ437" i="1"/>
  <c r="BR437" i="1"/>
  <c r="BS437" i="1"/>
  <c r="BT437" i="1"/>
  <c r="BU437" i="1"/>
  <c r="BV437" i="1"/>
  <c r="BW437" i="1"/>
  <c r="BX437" i="1"/>
  <c r="BY437" i="1"/>
  <c r="AW438" i="1"/>
  <c r="AX438" i="1"/>
  <c r="AY438" i="1"/>
  <c r="AZ438" i="1"/>
  <c r="BA438" i="1"/>
  <c r="BB438" i="1"/>
  <c r="BC438" i="1"/>
  <c r="BD438" i="1"/>
  <c r="BE438" i="1"/>
  <c r="BF438" i="1"/>
  <c r="BG438" i="1"/>
  <c r="BH438" i="1"/>
  <c r="BI438" i="1"/>
  <c r="BJ438" i="1"/>
  <c r="BK438" i="1"/>
  <c r="BL438" i="1"/>
  <c r="BM438" i="1"/>
  <c r="BN438" i="1"/>
  <c r="BO438" i="1"/>
  <c r="BP438" i="1"/>
  <c r="BQ438" i="1"/>
  <c r="BR438" i="1"/>
  <c r="BS438" i="1"/>
  <c r="BT438" i="1"/>
  <c r="BU438" i="1"/>
  <c r="BV438" i="1"/>
  <c r="BW438" i="1"/>
  <c r="BX438" i="1"/>
  <c r="BY438" i="1"/>
  <c r="AW439" i="1"/>
  <c r="AX439" i="1"/>
  <c r="AY439" i="1"/>
  <c r="AZ439" i="1"/>
  <c r="BA439" i="1"/>
  <c r="BB439" i="1"/>
  <c r="BC439" i="1"/>
  <c r="BD439" i="1"/>
  <c r="BE439" i="1"/>
  <c r="BF439" i="1"/>
  <c r="BG439" i="1"/>
  <c r="BH439" i="1"/>
  <c r="BI439" i="1"/>
  <c r="BJ439" i="1"/>
  <c r="BK439" i="1"/>
  <c r="BL439" i="1"/>
  <c r="BM439" i="1"/>
  <c r="BN439" i="1"/>
  <c r="BO439" i="1"/>
  <c r="BP439" i="1"/>
  <c r="BQ439" i="1"/>
  <c r="BR439" i="1"/>
  <c r="BS439" i="1"/>
  <c r="BT439" i="1"/>
  <c r="BU439" i="1"/>
  <c r="BV439" i="1"/>
  <c r="BW439" i="1"/>
  <c r="BX439" i="1"/>
  <c r="BY439" i="1"/>
  <c r="AW440" i="1"/>
  <c r="AX440" i="1"/>
  <c r="AY440" i="1"/>
  <c r="AZ440" i="1"/>
  <c r="BA440" i="1"/>
  <c r="BB440" i="1"/>
  <c r="BC440" i="1"/>
  <c r="BD440" i="1"/>
  <c r="BE440" i="1"/>
  <c r="BF440" i="1"/>
  <c r="BG440" i="1"/>
  <c r="BH440" i="1"/>
  <c r="BI440" i="1"/>
  <c r="BJ440" i="1"/>
  <c r="BK440" i="1"/>
  <c r="BL440" i="1"/>
  <c r="BM440" i="1"/>
  <c r="BN440" i="1"/>
  <c r="BO440" i="1"/>
  <c r="BP440" i="1"/>
  <c r="BQ440" i="1"/>
  <c r="BR440" i="1"/>
  <c r="BS440" i="1"/>
  <c r="BT440" i="1"/>
  <c r="BU440" i="1"/>
  <c r="BV440" i="1"/>
  <c r="BW440" i="1"/>
  <c r="BX440" i="1"/>
  <c r="BY440" i="1"/>
  <c r="AW441" i="1"/>
  <c r="AX441" i="1"/>
  <c r="AY441" i="1"/>
  <c r="AZ441" i="1"/>
  <c r="BA441" i="1"/>
  <c r="BB441" i="1"/>
  <c r="BC441" i="1"/>
  <c r="BD441" i="1"/>
  <c r="BE441" i="1"/>
  <c r="BF441" i="1"/>
  <c r="BG441" i="1"/>
  <c r="BH441" i="1"/>
  <c r="BI441" i="1"/>
  <c r="BJ441" i="1"/>
  <c r="BK441" i="1"/>
  <c r="BL441" i="1"/>
  <c r="BM441" i="1"/>
  <c r="BN441" i="1"/>
  <c r="BO441" i="1"/>
  <c r="BP441" i="1"/>
  <c r="BQ441" i="1"/>
  <c r="BR441" i="1"/>
  <c r="BS441" i="1"/>
  <c r="BT441" i="1"/>
  <c r="BU441" i="1"/>
  <c r="BV441" i="1"/>
  <c r="BW441" i="1"/>
  <c r="BX441" i="1"/>
  <c r="BY441" i="1"/>
  <c r="AW442" i="1"/>
  <c r="AX442" i="1"/>
  <c r="AY442" i="1"/>
  <c r="AZ442" i="1"/>
  <c r="BA442" i="1"/>
  <c r="BB442" i="1"/>
  <c r="BC442" i="1"/>
  <c r="BD442" i="1"/>
  <c r="BE442" i="1"/>
  <c r="BF442" i="1"/>
  <c r="BG442" i="1"/>
  <c r="BH442" i="1"/>
  <c r="BI442" i="1"/>
  <c r="BJ442" i="1"/>
  <c r="BK442" i="1"/>
  <c r="BL442" i="1"/>
  <c r="BM442" i="1"/>
  <c r="BN442" i="1"/>
  <c r="BO442" i="1"/>
  <c r="BP442" i="1"/>
  <c r="BQ442" i="1"/>
  <c r="BR442" i="1"/>
  <c r="BS442" i="1"/>
  <c r="BT442" i="1"/>
  <c r="BU442" i="1"/>
  <c r="BV442" i="1"/>
  <c r="BW442" i="1"/>
  <c r="BX442" i="1"/>
  <c r="BY442" i="1"/>
  <c r="AW443" i="1"/>
  <c r="AX443" i="1"/>
  <c r="AY443" i="1"/>
  <c r="AZ443" i="1"/>
  <c r="BA443" i="1"/>
  <c r="BB443" i="1"/>
  <c r="BC443" i="1"/>
  <c r="BD443" i="1"/>
  <c r="BE443" i="1"/>
  <c r="BF443" i="1"/>
  <c r="BG443" i="1"/>
  <c r="BH443" i="1"/>
  <c r="BI443" i="1"/>
  <c r="BJ443" i="1"/>
  <c r="BK443" i="1"/>
  <c r="BL443" i="1"/>
  <c r="BM443" i="1"/>
  <c r="BN443" i="1"/>
  <c r="BO443" i="1"/>
  <c r="BP443" i="1"/>
  <c r="BQ443" i="1"/>
  <c r="BR443" i="1"/>
  <c r="BS443" i="1"/>
  <c r="BT443" i="1"/>
  <c r="BU443" i="1"/>
  <c r="BV443" i="1"/>
  <c r="BW443" i="1"/>
  <c r="BX443" i="1"/>
  <c r="BY443" i="1"/>
  <c r="AW444" i="1"/>
  <c r="AX444" i="1"/>
  <c r="AY444" i="1"/>
  <c r="AZ444" i="1"/>
  <c r="BA444" i="1"/>
  <c r="BB444" i="1"/>
  <c r="BC444" i="1"/>
  <c r="BD444" i="1"/>
  <c r="BE444" i="1"/>
  <c r="BF444" i="1"/>
  <c r="BG444" i="1"/>
  <c r="BH444" i="1"/>
  <c r="BI444" i="1"/>
  <c r="BJ444" i="1"/>
  <c r="BK444" i="1"/>
  <c r="BL444" i="1"/>
  <c r="BM444" i="1"/>
  <c r="BN444" i="1"/>
  <c r="BO444" i="1"/>
  <c r="BP444" i="1"/>
  <c r="BQ444" i="1"/>
  <c r="BR444" i="1"/>
  <c r="BS444" i="1"/>
  <c r="BT444" i="1"/>
  <c r="BU444" i="1"/>
  <c r="BV444" i="1"/>
  <c r="BW444" i="1"/>
  <c r="BX444" i="1"/>
  <c r="BY444" i="1"/>
  <c r="AW445" i="1"/>
  <c r="AX445" i="1"/>
  <c r="AY445" i="1"/>
  <c r="AZ445" i="1"/>
  <c r="BA445" i="1"/>
  <c r="BB445" i="1"/>
  <c r="BC445" i="1"/>
  <c r="BD445" i="1"/>
  <c r="BE445" i="1"/>
  <c r="BF445" i="1"/>
  <c r="BG445" i="1"/>
  <c r="BH445" i="1"/>
  <c r="BI445" i="1"/>
  <c r="BJ445" i="1"/>
  <c r="BK445" i="1"/>
  <c r="BL445" i="1"/>
  <c r="BM445" i="1"/>
  <c r="BN445" i="1"/>
  <c r="BO445" i="1"/>
  <c r="BP445" i="1"/>
  <c r="BQ445" i="1"/>
  <c r="BR445" i="1"/>
  <c r="BS445" i="1"/>
  <c r="BT445" i="1"/>
  <c r="BU445" i="1"/>
  <c r="BV445" i="1"/>
  <c r="BW445" i="1"/>
  <c r="BX445" i="1"/>
  <c r="BY445" i="1"/>
  <c r="AW446" i="1"/>
  <c r="AX446" i="1"/>
  <c r="AY446" i="1"/>
  <c r="AZ446" i="1"/>
  <c r="BA446" i="1"/>
  <c r="BB446" i="1"/>
  <c r="BC446" i="1"/>
  <c r="BD446" i="1"/>
  <c r="BE446" i="1"/>
  <c r="BF446" i="1"/>
  <c r="BG446" i="1"/>
  <c r="BH446" i="1"/>
  <c r="BI446" i="1"/>
  <c r="BJ446" i="1"/>
  <c r="BK446" i="1"/>
  <c r="BL446" i="1"/>
  <c r="BM446" i="1"/>
  <c r="BN446" i="1"/>
  <c r="BO446" i="1"/>
  <c r="BP446" i="1"/>
  <c r="BQ446" i="1"/>
  <c r="BR446" i="1"/>
  <c r="BS446" i="1"/>
  <c r="BT446" i="1"/>
  <c r="BU446" i="1"/>
  <c r="BV446" i="1"/>
  <c r="BW446" i="1"/>
  <c r="BX446" i="1"/>
  <c r="BY446" i="1"/>
  <c r="AW447" i="1"/>
  <c r="AX447" i="1"/>
  <c r="AY447" i="1"/>
  <c r="AZ447" i="1"/>
  <c r="BA447" i="1"/>
  <c r="BB447" i="1"/>
  <c r="BC447" i="1"/>
  <c r="BD447" i="1"/>
  <c r="BE447" i="1"/>
  <c r="BF447" i="1"/>
  <c r="BG447" i="1"/>
  <c r="BH447" i="1"/>
  <c r="BI447" i="1"/>
  <c r="BJ447" i="1"/>
  <c r="BK447" i="1"/>
  <c r="BL447" i="1"/>
  <c r="BM447" i="1"/>
  <c r="BN447" i="1"/>
  <c r="BO447" i="1"/>
  <c r="BP447" i="1"/>
  <c r="BQ447" i="1"/>
  <c r="BR447" i="1"/>
  <c r="BS447" i="1"/>
  <c r="BT447" i="1"/>
  <c r="BU447" i="1"/>
  <c r="BV447" i="1"/>
  <c r="BW447" i="1"/>
  <c r="BX447" i="1"/>
  <c r="BY447" i="1"/>
  <c r="AW448" i="1"/>
  <c r="AX448" i="1"/>
  <c r="AY448" i="1"/>
  <c r="AZ448" i="1"/>
  <c r="BA448" i="1"/>
  <c r="BB448" i="1"/>
  <c r="BC448" i="1"/>
  <c r="BD448" i="1"/>
  <c r="BE448" i="1"/>
  <c r="BF448" i="1"/>
  <c r="BG448" i="1"/>
  <c r="BH448" i="1"/>
  <c r="BI448" i="1"/>
  <c r="BJ448" i="1"/>
  <c r="BK448" i="1"/>
  <c r="BL448" i="1"/>
  <c r="BM448" i="1"/>
  <c r="BN448" i="1"/>
  <c r="BO448" i="1"/>
  <c r="BP448" i="1"/>
  <c r="BQ448" i="1"/>
  <c r="BR448" i="1"/>
  <c r="BS448" i="1"/>
  <c r="BT448" i="1"/>
  <c r="BU448" i="1"/>
  <c r="BV448" i="1"/>
  <c r="BW448" i="1"/>
  <c r="BX448" i="1"/>
  <c r="BY448" i="1"/>
  <c r="AW449" i="1"/>
  <c r="AX449" i="1"/>
  <c r="AY449" i="1"/>
  <c r="AZ449" i="1"/>
  <c r="BA449" i="1"/>
  <c r="BB449" i="1"/>
  <c r="BC449" i="1"/>
  <c r="BD449" i="1"/>
  <c r="BE449" i="1"/>
  <c r="BF449" i="1"/>
  <c r="BG449" i="1"/>
  <c r="BH449" i="1"/>
  <c r="BI449" i="1"/>
  <c r="BJ449" i="1"/>
  <c r="BK449" i="1"/>
  <c r="BL449" i="1"/>
  <c r="BM449" i="1"/>
  <c r="BN449" i="1"/>
  <c r="BO449" i="1"/>
  <c r="BP449" i="1"/>
  <c r="BQ449" i="1"/>
  <c r="BR449" i="1"/>
  <c r="BS449" i="1"/>
  <c r="BT449" i="1"/>
  <c r="BU449" i="1"/>
  <c r="BV449" i="1"/>
  <c r="BW449" i="1"/>
  <c r="BX449" i="1"/>
  <c r="BY449" i="1"/>
  <c r="AW450" i="1"/>
  <c r="AX450" i="1"/>
  <c r="AY450" i="1"/>
  <c r="AZ450" i="1"/>
  <c r="BA450" i="1"/>
  <c r="BB450" i="1"/>
  <c r="BC450" i="1"/>
  <c r="BD450" i="1"/>
  <c r="BE450" i="1"/>
  <c r="BF450" i="1"/>
  <c r="BG450" i="1"/>
  <c r="BH450" i="1"/>
  <c r="BI450" i="1"/>
  <c r="BJ450" i="1"/>
  <c r="BK450" i="1"/>
  <c r="BL450" i="1"/>
  <c r="BM450" i="1"/>
  <c r="BN450" i="1"/>
  <c r="BO450" i="1"/>
  <c r="BP450" i="1"/>
  <c r="BQ450" i="1"/>
  <c r="BR450" i="1"/>
  <c r="BS450" i="1"/>
  <c r="BT450" i="1"/>
  <c r="BU450" i="1"/>
  <c r="BV450" i="1"/>
  <c r="BW450" i="1"/>
  <c r="BX450" i="1"/>
  <c r="BY450" i="1"/>
  <c r="AW451" i="1"/>
  <c r="AX451" i="1"/>
  <c r="AY451" i="1"/>
  <c r="AZ451" i="1"/>
  <c r="BA451" i="1"/>
  <c r="BB451" i="1"/>
  <c r="BC451" i="1"/>
  <c r="BD451" i="1"/>
  <c r="BE451" i="1"/>
  <c r="BF451" i="1"/>
  <c r="BG451" i="1"/>
  <c r="BH451" i="1"/>
  <c r="BI451" i="1"/>
  <c r="BJ451" i="1"/>
  <c r="BK451" i="1"/>
  <c r="BL451" i="1"/>
  <c r="BM451" i="1"/>
  <c r="BN451" i="1"/>
  <c r="BO451" i="1"/>
  <c r="BP451" i="1"/>
  <c r="BQ451" i="1"/>
  <c r="BR451" i="1"/>
  <c r="BS451" i="1"/>
  <c r="BT451" i="1"/>
  <c r="BU451" i="1"/>
  <c r="BV451" i="1"/>
  <c r="BW451" i="1"/>
  <c r="BX451" i="1"/>
  <c r="BY451" i="1"/>
  <c r="AW452" i="1"/>
  <c r="AX452" i="1"/>
  <c r="AY452" i="1"/>
  <c r="AZ452" i="1"/>
  <c r="BA452" i="1"/>
  <c r="BB452" i="1"/>
  <c r="BC452" i="1"/>
  <c r="BD452" i="1"/>
  <c r="BE452" i="1"/>
  <c r="BF452" i="1"/>
  <c r="BG452" i="1"/>
  <c r="BH452" i="1"/>
  <c r="BI452" i="1"/>
  <c r="BJ452" i="1"/>
  <c r="BK452" i="1"/>
  <c r="BL452" i="1"/>
  <c r="BM452" i="1"/>
  <c r="BN452" i="1"/>
  <c r="BO452" i="1"/>
  <c r="BP452" i="1"/>
  <c r="BQ452" i="1"/>
  <c r="BR452" i="1"/>
  <c r="BS452" i="1"/>
  <c r="BT452" i="1"/>
  <c r="BU452" i="1"/>
  <c r="BV452" i="1"/>
  <c r="BW452" i="1"/>
  <c r="BX452" i="1"/>
  <c r="BY452" i="1"/>
  <c r="AW453" i="1"/>
  <c r="AX453" i="1"/>
  <c r="AY453" i="1"/>
  <c r="AZ453" i="1"/>
  <c r="BA453" i="1"/>
  <c r="BB453" i="1"/>
  <c r="BC453" i="1"/>
  <c r="BD453" i="1"/>
  <c r="BE453" i="1"/>
  <c r="BF453" i="1"/>
  <c r="BG453" i="1"/>
  <c r="BH453" i="1"/>
  <c r="BI453" i="1"/>
  <c r="BJ453" i="1"/>
  <c r="BK453" i="1"/>
  <c r="BL453" i="1"/>
  <c r="BM453" i="1"/>
  <c r="BN453" i="1"/>
  <c r="BO453" i="1"/>
  <c r="BP453" i="1"/>
  <c r="BQ453" i="1"/>
  <c r="BR453" i="1"/>
  <c r="BS453" i="1"/>
  <c r="BT453" i="1"/>
  <c r="BU453" i="1"/>
  <c r="BV453" i="1"/>
  <c r="BW453" i="1"/>
  <c r="BX453" i="1"/>
  <c r="BY453" i="1"/>
  <c r="AW454" i="1"/>
  <c r="AX454" i="1"/>
  <c r="AY454" i="1"/>
  <c r="AZ454" i="1"/>
  <c r="BA454" i="1"/>
  <c r="BB454" i="1"/>
  <c r="BC454" i="1"/>
  <c r="BD454" i="1"/>
  <c r="BE454" i="1"/>
  <c r="BF454" i="1"/>
  <c r="BG454" i="1"/>
  <c r="BH454" i="1"/>
  <c r="BI454" i="1"/>
  <c r="BJ454" i="1"/>
  <c r="BK454" i="1"/>
  <c r="BL454" i="1"/>
  <c r="BM454" i="1"/>
  <c r="BN454" i="1"/>
  <c r="BO454" i="1"/>
  <c r="BP454" i="1"/>
  <c r="BQ454" i="1"/>
  <c r="BR454" i="1"/>
  <c r="BS454" i="1"/>
  <c r="BT454" i="1"/>
  <c r="BU454" i="1"/>
  <c r="BV454" i="1"/>
  <c r="BW454" i="1"/>
  <c r="BX454" i="1"/>
  <c r="BY454" i="1"/>
  <c r="AW455" i="1"/>
  <c r="AX455" i="1"/>
  <c r="AY455" i="1"/>
  <c r="AZ455" i="1"/>
  <c r="BA455" i="1"/>
  <c r="BB455" i="1"/>
  <c r="BC455" i="1"/>
  <c r="BD455" i="1"/>
  <c r="BE455" i="1"/>
  <c r="BF455" i="1"/>
  <c r="BG455" i="1"/>
  <c r="BH455" i="1"/>
  <c r="BI455" i="1"/>
  <c r="BJ455" i="1"/>
  <c r="BK455" i="1"/>
  <c r="BL455" i="1"/>
  <c r="BM455" i="1"/>
  <c r="BN455" i="1"/>
  <c r="BO455" i="1"/>
  <c r="BP455" i="1"/>
  <c r="BQ455" i="1"/>
  <c r="BR455" i="1"/>
  <c r="BS455" i="1"/>
  <c r="BT455" i="1"/>
  <c r="BU455" i="1"/>
  <c r="BV455" i="1"/>
  <c r="BW455" i="1"/>
  <c r="BX455" i="1"/>
  <c r="BY455" i="1"/>
  <c r="AW456" i="1"/>
  <c r="AX456" i="1"/>
  <c r="AY456" i="1"/>
  <c r="AZ456" i="1"/>
  <c r="BA456" i="1"/>
  <c r="BB456" i="1"/>
  <c r="BC456" i="1"/>
  <c r="BD456" i="1"/>
  <c r="BE456" i="1"/>
  <c r="BF456" i="1"/>
  <c r="BG456" i="1"/>
  <c r="BH456" i="1"/>
  <c r="BI456" i="1"/>
  <c r="BJ456" i="1"/>
  <c r="BK456" i="1"/>
  <c r="BL456" i="1"/>
  <c r="BM456" i="1"/>
  <c r="BN456" i="1"/>
  <c r="BO456" i="1"/>
  <c r="BP456" i="1"/>
  <c r="BQ456" i="1"/>
  <c r="BR456" i="1"/>
  <c r="BS456" i="1"/>
  <c r="BT456" i="1"/>
  <c r="BU456" i="1"/>
  <c r="BV456" i="1"/>
  <c r="BW456" i="1"/>
  <c r="BX456" i="1"/>
  <c r="BY456" i="1"/>
  <c r="AW457" i="1"/>
  <c r="AX457" i="1"/>
  <c r="AY457" i="1"/>
  <c r="AZ457" i="1"/>
  <c r="BA457" i="1"/>
  <c r="BB457" i="1"/>
  <c r="BC457" i="1"/>
  <c r="BD457" i="1"/>
  <c r="BE457" i="1"/>
  <c r="BF457" i="1"/>
  <c r="BG457" i="1"/>
  <c r="BH457" i="1"/>
  <c r="BI457" i="1"/>
  <c r="BJ457" i="1"/>
  <c r="BK457" i="1"/>
  <c r="BL457" i="1"/>
  <c r="BM457" i="1"/>
  <c r="BN457" i="1"/>
  <c r="BO457" i="1"/>
  <c r="BP457" i="1"/>
  <c r="BQ457" i="1"/>
  <c r="BR457" i="1"/>
  <c r="BS457" i="1"/>
  <c r="BT457" i="1"/>
  <c r="BU457" i="1"/>
  <c r="BV457" i="1"/>
  <c r="BW457" i="1"/>
  <c r="BX457" i="1"/>
  <c r="BY457" i="1"/>
  <c r="AW458" i="1"/>
  <c r="AX458" i="1"/>
  <c r="AY458" i="1"/>
  <c r="AZ458" i="1"/>
  <c r="BA458" i="1"/>
  <c r="BB458" i="1"/>
  <c r="BC458" i="1"/>
  <c r="BD458" i="1"/>
  <c r="BE458" i="1"/>
  <c r="BF458" i="1"/>
  <c r="BG458" i="1"/>
  <c r="BH458" i="1"/>
  <c r="BI458" i="1"/>
  <c r="BJ458" i="1"/>
  <c r="BK458" i="1"/>
  <c r="BL458" i="1"/>
  <c r="BM458" i="1"/>
  <c r="BN458" i="1"/>
  <c r="BO458" i="1"/>
  <c r="BP458" i="1"/>
  <c r="BQ458" i="1"/>
  <c r="BR458" i="1"/>
  <c r="BS458" i="1"/>
  <c r="BT458" i="1"/>
  <c r="BU458" i="1"/>
  <c r="BV458" i="1"/>
  <c r="BW458" i="1"/>
  <c r="BX458" i="1"/>
  <c r="BY458" i="1"/>
  <c r="AW459" i="1"/>
  <c r="AX459" i="1"/>
  <c r="AY459" i="1"/>
  <c r="AZ459" i="1"/>
  <c r="BA459" i="1"/>
  <c r="BB459" i="1"/>
  <c r="BC459" i="1"/>
  <c r="BD459" i="1"/>
  <c r="BE459" i="1"/>
  <c r="BF459" i="1"/>
  <c r="BG459" i="1"/>
  <c r="BH459" i="1"/>
  <c r="BI459" i="1"/>
  <c r="BJ459" i="1"/>
  <c r="BK459" i="1"/>
  <c r="BL459" i="1"/>
  <c r="BM459" i="1"/>
  <c r="BN459" i="1"/>
  <c r="BO459" i="1"/>
  <c r="BP459" i="1"/>
  <c r="BQ459" i="1"/>
  <c r="BR459" i="1"/>
  <c r="BS459" i="1"/>
  <c r="BT459" i="1"/>
  <c r="BU459" i="1"/>
  <c r="BV459" i="1"/>
  <c r="BW459" i="1"/>
  <c r="BX459" i="1"/>
  <c r="BY459" i="1"/>
  <c r="AW460" i="1"/>
  <c r="AX460" i="1"/>
  <c r="AY460" i="1"/>
  <c r="AZ460" i="1"/>
  <c r="BA460" i="1"/>
  <c r="BB460" i="1"/>
  <c r="BC460" i="1"/>
  <c r="BD460" i="1"/>
  <c r="BE460" i="1"/>
  <c r="BF460" i="1"/>
  <c r="BG460" i="1"/>
  <c r="BH460" i="1"/>
  <c r="BI460" i="1"/>
  <c r="BJ460" i="1"/>
  <c r="BK460" i="1"/>
  <c r="BL460" i="1"/>
  <c r="BM460" i="1"/>
  <c r="BN460" i="1"/>
  <c r="BO460" i="1"/>
  <c r="BP460" i="1"/>
  <c r="BQ460" i="1"/>
  <c r="BR460" i="1"/>
  <c r="BS460" i="1"/>
  <c r="BT460" i="1"/>
  <c r="BU460" i="1"/>
  <c r="BV460" i="1"/>
  <c r="BW460" i="1"/>
  <c r="BX460" i="1"/>
  <c r="BY460" i="1"/>
  <c r="AW461" i="1"/>
  <c r="AX461" i="1"/>
  <c r="AY461" i="1"/>
  <c r="AZ461" i="1"/>
  <c r="BA461" i="1"/>
  <c r="BB461" i="1"/>
  <c r="BC461" i="1"/>
  <c r="BD461" i="1"/>
  <c r="BE461" i="1"/>
  <c r="BF461" i="1"/>
  <c r="BG461" i="1"/>
  <c r="BH461" i="1"/>
  <c r="BI461" i="1"/>
  <c r="BJ461" i="1"/>
  <c r="BK461" i="1"/>
  <c r="BL461" i="1"/>
  <c r="BM461" i="1"/>
  <c r="BN461" i="1"/>
  <c r="BO461" i="1"/>
  <c r="BP461" i="1"/>
  <c r="BQ461" i="1"/>
  <c r="BR461" i="1"/>
  <c r="BS461" i="1"/>
  <c r="BT461" i="1"/>
  <c r="BU461" i="1"/>
  <c r="BV461" i="1"/>
  <c r="BW461" i="1"/>
  <c r="BX461" i="1"/>
  <c r="BY461" i="1"/>
  <c r="AW462" i="1"/>
  <c r="AX462" i="1"/>
  <c r="AY462" i="1"/>
  <c r="AZ462" i="1"/>
  <c r="BA462" i="1"/>
  <c r="BB462" i="1"/>
  <c r="BC462" i="1"/>
  <c r="BD462" i="1"/>
  <c r="BE462" i="1"/>
  <c r="BF462" i="1"/>
  <c r="BG462" i="1"/>
  <c r="BH462" i="1"/>
  <c r="BI462" i="1"/>
  <c r="BJ462" i="1"/>
  <c r="BK462" i="1"/>
  <c r="BL462" i="1"/>
  <c r="BM462" i="1"/>
  <c r="BN462" i="1"/>
  <c r="BO462" i="1"/>
  <c r="BP462" i="1"/>
  <c r="BQ462" i="1"/>
  <c r="BR462" i="1"/>
  <c r="BS462" i="1"/>
  <c r="BT462" i="1"/>
  <c r="BU462" i="1"/>
  <c r="BV462" i="1"/>
  <c r="BW462" i="1"/>
  <c r="BX462" i="1"/>
  <c r="BY462" i="1"/>
  <c r="AW463" i="1"/>
  <c r="AX463" i="1"/>
  <c r="AY463" i="1"/>
  <c r="AZ463" i="1"/>
  <c r="BA463" i="1"/>
  <c r="BB463" i="1"/>
  <c r="BC463" i="1"/>
  <c r="BD463" i="1"/>
  <c r="BE463" i="1"/>
  <c r="BF463" i="1"/>
  <c r="BG463" i="1"/>
  <c r="BH463" i="1"/>
  <c r="BI463" i="1"/>
  <c r="BJ463" i="1"/>
  <c r="BK463" i="1"/>
  <c r="BL463" i="1"/>
  <c r="BM463" i="1"/>
  <c r="BN463" i="1"/>
  <c r="BO463" i="1"/>
  <c r="BP463" i="1"/>
  <c r="BQ463" i="1"/>
  <c r="BR463" i="1"/>
  <c r="BS463" i="1"/>
  <c r="BT463" i="1"/>
  <c r="BU463" i="1"/>
  <c r="BV463" i="1"/>
  <c r="BW463" i="1"/>
  <c r="BX463" i="1"/>
  <c r="BY463" i="1"/>
  <c r="AW464" i="1"/>
  <c r="AX464" i="1"/>
  <c r="AY464" i="1"/>
  <c r="AZ464" i="1"/>
  <c r="BA464" i="1"/>
  <c r="BB464" i="1"/>
  <c r="BC464" i="1"/>
  <c r="BD464" i="1"/>
  <c r="BE464" i="1"/>
  <c r="BF464" i="1"/>
  <c r="BG464" i="1"/>
  <c r="BH464" i="1"/>
  <c r="BI464" i="1"/>
  <c r="BJ464" i="1"/>
  <c r="BK464" i="1"/>
  <c r="BL464" i="1"/>
  <c r="BM464" i="1"/>
  <c r="BN464" i="1"/>
  <c r="BO464" i="1"/>
  <c r="BP464" i="1"/>
  <c r="BQ464" i="1"/>
  <c r="BR464" i="1"/>
  <c r="BS464" i="1"/>
  <c r="BT464" i="1"/>
  <c r="BU464" i="1"/>
  <c r="BV464" i="1"/>
  <c r="BW464" i="1"/>
  <c r="BX464" i="1"/>
  <c r="BY464" i="1"/>
  <c r="AW465" i="1"/>
  <c r="AX465" i="1"/>
  <c r="AY465" i="1"/>
  <c r="AZ465" i="1"/>
  <c r="BA465" i="1"/>
  <c r="BB465" i="1"/>
  <c r="BC465" i="1"/>
  <c r="BD465" i="1"/>
  <c r="BE465" i="1"/>
  <c r="BF465" i="1"/>
  <c r="BG465" i="1"/>
  <c r="BH465" i="1"/>
  <c r="BI465" i="1"/>
  <c r="BJ465" i="1"/>
  <c r="BK465" i="1"/>
  <c r="BL465" i="1"/>
  <c r="BM465" i="1"/>
  <c r="BN465" i="1"/>
  <c r="BO465" i="1"/>
  <c r="BP465" i="1"/>
  <c r="BQ465" i="1"/>
  <c r="BR465" i="1"/>
  <c r="BS465" i="1"/>
  <c r="BT465" i="1"/>
  <c r="BU465" i="1"/>
  <c r="BV465" i="1"/>
  <c r="BW465" i="1"/>
  <c r="BX465" i="1"/>
  <c r="BY465" i="1"/>
  <c r="AW466" i="1"/>
  <c r="AX466" i="1"/>
  <c r="AY466" i="1"/>
  <c r="AZ466" i="1"/>
  <c r="BA466" i="1"/>
  <c r="BB466" i="1"/>
  <c r="BC466" i="1"/>
  <c r="BD466" i="1"/>
  <c r="BE466" i="1"/>
  <c r="BF466" i="1"/>
  <c r="BG466" i="1"/>
  <c r="BH466" i="1"/>
  <c r="BI466" i="1"/>
  <c r="BJ466" i="1"/>
  <c r="BK466" i="1"/>
  <c r="BL466" i="1"/>
  <c r="BM466" i="1"/>
  <c r="BN466" i="1"/>
  <c r="BO466" i="1"/>
  <c r="BP466" i="1"/>
  <c r="BQ466" i="1"/>
  <c r="BR466" i="1"/>
  <c r="BS466" i="1"/>
  <c r="BT466" i="1"/>
  <c r="BU466" i="1"/>
  <c r="BV466" i="1"/>
  <c r="BW466" i="1"/>
  <c r="BX466" i="1"/>
  <c r="BY466" i="1"/>
  <c r="AW467" i="1"/>
  <c r="AX467" i="1"/>
  <c r="AY467" i="1"/>
  <c r="AZ467" i="1"/>
  <c r="BA467" i="1"/>
  <c r="BB467" i="1"/>
  <c r="BC467" i="1"/>
  <c r="BD467" i="1"/>
  <c r="BE467" i="1"/>
  <c r="BF467" i="1"/>
  <c r="BG467" i="1"/>
  <c r="BH467" i="1"/>
  <c r="BI467" i="1"/>
  <c r="BJ467" i="1"/>
  <c r="BK467" i="1"/>
  <c r="BL467" i="1"/>
  <c r="BM467" i="1"/>
  <c r="BN467" i="1"/>
  <c r="BO467" i="1"/>
  <c r="BP467" i="1"/>
  <c r="BQ467" i="1"/>
  <c r="BR467" i="1"/>
  <c r="BS467" i="1"/>
  <c r="BT467" i="1"/>
  <c r="BU467" i="1"/>
  <c r="BV467" i="1"/>
  <c r="BW467" i="1"/>
  <c r="BX467" i="1"/>
  <c r="BY467" i="1"/>
  <c r="AW468" i="1"/>
  <c r="AX468" i="1"/>
  <c r="AY468" i="1"/>
  <c r="AZ468" i="1"/>
  <c r="BA468" i="1"/>
  <c r="BB468" i="1"/>
  <c r="BC468" i="1"/>
  <c r="BD468" i="1"/>
  <c r="BE468" i="1"/>
  <c r="BF468" i="1"/>
  <c r="BG468" i="1"/>
  <c r="BH468" i="1"/>
  <c r="BI468" i="1"/>
  <c r="BJ468" i="1"/>
  <c r="BK468" i="1"/>
  <c r="BL468" i="1"/>
  <c r="BM468" i="1"/>
  <c r="BN468" i="1"/>
  <c r="BO468" i="1"/>
  <c r="BP468" i="1"/>
  <c r="BQ468" i="1"/>
  <c r="BR468" i="1"/>
  <c r="BS468" i="1"/>
  <c r="BT468" i="1"/>
  <c r="BU468" i="1"/>
  <c r="BV468" i="1"/>
  <c r="BW468" i="1"/>
  <c r="BX468" i="1"/>
  <c r="BY468" i="1"/>
  <c r="AW469" i="1"/>
  <c r="AX469" i="1"/>
  <c r="AY469" i="1"/>
  <c r="AZ469" i="1"/>
  <c r="BA469" i="1"/>
  <c r="BB469" i="1"/>
  <c r="BC469" i="1"/>
  <c r="BD469" i="1"/>
  <c r="BE469" i="1"/>
  <c r="BF469" i="1"/>
  <c r="BG469" i="1"/>
  <c r="BH469" i="1"/>
  <c r="BI469" i="1"/>
  <c r="BJ469" i="1"/>
  <c r="BK469" i="1"/>
  <c r="BL469" i="1"/>
  <c r="BM469" i="1"/>
  <c r="BN469" i="1"/>
  <c r="BO469" i="1"/>
  <c r="BP469" i="1"/>
  <c r="BQ469" i="1"/>
  <c r="BR469" i="1"/>
  <c r="BS469" i="1"/>
  <c r="BT469" i="1"/>
  <c r="BU469" i="1"/>
  <c r="BV469" i="1"/>
  <c r="BW469" i="1"/>
  <c r="BX469" i="1"/>
  <c r="BY469" i="1"/>
  <c r="AW470" i="1"/>
  <c r="AX470" i="1"/>
  <c r="AY470" i="1"/>
  <c r="AZ470" i="1"/>
  <c r="BA470" i="1"/>
  <c r="BB470" i="1"/>
  <c r="BC470" i="1"/>
  <c r="BD470" i="1"/>
  <c r="BE470" i="1"/>
  <c r="BF470" i="1"/>
  <c r="BG470" i="1"/>
  <c r="BH470" i="1"/>
  <c r="BI470" i="1"/>
  <c r="BJ470" i="1"/>
  <c r="BK470" i="1"/>
  <c r="BL470" i="1"/>
  <c r="BM470" i="1"/>
  <c r="BN470" i="1"/>
  <c r="BO470" i="1"/>
  <c r="BP470" i="1"/>
  <c r="BQ470" i="1"/>
  <c r="BR470" i="1"/>
  <c r="BS470" i="1"/>
  <c r="BT470" i="1"/>
  <c r="BU470" i="1"/>
  <c r="BV470" i="1"/>
  <c r="BW470" i="1"/>
  <c r="BX470" i="1"/>
  <c r="BY470" i="1"/>
  <c r="AW471" i="1"/>
  <c r="AX471" i="1"/>
  <c r="AY471" i="1"/>
  <c r="AZ471" i="1"/>
  <c r="BA471" i="1"/>
  <c r="BB471" i="1"/>
  <c r="BC471" i="1"/>
  <c r="BD471" i="1"/>
  <c r="BE471" i="1"/>
  <c r="BF471" i="1"/>
  <c r="BG471" i="1"/>
  <c r="BH471" i="1"/>
  <c r="BI471" i="1"/>
  <c r="BJ471" i="1"/>
  <c r="BK471" i="1"/>
  <c r="BL471" i="1"/>
  <c r="BM471" i="1"/>
  <c r="BN471" i="1"/>
  <c r="BO471" i="1"/>
  <c r="BP471" i="1"/>
  <c r="BQ471" i="1"/>
  <c r="BR471" i="1"/>
  <c r="BS471" i="1"/>
  <c r="BT471" i="1"/>
  <c r="BU471" i="1"/>
  <c r="BV471" i="1"/>
  <c r="BW471" i="1"/>
  <c r="BX471" i="1"/>
  <c r="BY471" i="1"/>
  <c r="AW472" i="1"/>
  <c r="AX472" i="1"/>
  <c r="AY472" i="1"/>
  <c r="AZ472" i="1"/>
  <c r="BA472" i="1"/>
  <c r="BB472" i="1"/>
  <c r="BC472" i="1"/>
  <c r="BD472" i="1"/>
  <c r="BE472" i="1"/>
  <c r="BF472" i="1"/>
  <c r="BG472" i="1"/>
  <c r="BH472" i="1"/>
  <c r="BI472" i="1"/>
  <c r="BJ472" i="1"/>
  <c r="BK472" i="1"/>
  <c r="BL472" i="1"/>
  <c r="BM472" i="1"/>
  <c r="BN472" i="1"/>
  <c r="BO472" i="1"/>
  <c r="BP472" i="1"/>
  <c r="BQ472" i="1"/>
  <c r="BR472" i="1"/>
  <c r="BS472" i="1"/>
  <c r="BT472" i="1"/>
  <c r="BU472" i="1"/>
  <c r="BV472" i="1"/>
  <c r="BW472" i="1"/>
  <c r="BX472" i="1"/>
  <c r="BY472" i="1"/>
  <c r="AW473" i="1"/>
  <c r="AX473" i="1"/>
  <c r="AY473" i="1"/>
  <c r="AZ473" i="1"/>
  <c r="BA473" i="1"/>
  <c r="BB473" i="1"/>
  <c r="BC473" i="1"/>
  <c r="BD473" i="1"/>
  <c r="BE473" i="1"/>
  <c r="BF473" i="1"/>
  <c r="BG473" i="1"/>
  <c r="BH473" i="1"/>
  <c r="BI473" i="1"/>
  <c r="BJ473" i="1"/>
  <c r="BK473" i="1"/>
  <c r="BL473" i="1"/>
  <c r="BM473" i="1"/>
  <c r="BN473" i="1"/>
  <c r="BO473" i="1"/>
  <c r="BP473" i="1"/>
  <c r="BQ473" i="1"/>
  <c r="BR473" i="1"/>
  <c r="BS473" i="1"/>
  <c r="BT473" i="1"/>
  <c r="BU473" i="1"/>
  <c r="BV473" i="1"/>
  <c r="BW473" i="1"/>
  <c r="BX473" i="1"/>
  <c r="BY473" i="1"/>
  <c r="AW474" i="1"/>
  <c r="AX474" i="1"/>
  <c r="AY474" i="1"/>
  <c r="AZ474" i="1"/>
  <c r="BA474" i="1"/>
  <c r="BB474" i="1"/>
  <c r="BC474" i="1"/>
  <c r="BD474" i="1"/>
  <c r="BE474" i="1"/>
  <c r="BF474" i="1"/>
  <c r="BG474" i="1"/>
  <c r="BH474" i="1"/>
  <c r="BI474" i="1"/>
  <c r="BJ474" i="1"/>
  <c r="BK474" i="1"/>
  <c r="BL474" i="1"/>
  <c r="BM474" i="1"/>
  <c r="BN474" i="1"/>
  <c r="BO474" i="1"/>
  <c r="BP474" i="1"/>
  <c r="BQ474" i="1"/>
  <c r="BR474" i="1"/>
  <c r="BS474" i="1"/>
  <c r="BT474" i="1"/>
  <c r="BU474" i="1"/>
  <c r="BV474" i="1"/>
  <c r="BW474" i="1"/>
  <c r="BX474" i="1"/>
  <c r="BY474" i="1"/>
  <c r="AW475" i="1"/>
  <c r="AX475" i="1"/>
  <c r="AY475" i="1"/>
  <c r="AZ475" i="1"/>
  <c r="BA475" i="1"/>
  <c r="BB475" i="1"/>
  <c r="BC475" i="1"/>
  <c r="BD475" i="1"/>
  <c r="BE475" i="1"/>
  <c r="BF475" i="1"/>
  <c r="BG475" i="1"/>
  <c r="BH475" i="1"/>
  <c r="BI475" i="1"/>
  <c r="BJ475" i="1"/>
  <c r="BK475" i="1"/>
  <c r="BL475" i="1"/>
  <c r="BM475" i="1"/>
  <c r="BN475" i="1"/>
  <c r="BO475" i="1"/>
  <c r="BP475" i="1"/>
  <c r="BQ475" i="1"/>
  <c r="BR475" i="1"/>
  <c r="BS475" i="1"/>
  <c r="BT475" i="1"/>
  <c r="BU475" i="1"/>
  <c r="BV475" i="1"/>
  <c r="BW475" i="1"/>
  <c r="BX475" i="1"/>
  <c r="BY475" i="1"/>
  <c r="AW476" i="1"/>
  <c r="AX476" i="1"/>
  <c r="AY476" i="1"/>
  <c r="AZ476" i="1"/>
  <c r="BA476" i="1"/>
  <c r="BB476" i="1"/>
  <c r="BC476" i="1"/>
  <c r="BD476" i="1"/>
  <c r="BE476" i="1"/>
  <c r="BF476" i="1"/>
  <c r="BG476" i="1"/>
  <c r="BH476" i="1"/>
  <c r="BI476" i="1"/>
  <c r="BJ476" i="1"/>
  <c r="BK476" i="1"/>
  <c r="BL476" i="1"/>
  <c r="BM476" i="1"/>
  <c r="BN476" i="1"/>
  <c r="BO476" i="1"/>
  <c r="BP476" i="1"/>
  <c r="BQ476" i="1"/>
  <c r="BR476" i="1"/>
  <c r="BS476" i="1"/>
  <c r="BT476" i="1"/>
  <c r="BU476" i="1"/>
  <c r="BV476" i="1"/>
  <c r="BW476" i="1"/>
  <c r="BX476" i="1"/>
  <c r="BY476" i="1"/>
  <c r="AW477" i="1"/>
  <c r="AX477" i="1"/>
  <c r="AY477" i="1"/>
  <c r="AZ477" i="1"/>
  <c r="BA477" i="1"/>
  <c r="BB477" i="1"/>
  <c r="BC477" i="1"/>
  <c r="BD477" i="1"/>
  <c r="BE477" i="1"/>
  <c r="BF477" i="1"/>
  <c r="BG477" i="1"/>
  <c r="BH477" i="1"/>
  <c r="BI477" i="1"/>
  <c r="BJ477" i="1"/>
  <c r="BK477" i="1"/>
  <c r="BL477" i="1"/>
  <c r="BM477" i="1"/>
  <c r="BN477" i="1"/>
  <c r="BO477" i="1"/>
  <c r="BP477" i="1"/>
  <c r="BQ477" i="1"/>
  <c r="BR477" i="1"/>
  <c r="BS477" i="1"/>
  <c r="BT477" i="1"/>
  <c r="BU477" i="1"/>
  <c r="BV477" i="1"/>
  <c r="BW477" i="1"/>
  <c r="BX477" i="1"/>
  <c r="BY477" i="1"/>
  <c r="AW478" i="1"/>
  <c r="AX478" i="1"/>
  <c r="AY478" i="1"/>
  <c r="AZ478" i="1"/>
  <c r="BA478" i="1"/>
  <c r="BB478" i="1"/>
  <c r="BC478" i="1"/>
  <c r="BD478" i="1"/>
  <c r="BE478" i="1"/>
  <c r="BF478" i="1"/>
  <c r="BG478" i="1"/>
  <c r="BH478" i="1"/>
  <c r="BI478" i="1"/>
  <c r="BJ478" i="1"/>
  <c r="BK478" i="1"/>
  <c r="BL478" i="1"/>
  <c r="BM478" i="1"/>
  <c r="BN478" i="1"/>
  <c r="BO478" i="1"/>
  <c r="BP478" i="1"/>
  <c r="BQ478" i="1"/>
  <c r="BR478" i="1"/>
  <c r="BS478" i="1"/>
  <c r="BT478" i="1"/>
  <c r="BU478" i="1"/>
  <c r="BV478" i="1"/>
  <c r="BW478" i="1"/>
  <c r="BX478" i="1"/>
  <c r="BY478" i="1"/>
  <c r="AW479" i="1"/>
  <c r="AX479" i="1"/>
  <c r="AY479" i="1"/>
  <c r="AZ479" i="1"/>
  <c r="BA479" i="1"/>
  <c r="BB479" i="1"/>
  <c r="BC479" i="1"/>
  <c r="BD479" i="1"/>
  <c r="BE479" i="1"/>
  <c r="BF479" i="1"/>
  <c r="BG479" i="1"/>
  <c r="BH479" i="1"/>
  <c r="BI479" i="1"/>
  <c r="BJ479" i="1"/>
  <c r="BK479" i="1"/>
  <c r="BL479" i="1"/>
  <c r="BM479" i="1"/>
  <c r="BN479" i="1"/>
  <c r="BO479" i="1"/>
  <c r="BP479" i="1"/>
  <c r="BQ479" i="1"/>
  <c r="BR479" i="1"/>
  <c r="BS479" i="1"/>
  <c r="BT479" i="1"/>
  <c r="BU479" i="1"/>
  <c r="BV479" i="1"/>
  <c r="BW479" i="1"/>
  <c r="BX479" i="1"/>
  <c r="BY479" i="1"/>
  <c r="AW480" i="1"/>
  <c r="AX480" i="1"/>
  <c r="AY480" i="1"/>
  <c r="AZ480" i="1"/>
  <c r="BA480" i="1"/>
  <c r="BB480" i="1"/>
  <c r="BC480" i="1"/>
  <c r="BD480" i="1"/>
  <c r="BE480" i="1"/>
  <c r="BF480" i="1"/>
  <c r="BG480" i="1"/>
  <c r="BH480" i="1"/>
  <c r="BI480" i="1"/>
  <c r="BJ480" i="1"/>
  <c r="BK480" i="1"/>
  <c r="BL480" i="1"/>
  <c r="BM480" i="1"/>
  <c r="BN480" i="1"/>
  <c r="BO480" i="1"/>
  <c r="BP480" i="1"/>
  <c r="BQ480" i="1"/>
  <c r="BR480" i="1"/>
  <c r="BS480" i="1"/>
  <c r="BT480" i="1"/>
  <c r="BU480" i="1"/>
  <c r="BV480" i="1"/>
  <c r="BW480" i="1"/>
  <c r="BX480" i="1"/>
  <c r="BY480" i="1"/>
  <c r="AW481" i="1"/>
  <c r="AX481" i="1"/>
  <c r="AY481" i="1"/>
  <c r="AZ481" i="1"/>
  <c r="BA481" i="1"/>
  <c r="BB481" i="1"/>
  <c r="BC481" i="1"/>
  <c r="BD481" i="1"/>
  <c r="BE481" i="1"/>
  <c r="BF481" i="1"/>
  <c r="BG481" i="1"/>
  <c r="BH481" i="1"/>
  <c r="BI481" i="1"/>
  <c r="BJ481" i="1"/>
  <c r="BK481" i="1"/>
  <c r="BL481" i="1"/>
  <c r="BM481" i="1"/>
  <c r="BN481" i="1"/>
  <c r="BO481" i="1"/>
  <c r="BP481" i="1"/>
  <c r="BQ481" i="1"/>
  <c r="BR481" i="1"/>
  <c r="BS481" i="1"/>
  <c r="BT481" i="1"/>
  <c r="BU481" i="1"/>
  <c r="BV481" i="1"/>
  <c r="BW481" i="1"/>
  <c r="BX481" i="1"/>
  <c r="BY481" i="1"/>
  <c r="AW482" i="1"/>
  <c r="AX482" i="1"/>
  <c r="AY482" i="1"/>
  <c r="AZ482" i="1"/>
  <c r="BA482" i="1"/>
  <c r="BB482" i="1"/>
  <c r="BC482" i="1"/>
  <c r="BD482" i="1"/>
  <c r="BE482" i="1"/>
  <c r="BF482" i="1"/>
  <c r="BG482" i="1"/>
  <c r="BH482" i="1"/>
  <c r="BI482" i="1"/>
  <c r="BJ482" i="1"/>
  <c r="BK482" i="1"/>
  <c r="BL482" i="1"/>
  <c r="BM482" i="1"/>
  <c r="BN482" i="1"/>
  <c r="BO482" i="1"/>
  <c r="BP482" i="1"/>
  <c r="BQ482" i="1"/>
  <c r="BR482" i="1"/>
  <c r="BS482" i="1"/>
  <c r="BT482" i="1"/>
  <c r="BU482" i="1"/>
  <c r="BV482" i="1"/>
  <c r="BW482" i="1"/>
  <c r="BX482" i="1"/>
  <c r="BY482" i="1"/>
  <c r="AW483" i="1"/>
  <c r="AX483" i="1"/>
  <c r="AY483" i="1"/>
  <c r="AZ483" i="1"/>
  <c r="BA483" i="1"/>
  <c r="BB483" i="1"/>
  <c r="BC483" i="1"/>
  <c r="BD483" i="1"/>
  <c r="BE483" i="1"/>
  <c r="BF483" i="1"/>
  <c r="BG483" i="1"/>
  <c r="BH483" i="1"/>
  <c r="BI483" i="1"/>
  <c r="BJ483" i="1"/>
  <c r="BK483" i="1"/>
  <c r="BL483" i="1"/>
  <c r="BM483" i="1"/>
  <c r="BN483" i="1"/>
  <c r="BO483" i="1"/>
  <c r="BP483" i="1"/>
  <c r="BQ483" i="1"/>
  <c r="BR483" i="1"/>
  <c r="BS483" i="1"/>
  <c r="BT483" i="1"/>
  <c r="BU483" i="1"/>
  <c r="BV483" i="1"/>
  <c r="BW483" i="1"/>
  <c r="BX483" i="1"/>
  <c r="BY483" i="1"/>
  <c r="AW484" i="1"/>
  <c r="AX484" i="1"/>
  <c r="AY484" i="1"/>
  <c r="AZ484" i="1"/>
  <c r="BA484" i="1"/>
  <c r="BB484" i="1"/>
  <c r="BC484" i="1"/>
  <c r="BD484" i="1"/>
  <c r="BE484" i="1"/>
  <c r="BF484" i="1"/>
  <c r="BG484" i="1"/>
  <c r="BH484" i="1"/>
  <c r="BI484" i="1"/>
  <c r="BJ484" i="1"/>
  <c r="BK484" i="1"/>
  <c r="BL484" i="1"/>
  <c r="BM484" i="1"/>
  <c r="BN484" i="1"/>
  <c r="BO484" i="1"/>
  <c r="BP484" i="1"/>
  <c r="BQ484" i="1"/>
  <c r="BR484" i="1"/>
  <c r="BS484" i="1"/>
  <c r="BT484" i="1"/>
  <c r="BU484" i="1"/>
  <c r="BV484" i="1"/>
  <c r="BW484" i="1"/>
  <c r="BX484" i="1"/>
  <c r="BY484" i="1"/>
  <c r="AW485" i="1"/>
  <c r="AX485" i="1"/>
  <c r="AY485" i="1"/>
  <c r="AZ485" i="1"/>
  <c r="BA485" i="1"/>
  <c r="BB485" i="1"/>
  <c r="BC485" i="1"/>
  <c r="BD485" i="1"/>
  <c r="BE485" i="1"/>
  <c r="BF485" i="1"/>
  <c r="BG485" i="1"/>
  <c r="BH485" i="1"/>
  <c r="BI485" i="1"/>
  <c r="BJ485" i="1"/>
  <c r="BK485" i="1"/>
  <c r="BL485" i="1"/>
  <c r="BM485" i="1"/>
  <c r="BN485" i="1"/>
  <c r="BO485" i="1"/>
  <c r="BP485" i="1"/>
  <c r="BQ485" i="1"/>
  <c r="BR485" i="1"/>
  <c r="BS485" i="1"/>
  <c r="BT485" i="1"/>
  <c r="BU485" i="1"/>
  <c r="BV485" i="1"/>
  <c r="BW485" i="1"/>
  <c r="BX485" i="1"/>
  <c r="BY485" i="1"/>
  <c r="AW486" i="1"/>
  <c r="AX486" i="1"/>
  <c r="AY486" i="1"/>
  <c r="AZ486" i="1"/>
  <c r="BA486" i="1"/>
  <c r="BB486" i="1"/>
  <c r="BC486" i="1"/>
  <c r="BD486" i="1"/>
  <c r="BE486" i="1"/>
  <c r="BF486" i="1"/>
  <c r="BG486" i="1"/>
  <c r="BH486" i="1"/>
  <c r="BI486" i="1"/>
  <c r="BJ486" i="1"/>
  <c r="BK486" i="1"/>
  <c r="BL486" i="1"/>
  <c r="BM486" i="1"/>
  <c r="BN486" i="1"/>
  <c r="BO486" i="1"/>
  <c r="BP486" i="1"/>
  <c r="BQ486" i="1"/>
  <c r="BR486" i="1"/>
  <c r="BS486" i="1"/>
  <c r="BT486" i="1"/>
  <c r="BU486" i="1"/>
  <c r="BV486" i="1"/>
  <c r="BW486" i="1"/>
  <c r="BX486" i="1"/>
  <c r="BY486" i="1"/>
  <c r="AW487" i="1"/>
  <c r="AX487" i="1"/>
  <c r="AY487" i="1"/>
  <c r="AZ487" i="1"/>
  <c r="BA487" i="1"/>
  <c r="BB487" i="1"/>
  <c r="BC487" i="1"/>
  <c r="BD487" i="1"/>
  <c r="BE487" i="1"/>
  <c r="BF487" i="1"/>
  <c r="BG487" i="1"/>
  <c r="BH487" i="1"/>
  <c r="BI487" i="1"/>
  <c r="BJ487" i="1"/>
  <c r="BK487" i="1"/>
  <c r="BL487" i="1"/>
  <c r="BM487" i="1"/>
  <c r="BN487" i="1"/>
  <c r="BO487" i="1"/>
  <c r="BP487" i="1"/>
  <c r="BQ487" i="1"/>
  <c r="BR487" i="1"/>
  <c r="BS487" i="1"/>
  <c r="BT487" i="1"/>
  <c r="BU487" i="1"/>
  <c r="BV487" i="1"/>
  <c r="BW487" i="1"/>
  <c r="BX487" i="1"/>
  <c r="BY487" i="1"/>
  <c r="AW488" i="1"/>
  <c r="AX488" i="1"/>
  <c r="AY488" i="1"/>
  <c r="AZ488" i="1"/>
  <c r="BA488" i="1"/>
  <c r="BB488" i="1"/>
  <c r="BC488" i="1"/>
  <c r="BD488" i="1"/>
  <c r="BE488" i="1"/>
  <c r="BF488" i="1"/>
  <c r="BG488" i="1"/>
  <c r="BH488" i="1"/>
  <c r="BI488" i="1"/>
  <c r="BJ488" i="1"/>
  <c r="BK488" i="1"/>
  <c r="BL488" i="1"/>
  <c r="BM488" i="1"/>
  <c r="BN488" i="1"/>
  <c r="BO488" i="1"/>
  <c r="BP488" i="1"/>
  <c r="BQ488" i="1"/>
  <c r="BR488" i="1"/>
  <c r="BS488" i="1"/>
  <c r="BT488" i="1"/>
  <c r="BU488" i="1"/>
  <c r="BV488" i="1"/>
  <c r="BW488" i="1"/>
  <c r="BX488" i="1"/>
  <c r="BY488" i="1"/>
  <c r="AW489" i="1"/>
  <c r="AX489" i="1"/>
  <c r="AY489" i="1"/>
  <c r="AZ489" i="1"/>
  <c r="BA489" i="1"/>
  <c r="BB489" i="1"/>
  <c r="BC489" i="1"/>
  <c r="BD489" i="1"/>
  <c r="BE489" i="1"/>
  <c r="BF489" i="1"/>
  <c r="BG489" i="1"/>
  <c r="BH489" i="1"/>
  <c r="BI489" i="1"/>
  <c r="BJ489" i="1"/>
  <c r="BK489" i="1"/>
  <c r="BL489" i="1"/>
  <c r="BM489" i="1"/>
  <c r="BN489" i="1"/>
  <c r="BO489" i="1"/>
  <c r="BP489" i="1"/>
  <c r="BQ489" i="1"/>
  <c r="BR489" i="1"/>
  <c r="BS489" i="1"/>
  <c r="BT489" i="1"/>
  <c r="BU489" i="1"/>
  <c r="BV489" i="1"/>
  <c r="BW489" i="1"/>
  <c r="BX489" i="1"/>
  <c r="BY489" i="1"/>
  <c r="AW490" i="1"/>
  <c r="AX490" i="1"/>
  <c r="AY490" i="1"/>
  <c r="AZ490" i="1"/>
  <c r="BA490" i="1"/>
  <c r="BB490" i="1"/>
  <c r="BC490" i="1"/>
  <c r="BD490" i="1"/>
  <c r="BE490" i="1"/>
  <c r="BF490" i="1"/>
  <c r="BG490" i="1"/>
  <c r="BH490" i="1"/>
  <c r="BI490" i="1"/>
  <c r="BJ490" i="1"/>
  <c r="BK490" i="1"/>
  <c r="BL490" i="1"/>
  <c r="BM490" i="1"/>
  <c r="BN490" i="1"/>
  <c r="BO490" i="1"/>
  <c r="BP490" i="1"/>
  <c r="BQ490" i="1"/>
  <c r="BR490" i="1"/>
  <c r="BS490" i="1"/>
  <c r="BT490" i="1"/>
  <c r="BU490" i="1"/>
  <c r="BV490" i="1"/>
  <c r="BW490" i="1"/>
  <c r="BX490" i="1"/>
  <c r="BY490" i="1"/>
  <c r="AW491" i="1"/>
  <c r="AX491" i="1"/>
  <c r="AY491" i="1"/>
  <c r="AZ491" i="1"/>
  <c r="BA491" i="1"/>
  <c r="BB491" i="1"/>
  <c r="BC491" i="1"/>
  <c r="BD491" i="1"/>
  <c r="BE491" i="1"/>
  <c r="BF491" i="1"/>
  <c r="BG491" i="1"/>
  <c r="BH491" i="1"/>
  <c r="BI491" i="1"/>
  <c r="BJ491" i="1"/>
  <c r="BK491" i="1"/>
  <c r="BL491" i="1"/>
  <c r="BM491" i="1"/>
  <c r="BN491" i="1"/>
  <c r="BO491" i="1"/>
  <c r="BP491" i="1"/>
  <c r="BQ491" i="1"/>
  <c r="BR491" i="1"/>
  <c r="BS491" i="1"/>
  <c r="BT491" i="1"/>
  <c r="BU491" i="1"/>
  <c r="BV491" i="1"/>
  <c r="BW491" i="1"/>
  <c r="BX491" i="1"/>
  <c r="BY491" i="1"/>
  <c r="AW492" i="1"/>
  <c r="AX492" i="1"/>
  <c r="AY492" i="1"/>
  <c r="AZ492" i="1"/>
  <c r="BA492" i="1"/>
  <c r="BB492" i="1"/>
  <c r="BC492" i="1"/>
  <c r="BD492" i="1"/>
  <c r="BE492" i="1"/>
  <c r="BF492" i="1"/>
  <c r="BG492" i="1"/>
  <c r="BH492" i="1"/>
  <c r="BI492" i="1"/>
  <c r="BJ492" i="1"/>
  <c r="BK492" i="1"/>
  <c r="BL492" i="1"/>
  <c r="BM492" i="1"/>
  <c r="BN492" i="1"/>
  <c r="BO492" i="1"/>
  <c r="BP492" i="1"/>
  <c r="BQ492" i="1"/>
  <c r="BR492" i="1"/>
  <c r="BS492" i="1"/>
  <c r="BT492" i="1"/>
  <c r="BU492" i="1"/>
  <c r="BV492" i="1"/>
  <c r="BW492" i="1"/>
  <c r="BX492" i="1"/>
  <c r="BY492" i="1"/>
  <c r="AW493" i="1"/>
  <c r="AX493" i="1"/>
  <c r="AY493" i="1"/>
  <c r="AZ493" i="1"/>
  <c r="BA493" i="1"/>
  <c r="BB493" i="1"/>
  <c r="BC493" i="1"/>
  <c r="BD493" i="1"/>
  <c r="BE493" i="1"/>
  <c r="BF493" i="1"/>
  <c r="BG493" i="1"/>
  <c r="BH493" i="1"/>
  <c r="BI493" i="1"/>
  <c r="BJ493" i="1"/>
  <c r="BK493" i="1"/>
  <c r="BL493" i="1"/>
  <c r="BM493" i="1"/>
  <c r="BN493" i="1"/>
  <c r="BO493" i="1"/>
  <c r="BP493" i="1"/>
  <c r="BQ493" i="1"/>
  <c r="BR493" i="1"/>
  <c r="BS493" i="1"/>
  <c r="BT493" i="1"/>
  <c r="BU493" i="1"/>
  <c r="BV493" i="1"/>
  <c r="BW493" i="1"/>
  <c r="BX493" i="1"/>
  <c r="BY493" i="1"/>
  <c r="AW494" i="1"/>
  <c r="AX494" i="1"/>
  <c r="AY494" i="1"/>
  <c r="AZ494" i="1"/>
  <c r="BA494" i="1"/>
  <c r="BB494" i="1"/>
  <c r="BC494" i="1"/>
  <c r="BD494" i="1"/>
  <c r="BE494" i="1"/>
  <c r="BF494" i="1"/>
  <c r="BG494" i="1"/>
  <c r="BH494" i="1"/>
  <c r="BI494" i="1"/>
  <c r="BJ494" i="1"/>
  <c r="BK494" i="1"/>
  <c r="BL494" i="1"/>
  <c r="BM494" i="1"/>
  <c r="BN494" i="1"/>
  <c r="BO494" i="1"/>
  <c r="BP494" i="1"/>
  <c r="BQ494" i="1"/>
  <c r="BR494" i="1"/>
  <c r="BS494" i="1"/>
  <c r="BT494" i="1"/>
  <c r="BU494" i="1"/>
  <c r="BV494" i="1"/>
  <c r="BW494" i="1"/>
  <c r="BX494" i="1"/>
  <c r="BY494" i="1"/>
  <c r="AW495" i="1"/>
  <c r="AX495" i="1"/>
  <c r="AY495" i="1"/>
  <c r="AZ495" i="1"/>
  <c r="BA495" i="1"/>
  <c r="BB495" i="1"/>
  <c r="BC495" i="1"/>
  <c r="BD495" i="1"/>
  <c r="BE495" i="1"/>
  <c r="BF495" i="1"/>
  <c r="BG495" i="1"/>
  <c r="BH495" i="1"/>
  <c r="BI495" i="1"/>
  <c r="BJ495" i="1"/>
  <c r="BK495" i="1"/>
  <c r="BL495" i="1"/>
  <c r="BM495" i="1"/>
  <c r="BN495" i="1"/>
  <c r="BO495" i="1"/>
  <c r="BP495" i="1"/>
  <c r="BQ495" i="1"/>
  <c r="BR495" i="1"/>
  <c r="BS495" i="1"/>
  <c r="BT495" i="1"/>
  <c r="BU495" i="1"/>
  <c r="BV495" i="1"/>
  <c r="BW495" i="1"/>
  <c r="BX495" i="1"/>
  <c r="BY495" i="1"/>
  <c r="AW496" i="1"/>
  <c r="AX496" i="1"/>
  <c r="AY496" i="1"/>
  <c r="AZ496" i="1"/>
  <c r="BA496" i="1"/>
  <c r="BB496" i="1"/>
  <c r="BC496" i="1"/>
  <c r="BD496" i="1"/>
  <c r="BE496" i="1"/>
  <c r="BF496" i="1"/>
  <c r="BG496" i="1"/>
  <c r="BH496" i="1"/>
  <c r="BI496" i="1"/>
  <c r="BJ496" i="1"/>
  <c r="BK496" i="1"/>
  <c r="BL496" i="1"/>
  <c r="BM496" i="1"/>
  <c r="BN496" i="1"/>
  <c r="BO496" i="1"/>
  <c r="BP496" i="1"/>
  <c r="BQ496" i="1"/>
  <c r="BR496" i="1"/>
  <c r="BS496" i="1"/>
  <c r="BT496" i="1"/>
  <c r="BU496" i="1"/>
  <c r="BV496" i="1"/>
  <c r="BW496" i="1"/>
  <c r="BX496" i="1"/>
  <c r="BY496" i="1"/>
  <c r="AW497" i="1"/>
  <c r="AX497" i="1"/>
  <c r="AY497" i="1"/>
  <c r="AZ497" i="1"/>
  <c r="BA497" i="1"/>
  <c r="BB497" i="1"/>
  <c r="BC497" i="1"/>
  <c r="BD497" i="1"/>
  <c r="BE497" i="1"/>
  <c r="BF497" i="1"/>
  <c r="BG497" i="1"/>
  <c r="BH497" i="1"/>
  <c r="BI497" i="1"/>
  <c r="BJ497" i="1"/>
  <c r="BK497" i="1"/>
  <c r="BL497" i="1"/>
  <c r="BM497" i="1"/>
  <c r="BN497" i="1"/>
  <c r="BO497" i="1"/>
  <c r="BP497" i="1"/>
  <c r="BQ497" i="1"/>
  <c r="BR497" i="1"/>
  <c r="BS497" i="1"/>
  <c r="BT497" i="1"/>
  <c r="BU497" i="1"/>
  <c r="BV497" i="1"/>
  <c r="BW497" i="1"/>
  <c r="BX497" i="1"/>
  <c r="BY497" i="1"/>
  <c r="AW498" i="1"/>
  <c r="AX498" i="1"/>
  <c r="AY498" i="1"/>
  <c r="AZ498" i="1"/>
  <c r="BA498" i="1"/>
  <c r="BB498" i="1"/>
  <c r="BC498" i="1"/>
  <c r="BD498" i="1"/>
  <c r="BE498" i="1"/>
  <c r="BF498" i="1"/>
  <c r="BG498" i="1"/>
  <c r="BH498" i="1"/>
  <c r="BI498" i="1"/>
  <c r="BJ498" i="1"/>
  <c r="BK498" i="1"/>
  <c r="BL498" i="1"/>
  <c r="BM498" i="1"/>
  <c r="BN498" i="1"/>
  <c r="BO498" i="1"/>
  <c r="BP498" i="1"/>
  <c r="BQ498" i="1"/>
  <c r="BR498" i="1"/>
  <c r="BS498" i="1"/>
  <c r="BT498" i="1"/>
  <c r="BU498" i="1"/>
  <c r="BV498" i="1"/>
  <c r="BW498" i="1"/>
  <c r="BX498" i="1"/>
  <c r="BY498" i="1"/>
  <c r="AW499" i="1"/>
  <c r="AX499" i="1"/>
  <c r="AY499" i="1"/>
  <c r="AZ499" i="1"/>
  <c r="BA499" i="1"/>
  <c r="BB499" i="1"/>
  <c r="BC499" i="1"/>
  <c r="BD499" i="1"/>
  <c r="BE499" i="1"/>
  <c r="BF499" i="1"/>
  <c r="BG499" i="1"/>
  <c r="BH499" i="1"/>
  <c r="BI499" i="1"/>
  <c r="BJ499" i="1"/>
  <c r="BK499" i="1"/>
  <c r="BL499" i="1"/>
  <c r="BM499" i="1"/>
  <c r="BN499" i="1"/>
  <c r="BO499" i="1"/>
  <c r="BP499" i="1"/>
  <c r="BQ499" i="1"/>
  <c r="BR499" i="1"/>
  <c r="BS499" i="1"/>
  <c r="BT499" i="1"/>
  <c r="BU499" i="1"/>
  <c r="BV499" i="1"/>
  <c r="BW499" i="1"/>
  <c r="BX499" i="1"/>
  <c r="BY499" i="1"/>
  <c r="AW500" i="1"/>
  <c r="AX500" i="1"/>
  <c r="AY500" i="1"/>
  <c r="AZ500" i="1"/>
  <c r="BA500" i="1"/>
  <c r="BB500" i="1"/>
  <c r="BC500" i="1"/>
  <c r="BD500" i="1"/>
  <c r="BE500" i="1"/>
  <c r="BF500" i="1"/>
  <c r="BG500" i="1"/>
  <c r="BH500" i="1"/>
  <c r="BI500" i="1"/>
  <c r="BJ500" i="1"/>
  <c r="BK500" i="1"/>
  <c r="BL500" i="1"/>
  <c r="BM500" i="1"/>
  <c r="BN500" i="1"/>
  <c r="BO500" i="1"/>
  <c r="BP500" i="1"/>
  <c r="BQ500" i="1"/>
  <c r="BR500" i="1"/>
  <c r="BS500" i="1"/>
  <c r="BT500" i="1"/>
  <c r="BU500" i="1"/>
  <c r="BV500" i="1"/>
  <c r="BW500" i="1"/>
  <c r="BX500" i="1"/>
  <c r="BY500" i="1"/>
  <c r="AW501" i="1"/>
  <c r="AX501" i="1"/>
  <c r="AY501" i="1"/>
  <c r="AZ501" i="1"/>
  <c r="BA501" i="1"/>
  <c r="BB501" i="1"/>
  <c r="BC501" i="1"/>
  <c r="BD501" i="1"/>
  <c r="BE501" i="1"/>
  <c r="BF501" i="1"/>
  <c r="BG501" i="1"/>
  <c r="BH501" i="1"/>
  <c r="BI501" i="1"/>
  <c r="BJ501" i="1"/>
  <c r="BK501" i="1"/>
  <c r="BL501" i="1"/>
  <c r="BM501" i="1"/>
  <c r="BN501" i="1"/>
  <c r="BO501" i="1"/>
  <c r="BP501" i="1"/>
  <c r="BQ501" i="1"/>
  <c r="BR501" i="1"/>
  <c r="BS501" i="1"/>
  <c r="BT501" i="1"/>
  <c r="BU501" i="1"/>
  <c r="BV501" i="1"/>
  <c r="BW501" i="1"/>
  <c r="BX501" i="1"/>
  <c r="BY501" i="1"/>
  <c r="AW502" i="1"/>
  <c r="AX502" i="1"/>
  <c r="AY502" i="1"/>
  <c r="AZ502" i="1"/>
  <c r="BA502" i="1"/>
  <c r="BB502" i="1"/>
  <c r="BC502" i="1"/>
  <c r="BD502" i="1"/>
  <c r="BE502" i="1"/>
  <c r="BF502" i="1"/>
  <c r="BG502" i="1"/>
  <c r="BH502" i="1"/>
  <c r="BI502" i="1"/>
  <c r="BJ502" i="1"/>
  <c r="BK502" i="1"/>
  <c r="BL502" i="1"/>
  <c r="BM502" i="1"/>
  <c r="BN502" i="1"/>
  <c r="BO502" i="1"/>
  <c r="BP502" i="1"/>
  <c r="BQ502" i="1"/>
  <c r="BR502" i="1"/>
  <c r="BS502" i="1"/>
  <c r="BT502" i="1"/>
  <c r="BU502" i="1"/>
  <c r="BV502" i="1"/>
  <c r="BW502" i="1"/>
  <c r="BX502" i="1"/>
  <c r="BY502" i="1"/>
  <c r="AW503" i="1"/>
  <c r="AX503" i="1"/>
  <c r="AY503" i="1"/>
  <c r="AZ503" i="1"/>
  <c r="BA503" i="1"/>
  <c r="BB503" i="1"/>
  <c r="BC503" i="1"/>
  <c r="BD503" i="1"/>
  <c r="BE503" i="1"/>
  <c r="BF503" i="1"/>
  <c r="BG503" i="1"/>
  <c r="BH503" i="1"/>
  <c r="BI503" i="1"/>
  <c r="BJ503" i="1"/>
  <c r="BK503" i="1"/>
  <c r="BL503" i="1"/>
  <c r="BM503" i="1"/>
  <c r="BN503" i="1"/>
  <c r="BO503" i="1"/>
  <c r="BP503" i="1"/>
  <c r="BQ503" i="1"/>
  <c r="BR503" i="1"/>
  <c r="BS503" i="1"/>
  <c r="BT503" i="1"/>
  <c r="BU503" i="1"/>
  <c r="BV503" i="1"/>
  <c r="BW503" i="1"/>
  <c r="BX503" i="1"/>
  <c r="BY503" i="1"/>
  <c r="AW504" i="1"/>
  <c r="AX504" i="1"/>
  <c r="AY504" i="1"/>
  <c r="AZ504" i="1"/>
  <c r="BA504" i="1"/>
  <c r="BB504" i="1"/>
  <c r="BC504" i="1"/>
  <c r="BD504" i="1"/>
  <c r="BE504" i="1"/>
  <c r="BF504" i="1"/>
  <c r="BG504" i="1"/>
  <c r="BH504" i="1"/>
  <c r="BI504" i="1"/>
  <c r="BJ504" i="1"/>
  <c r="BK504" i="1"/>
  <c r="BL504" i="1"/>
  <c r="BM504" i="1"/>
  <c r="BN504" i="1"/>
  <c r="BO504" i="1"/>
  <c r="BP504" i="1"/>
  <c r="BQ504" i="1"/>
  <c r="BR504" i="1"/>
  <c r="BS504" i="1"/>
  <c r="BT504" i="1"/>
  <c r="BU504" i="1"/>
  <c r="BV504" i="1"/>
  <c r="BW504" i="1"/>
  <c r="BX504" i="1"/>
  <c r="BY504" i="1"/>
  <c r="AW505" i="1"/>
  <c r="AX505" i="1"/>
  <c r="AY505" i="1"/>
  <c r="AZ505" i="1"/>
  <c r="BA505" i="1"/>
  <c r="BB505" i="1"/>
  <c r="BC505" i="1"/>
  <c r="BD505" i="1"/>
  <c r="BE505" i="1"/>
  <c r="BF505" i="1"/>
  <c r="BG505" i="1"/>
  <c r="BH505" i="1"/>
  <c r="BI505" i="1"/>
  <c r="BJ505" i="1"/>
  <c r="BK505" i="1"/>
  <c r="BL505" i="1"/>
  <c r="BM505" i="1"/>
  <c r="BN505" i="1"/>
  <c r="BO505" i="1"/>
  <c r="BP505" i="1"/>
  <c r="BQ505" i="1"/>
  <c r="BR505" i="1"/>
  <c r="BS505" i="1"/>
  <c r="BT505" i="1"/>
  <c r="BU505" i="1"/>
  <c r="BV505" i="1"/>
  <c r="BW505" i="1"/>
  <c r="BX505" i="1"/>
  <c r="BY505" i="1"/>
  <c r="AW506" i="1"/>
  <c r="AX506" i="1"/>
  <c r="AY506" i="1"/>
  <c r="AZ506" i="1"/>
  <c r="BA506" i="1"/>
  <c r="BB506" i="1"/>
  <c r="BC506" i="1"/>
  <c r="BD506" i="1"/>
  <c r="BE506" i="1"/>
  <c r="BF506" i="1"/>
  <c r="BG506" i="1"/>
  <c r="BH506" i="1"/>
  <c r="BI506" i="1"/>
  <c r="BJ506" i="1"/>
  <c r="BK506" i="1"/>
  <c r="BL506" i="1"/>
  <c r="BM506" i="1"/>
  <c r="BN506" i="1"/>
  <c r="BO506" i="1"/>
  <c r="BP506" i="1"/>
  <c r="BQ506" i="1"/>
  <c r="BR506" i="1"/>
  <c r="BS506" i="1"/>
  <c r="BT506" i="1"/>
  <c r="BU506" i="1"/>
  <c r="BV506" i="1"/>
  <c r="BW506" i="1"/>
  <c r="BX506" i="1"/>
  <c r="BY506" i="1"/>
  <c r="AW507" i="1"/>
  <c r="AX507" i="1"/>
  <c r="AY507" i="1"/>
  <c r="AZ507" i="1"/>
  <c r="BA507" i="1"/>
  <c r="BB507" i="1"/>
  <c r="BC507" i="1"/>
  <c r="BD507" i="1"/>
  <c r="BE507" i="1"/>
  <c r="BF507" i="1"/>
  <c r="BG507" i="1"/>
  <c r="BH507" i="1"/>
  <c r="BI507" i="1"/>
  <c r="BJ507" i="1"/>
  <c r="BK507" i="1"/>
  <c r="BL507" i="1"/>
  <c r="BM507" i="1"/>
  <c r="BN507" i="1"/>
  <c r="BO507" i="1"/>
  <c r="BP507" i="1"/>
  <c r="BQ507" i="1"/>
  <c r="BR507" i="1"/>
  <c r="BS507" i="1"/>
  <c r="BT507" i="1"/>
  <c r="BU507" i="1"/>
  <c r="BV507" i="1"/>
  <c r="BW507" i="1"/>
  <c r="BX507" i="1"/>
  <c r="BY507" i="1"/>
  <c r="AW508" i="1"/>
  <c r="AX508" i="1"/>
  <c r="AY508" i="1"/>
  <c r="AZ508" i="1"/>
  <c r="BA508" i="1"/>
  <c r="BB508" i="1"/>
  <c r="BC508" i="1"/>
  <c r="BD508" i="1"/>
  <c r="BE508" i="1"/>
  <c r="BF508" i="1"/>
  <c r="BG508" i="1"/>
  <c r="BH508" i="1"/>
  <c r="BI508" i="1"/>
  <c r="BJ508" i="1"/>
  <c r="BK508" i="1"/>
  <c r="BL508" i="1"/>
  <c r="BM508" i="1"/>
  <c r="BN508" i="1"/>
  <c r="BO508" i="1"/>
  <c r="BP508" i="1"/>
  <c r="BQ508" i="1"/>
  <c r="BR508" i="1"/>
  <c r="BS508" i="1"/>
  <c r="BT508" i="1"/>
  <c r="BU508" i="1"/>
  <c r="BV508" i="1"/>
  <c r="BW508" i="1"/>
  <c r="BX508" i="1"/>
  <c r="BY508" i="1"/>
  <c r="AW509" i="1"/>
  <c r="AX509" i="1"/>
  <c r="AY509" i="1"/>
  <c r="AZ509" i="1"/>
  <c r="BA509" i="1"/>
  <c r="BB509" i="1"/>
  <c r="BC509" i="1"/>
  <c r="BD509" i="1"/>
  <c r="BE509" i="1"/>
  <c r="BF509" i="1"/>
  <c r="BG509" i="1"/>
  <c r="BH509" i="1"/>
  <c r="BI509" i="1"/>
  <c r="BJ509" i="1"/>
  <c r="BK509" i="1"/>
  <c r="BL509" i="1"/>
  <c r="BM509" i="1"/>
  <c r="BN509" i="1"/>
  <c r="BO509" i="1"/>
  <c r="BP509" i="1"/>
  <c r="BQ509" i="1"/>
  <c r="BR509" i="1"/>
  <c r="BS509" i="1"/>
  <c r="BT509" i="1"/>
  <c r="BU509" i="1"/>
  <c r="BV509" i="1"/>
  <c r="BW509" i="1"/>
  <c r="BX509" i="1"/>
  <c r="BY509" i="1"/>
  <c r="AW510" i="1"/>
  <c r="AX510" i="1"/>
  <c r="AY510" i="1"/>
  <c r="AZ510" i="1"/>
  <c r="BA510" i="1"/>
  <c r="BB510" i="1"/>
  <c r="BC510" i="1"/>
  <c r="BD510" i="1"/>
  <c r="BE510" i="1"/>
  <c r="BF510" i="1"/>
  <c r="BG510" i="1"/>
  <c r="BH510" i="1"/>
  <c r="BI510" i="1"/>
  <c r="BJ510" i="1"/>
  <c r="BK510" i="1"/>
  <c r="BL510" i="1"/>
  <c r="BM510" i="1"/>
  <c r="BN510" i="1"/>
  <c r="BO510" i="1"/>
  <c r="BP510" i="1"/>
  <c r="BQ510" i="1"/>
  <c r="BR510" i="1"/>
  <c r="BS510" i="1"/>
  <c r="BT510" i="1"/>
  <c r="BU510" i="1"/>
  <c r="BV510" i="1"/>
  <c r="BW510" i="1"/>
  <c r="BX510" i="1"/>
  <c r="BY510" i="1"/>
  <c r="AW511" i="1"/>
  <c r="AX511" i="1"/>
  <c r="AY511" i="1"/>
  <c r="AZ511" i="1"/>
  <c r="BA511" i="1"/>
  <c r="BB511" i="1"/>
  <c r="BC511" i="1"/>
  <c r="BD511" i="1"/>
  <c r="BE511" i="1"/>
  <c r="BF511" i="1"/>
  <c r="BG511" i="1"/>
  <c r="BH511" i="1"/>
  <c r="BI511" i="1"/>
  <c r="BJ511" i="1"/>
  <c r="BK511" i="1"/>
  <c r="BL511" i="1"/>
  <c r="BM511" i="1"/>
  <c r="BN511" i="1"/>
  <c r="BO511" i="1"/>
  <c r="BP511" i="1"/>
  <c r="BQ511" i="1"/>
  <c r="BR511" i="1"/>
  <c r="BS511" i="1"/>
  <c r="BT511" i="1"/>
  <c r="BU511" i="1"/>
  <c r="BV511" i="1"/>
  <c r="BW511" i="1"/>
  <c r="BX511" i="1"/>
  <c r="BY511" i="1"/>
  <c r="AW512" i="1"/>
  <c r="AX512" i="1"/>
  <c r="AY512" i="1"/>
  <c r="AZ512" i="1"/>
  <c r="BA512" i="1"/>
  <c r="BB512" i="1"/>
  <c r="BC512" i="1"/>
  <c r="BD512" i="1"/>
  <c r="BE512" i="1"/>
  <c r="BF512" i="1"/>
  <c r="BG512" i="1"/>
  <c r="BH512" i="1"/>
  <c r="BI512" i="1"/>
  <c r="BJ512" i="1"/>
  <c r="BK512" i="1"/>
  <c r="BL512" i="1"/>
  <c r="BM512" i="1"/>
  <c r="BN512" i="1"/>
  <c r="BO512" i="1"/>
  <c r="BP512" i="1"/>
  <c r="BQ512" i="1"/>
  <c r="BR512" i="1"/>
  <c r="BS512" i="1"/>
  <c r="BT512" i="1"/>
  <c r="BU512" i="1"/>
  <c r="BV512" i="1"/>
  <c r="BW512" i="1"/>
  <c r="BX512" i="1"/>
  <c r="BY512" i="1"/>
  <c r="AW513" i="1"/>
  <c r="AX513" i="1"/>
  <c r="AY513" i="1"/>
  <c r="AZ513" i="1"/>
  <c r="BA513" i="1"/>
  <c r="BB513" i="1"/>
  <c r="BC513" i="1"/>
  <c r="BD513" i="1"/>
  <c r="BE513" i="1"/>
  <c r="BF513" i="1"/>
  <c r="BG513" i="1"/>
  <c r="BH513" i="1"/>
  <c r="BI513" i="1"/>
  <c r="BJ513" i="1"/>
  <c r="BK513" i="1"/>
  <c r="BL513" i="1"/>
  <c r="BM513" i="1"/>
  <c r="BN513" i="1"/>
  <c r="BO513" i="1"/>
  <c r="BP513" i="1"/>
  <c r="BQ513" i="1"/>
  <c r="BR513" i="1"/>
  <c r="BS513" i="1"/>
  <c r="BT513" i="1"/>
  <c r="BU513" i="1"/>
  <c r="BV513" i="1"/>
  <c r="BW513" i="1"/>
  <c r="BX513" i="1"/>
  <c r="BY513" i="1"/>
  <c r="AW514" i="1"/>
  <c r="AX514" i="1"/>
  <c r="AY514" i="1"/>
  <c r="AZ514" i="1"/>
  <c r="BA514" i="1"/>
  <c r="BB514" i="1"/>
  <c r="BC514" i="1"/>
  <c r="BD514" i="1"/>
  <c r="BE514" i="1"/>
  <c r="BF514" i="1"/>
  <c r="BG514" i="1"/>
  <c r="BH514" i="1"/>
  <c r="BI514" i="1"/>
  <c r="BJ514" i="1"/>
  <c r="BK514" i="1"/>
  <c r="BL514" i="1"/>
  <c r="BM514" i="1"/>
  <c r="BN514" i="1"/>
  <c r="BO514" i="1"/>
  <c r="BP514" i="1"/>
  <c r="BQ514" i="1"/>
  <c r="BR514" i="1"/>
  <c r="BS514" i="1"/>
  <c r="BT514" i="1"/>
  <c r="BU514" i="1"/>
  <c r="BV514" i="1"/>
  <c r="BW514" i="1"/>
  <c r="BX514" i="1"/>
  <c r="BY514" i="1"/>
  <c r="AW515" i="1"/>
  <c r="AX515" i="1"/>
  <c r="AY515" i="1"/>
  <c r="AZ515" i="1"/>
  <c r="BA515" i="1"/>
  <c r="BB515" i="1"/>
  <c r="BC515" i="1"/>
  <c r="BD515" i="1"/>
  <c r="BE515" i="1"/>
  <c r="BF515" i="1"/>
  <c r="BG515" i="1"/>
  <c r="BH515" i="1"/>
  <c r="BI515" i="1"/>
  <c r="BJ515" i="1"/>
  <c r="BK515" i="1"/>
  <c r="BL515" i="1"/>
  <c r="BM515" i="1"/>
  <c r="BN515" i="1"/>
  <c r="BO515" i="1"/>
  <c r="BP515" i="1"/>
  <c r="BQ515" i="1"/>
  <c r="BR515" i="1"/>
  <c r="BS515" i="1"/>
  <c r="BT515" i="1"/>
  <c r="BU515" i="1"/>
  <c r="BV515" i="1"/>
  <c r="BW515" i="1"/>
  <c r="BX515" i="1"/>
  <c r="BY515" i="1"/>
  <c r="AW516" i="1"/>
  <c r="AX516" i="1"/>
  <c r="AY516" i="1"/>
  <c r="AZ516" i="1"/>
  <c r="BA516" i="1"/>
  <c r="BB516" i="1"/>
  <c r="BC516" i="1"/>
  <c r="BD516" i="1"/>
  <c r="BE516" i="1"/>
  <c r="BF516" i="1"/>
  <c r="BG516" i="1"/>
  <c r="BH516" i="1"/>
  <c r="BI516" i="1"/>
  <c r="BJ516" i="1"/>
  <c r="BK516" i="1"/>
  <c r="BL516" i="1"/>
  <c r="BM516" i="1"/>
  <c r="BN516" i="1"/>
  <c r="BO516" i="1"/>
  <c r="BP516" i="1"/>
  <c r="BQ516" i="1"/>
  <c r="BR516" i="1"/>
  <c r="BS516" i="1"/>
  <c r="BT516" i="1"/>
  <c r="BU516" i="1"/>
  <c r="BV516" i="1"/>
  <c r="BW516" i="1"/>
  <c r="BX516" i="1"/>
  <c r="BY516" i="1"/>
  <c r="AW517" i="1"/>
  <c r="AX517" i="1"/>
  <c r="AY517" i="1"/>
  <c r="AZ517" i="1"/>
  <c r="BA517" i="1"/>
  <c r="BB517" i="1"/>
  <c r="BC517" i="1"/>
  <c r="BD517" i="1"/>
  <c r="BE517" i="1"/>
  <c r="BF517" i="1"/>
  <c r="BG517" i="1"/>
  <c r="BH517" i="1"/>
  <c r="BI517" i="1"/>
  <c r="BJ517" i="1"/>
  <c r="BK517" i="1"/>
  <c r="BL517" i="1"/>
  <c r="BM517" i="1"/>
  <c r="BN517" i="1"/>
  <c r="BO517" i="1"/>
  <c r="BP517" i="1"/>
  <c r="BQ517" i="1"/>
  <c r="BR517" i="1"/>
  <c r="BS517" i="1"/>
  <c r="BT517" i="1"/>
  <c r="BU517" i="1"/>
  <c r="BV517" i="1"/>
  <c r="BW517" i="1"/>
  <c r="BX517" i="1"/>
  <c r="BY517" i="1"/>
  <c r="AW518" i="1"/>
  <c r="AX518" i="1"/>
  <c r="AY518" i="1"/>
  <c r="AZ518" i="1"/>
  <c r="BA518" i="1"/>
  <c r="BB518" i="1"/>
  <c r="BC518" i="1"/>
  <c r="BD518" i="1"/>
  <c r="BE518" i="1"/>
  <c r="BF518" i="1"/>
  <c r="BG518" i="1"/>
  <c r="BH518" i="1"/>
  <c r="BI518" i="1"/>
  <c r="BJ518" i="1"/>
  <c r="BK518" i="1"/>
  <c r="BL518" i="1"/>
  <c r="BM518" i="1"/>
  <c r="BN518" i="1"/>
  <c r="BO518" i="1"/>
  <c r="BP518" i="1"/>
  <c r="BQ518" i="1"/>
  <c r="BR518" i="1"/>
  <c r="BS518" i="1"/>
  <c r="BT518" i="1"/>
  <c r="BU518" i="1"/>
  <c r="BV518" i="1"/>
  <c r="BW518" i="1"/>
  <c r="BX518" i="1"/>
  <c r="BY518" i="1"/>
  <c r="AW519" i="1"/>
  <c r="AX519" i="1"/>
  <c r="AY519" i="1"/>
  <c r="AZ519" i="1"/>
  <c r="BA519" i="1"/>
  <c r="BB519" i="1"/>
  <c r="BC519" i="1"/>
  <c r="BD519" i="1"/>
  <c r="BE519" i="1"/>
  <c r="BF519" i="1"/>
  <c r="BG519" i="1"/>
  <c r="BH519" i="1"/>
  <c r="BI519" i="1"/>
  <c r="BJ519" i="1"/>
  <c r="BK519" i="1"/>
  <c r="BL519" i="1"/>
  <c r="BM519" i="1"/>
  <c r="BN519" i="1"/>
  <c r="BO519" i="1"/>
  <c r="BP519" i="1"/>
  <c r="BQ519" i="1"/>
  <c r="BR519" i="1"/>
  <c r="BS519" i="1"/>
  <c r="BT519" i="1"/>
  <c r="BU519" i="1"/>
  <c r="BV519" i="1"/>
  <c r="BW519" i="1"/>
  <c r="BX519" i="1"/>
  <c r="BY519" i="1"/>
  <c r="AW520" i="1"/>
  <c r="AX520" i="1"/>
  <c r="AY520" i="1"/>
  <c r="AZ520" i="1"/>
  <c r="BA520" i="1"/>
  <c r="BB520" i="1"/>
  <c r="BC520" i="1"/>
  <c r="BD520" i="1"/>
  <c r="BE520" i="1"/>
  <c r="BF520" i="1"/>
  <c r="BG520" i="1"/>
  <c r="BH520" i="1"/>
  <c r="BI520" i="1"/>
  <c r="BJ520" i="1"/>
  <c r="BK520" i="1"/>
  <c r="BL520" i="1"/>
  <c r="BM520" i="1"/>
  <c r="BN520" i="1"/>
  <c r="BO520" i="1"/>
  <c r="BP520" i="1"/>
  <c r="BQ520" i="1"/>
  <c r="BR520" i="1"/>
  <c r="BS520" i="1"/>
  <c r="BT520" i="1"/>
  <c r="BU520" i="1"/>
  <c r="BV520" i="1"/>
  <c r="BW520" i="1"/>
  <c r="BX520" i="1"/>
  <c r="BY520" i="1"/>
  <c r="AW521" i="1"/>
  <c r="AX521" i="1"/>
  <c r="AY521" i="1"/>
  <c r="AZ521" i="1"/>
  <c r="BA521" i="1"/>
  <c r="BB521" i="1"/>
  <c r="BC521" i="1"/>
  <c r="BD521" i="1"/>
  <c r="BE521" i="1"/>
  <c r="BF521" i="1"/>
  <c r="BG521" i="1"/>
  <c r="BH521" i="1"/>
  <c r="BI521" i="1"/>
  <c r="BJ521" i="1"/>
  <c r="BK521" i="1"/>
  <c r="BL521" i="1"/>
  <c r="BM521" i="1"/>
  <c r="BN521" i="1"/>
  <c r="BO521" i="1"/>
  <c r="BP521" i="1"/>
  <c r="BQ521" i="1"/>
  <c r="BR521" i="1"/>
  <c r="BS521" i="1"/>
  <c r="BT521" i="1"/>
  <c r="BU521" i="1"/>
  <c r="BV521" i="1"/>
  <c r="BW521" i="1"/>
  <c r="BX521" i="1"/>
  <c r="BY521" i="1"/>
  <c r="AW522" i="1"/>
  <c r="AX522" i="1"/>
  <c r="AY522" i="1"/>
  <c r="AZ522" i="1"/>
  <c r="BA522" i="1"/>
  <c r="BB522" i="1"/>
  <c r="BC522" i="1"/>
  <c r="BD522" i="1"/>
  <c r="BE522" i="1"/>
  <c r="BF522" i="1"/>
  <c r="BG522" i="1"/>
  <c r="BH522" i="1"/>
  <c r="BI522" i="1"/>
  <c r="BJ522" i="1"/>
  <c r="BK522" i="1"/>
  <c r="BL522" i="1"/>
  <c r="BM522" i="1"/>
  <c r="BN522" i="1"/>
  <c r="BO522" i="1"/>
  <c r="BP522" i="1"/>
  <c r="BQ522" i="1"/>
  <c r="BR522" i="1"/>
  <c r="BS522" i="1"/>
  <c r="BT522" i="1"/>
  <c r="BU522" i="1"/>
  <c r="BV522" i="1"/>
  <c r="BW522" i="1"/>
  <c r="BX522" i="1"/>
  <c r="BY522" i="1"/>
  <c r="AW523" i="1"/>
  <c r="AX523" i="1"/>
  <c r="AY523" i="1"/>
  <c r="AZ523" i="1"/>
  <c r="BA523" i="1"/>
  <c r="BB523" i="1"/>
  <c r="BC523" i="1"/>
  <c r="BD523" i="1"/>
  <c r="BE523" i="1"/>
  <c r="BF523" i="1"/>
  <c r="BG523" i="1"/>
  <c r="BH523" i="1"/>
  <c r="BI523" i="1"/>
  <c r="BJ523" i="1"/>
  <c r="BK523" i="1"/>
  <c r="BL523" i="1"/>
  <c r="BM523" i="1"/>
  <c r="BN523" i="1"/>
  <c r="BO523" i="1"/>
  <c r="BP523" i="1"/>
  <c r="BQ523" i="1"/>
  <c r="BR523" i="1"/>
  <c r="BS523" i="1"/>
  <c r="BT523" i="1"/>
  <c r="BU523" i="1"/>
  <c r="BV523" i="1"/>
  <c r="BW523" i="1"/>
  <c r="BX523" i="1"/>
  <c r="BY523" i="1"/>
  <c r="AW524" i="1"/>
  <c r="AX524" i="1"/>
  <c r="AY524" i="1"/>
  <c r="AZ524" i="1"/>
  <c r="BA524" i="1"/>
  <c r="BB524" i="1"/>
  <c r="BC524" i="1"/>
  <c r="BD524" i="1"/>
  <c r="BE524" i="1"/>
  <c r="BF524" i="1"/>
  <c r="BG524" i="1"/>
  <c r="BH524" i="1"/>
  <c r="BI524" i="1"/>
  <c r="BJ524" i="1"/>
  <c r="BK524" i="1"/>
  <c r="BL524" i="1"/>
  <c r="BM524" i="1"/>
  <c r="BN524" i="1"/>
  <c r="BO524" i="1"/>
  <c r="BP524" i="1"/>
  <c r="BQ524" i="1"/>
  <c r="BR524" i="1"/>
  <c r="BS524" i="1"/>
  <c r="BT524" i="1"/>
  <c r="BU524" i="1"/>
  <c r="BV524" i="1"/>
  <c r="BW524" i="1"/>
  <c r="BX524" i="1"/>
  <c r="BY524" i="1"/>
  <c r="AW525" i="1"/>
  <c r="AX525" i="1"/>
  <c r="AY525" i="1"/>
  <c r="AZ525" i="1"/>
  <c r="BA525" i="1"/>
  <c r="BB525" i="1"/>
  <c r="BC525" i="1"/>
  <c r="BD525" i="1"/>
  <c r="BE525" i="1"/>
  <c r="BF525" i="1"/>
  <c r="BG525" i="1"/>
  <c r="BH525" i="1"/>
  <c r="BI525" i="1"/>
  <c r="BJ525" i="1"/>
  <c r="BK525" i="1"/>
  <c r="BL525" i="1"/>
  <c r="BM525" i="1"/>
  <c r="BN525" i="1"/>
  <c r="BO525" i="1"/>
  <c r="BP525" i="1"/>
  <c r="BQ525" i="1"/>
  <c r="BR525" i="1"/>
  <c r="BS525" i="1"/>
  <c r="BT525" i="1"/>
  <c r="BU525" i="1"/>
  <c r="BV525" i="1"/>
  <c r="BW525" i="1"/>
  <c r="BX525" i="1"/>
  <c r="BY525" i="1"/>
  <c r="AW526" i="1"/>
  <c r="AX526" i="1"/>
  <c r="AY526" i="1"/>
  <c r="AZ526" i="1"/>
  <c r="BA526" i="1"/>
  <c r="BB526" i="1"/>
  <c r="BC526" i="1"/>
  <c r="BD526" i="1"/>
  <c r="BE526" i="1"/>
  <c r="BF526" i="1"/>
  <c r="BG526" i="1"/>
  <c r="BH526" i="1"/>
  <c r="BI526" i="1"/>
  <c r="BJ526" i="1"/>
  <c r="BK526" i="1"/>
  <c r="BL526" i="1"/>
  <c r="BM526" i="1"/>
  <c r="BN526" i="1"/>
  <c r="BO526" i="1"/>
  <c r="BP526" i="1"/>
  <c r="BQ526" i="1"/>
  <c r="BR526" i="1"/>
  <c r="BS526" i="1"/>
  <c r="BT526" i="1"/>
  <c r="BU526" i="1"/>
  <c r="BV526" i="1"/>
  <c r="BW526" i="1"/>
  <c r="BX526" i="1"/>
  <c r="BY526" i="1"/>
  <c r="AW527" i="1"/>
  <c r="AX527" i="1"/>
  <c r="AY527" i="1"/>
  <c r="AZ527" i="1"/>
  <c r="BA527" i="1"/>
  <c r="BB527" i="1"/>
  <c r="BC527" i="1"/>
  <c r="BD527" i="1"/>
  <c r="BE527" i="1"/>
  <c r="BF527" i="1"/>
  <c r="BG527" i="1"/>
  <c r="BH527" i="1"/>
  <c r="BI527" i="1"/>
  <c r="BJ527" i="1"/>
  <c r="BK527" i="1"/>
  <c r="BL527" i="1"/>
  <c r="BM527" i="1"/>
  <c r="BN527" i="1"/>
  <c r="BO527" i="1"/>
  <c r="BP527" i="1"/>
  <c r="BQ527" i="1"/>
  <c r="BR527" i="1"/>
  <c r="BS527" i="1"/>
  <c r="BT527" i="1"/>
  <c r="BU527" i="1"/>
  <c r="BV527" i="1"/>
  <c r="BW527" i="1"/>
  <c r="BX527" i="1"/>
  <c r="BY527" i="1"/>
  <c r="AW528" i="1"/>
  <c r="AX528" i="1"/>
  <c r="AY528" i="1"/>
  <c r="AZ528" i="1"/>
  <c r="BA528" i="1"/>
  <c r="BB528" i="1"/>
  <c r="BC528" i="1"/>
  <c r="BD528" i="1"/>
  <c r="BE528" i="1"/>
  <c r="BF528" i="1"/>
  <c r="BG528" i="1"/>
  <c r="BH528" i="1"/>
  <c r="BI528" i="1"/>
  <c r="BJ528" i="1"/>
  <c r="BK528" i="1"/>
  <c r="BL528" i="1"/>
  <c r="BM528" i="1"/>
  <c r="BN528" i="1"/>
  <c r="BO528" i="1"/>
  <c r="BP528" i="1"/>
  <c r="BQ528" i="1"/>
  <c r="BR528" i="1"/>
  <c r="BS528" i="1"/>
  <c r="BT528" i="1"/>
  <c r="BU528" i="1"/>
  <c r="BV528" i="1"/>
  <c r="BW528" i="1"/>
  <c r="BX528" i="1"/>
  <c r="BY528" i="1"/>
  <c r="AW529" i="1"/>
  <c r="AX529" i="1"/>
  <c r="AY529" i="1"/>
  <c r="AZ529" i="1"/>
  <c r="BA529" i="1"/>
  <c r="BB529" i="1"/>
  <c r="BC529" i="1"/>
  <c r="BD529" i="1"/>
  <c r="BE529" i="1"/>
  <c r="BF529" i="1"/>
  <c r="BG529" i="1"/>
  <c r="BH529" i="1"/>
  <c r="BI529" i="1"/>
  <c r="BJ529" i="1"/>
  <c r="BK529" i="1"/>
  <c r="BL529" i="1"/>
  <c r="BM529" i="1"/>
  <c r="BN529" i="1"/>
  <c r="BO529" i="1"/>
  <c r="BP529" i="1"/>
  <c r="BQ529" i="1"/>
  <c r="BR529" i="1"/>
  <c r="BS529" i="1"/>
  <c r="BT529" i="1"/>
  <c r="BU529" i="1"/>
  <c r="BV529" i="1"/>
  <c r="BW529" i="1"/>
  <c r="BX529" i="1"/>
  <c r="BY529" i="1"/>
  <c r="AW530" i="1"/>
  <c r="AX530" i="1"/>
  <c r="AY530" i="1"/>
  <c r="AZ530" i="1"/>
  <c r="BA530" i="1"/>
  <c r="BB530" i="1"/>
  <c r="BC530" i="1"/>
  <c r="BD530" i="1"/>
  <c r="BE530" i="1"/>
  <c r="BF530" i="1"/>
  <c r="BG530" i="1"/>
  <c r="BH530" i="1"/>
  <c r="BI530" i="1"/>
  <c r="BJ530" i="1"/>
  <c r="BK530" i="1"/>
  <c r="BL530" i="1"/>
  <c r="BM530" i="1"/>
  <c r="BN530" i="1"/>
  <c r="BO530" i="1"/>
  <c r="BP530" i="1"/>
  <c r="BQ530" i="1"/>
  <c r="BR530" i="1"/>
  <c r="BS530" i="1"/>
  <c r="BT530" i="1"/>
  <c r="BU530" i="1"/>
  <c r="BV530" i="1"/>
  <c r="BW530" i="1"/>
  <c r="BX530" i="1"/>
  <c r="BY530" i="1"/>
  <c r="AW531" i="1"/>
  <c r="AX531" i="1"/>
  <c r="AY531" i="1"/>
  <c r="AZ531" i="1"/>
  <c r="BA531" i="1"/>
  <c r="BB531" i="1"/>
  <c r="BC531" i="1"/>
  <c r="BD531" i="1"/>
  <c r="BE531" i="1"/>
  <c r="BF531" i="1"/>
  <c r="BG531" i="1"/>
  <c r="BH531" i="1"/>
  <c r="BI531" i="1"/>
  <c r="BJ531" i="1"/>
  <c r="BK531" i="1"/>
  <c r="BL531" i="1"/>
  <c r="BM531" i="1"/>
  <c r="BN531" i="1"/>
  <c r="BO531" i="1"/>
  <c r="BP531" i="1"/>
  <c r="BQ531" i="1"/>
  <c r="BR531" i="1"/>
  <c r="BS531" i="1"/>
  <c r="BT531" i="1"/>
  <c r="BU531" i="1"/>
  <c r="BV531" i="1"/>
  <c r="BW531" i="1"/>
  <c r="BX531" i="1"/>
  <c r="BY531" i="1"/>
  <c r="AW532" i="1"/>
  <c r="AX532" i="1"/>
  <c r="AY532" i="1"/>
  <c r="AZ532" i="1"/>
  <c r="BA532" i="1"/>
  <c r="BB532" i="1"/>
  <c r="BC532" i="1"/>
  <c r="BD532" i="1"/>
  <c r="BE532" i="1"/>
  <c r="BF532" i="1"/>
  <c r="BG532" i="1"/>
  <c r="BH532" i="1"/>
  <c r="BI532" i="1"/>
  <c r="BJ532" i="1"/>
  <c r="BK532" i="1"/>
  <c r="BL532" i="1"/>
  <c r="BM532" i="1"/>
  <c r="BN532" i="1"/>
  <c r="BO532" i="1"/>
  <c r="BP532" i="1"/>
  <c r="BQ532" i="1"/>
  <c r="BR532" i="1"/>
  <c r="BS532" i="1"/>
  <c r="BT532" i="1"/>
  <c r="BU532" i="1"/>
  <c r="BV532" i="1"/>
  <c r="BW532" i="1"/>
  <c r="BX532" i="1"/>
  <c r="BY532" i="1"/>
  <c r="AW533" i="1"/>
  <c r="AX533" i="1"/>
  <c r="AY533" i="1"/>
  <c r="AZ533" i="1"/>
  <c r="BA533" i="1"/>
  <c r="BB533" i="1"/>
  <c r="BC533" i="1"/>
  <c r="BD533" i="1"/>
  <c r="BE533" i="1"/>
  <c r="BF533" i="1"/>
  <c r="BG533" i="1"/>
  <c r="BH533" i="1"/>
  <c r="BI533" i="1"/>
  <c r="BJ533" i="1"/>
  <c r="BK533" i="1"/>
  <c r="BL533" i="1"/>
  <c r="BM533" i="1"/>
  <c r="BN533" i="1"/>
  <c r="BO533" i="1"/>
  <c r="BP533" i="1"/>
  <c r="BQ533" i="1"/>
  <c r="BR533" i="1"/>
  <c r="BS533" i="1"/>
  <c r="BT533" i="1"/>
  <c r="BU533" i="1"/>
  <c r="BV533" i="1"/>
  <c r="BW533" i="1"/>
  <c r="BX533" i="1"/>
  <c r="BY533" i="1"/>
  <c r="AW534" i="1"/>
  <c r="AX534" i="1"/>
  <c r="AY534" i="1"/>
  <c r="AZ534" i="1"/>
  <c r="BA534" i="1"/>
  <c r="BB534" i="1"/>
  <c r="BC534" i="1"/>
  <c r="BD534" i="1"/>
  <c r="BE534" i="1"/>
  <c r="BF534" i="1"/>
  <c r="BG534" i="1"/>
  <c r="BH534" i="1"/>
  <c r="BI534" i="1"/>
  <c r="BJ534" i="1"/>
  <c r="BK534" i="1"/>
  <c r="BL534" i="1"/>
  <c r="BM534" i="1"/>
  <c r="BN534" i="1"/>
  <c r="BO534" i="1"/>
  <c r="BP534" i="1"/>
  <c r="BQ534" i="1"/>
  <c r="BR534" i="1"/>
  <c r="BS534" i="1"/>
  <c r="BT534" i="1"/>
  <c r="BU534" i="1"/>
  <c r="BV534" i="1"/>
  <c r="BW534" i="1"/>
  <c r="BX534" i="1"/>
  <c r="BY534" i="1"/>
  <c r="AW535" i="1"/>
  <c r="AX535" i="1"/>
  <c r="AY535" i="1"/>
  <c r="AZ535" i="1"/>
  <c r="BA535" i="1"/>
  <c r="BB535" i="1"/>
  <c r="BC535" i="1"/>
  <c r="BD535" i="1"/>
  <c r="BE535" i="1"/>
  <c r="BF535" i="1"/>
  <c r="BG535" i="1"/>
  <c r="BH535" i="1"/>
  <c r="BI535" i="1"/>
  <c r="BJ535" i="1"/>
  <c r="BK535" i="1"/>
  <c r="BL535" i="1"/>
  <c r="BM535" i="1"/>
  <c r="BN535" i="1"/>
  <c r="BO535" i="1"/>
  <c r="BP535" i="1"/>
  <c r="BQ535" i="1"/>
  <c r="BR535" i="1"/>
  <c r="BS535" i="1"/>
  <c r="BT535" i="1"/>
  <c r="BU535" i="1"/>
  <c r="BV535" i="1"/>
  <c r="BW535" i="1"/>
  <c r="BX535" i="1"/>
  <c r="BY535" i="1"/>
  <c r="AW536" i="1"/>
  <c r="AX536" i="1"/>
  <c r="AY536" i="1"/>
  <c r="AZ536" i="1"/>
  <c r="BA536" i="1"/>
  <c r="BB536" i="1"/>
  <c r="BC536" i="1"/>
  <c r="BD536" i="1"/>
  <c r="BE536" i="1"/>
  <c r="BF536" i="1"/>
  <c r="BG536" i="1"/>
  <c r="BH536" i="1"/>
  <c r="BI536" i="1"/>
  <c r="BJ536" i="1"/>
  <c r="BK536" i="1"/>
  <c r="BL536" i="1"/>
  <c r="BM536" i="1"/>
  <c r="BN536" i="1"/>
  <c r="BO536" i="1"/>
  <c r="BP536" i="1"/>
  <c r="BQ536" i="1"/>
  <c r="BR536" i="1"/>
  <c r="BS536" i="1"/>
  <c r="BT536" i="1"/>
  <c r="BU536" i="1"/>
  <c r="BV536" i="1"/>
  <c r="BW536" i="1"/>
  <c r="BX536" i="1"/>
  <c r="BY536" i="1"/>
  <c r="AW537" i="1"/>
  <c r="AX537" i="1"/>
  <c r="AY537" i="1"/>
  <c r="AZ537" i="1"/>
  <c r="BA537" i="1"/>
  <c r="BB537" i="1"/>
  <c r="BC537" i="1"/>
  <c r="BD537" i="1"/>
  <c r="BE537" i="1"/>
  <c r="BF537" i="1"/>
  <c r="BG537" i="1"/>
  <c r="BH537" i="1"/>
  <c r="BI537" i="1"/>
  <c r="BJ537" i="1"/>
  <c r="BK537" i="1"/>
  <c r="BL537" i="1"/>
  <c r="BM537" i="1"/>
  <c r="BN537" i="1"/>
  <c r="BO537" i="1"/>
  <c r="BP537" i="1"/>
  <c r="BQ537" i="1"/>
  <c r="BR537" i="1"/>
  <c r="BS537" i="1"/>
  <c r="BT537" i="1"/>
  <c r="BU537" i="1"/>
  <c r="BV537" i="1"/>
  <c r="BW537" i="1"/>
  <c r="BX537" i="1"/>
  <c r="BY537" i="1"/>
  <c r="AW538" i="1"/>
  <c r="AX538" i="1"/>
  <c r="AY538" i="1"/>
  <c r="AZ538" i="1"/>
  <c r="BA538" i="1"/>
  <c r="BB538" i="1"/>
  <c r="BC538" i="1"/>
  <c r="BD538" i="1"/>
  <c r="BE538" i="1"/>
  <c r="BF538" i="1"/>
  <c r="BG538" i="1"/>
  <c r="BH538" i="1"/>
  <c r="BI538" i="1"/>
  <c r="BJ538" i="1"/>
  <c r="BK538" i="1"/>
  <c r="BL538" i="1"/>
  <c r="BM538" i="1"/>
  <c r="BN538" i="1"/>
  <c r="BO538" i="1"/>
  <c r="BP538" i="1"/>
  <c r="BQ538" i="1"/>
  <c r="BR538" i="1"/>
  <c r="BS538" i="1"/>
  <c r="BT538" i="1"/>
  <c r="BU538" i="1"/>
  <c r="BV538" i="1"/>
  <c r="BW538" i="1"/>
  <c r="BX538" i="1"/>
  <c r="BY538" i="1"/>
  <c r="AW539" i="1"/>
  <c r="AX539" i="1"/>
  <c r="AY539" i="1"/>
  <c r="AZ539" i="1"/>
  <c r="BA539" i="1"/>
  <c r="BB539" i="1"/>
  <c r="BC539" i="1"/>
  <c r="BD539" i="1"/>
  <c r="BE539" i="1"/>
  <c r="BF539" i="1"/>
  <c r="BG539" i="1"/>
  <c r="BH539" i="1"/>
  <c r="BI539" i="1"/>
  <c r="BJ539" i="1"/>
  <c r="BK539" i="1"/>
  <c r="BL539" i="1"/>
  <c r="BM539" i="1"/>
  <c r="BN539" i="1"/>
  <c r="BO539" i="1"/>
  <c r="BP539" i="1"/>
  <c r="BQ539" i="1"/>
  <c r="BR539" i="1"/>
  <c r="BS539" i="1"/>
  <c r="BT539" i="1"/>
  <c r="BU539" i="1"/>
  <c r="BV539" i="1"/>
  <c r="BW539" i="1"/>
  <c r="BX539" i="1"/>
  <c r="BY539" i="1"/>
  <c r="AW540" i="1"/>
  <c r="AX540" i="1"/>
  <c r="AY540" i="1"/>
  <c r="AZ540" i="1"/>
  <c r="BA540" i="1"/>
  <c r="BB540" i="1"/>
  <c r="BC540" i="1"/>
  <c r="BD540" i="1"/>
  <c r="BE540" i="1"/>
  <c r="BF540" i="1"/>
  <c r="BG540" i="1"/>
  <c r="BH540" i="1"/>
  <c r="BI540" i="1"/>
  <c r="BJ540" i="1"/>
  <c r="BK540" i="1"/>
  <c r="BL540" i="1"/>
  <c r="BM540" i="1"/>
  <c r="BN540" i="1"/>
  <c r="BO540" i="1"/>
  <c r="BP540" i="1"/>
  <c r="BQ540" i="1"/>
  <c r="BR540" i="1"/>
  <c r="BS540" i="1"/>
  <c r="BT540" i="1"/>
  <c r="BU540" i="1"/>
  <c r="BV540" i="1"/>
  <c r="BW540" i="1"/>
  <c r="BX540" i="1"/>
  <c r="BY540" i="1"/>
  <c r="AW541" i="1"/>
  <c r="AX541" i="1"/>
  <c r="AY541" i="1"/>
  <c r="AZ541" i="1"/>
  <c r="BA541" i="1"/>
  <c r="BB541" i="1"/>
  <c r="BC541" i="1"/>
  <c r="BD541" i="1"/>
  <c r="BE541" i="1"/>
  <c r="BF541" i="1"/>
  <c r="BG541" i="1"/>
  <c r="BH541" i="1"/>
  <c r="BI541" i="1"/>
  <c r="BJ541" i="1"/>
  <c r="BK541" i="1"/>
  <c r="BL541" i="1"/>
  <c r="BM541" i="1"/>
  <c r="BN541" i="1"/>
  <c r="BO541" i="1"/>
  <c r="BP541" i="1"/>
  <c r="BQ541" i="1"/>
  <c r="BR541" i="1"/>
  <c r="BS541" i="1"/>
  <c r="BT541" i="1"/>
  <c r="BU541" i="1"/>
  <c r="BV541" i="1"/>
  <c r="BW541" i="1"/>
  <c r="BX541" i="1"/>
  <c r="BY541" i="1"/>
  <c r="AW542" i="1"/>
  <c r="AX542" i="1"/>
  <c r="AY542" i="1"/>
  <c r="AZ542" i="1"/>
  <c r="BA542" i="1"/>
  <c r="BB542" i="1"/>
  <c r="BC542" i="1"/>
  <c r="BD542" i="1"/>
  <c r="BE542" i="1"/>
  <c r="BF542" i="1"/>
  <c r="BG542" i="1"/>
  <c r="BH542" i="1"/>
  <c r="BI542" i="1"/>
  <c r="BJ542" i="1"/>
  <c r="BK542" i="1"/>
  <c r="BL542" i="1"/>
  <c r="BM542" i="1"/>
  <c r="BN542" i="1"/>
  <c r="BO542" i="1"/>
  <c r="BP542" i="1"/>
  <c r="BQ542" i="1"/>
  <c r="BR542" i="1"/>
  <c r="BS542" i="1"/>
  <c r="BT542" i="1"/>
  <c r="BU542" i="1"/>
  <c r="BV542" i="1"/>
  <c r="BW542" i="1"/>
  <c r="BX542" i="1"/>
  <c r="BY542" i="1"/>
  <c r="AW543" i="1"/>
  <c r="AX543" i="1"/>
  <c r="AY543" i="1"/>
  <c r="AZ543" i="1"/>
  <c r="BA543" i="1"/>
  <c r="BB543" i="1"/>
  <c r="BC543" i="1"/>
  <c r="BD543" i="1"/>
  <c r="BE543" i="1"/>
  <c r="BF543" i="1"/>
  <c r="BG543" i="1"/>
  <c r="BH543" i="1"/>
  <c r="BI543" i="1"/>
  <c r="BJ543" i="1"/>
  <c r="BK543" i="1"/>
  <c r="BL543" i="1"/>
  <c r="BM543" i="1"/>
  <c r="BN543" i="1"/>
  <c r="BO543" i="1"/>
  <c r="BP543" i="1"/>
  <c r="BQ543" i="1"/>
  <c r="BR543" i="1"/>
  <c r="BS543" i="1"/>
  <c r="BT543" i="1"/>
  <c r="BU543" i="1"/>
  <c r="BV543" i="1"/>
  <c r="BW543" i="1"/>
  <c r="BX543" i="1"/>
  <c r="BY543" i="1"/>
  <c r="AW544" i="1"/>
  <c r="AX544" i="1"/>
  <c r="AY544" i="1"/>
  <c r="AZ544" i="1"/>
  <c r="BA544" i="1"/>
  <c r="BB544" i="1"/>
  <c r="BC544" i="1"/>
  <c r="BD544" i="1"/>
  <c r="BE544" i="1"/>
  <c r="BF544" i="1"/>
  <c r="BG544" i="1"/>
  <c r="BH544" i="1"/>
  <c r="BI544" i="1"/>
  <c r="BJ544" i="1"/>
  <c r="BK544" i="1"/>
  <c r="BL544" i="1"/>
  <c r="BM544" i="1"/>
  <c r="BN544" i="1"/>
  <c r="BO544" i="1"/>
  <c r="BP544" i="1"/>
  <c r="BQ544" i="1"/>
  <c r="BR544" i="1"/>
  <c r="BS544" i="1"/>
  <c r="BT544" i="1"/>
  <c r="BU544" i="1"/>
  <c r="BV544" i="1"/>
  <c r="BW544" i="1"/>
  <c r="BX544" i="1"/>
  <c r="BY544" i="1"/>
  <c r="AW545" i="1"/>
  <c r="AX545" i="1"/>
  <c r="AY545" i="1"/>
  <c r="AZ545" i="1"/>
  <c r="BA545" i="1"/>
  <c r="BB545" i="1"/>
  <c r="BC545" i="1"/>
  <c r="BD545" i="1"/>
  <c r="BE545" i="1"/>
  <c r="BF545" i="1"/>
  <c r="BG545" i="1"/>
  <c r="BH545" i="1"/>
  <c r="BI545" i="1"/>
  <c r="BJ545" i="1"/>
  <c r="BK545" i="1"/>
  <c r="BL545" i="1"/>
  <c r="BM545" i="1"/>
  <c r="BN545" i="1"/>
  <c r="BO545" i="1"/>
  <c r="BP545" i="1"/>
  <c r="BQ545" i="1"/>
  <c r="BR545" i="1"/>
  <c r="BS545" i="1"/>
  <c r="BT545" i="1"/>
  <c r="BU545" i="1"/>
  <c r="BV545" i="1"/>
  <c r="BW545" i="1"/>
  <c r="BX545" i="1"/>
  <c r="BY545" i="1"/>
  <c r="AW546" i="1"/>
  <c r="AX546" i="1"/>
  <c r="AY546" i="1"/>
  <c r="AZ546" i="1"/>
  <c r="BA546" i="1"/>
  <c r="BB546" i="1"/>
  <c r="BC546" i="1"/>
  <c r="BD546" i="1"/>
  <c r="BE546" i="1"/>
  <c r="BF546" i="1"/>
  <c r="BG546" i="1"/>
  <c r="BH546" i="1"/>
  <c r="BI546" i="1"/>
  <c r="BJ546" i="1"/>
  <c r="BK546" i="1"/>
  <c r="BL546" i="1"/>
  <c r="BM546" i="1"/>
  <c r="BN546" i="1"/>
  <c r="BO546" i="1"/>
  <c r="BP546" i="1"/>
  <c r="BQ546" i="1"/>
  <c r="BR546" i="1"/>
  <c r="BS546" i="1"/>
  <c r="BT546" i="1"/>
  <c r="BU546" i="1"/>
  <c r="BV546" i="1"/>
  <c r="BW546" i="1"/>
  <c r="BX546" i="1"/>
  <c r="BY546" i="1"/>
  <c r="AW547" i="1"/>
  <c r="AX547" i="1"/>
  <c r="AY547" i="1"/>
  <c r="AZ547" i="1"/>
  <c r="BA547" i="1"/>
  <c r="BB547" i="1"/>
  <c r="BC547" i="1"/>
  <c r="BD547" i="1"/>
  <c r="BE547" i="1"/>
  <c r="BF547" i="1"/>
  <c r="BG547" i="1"/>
  <c r="BH547" i="1"/>
  <c r="BI547" i="1"/>
  <c r="BJ547" i="1"/>
  <c r="BK547" i="1"/>
  <c r="BL547" i="1"/>
  <c r="BM547" i="1"/>
  <c r="BN547" i="1"/>
  <c r="BO547" i="1"/>
  <c r="BP547" i="1"/>
  <c r="BQ547" i="1"/>
  <c r="BR547" i="1"/>
  <c r="BS547" i="1"/>
  <c r="BT547" i="1"/>
  <c r="BU547" i="1"/>
  <c r="BV547" i="1"/>
  <c r="BW547" i="1"/>
  <c r="BX547" i="1"/>
  <c r="BY547" i="1"/>
  <c r="AW548" i="1"/>
  <c r="AX548" i="1"/>
  <c r="AY548" i="1"/>
  <c r="AZ548" i="1"/>
  <c r="BA548" i="1"/>
  <c r="BB548" i="1"/>
  <c r="BC548" i="1"/>
  <c r="BD548" i="1"/>
  <c r="BE548" i="1"/>
  <c r="BF548" i="1"/>
  <c r="BG548" i="1"/>
  <c r="BH548" i="1"/>
  <c r="BI548" i="1"/>
  <c r="BJ548" i="1"/>
  <c r="BK548" i="1"/>
  <c r="BL548" i="1"/>
  <c r="BM548" i="1"/>
  <c r="BN548" i="1"/>
  <c r="BO548" i="1"/>
  <c r="BP548" i="1"/>
  <c r="BQ548" i="1"/>
  <c r="BR548" i="1"/>
  <c r="BS548" i="1"/>
  <c r="BT548" i="1"/>
  <c r="BU548" i="1"/>
  <c r="BV548" i="1"/>
  <c r="BW548" i="1"/>
  <c r="BX548" i="1"/>
  <c r="BY548" i="1"/>
  <c r="AW549" i="1"/>
  <c r="AX549" i="1"/>
  <c r="AY549" i="1"/>
  <c r="AZ549" i="1"/>
  <c r="BA549" i="1"/>
  <c r="BB549" i="1"/>
  <c r="BC549" i="1"/>
  <c r="BD549" i="1"/>
  <c r="BE549" i="1"/>
  <c r="BF549" i="1"/>
  <c r="BG549" i="1"/>
  <c r="BH549" i="1"/>
  <c r="BI549" i="1"/>
  <c r="BJ549" i="1"/>
  <c r="BK549" i="1"/>
  <c r="BL549" i="1"/>
  <c r="BM549" i="1"/>
  <c r="BN549" i="1"/>
  <c r="BO549" i="1"/>
  <c r="BP549" i="1"/>
  <c r="BQ549" i="1"/>
  <c r="BR549" i="1"/>
  <c r="BS549" i="1"/>
  <c r="BT549" i="1"/>
  <c r="BU549" i="1"/>
  <c r="BV549" i="1"/>
  <c r="BW549" i="1"/>
  <c r="BX549" i="1"/>
  <c r="BY549" i="1"/>
  <c r="AW550" i="1"/>
  <c r="AX550" i="1"/>
  <c r="AY550" i="1"/>
  <c r="AZ550" i="1"/>
  <c r="BA550" i="1"/>
  <c r="BB550" i="1"/>
  <c r="BC550" i="1"/>
  <c r="BD550" i="1"/>
  <c r="BE550" i="1"/>
  <c r="BF550" i="1"/>
  <c r="BG550" i="1"/>
  <c r="BH550" i="1"/>
  <c r="BI550" i="1"/>
  <c r="BJ550" i="1"/>
  <c r="BK550" i="1"/>
  <c r="BL550" i="1"/>
  <c r="BM550" i="1"/>
  <c r="BN550" i="1"/>
  <c r="BO550" i="1"/>
  <c r="BP550" i="1"/>
  <c r="BQ550" i="1"/>
  <c r="BR550" i="1"/>
  <c r="BS550" i="1"/>
  <c r="BT550" i="1"/>
  <c r="BU550" i="1"/>
  <c r="BV550" i="1"/>
  <c r="BW550" i="1"/>
  <c r="BX550" i="1"/>
  <c r="BY550" i="1"/>
  <c r="AW551" i="1"/>
  <c r="AX551" i="1"/>
  <c r="AY551" i="1"/>
  <c r="AZ551" i="1"/>
  <c r="BA551" i="1"/>
  <c r="BB551" i="1"/>
  <c r="BC551" i="1"/>
  <c r="BD551" i="1"/>
  <c r="BE551" i="1"/>
  <c r="BF551" i="1"/>
  <c r="BG551" i="1"/>
  <c r="BH551" i="1"/>
  <c r="BI551" i="1"/>
  <c r="BJ551" i="1"/>
  <c r="BK551" i="1"/>
  <c r="BL551" i="1"/>
  <c r="BM551" i="1"/>
  <c r="BN551" i="1"/>
  <c r="BO551" i="1"/>
  <c r="BP551" i="1"/>
  <c r="BQ551" i="1"/>
  <c r="BR551" i="1"/>
  <c r="BS551" i="1"/>
  <c r="BT551" i="1"/>
  <c r="BU551" i="1"/>
  <c r="BV551" i="1"/>
  <c r="BW551" i="1"/>
  <c r="BX551" i="1"/>
  <c r="BY551" i="1"/>
  <c r="AW552" i="1"/>
  <c r="AX552" i="1"/>
  <c r="AY552" i="1"/>
  <c r="AZ552" i="1"/>
  <c r="BA552" i="1"/>
  <c r="BB552" i="1"/>
  <c r="BC552" i="1"/>
  <c r="BD552" i="1"/>
  <c r="BE552" i="1"/>
  <c r="BF552" i="1"/>
  <c r="BG552" i="1"/>
  <c r="BH552" i="1"/>
  <c r="BI552" i="1"/>
  <c r="BJ552" i="1"/>
  <c r="BK552" i="1"/>
  <c r="BL552" i="1"/>
  <c r="BM552" i="1"/>
  <c r="BN552" i="1"/>
  <c r="BO552" i="1"/>
  <c r="BP552" i="1"/>
  <c r="BQ552" i="1"/>
  <c r="BR552" i="1"/>
  <c r="BS552" i="1"/>
  <c r="BT552" i="1"/>
  <c r="BU552" i="1"/>
  <c r="BV552" i="1"/>
  <c r="BW552" i="1"/>
  <c r="BX552" i="1"/>
  <c r="BY552" i="1"/>
  <c r="AW553" i="1"/>
  <c r="AX553" i="1"/>
  <c r="AY553" i="1"/>
  <c r="AZ553" i="1"/>
  <c r="BA553" i="1"/>
  <c r="BB553" i="1"/>
  <c r="BC553" i="1"/>
  <c r="BD553" i="1"/>
  <c r="BE553" i="1"/>
  <c r="BF553" i="1"/>
  <c r="BG553" i="1"/>
  <c r="BH553" i="1"/>
  <c r="BI553" i="1"/>
  <c r="BJ553" i="1"/>
  <c r="BK553" i="1"/>
  <c r="BL553" i="1"/>
  <c r="BM553" i="1"/>
  <c r="BN553" i="1"/>
  <c r="BO553" i="1"/>
  <c r="BP553" i="1"/>
  <c r="BQ553" i="1"/>
  <c r="BR553" i="1"/>
  <c r="BS553" i="1"/>
  <c r="BT553" i="1"/>
  <c r="BU553" i="1"/>
  <c r="BV553" i="1"/>
  <c r="BW553" i="1"/>
  <c r="BX553" i="1"/>
  <c r="BY553" i="1"/>
  <c r="AW554" i="1"/>
  <c r="AX554" i="1"/>
  <c r="AY554" i="1"/>
  <c r="AZ554" i="1"/>
  <c r="BA554" i="1"/>
  <c r="BB554" i="1"/>
  <c r="BC554" i="1"/>
  <c r="BD554" i="1"/>
  <c r="BE554" i="1"/>
  <c r="BF554" i="1"/>
  <c r="BG554" i="1"/>
  <c r="BH554" i="1"/>
  <c r="BI554" i="1"/>
  <c r="BJ554" i="1"/>
  <c r="BK554" i="1"/>
  <c r="BL554" i="1"/>
  <c r="BM554" i="1"/>
  <c r="BN554" i="1"/>
  <c r="BO554" i="1"/>
  <c r="BP554" i="1"/>
  <c r="BQ554" i="1"/>
  <c r="BR554" i="1"/>
  <c r="BS554" i="1"/>
  <c r="BT554" i="1"/>
  <c r="BU554" i="1"/>
  <c r="BV554" i="1"/>
  <c r="BW554" i="1"/>
  <c r="BX554" i="1"/>
  <c r="BY554" i="1"/>
  <c r="AW555" i="1"/>
  <c r="AX555" i="1"/>
  <c r="AY555" i="1"/>
  <c r="AZ555" i="1"/>
  <c r="BA555" i="1"/>
  <c r="BB555" i="1"/>
  <c r="BC555" i="1"/>
  <c r="BD555" i="1"/>
  <c r="BE555" i="1"/>
  <c r="BF555" i="1"/>
  <c r="BG555" i="1"/>
  <c r="BH555" i="1"/>
  <c r="BI555" i="1"/>
  <c r="BJ555" i="1"/>
  <c r="BK555" i="1"/>
  <c r="BL555" i="1"/>
  <c r="BM555" i="1"/>
  <c r="BN555" i="1"/>
  <c r="BO555" i="1"/>
  <c r="BP555" i="1"/>
  <c r="BQ555" i="1"/>
  <c r="BR555" i="1"/>
  <c r="BS555" i="1"/>
  <c r="BT555" i="1"/>
  <c r="BU555" i="1"/>
  <c r="BV555" i="1"/>
  <c r="BW555" i="1"/>
  <c r="BX555" i="1"/>
  <c r="BY555" i="1"/>
  <c r="AW556" i="1"/>
  <c r="AX556" i="1"/>
  <c r="AY556" i="1"/>
  <c r="AZ556" i="1"/>
  <c r="BA556" i="1"/>
  <c r="BB556" i="1"/>
  <c r="BC556" i="1"/>
  <c r="BD556" i="1"/>
  <c r="BE556" i="1"/>
  <c r="BF556" i="1"/>
  <c r="BG556" i="1"/>
  <c r="BH556" i="1"/>
  <c r="BI556" i="1"/>
  <c r="BJ556" i="1"/>
  <c r="BK556" i="1"/>
  <c r="BL556" i="1"/>
  <c r="BM556" i="1"/>
  <c r="BN556" i="1"/>
  <c r="BO556" i="1"/>
  <c r="BP556" i="1"/>
  <c r="BQ556" i="1"/>
  <c r="BR556" i="1"/>
  <c r="BS556" i="1"/>
  <c r="BT556" i="1"/>
  <c r="BU556" i="1"/>
  <c r="BV556" i="1"/>
  <c r="BW556" i="1"/>
  <c r="BX556" i="1"/>
  <c r="BY556" i="1"/>
  <c r="AW557" i="1"/>
  <c r="AX557" i="1"/>
  <c r="AY557" i="1"/>
  <c r="AZ557" i="1"/>
  <c r="BA557" i="1"/>
  <c r="BB557" i="1"/>
  <c r="BC557" i="1"/>
  <c r="BD557" i="1"/>
  <c r="BE557" i="1"/>
  <c r="BF557" i="1"/>
  <c r="BG557" i="1"/>
  <c r="BH557" i="1"/>
  <c r="BI557" i="1"/>
  <c r="BJ557" i="1"/>
  <c r="BK557" i="1"/>
  <c r="BL557" i="1"/>
  <c r="BM557" i="1"/>
  <c r="BN557" i="1"/>
  <c r="BO557" i="1"/>
  <c r="BP557" i="1"/>
  <c r="BQ557" i="1"/>
  <c r="BR557" i="1"/>
  <c r="BS557" i="1"/>
  <c r="BT557" i="1"/>
  <c r="BU557" i="1"/>
  <c r="BV557" i="1"/>
  <c r="BW557" i="1"/>
  <c r="BX557" i="1"/>
  <c r="BY557" i="1"/>
  <c r="AW558" i="1"/>
  <c r="AX558" i="1"/>
  <c r="AY558" i="1"/>
  <c r="AZ558" i="1"/>
  <c r="BA558" i="1"/>
  <c r="BB558" i="1"/>
  <c r="BC558" i="1"/>
  <c r="BD558" i="1"/>
  <c r="BE558" i="1"/>
  <c r="BF558" i="1"/>
  <c r="BG558" i="1"/>
  <c r="BH558" i="1"/>
  <c r="BI558" i="1"/>
  <c r="BJ558" i="1"/>
  <c r="BK558" i="1"/>
  <c r="BL558" i="1"/>
  <c r="BM558" i="1"/>
  <c r="BN558" i="1"/>
  <c r="BO558" i="1"/>
  <c r="BP558" i="1"/>
  <c r="BQ558" i="1"/>
  <c r="BR558" i="1"/>
  <c r="BS558" i="1"/>
  <c r="BT558" i="1"/>
  <c r="BU558" i="1"/>
  <c r="BV558" i="1"/>
  <c r="BW558" i="1"/>
  <c r="BX558" i="1"/>
  <c r="BY558" i="1"/>
  <c r="AW559" i="1"/>
  <c r="AX559" i="1"/>
  <c r="AY559" i="1"/>
  <c r="AZ559" i="1"/>
  <c r="BA559" i="1"/>
  <c r="BB559" i="1"/>
  <c r="BC559" i="1"/>
  <c r="BD559" i="1"/>
  <c r="BE559" i="1"/>
  <c r="BF559" i="1"/>
  <c r="BG559" i="1"/>
  <c r="BH559" i="1"/>
  <c r="BI559" i="1"/>
  <c r="BJ559" i="1"/>
  <c r="BK559" i="1"/>
  <c r="BL559" i="1"/>
  <c r="BM559" i="1"/>
  <c r="BN559" i="1"/>
  <c r="BO559" i="1"/>
  <c r="BP559" i="1"/>
  <c r="BQ559" i="1"/>
  <c r="BR559" i="1"/>
  <c r="BS559" i="1"/>
  <c r="BT559" i="1"/>
  <c r="BU559" i="1"/>
  <c r="BV559" i="1"/>
  <c r="BW559" i="1"/>
  <c r="BX559" i="1"/>
  <c r="BY559" i="1"/>
  <c r="AW560" i="1"/>
  <c r="AX560" i="1"/>
  <c r="AY560" i="1"/>
  <c r="AZ560" i="1"/>
  <c r="BA560" i="1"/>
  <c r="BB560" i="1"/>
  <c r="BC560" i="1"/>
  <c r="BD560" i="1"/>
  <c r="BE560" i="1"/>
  <c r="BF560" i="1"/>
  <c r="BG560" i="1"/>
  <c r="BH560" i="1"/>
  <c r="BI560" i="1"/>
  <c r="BJ560" i="1"/>
  <c r="BK560" i="1"/>
  <c r="BL560" i="1"/>
  <c r="BM560" i="1"/>
  <c r="BN560" i="1"/>
  <c r="BO560" i="1"/>
  <c r="BP560" i="1"/>
  <c r="BQ560" i="1"/>
  <c r="BR560" i="1"/>
  <c r="BS560" i="1"/>
  <c r="BT560" i="1"/>
  <c r="BU560" i="1"/>
  <c r="BV560" i="1"/>
  <c r="BW560" i="1"/>
  <c r="BX560" i="1"/>
  <c r="BY560" i="1"/>
  <c r="AW561" i="1"/>
  <c r="AX561" i="1"/>
  <c r="AY561" i="1"/>
  <c r="AZ561" i="1"/>
  <c r="BA561" i="1"/>
  <c r="BB561" i="1"/>
  <c r="BC561" i="1"/>
  <c r="BD561" i="1"/>
  <c r="BE561" i="1"/>
  <c r="BF561" i="1"/>
  <c r="BG561" i="1"/>
  <c r="BH561" i="1"/>
  <c r="BI561" i="1"/>
  <c r="BJ561" i="1"/>
  <c r="BK561" i="1"/>
  <c r="BL561" i="1"/>
  <c r="BM561" i="1"/>
  <c r="BN561" i="1"/>
  <c r="BO561" i="1"/>
  <c r="BP561" i="1"/>
  <c r="BQ561" i="1"/>
  <c r="BR561" i="1"/>
  <c r="BS561" i="1"/>
  <c r="BT561" i="1"/>
  <c r="BU561" i="1"/>
  <c r="BV561" i="1"/>
  <c r="BW561" i="1"/>
  <c r="BX561" i="1"/>
  <c r="BY561" i="1"/>
  <c r="AW562" i="1"/>
  <c r="AX562" i="1"/>
  <c r="AY562" i="1"/>
  <c r="AZ562" i="1"/>
  <c r="BA562" i="1"/>
  <c r="BB562" i="1"/>
  <c r="BC562" i="1"/>
  <c r="BD562" i="1"/>
  <c r="BE562" i="1"/>
  <c r="BF562" i="1"/>
  <c r="BG562" i="1"/>
  <c r="BH562" i="1"/>
  <c r="BI562" i="1"/>
  <c r="BJ562" i="1"/>
  <c r="BK562" i="1"/>
  <c r="BL562" i="1"/>
  <c r="BM562" i="1"/>
  <c r="BN562" i="1"/>
  <c r="BO562" i="1"/>
  <c r="BP562" i="1"/>
  <c r="BQ562" i="1"/>
  <c r="BR562" i="1"/>
  <c r="BS562" i="1"/>
  <c r="BT562" i="1"/>
  <c r="BU562" i="1"/>
  <c r="BV562" i="1"/>
  <c r="BW562" i="1"/>
  <c r="BX562" i="1"/>
  <c r="BY562" i="1"/>
  <c r="AW563" i="1"/>
  <c r="AX563" i="1"/>
  <c r="AY563" i="1"/>
  <c r="AZ563" i="1"/>
  <c r="BA563" i="1"/>
  <c r="BB563" i="1"/>
  <c r="BC563" i="1"/>
  <c r="BD563" i="1"/>
  <c r="BE563" i="1"/>
  <c r="BF563" i="1"/>
  <c r="BG563" i="1"/>
  <c r="BH563" i="1"/>
  <c r="BI563" i="1"/>
  <c r="BJ563" i="1"/>
  <c r="BK563" i="1"/>
  <c r="BL563" i="1"/>
  <c r="BM563" i="1"/>
  <c r="BN563" i="1"/>
  <c r="BO563" i="1"/>
  <c r="BP563" i="1"/>
  <c r="BQ563" i="1"/>
  <c r="BR563" i="1"/>
  <c r="BS563" i="1"/>
  <c r="BT563" i="1"/>
  <c r="BU563" i="1"/>
  <c r="BV563" i="1"/>
  <c r="BW563" i="1"/>
  <c r="BX563" i="1"/>
  <c r="BY563" i="1"/>
  <c r="AW564" i="1"/>
  <c r="AX564" i="1"/>
  <c r="AY564" i="1"/>
  <c r="AZ564" i="1"/>
  <c r="BA564" i="1"/>
  <c r="BB564" i="1"/>
  <c r="BC564" i="1"/>
  <c r="BD564" i="1"/>
  <c r="BE564" i="1"/>
  <c r="BF564" i="1"/>
  <c r="BG564" i="1"/>
  <c r="BH564" i="1"/>
  <c r="BI564" i="1"/>
  <c r="BJ564" i="1"/>
  <c r="BK564" i="1"/>
  <c r="BL564" i="1"/>
  <c r="BM564" i="1"/>
  <c r="BN564" i="1"/>
  <c r="BO564" i="1"/>
  <c r="BP564" i="1"/>
  <c r="BQ564" i="1"/>
  <c r="BR564" i="1"/>
  <c r="BS564" i="1"/>
  <c r="BT564" i="1"/>
  <c r="BU564" i="1"/>
  <c r="BV564" i="1"/>
  <c r="BW564" i="1"/>
  <c r="BX564" i="1"/>
  <c r="BY564" i="1"/>
  <c r="AW565" i="1"/>
  <c r="AX565" i="1"/>
  <c r="AY565" i="1"/>
  <c r="AZ565" i="1"/>
  <c r="BA565" i="1"/>
  <c r="BB565" i="1"/>
  <c r="BC565" i="1"/>
  <c r="BD565" i="1"/>
  <c r="BE565" i="1"/>
  <c r="BF565" i="1"/>
  <c r="BG565" i="1"/>
  <c r="BH565" i="1"/>
  <c r="BI565" i="1"/>
  <c r="BJ565" i="1"/>
  <c r="BK565" i="1"/>
  <c r="BL565" i="1"/>
  <c r="BM565" i="1"/>
  <c r="BN565" i="1"/>
  <c r="BO565" i="1"/>
  <c r="BP565" i="1"/>
  <c r="BQ565" i="1"/>
  <c r="BR565" i="1"/>
  <c r="BS565" i="1"/>
  <c r="BT565" i="1"/>
  <c r="BU565" i="1"/>
  <c r="BV565" i="1"/>
  <c r="BW565" i="1"/>
  <c r="BX565" i="1"/>
  <c r="BY565" i="1"/>
  <c r="AW566" i="1"/>
  <c r="AX566" i="1"/>
  <c r="AY566" i="1"/>
  <c r="AZ566" i="1"/>
  <c r="BA566" i="1"/>
  <c r="BB566" i="1"/>
  <c r="BC566" i="1"/>
  <c r="BD566" i="1"/>
  <c r="BE566" i="1"/>
  <c r="BF566" i="1"/>
  <c r="BG566" i="1"/>
  <c r="BH566" i="1"/>
  <c r="BI566" i="1"/>
  <c r="BJ566" i="1"/>
  <c r="BK566" i="1"/>
  <c r="BL566" i="1"/>
  <c r="BM566" i="1"/>
  <c r="BN566" i="1"/>
  <c r="BO566" i="1"/>
  <c r="BP566" i="1"/>
  <c r="BQ566" i="1"/>
  <c r="BR566" i="1"/>
  <c r="BS566" i="1"/>
  <c r="BT566" i="1"/>
  <c r="BU566" i="1"/>
  <c r="BV566" i="1"/>
  <c r="BW566" i="1"/>
  <c r="BX566" i="1"/>
  <c r="BY566" i="1"/>
  <c r="AW567" i="1"/>
  <c r="AX567" i="1"/>
  <c r="AY567" i="1"/>
  <c r="AZ567" i="1"/>
  <c r="BA567" i="1"/>
  <c r="BB567" i="1"/>
  <c r="BC567" i="1"/>
  <c r="BD567" i="1"/>
  <c r="BE567" i="1"/>
  <c r="BF567" i="1"/>
  <c r="BG567" i="1"/>
  <c r="BH567" i="1"/>
  <c r="BI567" i="1"/>
  <c r="BJ567" i="1"/>
  <c r="BK567" i="1"/>
  <c r="BL567" i="1"/>
  <c r="BM567" i="1"/>
  <c r="BN567" i="1"/>
  <c r="BO567" i="1"/>
  <c r="BP567" i="1"/>
  <c r="BQ567" i="1"/>
  <c r="BR567" i="1"/>
  <c r="BS567" i="1"/>
  <c r="BT567" i="1"/>
  <c r="BU567" i="1"/>
  <c r="BV567" i="1"/>
  <c r="BW567" i="1"/>
  <c r="BX567" i="1"/>
  <c r="BY567" i="1"/>
  <c r="AW568" i="1"/>
  <c r="AX568" i="1"/>
  <c r="AY568" i="1"/>
  <c r="AZ568" i="1"/>
  <c r="BA568" i="1"/>
  <c r="BB568" i="1"/>
  <c r="BC568" i="1"/>
  <c r="BD568" i="1"/>
  <c r="BE568" i="1"/>
  <c r="BF568" i="1"/>
  <c r="BG568" i="1"/>
  <c r="BH568" i="1"/>
  <c r="BI568" i="1"/>
  <c r="BJ568" i="1"/>
  <c r="BK568" i="1"/>
  <c r="BL568" i="1"/>
  <c r="BM568" i="1"/>
  <c r="BN568" i="1"/>
  <c r="BO568" i="1"/>
  <c r="BP568" i="1"/>
  <c r="BQ568" i="1"/>
  <c r="BR568" i="1"/>
  <c r="BS568" i="1"/>
  <c r="BT568" i="1"/>
  <c r="BU568" i="1"/>
  <c r="BV568" i="1"/>
  <c r="BW568" i="1"/>
  <c r="BX568" i="1"/>
  <c r="BY568" i="1"/>
  <c r="AW569" i="1"/>
  <c r="AX569" i="1"/>
  <c r="AY569" i="1"/>
  <c r="AZ569" i="1"/>
  <c r="BA569" i="1"/>
  <c r="BB569" i="1"/>
  <c r="BC569" i="1"/>
  <c r="BD569" i="1"/>
  <c r="BE569" i="1"/>
  <c r="BF569" i="1"/>
  <c r="BG569" i="1"/>
  <c r="BH569" i="1"/>
  <c r="BI569" i="1"/>
  <c r="BJ569" i="1"/>
  <c r="BK569" i="1"/>
  <c r="BL569" i="1"/>
  <c r="BM569" i="1"/>
  <c r="BN569" i="1"/>
  <c r="BO569" i="1"/>
  <c r="BP569" i="1"/>
  <c r="BQ569" i="1"/>
  <c r="BR569" i="1"/>
  <c r="BS569" i="1"/>
  <c r="BT569" i="1"/>
  <c r="BU569" i="1"/>
  <c r="BV569" i="1"/>
  <c r="BW569" i="1"/>
  <c r="BX569" i="1"/>
  <c r="BY569" i="1"/>
  <c r="AW570" i="1"/>
  <c r="AX570" i="1"/>
  <c r="AY570" i="1"/>
  <c r="AZ570" i="1"/>
  <c r="BA570" i="1"/>
  <c r="BB570" i="1"/>
  <c r="BC570" i="1"/>
  <c r="BD570" i="1"/>
  <c r="BE570" i="1"/>
  <c r="BF570" i="1"/>
  <c r="BG570" i="1"/>
  <c r="BH570" i="1"/>
  <c r="BI570" i="1"/>
  <c r="BJ570" i="1"/>
  <c r="BK570" i="1"/>
  <c r="BL570" i="1"/>
  <c r="BM570" i="1"/>
  <c r="BN570" i="1"/>
  <c r="BO570" i="1"/>
  <c r="BP570" i="1"/>
  <c r="BQ570" i="1"/>
  <c r="BR570" i="1"/>
  <c r="BS570" i="1"/>
  <c r="BT570" i="1"/>
  <c r="BU570" i="1"/>
  <c r="BV570" i="1"/>
  <c r="BW570" i="1"/>
  <c r="BX570" i="1"/>
  <c r="BY570" i="1"/>
  <c r="AW571" i="1"/>
  <c r="AX571" i="1"/>
  <c r="AY571" i="1"/>
  <c r="AZ571" i="1"/>
  <c r="BA571" i="1"/>
  <c r="BB571" i="1"/>
  <c r="BC571" i="1"/>
  <c r="BD571" i="1"/>
  <c r="BE571" i="1"/>
  <c r="BF571" i="1"/>
  <c r="BG571" i="1"/>
  <c r="BH571" i="1"/>
  <c r="BI571" i="1"/>
  <c r="BJ571" i="1"/>
  <c r="BK571" i="1"/>
  <c r="BL571" i="1"/>
  <c r="BM571" i="1"/>
  <c r="BN571" i="1"/>
  <c r="BO571" i="1"/>
  <c r="BP571" i="1"/>
  <c r="BQ571" i="1"/>
  <c r="BR571" i="1"/>
  <c r="BS571" i="1"/>
  <c r="BT571" i="1"/>
  <c r="BU571" i="1"/>
  <c r="BV571" i="1"/>
  <c r="BW571" i="1"/>
  <c r="BX571" i="1"/>
  <c r="BY571" i="1"/>
  <c r="AW572" i="1"/>
  <c r="AX572" i="1"/>
  <c r="AY572" i="1"/>
  <c r="AZ572" i="1"/>
  <c r="BA572" i="1"/>
  <c r="BB572" i="1"/>
  <c r="BC572" i="1"/>
  <c r="BD572" i="1"/>
  <c r="BE572" i="1"/>
  <c r="BF572" i="1"/>
  <c r="BG572" i="1"/>
  <c r="BH572" i="1"/>
  <c r="BI572" i="1"/>
  <c r="BJ572" i="1"/>
  <c r="BK572" i="1"/>
  <c r="BL572" i="1"/>
  <c r="BM572" i="1"/>
  <c r="BN572" i="1"/>
  <c r="BO572" i="1"/>
  <c r="BP572" i="1"/>
  <c r="BQ572" i="1"/>
  <c r="BR572" i="1"/>
  <c r="BS572" i="1"/>
  <c r="BT572" i="1"/>
  <c r="BU572" i="1"/>
  <c r="BV572" i="1"/>
  <c r="BW572" i="1"/>
  <c r="BX572" i="1"/>
  <c r="BY572" i="1"/>
  <c r="AW573" i="1"/>
  <c r="AX573" i="1"/>
  <c r="AY573" i="1"/>
  <c r="AZ573" i="1"/>
  <c r="BA573" i="1"/>
  <c r="BB573" i="1"/>
  <c r="BC573" i="1"/>
  <c r="BD573" i="1"/>
  <c r="BE573" i="1"/>
  <c r="BF573" i="1"/>
  <c r="BG573" i="1"/>
  <c r="BH573" i="1"/>
  <c r="BI573" i="1"/>
  <c r="BJ573" i="1"/>
  <c r="BK573" i="1"/>
  <c r="BL573" i="1"/>
  <c r="BM573" i="1"/>
  <c r="BN573" i="1"/>
  <c r="BO573" i="1"/>
  <c r="BP573" i="1"/>
  <c r="BQ573" i="1"/>
  <c r="BR573" i="1"/>
  <c r="BS573" i="1"/>
  <c r="BT573" i="1"/>
  <c r="BU573" i="1"/>
  <c r="BV573" i="1"/>
  <c r="BW573" i="1"/>
  <c r="BX573" i="1"/>
  <c r="BY573" i="1"/>
  <c r="AW574" i="1"/>
  <c r="AX574" i="1"/>
  <c r="AY574" i="1"/>
  <c r="AZ574" i="1"/>
  <c r="BA574" i="1"/>
  <c r="BB574" i="1"/>
  <c r="BC574" i="1"/>
  <c r="BD574" i="1"/>
  <c r="BE574" i="1"/>
  <c r="BF574" i="1"/>
  <c r="BG574" i="1"/>
  <c r="BH574" i="1"/>
  <c r="BI574" i="1"/>
  <c r="BJ574" i="1"/>
  <c r="BK574" i="1"/>
  <c r="BL574" i="1"/>
  <c r="BM574" i="1"/>
  <c r="BN574" i="1"/>
  <c r="BO574" i="1"/>
  <c r="BP574" i="1"/>
  <c r="BQ574" i="1"/>
  <c r="BR574" i="1"/>
  <c r="BS574" i="1"/>
  <c r="BT574" i="1"/>
  <c r="BU574" i="1"/>
  <c r="BV574" i="1"/>
  <c r="BW574" i="1"/>
  <c r="BX574" i="1"/>
  <c r="BY574" i="1"/>
  <c r="AW575" i="1"/>
  <c r="AX575" i="1"/>
  <c r="AY575" i="1"/>
  <c r="AZ575" i="1"/>
  <c r="BA575" i="1"/>
  <c r="BB575" i="1"/>
  <c r="BC575" i="1"/>
  <c r="BD575" i="1"/>
  <c r="BE575" i="1"/>
  <c r="BF575" i="1"/>
  <c r="BG575" i="1"/>
  <c r="BH575" i="1"/>
  <c r="BI575" i="1"/>
  <c r="BJ575" i="1"/>
  <c r="BK575" i="1"/>
  <c r="BL575" i="1"/>
  <c r="BM575" i="1"/>
  <c r="BN575" i="1"/>
  <c r="BO575" i="1"/>
  <c r="BP575" i="1"/>
  <c r="BQ575" i="1"/>
  <c r="BR575" i="1"/>
  <c r="BS575" i="1"/>
  <c r="BT575" i="1"/>
  <c r="BU575" i="1"/>
  <c r="BV575" i="1"/>
  <c r="BW575" i="1"/>
  <c r="BX575" i="1"/>
  <c r="BY575" i="1"/>
  <c r="AW576" i="1"/>
  <c r="AX576" i="1"/>
  <c r="AY576" i="1"/>
  <c r="AZ576" i="1"/>
  <c r="BA576" i="1"/>
  <c r="BB576" i="1"/>
  <c r="BC576" i="1"/>
  <c r="BD576" i="1"/>
  <c r="BE576" i="1"/>
  <c r="BF576" i="1"/>
  <c r="BG576" i="1"/>
  <c r="BH576" i="1"/>
  <c r="BI576" i="1"/>
  <c r="BJ576" i="1"/>
  <c r="BK576" i="1"/>
  <c r="BL576" i="1"/>
  <c r="BM576" i="1"/>
  <c r="BN576" i="1"/>
  <c r="BO576" i="1"/>
  <c r="BP576" i="1"/>
  <c r="BQ576" i="1"/>
  <c r="BR576" i="1"/>
  <c r="BS576" i="1"/>
  <c r="BT576" i="1"/>
  <c r="BU576" i="1"/>
  <c r="BV576" i="1"/>
  <c r="BW576" i="1"/>
  <c r="BX576" i="1"/>
  <c r="BY576" i="1"/>
  <c r="AW577" i="1"/>
  <c r="AX577" i="1"/>
  <c r="AY577" i="1"/>
  <c r="AZ577" i="1"/>
  <c r="BA577" i="1"/>
  <c r="BB577" i="1"/>
  <c r="BC577" i="1"/>
  <c r="BD577" i="1"/>
  <c r="BE577" i="1"/>
  <c r="BF577" i="1"/>
  <c r="BG577" i="1"/>
  <c r="BH577" i="1"/>
  <c r="BI577" i="1"/>
  <c r="BJ577" i="1"/>
  <c r="BK577" i="1"/>
  <c r="BL577" i="1"/>
  <c r="BM577" i="1"/>
  <c r="BN577" i="1"/>
  <c r="BO577" i="1"/>
  <c r="BP577" i="1"/>
  <c r="BQ577" i="1"/>
  <c r="BR577" i="1"/>
  <c r="BS577" i="1"/>
  <c r="BT577" i="1"/>
  <c r="BU577" i="1"/>
  <c r="BV577" i="1"/>
  <c r="BW577" i="1"/>
  <c r="BX577" i="1"/>
  <c r="BY577" i="1"/>
  <c r="AW578" i="1"/>
  <c r="AX578" i="1"/>
  <c r="AY578" i="1"/>
  <c r="AZ578" i="1"/>
  <c r="BA578" i="1"/>
  <c r="BB578" i="1"/>
  <c r="BC578" i="1"/>
  <c r="BD578" i="1"/>
  <c r="BE578" i="1"/>
  <c r="BF578" i="1"/>
  <c r="BG578" i="1"/>
  <c r="BH578" i="1"/>
  <c r="BI578" i="1"/>
  <c r="BJ578" i="1"/>
  <c r="BK578" i="1"/>
  <c r="BL578" i="1"/>
  <c r="BM578" i="1"/>
  <c r="BN578" i="1"/>
  <c r="BO578" i="1"/>
  <c r="BP578" i="1"/>
  <c r="BQ578" i="1"/>
  <c r="BR578" i="1"/>
  <c r="BS578" i="1"/>
  <c r="BT578" i="1"/>
  <c r="BU578" i="1"/>
  <c r="BV578" i="1"/>
  <c r="BW578" i="1"/>
  <c r="BX578" i="1"/>
  <c r="BY578" i="1"/>
  <c r="AW579" i="1"/>
  <c r="AX579" i="1"/>
  <c r="AY579" i="1"/>
  <c r="AZ579" i="1"/>
  <c r="BA579" i="1"/>
  <c r="BB579" i="1"/>
  <c r="BC579" i="1"/>
  <c r="BD579" i="1"/>
  <c r="BE579" i="1"/>
  <c r="BF579" i="1"/>
  <c r="BG579" i="1"/>
  <c r="BH579" i="1"/>
  <c r="BI579" i="1"/>
  <c r="BJ579" i="1"/>
  <c r="BK579" i="1"/>
  <c r="BL579" i="1"/>
  <c r="BM579" i="1"/>
  <c r="BN579" i="1"/>
  <c r="BO579" i="1"/>
  <c r="BP579" i="1"/>
  <c r="BQ579" i="1"/>
  <c r="BR579" i="1"/>
  <c r="BS579" i="1"/>
  <c r="BT579" i="1"/>
  <c r="BU579" i="1"/>
  <c r="BV579" i="1"/>
  <c r="BW579" i="1"/>
  <c r="BX579" i="1"/>
  <c r="BY579" i="1"/>
  <c r="AW580" i="1"/>
  <c r="AX580" i="1"/>
  <c r="AY580" i="1"/>
  <c r="AZ580" i="1"/>
  <c r="BA580" i="1"/>
  <c r="BB580" i="1"/>
  <c r="BC580" i="1"/>
  <c r="BD580" i="1"/>
  <c r="BE580" i="1"/>
  <c r="BF580" i="1"/>
  <c r="BG580" i="1"/>
  <c r="BH580" i="1"/>
  <c r="BI580" i="1"/>
  <c r="BJ580" i="1"/>
  <c r="BK580" i="1"/>
  <c r="BL580" i="1"/>
  <c r="BM580" i="1"/>
  <c r="BN580" i="1"/>
  <c r="BO580" i="1"/>
  <c r="BP580" i="1"/>
  <c r="BQ580" i="1"/>
  <c r="BR580" i="1"/>
  <c r="BS580" i="1"/>
  <c r="BT580" i="1"/>
  <c r="BU580" i="1"/>
  <c r="BV580" i="1"/>
  <c r="BW580" i="1"/>
  <c r="BX580" i="1"/>
  <c r="BY580" i="1"/>
  <c r="AW581" i="1"/>
  <c r="AX581" i="1"/>
  <c r="AY581" i="1"/>
  <c r="AZ581" i="1"/>
  <c r="BA581" i="1"/>
  <c r="BB581" i="1"/>
  <c r="BC581" i="1"/>
  <c r="BD581" i="1"/>
  <c r="BE581" i="1"/>
  <c r="BF581" i="1"/>
  <c r="BG581" i="1"/>
  <c r="BH581" i="1"/>
  <c r="BI581" i="1"/>
  <c r="BJ581" i="1"/>
  <c r="BK581" i="1"/>
  <c r="BL581" i="1"/>
  <c r="BM581" i="1"/>
  <c r="BN581" i="1"/>
  <c r="BO581" i="1"/>
  <c r="BP581" i="1"/>
  <c r="BQ581" i="1"/>
  <c r="BR581" i="1"/>
  <c r="BS581" i="1"/>
  <c r="BT581" i="1"/>
  <c r="BU581" i="1"/>
  <c r="BV581" i="1"/>
  <c r="BW581" i="1"/>
  <c r="BX581" i="1"/>
  <c r="BY581" i="1"/>
  <c r="AW582" i="1"/>
  <c r="AX582" i="1"/>
  <c r="AY582" i="1"/>
  <c r="AZ582" i="1"/>
  <c r="BA582" i="1"/>
  <c r="BB582" i="1"/>
  <c r="BC582" i="1"/>
  <c r="BD582" i="1"/>
  <c r="BE582" i="1"/>
  <c r="BF582" i="1"/>
  <c r="BG582" i="1"/>
  <c r="BH582" i="1"/>
  <c r="BI582" i="1"/>
  <c r="BJ582" i="1"/>
  <c r="BK582" i="1"/>
  <c r="BL582" i="1"/>
  <c r="BM582" i="1"/>
  <c r="BN582" i="1"/>
  <c r="BO582" i="1"/>
  <c r="BP582" i="1"/>
  <c r="BQ582" i="1"/>
  <c r="BR582" i="1"/>
  <c r="BS582" i="1"/>
  <c r="BT582" i="1"/>
  <c r="BU582" i="1"/>
  <c r="BV582" i="1"/>
  <c r="BW582" i="1"/>
  <c r="BX582" i="1"/>
  <c r="BY582" i="1"/>
  <c r="AW583" i="1"/>
  <c r="AX583" i="1"/>
  <c r="AY583" i="1"/>
  <c r="AZ583" i="1"/>
  <c r="BA583" i="1"/>
  <c r="BB583" i="1"/>
  <c r="BC583" i="1"/>
  <c r="BD583" i="1"/>
  <c r="BE583" i="1"/>
  <c r="BF583" i="1"/>
  <c r="BG583" i="1"/>
  <c r="BH583" i="1"/>
  <c r="BI583" i="1"/>
  <c r="BJ583" i="1"/>
  <c r="BK583" i="1"/>
  <c r="BL583" i="1"/>
  <c r="BM583" i="1"/>
  <c r="BN583" i="1"/>
  <c r="BO583" i="1"/>
  <c r="BP583" i="1"/>
  <c r="BQ583" i="1"/>
  <c r="BR583" i="1"/>
  <c r="BS583" i="1"/>
  <c r="BT583" i="1"/>
  <c r="BU583" i="1"/>
  <c r="BV583" i="1"/>
  <c r="BW583" i="1"/>
  <c r="BX583" i="1"/>
  <c r="BY583" i="1"/>
  <c r="AW584" i="1"/>
  <c r="AX584" i="1"/>
  <c r="AY584" i="1"/>
  <c r="AZ584" i="1"/>
  <c r="BA584" i="1"/>
  <c r="BB584" i="1"/>
  <c r="BC584" i="1"/>
  <c r="BD584" i="1"/>
  <c r="BE584" i="1"/>
  <c r="BF584" i="1"/>
  <c r="BG584" i="1"/>
  <c r="BH584" i="1"/>
  <c r="BI584" i="1"/>
  <c r="BJ584" i="1"/>
  <c r="BK584" i="1"/>
  <c r="BL584" i="1"/>
  <c r="BM584" i="1"/>
  <c r="BN584" i="1"/>
  <c r="BO584" i="1"/>
  <c r="BP584" i="1"/>
  <c r="BQ584" i="1"/>
  <c r="BR584" i="1"/>
  <c r="BS584" i="1"/>
  <c r="BT584" i="1"/>
  <c r="BU584" i="1"/>
  <c r="BV584" i="1"/>
  <c r="BW584" i="1"/>
  <c r="BX584" i="1"/>
  <c r="BY584" i="1"/>
  <c r="AW585" i="1"/>
  <c r="AX585" i="1"/>
  <c r="AY585" i="1"/>
  <c r="AZ585" i="1"/>
  <c r="BA585" i="1"/>
  <c r="BB585" i="1"/>
  <c r="BC585" i="1"/>
  <c r="BD585" i="1"/>
  <c r="BE585" i="1"/>
  <c r="BF585" i="1"/>
  <c r="BG585" i="1"/>
  <c r="BH585" i="1"/>
  <c r="BI585" i="1"/>
  <c r="BJ585" i="1"/>
  <c r="BK585" i="1"/>
  <c r="BL585" i="1"/>
  <c r="BM585" i="1"/>
  <c r="BN585" i="1"/>
  <c r="BO585" i="1"/>
  <c r="BP585" i="1"/>
  <c r="BQ585" i="1"/>
  <c r="BR585" i="1"/>
  <c r="BS585" i="1"/>
  <c r="BT585" i="1"/>
  <c r="BU585" i="1"/>
  <c r="BV585" i="1"/>
  <c r="BW585" i="1"/>
  <c r="BX585" i="1"/>
  <c r="BY585" i="1"/>
  <c r="AW586" i="1"/>
  <c r="AX586" i="1"/>
  <c r="AY586" i="1"/>
  <c r="AZ586" i="1"/>
  <c r="BA586" i="1"/>
  <c r="BB586" i="1"/>
  <c r="BC586" i="1"/>
  <c r="BD586" i="1"/>
  <c r="BE586" i="1"/>
  <c r="BF586" i="1"/>
  <c r="BG586" i="1"/>
  <c r="BH586" i="1"/>
  <c r="BI586" i="1"/>
  <c r="BJ586" i="1"/>
  <c r="BK586" i="1"/>
  <c r="BL586" i="1"/>
  <c r="BM586" i="1"/>
  <c r="BN586" i="1"/>
  <c r="BO586" i="1"/>
  <c r="BP586" i="1"/>
  <c r="BQ586" i="1"/>
  <c r="BR586" i="1"/>
  <c r="BS586" i="1"/>
  <c r="BT586" i="1"/>
  <c r="BU586" i="1"/>
  <c r="BV586" i="1"/>
  <c r="BW586" i="1"/>
  <c r="BX586" i="1"/>
  <c r="BY586" i="1"/>
  <c r="AW587" i="1"/>
  <c r="AX587" i="1"/>
  <c r="AY587" i="1"/>
  <c r="AZ587" i="1"/>
  <c r="BA587" i="1"/>
  <c r="BB587" i="1"/>
  <c r="BC587" i="1"/>
  <c r="BD587" i="1"/>
  <c r="BE587" i="1"/>
  <c r="BF587" i="1"/>
  <c r="BG587" i="1"/>
  <c r="BH587" i="1"/>
  <c r="BI587" i="1"/>
  <c r="BJ587" i="1"/>
  <c r="BK587" i="1"/>
  <c r="BL587" i="1"/>
  <c r="BM587" i="1"/>
  <c r="BN587" i="1"/>
  <c r="BO587" i="1"/>
  <c r="BP587" i="1"/>
  <c r="BQ587" i="1"/>
  <c r="BR587" i="1"/>
  <c r="BS587" i="1"/>
  <c r="BT587" i="1"/>
  <c r="BU587" i="1"/>
  <c r="BV587" i="1"/>
  <c r="BW587" i="1"/>
  <c r="BX587" i="1"/>
  <c r="BY587" i="1"/>
  <c r="AW588" i="1"/>
  <c r="AX588" i="1"/>
  <c r="AY588" i="1"/>
  <c r="AZ588" i="1"/>
  <c r="BA588" i="1"/>
  <c r="BB588" i="1"/>
  <c r="BC588" i="1"/>
  <c r="BD588" i="1"/>
  <c r="BE588" i="1"/>
  <c r="BF588" i="1"/>
  <c r="BG588" i="1"/>
  <c r="BH588" i="1"/>
  <c r="BI588" i="1"/>
  <c r="BJ588" i="1"/>
  <c r="BK588" i="1"/>
  <c r="BL588" i="1"/>
  <c r="BM588" i="1"/>
  <c r="BN588" i="1"/>
  <c r="BO588" i="1"/>
  <c r="BP588" i="1"/>
  <c r="BQ588" i="1"/>
  <c r="BR588" i="1"/>
  <c r="BS588" i="1"/>
  <c r="BT588" i="1"/>
  <c r="BU588" i="1"/>
  <c r="BV588" i="1"/>
  <c r="BW588" i="1"/>
  <c r="BX588" i="1"/>
  <c r="BY588" i="1"/>
  <c r="AW589" i="1"/>
  <c r="AX589" i="1"/>
  <c r="AY589" i="1"/>
  <c r="AZ589" i="1"/>
  <c r="BA589" i="1"/>
  <c r="BB589" i="1"/>
  <c r="BC589" i="1"/>
  <c r="BD589" i="1"/>
  <c r="BE589" i="1"/>
  <c r="BF589" i="1"/>
  <c r="BG589" i="1"/>
  <c r="BH589" i="1"/>
  <c r="BI589" i="1"/>
  <c r="BJ589" i="1"/>
  <c r="BK589" i="1"/>
  <c r="BL589" i="1"/>
  <c r="BM589" i="1"/>
  <c r="BN589" i="1"/>
  <c r="BO589" i="1"/>
  <c r="BP589" i="1"/>
  <c r="BQ589" i="1"/>
  <c r="BR589" i="1"/>
  <c r="BS589" i="1"/>
  <c r="BT589" i="1"/>
  <c r="BU589" i="1"/>
  <c r="BV589" i="1"/>
  <c r="BW589" i="1"/>
  <c r="BX589" i="1"/>
  <c r="BY589" i="1"/>
  <c r="AW590" i="1"/>
  <c r="AX590" i="1"/>
  <c r="AY590" i="1"/>
  <c r="AZ590" i="1"/>
  <c r="BA590" i="1"/>
  <c r="BB590" i="1"/>
  <c r="BC590" i="1"/>
  <c r="BD590" i="1"/>
  <c r="BE590" i="1"/>
  <c r="BF590" i="1"/>
  <c r="BG590" i="1"/>
  <c r="BH590" i="1"/>
  <c r="BI590" i="1"/>
  <c r="BJ590" i="1"/>
  <c r="BK590" i="1"/>
  <c r="BL590" i="1"/>
  <c r="BM590" i="1"/>
  <c r="BN590" i="1"/>
  <c r="BO590" i="1"/>
  <c r="BP590" i="1"/>
  <c r="BQ590" i="1"/>
  <c r="BR590" i="1"/>
  <c r="BS590" i="1"/>
  <c r="BT590" i="1"/>
  <c r="BU590" i="1"/>
  <c r="BV590" i="1"/>
  <c r="BW590" i="1"/>
  <c r="BX590" i="1"/>
  <c r="BY590" i="1"/>
  <c r="AW591" i="1"/>
  <c r="AX591" i="1"/>
  <c r="AY591" i="1"/>
  <c r="AZ591" i="1"/>
  <c r="BA591" i="1"/>
  <c r="BB591" i="1"/>
  <c r="BC591" i="1"/>
  <c r="BD591" i="1"/>
  <c r="BE591" i="1"/>
  <c r="BF591" i="1"/>
  <c r="BG591" i="1"/>
  <c r="BH591" i="1"/>
  <c r="BI591" i="1"/>
  <c r="BJ591" i="1"/>
  <c r="BK591" i="1"/>
  <c r="BL591" i="1"/>
  <c r="BM591" i="1"/>
  <c r="BN591" i="1"/>
  <c r="BO591" i="1"/>
  <c r="BP591" i="1"/>
  <c r="BQ591" i="1"/>
  <c r="BR591" i="1"/>
  <c r="BS591" i="1"/>
  <c r="BT591" i="1"/>
  <c r="BU591" i="1"/>
  <c r="BV591" i="1"/>
  <c r="BW591" i="1"/>
  <c r="BX591" i="1"/>
  <c r="BY591" i="1"/>
  <c r="AW592" i="1"/>
  <c r="AX592" i="1"/>
  <c r="AY592" i="1"/>
  <c r="AZ592" i="1"/>
  <c r="BA592" i="1"/>
  <c r="BB592" i="1"/>
  <c r="BC592" i="1"/>
  <c r="BD592" i="1"/>
  <c r="BE592" i="1"/>
  <c r="BF592" i="1"/>
  <c r="BG592" i="1"/>
  <c r="BH592" i="1"/>
  <c r="BI592" i="1"/>
  <c r="BJ592" i="1"/>
  <c r="BK592" i="1"/>
  <c r="BL592" i="1"/>
  <c r="BM592" i="1"/>
  <c r="BN592" i="1"/>
  <c r="BO592" i="1"/>
  <c r="BP592" i="1"/>
  <c r="BQ592" i="1"/>
  <c r="BR592" i="1"/>
  <c r="BS592" i="1"/>
  <c r="BT592" i="1"/>
  <c r="BU592" i="1"/>
  <c r="BV592" i="1"/>
  <c r="BW592" i="1"/>
  <c r="BX592" i="1"/>
  <c r="BY592" i="1"/>
  <c r="AW593" i="1"/>
  <c r="AX593" i="1"/>
  <c r="AY593" i="1"/>
  <c r="AZ593" i="1"/>
  <c r="BA593" i="1"/>
  <c r="BB593" i="1"/>
  <c r="BC593" i="1"/>
  <c r="BD593" i="1"/>
  <c r="BE593" i="1"/>
  <c r="BF593" i="1"/>
  <c r="BG593" i="1"/>
  <c r="BH593" i="1"/>
  <c r="BI593" i="1"/>
  <c r="BJ593" i="1"/>
  <c r="BK593" i="1"/>
  <c r="BL593" i="1"/>
  <c r="BM593" i="1"/>
  <c r="BN593" i="1"/>
  <c r="BO593" i="1"/>
  <c r="BP593" i="1"/>
  <c r="BQ593" i="1"/>
  <c r="BR593" i="1"/>
  <c r="BS593" i="1"/>
  <c r="BT593" i="1"/>
  <c r="BU593" i="1"/>
  <c r="BV593" i="1"/>
  <c r="BW593" i="1"/>
  <c r="BX593" i="1"/>
  <c r="BY593" i="1"/>
  <c r="AW594" i="1"/>
  <c r="AX594" i="1"/>
  <c r="AY594" i="1"/>
  <c r="AZ594" i="1"/>
  <c r="BA594" i="1"/>
  <c r="BB594" i="1"/>
  <c r="BC594" i="1"/>
  <c r="BD594" i="1"/>
  <c r="BE594" i="1"/>
  <c r="BF594" i="1"/>
  <c r="BG594" i="1"/>
  <c r="BH594" i="1"/>
  <c r="BI594" i="1"/>
  <c r="BJ594" i="1"/>
  <c r="BK594" i="1"/>
  <c r="BL594" i="1"/>
  <c r="BM594" i="1"/>
  <c r="BN594" i="1"/>
  <c r="BO594" i="1"/>
  <c r="BP594" i="1"/>
  <c r="BQ594" i="1"/>
  <c r="BR594" i="1"/>
  <c r="BS594" i="1"/>
  <c r="BT594" i="1"/>
  <c r="BU594" i="1"/>
  <c r="BV594" i="1"/>
  <c r="BW594" i="1"/>
  <c r="BX594" i="1"/>
  <c r="BY594" i="1"/>
  <c r="AW595" i="1"/>
  <c r="AX595" i="1"/>
  <c r="AY595" i="1"/>
  <c r="AZ595" i="1"/>
  <c r="BA595" i="1"/>
  <c r="BB595" i="1"/>
  <c r="BC595" i="1"/>
  <c r="BD595" i="1"/>
  <c r="BE595" i="1"/>
  <c r="BF595" i="1"/>
  <c r="BG595" i="1"/>
  <c r="BH595" i="1"/>
  <c r="BI595" i="1"/>
  <c r="BJ595" i="1"/>
  <c r="BK595" i="1"/>
  <c r="BL595" i="1"/>
  <c r="BM595" i="1"/>
  <c r="BN595" i="1"/>
  <c r="BO595" i="1"/>
  <c r="BP595" i="1"/>
  <c r="BQ595" i="1"/>
  <c r="BR595" i="1"/>
  <c r="BS595" i="1"/>
  <c r="BT595" i="1"/>
  <c r="BU595" i="1"/>
  <c r="BV595" i="1"/>
  <c r="BW595" i="1"/>
  <c r="BX595" i="1"/>
  <c r="BY595" i="1"/>
  <c r="AW596" i="1"/>
  <c r="AX596" i="1"/>
  <c r="AY596" i="1"/>
  <c r="AZ596" i="1"/>
  <c r="BA596" i="1"/>
  <c r="BB596" i="1"/>
  <c r="BC596" i="1"/>
  <c r="BD596" i="1"/>
  <c r="BE596" i="1"/>
  <c r="BF596" i="1"/>
  <c r="BG596" i="1"/>
  <c r="BH596" i="1"/>
  <c r="BI596" i="1"/>
  <c r="BJ596" i="1"/>
  <c r="BK596" i="1"/>
  <c r="BL596" i="1"/>
  <c r="BM596" i="1"/>
  <c r="BN596" i="1"/>
  <c r="BO596" i="1"/>
  <c r="BP596" i="1"/>
  <c r="BQ596" i="1"/>
  <c r="BR596" i="1"/>
  <c r="BS596" i="1"/>
  <c r="BT596" i="1"/>
  <c r="BU596" i="1"/>
  <c r="BV596" i="1"/>
  <c r="BW596" i="1"/>
  <c r="BX596" i="1"/>
  <c r="BY596" i="1"/>
  <c r="AW597" i="1"/>
  <c r="AX597" i="1"/>
  <c r="AY597" i="1"/>
  <c r="AZ597" i="1"/>
  <c r="BA597" i="1"/>
  <c r="BB597" i="1"/>
  <c r="BC597" i="1"/>
  <c r="BD597" i="1"/>
  <c r="BE597" i="1"/>
  <c r="BF597" i="1"/>
  <c r="BG597" i="1"/>
  <c r="BH597" i="1"/>
  <c r="BI597" i="1"/>
  <c r="BJ597" i="1"/>
  <c r="BK597" i="1"/>
  <c r="BL597" i="1"/>
  <c r="BM597" i="1"/>
  <c r="BN597" i="1"/>
  <c r="BO597" i="1"/>
  <c r="BP597" i="1"/>
  <c r="BQ597" i="1"/>
  <c r="BR597" i="1"/>
  <c r="BS597" i="1"/>
  <c r="BT597" i="1"/>
  <c r="BU597" i="1"/>
  <c r="BV597" i="1"/>
  <c r="BW597" i="1"/>
  <c r="BX597" i="1"/>
  <c r="BY597" i="1"/>
  <c r="AW598" i="1"/>
  <c r="AX598" i="1"/>
  <c r="AY598" i="1"/>
  <c r="AZ598" i="1"/>
  <c r="BA598" i="1"/>
  <c r="BB598" i="1"/>
  <c r="BC598" i="1"/>
  <c r="BD598" i="1"/>
  <c r="BE598" i="1"/>
  <c r="BF598" i="1"/>
  <c r="BG598" i="1"/>
  <c r="BH598" i="1"/>
  <c r="BI598" i="1"/>
  <c r="BJ598" i="1"/>
  <c r="BK598" i="1"/>
  <c r="BL598" i="1"/>
  <c r="BM598" i="1"/>
  <c r="BN598" i="1"/>
  <c r="BO598" i="1"/>
  <c r="BP598" i="1"/>
  <c r="BQ598" i="1"/>
  <c r="BR598" i="1"/>
  <c r="BS598" i="1"/>
  <c r="BT598" i="1"/>
  <c r="BU598" i="1"/>
  <c r="BV598" i="1"/>
  <c r="BW598" i="1"/>
  <c r="BX598" i="1"/>
  <c r="BY598" i="1"/>
  <c r="AW599" i="1"/>
  <c r="AX599" i="1"/>
  <c r="AY599" i="1"/>
  <c r="AZ599" i="1"/>
  <c r="BA599" i="1"/>
  <c r="BB599" i="1"/>
  <c r="BC599" i="1"/>
  <c r="BD599" i="1"/>
  <c r="BE599" i="1"/>
  <c r="BF599" i="1"/>
  <c r="BG599" i="1"/>
  <c r="BH599" i="1"/>
  <c r="BI599" i="1"/>
  <c r="BJ599" i="1"/>
  <c r="BK599" i="1"/>
  <c r="BL599" i="1"/>
  <c r="BM599" i="1"/>
  <c r="BN599" i="1"/>
  <c r="BO599" i="1"/>
  <c r="BP599" i="1"/>
  <c r="BQ599" i="1"/>
  <c r="BR599" i="1"/>
  <c r="BS599" i="1"/>
  <c r="BT599" i="1"/>
  <c r="BU599" i="1"/>
  <c r="BV599" i="1"/>
  <c r="BW599" i="1"/>
  <c r="BX599" i="1"/>
  <c r="BY599" i="1"/>
  <c r="AW600" i="1"/>
  <c r="AX600" i="1"/>
  <c r="AY600" i="1"/>
  <c r="AZ600" i="1"/>
  <c r="BA600" i="1"/>
  <c r="BB600" i="1"/>
  <c r="BC600" i="1"/>
  <c r="BD600" i="1"/>
  <c r="BE600" i="1"/>
  <c r="BF600" i="1"/>
  <c r="BG600" i="1"/>
  <c r="BH600" i="1"/>
  <c r="BI600" i="1"/>
  <c r="BJ600" i="1"/>
  <c r="BK600" i="1"/>
  <c r="BL600" i="1"/>
  <c r="BM600" i="1"/>
  <c r="BN600" i="1"/>
  <c r="BO600" i="1"/>
  <c r="BP600" i="1"/>
  <c r="BQ600" i="1"/>
  <c r="BR600" i="1"/>
  <c r="BS600" i="1"/>
  <c r="BT600" i="1"/>
  <c r="BU600" i="1"/>
  <c r="BV600" i="1"/>
  <c r="BW600" i="1"/>
  <c r="BX600" i="1"/>
  <c r="BY600" i="1"/>
  <c r="AW601" i="1"/>
  <c r="AX601" i="1"/>
  <c r="AY601" i="1"/>
  <c r="AZ601" i="1"/>
  <c r="BA601" i="1"/>
  <c r="BB601" i="1"/>
  <c r="BC601" i="1"/>
  <c r="BD601" i="1"/>
  <c r="BE601" i="1"/>
  <c r="BF601" i="1"/>
  <c r="BG601" i="1"/>
  <c r="BH601" i="1"/>
  <c r="BI601" i="1"/>
  <c r="BJ601" i="1"/>
  <c r="BK601" i="1"/>
  <c r="BL601" i="1"/>
  <c r="BM601" i="1"/>
  <c r="BN601" i="1"/>
  <c r="BO601" i="1"/>
  <c r="BP601" i="1"/>
  <c r="BQ601" i="1"/>
  <c r="BR601" i="1"/>
  <c r="BS601" i="1"/>
  <c r="BT601" i="1"/>
  <c r="BU601" i="1"/>
  <c r="BV601" i="1"/>
  <c r="BW601" i="1"/>
  <c r="BX601" i="1"/>
  <c r="BY601" i="1"/>
  <c r="AW602" i="1"/>
  <c r="AX602" i="1"/>
  <c r="AY602" i="1"/>
  <c r="AZ602" i="1"/>
  <c r="BA602" i="1"/>
  <c r="BB602" i="1"/>
  <c r="BC602" i="1"/>
  <c r="BD602" i="1"/>
  <c r="BE602" i="1"/>
  <c r="BF602" i="1"/>
  <c r="BG602" i="1"/>
  <c r="BH602" i="1"/>
  <c r="BI602" i="1"/>
  <c r="BJ602" i="1"/>
  <c r="BK602" i="1"/>
  <c r="BL602" i="1"/>
  <c r="BM602" i="1"/>
  <c r="BN602" i="1"/>
  <c r="BO602" i="1"/>
  <c r="BP602" i="1"/>
  <c r="BQ602" i="1"/>
  <c r="BR602" i="1"/>
  <c r="BS602" i="1"/>
  <c r="BT602" i="1"/>
  <c r="BU602" i="1"/>
  <c r="BV602" i="1"/>
  <c r="BW602" i="1"/>
  <c r="BX602" i="1"/>
  <c r="BY602" i="1"/>
  <c r="AW603" i="1"/>
  <c r="AX603" i="1"/>
  <c r="AY603" i="1"/>
  <c r="AZ603" i="1"/>
  <c r="BA603" i="1"/>
  <c r="BB603" i="1"/>
  <c r="BC603" i="1"/>
  <c r="BD603" i="1"/>
  <c r="BE603" i="1"/>
  <c r="BF603" i="1"/>
  <c r="BG603" i="1"/>
  <c r="BH603" i="1"/>
  <c r="BI603" i="1"/>
  <c r="BJ603" i="1"/>
  <c r="BK603" i="1"/>
  <c r="BL603" i="1"/>
  <c r="BM603" i="1"/>
  <c r="BN603" i="1"/>
  <c r="BO603" i="1"/>
  <c r="BP603" i="1"/>
  <c r="BQ603" i="1"/>
  <c r="BR603" i="1"/>
  <c r="BS603" i="1"/>
  <c r="BT603" i="1"/>
  <c r="BU603" i="1"/>
  <c r="BV603" i="1"/>
  <c r="BW603" i="1"/>
  <c r="BX603" i="1"/>
  <c r="BY603" i="1"/>
  <c r="AW604" i="1"/>
  <c r="AX604" i="1"/>
  <c r="AY604" i="1"/>
  <c r="AZ604" i="1"/>
  <c r="BA604" i="1"/>
  <c r="BB604" i="1"/>
  <c r="BC604" i="1"/>
  <c r="BD604" i="1"/>
  <c r="BE604" i="1"/>
  <c r="BF604" i="1"/>
  <c r="BG604" i="1"/>
  <c r="BH604" i="1"/>
  <c r="BI604" i="1"/>
  <c r="BJ604" i="1"/>
  <c r="BK604" i="1"/>
  <c r="BL604" i="1"/>
  <c r="BM604" i="1"/>
  <c r="BN604" i="1"/>
  <c r="BO604" i="1"/>
  <c r="BP604" i="1"/>
  <c r="BQ604" i="1"/>
  <c r="BR604" i="1"/>
  <c r="BS604" i="1"/>
  <c r="BT604" i="1"/>
  <c r="BU604" i="1"/>
  <c r="BV604" i="1"/>
  <c r="BW604" i="1"/>
  <c r="BX604" i="1"/>
  <c r="BY604" i="1"/>
  <c r="AW605" i="1"/>
  <c r="AX605" i="1"/>
  <c r="AY605" i="1"/>
  <c r="AZ605" i="1"/>
  <c r="BA605" i="1"/>
  <c r="BB605" i="1"/>
  <c r="BC605" i="1"/>
  <c r="BD605" i="1"/>
  <c r="BE605" i="1"/>
  <c r="BF605" i="1"/>
  <c r="BG605" i="1"/>
  <c r="BH605" i="1"/>
  <c r="BI605" i="1"/>
  <c r="BJ605" i="1"/>
  <c r="BK605" i="1"/>
  <c r="BL605" i="1"/>
  <c r="BM605" i="1"/>
  <c r="BN605" i="1"/>
  <c r="BO605" i="1"/>
  <c r="BP605" i="1"/>
  <c r="BQ605" i="1"/>
  <c r="BR605" i="1"/>
  <c r="BS605" i="1"/>
  <c r="BT605" i="1"/>
  <c r="BU605" i="1"/>
  <c r="BV605" i="1"/>
  <c r="BW605" i="1"/>
  <c r="BX605" i="1"/>
  <c r="BY605" i="1"/>
  <c r="AW606" i="1"/>
  <c r="AX606" i="1"/>
  <c r="AY606" i="1"/>
  <c r="AZ606" i="1"/>
  <c r="BA606" i="1"/>
  <c r="BB606" i="1"/>
  <c r="BC606" i="1"/>
  <c r="BD606" i="1"/>
  <c r="BE606" i="1"/>
  <c r="BF606" i="1"/>
  <c r="BG606" i="1"/>
  <c r="BH606" i="1"/>
  <c r="BI606" i="1"/>
  <c r="BJ606" i="1"/>
  <c r="BK606" i="1"/>
  <c r="BL606" i="1"/>
  <c r="BM606" i="1"/>
  <c r="BN606" i="1"/>
  <c r="BO606" i="1"/>
  <c r="BP606" i="1"/>
  <c r="BQ606" i="1"/>
  <c r="BR606" i="1"/>
  <c r="BS606" i="1"/>
  <c r="BT606" i="1"/>
  <c r="BU606" i="1"/>
  <c r="BV606" i="1"/>
  <c r="BW606" i="1"/>
  <c r="BX606" i="1"/>
  <c r="BY606" i="1"/>
  <c r="AW607" i="1"/>
  <c r="AX607" i="1"/>
  <c r="AY607" i="1"/>
  <c r="AZ607" i="1"/>
  <c r="BA607" i="1"/>
  <c r="BB607" i="1"/>
  <c r="BC607" i="1"/>
  <c r="BD607" i="1"/>
  <c r="BE607" i="1"/>
  <c r="BF607" i="1"/>
  <c r="BG607" i="1"/>
  <c r="BH607" i="1"/>
  <c r="BI607" i="1"/>
  <c r="BJ607" i="1"/>
  <c r="BK607" i="1"/>
  <c r="BL607" i="1"/>
  <c r="BM607" i="1"/>
  <c r="BN607" i="1"/>
  <c r="BO607" i="1"/>
  <c r="BP607" i="1"/>
  <c r="BQ607" i="1"/>
  <c r="BR607" i="1"/>
  <c r="BS607" i="1"/>
  <c r="BT607" i="1"/>
  <c r="BU607" i="1"/>
  <c r="BV607" i="1"/>
  <c r="BW607" i="1"/>
  <c r="BX607" i="1"/>
  <c r="BY607" i="1"/>
  <c r="AW608" i="1"/>
  <c r="AX608" i="1"/>
  <c r="AY608" i="1"/>
  <c r="AZ608" i="1"/>
  <c r="BA608" i="1"/>
  <c r="BB608" i="1"/>
  <c r="BC608" i="1"/>
  <c r="BD608" i="1"/>
  <c r="BE608" i="1"/>
  <c r="BF608" i="1"/>
  <c r="BG608" i="1"/>
  <c r="BH608" i="1"/>
  <c r="BI608" i="1"/>
  <c r="BJ608" i="1"/>
  <c r="BK608" i="1"/>
  <c r="BL608" i="1"/>
  <c r="BM608" i="1"/>
  <c r="BN608" i="1"/>
  <c r="BO608" i="1"/>
  <c r="BP608" i="1"/>
  <c r="BQ608" i="1"/>
  <c r="BR608" i="1"/>
  <c r="BS608" i="1"/>
  <c r="BT608" i="1"/>
  <c r="BU608" i="1"/>
  <c r="BV608" i="1"/>
  <c r="BW608" i="1"/>
  <c r="BX608" i="1"/>
  <c r="BY608" i="1"/>
  <c r="AW609" i="1"/>
  <c r="AX609" i="1"/>
  <c r="AY609" i="1"/>
  <c r="AZ609" i="1"/>
  <c r="BA609" i="1"/>
  <c r="BB609" i="1"/>
  <c r="BC609" i="1"/>
  <c r="BD609" i="1"/>
  <c r="BE609" i="1"/>
  <c r="BF609" i="1"/>
  <c r="BG609" i="1"/>
  <c r="BH609" i="1"/>
  <c r="BI609" i="1"/>
  <c r="BJ609" i="1"/>
  <c r="BK609" i="1"/>
  <c r="BL609" i="1"/>
  <c r="BM609" i="1"/>
  <c r="BN609" i="1"/>
  <c r="BO609" i="1"/>
  <c r="BP609" i="1"/>
  <c r="BQ609" i="1"/>
  <c r="BR609" i="1"/>
  <c r="BS609" i="1"/>
  <c r="BT609" i="1"/>
  <c r="BU609" i="1"/>
  <c r="BV609" i="1"/>
  <c r="BW609" i="1"/>
  <c r="BX609" i="1"/>
  <c r="BY609" i="1"/>
  <c r="AW610" i="1"/>
  <c r="AX610" i="1"/>
  <c r="AY610" i="1"/>
  <c r="AZ610" i="1"/>
  <c r="BA610" i="1"/>
  <c r="BB610" i="1"/>
  <c r="BC610" i="1"/>
  <c r="BD610" i="1"/>
  <c r="BE610" i="1"/>
  <c r="BF610" i="1"/>
  <c r="BG610" i="1"/>
  <c r="BH610" i="1"/>
  <c r="BI610" i="1"/>
  <c r="BJ610" i="1"/>
  <c r="BK610" i="1"/>
  <c r="BL610" i="1"/>
  <c r="BM610" i="1"/>
  <c r="BN610" i="1"/>
  <c r="BO610" i="1"/>
  <c r="BP610" i="1"/>
  <c r="BQ610" i="1"/>
  <c r="BR610" i="1"/>
  <c r="BS610" i="1"/>
  <c r="BT610" i="1"/>
  <c r="BU610" i="1"/>
  <c r="BV610" i="1"/>
  <c r="BW610" i="1"/>
  <c r="BX610" i="1"/>
  <c r="BY610" i="1"/>
  <c r="AW611" i="1"/>
  <c r="AX611" i="1"/>
  <c r="AY611" i="1"/>
  <c r="AZ611" i="1"/>
  <c r="BA611" i="1"/>
  <c r="BB611" i="1"/>
  <c r="BC611" i="1"/>
  <c r="BD611" i="1"/>
  <c r="BE611" i="1"/>
  <c r="BF611" i="1"/>
  <c r="BG611" i="1"/>
  <c r="BH611" i="1"/>
  <c r="BI611" i="1"/>
  <c r="BJ611" i="1"/>
  <c r="BK611" i="1"/>
  <c r="BL611" i="1"/>
  <c r="BM611" i="1"/>
  <c r="BN611" i="1"/>
  <c r="BO611" i="1"/>
  <c r="BP611" i="1"/>
  <c r="BQ611" i="1"/>
  <c r="BR611" i="1"/>
  <c r="BS611" i="1"/>
  <c r="BT611" i="1"/>
  <c r="BU611" i="1"/>
  <c r="BV611" i="1"/>
  <c r="BW611" i="1"/>
  <c r="BX611" i="1"/>
  <c r="BY611" i="1"/>
  <c r="AW612" i="1"/>
  <c r="AX612" i="1"/>
  <c r="AY612" i="1"/>
  <c r="AZ612" i="1"/>
  <c r="BA612" i="1"/>
  <c r="BB612" i="1"/>
  <c r="BC612" i="1"/>
  <c r="BD612" i="1"/>
  <c r="BE612" i="1"/>
  <c r="BF612" i="1"/>
  <c r="BG612" i="1"/>
  <c r="BH612" i="1"/>
  <c r="BI612" i="1"/>
  <c r="BJ612" i="1"/>
  <c r="BK612" i="1"/>
  <c r="BL612" i="1"/>
  <c r="BM612" i="1"/>
  <c r="BN612" i="1"/>
  <c r="BO612" i="1"/>
  <c r="BP612" i="1"/>
  <c r="BQ612" i="1"/>
  <c r="BR612" i="1"/>
  <c r="BS612" i="1"/>
  <c r="BT612" i="1"/>
  <c r="BU612" i="1"/>
  <c r="BV612" i="1"/>
  <c r="BW612" i="1"/>
  <c r="BX612" i="1"/>
  <c r="BY612" i="1"/>
  <c r="AW613" i="1"/>
  <c r="AX613" i="1"/>
  <c r="AY613" i="1"/>
  <c r="AZ613" i="1"/>
  <c r="BA613" i="1"/>
  <c r="BB613" i="1"/>
  <c r="BC613" i="1"/>
  <c r="BD613" i="1"/>
  <c r="BE613" i="1"/>
  <c r="BF613" i="1"/>
  <c r="BG613" i="1"/>
  <c r="BH613" i="1"/>
  <c r="BI613" i="1"/>
  <c r="BJ613" i="1"/>
  <c r="BK613" i="1"/>
  <c r="BL613" i="1"/>
  <c r="BM613" i="1"/>
  <c r="BN613" i="1"/>
  <c r="BO613" i="1"/>
  <c r="BP613" i="1"/>
  <c r="BQ613" i="1"/>
  <c r="BR613" i="1"/>
  <c r="BS613" i="1"/>
  <c r="BT613" i="1"/>
  <c r="BU613" i="1"/>
  <c r="BV613" i="1"/>
  <c r="BW613" i="1"/>
  <c r="BX613" i="1"/>
  <c r="BY613" i="1"/>
  <c r="AW614" i="1"/>
  <c r="AX614" i="1"/>
  <c r="AY614" i="1"/>
  <c r="AZ614" i="1"/>
  <c r="BA614" i="1"/>
  <c r="BB614" i="1"/>
  <c r="BC614" i="1"/>
  <c r="BD614" i="1"/>
  <c r="BE614" i="1"/>
  <c r="BF614" i="1"/>
  <c r="BG614" i="1"/>
  <c r="BH614" i="1"/>
  <c r="BI614" i="1"/>
  <c r="BJ614" i="1"/>
  <c r="BK614" i="1"/>
  <c r="BL614" i="1"/>
  <c r="BM614" i="1"/>
  <c r="BN614" i="1"/>
  <c r="BO614" i="1"/>
  <c r="BP614" i="1"/>
  <c r="BQ614" i="1"/>
  <c r="BR614" i="1"/>
  <c r="BS614" i="1"/>
  <c r="BT614" i="1"/>
  <c r="BU614" i="1"/>
  <c r="BV614" i="1"/>
  <c r="BW614" i="1"/>
  <c r="BX614" i="1"/>
  <c r="BY614" i="1"/>
  <c r="AW615" i="1"/>
  <c r="AX615" i="1"/>
  <c r="AY615" i="1"/>
  <c r="AZ615" i="1"/>
  <c r="BA615" i="1"/>
  <c r="BB615" i="1"/>
  <c r="BC615" i="1"/>
  <c r="BD615" i="1"/>
  <c r="BE615" i="1"/>
  <c r="BF615" i="1"/>
  <c r="BG615" i="1"/>
  <c r="BH615" i="1"/>
  <c r="BI615" i="1"/>
  <c r="BJ615" i="1"/>
  <c r="BK615" i="1"/>
  <c r="BL615" i="1"/>
  <c r="BM615" i="1"/>
  <c r="BN615" i="1"/>
  <c r="BO615" i="1"/>
  <c r="BP615" i="1"/>
  <c r="BQ615" i="1"/>
  <c r="BR615" i="1"/>
  <c r="BS615" i="1"/>
  <c r="BT615" i="1"/>
  <c r="BU615" i="1"/>
  <c r="BV615" i="1"/>
  <c r="BW615" i="1"/>
  <c r="BX615" i="1"/>
  <c r="BY615" i="1"/>
  <c r="AW616" i="1"/>
  <c r="AX616" i="1"/>
  <c r="AY616" i="1"/>
  <c r="AZ616" i="1"/>
  <c r="BA616" i="1"/>
  <c r="BB616" i="1"/>
  <c r="BC616" i="1"/>
  <c r="BD616" i="1"/>
  <c r="BE616" i="1"/>
  <c r="BF616" i="1"/>
  <c r="BG616" i="1"/>
  <c r="BH616" i="1"/>
  <c r="BI616" i="1"/>
  <c r="BJ616" i="1"/>
  <c r="BK616" i="1"/>
  <c r="BL616" i="1"/>
  <c r="BM616" i="1"/>
  <c r="BN616" i="1"/>
  <c r="BO616" i="1"/>
  <c r="BP616" i="1"/>
  <c r="BQ616" i="1"/>
  <c r="BR616" i="1"/>
  <c r="BS616" i="1"/>
  <c r="BT616" i="1"/>
  <c r="BU616" i="1"/>
  <c r="BV616" i="1"/>
  <c r="BW616" i="1"/>
  <c r="BX616" i="1"/>
  <c r="BY616" i="1"/>
  <c r="AW617" i="1"/>
  <c r="AX617" i="1"/>
  <c r="AY617" i="1"/>
  <c r="AZ617" i="1"/>
  <c r="BA617" i="1"/>
  <c r="BB617" i="1"/>
  <c r="BC617" i="1"/>
  <c r="BD617" i="1"/>
  <c r="BE617" i="1"/>
  <c r="BF617" i="1"/>
  <c r="BG617" i="1"/>
  <c r="BH617" i="1"/>
  <c r="BI617" i="1"/>
  <c r="BJ617" i="1"/>
  <c r="BK617" i="1"/>
  <c r="BL617" i="1"/>
  <c r="BM617" i="1"/>
  <c r="BN617" i="1"/>
  <c r="BO617" i="1"/>
  <c r="BP617" i="1"/>
  <c r="BQ617" i="1"/>
  <c r="BR617" i="1"/>
  <c r="BS617" i="1"/>
  <c r="BT617" i="1"/>
  <c r="BU617" i="1"/>
  <c r="BV617" i="1"/>
  <c r="BW617" i="1"/>
  <c r="BX617" i="1"/>
  <c r="BY617" i="1"/>
  <c r="AW618" i="1"/>
  <c r="AX618" i="1"/>
  <c r="AY618" i="1"/>
  <c r="AZ618" i="1"/>
  <c r="BA618" i="1"/>
  <c r="BB618" i="1"/>
  <c r="BC618" i="1"/>
  <c r="BD618" i="1"/>
  <c r="BE618" i="1"/>
  <c r="BF618" i="1"/>
  <c r="BG618" i="1"/>
  <c r="BH618" i="1"/>
  <c r="BI618" i="1"/>
  <c r="BJ618" i="1"/>
  <c r="BK618" i="1"/>
  <c r="BL618" i="1"/>
  <c r="BM618" i="1"/>
  <c r="BN618" i="1"/>
  <c r="BO618" i="1"/>
  <c r="BP618" i="1"/>
  <c r="BQ618" i="1"/>
  <c r="BR618" i="1"/>
  <c r="BS618" i="1"/>
  <c r="BT618" i="1"/>
  <c r="BU618" i="1"/>
  <c r="BV618" i="1"/>
  <c r="BW618" i="1"/>
  <c r="BX618" i="1"/>
  <c r="BY618" i="1"/>
  <c r="AW619" i="1"/>
  <c r="AX619" i="1"/>
  <c r="AY619" i="1"/>
  <c r="AZ619" i="1"/>
  <c r="BA619" i="1"/>
  <c r="BB619" i="1"/>
  <c r="BC619" i="1"/>
  <c r="BD619" i="1"/>
  <c r="BE619" i="1"/>
  <c r="BF619" i="1"/>
  <c r="BG619" i="1"/>
  <c r="BH619" i="1"/>
  <c r="BI619" i="1"/>
  <c r="BJ619" i="1"/>
  <c r="BK619" i="1"/>
  <c r="BL619" i="1"/>
  <c r="BM619" i="1"/>
  <c r="BN619" i="1"/>
  <c r="BO619" i="1"/>
  <c r="BP619" i="1"/>
  <c r="BQ619" i="1"/>
  <c r="BR619" i="1"/>
  <c r="BS619" i="1"/>
  <c r="BT619" i="1"/>
  <c r="BU619" i="1"/>
  <c r="BV619" i="1"/>
  <c r="BW619" i="1"/>
  <c r="BX619" i="1"/>
  <c r="BY619" i="1"/>
  <c r="AW620" i="1"/>
  <c r="AX620" i="1"/>
  <c r="AY620" i="1"/>
  <c r="AZ620" i="1"/>
  <c r="BA620" i="1"/>
  <c r="BB620" i="1"/>
  <c r="BC620" i="1"/>
  <c r="BD620" i="1"/>
  <c r="BE620" i="1"/>
  <c r="BF620" i="1"/>
  <c r="BG620" i="1"/>
  <c r="BH620" i="1"/>
  <c r="BI620" i="1"/>
  <c r="BJ620" i="1"/>
  <c r="BK620" i="1"/>
  <c r="BL620" i="1"/>
  <c r="BM620" i="1"/>
  <c r="BN620" i="1"/>
  <c r="BO620" i="1"/>
  <c r="BP620" i="1"/>
  <c r="BQ620" i="1"/>
  <c r="BR620" i="1"/>
  <c r="BS620" i="1"/>
  <c r="BT620" i="1"/>
  <c r="BU620" i="1"/>
  <c r="BV620" i="1"/>
  <c r="BW620" i="1"/>
  <c r="BX620" i="1"/>
  <c r="BY620" i="1"/>
  <c r="AW621" i="1"/>
  <c r="AX621" i="1"/>
  <c r="AY621" i="1"/>
  <c r="AZ621" i="1"/>
  <c r="BA621" i="1"/>
  <c r="BB621" i="1"/>
  <c r="BC621" i="1"/>
  <c r="BD621" i="1"/>
  <c r="BE621" i="1"/>
  <c r="BF621" i="1"/>
  <c r="BG621" i="1"/>
  <c r="BH621" i="1"/>
  <c r="BI621" i="1"/>
  <c r="BJ621" i="1"/>
  <c r="BK621" i="1"/>
  <c r="BL621" i="1"/>
  <c r="BM621" i="1"/>
  <c r="BN621" i="1"/>
  <c r="BO621" i="1"/>
  <c r="BP621" i="1"/>
  <c r="BQ621" i="1"/>
  <c r="BR621" i="1"/>
  <c r="BS621" i="1"/>
  <c r="BT621" i="1"/>
  <c r="BU621" i="1"/>
  <c r="BV621" i="1"/>
  <c r="BW621" i="1"/>
  <c r="BX621" i="1"/>
  <c r="BY621" i="1"/>
  <c r="AW622" i="1"/>
  <c r="AX622" i="1"/>
  <c r="AY622" i="1"/>
  <c r="AZ622" i="1"/>
  <c r="BA622" i="1"/>
  <c r="BB622" i="1"/>
  <c r="BC622" i="1"/>
  <c r="BD622" i="1"/>
  <c r="BE622" i="1"/>
  <c r="BF622" i="1"/>
  <c r="BG622" i="1"/>
  <c r="BH622" i="1"/>
  <c r="BI622" i="1"/>
  <c r="BJ622" i="1"/>
  <c r="BK622" i="1"/>
  <c r="BL622" i="1"/>
  <c r="BM622" i="1"/>
  <c r="BN622" i="1"/>
  <c r="BO622" i="1"/>
  <c r="BP622" i="1"/>
  <c r="BQ622" i="1"/>
  <c r="BR622" i="1"/>
  <c r="BS622" i="1"/>
  <c r="BT622" i="1"/>
  <c r="BU622" i="1"/>
  <c r="BV622" i="1"/>
  <c r="BW622" i="1"/>
  <c r="BX622" i="1"/>
  <c r="BY622" i="1"/>
  <c r="AW623" i="1"/>
  <c r="AX623" i="1"/>
  <c r="AY623" i="1"/>
  <c r="AZ623" i="1"/>
  <c r="BA623" i="1"/>
  <c r="BB623" i="1"/>
  <c r="BC623" i="1"/>
  <c r="BD623" i="1"/>
  <c r="BE623" i="1"/>
  <c r="BF623" i="1"/>
  <c r="BG623" i="1"/>
  <c r="BH623" i="1"/>
  <c r="BI623" i="1"/>
  <c r="BJ623" i="1"/>
  <c r="BK623" i="1"/>
  <c r="BL623" i="1"/>
  <c r="BM623" i="1"/>
  <c r="BN623" i="1"/>
  <c r="BO623" i="1"/>
  <c r="BP623" i="1"/>
  <c r="BQ623" i="1"/>
  <c r="BR623" i="1"/>
  <c r="BS623" i="1"/>
  <c r="BT623" i="1"/>
  <c r="BU623" i="1"/>
  <c r="BV623" i="1"/>
  <c r="BW623" i="1"/>
  <c r="BX623" i="1"/>
  <c r="BY623" i="1"/>
  <c r="AW624" i="1"/>
  <c r="AX624" i="1"/>
  <c r="AY624" i="1"/>
  <c r="AZ624" i="1"/>
  <c r="BA624" i="1"/>
  <c r="BB624" i="1"/>
  <c r="BC624" i="1"/>
  <c r="BD624" i="1"/>
  <c r="BE624" i="1"/>
  <c r="BF624" i="1"/>
  <c r="BG624" i="1"/>
  <c r="BH624" i="1"/>
  <c r="BI624" i="1"/>
  <c r="BJ624" i="1"/>
  <c r="BK624" i="1"/>
  <c r="BL624" i="1"/>
  <c r="BM624" i="1"/>
  <c r="BN624" i="1"/>
  <c r="BO624" i="1"/>
  <c r="BP624" i="1"/>
  <c r="BQ624" i="1"/>
  <c r="BR624" i="1"/>
  <c r="BS624" i="1"/>
  <c r="BT624" i="1"/>
  <c r="BU624" i="1"/>
  <c r="BV624" i="1"/>
  <c r="BW624" i="1"/>
  <c r="BX624" i="1"/>
  <c r="BY624" i="1"/>
  <c r="AW625" i="1"/>
  <c r="AX625" i="1"/>
  <c r="AY625" i="1"/>
  <c r="AZ625" i="1"/>
  <c r="BA625" i="1"/>
  <c r="BB625" i="1"/>
  <c r="BC625" i="1"/>
  <c r="BD625" i="1"/>
  <c r="BE625" i="1"/>
  <c r="BF625" i="1"/>
  <c r="BG625" i="1"/>
  <c r="BH625" i="1"/>
  <c r="BI625" i="1"/>
  <c r="BJ625" i="1"/>
  <c r="BK625" i="1"/>
  <c r="BL625" i="1"/>
  <c r="BM625" i="1"/>
  <c r="BN625" i="1"/>
  <c r="BO625" i="1"/>
  <c r="BP625" i="1"/>
  <c r="BQ625" i="1"/>
  <c r="BR625" i="1"/>
  <c r="BS625" i="1"/>
  <c r="BT625" i="1"/>
  <c r="BU625" i="1"/>
  <c r="BV625" i="1"/>
  <c r="BW625" i="1"/>
  <c r="BX625" i="1"/>
  <c r="BY625" i="1"/>
  <c r="AW626" i="1"/>
  <c r="AX626" i="1"/>
  <c r="AY626" i="1"/>
  <c r="AZ626" i="1"/>
  <c r="BA626" i="1"/>
  <c r="BB626" i="1"/>
  <c r="BC626" i="1"/>
  <c r="BD626" i="1"/>
  <c r="BE626" i="1"/>
  <c r="BF626" i="1"/>
  <c r="BG626" i="1"/>
  <c r="BH626" i="1"/>
  <c r="BI626" i="1"/>
  <c r="BJ626" i="1"/>
  <c r="BK626" i="1"/>
  <c r="BL626" i="1"/>
  <c r="BM626" i="1"/>
  <c r="BN626" i="1"/>
  <c r="BO626" i="1"/>
  <c r="BP626" i="1"/>
  <c r="BQ626" i="1"/>
  <c r="BR626" i="1"/>
  <c r="BS626" i="1"/>
  <c r="BT626" i="1"/>
  <c r="BU626" i="1"/>
  <c r="BV626" i="1"/>
  <c r="BW626" i="1"/>
  <c r="BX626" i="1"/>
  <c r="BY626" i="1"/>
  <c r="AW627" i="1"/>
  <c r="AX627" i="1"/>
  <c r="AY627" i="1"/>
  <c r="AZ627" i="1"/>
  <c r="BA627" i="1"/>
  <c r="BB627" i="1"/>
  <c r="BC627" i="1"/>
  <c r="BD627" i="1"/>
  <c r="BE627" i="1"/>
  <c r="BF627" i="1"/>
  <c r="BG627" i="1"/>
  <c r="BH627" i="1"/>
  <c r="BI627" i="1"/>
  <c r="BJ627" i="1"/>
  <c r="BK627" i="1"/>
  <c r="BL627" i="1"/>
  <c r="BM627" i="1"/>
  <c r="BN627" i="1"/>
  <c r="BO627" i="1"/>
  <c r="BP627" i="1"/>
  <c r="BQ627" i="1"/>
  <c r="BR627" i="1"/>
  <c r="BS627" i="1"/>
  <c r="BT627" i="1"/>
  <c r="BU627" i="1"/>
  <c r="BV627" i="1"/>
  <c r="BW627" i="1"/>
  <c r="BX627" i="1"/>
  <c r="BY627" i="1"/>
  <c r="AW628" i="1"/>
  <c r="AX628" i="1"/>
  <c r="AY628" i="1"/>
  <c r="AZ628" i="1"/>
  <c r="BA628" i="1"/>
  <c r="BB628" i="1"/>
  <c r="BC628" i="1"/>
  <c r="BD628" i="1"/>
  <c r="BE628" i="1"/>
  <c r="BF628" i="1"/>
  <c r="BG628" i="1"/>
  <c r="BH628" i="1"/>
  <c r="BI628" i="1"/>
  <c r="BJ628" i="1"/>
  <c r="BK628" i="1"/>
  <c r="BL628" i="1"/>
  <c r="BM628" i="1"/>
  <c r="BN628" i="1"/>
  <c r="BO628" i="1"/>
  <c r="BP628" i="1"/>
  <c r="BQ628" i="1"/>
  <c r="BR628" i="1"/>
  <c r="BS628" i="1"/>
  <c r="BT628" i="1"/>
  <c r="BU628" i="1"/>
  <c r="BV628" i="1"/>
  <c r="BW628" i="1"/>
  <c r="BX628" i="1"/>
  <c r="BY628" i="1"/>
  <c r="AW629" i="1"/>
  <c r="AX629" i="1"/>
  <c r="AY629" i="1"/>
  <c r="AZ629" i="1"/>
  <c r="BA629" i="1"/>
  <c r="BB629" i="1"/>
  <c r="BC629" i="1"/>
  <c r="BD629" i="1"/>
  <c r="BE629" i="1"/>
  <c r="BF629" i="1"/>
  <c r="BG629" i="1"/>
  <c r="BH629" i="1"/>
  <c r="BI629" i="1"/>
  <c r="BJ629" i="1"/>
  <c r="BK629" i="1"/>
  <c r="BL629" i="1"/>
  <c r="BM629" i="1"/>
  <c r="BN629" i="1"/>
  <c r="BO629" i="1"/>
  <c r="BP629" i="1"/>
  <c r="BQ629" i="1"/>
  <c r="BR629" i="1"/>
  <c r="BS629" i="1"/>
  <c r="BT629" i="1"/>
  <c r="BU629" i="1"/>
  <c r="BV629" i="1"/>
  <c r="BW629" i="1"/>
  <c r="BX629" i="1"/>
  <c r="BY629" i="1"/>
  <c r="AW630" i="1"/>
  <c r="AX630" i="1"/>
  <c r="AY630" i="1"/>
  <c r="AZ630" i="1"/>
  <c r="BA630" i="1"/>
  <c r="BB630" i="1"/>
  <c r="BC630" i="1"/>
  <c r="BD630" i="1"/>
  <c r="BE630" i="1"/>
  <c r="BF630" i="1"/>
  <c r="BG630" i="1"/>
  <c r="BH630" i="1"/>
  <c r="BI630" i="1"/>
  <c r="BJ630" i="1"/>
  <c r="BK630" i="1"/>
  <c r="BL630" i="1"/>
  <c r="BM630" i="1"/>
  <c r="BN630" i="1"/>
  <c r="BO630" i="1"/>
  <c r="BP630" i="1"/>
  <c r="BQ630" i="1"/>
  <c r="BR630" i="1"/>
  <c r="BS630" i="1"/>
  <c r="BT630" i="1"/>
  <c r="BU630" i="1"/>
  <c r="BV630" i="1"/>
  <c r="BW630" i="1"/>
  <c r="BX630" i="1"/>
  <c r="BY630" i="1"/>
  <c r="AW631" i="1"/>
  <c r="AX631" i="1"/>
  <c r="AY631" i="1"/>
  <c r="AZ631" i="1"/>
  <c r="BA631" i="1"/>
  <c r="BB631" i="1"/>
  <c r="BC631" i="1"/>
  <c r="BD631" i="1"/>
  <c r="BE631" i="1"/>
  <c r="BF631" i="1"/>
  <c r="BG631" i="1"/>
  <c r="BH631" i="1"/>
  <c r="BI631" i="1"/>
  <c r="BJ631" i="1"/>
  <c r="BK631" i="1"/>
  <c r="BL631" i="1"/>
  <c r="BM631" i="1"/>
  <c r="BN631" i="1"/>
  <c r="BO631" i="1"/>
  <c r="BP631" i="1"/>
  <c r="BQ631" i="1"/>
  <c r="BR631" i="1"/>
  <c r="BS631" i="1"/>
  <c r="BT631" i="1"/>
  <c r="BU631" i="1"/>
  <c r="BV631" i="1"/>
  <c r="BW631" i="1"/>
  <c r="BX631" i="1"/>
  <c r="BY631" i="1"/>
  <c r="AW632" i="1"/>
  <c r="AX632" i="1"/>
  <c r="AY632" i="1"/>
  <c r="AZ632" i="1"/>
  <c r="BA632" i="1"/>
  <c r="BB632" i="1"/>
  <c r="BC632" i="1"/>
  <c r="BD632" i="1"/>
  <c r="BE632" i="1"/>
  <c r="BF632" i="1"/>
  <c r="BG632" i="1"/>
  <c r="BH632" i="1"/>
  <c r="BI632" i="1"/>
  <c r="BJ632" i="1"/>
  <c r="BK632" i="1"/>
  <c r="BL632" i="1"/>
  <c r="BM632" i="1"/>
  <c r="BN632" i="1"/>
  <c r="BO632" i="1"/>
  <c r="BP632" i="1"/>
  <c r="BQ632" i="1"/>
  <c r="BR632" i="1"/>
  <c r="BS632" i="1"/>
  <c r="BT632" i="1"/>
  <c r="BU632" i="1"/>
  <c r="BV632" i="1"/>
  <c r="BW632" i="1"/>
  <c r="BX632" i="1"/>
  <c r="BY632" i="1"/>
  <c r="AW633" i="1"/>
  <c r="AX633" i="1"/>
  <c r="AY633" i="1"/>
  <c r="AZ633" i="1"/>
  <c r="BA633" i="1"/>
  <c r="BB633" i="1"/>
  <c r="BC633" i="1"/>
  <c r="BD633" i="1"/>
  <c r="BE633" i="1"/>
  <c r="BF633" i="1"/>
  <c r="BG633" i="1"/>
  <c r="BH633" i="1"/>
  <c r="BI633" i="1"/>
  <c r="BJ633" i="1"/>
  <c r="BK633" i="1"/>
  <c r="BL633" i="1"/>
  <c r="BM633" i="1"/>
  <c r="BN633" i="1"/>
  <c r="BO633" i="1"/>
  <c r="BP633" i="1"/>
  <c r="BQ633" i="1"/>
  <c r="BR633" i="1"/>
  <c r="BS633" i="1"/>
  <c r="BT633" i="1"/>
  <c r="BU633" i="1"/>
  <c r="BV633" i="1"/>
  <c r="BW633" i="1"/>
  <c r="BX633" i="1"/>
  <c r="BY633" i="1"/>
  <c r="AW634" i="1"/>
  <c r="AX634" i="1"/>
  <c r="AY634" i="1"/>
  <c r="AZ634" i="1"/>
  <c r="BA634" i="1"/>
  <c r="BB634" i="1"/>
  <c r="BC634" i="1"/>
  <c r="BD634" i="1"/>
  <c r="BE634" i="1"/>
  <c r="BF634" i="1"/>
  <c r="BG634" i="1"/>
  <c r="BH634" i="1"/>
  <c r="BI634" i="1"/>
  <c r="BJ634" i="1"/>
  <c r="BK634" i="1"/>
  <c r="BL634" i="1"/>
  <c r="BM634" i="1"/>
  <c r="BN634" i="1"/>
  <c r="BO634" i="1"/>
  <c r="BP634" i="1"/>
  <c r="BQ634" i="1"/>
  <c r="BR634" i="1"/>
  <c r="BS634" i="1"/>
  <c r="BT634" i="1"/>
  <c r="BU634" i="1"/>
  <c r="BV634" i="1"/>
  <c r="BW634" i="1"/>
  <c r="BX634" i="1"/>
  <c r="BY634" i="1"/>
  <c r="AW635" i="1"/>
  <c r="AX635" i="1"/>
  <c r="AY635" i="1"/>
  <c r="AZ635" i="1"/>
  <c r="BA635" i="1"/>
  <c r="BB635" i="1"/>
  <c r="BC635" i="1"/>
  <c r="BD635" i="1"/>
  <c r="BE635" i="1"/>
  <c r="BF635" i="1"/>
  <c r="BG635" i="1"/>
  <c r="BH635" i="1"/>
  <c r="BI635" i="1"/>
  <c r="BJ635" i="1"/>
  <c r="BK635" i="1"/>
  <c r="BL635" i="1"/>
  <c r="BM635" i="1"/>
  <c r="BN635" i="1"/>
  <c r="BO635" i="1"/>
  <c r="BP635" i="1"/>
  <c r="BQ635" i="1"/>
  <c r="BR635" i="1"/>
  <c r="BS635" i="1"/>
  <c r="BT635" i="1"/>
  <c r="BU635" i="1"/>
  <c r="BV635" i="1"/>
  <c r="BW635" i="1"/>
  <c r="BX635" i="1"/>
  <c r="BY635" i="1"/>
  <c r="AW636" i="1"/>
  <c r="AX636" i="1"/>
  <c r="AY636" i="1"/>
  <c r="AZ636" i="1"/>
  <c r="BA636" i="1"/>
  <c r="BB636" i="1"/>
  <c r="BC636" i="1"/>
  <c r="BD636" i="1"/>
  <c r="BE636" i="1"/>
  <c r="BF636" i="1"/>
  <c r="BG636" i="1"/>
  <c r="BH636" i="1"/>
  <c r="BI636" i="1"/>
  <c r="BJ636" i="1"/>
  <c r="BK636" i="1"/>
  <c r="BL636" i="1"/>
  <c r="BM636" i="1"/>
  <c r="BN636" i="1"/>
  <c r="BO636" i="1"/>
  <c r="BP636" i="1"/>
  <c r="BQ636" i="1"/>
  <c r="BR636" i="1"/>
  <c r="BS636" i="1"/>
  <c r="BT636" i="1"/>
  <c r="BU636" i="1"/>
  <c r="BV636" i="1"/>
  <c r="BW636" i="1"/>
  <c r="BX636" i="1"/>
  <c r="BY636" i="1"/>
  <c r="AW637" i="1"/>
  <c r="AX637" i="1"/>
  <c r="AY637" i="1"/>
  <c r="AZ637" i="1"/>
  <c r="BA637" i="1"/>
  <c r="BB637" i="1"/>
  <c r="BC637" i="1"/>
  <c r="BD637" i="1"/>
  <c r="BE637" i="1"/>
  <c r="BF637" i="1"/>
  <c r="BG637" i="1"/>
  <c r="BH637" i="1"/>
  <c r="BI637" i="1"/>
  <c r="BJ637" i="1"/>
  <c r="BK637" i="1"/>
  <c r="BL637" i="1"/>
  <c r="BM637" i="1"/>
  <c r="BN637" i="1"/>
  <c r="BO637" i="1"/>
  <c r="BP637" i="1"/>
  <c r="BQ637" i="1"/>
  <c r="BR637" i="1"/>
  <c r="BS637" i="1"/>
  <c r="BT637" i="1"/>
  <c r="BU637" i="1"/>
  <c r="BV637" i="1"/>
  <c r="BW637" i="1"/>
  <c r="BX637" i="1"/>
  <c r="BY637" i="1"/>
  <c r="AW638" i="1"/>
  <c r="AX638" i="1"/>
  <c r="AY638" i="1"/>
  <c r="AZ638" i="1"/>
  <c r="BA638" i="1"/>
  <c r="BB638" i="1"/>
  <c r="BC638" i="1"/>
  <c r="BD638" i="1"/>
  <c r="BE638" i="1"/>
  <c r="BF638" i="1"/>
  <c r="BG638" i="1"/>
  <c r="BH638" i="1"/>
  <c r="BI638" i="1"/>
  <c r="BJ638" i="1"/>
  <c r="BK638" i="1"/>
  <c r="BL638" i="1"/>
  <c r="BM638" i="1"/>
  <c r="BN638" i="1"/>
  <c r="BO638" i="1"/>
  <c r="BP638" i="1"/>
  <c r="BQ638" i="1"/>
  <c r="BR638" i="1"/>
  <c r="BS638" i="1"/>
  <c r="BT638" i="1"/>
  <c r="BU638" i="1"/>
  <c r="BV638" i="1"/>
  <c r="BW638" i="1"/>
  <c r="BX638" i="1"/>
  <c r="BY638" i="1"/>
  <c r="AW639" i="1"/>
  <c r="AX639" i="1"/>
  <c r="AY639" i="1"/>
  <c r="AZ639" i="1"/>
  <c r="BA639" i="1"/>
  <c r="BB639" i="1"/>
  <c r="BC639" i="1"/>
  <c r="BD639" i="1"/>
  <c r="BE639" i="1"/>
  <c r="BF639" i="1"/>
  <c r="BG639" i="1"/>
  <c r="BH639" i="1"/>
  <c r="BI639" i="1"/>
  <c r="BJ639" i="1"/>
  <c r="BK639" i="1"/>
  <c r="BL639" i="1"/>
  <c r="BM639" i="1"/>
  <c r="BN639" i="1"/>
  <c r="BO639" i="1"/>
  <c r="BP639" i="1"/>
  <c r="BQ639" i="1"/>
  <c r="BR639" i="1"/>
  <c r="BS639" i="1"/>
  <c r="BT639" i="1"/>
  <c r="BU639" i="1"/>
  <c r="BV639" i="1"/>
  <c r="BW639" i="1"/>
  <c r="BX639" i="1"/>
  <c r="BY639" i="1"/>
  <c r="AW640" i="1"/>
  <c r="AX640" i="1"/>
  <c r="AY640" i="1"/>
  <c r="AZ640" i="1"/>
  <c r="BA640" i="1"/>
  <c r="BB640" i="1"/>
  <c r="BC640" i="1"/>
  <c r="BD640" i="1"/>
  <c r="BE640" i="1"/>
  <c r="BF640" i="1"/>
  <c r="BG640" i="1"/>
  <c r="BH640" i="1"/>
  <c r="BI640" i="1"/>
  <c r="BJ640" i="1"/>
  <c r="BK640" i="1"/>
  <c r="BL640" i="1"/>
  <c r="BM640" i="1"/>
  <c r="BN640" i="1"/>
  <c r="BO640" i="1"/>
  <c r="BP640" i="1"/>
  <c r="BQ640" i="1"/>
  <c r="BR640" i="1"/>
  <c r="BS640" i="1"/>
  <c r="BT640" i="1"/>
  <c r="BU640" i="1"/>
  <c r="BV640" i="1"/>
  <c r="BW640" i="1"/>
  <c r="BX640" i="1"/>
  <c r="BY640" i="1"/>
  <c r="AW641" i="1"/>
  <c r="AX641" i="1"/>
  <c r="AY641" i="1"/>
  <c r="AZ641" i="1"/>
  <c r="BA641" i="1"/>
  <c r="BB641" i="1"/>
  <c r="BC641" i="1"/>
  <c r="BD641" i="1"/>
  <c r="BE641" i="1"/>
  <c r="BF641" i="1"/>
  <c r="BG641" i="1"/>
  <c r="BH641" i="1"/>
  <c r="BI641" i="1"/>
  <c r="BJ641" i="1"/>
  <c r="BK641" i="1"/>
  <c r="BL641" i="1"/>
  <c r="BM641" i="1"/>
  <c r="BN641" i="1"/>
  <c r="BO641" i="1"/>
  <c r="BP641" i="1"/>
  <c r="BQ641" i="1"/>
  <c r="BR641" i="1"/>
  <c r="BS641" i="1"/>
  <c r="BT641" i="1"/>
  <c r="BU641" i="1"/>
  <c r="BV641" i="1"/>
  <c r="BW641" i="1"/>
  <c r="BX641" i="1"/>
  <c r="BY641" i="1"/>
  <c r="AW642" i="1"/>
  <c r="AX642" i="1"/>
  <c r="AY642" i="1"/>
  <c r="AZ642" i="1"/>
  <c r="BA642" i="1"/>
  <c r="BB642" i="1"/>
  <c r="BC642" i="1"/>
  <c r="BD642" i="1"/>
  <c r="BE642" i="1"/>
  <c r="BF642" i="1"/>
  <c r="BG642" i="1"/>
  <c r="BH642" i="1"/>
  <c r="BI642" i="1"/>
  <c r="BJ642" i="1"/>
  <c r="BK642" i="1"/>
  <c r="BL642" i="1"/>
  <c r="BM642" i="1"/>
  <c r="BN642" i="1"/>
  <c r="BO642" i="1"/>
  <c r="BP642" i="1"/>
  <c r="BQ642" i="1"/>
  <c r="BR642" i="1"/>
  <c r="BS642" i="1"/>
  <c r="BT642" i="1"/>
  <c r="BU642" i="1"/>
  <c r="BV642" i="1"/>
  <c r="BW642" i="1"/>
  <c r="BX642" i="1"/>
  <c r="BY642" i="1"/>
  <c r="AW643" i="1"/>
  <c r="AX643" i="1"/>
  <c r="AY643" i="1"/>
  <c r="AZ643" i="1"/>
  <c r="BA643" i="1"/>
  <c r="BB643" i="1"/>
  <c r="BC643" i="1"/>
  <c r="BD643" i="1"/>
  <c r="BE643" i="1"/>
  <c r="BF643" i="1"/>
  <c r="BG643" i="1"/>
  <c r="BH643" i="1"/>
  <c r="BI643" i="1"/>
  <c r="BJ643" i="1"/>
  <c r="BK643" i="1"/>
  <c r="BL643" i="1"/>
  <c r="BM643" i="1"/>
  <c r="BN643" i="1"/>
  <c r="BO643" i="1"/>
  <c r="BP643" i="1"/>
  <c r="BQ643" i="1"/>
  <c r="BR643" i="1"/>
  <c r="BS643" i="1"/>
  <c r="BT643" i="1"/>
  <c r="BU643" i="1"/>
  <c r="BV643" i="1"/>
  <c r="BW643" i="1"/>
  <c r="BX643" i="1"/>
  <c r="BY643" i="1"/>
  <c r="AW644" i="1"/>
  <c r="AX644" i="1"/>
  <c r="AY644" i="1"/>
  <c r="AZ644" i="1"/>
  <c r="BA644" i="1"/>
  <c r="BB644" i="1"/>
  <c r="BC644" i="1"/>
  <c r="BD644" i="1"/>
  <c r="BE644" i="1"/>
  <c r="BF644" i="1"/>
  <c r="BG644" i="1"/>
  <c r="BH644" i="1"/>
  <c r="BI644" i="1"/>
  <c r="BJ644" i="1"/>
  <c r="BK644" i="1"/>
  <c r="BL644" i="1"/>
  <c r="BM644" i="1"/>
  <c r="BN644" i="1"/>
  <c r="BO644" i="1"/>
  <c r="BP644" i="1"/>
  <c r="BQ644" i="1"/>
  <c r="BR644" i="1"/>
  <c r="BS644" i="1"/>
  <c r="BT644" i="1"/>
  <c r="BU644" i="1"/>
  <c r="BV644" i="1"/>
  <c r="BW644" i="1"/>
  <c r="BX644" i="1"/>
  <c r="BY644" i="1"/>
  <c r="AW645" i="1"/>
  <c r="AX645" i="1"/>
  <c r="AY645" i="1"/>
  <c r="AZ645" i="1"/>
  <c r="BA645" i="1"/>
  <c r="BB645" i="1"/>
  <c r="BC645" i="1"/>
  <c r="BD645" i="1"/>
  <c r="BE645" i="1"/>
  <c r="BF645" i="1"/>
  <c r="BG645" i="1"/>
  <c r="BH645" i="1"/>
  <c r="BI645" i="1"/>
  <c r="BJ645" i="1"/>
  <c r="BK645" i="1"/>
  <c r="BL645" i="1"/>
  <c r="BM645" i="1"/>
  <c r="BN645" i="1"/>
  <c r="BO645" i="1"/>
  <c r="BP645" i="1"/>
  <c r="BQ645" i="1"/>
  <c r="BR645" i="1"/>
  <c r="BS645" i="1"/>
  <c r="BT645" i="1"/>
  <c r="BU645" i="1"/>
  <c r="BV645" i="1"/>
  <c r="BW645" i="1"/>
  <c r="BX645" i="1"/>
  <c r="BY645" i="1"/>
  <c r="AW646" i="1"/>
  <c r="AX646" i="1"/>
  <c r="AY646" i="1"/>
  <c r="AZ646" i="1"/>
  <c r="BA646" i="1"/>
  <c r="BB646" i="1"/>
  <c r="BC646" i="1"/>
  <c r="BD646" i="1"/>
  <c r="BE646" i="1"/>
  <c r="BF646" i="1"/>
  <c r="BG646" i="1"/>
  <c r="BH646" i="1"/>
  <c r="BI646" i="1"/>
  <c r="BJ646" i="1"/>
  <c r="BK646" i="1"/>
  <c r="BL646" i="1"/>
  <c r="BM646" i="1"/>
  <c r="BN646" i="1"/>
  <c r="BO646" i="1"/>
  <c r="BP646" i="1"/>
  <c r="BQ646" i="1"/>
  <c r="BR646" i="1"/>
  <c r="BS646" i="1"/>
  <c r="BT646" i="1"/>
  <c r="BU646" i="1"/>
  <c r="BV646" i="1"/>
  <c r="BW646" i="1"/>
  <c r="BX646" i="1"/>
  <c r="BY646" i="1"/>
  <c r="AW647" i="1"/>
  <c r="AX647" i="1"/>
  <c r="AY647" i="1"/>
  <c r="AZ647" i="1"/>
  <c r="BA647" i="1"/>
  <c r="BB647" i="1"/>
  <c r="BC647" i="1"/>
  <c r="BD647" i="1"/>
  <c r="BE647" i="1"/>
  <c r="BF647" i="1"/>
  <c r="BG647" i="1"/>
  <c r="BH647" i="1"/>
  <c r="BI647" i="1"/>
  <c r="BJ647" i="1"/>
  <c r="BK647" i="1"/>
  <c r="BL647" i="1"/>
  <c r="BM647" i="1"/>
  <c r="BN647" i="1"/>
  <c r="BO647" i="1"/>
  <c r="BP647" i="1"/>
  <c r="BQ647" i="1"/>
  <c r="BR647" i="1"/>
  <c r="BS647" i="1"/>
  <c r="BT647" i="1"/>
  <c r="BU647" i="1"/>
  <c r="BV647" i="1"/>
  <c r="BW647" i="1"/>
  <c r="BX647" i="1"/>
  <c r="BY647" i="1"/>
  <c r="AW648" i="1"/>
  <c r="AX648" i="1"/>
  <c r="AY648" i="1"/>
  <c r="AZ648" i="1"/>
  <c r="BA648" i="1"/>
  <c r="BB648" i="1"/>
  <c r="BC648" i="1"/>
  <c r="BD648" i="1"/>
  <c r="BE648" i="1"/>
  <c r="BF648" i="1"/>
  <c r="BG648" i="1"/>
  <c r="BH648" i="1"/>
  <c r="BI648" i="1"/>
  <c r="BJ648" i="1"/>
  <c r="BK648" i="1"/>
  <c r="BL648" i="1"/>
  <c r="BM648" i="1"/>
  <c r="BN648" i="1"/>
  <c r="BO648" i="1"/>
  <c r="BP648" i="1"/>
  <c r="BQ648" i="1"/>
  <c r="BR648" i="1"/>
  <c r="BS648" i="1"/>
  <c r="BT648" i="1"/>
  <c r="BU648" i="1"/>
  <c r="BV648" i="1"/>
  <c r="BW648" i="1"/>
  <c r="BX648" i="1"/>
  <c r="BY648" i="1"/>
  <c r="AW649" i="1"/>
  <c r="AX649" i="1"/>
  <c r="AY649" i="1"/>
  <c r="AZ649" i="1"/>
  <c r="BA649" i="1"/>
  <c r="BB649" i="1"/>
  <c r="BC649" i="1"/>
  <c r="BD649" i="1"/>
  <c r="BE649" i="1"/>
  <c r="BF649" i="1"/>
  <c r="BG649" i="1"/>
  <c r="BH649" i="1"/>
  <c r="BI649" i="1"/>
  <c r="BJ649" i="1"/>
  <c r="BK649" i="1"/>
  <c r="BL649" i="1"/>
  <c r="BM649" i="1"/>
  <c r="BN649" i="1"/>
  <c r="BO649" i="1"/>
  <c r="BP649" i="1"/>
  <c r="BQ649" i="1"/>
  <c r="BR649" i="1"/>
  <c r="BS649" i="1"/>
  <c r="BT649" i="1"/>
  <c r="BU649" i="1"/>
  <c r="BV649" i="1"/>
  <c r="BW649" i="1"/>
  <c r="BX649" i="1"/>
  <c r="BY649" i="1"/>
  <c r="AW650" i="1"/>
  <c r="AX650" i="1"/>
  <c r="AY650" i="1"/>
  <c r="AZ650" i="1"/>
  <c r="BA650" i="1"/>
  <c r="BB650" i="1"/>
  <c r="BC650" i="1"/>
  <c r="BD650" i="1"/>
  <c r="BE650" i="1"/>
  <c r="BF650" i="1"/>
  <c r="BG650" i="1"/>
  <c r="BH650" i="1"/>
  <c r="BI650" i="1"/>
  <c r="BJ650" i="1"/>
  <c r="BK650" i="1"/>
  <c r="BL650" i="1"/>
  <c r="BM650" i="1"/>
  <c r="BN650" i="1"/>
  <c r="BO650" i="1"/>
  <c r="BP650" i="1"/>
  <c r="BQ650" i="1"/>
  <c r="BR650" i="1"/>
  <c r="BS650" i="1"/>
  <c r="BT650" i="1"/>
  <c r="BU650" i="1"/>
  <c r="BV650" i="1"/>
  <c r="BW650" i="1"/>
  <c r="BX650" i="1"/>
  <c r="BY650" i="1"/>
  <c r="AW651" i="1"/>
  <c r="AX651" i="1"/>
  <c r="AY651" i="1"/>
  <c r="AZ651" i="1"/>
  <c r="BA651" i="1"/>
  <c r="BB651" i="1"/>
  <c r="BC651" i="1"/>
  <c r="BD651" i="1"/>
  <c r="BE651" i="1"/>
  <c r="BF651" i="1"/>
  <c r="BG651" i="1"/>
  <c r="BH651" i="1"/>
  <c r="BI651" i="1"/>
  <c r="BJ651" i="1"/>
  <c r="BK651" i="1"/>
  <c r="BL651" i="1"/>
  <c r="BM651" i="1"/>
  <c r="BN651" i="1"/>
  <c r="BO651" i="1"/>
  <c r="BP651" i="1"/>
  <c r="BQ651" i="1"/>
  <c r="BR651" i="1"/>
  <c r="BS651" i="1"/>
  <c r="BT651" i="1"/>
  <c r="BU651" i="1"/>
  <c r="BV651" i="1"/>
  <c r="BW651" i="1"/>
  <c r="BX651" i="1"/>
  <c r="BY651" i="1"/>
  <c r="AW652" i="1"/>
  <c r="AX652" i="1"/>
  <c r="AY652" i="1"/>
  <c r="AZ652" i="1"/>
  <c r="BA652" i="1"/>
  <c r="BB652" i="1"/>
  <c r="BC652" i="1"/>
  <c r="BD652" i="1"/>
  <c r="BE652" i="1"/>
  <c r="BF652" i="1"/>
  <c r="BG652" i="1"/>
  <c r="BH652" i="1"/>
  <c r="BI652" i="1"/>
  <c r="BJ652" i="1"/>
  <c r="BK652" i="1"/>
  <c r="BL652" i="1"/>
  <c r="BM652" i="1"/>
  <c r="BN652" i="1"/>
  <c r="BO652" i="1"/>
  <c r="BP652" i="1"/>
  <c r="BQ652" i="1"/>
  <c r="BR652" i="1"/>
  <c r="BS652" i="1"/>
  <c r="BT652" i="1"/>
  <c r="BU652" i="1"/>
  <c r="BV652" i="1"/>
  <c r="BW652" i="1"/>
  <c r="BX652" i="1"/>
  <c r="BY652" i="1"/>
  <c r="AW653" i="1"/>
  <c r="AX653" i="1"/>
  <c r="AY653" i="1"/>
  <c r="AZ653" i="1"/>
  <c r="BA653" i="1"/>
  <c r="BB653" i="1"/>
  <c r="BC653" i="1"/>
  <c r="BD653" i="1"/>
  <c r="BE653" i="1"/>
  <c r="BF653" i="1"/>
  <c r="BG653" i="1"/>
  <c r="BH653" i="1"/>
  <c r="BI653" i="1"/>
  <c r="BJ653" i="1"/>
  <c r="BK653" i="1"/>
  <c r="BL653" i="1"/>
  <c r="BM653" i="1"/>
  <c r="BN653" i="1"/>
  <c r="BO653" i="1"/>
  <c r="BP653" i="1"/>
  <c r="BQ653" i="1"/>
  <c r="BR653" i="1"/>
  <c r="BS653" i="1"/>
  <c r="BT653" i="1"/>
  <c r="BU653" i="1"/>
  <c r="BV653" i="1"/>
  <c r="BW653" i="1"/>
  <c r="BX653" i="1"/>
  <c r="BY653" i="1"/>
  <c r="AW654" i="1"/>
  <c r="AX654" i="1"/>
  <c r="AY654" i="1"/>
  <c r="AZ654" i="1"/>
  <c r="BA654" i="1"/>
  <c r="BB654" i="1"/>
  <c r="BC654" i="1"/>
  <c r="BD654" i="1"/>
  <c r="BE654" i="1"/>
  <c r="BF654" i="1"/>
  <c r="BG654" i="1"/>
  <c r="BH654" i="1"/>
  <c r="BI654" i="1"/>
  <c r="BJ654" i="1"/>
  <c r="BK654" i="1"/>
  <c r="BL654" i="1"/>
  <c r="BM654" i="1"/>
  <c r="BN654" i="1"/>
  <c r="BO654" i="1"/>
  <c r="BP654" i="1"/>
  <c r="BQ654" i="1"/>
  <c r="BR654" i="1"/>
  <c r="BS654" i="1"/>
  <c r="BT654" i="1"/>
  <c r="BU654" i="1"/>
  <c r="BV654" i="1"/>
  <c r="BW654" i="1"/>
  <c r="BX654" i="1"/>
  <c r="BY654" i="1"/>
  <c r="AW655" i="1"/>
  <c r="AX655" i="1"/>
  <c r="AY655" i="1"/>
  <c r="AZ655" i="1"/>
  <c r="BA655" i="1"/>
  <c r="BB655" i="1"/>
  <c r="BC655" i="1"/>
  <c r="BD655" i="1"/>
  <c r="BE655" i="1"/>
  <c r="BF655" i="1"/>
  <c r="BG655" i="1"/>
  <c r="BH655" i="1"/>
  <c r="BI655" i="1"/>
  <c r="BJ655" i="1"/>
  <c r="BK655" i="1"/>
  <c r="BL655" i="1"/>
  <c r="BM655" i="1"/>
  <c r="BN655" i="1"/>
  <c r="BO655" i="1"/>
  <c r="BP655" i="1"/>
  <c r="BQ655" i="1"/>
  <c r="BR655" i="1"/>
  <c r="BS655" i="1"/>
  <c r="BT655" i="1"/>
  <c r="BU655" i="1"/>
  <c r="BV655" i="1"/>
  <c r="BW655" i="1"/>
  <c r="BX655" i="1"/>
  <c r="BY655" i="1"/>
  <c r="AW656" i="1"/>
  <c r="AX656" i="1"/>
  <c r="AY656" i="1"/>
  <c r="AZ656" i="1"/>
  <c r="BA656" i="1"/>
  <c r="BB656" i="1"/>
  <c r="BC656" i="1"/>
  <c r="BD656" i="1"/>
  <c r="BE656" i="1"/>
  <c r="BF656" i="1"/>
  <c r="BG656" i="1"/>
  <c r="BH656" i="1"/>
  <c r="BI656" i="1"/>
  <c r="BJ656" i="1"/>
  <c r="BK656" i="1"/>
  <c r="BL656" i="1"/>
  <c r="BM656" i="1"/>
  <c r="BN656" i="1"/>
  <c r="BO656" i="1"/>
  <c r="BP656" i="1"/>
  <c r="BQ656" i="1"/>
  <c r="BR656" i="1"/>
  <c r="BS656" i="1"/>
  <c r="BT656" i="1"/>
  <c r="BU656" i="1"/>
  <c r="BV656" i="1"/>
  <c r="BW656" i="1"/>
  <c r="BX656" i="1"/>
  <c r="BY656" i="1"/>
  <c r="AW657" i="1"/>
  <c r="AX657" i="1"/>
  <c r="AY657" i="1"/>
  <c r="AZ657" i="1"/>
  <c r="BA657" i="1"/>
  <c r="BB657" i="1"/>
  <c r="BC657" i="1"/>
  <c r="BD657" i="1"/>
  <c r="BE657" i="1"/>
  <c r="BF657" i="1"/>
  <c r="BG657" i="1"/>
  <c r="BH657" i="1"/>
  <c r="BI657" i="1"/>
  <c r="BJ657" i="1"/>
  <c r="BK657" i="1"/>
  <c r="BL657" i="1"/>
  <c r="BM657" i="1"/>
  <c r="BN657" i="1"/>
  <c r="BO657" i="1"/>
  <c r="BP657" i="1"/>
  <c r="BQ657" i="1"/>
  <c r="BR657" i="1"/>
  <c r="BS657" i="1"/>
  <c r="BT657" i="1"/>
  <c r="BU657" i="1"/>
  <c r="BV657" i="1"/>
  <c r="BW657" i="1"/>
  <c r="BX657" i="1"/>
  <c r="BY657" i="1"/>
  <c r="AW658" i="1"/>
  <c r="AX658" i="1"/>
  <c r="AY658" i="1"/>
  <c r="AZ658" i="1"/>
  <c r="BA658" i="1"/>
  <c r="BB658" i="1"/>
  <c r="BC658" i="1"/>
  <c r="BD658" i="1"/>
  <c r="BE658" i="1"/>
  <c r="BF658" i="1"/>
  <c r="BG658" i="1"/>
  <c r="BH658" i="1"/>
  <c r="BI658" i="1"/>
  <c r="BJ658" i="1"/>
  <c r="BK658" i="1"/>
  <c r="BL658" i="1"/>
  <c r="BM658" i="1"/>
  <c r="BN658" i="1"/>
  <c r="BO658" i="1"/>
  <c r="BP658" i="1"/>
  <c r="BQ658" i="1"/>
  <c r="BR658" i="1"/>
  <c r="BS658" i="1"/>
  <c r="BT658" i="1"/>
  <c r="BU658" i="1"/>
  <c r="BV658" i="1"/>
  <c r="BW658" i="1"/>
  <c r="BX658" i="1"/>
  <c r="BY658" i="1"/>
  <c r="AW659" i="1"/>
  <c r="AX659" i="1"/>
  <c r="AY659" i="1"/>
  <c r="AZ659" i="1"/>
  <c r="BA659" i="1"/>
  <c r="BB659" i="1"/>
  <c r="BC659" i="1"/>
  <c r="BD659" i="1"/>
  <c r="BE659" i="1"/>
  <c r="BF659" i="1"/>
  <c r="BG659" i="1"/>
  <c r="BH659" i="1"/>
  <c r="BI659" i="1"/>
  <c r="BJ659" i="1"/>
  <c r="BK659" i="1"/>
  <c r="BL659" i="1"/>
  <c r="BM659" i="1"/>
  <c r="BN659" i="1"/>
  <c r="BO659" i="1"/>
  <c r="BP659" i="1"/>
  <c r="BQ659" i="1"/>
  <c r="BR659" i="1"/>
  <c r="BS659" i="1"/>
  <c r="BT659" i="1"/>
  <c r="BU659" i="1"/>
  <c r="BV659" i="1"/>
  <c r="BW659" i="1"/>
  <c r="BX659" i="1"/>
  <c r="BY659" i="1"/>
  <c r="AW660" i="1"/>
  <c r="AX660" i="1"/>
  <c r="AY660" i="1"/>
  <c r="AZ660" i="1"/>
  <c r="BA660" i="1"/>
  <c r="BB660" i="1"/>
  <c r="BC660" i="1"/>
  <c r="BD660" i="1"/>
  <c r="BE660" i="1"/>
  <c r="BF660" i="1"/>
  <c r="BG660" i="1"/>
  <c r="BH660" i="1"/>
  <c r="BI660" i="1"/>
  <c r="BJ660" i="1"/>
  <c r="BK660" i="1"/>
  <c r="BL660" i="1"/>
  <c r="BM660" i="1"/>
  <c r="BN660" i="1"/>
  <c r="BO660" i="1"/>
  <c r="BP660" i="1"/>
  <c r="BQ660" i="1"/>
  <c r="BR660" i="1"/>
  <c r="BS660" i="1"/>
  <c r="BT660" i="1"/>
  <c r="BU660" i="1"/>
  <c r="BV660" i="1"/>
  <c r="BW660" i="1"/>
  <c r="BX660" i="1"/>
  <c r="BY660" i="1"/>
  <c r="AW661" i="1"/>
  <c r="AX661" i="1"/>
  <c r="AY661" i="1"/>
  <c r="AZ661" i="1"/>
  <c r="BA661" i="1"/>
  <c r="BB661" i="1"/>
  <c r="BC661" i="1"/>
  <c r="BD661" i="1"/>
  <c r="BE661" i="1"/>
  <c r="BF661" i="1"/>
  <c r="BG661" i="1"/>
  <c r="BH661" i="1"/>
  <c r="BI661" i="1"/>
  <c r="BJ661" i="1"/>
  <c r="BK661" i="1"/>
  <c r="BL661" i="1"/>
  <c r="BM661" i="1"/>
  <c r="BN661" i="1"/>
  <c r="BO661" i="1"/>
  <c r="BP661" i="1"/>
  <c r="BQ661" i="1"/>
  <c r="BR661" i="1"/>
  <c r="BS661" i="1"/>
  <c r="BT661" i="1"/>
  <c r="BU661" i="1"/>
  <c r="BV661" i="1"/>
  <c r="BW661" i="1"/>
  <c r="BX661" i="1"/>
  <c r="BY661" i="1"/>
  <c r="AW662" i="1"/>
  <c r="AX662" i="1"/>
  <c r="AY662" i="1"/>
  <c r="AZ662" i="1"/>
  <c r="BA662" i="1"/>
  <c r="BB662" i="1"/>
  <c r="BC662" i="1"/>
  <c r="BD662" i="1"/>
  <c r="BE662" i="1"/>
  <c r="BF662" i="1"/>
  <c r="BG662" i="1"/>
  <c r="BH662" i="1"/>
  <c r="BI662" i="1"/>
  <c r="BJ662" i="1"/>
  <c r="BK662" i="1"/>
  <c r="BL662" i="1"/>
  <c r="BM662" i="1"/>
  <c r="BN662" i="1"/>
  <c r="BO662" i="1"/>
  <c r="BP662" i="1"/>
  <c r="BQ662" i="1"/>
  <c r="BR662" i="1"/>
  <c r="BS662" i="1"/>
  <c r="BT662" i="1"/>
  <c r="BU662" i="1"/>
  <c r="BV662" i="1"/>
  <c r="BW662" i="1"/>
  <c r="BX662" i="1"/>
  <c r="BY662" i="1"/>
  <c r="AW663" i="1"/>
  <c r="AX663" i="1"/>
  <c r="AY663" i="1"/>
  <c r="AZ663" i="1"/>
  <c r="BA663" i="1"/>
  <c r="BB663" i="1"/>
  <c r="BC663" i="1"/>
  <c r="BD663" i="1"/>
  <c r="BE663" i="1"/>
  <c r="BF663" i="1"/>
  <c r="BG663" i="1"/>
  <c r="BH663" i="1"/>
  <c r="BI663" i="1"/>
  <c r="BJ663" i="1"/>
  <c r="BK663" i="1"/>
  <c r="BL663" i="1"/>
  <c r="BM663" i="1"/>
  <c r="BN663" i="1"/>
  <c r="BO663" i="1"/>
  <c r="BP663" i="1"/>
  <c r="BQ663" i="1"/>
  <c r="BR663" i="1"/>
  <c r="BS663" i="1"/>
  <c r="BT663" i="1"/>
  <c r="BU663" i="1"/>
  <c r="BV663" i="1"/>
  <c r="BW663" i="1"/>
  <c r="BX663" i="1"/>
  <c r="BY663" i="1"/>
  <c r="AW664" i="1"/>
  <c r="AX664" i="1"/>
  <c r="AY664" i="1"/>
  <c r="AZ664" i="1"/>
  <c r="BA664" i="1"/>
  <c r="BB664" i="1"/>
  <c r="BC664" i="1"/>
  <c r="BD664" i="1"/>
  <c r="BE664" i="1"/>
  <c r="BF664" i="1"/>
  <c r="BG664" i="1"/>
  <c r="BH664" i="1"/>
  <c r="BI664" i="1"/>
  <c r="BJ664" i="1"/>
  <c r="BK664" i="1"/>
  <c r="BL664" i="1"/>
  <c r="BM664" i="1"/>
  <c r="BN664" i="1"/>
  <c r="BO664" i="1"/>
  <c r="BP664" i="1"/>
  <c r="BQ664" i="1"/>
  <c r="BR664" i="1"/>
  <c r="BS664" i="1"/>
  <c r="BT664" i="1"/>
  <c r="BU664" i="1"/>
  <c r="BV664" i="1"/>
  <c r="BW664" i="1"/>
  <c r="BX664" i="1"/>
  <c r="BY664" i="1"/>
  <c r="AW665" i="1"/>
  <c r="AX665" i="1"/>
  <c r="AY665" i="1"/>
  <c r="AZ665" i="1"/>
  <c r="BA665" i="1"/>
  <c r="BB665" i="1"/>
  <c r="BC665" i="1"/>
  <c r="BD665" i="1"/>
  <c r="BE665" i="1"/>
  <c r="BF665" i="1"/>
  <c r="BG665" i="1"/>
  <c r="BH665" i="1"/>
  <c r="BI665" i="1"/>
  <c r="BJ665" i="1"/>
  <c r="BK665" i="1"/>
  <c r="BL665" i="1"/>
  <c r="BM665" i="1"/>
  <c r="BN665" i="1"/>
  <c r="BO665" i="1"/>
  <c r="BP665" i="1"/>
  <c r="BQ665" i="1"/>
  <c r="BR665" i="1"/>
  <c r="BS665" i="1"/>
  <c r="BT665" i="1"/>
  <c r="BU665" i="1"/>
  <c r="BV665" i="1"/>
  <c r="BW665" i="1"/>
  <c r="BX665" i="1"/>
  <c r="BY665" i="1"/>
  <c r="AW666" i="1"/>
  <c r="AX666" i="1"/>
  <c r="AY666" i="1"/>
  <c r="AZ666" i="1"/>
  <c r="BA666" i="1"/>
  <c r="BB666" i="1"/>
  <c r="BC666" i="1"/>
  <c r="BD666" i="1"/>
  <c r="BE666" i="1"/>
  <c r="BF666" i="1"/>
  <c r="BG666" i="1"/>
  <c r="BH666" i="1"/>
  <c r="BI666" i="1"/>
  <c r="BJ666" i="1"/>
  <c r="BK666" i="1"/>
  <c r="BL666" i="1"/>
  <c r="BM666" i="1"/>
  <c r="BN666" i="1"/>
  <c r="BO666" i="1"/>
  <c r="BP666" i="1"/>
  <c r="BQ666" i="1"/>
  <c r="BR666" i="1"/>
  <c r="BS666" i="1"/>
  <c r="BT666" i="1"/>
  <c r="BU666" i="1"/>
  <c r="BV666" i="1"/>
  <c r="BW666" i="1"/>
  <c r="BX666" i="1"/>
  <c r="BY666" i="1"/>
  <c r="AW667" i="1"/>
  <c r="AX667" i="1"/>
  <c r="AY667" i="1"/>
  <c r="AZ667" i="1"/>
  <c r="BA667" i="1"/>
  <c r="BB667" i="1"/>
  <c r="BC667" i="1"/>
  <c r="BD667" i="1"/>
  <c r="BE667" i="1"/>
  <c r="BF667" i="1"/>
  <c r="BG667" i="1"/>
  <c r="BH667" i="1"/>
  <c r="BI667" i="1"/>
  <c r="BJ667" i="1"/>
  <c r="BK667" i="1"/>
  <c r="BL667" i="1"/>
  <c r="BM667" i="1"/>
  <c r="BN667" i="1"/>
  <c r="BO667" i="1"/>
  <c r="BP667" i="1"/>
  <c r="BQ667" i="1"/>
  <c r="BR667" i="1"/>
  <c r="BS667" i="1"/>
  <c r="BT667" i="1"/>
  <c r="BU667" i="1"/>
  <c r="BV667" i="1"/>
  <c r="BW667" i="1"/>
  <c r="BX667" i="1"/>
  <c r="BY667" i="1"/>
  <c r="AW668" i="1"/>
  <c r="AX668" i="1"/>
  <c r="AY668" i="1"/>
  <c r="AZ668" i="1"/>
  <c r="BA668" i="1"/>
  <c r="BB668" i="1"/>
  <c r="BC668" i="1"/>
  <c r="BD668" i="1"/>
  <c r="BE668" i="1"/>
  <c r="BF668" i="1"/>
  <c r="BG668" i="1"/>
  <c r="BH668" i="1"/>
  <c r="BI668" i="1"/>
  <c r="BJ668" i="1"/>
  <c r="BK668" i="1"/>
  <c r="BL668" i="1"/>
  <c r="BM668" i="1"/>
  <c r="BN668" i="1"/>
  <c r="BO668" i="1"/>
  <c r="BP668" i="1"/>
  <c r="BQ668" i="1"/>
  <c r="BR668" i="1"/>
  <c r="BS668" i="1"/>
  <c r="BT668" i="1"/>
  <c r="BU668" i="1"/>
  <c r="BV668" i="1"/>
  <c r="BW668" i="1"/>
  <c r="BX668" i="1"/>
  <c r="BY668" i="1"/>
  <c r="AW669" i="1"/>
  <c r="AX669" i="1"/>
  <c r="AY669" i="1"/>
  <c r="AZ669" i="1"/>
  <c r="BA669" i="1"/>
  <c r="BB669" i="1"/>
  <c r="BC669" i="1"/>
  <c r="BD669" i="1"/>
  <c r="BE669" i="1"/>
  <c r="BF669" i="1"/>
  <c r="BG669" i="1"/>
  <c r="BH669" i="1"/>
  <c r="BI669" i="1"/>
  <c r="BJ669" i="1"/>
  <c r="BK669" i="1"/>
  <c r="BL669" i="1"/>
  <c r="BM669" i="1"/>
  <c r="BN669" i="1"/>
  <c r="BO669" i="1"/>
  <c r="BP669" i="1"/>
  <c r="BQ669" i="1"/>
  <c r="BR669" i="1"/>
  <c r="BS669" i="1"/>
  <c r="BT669" i="1"/>
  <c r="BU669" i="1"/>
  <c r="BV669" i="1"/>
  <c r="BW669" i="1"/>
  <c r="BX669" i="1"/>
  <c r="BY669" i="1"/>
  <c r="AW670" i="1"/>
  <c r="AX670" i="1"/>
  <c r="AY670" i="1"/>
  <c r="AZ670" i="1"/>
  <c r="BA670" i="1"/>
  <c r="BB670" i="1"/>
  <c r="BC670" i="1"/>
  <c r="BD670" i="1"/>
  <c r="BE670" i="1"/>
  <c r="BF670" i="1"/>
  <c r="BG670" i="1"/>
  <c r="BH670" i="1"/>
  <c r="BI670" i="1"/>
  <c r="BJ670" i="1"/>
  <c r="BK670" i="1"/>
  <c r="BL670" i="1"/>
  <c r="BM670" i="1"/>
  <c r="BN670" i="1"/>
  <c r="BO670" i="1"/>
  <c r="BP670" i="1"/>
  <c r="BQ670" i="1"/>
  <c r="BR670" i="1"/>
  <c r="BS670" i="1"/>
  <c r="BT670" i="1"/>
  <c r="BU670" i="1"/>
  <c r="BV670" i="1"/>
  <c r="BW670" i="1"/>
  <c r="BX670" i="1"/>
  <c r="BY670" i="1"/>
  <c r="AW671" i="1"/>
  <c r="AX671" i="1"/>
  <c r="AY671" i="1"/>
  <c r="AZ671" i="1"/>
  <c r="BA671" i="1"/>
  <c r="BB671" i="1"/>
  <c r="BC671" i="1"/>
  <c r="BD671" i="1"/>
  <c r="BE671" i="1"/>
  <c r="BF671" i="1"/>
  <c r="BG671" i="1"/>
  <c r="BH671" i="1"/>
  <c r="BI671" i="1"/>
  <c r="BJ671" i="1"/>
  <c r="BK671" i="1"/>
  <c r="BL671" i="1"/>
  <c r="BM671" i="1"/>
  <c r="BN671" i="1"/>
  <c r="BO671" i="1"/>
  <c r="BP671" i="1"/>
  <c r="BQ671" i="1"/>
  <c r="BR671" i="1"/>
  <c r="BS671" i="1"/>
  <c r="BT671" i="1"/>
  <c r="BU671" i="1"/>
  <c r="BV671" i="1"/>
  <c r="BW671" i="1"/>
  <c r="BX671" i="1"/>
  <c r="BY671" i="1"/>
  <c r="AW672" i="1"/>
  <c r="AX672" i="1"/>
  <c r="AY672" i="1"/>
  <c r="AZ672" i="1"/>
  <c r="BA672" i="1"/>
  <c r="BB672" i="1"/>
  <c r="BC672" i="1"/>
  <c r="BD672" i="1"/>
  <c r="BE672" i="1"/>
  <c r="BF672" i="1"/>
  <c r="BG672" i="1"/>
  <c r="BH672" i="1"/>
  <c r="BI672" i="1"/>
  <c r="BJ672" i="1"/>
  <c r="BK672" i="1"/>
  <c r="BL672" i="1"/>
  <c r="BM672" i="1"/>
  <c r="BN672" i="1"/>
  <c r="BO672" i="1"/>
  <c r="BP672" i="1"/>
  <c r="BQ672" i="1"/>
  <c r="BR672" i="1"/>
  <c r="BS672" i="1"/>
  <c r="BT672" i="1"/>
  <c r="BU672" i="1"/>
  <c r="BV672" i="1"/>
  <c r="BW672" i="1"/>
  <c r="BX672" i="1"/>
  <c r="BY672" i="1"/>
  <c r="AW673" i="1"/>
  <c r="AX673" i="1"/>
  <c r="AY673" i="1"/>
  <c r="AZ673" i="1"/>
  <c r="BA673" i="1"/>
  <c r="BB673" i="1"/>
  <c r="BC673" i="1"/>
  <c r="BD673" i="1"/>
  <c r="BE673" i="1"/>
  <c r="BF673" i="1"/>
  <c r="BG673" i="1"/>
  <c r="BH673" i="1"/>
  <c r="BI673" i="1"/>
  <c r="BJ673" i="1"/>
  <c r="BK673" i="1"/>
  <c r="BL673" i="1"/>
  <c r="BM673" i="1"/>
  <c r="BN673" i="1"/>
  <c r="BO673" i="1"/>
  <c r="BP673" i="1"/>
  <c r="BQ673" i="1"/>
  <c r="BR673" i="1"/>
  <c r="BS673" i="1"/>
  <c r="BT673" i="1"/>
  <c r="BU673" i="1"/>
  <c r="BV673" i="1"/>
  <c r="BW673" i="1"/>
  <c r="BX673" i="1"/>
  <c r="BY673" i="1"/>
  <c r="AW674" i="1"/>
  <c r="AX674" i="1"/>
  <c r="AY674" i="1"/>
  <c r="AZ674" i="1"/>
  <c r="BA674" i="1"/>
  <c r="BB674" i="1"/>
  <c r="BC674" i="1"/>
  <c r="BD674" i="1"/>
  <c r="BE674" i="1"/>
  <c r="BF674" i="1"/>
  <c r="BG674" i="1"/>
  <c r="BH674" i="1"/>
  <c r="BI674" i="1"/>
  <c r="BJ674" i="1"/>
  <c r="BK674" i="1"/>
  <c r="BL674" i="1"/>
  <c r="BM674" i="1"/>
  <c r="BN674" i="1"/>
  <c r="BO674" i="1"/>
  <c r="BP674" i="1"/>
  <c r="BQ674" i="1"/>
  <c r="BR674" i="1"/>
  <c r="BS674" i="1"/>
  <c r="BT674" i="1"/>
  <c r="BU674" i="1"/>
  <c r="BV674" i="1"/>
  <c r="BW674" i="1"/>
  <c r="BX674" i="1"/>
  <c r="BY674" i="1"/>
  <c r="AW675" i="1"/>
  <c r="AX675" i="1"/>
  <c r="AY675" i="1"/>
  <c r="AZ675" i="1"/>
  <c r="BA675" i="1"/>
  <c r="BB675" i="1"/>
  <c r="BC675" i="1"/>
  <c r="BD675" i="1"/>
  <c r="BE675" i="1"/>
  <c r="BF675" i="1"/>
  <c r="BG675" i="1"/>
  <c r="BH675" i="1"/>
  <c r="BI675" i="1"/>
  <c r="BJ675" i="1"/>
  <c r="BK675" i="1"/>
  <c r="BL675" i="1"/>
  <c r="BM675" i="1"/>
  <c r="BN675" i="1"/>
  <c r="BO675" i="1"/>
  <c r="BP675" i="1"/>
  <c r="BQ675" i="1"/>
  <c r="BR675" i="1"/>
  <c r="BS675" i="1"/>
  <c r="BT675" i="1"/>
  <c r="BU675" i="1"/>
  <c r="BV675" i="1"/>
  <c r="BW675" i="1"/>
  <c r="BX675" i="1"/>
  <c r="BY675" i="1"/>
  <c r="AW676" i="1"/>
  <c r="AX676" i="1"/>
  <c r="AY676" i="1"/>
  <c r="AZ676" i="1"/>
  <c r="BA676" i="1"/>
  <c r="BB676" i="1"/>
  <c r="BC676" i="1"/>
  <c r="BD676" i="1"/>
  <c r="BE676" i="1"/>
  <c r="BF676" i="1"/>
  <c r="BG676" i="1"/>
  <c r="BH676" i="1"/>
  <c r="BI676" i="1"/>
  <c r="BJ676" i="1"/>
  <c r="BK676" i="1"/>
  <c r="BL676" i="1"/>
  <c r="BM676" i="1"/>
  <c r="BN676" i="1"/>
  <c r="BO676" i="1"/>
  <c r="BP676" i="1"/>
  <c r="BQ676" i="1"/>
  <c r="BR676" i="1"/>
  <c r="BS676" i="1"/>
  <c r="BT676" i="1"/>
  <c r="BU676" i="1"/>
  <c r="BV676" i="1"/>
  <c r="BW676" i="1"/>
  <c r="BX676" i="1"/>
  <c r="BY676" i="1"/>
  <c r="AW677" i="1"/>
  <c r="AX677" i="1"/>
  <c r="AY677" i="1"/>
  <c r="AZ677" i="1"/>
  <c r="BA677" i="1"/>
  <c r="BB677" i="1"/>
  <c r="BC677" i="1"/>
  <c r="BD677" i="1"/>
  <c r="BE677" i="1"/>
  <c r="BF677" i="1"/>
  <c r="BG677" i="1"/>
  <c r="BH677" i="1"/>
  <c r="BI677" i="1"/>
  <c r="BJ677" i="1"/>
  <c r="BK677" i="1"/>
  <c r="BL677" i="1"/>
  <c r="BM677" i="1"/>
  <c r="BN677" i="1"/>
  <c r="BO677" i="1"/>
  <c r="BP677" i="1"/>
  <c r="BQ677" i="1"/>
  <c r="BR677" i="1"/>
  <c r="BS677" i="1"/>
  <c r="BT677" i="1"/>
  <c r="BU677" i="1"/>
  <c r="BV677" i="1"/>
  <c r="BW677" i="1"/>
  <c r="BX677" i="1"/>
  <c r="BY677" i="1"/>
  <c r="AW678" i="1"/>
  <c r="AX678" i="1"/>
  <c r="AY678" i="1"/>
  <c r="AZ678" i="1"/>
  <c r="BA678" i="1"/>
  <c r="BB678" i="1"/>
  <c r="BC678" i="1"/>
  <c r="BD678" i="1"/>
  <c r="BE678" i="1"/>
  <c r="BF678" i="1"/>
  <c r="BG678" i="1"/>
  <c r="BH678" i="1"/>
  <c r="BI678" i="1"/>
  <c r="BJ678" i="1"/>
  <c r="BK678" i="1"/>
  <c r="BL678" i="1"/>
  <c r="BM678" i="1"/>
  <c r="BN678" i="1"/>
  <c r="BO678" i="1"/>
  <c r="BP678" i="1"/>
  <c r="BQ678" i="1"/>
  <c r="BR678" i="1"/>
  <c r="BS678" i="1"/>
  <c r="BT678" i="1"/>
  <c r="BU678" i="1"/>
  <c r="BV678" i="1"/>
  <c r="BW678" i="1"/>
  <c r="BX678" i="1"/>
  <c r="BY678" i="1"/>
  <c r="AW679" i="1"/>
  <c r="AX679" i="1"/>
  <c r="AY679" i="1"/>
  <c r="AZ679" i="1"/>
  <c r="BA679" i="1"/>
  <c r="BB679" i="1"/>
  <c r="BC679" i="1"/>
  <c r="BD679" i="1"/>
  <c r="BE679" i="1"/>
  <c r="BF679" i="1"/>
  <c r="BG679" i="1"/>
  <c r="BH679" i="1"/>
  <c r="BI679" i="1"/>
  <c r="BJ679" i="1"/>
  <c r="BK679" i="1"/>
  <c r="BL679" i="1"/>
  <c r="BM679" i="1"/>
  <c r="BN679" i="1"/>
  <c r="BO679" i="1"/>
  <c r="BP679" i="1"/>
  <c r="BQ679" i="1"/>
  <c r="BR679" i="1"/>
  <c r="BS679" i="1"/>
  <c r="BT679" i="1"/>
  <c r="BU679" i="1"/>
  <c r="BV679" i="1"/>
  <c r="BW679" i="1"/>
  <c r="BX679" i="1"/>
  <c r="BY679" i="1"/>
  <c r="AW680" i="1"/>
  <c r="AX680" i="1"/>
  <c r="AY680" i="1"/>
  <c r="AZ680" i="1"/>
  <c r="BA680" i="1"/>
  <c r="BB680" i="1"/>
  <c r="BC680" i="1"/>
  <c r="BD680" i="1"/>
  <c r="BE680" i="1"/>
  <c r="BF680" i="1"/>
  <c r="BG680" i="1"/>
  <c r="BH680" i="1"/>
  <c r="BI680" i="1"/>
  <c r="BJ680" i="1"/>
  <c r="BK680" i="1"/>
  <c r="BL680" i="1"/>
  <c r="BM680" i="1"/>
  <c r="BN680" i="1"/>
  <c r="BO680" i="1"/>
  <c r="BP680" i="1"/>
  <c r="BQ680" i="1"/>
  <c r="BR680" i="1"/>
  <c r="BS680" i="1"/>
  <c r="BT680" i="1"/>
  <c r="BU680" i="1"/>
  <c r="BV680" i="1"/>
  <c r="BW680" i="1"/>
  <c r="BX680" i="1"/>
  <c r="BY680" i="1"/>
  <c r="AW681" i="1"/>
  <c r="AX681" i="1"/>
  <c r="AY681" i="1"/>
  <c r="AZ681" i="1"/>
  <c r="BA681" i="1"/>
  <c r="BB681" i="1"/>
  <c r="BC681" i="1"/>
  <c r="BD681" i="1"/>
  <c r="BE681" i="1"/>
  <c r="BF681" i="1"/>
  <c r="BG681" i="1"/>
  <c r="BH681" i="1"/>
  <c r="BI681" i="1"/>
  <c r="BJ681" i="1"/>
  <c r="BK681" i="1"/>
  <c r="BL681" i="1"/>
  <c r="BM681" i="1"/>
  <c r="BN681" i="1"/>
  <c r="BO681" i="1"/>
  <c r="BP681" i="1"/>
  <c r="BQ681" i="1"/>
  <c r="BR681" i="1"/>
  <c r="BS681" i="1"/>
  <c r="BT681" i="1"/>
  <c r="BU681" i="1"/>
  <c r="BV681" i="1"/>
  <c r="BW681" i="1"/>
  <c r="BX681" i="1"/>
  <c r="BY681" i="1"/>
  <c r="AW682" i="1"/>
  <c r="AX682" i="1"/>
  <c r="AY682" i="1"/>
  <c r="AZ682" i="1"/>
  <c r="BA682" i="1"/>
  <c r="BB682" i="1"/>
  <c r="BC682" i="1"/>
  <c r="BD682" i="1"/>
  <c r="BE682" i="1"/>
  <c r="BF682" i="1"/>
  <c r="BG682" i="1"/>
  <c r="BH682" i="1"/>
  <c r="BI682" i="1"/>
  <c r="BJ682" i="1"/>
  <c r="BK682" i="1"/>
  <c r="BL682" i="1"/>
  <c r="BM682" i="1"/>
  <c r="BN682" i="1"/>
  <c r="BO682" i="1"/>
  <c r="BP682" i="1"/>
  <c r="BQ682" i="1"/>
  <c r="BR682" i="1"/>
  <c r="BS682" i="1"/>
  <c r="BT682" i="1"/>
  <c r="BU682" i="1"/>
  <c r="BV682" i="1"/>
  <c r="BW682" i="1"/>
  <c r="BX682" i="1"/>
  <c r="BY682" i="1"/>
  <c r="AW683" i="1"/>
  <c r="AX683" i="1"/>
  <c r="AY683" i="1"/>
  <c r="AZ683" i="1"/>
  <c r="BA683" i="1"/>
  <c r="BB683" i="1"/>
  <c r="BC683" i="1"/>
  <c r="BD683" i="1"/>
  <c r="BE683" i="1"/>
  <c r="BF683" i="1"/>
  <c r="BG683" i="1"/>
  <c r="BH683" i="1"/>
  <c r="BI683" i="1"/>
  <c r="BJ683" i="1"/>
  <c r="BK683" i="1"/>
  <c r="BL683" i="1"/>
  <c r="BM683" i="1"/>
  <c r="BN683" i="1"/>
  <c r="BO683" i="1"/>
  <c r="BP683" i="1"/>
  <c r="BQ683" i="1"/>
  <c r="BR683" i="1"/>
  <c r="BS683" i="1"/>
  <c r="BT683" i="1"/>
  <c r="BU683" i="1"/>
  <c r="BV683" i="1"/>
  <c r="BW683" i="1"/>
  <c r="BX683" i="1"/>
  <c r="BY683" i="1"/>
  <c r="AW684" i="1"/>
  <c r="AX684" i="1"/>
  <c r="AY684" i="1"/>
  <c r="AZ684" i="1"/>
  <c r="BA684" i="1"/>
  <c r="BB684" i="1"/>
  <c r="BC684" i="1"/>
  <c r="BD684" i="1"/>
  <c r="BE684" i="1"/>
  <c r="BF684" i="1"/>
  <c r="BG684" i="1"/>
  <c r="BH684" i="1"/>
  <c r="BI684" i="1"/>
  <c r="BJ684" i="1"/>
  <c r="BK684" i="1"/>
  <c r="BL684" i="1"/>
  <c r="BM684" i="1"/>
  <c r="BN684" i="1"/>
  <c r="BO684" i="1"/>
  <c r="BP684" i="1"/>
  <c r="BQ684" i="1"/>
  <c r="BR684" i="1"/>
  <c r="BS684" i="1"/>
  <c r="BT684" i="1"/>
  <c r="BU684" i="1"/>
  <c r="BV684" i="1"/>
  <c r="BW684" i="1"/>
  <c r="BX684" i="1"/>
  <c r="BY684" i="1"/>
  <c r="AW685" i="1"/>
  <c r="AX685" i="1"/>
  <c r="AY685" i="1"/>
  <c r="AZ685" i="1"/>
  <c r="BA685" i="1"/>
  <c r="BB685" i="1"/>
  <c r="BC685" i="1"/>
  <c r="BD685" i="1"/>
  <c r="BE685" i="1"/>
  <c r="BF685" i="1"/>
  <c r="BG685" i="1"/>
  <c r="BH685" i="1"/>
  <c r="BI685" i="1"/>
  <c r="BJ685" i="1"/>
  <c r="BK685" i="1"/>
  <c r="BL685" i="1"/>
  <c r="BM685" i="1"/>
  <c r="BN685" i="1"/>
  <c r="BO685" i="1"/>
  <c r="BP685" i="1"/>
  <c r="BQ685" i="1"/>
  <c r="BR685" i="1"/>
  <c r="BS685" i="1"/>
  <c r="BT685" i="1"/>
  <c r="BU685" i="1"/>
  <c r="BV685" i="1"/>
  <c r="BW685" i="1"/>
  <c r="BX685" i="1"/>
  <c r="BY685" i="1"/>
  <c r="AW686" i="1"/>
  <c r="AX686" i="1"/>
  <c r="AY686" i="1"/>
  <c r="AZ686" i="1"/>
  <c r="BA686" i="1"/>
  <c r="BB686" i="1"/>
  <c r="BC686" i="1"/>
  <c r="BD686" i="1"/>
  <c r="BE686" i="1"/>
  <c r="BF686" i="1"/>
  <c r="BG686" i="1"/>
  <c r="BH686" i="1"/>
  <c r="BI686" i="1"/>
  <c r="BJ686" i="1"/>
  <c r="BK686" i="1"/>
  <c r="BL686" i="1"/>
  <c r="BM686" i="1"/>
  <c r="BN686" i="1"/>
  <c r="BO686" i="1"/>
  <c r="BP686" i="1"/>
  <c r="BQ686" i="1"/>
  <c r="BR686" i="1"/>
  <c r="BS686" i="1"/>
  <c r="BT686" i="1"/>
  <c r="BU686" i="1"/>
  <c r="BV686" i="1"/>
  <c r="BW686" i="1"/>
  <c r="BX686" i="1"/>
  <c r="BY686" i="1"/>
  <c r="AW687" i="1"/>
  <c r="AX687" i="1"/>
  <c r="AY687" i="1"/>
  <c r="AZ687" i="1"/>
  <c r="BA687" i="1"/>
  <c r="BB687" i="1"/>
  <c r="BC687" i="1"/>
  <c r="BD687" i="1"/>
  <c r="BE687" i="1"/>
  <c r="BF687" i="1"/>
  <c r="BG687" i="1"/>
  <c r="BH687" i="1"/>
  <c r="BI687" i="1"/>
  <c r="BJ687" i="1"/>
  <c r="BK687" i="1"/>
  <c r="BL687" i="1"/>
  <c r="BM687" i="1"/>
  <c r="BN687" i="1"/>
  <c r="BO687" i="1"/>
  <c r="BP687" i="1"/>
  <c r="BQ687" i="1"/>
  <c r="BR687" i="1"/>
  <c r="BS687" i="1"/>
  <c r="BT687" i="1"/>
  <c r="BU687" i="1"/>
  <c r="BV687" i="1"/>
  <c r="BW687" i="1"/>
  <c r="BX687" i="1"/>
  <c r="BY687" i="1"/>
  <c r="AW688" i="1"/>
  <c r="AX688" i="1"/>
  <c r="AY688" i="1"/>
  <c r="AZ688" i="1"/>
  <c r="BA688" i="1"/>
  <c r="BB688" i="1"/>
  <c r="BC688" i="1"/>
  <c r="BD688" i="1"/>
  <c r="BE688" i="1"/>
  <c r="BF688" i="1"/>
  <c r="BG688" i="1"/>
  <c r="BH688" i="1"/>
  <c r="BI688" i="1"/>
  <c r="BJ688" i="1"/>
  <c r="BK688" i="1"/>
  <c r="BL688" i="1"/>
  <c r="BM688" i="1"/>
  <c r="BN688" i="1"/>
  <c r="BO688" i="1"/>
  <c r="BP688" i="1"/>
  <c r="BQ688" i="1"/>
  <c r="BR688" i="1"/>
  <c r="BS688" i="1"/>
  <c r="BT688" i="1"/>
  <c r="BU688" i="1"/>
  <c r="BV688" i="1"/>
  <c r="BW688" i="1"/>
  <c r="BX688" i="1"/>
  <c r="BY688" i="1"/>
  <c r="AW689" i="1"/>
  <c r="AX689" i="1"/>
  <c r="AY689" i="1"/>
  <c r="AZ689" i="1"/>
  <c r="BA689" i="1"/>
  <c r="BB689" i="1"/>
  <c r="BC689" i="1"/>
  <c r="BD689" i="1"/>
  <c r="BE689" i="1"/>
  <c r="BF689" i="1"/>
  <c r="BG689" i="1"/>
  <c r="BH689" i="1"/>
  <c r="BI689" i="1"/>
  <c r="BJ689" i="1"/>
  <c r="BK689" i="1"/>
  <c r="BL689" i="1"/>
  <c r="BM689" i="1"/>
  <c r="BN689" i="1"/>
  <c r="BO689" i="1"/>
  <c r="BP689" i="1"/>
  <c r="BQ689" i="1"/>
  <c r="BR689" i="1"/>
  <c r="BS689" i="1"/>
  <c r="BT689" i="1"/>
  <c r="BU689" i="1"/>
  <c r="BV689" i="1"/>
  <c r="BW689" i="1"/>
  <c r="BX689" i="1"/>
  <c r="BY689" i="1"/>
  <c r="AW690" i="1"/>
  <c r="AX690" i="1"/>
  <c r="AY690" i="1"/>
  <c r="AZ690" i="1"/>
  <c r="BA690" i="1"/>
  <c r="BB690" i="1"/>
  <c r="BC690" i="1"/>
  <c r="BD690" i="1"/>
  <c r="BE690" i="1"/>
  <c r="BF690" i="1"/>
  <c r="BG690" i="1"/>
  <c r="BH690" i="1"/>
  <c r="BI690" i="1"/>
  <c r="BJ690" i="1"/>
  <c r="BK690" i="1"/>
  <c r="BL690" i="1"/>
  <c r="BM690" i="1"/>
  <c r="BN690" i="1"/>
  <c r="BO690" i="1"/>
  <c r="BP690" i="1"/>
  <c r="BQ690" i="1"/>
  <c r="BR690" i="1"/>
  <c r="BS690" i="1"/>
  <c r="BT690" i="1"/>
  <c r="BU690" i="1"/>
  <c r="BV690" i="1"/>
  <c r="BW690" i="1"/>
  <c r="BX690" i="1"/>
  <c r="BY690" i="1"/>
  <c r="AW691" i="1"/>
  <c r="AX691" i="1"/>
  <c r="AY691" i="1"/>
  <c r="AZ691" i="1"/>
  <c r="BA691" i="1"/>
  <c r="BB691" i="1"/>
  <c r="BC691" i="1"/>
  <c r="BD691" i="1"/>
  <c r="BE691" i="1"/>
  <c r="BF691" i="1"/>
  <c r="BG691" i="1"/>
  <c r="BH691" i="1"/>
  <c r="BI691" i="1"/>
  <c r="BJ691" i="1"/>
  <c r="BK691" i="1"/>
  <c r="BL691" i="1"/>
  <c r="BM691" i="1"/>
  <c r="BN691" i="1"/>
  <c r="BO691" i="1"/>
  <c r="BP691" i="1"/>
  <c r="BQ691" i="1"/>
  <c r="BR691" i="1"/>
  <c r="BS691" i="1"/>
  <c r="BT691" i="1"/>
  <c r="BU691" i="1"/>
  <c r="BV691" i="1"/>
  <c r="BW691" i="1"/>
  <c r="BX691" i="1"/>
  <c r="BY691" i="1"/>
  <c r="AW692" i="1"/>
  <c r="AX692" i="1"/>
  <c r="AY692" i="1"/>
  <c r="AZ692" i="1"/>
  <c r="BA692" i="1"/>
  <c r="BB692" i="1"/>
  <c r="BC692" i="1"/>
  <c r="BD692" i="1"/>
  <c r="BE692" i="1"/>
  <c r="BF692" i="1"/>
  <c r="BG692" i="1"/>
  <c r="BH692" i="1"/>
  <c r="BI692" i="1"/>
  <c r="BJ692" i="1"/>
  <c r="BK692" i="1"/>
  <c r="BL692" i="1"/>
  <c r="BM692" i="1"/>
  <c r="BN692" i="1"/>
  <c r="BO692" i="1"/>
  <c r="BP692" i="1"/>
  <c r="BQ692" i="1"/>
  <c r="BR692" i="1"/>
  <c r="BS692" i="1"/>
  <c r="BT692" i="1"/>
  <c r="BU692" i="1"/>
  <c r="BV692" i="1"/>
  <c r="BW692" i="1"/>
  <c r="BX692" i="1"/>
  <c r="BY692" i="1"/>
  <c r="AW693" i="1"/>
  <c r="AX693" i="1"/>
  <c r="AY693" i="1"/>
  <c r="AZ693" i="1"/>
  <c r="BA693" i="1"/>
  <c r="BB693" i="1"/>
  <c r="BC693" i="1"/>
  <c r="BD693" i="1"/>
  <c r="BE693" i="1"/>
  <c r="BF693" i="1"/>
  <c r="BG693" i="1"/>
  <c r="BH693" i="1"/>
  <c r="BI693" i="1"/>
  <c r="BJ693" i="1"/>
  <c r="BK693" i="1"/>
  <c r="BL693" i="1"/>
  <c r="BM693" i="1"/>
  <c r="BN693" i="1"/>
  <c r="BO693" i="1"/>
  <c r="BP693" i="1"/>
  <c r="BQ693" i="1"/>
  <c r="BR693" i="1"/>
  <c r="BS693" i="1"/>
  <c r="BT693" i="1"/>
  <c r="BU693" i="1"/>
  <c r="BV693" i="1"/>
  <c r="BW693" i="1"/>
  <c r="BX693" i="1"/>
  <c r="BY693" i="1"/>
  <c r="AW694" i="1"/>
  <c r="AX694" i="1"/>
  <c r="AY694" i="1"/>
  <c r="AZ694" i="1"/>
  <c r="BA694" i="1"/>
  <c r="BB694" i="1"/>
  <c r="BC694" i="1"/>
  <c r="BD694" i="1"/>
  <c r="BE694" i="1"/>
  <c r="BF694" i="1"/>
  <c r="BG694" i="1"/>
  <c r="BH694" i="1"/>
  <c r="BI694" i="1"/>
  <c r="BJ694" i="1"/>
  <c r="BK694" i="1"/>
  <c r="BL694" i="1"/>
  <c r="BM694" i="1"/>
  <c r="BN694" i="1"/>
  <c r="BO694" i="1"/>
  <c r="BP694" i="1"/>
  <c r="BQ694" i="1"/>
  <c r="BR694" i="1"/>
  <c r="BS694" i="1"/>
  <c r="BT694" i="1"/>
  <c r="BU694" i="1"/>
  <c r="BV694" i="1"/>
  <c r="BW694" i="1"/>
  <c r="BX694" i="1"/>
  <c r="BY694" i="1"/>
  <c r="AW695" i="1"/>
  <c r="AX695" i="1"/>
  <c r="AY695" i="1"/>
  <c r="AZ695" i="1"/>
  <c r="BA695" i="1"/>
  <c r="BB695" i="1"/>
  <c r="BC695" i="1"/>
  <c r="BD695" i="1"/>
  <c r="BE695" i="1"/>
  <c r="BF695" i="1"/>
  <c r="BG695" i="1"/>
  <c r="BH695" i="1"/>
  <c r="BI695" i="1"/>
  <c r="BJ695" i="1"/>
  <c r="BK695" i="1"/>
  <c r="BL695" i="1"/>
  <c r="BM695" i="1"/>
  <c r="BN695" i="1"/>
  <c r="BO695" i="1"/>
  <c r="BP695" i="1"/>
  <c r="BQ695" i="1"/>
  <c r="BR695" i="1"/>
  <c r="BS695" i="1"/>
  <c r="BT695" i="1"/>
  <c r="BU695" i="1"/>
  <c r="BV695" i="1"/>
  <c r="BW695" i="1"/>
  <c r="BX695" i="1"/>
  <c r="BY695" i="1"/>
  <c r="AW696" i="1"/>
  <c r="AX696" i="1"/>
  <c r="AY696" i="1"/>
  <c r="AZ696" i="1"/>
  <c r="BA696" i="1"/>
  <c r="BB696" i="1"/>
  <c r="BC696" i="1"/>
  <c r="BD696" i="1"/>
  <c r="BE696" i="1"/>
  <c r="BF696" i="1"/>
  <c r="BG696" i="1"/>
  <c r="BH696" i="1"/>
  <c r="BI696" i="1"/>
  <c r="BJ696" i="1"/>
  <c r="BK696" i="1"/>
  <c r="BL696" i="1"/>
  <c r="BM696" i="1"/>
  <c r="BN696" i="1"/>
  <c r="BO696" i="1"/>
  <c r="BP696" i="1"/>
  <c r="BQ696" i="1"/>
  <c r="BR696" i="1"/>
  <c r="BS696" i="1"/>
  <c r="BT696" i="1"/>
  <c r="BU696" i="1"/>
  <c r="BV696" i="1"/>
  <c r="BW696" i="1"/>
  <c r="BX696" i="1"/>
  <c r="BY696" i="1"/>
  <c r="AW697" i="1"/>
  <c r="AX697" i="1"/>
  <c r="AY697" i="1"/>
  <c r="AZ697" i="1"/>
  <c r="BA697" i="1"/>
  <c r="BB697" i="1"/>
  <c r="BC697" i="1"/>
  <c r="BD697" i="1"/>
  <c r="BE697" i="1"/>
  <c r="BF697" i="1"/>
  <c r="BG697" i="1"/>
  <c r="BH697" i="1"/>
  <c r="BI697" i="1"/>
  <c r="BJ697" i="1"/>
  <c r="BK697" i="1"/>
  <c r="BL697" i="1"/>
  <c r="BM697" i="1"/>
  <c r="BN697" i="1"/>
  <c r="BO697" i="1"/>
  <c r="BP697" i="1"/>
  <c r="BQ697" i="1"/>
  <c r="BR697" i="1"/>
  <c r="BS697" i="1"/>
  <c r="BT697" i="1"/>
  <c r="BU697" i="1"/>
  <c r="BV697" i="1"/>
  <c r="BW697" i="1"/>
  <c r="BX697" i="1"/>
  <c r="BY697" i="1"/>
  <c r="AW698" i="1"/>
  <c r="AX698" i="1"/>
  <c r="AY698" i="1"/>
  <c r="AZ698" i="1"/>
  <c r="BA698" i="1"/>
  <c r="BB698" i="1"/>
  <c r="BC698" i="1"/>
  <c r="BD698" i="1"/>
  <c r="BE698" i="1"/>
  <c r="BF698" i="1"/>
  <c r="BG698" i="1"/>
  <c r="BH698" i="1"/>
  <c r="BI698" i="1"/>
  <c r="BJ698" i="1"/>
  <c r="BK698" i="1"/>
  <c r="BL698" i="1"/>
  <c r="BM698" i="1"/>
  <c r="BN698" i="1"/>
  <c r="BO698" i="1"/>
  <c r="BP698" i="1"/>
  <c r="BQ698" i="1"/>
  <c r="BR698" i="1"/>
  <c r="BS698" i="1"/>
  <c r="BT698" i="1"/>
  <c r="BU698" i="1"/>
  <c r="BV698" i="1"/>
  <c r="BW698" i="1"/>
  <c r="BX698" i="1"/>
  <c r="BY698"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AW16" i="1"/>
  <c r="AX16" i="1"/>
  <c r="AY16" i="1"/>
  <c r="AZ16" i="1"/>
  <c r="BA16" i="1"/>
  <c r="BB16" i="1"/>
  <c r="BC16" i="1"/>
  <c r="BD16" i="1"/>
  <c r="BE16" i="1"/>
  <c r="BF16" i="1"/>
  <c r="BG16" i="1"/>
  <c r="BH16" i="1"/>
  <c r="BI16" i="1"/>
  <c r="BJ16" i="1"/>
  <c r="BK16" i="1"/>
  <c r="BL16" i="1"/>
  <c r="BM16" i="1"/>
  <c r="BN16" i="1"/>
  <c r="BO16" i="1"/>
  <c r="BP16" i="1"/>
  <c r="BQ16" i="1"/>
  <c r="BR16" i="1"/>
  <c r="BS16" i="1"/>
  <c r="BT16" i="1"/>
  <c r="BU16" i="1"/>
  <c r="BV16" i="1"/>
  <c r="BW16" i="1"/>
  <c r="BX16" i="1"/>
  <c r="BY16" i="1"/>
  <c r="AW17" i="1"/>
  <c r="AX17" i="1"/>
  <c r="AY17" i="1"/>
  <c r="AZ17" i="1"/>
  <c r="BA17" i="1"/>
  <c r="BB17" i="1"/>
  <c r="BC17" i="1"/>
  <c r="BD17" i="1"/>
  <c r="BE17" i="1"/>
  <c r="BF17" i="1"/>
  <c r="BG17" i="1"/>
  <c r="BH17" i="1"/>
  <c r="BI17" i="1"/>
  <c r="BJ17" i="1"/>
  <c r="BK17" i="1"/>
  <c r="BL17" i="1"/>
  <c r="BM17" i="1"/>
  <c r="BN17" i="1"/>
  <c r="BO17" i="1"/>
  <c r="BP17" i="1"/>
  <c r="BQ17" i="1"/>
  <c r="BR17" i="1"/>
  <c r="BS17" i="1"/>
  <c r="BT17" i="1"/>
  <c r="BU17" i="1"/>
  <c r="BV17" i="1"/>
  <c r="BW17" i="1"/>
  <c r="BX17" i="1"/>
  <c r="BY17" i="1"/>
  <c r="AW18" i="1"/>
  <c r="AX18" i="1"/>
  <c r="AY18" i="1"/>
  <c r="AZ18" i="1"/>
  <c r="BA18" i="1"/>
  <c r="BB18" i="1"/>
  <c r="BC18" i="1"/>
  <c r="BD18" i="1"/>
  <c r="BE18" i="1"/>
  <c r="BF18" i="1"/>
  <c r="BG18" i="1"/>
  <c r="BH18" i="1"/>
  <c r="BI18" i="1"/>
  <c r="BJ18" i="1"/>
  <c r="BK18" i="1"/>
  <c r="BL18" i="1"/>
  <c r="BM18" i="1"/>
  <c r="BN18" i="1"/>
  <c r="BO18" i="1"/>
  <c r="BP18" i="1"/>
  <c r="BQ18" i="1"/>
  <c r="BR18" i="1"/>
  <c r="BS18" i="1"/>
  <c r="BT18" i="1"/>
  <c r="BU18" i="1"/>
  <c r="BV18" i="1"/>
  <c r="BW18" i="1"/>
  <c r="BX18" i="1"/>
  <c r="BY18"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AW20" i="1"/>
  <c r="AX20" i="1"/>
  <c r="AY20" i="1"/>
  <c r="AZ20" i="1"/>
  <c r="BA20" i="1"/>
  <c r="BB20" i="1"/>
  <c r="BC20" i="1"/>
  <c r="BD20" i="1"/>
  <c r="BE20" i="1"/>
  <c r="BF20" i="1"/>
  <c r="BG20" i="1"/>
  <c r="BH20" i="1"/>
  <c r="BI20" i="1"/>
  <c r="BJ20" i="1"/>
  <c r="BK20" i="1"/>
  <c r="BL20" i="1"/>
  <c r="BM20" i="1"/>
  <c r="BN20" i="1"/>
  <c r="BO20" i="1"/>
  <c r="BP20" i="1"/>
  <c r="BQ20" i="1"/>
  <c r="BR20" i="1"/>
  <c r="BS20" i="1"/>
  <c r="BT20" i="1"/>
  <c r="BU20" i="1"/>
  <c r="BV20" i="1"/>
  <c r="BW20" i="1"/>
  <c r="BX20" i="1"/>
  <c r="BY20" i="1"/>
  <c r="AW21" i="1"/>
  <c r="AX21" i="1"/>
  <c r="AY21" i="1"/>
  <c r="AZ21" i="1"/>
  <c r="BA21" i="1"/>
  <c r="BB21" i="1"/>
  <c r="BC21" i="1"/>
  <c r="BD21" i="1"/>
  <c r="BE21" i="1"/>
  <c r="BF21" i="1"/>
  <c r="BG21" i="1"/>
  <c r="BH21" i="1"/>
  <c r="BI21" i="1"/>
  <c r="BJ21" i="1"/>
  <c r="BK21" i="1"/>
  <c r="BL21" i="1"/>
  <c r="BM21" i="1"/>
  <c r="BN21" i="1"/>
  <c r="BO21" i="1"/>
  <c r="BP21" i="1"/>
  <c r="BQ21" i="1"/>
  <c r="BR21" i="1"/>
  <c r="BS21" i="1"/>
  <c r="BT21" i="1"/>
  <c r="BU21" i="1"/>
  <c r="BV21" i="1"/>
  <c r="BW21" i="1"/>
  <c r="BX21" i="1"/>
  <c r="BY21"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W22" i="1"/>
  <c r="BX22" i="1"/>
  <c r="BY22"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W25" i="1"/>
  <c r="BX25" i="1"/>
  <c r="BY25"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W26" i="1"/>
  <c r="BX26" i="1"/>
  <c r="BY26" i="1"/>
  <c r="AW27" i="1"/>
  <c r="AX27" i="1"/>
  <c r="AY27" i="1"/>
  <c r="AZ27" i="1"/>
  <c r="BA27" i="1"/>
  <c r="BB27" i="1"/>
  <c r="BC27" i="1"/>
  <c r="BD27" i="1"/>
  <c r="BE27" i="1"/>
  <c r="BF27" i="1"/>
  <c r="BG27" i="1"/>
  <c r="BH27" i="1"/>
  <c r="BI27" i="1"/>
  <c r="BJ27" i="1"/>
  <c r="BK27" i="1"/>
  <c r="BL27" i="1"/>
  <c r="BM27" i="1"/>
  <c r="BN27" i="1"/>
  <c r="BO27" i="1"/>
  <c r="BP27" i="1"/>
  <c r="BQ27" i="1"/>
  <c r="BR27" i="1"/>
  <c r="BS27" i="1"/>
  <c r="BT27" i="1"/>
  <c r="BU27" i="1"/>
  <c r="BV27" i="1"/>
  <c r="BW27" i="1"/>
  <c r="BX27" i="1"/>
  <c r="BY27"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W28" i="1"/>
  <c r="BX28" i="1"/>
  <c r="BY28" i="1"/>
  <c r="AW29" i="1"/>
  <c r="AX29" i="1"/>
  <c r="AY29" i="1"/>
  <c r="AZ29" i="1"/>
  <c r="BA29" i="1"/>
  <c r="BB29" i="1"/>
  <c r="BC29" i="1"/>
  <c r="BD29" i="1"/>
  <c r="BE29" i="1"/>
  <c r="BF29" i="1"/>
  <c r="BG29" i="1"/>
  <c r="BH29" i="1"/>
  <c r="BI29" i="1"/>
  <c r="BJ29" i="1"/>
  <c r="BK29" i="1"/>
  <c r="BL29" i="1"/>
  <c r="BM29" i="1"/>
  <c r="BN29" i="1"/>
  <c r="BO29" i="1"/>
  <c r="BP29" i="1"/>
  <c r="BQ29" i="1"/>
  <c r="BR29" i="1"/>
  <c r="BS29" i="1"/>
  <c r="BT29" i="1"/>
  <c r="BU29" i="1"/>
  <c r="BV29" i="1"/>
  <c r="BW29" i="1"/>
  <c r="BX29" i="1"/>
  <c r="BY29" i="1"/>
  <c r="AW30" i="1"/>
  <c r="AX30" i="1"/>
  <c r="AY30" i="1"/>
  <c r="AZ30" i="1"/>
  <c r="BA30" i="1"/>
  <c r="BB30" i="1"/>
  <c r="BC30" i="1"/>
  <c r="BD30" i="1"/>
  <c r="BE30" i="1"/>
  <c r="BF30" i="1"/>
  <c r="BG30" i="1"/>
  <c r="BH30" i="1"/>
  <c r="BI30" i="1"/>
  <c r="BJ30" i="1"/>
  <c r="BK30" i="1"/>
  <c r="BL30" i="1"/>
  <c r="BM30" i="1"/>
  <c r="BN30" i="1"/>
  <c r="BO30" i="1"/>
  <c r="BP30" i="1"/>
  <c r="BQ30" i="1"/>
  <c r="BR30" i="1"/>
  <c r="BS30" i="1"/>
  <c r="BT30" i="1"/>
  <c r="BU30" i="1"/>
  <c r="BV30" i="1"/>
  <c r="BW30" i="1"/>
  <c r="BX30" i="1"/>
  <c r="BY30" i="1"/>
  <c r="AW31" i="1"/>
  <c r="AX31" i="1"/>
  <c r="AY31" i="1"/>
  <c r="AZ31" i="1"/>
  <c r="BA31" i="1"/>
  <c r="BB31" i="1"/>
  <c r="BC31" i="1"/>
  <c r="BD31" i="1"/>
  <c r="BE31" i="1"/>
  <c r="BF31" i="1"/>
  <c r="BG31" i="1"/>
  <c r="BH31" i="1"/>
  <c r="BI31" i="1"/>
  <c r="BJ31" i="1"/>
  <c r="BK31" i="1"/>
  <c r="BL31" i="1"/>
  <c r="BM31" i="1"/>
  <c r="BN31" i="1"/>
  <c r="BO31" i="1"/>
  <c r="BP31" i="1"/>
  <c r="BQ31" i="1"/>
  <c r="BR31" i="1"/>
  <c r="BS31" i="1"/>
  <c r="BT31" i="1"/>
  <c r="BU31" i="1"/>
  <c r="BV31" i="1"/>
  <c r="BW31" i="1"/>
  <c r="BX31" i="1"/>
  <c r="BY31" i="1"/>
  <c r="AW32" i="1"/>
  <c r="AX32" i="1"/>
  <c r="AY32" i="1"/>
  <c r="AZ32" i="1"/>
  <c r="BA32" i="1"/>
  <c r="BB32" i="1"/>
  <c r="BC32" i="1"/>
  <c r="BD32" i="1"/>
  <c r="BE32" i="1"/>
  <c r="BF32" i="1"/>
  <c r="BG32" i="1"/>
  <c r="BH32" i="1"/>
  <c r="BI32" i="1"/>
  <c r="BJ32" i="1"/>
  <c r="BK32" i="1"/>
  <c r="BL32" i="1"/>
  <c r="BM32" i="1"/>
  <c r="BN32" i="1"/>
  <c r="BO32" i="1"/>
  <c r="BP32" i="1"/>
  <c r="BQ32" i="1"/>
  <c r="BR32" i="1"/>
  <c r="BS32" i="1"/>
  <c r="BT32" i="1"/>
  <c r="BU32" i="1"/>
  <c r="BV32" i="1"/>
  <c r="BW32" i="1"/>
  <c r="BX32" i="1"/>
  <c r="BY32" i="1"/>
  <c r="AW33" i="1"/>
  <c r="AX33" i="1"/>
  <c r="AY33" i="1"/>
  <c r="AZ33" i="1"/>
  <c r="BA33" i="1"/>
  <c r="BB33" i="1"/>
  <c r="BC33" i="1"/>
  <c r="BD33" i="1"/>
  <c r="BE33" i="1"/>
  <c r="BF33" i="1"/>
  <c r="BG33" i="1"/>
  <c r="BH33" i="1"/>
  <c r="BI33" i="1"/>
  <c r="BJ33" i="1"/>
  <c r="BK33" i="1"/>
  <c r="BL33" i="1"/>
  <c r="BM33" i="1"/>
  <c r="BN33" i="1"/>
  <c r="BO33" i="1"/>
  <c r="BP33" i="1"/>
  <c r="BQ33" i="1"/>
  <c r="BR33" i="1"/>
  <c r="BS33" i="1"/>
  <c r="BT33" i="1"/>
  <c r="BU33" i="1"/>
  <c r="BV33" i="1"/>
  <c r="BW33" i="1"/>
  <c r="BX33" i="1"/>
  <c r="BY33" i="1"/>
  <c r="AW34" i="1"/>
  <c r="AX34" i="1"/>
  <c r="AY34" i="1"/>
  <c r="AZ34" i="1"/>
  <c r="BA34" i="1"/>
  <c r="BB34" i="1"/>
  <c r="BC34" i="1"/>
  <c r="BD34" i="1"/>
  <c r="BE34" i="1"/>
  <c r="BF34" i="1"/>
  <c r="BG34" i="1"/>
  <c r="BH34" i="1"/>
  <c r="BI34" i="1"/>
  <c r="BJ34" i="1"/>
  <c r="BK34" i="1"/>
  <c r="BL34" i="1"/>
  <c r="BM34" i="1"/>
  <c r="BN34" i="1"/>
  <c r="BO34" i="1"/>
  <c r="BP34" i="1"/>
  <c r="BQ34" i="1"/>
  <c r="BR34" i="1"/>
  <c r="BS34" i="1"/>
  <c r="BT34" i="1"/>
  <c r="BU34" i="1"/>
  <c r="BV34" i="1"/>
  <c r="BW34" i="1"/>
  <c r="BX34" i="1"/>
  <c r="BY34" i="1"/>
  <c r="AW35" i="1"/>
  <c r="AX35" i="1"/>
  <c r="AY35" i="1"/>
  <c r="AZ35" i="1"/>
  <c r="BA35" i="1"/>
  <c r="BB35" i="1"/>
  <c r="BC35" i="1"/>
  <c r="BD35" i="1"/>
  <c r="BE35" i="1"/>
  <c r="BF35" i="1"/>
  <c r="BG35" i="1"/>
  <c r="BH35" i="1"/>
  <c r="BI35" i="1"/>
  <c r="BJ35" i="1"/>
  <c r="BK35" i="1"/>
  <c r="BL35" i="1"/>
  <c r="BM35" i="1"/>
  <c r="BN35" i="1"/>
  <c r="BO35" i="1"/>
  <c r="BP35" i="1"/>
  <c r="BQ35" i="1"/>
  <c r="BR35" i="1"/>
  <c r="BS35" i="1"/>
  <c r="BT35" i="1"/>
  <c r="BU35" i="1"/>
  <c r="BV35" i="1"/>
  <c r="BW35" i="1"/>
  <c r="BX35" i="1"/>
  <c r="BY35" i="1"/>
  <c r="AW36" i="1"/>
  <c r="AX36" i="1"/>
  <c r="AY36" i="1"/>
  <c r="AZ36" i="1"/>
  <c r="BA36" i="1"/>
  <c r="BB36" i="1"/>
  <c r="BC36" i="1"/>
  <c r="BD36" i="1"/>
  <c r="BE36" i="1"/>
  <c r="BF36" i="1"/>
  <c r="BG36" i="1"/>
  <c r="BH36" i="1"/>
  <c r="BI36" i="1"/>
  <c r="BJ36" i="1"/>
  <c r="BK36" i="1"/>
  <c r="BL36" i="1"/>
  <c r="BM36" i="1"/>
  <c r="BN36" i="1"/>
  <c r="BO36" i="1"/>
  <c r="BP36" i="1"/>
  <c r="BQ36" i="1"/>
  <c r="BR36" i="1"/>
  <c r="BS36" i="1"/>
  <c r="BT36" i="1"/>
  <c r="BU36" i="1"/>
  <c r="BV36" i="1"/>
  <c r="BW36" i="1"/>
  <c r="BX36" i="1"/>
  <c r="BY36"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AW39" i="1"/>
  <c r="AX39" i="1"/>
  <c r="AY39" i="1"/>
  <c r="AZ39" i="1"/>
  <c r="BA39" i="1"/>
  <c r="BB39" i="1"/>
  <c r="BC39" i="1"/>
  <c r="BD39" i="1"/>
  <c r="BE39" i="1"/>
  <c r="BF39" i="1"/>
  <c r="BG39" i="1"/>
  <c r="BH39" i="1"/>
  <c r="BI39" i="1"/>
  <c r="BJ39" i="1"/>
  <c r="BK39" i="1"/>
  <c r="BL39" i="1"/>
  <c r="BM39" i="1"/>
  <c r="BN39" i="1"/>
  <c r="BO39" i="1"/>
  <c r="BP39" i="1"/>
  <c r="BQ39" i="1"/>
  <c r="BR39" i="1"/>
  <c r="BS39" i="1"/>
  <c r="BT39" i="1"/>
  <c r="BU39" i="1"/>
  <c r="BV39" i="1"/>
  <c r="BW39" i="1"/>
  <c r="BX39" i="1"/>
  <c r="BY39" i="1"/>
  <c r="AW40" i="1"/>
  <c r="AX40" i="1"/>
  <c r="AY40" i="1"/>
  <c r="AZ40" i="1"/>
  <c r="BA40" i="1"/>
  <c r="BB40" i="1"/>
  <c r="BC40" i="1"/>
  <c r="BD40" i="1"/>
  <c r="BE40" i="1"/>
  <c r="BF40" i="1"/>
  <c r="BG40" i="1"/>
  <c r="BH40" i="1"/>
  <c r="BI40" i="1"/>
  <c r="BJ40" i="1"/>
  <c r="BK40" i="1"/>
  <c r="BL40" i="1"/>
  <c r="BM40" i="1"/>
  <c r="BN40" i="1"/>
  <c r="BO40" i="1"/>
  <c r="BP40" i="1"/>
  <c r="BQ40" i="1"/>
  <c r="BR40" i="1"/>
  <c r="BS40" i="1"/>
  <c r="BT40" i="1"/>
  <c r="BU40" i="1"/>
  <c r="BV40" i="1"/>
  <c r="BW40" i="1"/>
  <c r="BX40" i="1"/>
  <c r="BY40" i="1"/>
  <c r="AW41" i="1"/>
  <c r="AX41" i="1"/>
  <c r="AY41" i="1"/>
  <c r="AZ41" i="1"/>
  <c r="BA41" i="1"/>
  <c r="BB41" i="1"/>
  <c r="BC41" i="1"/>
  <c r="BD41" i="1"/>
  <c r="BE41" i="1"/>
  <c r="BF41" i="1"/>
  <c r="BG41" i="1"/>
  <c r="BH41" i="1"/>
  <c r="BI41" i="1"/>
  <c r="BJ41" i="1"/>
  <c r="BK41" i="1"/>
  <c r="BL41" i="1"/>
  <c r="BM41" i="1"/>
  <c r="BN41" i="1"/>
  <c r="BO41" i="1"/>
  <c r="BP41" i="1"/>
  <c r="BQ41" i="1"/>
  <c r="BR41" i="1"/>
  <c r="BS41" i="1"/>
  <c r="BT41" i="1"/>
  <c r="BU41" i="1"/>
  <c r="BV41" i="1"/>
  <c r="BW41" i="1"/>
  <c r="BX41" i="1"/>
  <c r="BY41"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AW43" i="1"/>
  <c r="AX43" i="1"/>
  <c r="AY43" i="1"/>
  <c r="AZ43" i="1"/>
  <c r="BA43" i="1"/>
  <c r="BB43" i="1"/>
  <c r="BC43" i="1"/>
  <c r="BD43" i="1"/>
  <c r="BE43" i="1"/>
  <c r="BF43" i="1"/>
  <c r="BG43" i="1"/>
  <c r="BH43" i="1"/>
  <c r="BI43" i="1"/>
  <c r="BJ43" i="1"/>
  <c r="BK43" i="1"/>
  <c r="BL43" i="1"/>
  <c r="BM43" i="1"/>
  <c r="BN43" i="1"/>
  <c r="BO43" i="1"/>
  <c r="BP43" i="1"/>
  <c r="BQ43" i="1"/>
  <c r="BR43" i="1"/>
  <c r="BS43" i="1"/>
  <c r="BT43" i="1"/>
  <c r="BU43" i="1"/>
  <c r="BV43" i="1"/>
  <c r="BW43" i="1"/>
  <c r="BX43" i="1"/>
  <c r="BY43" i="1"/>
  <c r="AW44" i="1"/>
  <c r="AX44" i="1"/>
  <c r="AY44" i="1"/>
  <c r="AZ44" i="1"/>
  <c r="BA44" i="1"/>
  <c r="BB44" i="1"/>
  <c r="BC44" i="1"/>
  <c r="BD44" i="1"/>
  <c r="BE44" i="1"/>
  <c r="BF44" i="1"/>
  <c r="BG44" i="1"/>
  <c r="BH44" i="1"/>
  <c r="BI44" i="1"/>
  <c r="BJ44" i="1"/>
  <c r="BK44" i="1"/>
  <c r="BL44" i="1"/>
  <c r="BM44" i="1"/>
  <c r="BN44" i="1"/>
  <c r="BO44" i="1"/>
  <c r="BP44" i="1"/>
  <c r="BQ44" i="1"/>
  <c r="BR44" i="1"/>
  <c r="BS44" i="1"/>
  <c r="BT44" i="1"/>
  <c r="BU44" i="1"/>
  <c r="BV44" i="1"/>
  <c r="BW44" i="1"/>
  <c r="BX44" i="1"/>
  <c r="BY44" i="1"/>
  <c r="AW45" i="1"/>
  <c r="AX45" i="1"/>
  <c r="AY45" i="1"/>
  <c r="AZ45" i="1"/>
  <c r="BA45" i="1"/>
  <c r="BB45" i="1"/>
  <c r="BC45" i="1"/>
  <c r="BD45" i="1"/>
  <c r="BE45" i="1"/>
  <c r="BF45" i="1"/>
  <c r="BG45" i="1"/>
  <c r="BH45" i="1"/>
  <c r="BI45" i="1"/>
  <c r="BJ45" i="1"/>
  <c r="BK45" i="1"/>
  <c r="BL45" i="1"/>
  <c r="BM45" i="1"/>
  <c r="BN45" i="1"/>
  <c r="BO45" i="1"/>
  <c r="BP45" i="1"/>
  <c r="BQ45" i="1"/>
  <c r="BR45" i="1"/>
  <c r="BS45" i="1"/>
  <c r="BT45" i="1"/>
  <c r="BU45" i="1"/>
  <c r="BV45" i="1"/>
  <c r="BW45" i="1"/>
  <c r="BX45" i="1"/>
  <c r="BY45" i="1"/>
  <c r="AW46" i="1"/>
  <c r="AX46" i="1"/>
  <c r="AY46" i="1"/>
  <c r="AZ46" i="1"/>
  <c r="BA46" i="1"/>
  <c r="BB46" i="1"/>
  <c r="BC46" i="1"/>
  <c r="BD46" i="1"/>
  <c r="BE46" i="1"/>
  <c r="BF46" i="1"/>
  <c r="BG46" i="1"/>
  <c r="BH46" i="1"/>
  <c r="BI46" i="1"/>
  <c r="BJ46" i="1"/>
  <c r="BK46" i="1"/>
  <c r="BL46" i="1"/>
  <c r="BM46" i="1"/>
  <c r="BN46" i="1"/>
  <c r="BO46" i="1"/>
  <c r="BP46" i="1"/>
  <c r="BQ46" i="1"/>
  <c r="BR46" i="1"/>
  <c r="BS46" i="1"/>
  <c r="BT46" i="1"/>
  <c r="BU46" i="1"/>
  <c r="BV46" i="1"/>
  <c r="BW46" i="1"/>
  <c r="BX46" i="1"/>
  <c r="BY46" i="1"/>
  <c r="AW47" i="1"/>
  <c r="AX47" i="1"/>
  <c r="AY47" i="1"/>
  <c r="AZ47" i="1"/>
  <c r="BA47" i="1"/>
  <c r="BB47" i="1"/>
  <c r="BC47" i="1"/>
  <c r="BD47" i="1"/>
  <c r="BE47" i="1"/>
  <c r="BF47" i="1"/>
  <c r="BG47" i="1"/>
  <c r="BH47" i="1"/>
  <c r="BI47" i="1"/>
  <c r="BJ47" i="1"/>
  <c r="BK47" i="1"/>
  <c r="BL47" i="1"/>
  <c r="BM47" i="1"/>
  <c r="BN47" i="1"/>
  <c r="BO47" i="1"/>
  <c r="BP47" i="1"/>
  <c r="BQ47" i="1"/>
  <c r="BR47" i="1"/>
  <c r="BS47" i="1"/>
  <c r="BT47" i="1"/>
  <c r="BU47" i="1"/>
  <c r="BV47" i="1"/>
  <c r="BW47" i="1"/>
  <c r="BX47" i="1"/>
  <c r="BY47"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AW50" i="1"/>
  <c r="AX50" i="1"/>
  <c r="AY50" i="1"/>
  <c r="AZ50" i="1"/>
  <c r="BA50" i="1"/>
  <c r="BB50" i="1"/>
  <c r="BC50" i="1"/>
  <c r="BD50" i="1"/>
  <c r="BE50" i="1"/>
  <c r="BF50" i="1"/>
  <c r="BG50" i="1"/>
  <c r="BH50" i="1"/>
  <c r="BI50" i="1"/>
  <c r="BJ50" i="1"/>
  <c r="BK50" i="1"/>
  <c r="BL50" i="1"/>
  <c r="BM50" i="1"/>
  <c r="BN50" i="1"/>
  <c r="BO50" i="1"/>
  <c r="BP50" i="1"/>
  <c r="BQ50" i="1"/>
  <c r="BR50" i="1"/>
  <c r="BS50" i="1"/>
  <c r="BT50" i="1"/>
  <c r="BU50" i="1"/>
  <c r="BV50" i="1"/>
  <c r="BW50" i="1"/>
  <c r="BX50" i="1"/>
  <c r="BY50" i="1"/>
  <c r="AW51" i="1"/>
  <c r="AX51" i="1"/>
  <c r="AY51" i="1"/>
  <c r="AZ51" i="1"/>
  <c r="BA51" i="1"/>
  <c r="BB51" i="1"/>
  <c r="BC51" i="1"/>
  <c r="BD51" i="1"/>
  <c r="BE51" i="1"/>
  <c r="BF51" i="1"/>
  <c r="BG51" i="1"/>
  <c r="BH51" i="1"/>
  <c r="BI51" i="1"/>
  <c r="BJ51" i="1"/>
  <c r="BK51" i="1"/>
  <c r="BL51" i="1"/>
  <c r="BM51" i="1"/>
  <c r="BN51" i="1"/>
  <c r="BO51" i="1"/>
  <c r="BP51" i="1"/>
  <c r="BQ51" i="1"/>
  <c r="BR51" i="1"/>
  <c r="BS51" i="1"/>
  <c r="BT51" i="1"/>
  <c r="BU51" i="1"/>
  <c r="BV51" i="1"/>
  <c r="BW51" i="1"/>
  <c r="BX51" i="1"/>
  <c r="BY51" i="1"/>
  <c r="AW52" i="1"/>
  <c r="AX52" i="1"/>
  <c r="AY52" i="1"/>
  <c r="AZ52" i="1"/>
  <c r="BA52" i="1"/>
  <c r="BB52" i="1"/>
  <c r="BC52" i="1"/>
  <c r="BD52" i="1"/>
  <c r="BE52" i="1"/>
  <c r="BF52" i="1"/>
  <c r="BG52" i="1"/>
  <c r="BH52" i="1"/>
  <c r="BI52" i="1"/>
  <c r="BJ52" i="1"/>
  <c r="BK52" i="1"/>
  <c r="BL52" i="1"/>
  <c r="BM52" i="1"/>
  <c r="BN52" i="1"/>
  <c r="BO52" i="1"/>
  <c r="BP52" i="1"/>
  <c r="BQ52" i="1"/>
  <c r="BR52" i="1"/>
  <c r="BS52" i="1"/>
  <c r="BT52" i="1"/>
  <c r="BU52" i="1"/>
  <c r="BV52" i="1"/>
  <c r="BW52" i="1"/>
  <c r="BX52" i="1"/>
  <c r="BY52" i="1"/>
  <c r="AW53" i="1"/>
  <c r="AX53" i="1"/>
  <c r="AY53" i="1"/>
  <c r="AZ53" i="1"/>
  <c r="BA53" i="1"/>
  <c r="BB53" i="1"/>
  <c r="BC53" i="1"/>
  <c r="BD53" i="1"/>
  <c r="BE53" i="1"/>
  <c r="BF53" i="1"/>
  <c r="BG53" i="1"/>
  <c r="BH53" i="1"/>
  <c r="BI53" i="1"/>
  <c r="BJ53" i="1"/>
  <c r="BK53" i="1"/>
  <c r="BL53" i="1"/>
  <c r="BM53" i="1"/>
  <c r="BN53" i="1"/>
  <c r="BO53" i="1"/>
  <c r="BP53" i="1"/>
  <c r="BQ53" i="1"/>
  <c r="BR53" i="1"/>
  <c r="BS53" i="1"/>
  <c r="BT53" i="1"/>
  <c r="BU53" i="1"/>
  <c r="BV53" i="1"/>
  <c r="BW53" i="1"/>
  <c r="BX53" i="1"/>
  <c r="BY53" i="1"/>
  <c r="AW54" i="1"/>
  <c r="AX54" i="1"/>
  <c r="AY54" i="1"/>
  <c r="AZ54" i="1"/>
  <c r="BA54" i="1"/>
  <c r="BB54" i="1"/>
  <c r="BC54" i="1"/>
  <c r="BD54" i="1"/>
  <c r="BE54" i="1"/>
  <c r="BF54" i="1"/>
  <c r="BG54" i="1"/>
  <c r="BH54" i="1"/>
  <c r="BI54" i="1"/>
  <c r="BJ54" i="1"/>
  <c r="BK54" i="1"/>
  <c r="BL54" i="1"/>
  <c r="BM54" i="1"/>
  <c r="BN54" i="1"/>
  <c r="BO54" i="1"/>
  <c r="BP54" i="1"/>
  <c r="BQ54" i="1"/>
  <c r="BR54" i="1"/>
  <c r="BS54" i="1"/>
  <c r="BT54" i="1"/>
  <c r="BU54" i="1"/>
  <c r="BV54" i="1"/>
  <c r="BW54" i="1"/>
  <c r="BX54" i="1"/>
  <c r="BY54" i="1"/>
  <c r="AW55" i="1"/>
  <c r="AX55" i="1"/>
  <c r="AY55" i="1"/>
  <c r="AZ55" i="1"/>
  <c r="BA55" i="1"/>
  <c r="BB55" i="1"/>
  <c r="BC55" i="1"/>
  <c r="BD55" i="1"/>
  <c r="BE55" i="1"/>
  <c r="BF55" i="1"/>
  <c r="BG55" i="1"/>
  <c r="BH55" i="1"/>
  <c r="BI55" i="1"/>
  <c r="BJ55" i="1"/>
  <c r="BK55" i="1"/>
  <c r="BL55" i="1"/>
  <c r="BM55" i="1"/>
  <c r="BN55" i="1"/>
  <c r="BO55" i="1"/>
  <c r="BP55" i="1"/>
  <c r="BQ55" i="1"/>
  <c r="BR55" i="1"/>
  <c r="BS55" i="1"/>
  <c r="BT55" i="1"/>
  <c r="BU55" i="1"/>
  <c r="BV55" i="1"/>
  <c r="BW55" i="1"/>
  <c r="BX55" i="1"/>
  <c r="BY55" i="1"/>
  <c r="AW56" i="1"/>
  <c r="AX56" i="1"/>
  <c r="AY56" i="1"/>
  <c r="AZ56" i="1"/>
  <c r="BA56" i="1"/>
  <c r="BB56" i="1"/>
  <c r="BC56" i="1"/>
  <c r="BD56" i="1"/>
  <c r="BE56" i="1"/>
  <c r="BF56" i="1"/>
  <c r="BG56" i="1"/>
  <c r="BH56" i="1"/>
  <c r="BI56" i="1"/>
  <c r="BJ56" i="1"/>
  <c r="BK56" i="1"/>
  <c r="BL56" i="1"/>
  <c r="BM56" i="1"/>
  <c r="BN56" i="1"/>
  <c r="BO56" i="1"/>
  <c r="BP56" i="1"/>
  <c r="BQ56" i="1"/>
  <c r="BR56" i="1"/>
  <c r="BS56" i="1"/>
  <c r="BT56" i="1"/>
  <c r="BU56" i="1"/>
  <c r="BV56" i="1"/>
  <c r="BW56" i="1"/>
  <c r="BX56" i="1"/>
  <c r="BY56" i="1"/>
  <c r="AW57" i="1"/>
  <c r="AX57" i="1"/>
  <c r="AY57" i="1"/>
  <c r="AZ57" i="1"/>
  <c r="BA57" i="1"/>
  <c r="BB57" i="1"/>
  <c r="BC57" i="1"/>
  <c r="BD57" i="1"/>
  <c r="BE57" i="1"/>
  <c r="BF57" i="1"/>
  <c r="BG57" i="1"/>
  <c r="BH57" i="1"/>
  <c r="BI57" i="1"/>
  <c r="BJ57" i="1"/>
  <c r="BK57" i="1"/>
  <c r="BL57" i="1"/>
  <c r="BM57" i="1"/>
  <c r="BN57" i="1"/>
  <c r="BO57" i="1"/>
  <c r="BP57" i="1"/>
  <c r="BQ57" i="1"/>
  <c r="BR57" i="1"/>
  <c r="BS57" i="1"/>
  <c r="BT57" i="1"/>
  <c r="BU57" i="1"/>
  <c r="BV57" i="1"/>
  <c r="BW57" i="1"/>
  <c r="BX57" i="1"/>
  <c r="BY57" i="1"/>
  <c r="AW58" i="1"/>
  <c r="AX58" i="1"/>
  <c r="AY58" i="1"/>
  <c r="AZ58" i="1"/>
  <c r="BA58" i="1"/>
  <c r="BB58" i="1"/>
  <c r="BC58" i="1"/>
  <c r="BD58" i="1"/>
  <c r="BE58" i="1"/>
  <c r="BF58" i="1"/>
  <c r="BG58" i="1"/>
  <c r="BH58" i="1"/>
  <c r="BI58" i="1"/>
  <c r="BJ58" i="1"/>
  <c r="BK58" i="1"/>
  <c r="BL58" i="1"/>
  <c r="BM58" i="1"/>
  <c r="BN58" i="1"/>
  <c r="BO58" i="1"/>
  <c r="BP58" i="1"/>
  <c r="BQ58" i="1"/>
  <c r="BR58" i="1"/>
  <c r="BS58" i="1"/>
  <c r="BT58" i="1"/>
  <c r="BU58" i="1"/>
  <c r="BV58" i="1"/>
  <c r="BW58" i="1"/>
  <c r="BX58" i="1"/>
  <c r="BY58" i="1"/>
  <c r="AW59" i="1"/>
  <c r="AX59" i="1"/>
  <c r="AY59" i="1"/>
  <c r="AZ59" i="1"/>
  <c r="BA59" i="1"/>
  <c r="BB59" i="1"/>
  <c r="BC59" i="1"/>
  <c r="BD59" i="1"/>
  <c r="BE59" i="1"/>
  <c r="BF59" i="1"/>
  <c r="BG59" i="1"/>
  <c r="BH59" i="1"/>
  <c r="BI59" i="1"/>
  <c r="BJ59" i="1"/>
  <c r="BK59" i="1"/>
  <c r="BL59" i="1"/>
  <c r="BM59" i="1"/>
  <c r="BN59" i="1"/>
  <c r="BO59" i="1"/>
  <c r="BP59" i="1"/>
  <c r="BQ59" i="1"/>
  <c r="BR59" i="1"/>
  <c r="BS59" i="1"/>
  <c r="BT59" i="1"/>
  <c r="BU59" i="1"/>
  <c r="BV59" i="1"/>
  <c r="BW59" i="1"/>
  <c r="BX59" i="1"/>
  <c r="BY59" i="1"/>
  <c r="AW60" i="1"/>
  <c r="AX60" i="1"/>
  <c r="AY60" i="1"/>
  <c r="AZ60" i="1"/>
  <c r="BA60" i="1"/>
  <c r="BB60" i="1"/>
  <c r="BC60" i="1"/>
  <c r="BD60" i="1"/>
  <c r="BE60" i="1"/>
  <c r="BF60" i="1"/>
  <c r="BG60" i="1"/>
  <c r="BH60" i="1"/>
  <c r="BI60" i="1"/>
  <c r="BJ60" i="1"/>
  <c r="BK60" i="1"/>
  <c r="BL60" i="1"/>
  <c r="BM60" i="1"/>
  <c r="BN60" i="1"/>
  <c r="BO60" i="1"/>
  <c r="BP60" i="1"/>
  <c r="BQ60" i="1"/>
  <c r="BR60" i="1"/>
  <c r="BS60" i="1"/>
  <c r="BT60" i="1"/>
  <c r="BU60" i="1"/>
  <c r="BV60" i="1"/>
  <c r="BW60" i="1"/>
  <c r="BX60" i="1"/>
  <c r="BY60" i="1"/>
  <c r="AW61" i="1"/>
  <c r="AX61" i="1"/>
  <c r="AY61" i="1"/>
  <c r="AZ61" i="1"/>
  <c r="BA61" i="1"/>
  <c r="BB61" i="1"/>
  <c r="BC61" i="1"/>
  <c r="BD61" i="1"/>
  <c r="BE61" i="1"/>
  <c r="BF61" i="1"/>
  <c r="BG61" i="1"/>
  <c r="BH61" i="1"/>
  <c r="BI61" i="1"/>
  <c r="BJ61" i="1"/>
  <c r="BK61" i="1"/>
  <c r="BL61" i="1"/>
  <c r="BM61" i="1"/>
  <c r="BN61" i="1"/>
  <c r="BO61" i="1"/>
  <c r="BP61" i="1"/>
  <c r="BQ61" i="1"/>
  <c r="BR61" i="1"/>
  <c r="BS61" i="1"/>
  <c r="BT61" i="1"/>
  <c r="BU61" i="1"/>
  <c r="BV61" i="1"/>
  <c r="BW61" i="1"/>
  <c r="BX61" i="1"/>
  <c r="BY61" i="1"/>
  <c r="AW62" i="1"/>
  <c r="AX62" i="1"/>
  <c r="AY62" i="1"/>
  <c r="AZ62" i="1"/>
  <c r="BA62" i="1"/>
  <c r="BB62" i="1"/>
  <c r="BC62" i="1"/>
  <c r="BD62" i="1"/>
  <c r="BE62" i="1"/>
  <c r="BF62" i="1"/>
  <c r="BG62" i="1"/>
  <c r="BH62" i="1"/>
  <c r="BI62" i="1"/>
  <c r="BJ62" i="1"/>
  <c r="BK62" i="1"/>
  <c r="BL62" i="1"/>
  <c r="BM62" i="1"/>
  <c r="BN62" i="1"/>
  <c r="BO62" i="1"/>
  <c r="BP62" i="1"/>
  <c r="BQ62" i="1"/>
  <c r="BR62" i="1"/>
  <c r="BS62" i="1"/>
  <c r="BT62" i="1"/>
  <c r="BU62" i="1"/>
  <c r="BV62" i="1"/>
  <c r="BW62" i="1"/>
  <c r="BX62" i="1"/>
  <c r="BY62" i="1"/>
  <c r="AW63" i="1"/>
  <c r="AX63" i="1"/>
  <c r="AY63" i="1"/>
  <c r="AZ63" i="1"/>
  <c r="BA63" i="1"/>
  <c r="BB63" i="1"/>
  <c r="BC63" i="1"/>
  <c r="BD63" i="1"/>
  <c r="BE63" i="1"/>
  <c r="BF63" i="1"/>
  <c r="BG63" i="1"/>
  <c r="BH63" i="1"/>
  <c r="BI63" i="1"/>
  <c r="BJ63" i="1"/>
  <c r="BK63" i="1"/>
  <c r="BL63" i="1"/>
  <c r="BM63" i="1"/>
  <c r="BN63" i="1"/>
  <c r="BO63" i="1"/>
  <c r="BP63" i="1"/>
  <c r="BQ63" i="1"/>
  <c r="BR63" i="1"/>
  <c r="BS63" i="1"/>
  <c r="BT63" i="1"/>
  <c r="BU63" i="1"/>
  <c r="BV63" i="1"/>
  <c r="BW63" i="1"/>
  <c r="BX63" i="1"/>
  <c r="BY63" i="1"/>
  <c r="AW64" i="1"/>
  <c r="AX64" i="1"/>
  <c r="AY64" i="1"/>
  <c r="AZ64" i="1"/>
  <c r="BA64" i="1"/>
  <c r="BB64" i="1"/>
  <c r="BC64" i="1"/>
  <c r="BD64" i="1"/>
  <c r="BE64" i="1"/>
  <c r="BF64" i="1"/>
  <c r="BG64" i="1"/>
  <c r="BH64" i="1"/>
  <c r="BI64" i="1"/>
  <c r="BJ64" i="1"/>
  <c r="BK64" i="1"/>
  <c r="BL64" i="1"/>
  <c r="BM64" i="1"/>
  <c r="BN64" i="1"/>
  <c r="BO64" i="1"/>
  <c r="BP64" i="1"/>
  <c r="BQ64" i="1"/>
  <c r="BR64" i="1"/>
  <c r="BS64" i="1"/>
  <c r="BT64" i="1"/>
  <c r="BU64" i="1"/>
  <c r="BV64" i="1"/>
  <c r="BW64" i="1"/>
  <c r="BX64" i="1"/>
  <c r="BY64" i="1"/>
  <c r="AW65" i="1"/>
  <c r="AX65" i="1"/>
  <c r="AY65" i="1"/>
  <c r="AZ65" i="1"/>
  <c r="BA65" i="1"/>
  <c r="BB65" i="1"/>
  <c r="BC65" i="1"/>
  <c r="BD65" i="1"/>
  <c r="BE65" i="1"/>
  <c r="BF65" i="1"/>
  <c r="BG65" i="1"/>
  <c r="BH65" i="1"/>
  <c r="BI65" i="1"/>
  <c r="BJ65" i="1"/>
  <c r="BK65" i="1"/>
  <c r="BL65" i="1"/>
  <c r="BM65" i="1"/>
  <c r="BN65" i="1"/>
  <c r="BO65" i="1"/>
  <c r="BP65" i="1"/>
  <c r="BQ65" i="1"/>
  <c r="BR65" i="1"/>
  <c r="BS65" i="1"/>
  <c r="BT65" i="1"/>
  <c r="BU65" i="1"/>
  <c r="BV65" i="1"/>
  <c r="BW65" i="1"/>
  <c r="BX65" i="1"/>
  <c r="BY65" i="1"/>
  <c r="AW66" i="1"/>
  <c r="AX66" i="1"/>
  <c r="AY66" i="1"/>
  <c r="AZ66" i="1"/>
  <c r="BA66" i="1"/>
  <c r="BB66" i="1"/>
  <c r="BC66" i="1"/>
  <c r="BD66" i="1"/>
  <c r="BE66" i="1"/>
  <c r="BF66" i="1"/>
  <c r="BG66" i="1"/>
  <c r="BH66" i="1"/>
  <c r="BI66" i="1"/>
  <c r="BJ66" i="1"/>
  <c r="BK66" i="1"/>
  <c r="BL66" i="1"/>
  <c r="BM66" i="1"/>
  <c r="BN66" i="1"/>
  <c r="BO66" i="1"/>
  <c r="BP66" i="1"/>
  <c r="BQ66" i="1"/>
  <c r="BR66" i="1"/>
  <c r="BS66" i="1"/>
  <c r="BT66" i="1"/>
  <c r="BU66" i="1"/>
  <c r="BV66" i="1"/>
  <c r="BW66" i="1"/>
  <c r="BX66" i="1"/>
  <c r="BY66" i="1"/>
  <c r="AW67" i="1"/>
  <c r="AX67" i="1"/>
  <c r="AY67" i="1"/>
  <c r="AZ67" i="1"/>
  <c r="BA67" i="1"/>
  <c r="BB67" i="1"/>
  <c r="BC67" i="1"/>
  <c r="BD67" i="1"/>
  <c r="BE67" i="1"/>
  <c r="BF67" i="1"/>
  <c r="BG67" i="1"/>
  <c r="BH67" i="1"/>
  <c r="BI67" i="1"/>
  <c r="BJ67" i="1"/>
  <c r="BK67" i="1"/>
  <c r="BL67" i="1"/>
  <c r="BM67" i="1"/>
  <c r="BN67" i="1"/>
  <c r="BO67" i="1"/>
  <c r="BP67" i="1"/>
  <c r="BQ67" i="1"/>
  <c r="BR67" i="1"/>
  <c r="BS67" i="1"/>
  <c r="BT67" i="1"/>
  <c r="BU67" i="1"/>
  <c r="BV67" i="1"/>
  <c r="BW67" i="1"/>
  <c r="BX67" i="1"/>
  <c r="BY67" i="1"/>
  <c r="AW68" i="1"/>
  <c r="AX68" i="1"/>
  <c r="AY68" i="1"/>
  <c r="AZ68" i="1"/>
  <c r="BA68" i="1"/>
  <c r="BB68" i="1"/>
  <c r="BC68" i="1"/>
  <c r="BD68" i="1"/>
  <c r="BE68" i="1"/>
  <c r="BF68" i="1"/>
  <c r="BG68" i="1"/>
  <c r="BH68" i="1"/>
  <c r="BI68" i="1"/>
  <c r="BJ68" i="1"/>
  <c r="BK68" i="1"/>
  <c r="BL68" i="1"/>
  <c r="BM68" i="1"/>
  <c r="BN68" i="1"/>
  <c r="BO68" i="1"/>
  <c r="BP68" i="1"/>
  <c r="BQ68" i="1"/>
  <c r="BR68" i="1"/>
  <c r="BS68" i="1"/>
  <c r="BT68" i="1"/>
  <c r="BU68" i="1"/>
  <c r="BV68" i="1"/>
  <c r="BW68" i="1"/>
  <c r="BX68" i="1"/>
  <c r="BY68" i="1"/>
  <c r="AW69" i="1"/>
  <c r="AX69" i="1"/>
  <c r="AY69" i="1"/>
  <c r="AZ69" i="1"/>
  <c r="BA69" i="1"/>
  <c r="BB69" i="1"/>
  <c r="BC69" i="1"/>
  <c r="BD69" i="1"/>
  <c r="BE69" i="1"/>
  <c r="BF69" i="1"/>
  <c r="BG69" i="1"/>
  <c r="BH69" i="1"/>
  <c r="BI69" i="1"/>
  <c r="BJ69" i="1"/>
  <c r="BK69" i="1"/>
  <c r="BL69" i="1"/>
  <c r="BM69" i="1"/>
  <c r="BN69" i="1"/>
  <c r="BO69" i="1"/>
  <c r="BP69" i="1"/>
  <c r="BQ69" i="1"/>
  <c r="BR69" i="1"/>
  <c r="BS69" i="1"/>
  <c r="BT69" i="1"/>
  <c r="BU69" i="1"/>
  <c r="BV69" i="1"/>
  <c r="BW69" i="1"/>
  <c r="BX69" i="1"/>
  <c r="BY69" i="1"/>
  <c r="AW70" i="1"/>
  <c r="AX70" i="1"/>
  <c r="AY70" i="1"/>
  <c r="AZ70" i="1"/>
  <c r="BA70" i="1"/>
  <c r="BB70" i="1"/>
  <c r="BC70" i="1"/>
  <c r="BD70" i="1"/>
  <c r="BE70" i="1"/>
  <c r="BF70" i="1"/>
  <c r="BG70" i="1"/>
  <c r="BH70" i="1"/>
  <c r="BI70" i="1"/>
  <c r="BJ70" i="1"/>
  <c r="BK70" i="1"/>
  <c r="BL70" i="1"/>
  <c r="BM70" i="1"/>
  <c r="BN70" i="1"/>
  <c r="BO70" i="1"/>
  <c r="BP70" i="1"/>
  <c r="BQ70" i="1"/>
  <c r="BR70" i="1"/>
  <c r="BS70" i="1"/>
  <c r="BT70" i="1"/>
  <c r="BU70" i="1"/>
  <c r="BV70" i="1"/>
  <c r="BW70" i="1"/>
  <c r="BX70" i="1"/>
  <c r="BY70" i="1"/>
  <c r="AW71" i="1"/>
  <c r="AX71"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AW74" i="1"/>
  <c r="AX74"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AW75" i="1"/>
  <c r="AX75"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AW76" i="1"/>
  <c r="AX76"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AW77" i="1"/>
  <c r="AX77" i="1"/>
  <c r="AY77" i="1"/>
  <c r="AZ77" i="1"/>
  <c r="BA77" i="1"/>
  <c r="BB77" i="1"/>
  <c r="BC77" i="1"/>
  <c r="BD77" i="1"/>
  <c r="BE77" i="1"/>
  <c r="BF77" i="1"/>
  <c r="BG77" i="1"/>
  <c r="BH77" i="1"/>
  <c r="BI77" i="1"/>
  <c r="BJ77" i="1"/>
  <c r="BK77" i="1"/>
  <c r="BL77" i="1"/>
  <c r="BM77" i="1"/>
  <c r="BN77" i="1"/>
  <c r="BO77" i="1"/>
  <c r="BP77" i="1"/>
  <c r="BQ77" i="1"/>
  <c r="BR77" i="1"/>
  <c r="BS77" i="1"/>
  <c r="BT77" i="1"/>
  <c r="BU77" i="1"/>
  <c r="BV77" i="1"/>
  <c r="BW77" i="1"/>
  <c r="BX77" i="1"/>
  <c r="BY77" i="1"/>
  <c r="AW78" i="1"/>
  <c r="AX78" i="1"/>
  <c r="AY78" i="1"/>
  <c r="AZ78" i="1"/>
  <c r="BA78" i="1"/>
  <c r="BB78" i="1"/>
  <c r="BC78" i="1"/>
  <c r="BD78" i="1"/>
  <c r="BE78" i="1"/>
  <c r="BF78" i="1"/>
  <c r="BG78" i="1"/>
  <c r="BH78" i="1"/>
  <c r="BI78" i="1"/>
  <c r="BJ78" i="1"/>
  <c r="BK78" i="1"/>
  <c r="BL78" i="1"/>
  <c r="BM78" i="1"/>
  <c r="BN78" i="1"/>
  <c r="BO78" i="1"/>
  <c r="BP78" i="1"/>
  <c r="BQ78" i="1"/>
  <c r="BR78" i="1"/>
  <c r="BS78" i="1"/>
  <c r="BT78" i="1"/>
  <c r="BU78" i="1"/>
  <c r="BV78" i="1"/>
  <c r="BW78" i="1"/>
  <c r="BX78" i="1"/>
  <c r="BY78" i="1"/>
  <c r="AW79" i="1"/>
  <c r="AX79" i="1"/>
  <c r="AY79" i="1"/>
  <c r="AZ79" i="1"/>
  <c r="BA79" i="1"/>
  <c r="BB79" i="1"/>
  <c r="BC79" i="1"/>
  <c r="BD79" i="1"/>
  <c r="BE79" i="1"/>
  <c r="BF79" i="1"/>
  <c r="BG79" i="1"/>
  <c r="BH79" i="1"/>
  <c r="BI79" i="1"/>
  <c r="BJ79" i="1"/>
  <c r="BK79" i="1"/>
  <c r="BL79" i="1"/>
  <c r="BM79" i="1"/>
  <c r="BN79" i="1"/>
  <c r="BO79" i="1"/>
  <c r="BP79" i="1"/>
  <c r="BQ79" i="1"/>
  <c r="BR79" i="1"/>
  <c r="BS79" i="1"/>
  <c r="BT79" i="1"/>
  <c r="BU79" i="1"/>
  <c r="BV79" i="1"/>
  <c r="BW79" i="1"/>
  <c r="BX79" i="1"/>
  <c r="BY79" i="1"/>
  <c r="AW80" i="1"/>
  <c r="AX80" i="1"/>
  <c r="AY80" i="1"/>
  <c r="AZ80" i="1"/>
  <c r="BA80" i="1"/>
  <c r="BB80" i="1"/>
  <c r="BC80" i="1"/>
  <c r="BD80" i="1"/>
  <c r="BE80" i="1"/>
  <c r="BF80" i="1"/>
  <c r="BG80" i="1"/>
  <c r="BH80" i="1"/>
  <c r="BI80" i="1"/>
  <c r="BJ80" i="1"/>
  <c r="BK80" i="1"/>
  <c r="BL80" i="1"/>
  <c r="BM80" i="1"/>
  <c r="BN80" i="1"/>
  <c r="BO80" i="1"/>
  <c r="BP80" i="1"/>
  <c r="BQ80" i="1"/>
  <c r="BR80" i="1"/>
  <c r="BS80" i="1"/>
  <c r="BT80" i="1"/>
  <c r="BU80" i="1"/>
  <c r="BV80" i="1"/>
  <c r="BW80" i="1"/>
  <c r="BX80" i="1"/>
  <c r="BY80" i="1"/>
  <c r="BZ1" i="1"/>
  <c r="CB271" i="1" l="1"/>
  <c r="CB697" i="1"/>
  <c r="CB685" i="1"/>
  <c r="CB677" i="1"/>
  <c r="CB669" i="1"/>
  <c r="CB649" i="1"/>
  <c r="CB645" i="1"/>
  <c r="CB641" i="1"/>
  <c r="CB637" i="1"/>
  <c r="CB384" i="1"/>
  <c r="CB695" i="1"/>
  <c r="CB691" i="1"/>
  <c r="CB687" i="1"/>
  <c r="CB683" i="1"/>
  <c r="CB679" i="1"/>
  <c r="CB675" i="1"/>
  <c r="CB671" i="1"/>
  <c r="CB667" i="1"/>
  <c r="CB663" i="1"/>
  <c r="CB659" i="1"/>
  <c r="CB655" i="1"/>
  <c r="CB651" i="1"/>
  <c r="CB647" i="1"/>
  <c r="CB643" i="1"/>
  <c r="CB639" i="1"/>
  <c r="CB635" i="1"/>
  <c r="CB631" i="1"/>
  <c r="CB627" i="1"/>
  <c r="CB623" i="1"/>
  <c r="CB619" i="1"/>
  <c r="CB615" i="1"/>
  <c r="CB611" i="1"/>
  <c r="CB607" i="1"/>
  <c r="CB603" i="1"/>
  <c r="CB599" i="1"/>
  <c r="CB595" i="1"/>
  <c r="CB591" i="1"/>
  <c r="CB587" i="1"/>
  <c r="CB583" i="1"/>
  <c r="CB579" i="1"/>
  <c r="CB575" i="1"/>
  <c r="CB571" i="1"/>
  <c r="CB567" i="1"/>
  <c r="CB563" i="1"/>
  <c r="CB559" i="1"/>
  <c r="CB555" i="1"/>
  <c r="CB551" i="1"/>
  <c r="CB547" i="1"/>
  <c r="CB543" i="1"/>
  <c r="CB539" i="1"/>
  <c r="CB535" i="1"/>
  <c r="CB531" i="1"/>
  <c r="CB527" i="1"/>
  <c r="CB523" i="1"/>
  <c r="CB519" i="1"/>
  <c r="CB515" i="1"/>
  <c r="CB511" i="1"/>
  <c r="CB507" i="1"/>
  <c r="CB503" i="1"/>
  <c r="CB499" i="1"/>
  <c r="CB495" i="1"/>
  <c r="CB491" i="1"/>
  <c r="CB487" i="1"/>
  <c r="CB483" i="1"/>
  <c r="CB479" i="1"/>
  <c r="CB475" i="1"/>
  <c r="CB471" i="1"/>
  <c r="CB467" i="1"/>
  <c r="CB463" i="1"/>
  <c r="CB459" i="1"/>
  <c r="CB455" i="1"/>
  <c r="CB451" i="1"/>
  <c r="CB447" i="1"/>
  <c r="CB443" i="1"/>
  <c r="CB439" i="1"/>
  <c r="CB435" i="1"/>
  <c r="CB431" i="1"/>
  <c r="CB427" i="1"/>
  <c r="CB423" i="1"/>
  <c r="CB419" i="1"/>
  <c r="CB415" i="1"/>
  <c r="CB411" i="1"/>
  <c r="CB407" i="1"/>
  <c r="CB403" i="1"/>
  <c r="CB399" i="1"/>
  <c r="CB395" i="1"/>
  <c r="CB391" i="1"/>
  <c r="CB387" i="1"/>
  <c r="CB383" i="1"/>
  <c r="CB379" i="1"/>
  <c r="CB375" i="1"/>
  <c r="CB371" i="1"/>
  <c r="CB367" i="1"/>
  <c r="CB363" i="1"/>
  <c r="CB359" i="1"/>
  <c r="CB355" i="1"/>
  <c r="CB351" i="1"/>
  <c r="CB347" i="1"/>
  <c r="CB343" i="1"/>
  <c r="CB339" i="1"/>
  <c r="CB335" i="1"/>
  <c r="CB331" i="1"/>
  <c r="CB327" i="1"/>
  <c r="CB323" i="1"/>
  <c r="CB319" i="1"/>
  <c r="CB315" i="1"/>
  <c r="CB311" i="1"/>
  <c r="CB307" i="1"/>
  <c r="CB303" i="1"/>
  <c r="CB299" i="1"/>
  <c r="CB295" i="1"/>
  <c r="CB291" i="1"/>
  <c r="CB287" i="1"/>
  <c r="CB283" i="1"/>
  <c r="CB279" i="1"/>
  <c r="CB275" i="1"/>
  <c r="CB267" i="1"/>
  <c r="CB263" i="1"/>
  <c r="CB259" i="1"/>
  <c r="CB255" i="1"/>
  <c r="CB251" i="1"/>
  <c r="CB247" i="1"/>
  <c r="CB243" i="1"/>
  <c r="CB239" i="1"/>
  <c r="CB235" i="1"/>
  <c r="CB231" i="1"/>
  <c r="CB227" i="1"/>
  <c r="CB223" i="1"/>
  <c r="CB219" i="1"/>
  <c r="CB215" i="1"/>
  <c r="CB211" i="1"/>
  <c r="CB207" i="1"/>
  <c r="CB203" i="1"/>
  <c r="CB199" i="1"/>
  <c r="CB195" i="1"/>
  <c r="CB191" i="1"/>
  <c r="CB187" i="1"/>
  <c r="CB183" i="1"/>
  <c r="CB179" i="1"/>
  <c r="CB175" i="1"/>
  <c r="CB171" i="1"/>
  <c r="CB167" i="1"/>
  <c r="CB163" i="1"/>
  <c r="CB159" i="1"/>
  <c r="CB155" i="1"/>
  <c r="CB151" i="1"/>
  <c r="CB147" i="1"/>
  <c r="CB143" i="1"/>
  <c r="CB139" i="1"/>
  <c r="CB135" i="1"/>
  <c r="CB131" i="1"/>
  <c r="CB127" i="1"/>
  <c r="CB123" i="1"/>
  <c r="CB119" i="1"/>
  <c r="CB115" i="1"/>
  <c r="CB111" i="1"/>
  <c r="CB107" i="1"/>
  <c r="CB103" i="1"/>
  <c r="CB99" i="1"/>
  <c r="CB95" i="1"/>
  <c r="CB91" i="1"/>
  <c r="CB87" i="1"/>
  <c r="CB83" i="1"/>
  <c r="CB79" i="1"/>
  <c r="CB75" i="1"/>
  <c r="CB71" i="1"/>
  <c r="CB67" i="1"/>
  <c r="CB63" i="1"/>
  <c r="CB59" i="1"/>
  <c r="CB55" i="1"/>
  <c r="CB51" i="1"/>
  <c r="CB47" i="1"/>
  <c r="CB43" i="1"/>
  <c r="CB39" i="1"/>
  <c r="CB35" i="1"/>
  <c r="CB31" i="1"/>
  <c r="CB27" i="1"/>
  <c r="CB23" i="1"/>
  <c r="CB19" i="1"/>
  <c r="CB15" i="1"/>
  <c r="CB11" i="1"/>
  <c r="CB7" i="1"/>
  <c r="CB3" i="1"/>
  <c r="CB622" i="1"/>
  <c r="CB594" i="1"/>
  <c r="CB586" i="1"/>
  <c r="CB558" i="1"/>
  <c r="CB498" i="1"/>
  <c r="CB462" i="1"/>
  <c r="CB442" i="1"/>
  <c r="CB430" i="1"/>
  <c r="CB354" i="1"/>
  <c r="CB330" i="1"/>
  <c r="CB322" i="1"/>
  <c r="CB318" i="1"/>
  <c r="CB286" i="1"/>
  <c r="CB258" i="1"/>
  <c r="CB210" i="1"/>
  <c r="CB130" i="1"/>
  <c r="CB94" i="1"/>
  <c r="CB66" i="1"/>
  <c r="CB58" i="1"/>
  <c r="CB693" i="1"/>
  <c r="CB689" i="1"/>
  <c r="CB698" i="1"/>
  <c r="CB694" i="1"/>
  <c r="CB690" i="1"/>
  <c r="CB686" i="1"/>
  <c r="CB678" i="1"/>
  <c r="CB674" i="1"/>
  <c r="CB666" i="1"/>
  <c r="CB662" i="1"/>
  <c r="CB658" i="1"/>
  <c r="CB650" i="1"/>
  <c r="CB646" i="1"/>
  <c r="CB642" i="1"/>
  <c r="CB638" i="1"/>
  <c r="CB634" i="1"/>
  <c r="CB630" i="1"/>
  <c r="CB626" i="1"/>
  <c r="CB614" i="1"/>
  <c r="CB610" i="1"/>
  <c r="CB606" i="1"/>
  <c r="CB602" i="1"/>
  <c r="CB598" i="1"/>
  <c r="CB590" i="1"/>
  <c r="CB582" i="1"/>
  <c r="CB578" i="1"/>
  <c r="CB574" i="1"/>
  <c r="CB570" i="1"/>
  <c r="CB566" i="1"/>
  <c r="CB562" i="1"/>
  <c r="CB554" i="1"/>
  <c r="CB550" i="1"/>
  <c r="CB546" i="1"/>
  <c r="CB542" i="1"/>
  <c r="CB538" i="1"/>
  <c r="CB534" i="1"/>
  <c r="CB530" i="1"/>
  <c r="CB526" i="1"/>
  <c r="CB518" i="1"/>
  <c r="CB514" i="1"/>
  <c r="CB510" i="1"/>
  <c r="CB506" i="1"/>
  <c r="CB502" i="1"/>
  <c r="CB494" i="1"/>
  <c r="CB486" i="1"/>
  <c r="CB482" i="1"/>
  <c r="CB478" i="1"/>
  <c r="CB470" i="1"/>
  <c r="CB466" i="1"/>
  <c r="CB458" i="1"/>
  <c r="CB454" i="1"/>
  <c r="CB450" i="1"/>
  <c r="CB446" i="1"/>
  <c r="CB438" i="1"/>
  <c r="CB434" i="1"/>
  <c r="CB696" i="1"/>
  <c r="CB692" i="1"/>
  <c r="CB688" i="1"/>
  <c r="CB684" i="1"/>
  <c r="CB680" i="1"/>
  <c r="CB676" i="1"/>
  <c r="CB672" i="1"/>
  <c r="CB668" i="1"/>
  <c r="CB664" i="1"/>
  <c r="CB660" i="1"/>
  <c r="CB656" i="1"/>
  <c r="CB652" i="1"/>
  <c r="CB648" i="1"/>
  <c r="CB644" i="1"/>
  <c r="CB640" i="1"/>
  <c r="CB636" i="1"/>
  <c r="CB632" i="1"/>
  <c r="CB628" i="1"/>
  <c r="CB624" i="1"/>
  <c r="CB620" i="1"/>
  <c r="CB616" i="1"/>
  <c r="CB612" i="1"/>
  <c r="CB608" i="1"/>
  <c r="CB604" i="1"/>
  <c r="CB600" i="1"/>
  <c r="CB596" i="1"/>
  <c r="CB592" i="1"/>
  <c r="CB588" i="1"/>
  <c r="CB584" i="1"/>
  <c r="CB580" i="1"/>
  <c r="CB576" i="1"/>
  <c r="CB572" i="1"/>
  <c r="CB568" i="1"/>
  <c r="CB564" i="1"/>
  <c r="CB560" i="1"/>
  <c r="CB556" i="1"/>
  <c r="CB552" i="1"/>
  <c r="CB548" i="1"/>
  <c r="CB544" i="1"/>
  <c r="CB540" i="1"/>
  <c r="CB536" i="1"/>
  <c r="CB532" i="1"/>
  <c r="CB528" i="1"/>
  <c r="CB426" i="1"/>
  <c r="CB422" i="1"/>
  <c r="CB418" i="1"/>
  <c r="CB410" i="1"/>
  <c r="CB406" i="1"/>
  <c r="CB402" i="1"/>
  <c r="CB398" i="1"/>
  <c r="CB394" i="1"/>
  <c r="CB390" i="1"/>
  <c r="CB386" i="1"/>
  <c r="CB378" i="1"/>
  <c r="CB374" i="1"/>
  <c r="CB370" i="1"/>
  <c r="CB366" i="1"/>
  <c r="CB362" i="1"/>
  <c r="CB358" i="1"/>
  <c r="CB350" i="1"/>
  <c r="CB346" i="1"/>
  <c r="CB342" i="1"/>
  <c r="CB338" i="1"/>
  <c r="CB334" i="1"/>
  <c r="CB326" i="1"/>
  <c r="CB314" i="1"/>
  <c r="CB310" i="1"/>
  <c r="CB306" i="1"/>
  <c r="CB302" i="1"/>
  <c r="CB294" i="1"/>
  <c r="CB290" i="1"/>
  <c r="CB282" i="1"/>
  <c r="CB278" i="1"/>
  <c r="CB274" i="1"/>
  <c r="CB266" i="1"/>
  <c r="CB262" i="1"/>
  <c r="CB254" i="1"/>
  <c r="CB250" i="1"/>
  <c r="CB246" i="1"/>
  <c r="CB242" i="1"/>
  <c r="CB234" i="1"/>
  <c r="CB230" i="1"/>
  <c r="CB226" i="1"/>
  <c r="CB222" i="1"/>
  <c r="CB218" i="1"/>
  <c r="CB214" i="1"/>
  <c r="CB206" i="1"/>
  <c r="CB202" i="1"/>
  <c r="CB198" i="1"/>
  <c r="CB194" i="1"/>
  <c r="CB190" i="1"/>
  <c r="CB182" i="1"/>
  <c r="CB178" i="1"/>
  <c r="CB174" i="1"/>
  <c r="CB170" i="1"/>
  <c r="CB166" i="1"/>
  <c r="CB162" i="1"/>
  <c r="CB158" i="1"/>
  <c r="CB150" i="1"/>
  <c r="CB146" i="1"/>
  <c r="CB142" i="1"/>
  <c r="CB138" i="1"/>
  <c r="CB134" i="1"/>
  <c r="CB122" i="1"/>
  <c r="CB118" i="1"/>
  <c r="CB114" i="1"/>
  <c r="CB110" i="1"/>
  <c r="CB106" i="1"/>
  <c r="CB102" i="1"/>
  <c r="CB98" i="1"/>
  <c r="CB90" i="1"/>
  <c r="CB86" i="1"/>
  <c r="CB78" i="1"/>
  <c r="CB74" i="1"/>
  <c r="CB70" i="1"/>
  <c r="CB62" i="1"/>
  <c r="CB54" i="1"/>
  <c r="CB50" i="1"/>
  <c r="CB46" i="1"/>
  <c r="CB38" i="1"/>
  <c r="CB34" i="1"/>
  <c r="CB30" i="1"/>
  <c r="CB26" i="1"/>
  <c r="CB22" i="1"/>
  <c r="CB18" i="1"/>
  <c r="CB14" i="1"/>
  <c r="CB6" i="1"/>
  <c r="CB524" i="1"/>
  <c r="CB520" i="1"/>
  <c r="CB516" i="1"/>
  <c r="CB512" i="1"/>
  <c r="CB508" i="1"/>
  <c r="CB504" i="1"/>
  <c r="CB500" i="1"/>
  <c r="CB496" i="1"/>
  <c r="CB492" i="1"/>
  <c r="CB488" i="1"/>
  <c r="CB484" i="1"/>
  <c r="CB480" i="1"/>
  <c r="CB476" i="1"/>
  <c r="CB472" i="1"/>
  <c r="CB468" i="1"/>
  <c r="CB464" i="1"/>
  <c r="CB460" i="1"/>
  <c r="CB456" i="1"/>
  <c r="CB452" i="1"/>
  <c r="CB448" i="1"/>
  <c r="CB444" i="1"/>
  <c r="CB440" i="1"/>
  <c r="CB436" i="1"/>
  <c r="CB432" i="1"/>
  <c r="CB428" i="1"/>
  <c r="CB424" i="1"/>
  <c r="CB420" i="1"/>
  <c r="CB416" i="1"/>
  <c r="CB412" i="1"/>
  <c r="CB408" i="1"/>
  <c r="CB404" i="1"/>
  <c r="CB400" i="1"/>
  <c r="CB396" i="1"/>
  <c r="CB392" i="1"/>
  <c r="CB388" i="1"/>
  <c r="CB380" i="1"/>
  <c r="CB376" i="1"/>
  <c r="CB372" i="1"/>
  <c r="CB368" i="1"/>
  <c r="CB364" i="1"/>
  <c r="CB360" i="1"/>
  <c r="CB356" i="1"/>
  <c r="CB352" i="1"/>
  <c r="CB348" i="1"/>
  <c r="CB192" i="1"/>
  <c r="CB344" i="1"/>
  <c r="CB340" i="1"/>
  <c r="CB336" i="1"/>
  <c r="CB332" i="1"/>
  <c r="CB328" i="1"/>
  <c r="CB324" i="1"/>
  <c r="CB320" i="1"/>
  <c r="CB316" i="1"/>
  <c r="CB312" i="1"/>
  <c r="CB308" i="1"/>
  <c r="CB304" i="1"/>
  <c r="CB300" i="1"/>
  <c r="CB296" i="1"/>
  <c r="CB292" i="1"/>
  <c r="CB288" i="1"/>
  <c r="CB284" i="1"/>
  <c r="CB280" i="1"/>
  <c r="CB276" i="1"/>
  <c r="CB272" i="1"/>
  <c r="CB268" i="1"/>
  <c r="CB264" i="1"/>
  <c r="CB260" i="1"/>
  <c r="CB256" i="1"/>
  <c r="CB252" i="1"/>
  <c r="CB248" i="1"/>
  <c r="CB244" i="1"/>
  <c r="CB240" i="1"/>
  <c r="CB236" i="1"/>
  <c r="CB232" i="1"/>
  <c r="CB228" i="1"/>
  <c r="CB224" i="1"/>
  <c r="CB220" i="1"/>
  <c r="CB216" i="1"/>
  <c r="CB212" i="1"/>
  <c r="CB208" i="1"/>
  <c r="CB204" i="1"/>
  <c r="CB200" i="1"/>
  <c r="CB196" i="1"/>
  <c r="CB188" i="1"/>
  <c r="CB184" i="1"/>
  <c r="CB180" i="1"/>
  <c r="CB176" i="1"/>
  <c r="CB172" i="1"/>
  <c r="CB168" i="1"/>
  <c r="CB164" i="1"/>
  <c r="CB160" i="1"/>
  <c r="CB156" i="1"/>
  <c r="CB152" i="1"/>
  <c r="CB148" i="1"/>
  <c r="CB144" i="1"/>
  <c r="CB140" i="1"/>
  <c r="CB136" i="1"/>
  <c r="CB132" i="1"/>
  <c r="CB128" i="1"/>
  <c r="CB124" i="1"/>
  <c r="CB120" i="1"/>
  <c r="CB116" i="1"/>
  <c r="CB112" i="1"/>
  <c r="CB108" i="1"/>
  <c r="CB104" i="1"/>
  <c r="CB100" i="1"/>
  <c r="CB96" i="1"/>
  <c r="CB92" i="1"/>
  <c r="CB88" i="1"/>
  <c r="CB84" i="1"/>
  <c r="CB80" i="1"/>
  <c r="CB76" i="1"/>
  <c r="CB72" i="1"/>
  <c r="CB68" i="1"/>
  <c r="CB64" i="1"/>
  <c r="CB60" i="1"/>
  <c r="CB56" i="1"/>
  <c r="CB52" i="1"/>
  <c r="CB48" i="1"/>
  <c r="CB44" i="1"/>
  <c r="CB40" i="1"/>
  <c r="CB36" i="1"/>
  <c r="CB32" i="1"/>
  <c r="CB28" i="1"/>
  <c r="CB24" i="1"/>
  <c r="CB20" i="1"/>
  <c r="CB16" i="1"/>
  <c r="CB12" i="1"/>
  <c r="CB8" i="1"/>
  <c r="CB4" i="1"/>
  <c r="J2" i="2"/>
  <c r="K108" i="2"/>
  <c r="J80" i="2"/>
  <c r="K90" i="2"/>
  <c r="K78" i="2"/>
  <c r="K81" i="2"/>
  <c r="K106" i="2"/>
  <c r="K82" i="2"/>
  <c r="K10" i="2"/>
  <c r="K9" i="2"/>
  <c r="J39" i="2"/>
  <c r="J27" i="2"/>
  <c r="J15" i="2"/>
  <c r="J3" i="2"/>
  <c r="K71" i="2"/>
  <c r="K47" i="2"/>
  <c r="BZ79" i="1"/>
  <c r="BZ63" i="1"/>
  <c r="BZ31" i="1"/>
  <c r="BZ15" i="1"/>
  <c r="BZ571" i="1"/>
  <c r="K112" i="2"/>
  <c r="K100" i="2"/>
  <c r="K88" i="2"/>
  <c r="K76" i="2"/>
  <c r="K64" i="2"/>
  <c r="K40" i="2"/>
  <c r="K28" i="2"/>
  <c r="K16" i="2"/>
  <c r="BZ67" i="1"/>
  <c r="BZ39" i="1"/>
  <c r="J94" i="2"/>
  <c r="K70" i="2"/>
  <c r="K46" i="2"/>
  <c r="K34" i="2"/>
  <c r="J22" i="2"/>
  <c r="K22" i="2"/>
  <c r="BZ55" i="1"/>
  <c r="CC55" i="1" s="1"/>
  <c r="BZ27" i="1"/>
  <c r="BZ198" i="1"/>
  <c r="J110" i="2"/>
  <c r="J98" i="2"/>
  <c r="J86" i="2"/>
  <c r="J74" i="2"/>
  <c r="K62" i="2"/>
  <c r="J50" i="2"/>
  <c r="J38" i="2"/>
  <c r="J26" i="2"/>
  <c r="J14" i="2"/>
  <c r="K105" i="2"/>
  <c r="J93" i="2"/>
  <c r="K69" i="2"/>
  <c r="K57" i="2"/>
  <c r="K45" i="2"/>
  <c r="K33" i="2"/>
  <c r="BZ19" i="1"/>
  <c r="CC19" i="1" s="1"/>
  <c r="BZ499" i="1"/>
  <c r="CC499" i="1" s="1"/>
  <c r="K109" i="2"/>
  <c r="K49" i="2"/>
  <c r="K37" i="2"/>
  <c r="BZ471" i="1"/>
  <c r="BZ429" i="1"/>
  <c r="CC429" i="1" s="1"/>
  <c r="BZ172" i="1"/>
  <c r="CC172" i="1" s="1"/>
  <c r="J54" i="2"/>
  <c r="K42" i="2"/>
  <c r="B12" i="3"/>
  <c r="J101" i="2"/>
  <c r="J89" i="2"/>
  <c r="J77" i="2"/>
  <c r="J65" i="2"/>
  <c r="J17" i="2"/>
  <c r="K5" i="2"/>
  <c r="BZ575" i="1"/>
  <c r="BZ43" i="1"/>
  <c r="CC43" i="1" s="1"/>
  <c r="BZ3" i="1"/>
  <c r="BZ375" i="1"/>
  <c r="K94" i="2"/>
  <c r="BZ75" i="1"/>
  <c r="BZ51" i="1"/>
  <c r="CC51" i="1" s="1"/>
  <c r="BZ74" i="1"/>
  <c r="BZ26" i="1"/>
  <c r="BZ54" i="1"/>
  <c r="CC54" i="1" s="1"/>
  <c r="BZ42" i="1"/>
  <c r="BZ18" i="1"/>
  <c r="BZ6" i="1"/>
  <c r="H10" i="5" s="1"/>
  <c r="K98" i="2"/>
  <c r="K74" i="2"/>
  <c r="J62" i="2"/>
  <c r="BZ174" i="1"/>
  <c r="J97" i="2"/>
  <c r="J85" i="2"/>
  <c r="K73" i="2"/>
  <c r="K50" i="2"/>
  <c r="K38" i="2"/>
  <c r="K26" i="2"/>
  <c r="K14" i="2"/>
  <c r="B16" i="3"/>
  <c r="BZ78" i="1"/>
  <c r="H554" i="5" s="1"/>
  <c r="BZ66" i="1"/>
  <c r="BZ30" i="1"/>
  <c r="CC30" i="1" s="1"/>
  <c r="BZ501" i="1"/>
  <c r="CC501" i="1" s="1"/>
  <c r="K110" i="2"/>
  <c r="K86" i="2"/>
  <c r="BZ73" i="1"/>
  <c r="BZ61" i="1"/>
  <c r="CC61" i="1" s="1"/>
  <c r="BZ49" i="1"/>
  <c r="H232" i="5" s="1"/>
  <c r="BZ37" i="1"/>
  <c r="CC37" i="1" s="1"/>
  <c r="BZ25" i="1"/>
  <c r="CC25" i="1" s="1"/>
  <c r="BZ13" i="1"/>
  <c r="BZ80" i="1"/>
  <c r="BZ68" i="1"/>
  <c r="BZ56" i="1"/>
  <c r="CC56" i="1" s="1"/>
  <c r="BZ44" i="1"/>
  <c r="BZ32" i="1"/>
  <c r="H101" i="5" s="1"/>
  <c r="BZ20" i="1"/>
  <c r="BZ8" i="1"/>
  <c r="BZ643" i="1"/>
  <c r="K25" i="2"/>
  <c r="J13" i="2"/>
  <c r="B15" i="3"/>
  <c r="BZ76" i="1"/>
  <c r="BZ69" i="1"/>
  <c r="H304" i="5" s="1"/>
  <c r="BZ62" i="1"/>
  <c r="BZ50" i="1"/>
  <c r="BZ40" i="1"/>
  <c r="BZ33" i="1"/>
  <c r="CC33" i="1" s="1"/>
  <c r="BZ16" i="1"/>
  <c r="BZ14" i="1"/>
  <c r="BZ4" i="1"/>
  <c r="BZ649" i="1"/>
  <c r="CC649" i="1" s="1"/>
  <c r="BZ70" i="1"/>
  <c r="BZ58" i="1"/>
  <c r="BZ46" i="1"/>
  <c r="BZ34" i="1"/>
  <c r="BZ22" i="1"/>
  <c r="BZ10" i="1"/>
  <c r="BZ645" i="1"/>
  <c r="BZ411" i="1"/>
  <c r="BZ399" i="1"/>
  <c r="BZ150" i="1"/>
  <c r="CC150" i="1" s="1"/>
  <c r="BZ133" i="1"/>
  <c r="CC133" i="1" s="1"/>
  <c r="BZ121" i="1"/>
  <c r="CC121" i="1" s="1"/>
  <c r="BZ109" i="1"/>
  <c r="CC109" i="1" s="1"/>
  <c r="J44" i="2"/>
  <c r="J32" i="2"/>
  <c r="J8" i="2"/>
  <c r="K2" i="2"/>
  <c r="K12" i="2"/>
  <c r="B14" i="3"/>
  <c r="BZ669" i="1"/>
  <c r="BZ431" i="1"/>
  <c r="CC431" i="1" s="1"/>
  <c r="BZ152" i="1"/>
  <c r="B13" i="3"/>
  <c r="BZ7" i="1"/>
  <c r="H63" i="2" s="1"/>
  <c r="BZ64" i="1"/>
  <c r="BZ57" i="1"/>
  <c r="BZ45" i="1"/>
  <c r="CC45" i="1" s="1"/>
  <c r="BZ28" i="1"/>
  <c r="CC28" i="1" s="1"/>
  <c r="BZ21" i="1"/>
  <c r="CC21" i="1" s="1"/>
  <c r="BZ9" i="1"/>
  <c r="CC9" i="1" s="1"/>
  <c r="H5" i="5"/>
  <c r="BZ77" i="1"/>
  <c r="BZ65" i="1"/>
  <c r="H365" i="5" s="1"/>
  <c r="BZ53" i="1"/>
  <c r="CC53" i="1" s="1"/>
  <c r="BZ41" i="1"/>
  <c r="BZ29" i="1"/>
  <c r="BZ17" i="1"/>
  <c r="BZ5" i="1"/>
  <c r="BZ693" i="1"/>
  <c r="BZ536" i="1"/>
  <c r="BZ475" i="1"/>
  <c r="BZ438" i="1"/>
  <c r="K30" i="2"/>
  <c r="K18" i="2"/>
  <c r="K6" i="2"/>
  <c r="BZ72" i="1"/>
  <c r="BZ60" i="1"/>
  <c r="CC60" i="1" s="1"/>
  <c r="BZ48" i="1"/>
  <c r="BZ36" i="1"/>
  <c r="BZ24" i="1"/>
  <c r="BZ12" i="1"/>
  <c r="H19" i="5" s="1"/>
  <c r="BZ691" i="1"/>
  <c r="CC691" i="1" s="1"/>
  <c r="BZ663" i="1"/>
  <c r="BZ623" i="1"/>
  <c r="CC623" i="1" s="1"/>
  <c r="BZ615" i="1"/>
  <c r="BZ549" i="1"/>
  <c r="J21" i="2"/>
  <c r="J66" i="2"/>
  <c r="K93" i="2"/>
  <c r="K21" i="2"/>
  <c r="BZ52" i="1"/>
  <c r="H218" i="5" s="1"/>
  <c r="BZ38" i="1"/>
  <c r="H99" i="5" s="1"/>
  <c r="BZ569" i="1"/>
  <c r="BZ71" i="1"/>
  <c r="BZ59" i="1"/>
  <c r="BZ47" i="1"/>
  <c r="BZ35" i="1"/>
  <c r="BZ23" i="1"/>
  <c r="CC23" i="1" s="1"/>
  <c r="BZ11" i="1"/>
  <c r="CC11" i="1" s="1"/>
  <c r="K72" i="2"/>
  <c r="J111" i="2"/>
  <c r="J99" i="2"/>
  <c r="J87" i="2"/>
  <c r="J75" i="2"/>
  <c r="J43" i="2"/>
  <c r="K43" i="2"/>
  <c r="BZ395" i="1"/>
  <c r="CC395" i="1" s="1"/>
  <c r="BZ385" i="1"/>
  <c r="BZ296" i="1"/>
  <c r="BZ284" i="1"/>
  <c r="BZ272" i="1"/>
  <c r="BZ260" i="1"/>
  <c r="BZ611" i="1"/>
  <c r="CC611" i="1" s="1"/>
  <c r="BZ671" i="1"/>
  <c r="BZ595" i="1"/>
  <c r="BZ509" i="1"/>
  <c r="BZ401" i="1"/>
  <c r="CC401" i="1" s="1"/>
  <c r="BZ196" i="1"/>
  <c r="J104" i="2"/>
  <c r="J11" i="2"/>
  <c r="K11" i="2"/>
  <c r="BZ407" i="1"/>
  <c r="J68" i="2"/>
  <c r="BZ687" i="1"/>
  <c r="BZ597" i="1"/>
  <c r="BZ547" i="1"/>
  <c r="CC547" i="1" s="1"/>
  <c r="BZ523" i="1"/>
  <c r="K104" i="2"/>
  <c r="K92" i="2"/>
  <c r="K80" i="2"/>
  <c r="K68" i="2"/>
  <c r="BZ683" i="1"/>
  <c r="BZ675" i="1"/>
  <c r="BZ647" i="1"/>
  <c r="CC647" i="1" s="1"/>
  <c r="BZ621" i="1"/>
  <c r="CC621" i="1" s="1"/>
  <c r="BZ599" i="1"/>
  <c r="BZ573" i="1"/>
  <c r="CC573" i="1" s="1"/>
  <c r="BZ525" i="1"/>
  <c r="J114" i="2"/>
  <c r="K114" i="2"/>
  <c r="K103" i="2"/>
  <c r="K91" i="2"/>
  <c r="K79" i="2"/>
  <c r="K67" i="2"/>
  <c r="K56" i="2"/>
  <c r="K44" i="2"/>
  <c r="K31" i="2"/>
  <c r="K19" i="2"/>
  <c r="BZ451" i="1"/>
  <c r="CC451" i="1" s="1"/>
  <c r="BZ447" i="1"/>
  <c r="CC447" i="1" s="1"/>
  <c r="BZ439" i="1"/>
  <c r="CC439" i="1" s="1"/>
  <c r="BZ148" i="1"/>
  <c r="CC148" i="1" s="1"/>
  <c r="J53" i="2"/>
  <c r="K53" i="2"/>
  <c r="J92" i="2"/>
  <c r="K32" i="2"/>
  <c r="BZ673" i="1"/>
  <c r="BZ537" i="1"/>
  <c r="CC537" i="1" s="1"/>
  <c r="BZ140" i="1"/>
  <c r="CC140" i="1" s="1"/>
  <c r="K7" i="2"/>
  <c r="BZ694" i="1"/>
  <c r="BZ625" i="1"/>
  <c r="BZ601" i="1"/>
  <c r="BZ551" i="1"/>
  <c r="BZ527" i="1"/>
  <c r="BZ503" i="1"/>
  <c r="BZ403" i="1"/>
  <c r="CC403" i="1" s="1"/>
  <c r="J63" i="2"/>
  <c r="K63" i="2"/>
  <c r="J52" i="2"/>
  <c r="K52" i="2"/>
  <c r="J56" i="2"/>
  <c r="K8" i="2"/>
  <c r="BZ603" i="1"/>
  <c r="BZ553" i="1"/>
  <c r="BZ453" i="1"/>
  <c r="BZ427" i="1"/>
  <c r="CC427" i="1" s="1"/>
  <c r="BZ591" i="1"/>
  <c r="BZ565" i="1"/>
  <c r="CC565" i="1" s="1"/>
  <c r="BZ479" i="1"/>
  <c r="BZ455" i="1"/>
  <c r="BZ619" i="1"/>
  <c r="BZ654" i="1"/>
  <c r="BZ473" i="1"/>
  <c r="BZ467" i="1"/>
  <c r="BZ459" i="1"/>
  <c r="BZ405" i="1"/>
  <c r="BZ224" i="1"/>
  <c r="BZ208" i="1"/>
  <c r="BZ182" i="1"/>
  <c r="BZ175" i="1"/>
  <c r="J84" i="2"/>
  <c r="K84" i="2"/>
  <c r="BZ667" i="1"/>
  <c r="CC667" i="1" s="1"/>
  <c r="BZ655" i="1"/>
  <c r="BZ581" i="1"/>
  <c r="CC581" i="1" s="1"/>
  <c r="BZ577" i="1"/>
  <c r="BZ477" i="1"/>
  <c r="BZ244" i="1"/>
  <c r="BZ232" i="1"/>
  <c r="J83" i="2"/>
  <c r="K83" i="2"/>
  <c r="BZ690" i="1"/>
  <c r="BZ689" i="1"/>
  <c r="BZ656" i="1"/>
  <c r="BZ617" i="1"/>
  <c r="BZ583" i="1"/>
  <c r="BZ543" i="1"/>
  <c r="CC543" i="1" s="1"/>
  <c r="BZ511" i="1"/>
  <c r="BZ440" i="1"/>
  <c r="BZ413" i="1"/>
  <c r="BZ397" i="1"/>
  <c r="CC397" i="1" s="1"/>
  <c r="BZ234" i="1"/>
  <c r="BZ210" i="1"/>
  <c r="BZ184" i="1"/>
  <c r="BZ158" i="1"/>
  <c r="BZ135" i="1"/>
  <c r="BZ123" i="1"/>
  <c r="CC123" i="1" s="1"/>
  <c r="BZ111" i="1"/>
  <c r="J113" i="2"/>
  <c r="J82" i="2"/>
  <c r="J51" i="2"/>
  <c r="J41" i="2"/>
  <c r="J10" i="2"/>
  <c r="BZ692" i="1"/>
  <c r="BZ685" i="1"/>
  <c r="CC685" i="1" s="1"/>
  <c r="BZ657" i="1"/>
  <c r="BZ629" i="1"/>
  <c r="CC629" i="1" s="1"/>
  <c r="BZ613" i="1"/>
  <c r="CC613" i="1" s="1"/>
  <c r="BZ584" i="1"/>
  <c r="CC584" i="1" s="1"/>
  <c r="BZ539" i="1"/>
  <c r="BZ531" i="1"/>
  <c r="BZ512" i="1"/>
  <c r="BZ485" i="1"/>
  <c r="BZ469" i="1"/>
  <c r="BZ457" i="1"/>
  <c r="CC457" i="1" s="1"/>
  <c r="BZ441" i="1"/>
  <c r="CC441" i="1" s="1"/>
  <c r="BZ414" i="1"/>
  <c r="BZ250" i="1"/>
  <c r="BZ186" i="1"/>
  <c r="J112" i="2"/>
  <c r="J102" i="2"/>
  <c r="J81" i="2"/>
  <c r="J71" i="2"/>
  <c r="J40" i="2"/>
  <c r="J9" i="2"/>
  <c r="BZ585" i="1"/>
  <c r="CC585" i="1" s="1"/>
  <c r="BZ545" i="1"/>
  <c r="CC545" i="1" s="1"/>
  <c r="BZ513" i="1"/>
  <c r="CC513" i="1" s="1"/>
  <c r="BZ486" i="1"/>
  <c r="BZ415" i="1"/>
  <c r="CC415" i="1" s="1"/>
  <c r="BZ202" i="1"/>
  <c r="BZ160" i="1"/>
  <c r="BZ151" i="1"/>
  <c r="CC151" i="1" s="1"/>
  <c r="BZ137" i="1"/>
  <c r="BZ125" i="1"/>
  <c r="CC125" i="1" s="1"/>
  <c r="BZ113" i="1"/>
  <c r="BZ101" i="1"/>
  <c r="CC101" i="1" s="1"/>
  <c r="J70" i="2"/>
  <c r="J29" i="2"/>
  <c r="J19" i="2"/>
  <c r="K102" i="2"/>
  <c r="K66" i="2"/>
  <c r="K54" i="2"/>
  <c r="BZ695" i="1"/>
  <c r="BZ659" i="1"/>
  <c r="BZ651" i="1"/>
  <c r="CC651" i="1" s="1"/>
  <c r="BZ631" i="1"/>
  <c r="CC631" i="1" s="1"/>
  <c r="BZ557" i="1"/>
  <c r="BZ541" i="1"/>
  <c r="BZ529" i="1"/>
  <c r="BZ519" i="1"/>
  <c r="CC519" i="1" s="1"/>
  <c r="BZ487" i="1"/>
  <c r="BZ449" i="1"/>
  <c r="BZ443" i="1"/>
  <c r="CC443" i="1" s="1"/>
  <c r="BZ435" i="1"/>
  <c r="CC435" i="1" s="1"/>
  <c r="BZ416" i="1"/>
  <c r="BZ162" i="1"/>
  <c r="BZ153" i="1"/>
  <c r="CC153" i="1" s="1"/>
  <c r="J100" i="2"/>
  <c r="J69" i="2"/>
  <c r="J49" i="2"/>
  <c r="J28" i="2"/>
  <c r="K113" i="2"/>
  <c r="K101" i="2"/>
  <c r="K89" i="2"/>
  <c r="K77" i="2"/>
  <c r="K65" i="2"/>
  <c r="K41" i="2"/>
  <c r="K29" i="2"/>
  <c r="K17" i="2"/>
  <c r="BZ666" i="1"/>
  <c r="BZ665" i="1"/>
  <c r="BZ632" i="1"/>
  <c r="BZ593" i="1"/>
  <c r="BZ587" i="1"/>
  <c r="BZ579" i="1"/>
  <c r="BZ558" i="1"/>
  <c r="BZ515" i="1"/>
  <c r="BZ507" i="1"/>
  <c r="BZ488" i="1"/>
  <c r="BZ417" i="1"/>
  <c r="BZ387" i="1"/>
  <c r="BZ164" i="1"/>
  <c r="BZ134" i="1"/>
  <c r="J79" i="2"/>
  <c r="J48" i="2"/>
  <c r="J7" i="2"/>
  <c r="BZ697" i="1"/>
  <c r="BZ677" i="1"/>
  <c r="BZ668" i="1"/>
  <c r="BZ661" i="1"/>
  <c r="BZ633" i="1"/>
  <c r="BZ605" i="1"/>
  <c r="BZ559" i="1"/>
  <c r="BZ521" i="1"/>
  <c r="BZ489" i="1"/>
  <c r="BZ461" i="1"/>
  <c r="BZ445" i="1"/>
  <c r="CC445" i="1" s="1"/>
  <c r="BZ433" i="1"/>
  <c r="CC433" i="1" s="1"/>
  <c r="BZ423" i="1"/>
  <c r="BZ302" i="1"/>
  <c r="BZ290" i="1"/>
  <c r="BZ278" i="1"/>
  <c r="BZ266" i="1"/>
  <c r="BZ254" i="1"/>
  <c r="J109" i="2"/>
  <c r="J88" i="2"/>
  <c r="J57" i="2"/>
  <c r="J47" i="2"/>
  <c r="J16" i="2"/>
  <c r="J6" i="2"/>
  <c r="K111" i="2"/>
  <c r="K99" i="2"/>
  <c r="K87" i="2"/>
  <c r="K75" i="2"/>
  <c r="K51" i="2"/>
  <c r="K39" i="2"/>
  <c r="K27" i="2"/>
  <c r="K15" i="2"/>
  <c r="K3" i="2"/>
  <c r="BZ670" i="1"/>
  <c r="BZ639" i="1"/>
  <c r="BZ606" i="1"/>
  <c r="BZ589" i="1"/>
  <c r="BZ560" i="1"/>
  <c r="BZ517" i="1"/>
  <c r="CC517" i="1" s="1"/>
  <c r="BZ505" i="1"/>
  <c r="BZ495" i="1"/>
  <c r="BZ462" i="1"/>
  <c r="BZ419" i="1"/>
  <c r="BZ136" i="1"/>
  <c r="J67" i="2"/>
  <c r="J36" i="2"/>
  <c r="J5" i="2"/>
  <c r="BZ679" i="1"/>
  <c r="BZ672" i="1"/>
  <c r="BZ635" i="1"/>
  <c r="BZ627" i="1"/>
  <c r="BZ607" i="1"/>
  <c r="CC607" i="1" s="1"/>
  <c r="BZ561" i="1"/>
  <c r="CC561" i="1" s="1"/>
  <c r="BZ533" i="1"/>
  <c r="BZ491" i="1"/>
  <c r="BZ483" i="1"/>
  <c r="BZ463" i="1"/>
  <c r="BZ425" i="1"/>
  <c r="BZ246" i="1"/>
  <c r="BZ138" i="1"/>
  <c r="J107" i="2"/>
  <c r="J76" i="2"/>
  <c r="J45" i="2"/>
  <c r="J35" i="2"/>
  <c r="K97" i="2"/>
  <c r="K85" i="2"/>
  <c r="K13" i="2"/>
  <c r="BZ674" i="1"/>
  <c r="BZ641" i="1"/>
  <c r="BZ608" i="1"/>
  <c r="BZ567" i="1"/>
  <c r="CC567" i="1" s="1"/>
  <c r="BZ534" i="1"/>
  <c r="BZ497" i="1"/>
  <c r="BZ464" i="1"/>
  <c r="BZ421" i="1"/>
  <c r="BZ409" i="1"/>
  <c r="BZ393" i="1"/>
  <c r="CC393" i="1" s="1"/>
  <c r="BZ381" i="1"/>
  <c r="BZ220" i="1"/>
  <c r="CC220" i="1" s="1"/>
  <c r="BZ166" i="1"/>
  <c r="BZ131" i="1"/>
  <c r="CC131" i="1" s="1"/>
  <c r="BZ119" i="1"/>
  <c r="CC119" i="1" s="1"/>
  <c r="BZ107" i="1"/>
  <c r="CC107" i="1" s="1"/>
  <c r="BZ102" i="1"/>
  <c r="CC102" i="1" s="1"/>
  <c r="BZ90" i="1"/>
  <c r="J106" i="2"/>
  <c r="J96" i="2"/>
  <c r="J34" i="2"/>
  <c r="J24" i="2"/>
  <c r="K96" i="2"/>
  <c r="K48" i="2"/>
  <c r="K36" i="2"/>
  <c r="K24" i="2"/>
  <c r="BZ681" i="1"/>
  <c r="BZ653" i="1"/>
  <c r="CC653" i="1" s="1"/>
  <c r="BZ637" i="1"/>
  <c r="CC637" i="1" s="1"/>
  <c r="BZ609" i="1"/>
  <c r="BZ563" i="1"/>
  <c r="CC563" i="1" s="1"/>
  <c r="BZ555" i="1"/>
  <c r="BZ535" i="1"/>
  <c r="CC535" i="1" s="1"/>
  <c r="BZ493" i="1"/>
  <c r="BZ481" i="1"/>
  <c r="BZ465" i="1"/>
  <c r="BZ437" i="1"/>
  <c r="CC437" i="1" s="1"/>
  <c r="BZ383" i="1"/>
  <c r="CC383" i="1" s="1"/>
  <c r="BZ242" i="1"/>
  <c r="CC242" i="1" s="1"/>
  <c r="BZ230" i="1"/>
  <c r="BZ222" i="1"/>
  <c r="CC222" i="1" s="1"/>
  <c r="BZ218" i="1"/>
  <c r="CC218" i="1" s="1"/>
  <c r="BZ206" i="1"/>
  <c r="BZ199" i="1"/>
  <c r="J105" i="2"/>
  <c r="J95" i="2"/>
  <c r="J64" i="2"/>
  <c r="J33" i="2"/>
  <c r="J23" i="2"/>
  <c r="K107" i="2"/>
  <c r="K95" i="2"/>
  <c r="K35" i="2"/>
  <c r="K23" i="2"/>
  <c r="B11" i="3"/>
  <c r="M5" i="3"/>
  <c r="J103" i="2"/>
  <c r="J91" i="2"/>
  <c r="J73" i="2"/>
  <c r="J37" i="2"/>
  <c r="J31" i="2"/>
  <c r="J25" i="2"/>
  <c r="J108" i="2"/>
  <c r="J90" i="2"/>
  <c r="J78" i="2"/>
  <c r="J72" i="2"/>
  <c r="J42" i="2"/>
  <c r="J30" i="2"/>
  <c r="J18" i="2"/>
  <c r="J12" i="2"/>
  <c r="J46" i="2"/>
  <c r="BZ658" i="1"/>
  <c r="BZ634" i="1"/>
  <c r="CC634" i="1" s="1"/>
  <c r="BZ610" i="1"/>
  <c r="BZ586" i="1"/>
  <c r="CC586" i="1" s="1"/>
  <c r="BZ562" i="1"/>
  <c r="BZ538" i="1"/>
  <c r="BZ514" i="1"/>
  <c r="BZ490" i="1"/>
  <c r="CC490" i="1" s="1"/>
  <c r="BZ466" i="1"/>
  <c r="BZ442" i="1"/>
  <c r="BZ418" i="1"/>
  <c r="BZ368" i="1"/>
  <c r="BZ356" i="1"/>
  <c r="BZ344" i="1"/>
  <c r="BZ332" i="1"/>
  <c r="BZ320" i="1"/>
  <c r="BZ308" i="1"/>
  <c r="BZ696" i="1"/>
  <c r="BZ636" i="1"/>
  <c r="BZ612" i="1"/>
  <c r="BZ588" i="1"/>
  <c r="BZ564" i="1"/>
  <c r="BZ540" i="1"/>
  <c r="CC540" i="1" s="1"/>
  <c r="BZ516" i="1"/>
  <c r="CC516" i="1" s="1"/>
  <c r="BZ492" i="1"/>
  <c r="BZ468" i="1"/>
  <c r="CC468" i="1" s="1"/>
  <c r="BZ444" i="1"/>
  <c r="CC444" i="1" s="1"/>
  <c r="BZ420" i="1"/>
  <c r="BZ698" i="1"/>
  <c r="BZ638" i="1"/>
  <c r="BZ614" i="1"/>
  <c r="CC614" i="1" s="1"/>
  <c r="BZ590" i="1"/>
  <c r="BZ566" i="1"/>
  <c r="BZ542" i="1"/>
  <c r="BZ518" i="1"/>
  <c r="BZ494" i="1"/>
  <c r="CC494" i="1" s="1"/>
  <c r="BZ470" i="1"/>
  <c r="BZ446" i="1"/>
  <c r="CC446" i="1" s="1"/>
  <c r="BZ422" i="1"/>
  <c r="BZ396" i="1"/>
  <c r="CC396" i="1" s="1"/>
  <c r="BZ676" i="1"/>
  <c r="CC676" i="1" s="1"/>
  <c r="BZ640" i="1"/>
  <c r="BZ616" i="1"/>
  <c r="CC616" i="1" s="1"/>
  <c r="BZ592" i="1"/>
  <c r="BZ568" i="1"/>
  <c r="BZ544" i="1"/>
  <c r="BZ520" i="1"/>
  <c r="BZ496" i="1"/>
  <c r="BZ472" i="1"/>
  <c r="BZ448" i="1"/>
  <c r="BZ424" i="1"/>
  <c r="CC424" i="1" s="1"/>
  <c r="BZ400" i="1"/>
  <c r="CC400" i="1" s="1"/>
  <c r="BZ678" i="1"/>
  <c r="BZ642" i="1"/>
  <c r="BZ618" i="1"/>
  <c r="CC618" i="1" s="1"/>
  <c r="BZ594" i="1"/>
  <c r="BZ570" i="1"/>
  <c r="CC570" i="1" s="1"/>
  <c r="BZ546" i="1"/>
  <c r="CC546" i="1" s="1"/>
  <c r="BZ522" i="1"/>
  <c r="BZ498" i="1"/>
  <c r="BZ474" i="1"/>
  <c r="BZ450" i="1"/>
  <c r="BZ426" i="1"/>
  <c r="CC426" i="1" s="1"/>
  <c r="BZ402" i="1"/>
  <c r="BZ386" i="1"/>
  <c r="CC386" i="1" s="1"/>
  <c r="BZ510" i="1"/>
  <c r="BZ680" i="1"/>
  <c r="BZ644" i="1"/>
  <c r="BZ620" i="1"/>
  <c r="BZ596" i="1"/>
  <c r="BZ572" i="1"/>
  <c r="CC572" i="1" s="1"/>
  <c r="BZ548" i="1"/>
  <c r="BZ524" i="1"/>
  <c r="BZ500" i="1"/>
  <c r="CC500" i="1" s="1"/>
  <c r="BZ476" i="1"/>
  <c r="BZ452" i="1"/>
  <c r="CC452" i="1" s="1"/>
  <c r="BZ428" i="1"/>
  <c r="CC428" i="1" s="1"/>
  <c r="BZ404" i="1"/>
  <c r="CC404" i="1" s="1"/>
  <c r="BZ389" i="1"/>
  <c r="BZ377" i="1"/>
  <c r="CC377" i="1" s="1"/>
  <c r="BZ363" i="1"/>
  <c r="BZ351" i="1"/>
  <c r="BZ339" i="1"/>
  <c r="BZ327" i="1"/>
  <c r="BZ682" i="1"/>
  <c r="BZ646" i="1"/>
  <c r="BZ622" i="1"/>
  <c r="CC622" i="1" s="1"/>
  <c r="BZ598" i="1"/>
  <c r="BZ574" i="1"/>
  <c r="CC574" i="1" s="1"/>
  <c r="BZ550" i="1"/>
  <c r="CC550" i="1" s="1"/>
  <c r="BZ526" i="1"/>
  <c r="CC526" i="1" s="1"/>
  <c r="BZ502" i="1"/>
  <c r="CC502" i="1" s="1"/>
  <c r="BZ478" i="1"/>
  <c r="BZ454" i="1"/>
  <c r="BZ430" i="1"/>
  <c r="CC430" i="1" s="1"/>
  <c r="BZ406" i="1"/>
  <c r="CC406" i="1" s="1"/>
  <c r="BZ126" i="1"/>
  <c r="CC126" i="1" s="1"/>
  <c r="BZ684" i="1"/>
  <c r="BZ660" i="1"/>
  <c r="BZ648" i="1"/>
  <c r="BZ624" i="1"/>
  <c r="BZ600" i="1"/>
  <c r="BZ576" i="1"/>
  <c r="BZ552" i="1"/>
  <c r="BZ528" i="1"/>
  <c r="BZ504" i="1"/>
  <c r="CC504" i="1" s="1"/>
  <c r="BZ480" i="1"/>
  <c r="BZ456" i="1"/>
  <c r="CC456" i="1" s="1"/>
  <c r="BZ432" i="1"/>
  <c r="CC432" i="1" s="1"/>
  <c r="BZ408" i="1"/>
  <c r="BZ391" i="1"/>
  <c r="CC391" i="1" s="1"/>
  <c r="BZ379" i="1"/>
  <c r="BZ630" i="1"/>
  <c r="BZ114" i="1"/>
  <c r="CC114" i="1" s="1"/>
  <c r="BZ686" i="1"/>
  <c r="BZ662" i="1"/>
  <c r="BZ650" i="1"/>
  <c r="BZ626" i="1"/>
  <c r="BZ602" i="1"/>
  <c r="BZ578" i="1"/>
  <c r="BZ554" i="1"/>
  <c r="BZ530" i="1"/>
  <c r="BZ506" i="1"/>
  <c r="BZ482" i="1"/>
  <c r="BZ458" i="1"/>
  <c r="CC458" i="1" s="1"/>
  <c r="BZ434" i="1"/>
  <c r="BZ410" i="1"/>
  <c r="BZ582" i="1"/>
  <c r="BZ688" i="1"/>
  <c r="CC688" i="1" s="1"/>
  <c r="BZ664" i="1"/>
  <c r="BZ652" i="1"/>
  <c r="BZ628" i="1"/>
  <c r="CC628" i="1" s="1"/>
  <c r="BZ604" i="1"/>
  <c r="BZ580" i="1"/>
  <c r="BZ556" i="1"/>
  <c r="BZ532" i="1"/>
  <c r="CC532" i="1" s="1"/>
  <c r="BZ508" i="1"/>
  <c r="BZ484" i="1"/>
  <c r="CC484" i="1" s="1"/>
  <c r="BZ460" i="1"/>
  <c r="BZ436" i="1"/>
  <c r="CC436" i="1" s="1"/>
  <c r="BZ412" i="1"/>
  <c r="BZ388" i="1"/>
  <c r="BZ371" i="1"/>
  <c r="BZ359" i="1"/>
  <c r="CC359" i="1" s="1"/>
  <c r="BZ347" i="1"/>
  <c r="BZ335" i="1"/>
  <c r="BZ323" i="1"/>
  <c r="BZ311" i="1"/>
  <c r="BZ299" i="1"/>
  <c r="BZ287" i="1"/>
  <c r="BZ275" i="1"/>
  <c r="BZ263" i="1"/>
  <c r="BZ251" i="1"/>
  <c r="BZ225" i="1"/>
  <c r="BZ200" i="1"/>
  <c r="BZ192" i="1"/>
  <c r="BZ91" i="1"/>
  <c r="BZ390" i="1"/>
  <c r="BZ370" i="1"/>
  <c r="CC370" i="1" s="1"/>
  <c r="BZ358" i="1"/>
  <c r="BZ346" i="1"/>
  <c r="BZ334" i="1"/>
  <c r="CC334" i="1" s="1"/>
  <c r="BZ322" i="1"/>
  <c r="BZ310" i="1"/>
  <c r="BZ298" i="1"/>
  <c r="BZ286" i="1"/>
  <c r="BZ274" i="1"/>
  <c r="BZ262" i="1"/>
  <c r="BZ392" i="1"/>
  <c r="CC392" i="1" s="1"/>
  <c r="BZ373" i="1"/>
  <c r="BZ361" i="1"/>
  <c r="BZ349" i="1"/>
  <c r="BZ337" i="1"/>
  <c r="BZ325" i="1"/>
  <c r="CC325" i="1" s="1"/>
  <c r="BZ313" i="1"/>
  <c r="BZ301" i="1"/>
  <c r="CC301" i="1" s="1"/>
  <c r="BZ289" i="1"/>
  <c r="BZ277" i="1"/>
  <c r="CC277" i="1" s="1"/>
  <c r="BZ265" i="1"/>
  <c r="BZ253" i="1"/>
  <c r="BZ228" i="1"/>
  <c r="BZ201" i="1"/>
  <c r="BZ194" i="1"/>
  <c r="BZ176" i="1"/>
  <c r="CC176" i="1" s="1"/>
  <c r="BZ168" i="1"/>
  <c r="BZ142" i="1"/>
  <c r="CC142" i="1" s="1"/>
  <c r="BZ394" i="1"/>
  <c r="BZ372" i="1"/>
  <c r="CC372" i="1" s="1"/>
  <c r="BZ360" i="1"/>
  <c r="CC360" i="1" s="1"/>
  <c r="BZ348" i="1"/>
  <c r="BZ336" i="1"/>
  <c r="CC336" i="1" s="1"/>
  <c r="BZ324" i="1"/>
  <c r="BZ312" i="1"/>
  <c r="CC312" i="1" s="1"/>
  <c r="BZ300" i="1"/>
  <c r="BZ288" i="1"/>
  <c r="BZ276" i="1"/>
  <c r="BZ264" i="1"/>
  <c r="BZ252" i="1"/>
  <c r="BZ226" i="1"/>
  <c r="BZ315" i="1"/>
  <c r="BZ303" i="1"/>
  <c r="BZ291" i="1"/>
  <c r="BZ279" i="1"/>
  <c r="BZ267" i="1"/>
  <c r="CC267" i="1" s="1"/>
  <c r="BZ255" i="1"/>
  <c r="BZ236" i="1"/>
  <c r="CC236" i="1" s="1"/>
  <c r="BZ204" i="1"/>
  <c r="BZ177" i="1"/>
  <c r="BZ170" i="1"/>
  <c r="BZ144" i="1"/>
  <c r="BZ398" i="1"/>
  <c r="BZ374" i="1"/>
  <c r="BZ362" i="1"/>
  <c r="CC362" i="1" s="1"/>
  <c r="BZ350" i="1"/>
  <c r="BZ338" i="1"/>
  <c r="CC338" i="1" s="1"/>
  <c r="BZ326" i="1"/>
  <c r="BZ314" i="1"/>
  <c r="CC314" i="1" s="1"/>
  <c r="BZ376" i="1"/>
  <c r="BZ365" i="1"/>
  <c r="BZ353" i="1"/>
  <c r="BZ341" i="1"/>
  <c r="BZ329" i="1"/>
  <c r="BZ317" i="1"/>
  <c r="BZ305" i="1"/>
  <c r="BZ293" i="1"/>
  <c r="BZ281" i="1"/>
  <c r="CC281" i="1" s="1"/>
  <c r="BZ269" i="1"/>
  <c r="BZ257" i="1"/>
  <c r="BZ238" i="1"/>
  <c r="BZ212" i="1"/>
  <c r="BZ180" i="1"/>
  <c r="BZ154" i="1"/>
  <c r="BZ146" i="1"/>
  <c r="CC146" i="1" s="1"/>
  <c r="BZ378" i="1"/>
  <c r="BZ364" i="1"/>
  <c r="BZ352" i="1"/>
  <c r="BZ340" i="1"/>
  <c r="BZ328" i="1"/>
  <c r="BZ316" i="1"/>
  <c r="CC316" i="1" s="1"/>
  <c r="BZ304" i="1"/>
  <c r="BZ292" i="1"/>
  <c r="BZ280" i="1"/>
  <c r="BZ268" i="1"/>
  <c r="BZ256" i="1"/>
  <c r="BZ178" i="1"/>
  <c r="CC178" i="1" s="1"/>
  <c r="BZ380" i="1"/>
  <c r="CC380" i="1" s="1"/>
  <c r="BZ367" i="1"/>
  <c r="BZ355" i="1"/>
  <c r="CC355" i="1" s="1"/>
  <c r="BZ343" i="1"/>
  <c r="BZ331" i="1"/>
  <c r="BZ319" i="1"/>
  <c r="BZ307" i="1"/>
  <c r="BZ295" i="1"/>
  <c r="BZ283" i="1"/>
  <c r="BZ271" i="1"/>
  <c r="BZ259" i="1"/>
  <c r="BZ247" i="1"/>
  <c r="BZ240" i="1"/>
  <c r="BZ214" i="1"/>
  <c r="BZ188" i="1"/>
  <c r="CC188" i="1" s="1"/>
  <c r="BZ156" i="1"/>
  <c r="BZ382" i="1"/>
  <c r="CC382" i="1" s="1"/>
  <c r="BZ366" i="1"/>
  <c r="BZ354" i="1"/>
  <c r="CC354" i="1" s="1"/>
  <c r="BZ342" i="1"/>
  <c r="BZ330" i="1"/>
  <c r="BZ318" i="1"/>
  <c r="BZ306" i="1"/>
  <c r="BZ294" i="1"/>
  <c r="BZ282" i="1"/>
  <c r="BZ270" i="1"/>
  <c r="BZ258" i="1"/>
  <c r="BZ248" i="1"/>
  <c r="BZ384" i="1"/>
  <c r="CC384" i="1" s="1"/>
  <c r="BZ369" i="1"/>
  <c r="BZ357" i="1"/>
  <c r="CC357" i="1" s="1"/>
  <c r="BZ345" i="1"/>
  <c r="BZ333" i="1"/>
  <c r="BZ321" i="1"/>
  <c r="BZ309" i="1"/>
  <c r="CC309" i="1" s="1"/>
  <c r="BZ297" i="1"/>
  <c r="BZ285" i="1"/>
  <c r="BZ273" i="1"/>
  <c r="CC273" i="1" s="1"/>
  <c r="BZ261" i="1"/>
  <c r="BZ249" i="1"/>
  <c r="BZ223" i="1"/>
  <c r="BZ216" i="1"/>
  <c r="BZ190" i="1"/>
  <c r="BZ227" i="1"/>
  <c r="BZ203" i="1"/>
  <c r="BZ179" i="1"/>
  <c r="BZ155" i="1"/>
  <c r="BZ128" i="1"/>
  <c r="CC128" i="1" s="1"/>
  <c r="BZ116" i="1"/>
  <c r="CC116" i="1" s="1"/>
  <c r="BZ104" i="1"/>
  <c r="CC104" i="1" s="1"/>
  <c r="BZ92" i="1"/>
  <c r="BZ229" i="1"/>
  <c r="BZ205" i="1"/>
  <c r="BZ181" i="1"/>
  <c r="CC181" i="1" s="1"/>
  <c r="BZ157" i="1"/>
  <c r="CC157" i="1" s="1"/>
  <c r="BZ93" i="1"/>
  <c r="BZ81" i="1"/>
  <c r="BZ231" i="1"/>
  <c r="CC231" i="1" s="1"/>
  <c r="BZ207" i="1"/>
  <c r="BZ183" i="1"/>
  <c r="CC183" i="1" s="1"/>
  <c r="BZ159" i="1"/>
  <c r="BZ130" i="1"/>
  <c r="CC130" i="1" s="1"/>
  <c r="BZ118" i="1"/>
  <c r="CC118" i="1" s="1"/>
  <c r="BZ106" i="1"/>
  <c r="BZ94" i="1"/>
  <c r="BZ82" i="1"/>
  <c r="CC82" i="1" s="1"/>
  <c r="BZ233" i="1"/>
  <c r="BZ209" i="1"/>
  <c r="BZ185" i="1"/>
  <c r="CC185" i="1" s="1"/>
  <c r="BZ161" i="1"/>
  <c r="BZ139" i="1"/>
  <c r="CC139" i="1" s="1"/>
  <c r="BZ95" i="1"/>
  <c r="BZ83" i="1"/>
  <c r="BZ235" i="1"/>
  <c r="BZ211" i="1"/>
  <c r="BZ187" i="1"/>
  <c r="CC187" i="1" s="1"/>
  <c r="BZ163" i="1"/>
  <c r="BZ141" i="1"/>
  <c r="BZ132" i="1"/>
  <c r="CC132" i="1" s="1"/>
  <c r="BZ120" i="1"/>
  <c r="CC120" i="1" s="1"/>
  <c r="BZ108" i="1"/>
  <c r="BZ96" i="1"/>
  <c r="BZ84" i="1"/>
  <c r="BZ237" i="1"/>
  <c r="BZ213" i="1"/>
  <c r="BZ189" i="1"/>
  <c r="BZ165" i="1"/>
  <c r="BZ143" i="1"/>
  <c r="CC143" i="1" s="1"/>
  <c r="BZ97" i="1"/>
  <c r="CC97" i="1" s="1"/>
  <c r="BZ85" i="1"/>
  <c r="CC85" i="1" s="1"/>
  <c r="BZ239" i="1"/>
  <c r="BZ215" i="1"/>
  <c r="CC215" i="1" s="1"/>
  <c r="BZ191" i="1"/>
  <c r="BZ167" i="1"/>
  <c r="BZ145" i="1"/>
  <c r="CC145" i="1" s="1"/>
  <c r="BZ127" i="1"/>
  <c r="CC127" i="1" s="1"/>
  <c r="BZ122" i="1"/>
  <c r="CC122" i="1" s="1"/>
  <c r="BZ115" i="1"/>
  <c r="CC115" i="1" s="1"/>
  <c r="BZ110" i="1"/>
  <c r="BZ103" i="1"/>
  <c r="CC103" i="1" s="1"/>
  <c r="BZ98" i="1"/>
  <c r="BZ86" i="1"/>
  <c r="BZ241" i="1"/>
  <c r="BZ217" i="1"/>
  <c r="BZ193" i="1"/>
  <c r="CC193" i="1" s="1"/>
  <c r="BZ169" i="1"/>
  <c r="BZ147" i="1"/>
  <c r="BZ99" i="1"/>
  <c r="BZ87" i="1"/>
  <c r="BZ243" i="1"/>
  <c r="CC243" i="1" s="1"/>
  <c r="BZ219" i="1"/>
  <c r="BZ195" i="1"/>
  <c r="BZ171" i="1"/>
  <c r="BZ149" i="1"/>
  <c r="BZ129" i="1"/>
  <c r="CC129" i="1" s="1"/>
  <c r="BZ124" i="1"/>
  <c r="CC124" i="1" s="1"/>
  <c r="BZ117" i="1"/>
  <c r="CC117" i="1" s="1"/>
  <c r="BZ112" i="1"/>
  <c r="CC112" i="1" s="1"/>
  <c r="BZ105" i="1"/>
  <c r="CC105" i="1" s="1"/>
  <c r="BZ100" i="1"/>
  <c r="CC100" i="1" s="1"/>
  <c r="BZ88" i="1"/>
  <c r="BZ245" i="1"/>
  <c r="CC245" i="1" s="1"/>
  <c r="BZ221" i="1"/>
  <c r="BZ197" i="1"/>
  <c r="BZ173" i="1"/>
  <c r="BZ89" i="1"/>
  <c r="D32" i="4" l="1"/>
  <c r="D33" i="4"/>
  <c r="B32" i="4"/>
  <c r="B33" i="4"/>
  <c r="E33" i="4" s="1"/>
  <c r="CC3" i="1"/>
  <c r="G32" i="4"/>
  <c r="G33" i="4"/>
  <c r="H127" i="5"/>
  <c r="H236" i="5"/>
  <c r="CC155" i="1"/>
  <c r="H718" i="5"/>
  <c r="CC353" i="1"/>
  <c r="H1620" i="5"/>
  <c r="CC311" i="1"/>
  <c r="H574" i="5"/>
  <c r="CC134" i="1"/>
  <c r="H729" i="5"/>
  <c r="CC113" i="1"/>
  <c r="H659" i="5"/>
  <c r="CC477" i="1"/>
  <c r="H1365" i="5"/>
  <c r="CC671" i="1"/>
  <c r="H2876" i="5"/>
  <c r="CC29" i="1"/>
  <c r="H108" i="5"/>
  <c r="CC42" i="1"/>
  <c r="H104" i="5"/>
  <c r="CC169" i="1"/>
  <c r="H847" i="5"/>
  <c r="CC167" i="1"/>
  <c r="H841" i="5"/>
  <c r="CC96" i="1"/>
  <c r="H565" i="5"/>
  <c r="CC161" i="1"/>
  <c r="H702" i="5"/>
  <c r="CC179" i="1"/>
  <c r="H831" i="5"/>
  <c r="CC321" i="1"/>
  <c r="H754" i="5"/>
  <c r="CC318" i="1"/>
  <c r="H592" i="5"/>
  <c r="CC271" i="1"/>
  <c r="H1305" i="5"/>
  <c r="CC268" i="1"/>
  <c r="H1306" i="5"/>
  <c r="CC180" i="1"/>
  <c r="H798" i="5"/>
  <c r="CC365" i="1"/>
  <c r="H1679" i="5"/>
  <c r="CC204" i="1"/>
  <c r="H896" i="5"/>
  <c r="CC288" i="1"/>
  <c r="H1317" i="5"/>
  <c r="CC194" i="1"/>
  <c r="H971" i="5"/>
  <c r="CC361" i="1"/>
  <c r="H1601" i="5"/>
  <c r="CC323" i="1"/>
  <c r="H746" i="5"/>
  <c r="CC556" i="1"/>
  <c r="H2396" i="5"/>
  <c r="CC506" i="1"/>
  <c r="H2180" i="5"/>
  <c r="CC660" i="1"/>
  <c r="H2922" i="5"/>
  <c r="CC476" i="1"/>
  <c r="H1387" i="5"/>
  <c r="CC422" i="1"/>
  <c r="H1810" i="5"/>
  <c r="CC332" i="1"/>
  <c r="H1514" i="5"/>
  <c r="CC610" i="1"/>
  <c r="H2671" i="5"/>
  <c r="CC166" i="1"/>
  <c r="H828" i="5"/>
  <c r="CC674" i="1"/>
  <c r="H2884" i="5"/>
  <c r="CC483" i="1"/>
  <c r="H1971" i="5"/>
  <c r="CC136" i="1"/>
  <c r="H758" i="5"/>
  <c r="CC521" i="1"/>
  <c r="H2280" i="5"/>
  <c r="CC164" i="1"/>
  <c r="H806" i="5"/>
  <c r="CC666" i="1"/>
  <c r="H2868" i="5"/>
  <c r="H2" i="2"/>
  <c r="CC512" i="1"/>
  <c r="H2140" i="5"/>
  <c r="CC511" i="1"/>
  <c r="H2157" i="5"/>
  <c r="CC577" i="1"/>
  <c r="H2426" i="5"/>
  <c r="CC467" i="1"/>
  <c r="H1952" i="5"/>
  <c r="CC694" i="1"/>
  <c r="H3080" i="5"/>
  <c r="CC597" i="1"/>
  <c r="H2581" i="5"/>
  <c r="CC41" i="1"/>
  <c r="H180" i="5"/>
  <c r="CC4" i="1"/>
  <c r="H8" i="5"/>
  <c r="CC643" i="1"/>
  <c r="H2858" i="5"/>
  <c r="CC177" i="1"/>
  <c r="H796" i="5"/>
  <c r="CC81" i="1"/>
  <c r="H489" i="5"/>
  <c r="CC376" i="1"/>
  <c r="H1672" i="5"/>
  <c r="CC390" i="1"/>
  <c r="H1709" i="5"/>
  <c r="CC408" i="1"/>
  <c r="H1795" i="5"/>
  <c r="CC491" i="1"/>
  <c r="H1974" i="5"/>
  <c r="CC531" i="1"/>
  <c r="H2292" i="5"/>
  <c r="CC260" i="1"/>
  <c r="H1307" i="5"/>
  <c r="CC217" i="1"/>
  <c r="H1047" i="5"/>
  <c r="CC345" i="1"/>
  <c r="H1629" i="5"/>
  <c r="CC554" i="1"/>
  <c r="H2413" i="5"/>
  <c r="CC682" i="1"/>
  <c r="H3064" i="5"/>
  <c r="CC470" i="1"/>
  <c r="H1902" i="5"/>
  <c r="CC356" i="1"/>
  <c r="H1538" i="5"/>
  <c r="CC381" i="1"/>
  <c r="H1644" i="5"/>
  <c r="CC533" i="1"/>
  <c r="H2207" i="5"/>
  <c r="CC462" i="1"/>
  <c r="H1950" i="5"/>
  <c r="CC417" i="1"/>
  <c r="H1783" i="5"/>
  <c r="CC162" i="1"/>
  <c r="H785" i="5"/>
  <c r="CC659" i="1"/>
  <c r="H2918" i="5"/>
  <c r="CC539" i="1"/>
  <c r="H2197" i="5"/>
  <c r="CC111" i="1"/>
  <c r="H586" i="5"/>
  <c r="CC583" i="1"/>
  <c r="H2512" i="5"/>
  <c r="CC655" i="1"/>
  <c r="H2907" i="5"/>
  <c r="CC654" i="1"/>
  <c r="H2869" i="5"/>
  <c r="CC272" i="1"/>
  <c r="H1303" i="5"/>
  <c r="CC399" i="1"/>
  <c r="H1788" i="5"/>
  <c r="CC74" i="1"/>
  <c r="H555" i="5"/>
  <c r="CC571" i="1"/>
  <c r="H2307" i="5"/>
  <c r="CC241" i="1"/>
  <c r="H1105" i="5"/>
  <c r="CC239" i="1"/>
  <c r="H1127" i="5"/>
  <c r="CC233" i="1"/>
  <c r="H1118" i="5"/>
  <c r="CC190" i="1"/>
  <c r="H788" i="5"/>
  <c r="CC307" i="1"/>
  <c r="H512" i="5"/>
  <c r="CC304" i="1"/>
  <c r="H300" i="5"/>
  <c r="CC257" i="1"/>
  <c r="H1233" i="5"/>
  <c r="CC326" i="1"/>
  <c r="H1505" i="5"/>
  <c r="CC324" i="1"/>
  <c r="H1485" i="5"/>
  <c r="CC253" i="1"/>
  <c r="H1225" i="5"/>
  <c r="CC262" i="1"/>
  <c r="H1310" i="5"/>
  <c r="CC192" i="1"/>
  <c r="H791" i="5"/>
  <c r="CC578" i="1"/>
  <c r="H2434" i="5"/>
  <c r="CC327" i="1"/>
  <c r="H808" i="5"/>
  <c r="CC548" i="1"/>
  <c r="H2275" i="5"/>
  <c r="CC498" i="1"/>
  <c r="H2026" i="5"/>
  <c r="CC496" i="1"/>
  <c r="H2030" i="5"/>
  <c r="CC368" i="1"/>
  <c r="H1653" i="5"/>
  <c r="CC493" i="1"/>
  <c r="H2057" i="5"/>
  <c r="CC495" i="1"/>
  <c r="H1976" i="5"/>
  <c r="CC266" i="1"/>
  <c r="H1314" i="5"/>
  <c r="CC633" i="1"/>
  <c r="H2714" i="5"/>
  <c r="CC488" i="1"/>
  <c r="H1973" i="5"/>
  <c r="CC416" i="1"/>
  <c r="H1807" i="5"/>
  <c r="CC695" i="1"/>
  <c r="H3079" i="5"/>
  <c r="CC160" i="1"/>
  <c r="H701" i="5"/>
  <c r="CC617" i="1"/>
  <c r="H2754" i="5"/>
  <c r="CC619" i="1"/>
  <c r="H1522" i="5"/>
  <c r="CC407" i="1"/>
  <c r="H1845" i="5"/>
  <c r="CC284" i="1"/>
  <c r="H1346" i="5"/>
  <c r="CC549" i="1"/>
  <c r="H2273" i="5"/>
  <c r="H78" i="2"/>
  <c r="H558" i="5"/>
  <c r="CC669" i="1"/>
  <c r="H2874" i="5"/>
  <c r="CC411" i="1"/>
  <c r="H1799" i="5"/>
  <c r="H124" i="5"/>
  <c r="CC84" i="1"/>
  <c r="H561" i="5"/>
  <c r="CC256" i="1"/>
  <c r="H1230" i="5"/>
  <c r="CC358" i="1"/>
  <c r="H1540" i="5"/>
  <c r="CC320" i="1"/>
  <c r="H759" i="5"/>
  <c r="CC641" i="1"/>
  <c r="H2768" i="5"/>
  <c r="CC485" i="1"/>
  <c r="H2048" i="5"/>
  <c r="CC603" i="1"/>
  <c r="H2722" i="5"/>
  <c r="CC525" i="1"/>
  <c r="H2283" i="5"/>
  <c r="CC48" i="1"/>
  <c r="H231" i="5"/>
  <c r="CC108" i="1"/>
  <c r="H649" i="5"/>
  <c r="CC335" i="1"/>
  <c r="H1451" i="5"/>
  <c r="CC684" i="1"/>
  <c r="H3037" i="5"/>
  <c r="CC465" i="1"/>
  <c r="H1857" i="5"/>
  <c r="CC73" i="1"/>
  <c r="H458" i="5"/>
  <c r="CC227" i="1"/>
  <c r="H1189" i="5"/>
  <c r="CC292" i="1"/>
  <c r="H200" i="5"/>
  <c r="CC255" i="1"/>
  <c r="H1226" i="5"/>
  <c r="CC347" i="1"/>
  <c r="H1424" i="5"/>
  <c r="CC472" i="1"/>
  <c r="H1905" i="5"/>
  <c r="CC658" i="1"/>
  <c r="H2910" i="5"/>
  <c r="CC89" i="1"/>
  <c r="H568" i="5"/>
  <c r="CC366" i="1"/>
  <c r="H1721" i="5"/>
  <c r="CC319" i="1"/>
  <c r="H722" i="5"/>
  <c r="CC269" i="1"/>
  <c r="H1292" i="5"/>
  <c r="CC279" i="1"/>
  <c r="H1291" i="5"/>
  <c r="CC265" i="1"/>
  <c r="H1311" i="5"/>
  <c r="CC200" i="1"/>
  <c r="H891" i="5"/>
  <c r="CC652" i="1"/>
  <c r="H2792" i="5"/>
  <c r="CC480" i="1"/>
  <c r="H1965" i="5"/>
  <c r="CC520" i="1"/>
  <c r="H2269" i="5"/>
  <c r="CC409" i="1"/>
  <c r="H1768" i="5"/>
  <c r="CC505" i="1"/>
  <c r="H2183" i="5"/>
  <c r="CC278" i="1"/>
  <c r="H1258" i="5"/>
  <c r="CC507" i="1"/>
  <c r="H2172" i="5"/>
  <c r="CC39" i="1"/>
  <c r="H123" i="5"/>
  <c r="CC31" i="1"/>
  <c r="H161" i="5"/>
  <c r="CC147" i="1"/>
  <c r="H728" i="5"/>
  <c r="CC259" i="1"/>
  <c r="H1210" i="5"/>
  <c r="CC349" i="1"/>
  <c r="H1534" i="5"/>
  <c r="CC648" i="1"/>
  <c r="H2762" i="5"/>
  <c r="CC440" i="1"/>
  <c r="H1770" i="5"/>
  <c r="CC212" i="1"/>
  <c r="H1037" i="5"/>
  <c r="CC201" i="1"/>
  <c r="H892" i="5"/>
  <c r="CC530" i="1"/>
  <c r="H2286" i="5"/>
  <c r="CC450" i="1"/>
  <c r="H1961" i="5"/>
  <c r="CC344" i="1"/>
  <c r="H1528" i="5"/>
  <c r="CC387" i="1"/>
  <c r="H1713" i="5"/>
  <c r="CC152" i="1"/>
  <c r="H705" i="5"/>
  <c r="CC8" i="1"/>
  <c r="H16" i="5"/>
  <c r="CC295" i="1"/>
  <c r="H1326" i="5"/>
  <c r="CC238" i="1"/>
  <c r="H1126" i="5"/>
  <c r="CC228" i="1"/>
  <c r="H1181" i="5"/>
  <c r="CC91" i="1"/>
  <c r="H570" i="5"/>
  <c r="CC524" i="1"/>
  <c r="H2234" i="5"/>
  <c r="CC492" i="1"/>
  <c r="H2054" i="5"/>
  <c r="CC481" i="1"/>
  <c r="H1398" i="5"/>
  <c r="CC605" i="1"/>
  <c r="H2679" i="5"/>
  <c r="CC149" i="1"/>
  <c r="H714" i="5"/>
  <c r="CC141" i="1"/>
  <c r="H777" i="5"/>
  <c r="CC216" i="1"/>
  <c r="H1074" i="5"/>
  <c r="CC274" i="1"/>
  <c r="H1224" i="5"/>
  <c r="CC371" i="1"/>
  <c r="H1663" i="5"/>
  <c r="CC602" i="1"/>
  <c r="H2725" i="5"/>
  <c r="CC339" i="1"/>
  <c r="H1437" i="5"/>
  <c r="CC522" i="1"/>
  <c r="H2216" i="5"/>
  <c r="CC518" i="1"/>
  <c r="H2242" i="5"/>
  <c r="CC418" i="1"/>
  <c r="H1808" i="5"/>
  <c r="CC661" i="1"/>
  <c r="H2923" i="5"/>
  <c r="CC645" i="1"/>
  <c r="H2861" i="5"/>
  <c r="CC40" i="1"/>
  <c r="H147" i="5"/>
  <c r="CC75" i="1"/>
  <c r="H556" i="5"/>
  <c r="CC173" i="1"/>
  <c r="H858" i="5"/>
  <c r="CC171" i="1"/>
  <c r="H812" i="5"/>
  <c r="CC98" i="1"/>
  <c r="H498" i="5"/>
  <c r="CC163" i="1"/>
  <c r="H793" i="5"/>
  <c r="CC94" i="1"/>
  <c r="H576" i="5"/>
  <c r="CC205" i="1"/>
  <c r="H1076" i="5"/>
  <c r="CC223" i="1"/>
  <c r="H1071" i="5"/>
  <c r="CC331" i="1"/>
  <c r="H1518" i="5"/>
  <c r="CC328" i="1"/>
  <c r="H1523" i="5"/>
  <c r="CC350" i="1"/>
  <c r="H809" i="5"/>
  <c r="CC291" i="1"/>
  <c r="H197" i="5"/>
  <c r="CC348" i="1"/>
  <c r="H1533" i="5"/>
  <c r="CC286" i="1"/>
  <c r="H1344" i="5"/>
  <c r="CC225" i="1"/>
  <c r="H1157" i="5"/>
  <c r="CC388" i="1"/>
  <c r="H1722" i="5"/>
  <c r="CC664" i="1"/>
  <c r="H2950" i="5"/>
  <c r="CC626" i="1"/>
  <c r="H1431" i="5"/>
  <c r="CC454" i="1"/>
  <c r="H1263" i="5"/>
  <c r="CC351" i="1"/>
  <c r="H1635" i="5"/>
  <c r="CC596" i="1"/>
  <c r="H2575" i="5"/>
  <c r="CC544" i="1"/>
  <c r="H2241" i="5"/>
  <c r="CC542" i="1"/>
  <c r="H2225" i="5"/>
  <c r="CC564" i="1"/>
  <c r="H2387" i="5"/>
  <c r="CC442" i="1"/>
  <c r="H1775" i="5"/>
  <c r="CC199" i="1"/>
  <c r="H889" i="5"/>
  <c r="CC555" i="1"/>
  <c r="H2407" i="5"/>
  <c r="CC421" i="1"/>
  <c r="H1850" i="5"/>
  <c r="CC627" i="1"/>
  <c r="H1593" i="5"/>
  <c r="CC290" i="1"/>
  <c r="H1322" i="5"/>
  <c r="CC668" i="1"/>
  <c r="H2871" i="5"/>
  <c r="CC515" i="1"/>
  <c r="H2264" i="5"/>
  <c r="CC186" i="1"/>
  <c r="H782" i="5"/>
  <c r="CC158" i="1"/>
  <c r="H709" i="5"/>
  <c r="CC689" i="1"/>
  <c r="H3049" i="5"/>
  <c r="CC479" i="1"/>
  <c r="H1970" i="5"/>
  <c r="CC683" i="1"/>
  <c r="H3040" i="5"/>
  <c r="CC385" i="1"/>
  <c r="H1700" i="5"/>
  <c r="CC438" i="1"/>
  <c r="H1821" i="5"/>
  <c r="CC10" i="1"/>
  <c r="H17" i="5"/>
  <c r="CC50" i="1"/>
  <c r="H233" i="5"/>
  <c r="CC67" i="1"/>
  <c r="H311" i="5"/>
  <c r="H242" i="5"/>
  <c r="CC598" i="1"/>
  <c r="H2641" i="5"/>
  <c r="CC489" i="1"/>
  <c r="H2019" i="5"/>
  <c r="CC459" i="1"/>
  <c r="H1876" i="5"/>
  <c r="CC330" i="1"/>
  <c r="H1471" i="5"/>
  <c r="CC373" i="1"/>
  <c r="H1664" i="5"/>
  <c r="CC599" i="1"/>
  <c r="H2640" i="5"/>
  <c r="CC72" i="1"/>
  <c r="H457" i="5"/>
  <c r="CC26" i="1"/>
  <c r="H132" i="5"/>
  <c r="CC202" i="1"/>
  <c r="H894" i="5"/>
  <c r="H98" i="2"/>
  <c r="CC135" i="1"/>
  <c r="H763" i="5"/>
  <c r="CC656" i="1"/>
  <c r="H2906" i="5"/>
  <c r="CC455" i="1"/>
  <c r="H1249" i="5"/>
  <c r="CC673" i="1"/>
  <c r="H2882" i="5"/>
  <c r="CC675" i="1"/>
  <c r="H2885" i="5"/>
  <c r="CC296" i="1"/>
  <c r="H198" i="5"/>
  <c r="CC35" i="1"/>
  <c r="H113" i="5"/>
  <c r="CC615" i="1"/>
  <c r="H1438" i="5"/>
  <c r="H133" i="5"/>
  <c r="CC174" i="1"/>
  <c r="H832" i="5"/>
  <c r="CC197" i="1"/>
  <c r="H973" i="5"/>
  <c r="CC195" i="1"/>
  <c r="H968" i="5"/>
  <c r="CC106" i="1"/>
  <c r="H653" i="5"/>
  <c r="CC229" i="1"/>
  <c r="H1112" i="5"/>
  <c r="CC249" i="1"/>
  <c r="H1216" i="5"/>
  <c r="CC248" i="1"/>
  <c r="H1215" i="5"/>
  <c r="CC156" i="1"/>
  <c r="H736" i="5"/>
  <c r="CC343" i="1"/>
  <c r="H1521" i="5"/>
  <c r="CC340" i="1"/>
  <c r="H1494" i="5"/>
  <c r="CC293" i="1"/>
  <c r="H1323" i="5"/>
  <c r="CC303" i="1"/>
  <c r="H1363" i="5"/>
  <c r="CC289" i="1"/>
  <c r="H1319" i="5"/>
  <c r="CC298" i="1"/>
  <c r="H1332" i="5"/>
  <c r="CC251" i="1"/>
  <c r="H1219" i="5"/>
  <c r="CC412" i="1"/>
  <c r="H1804" i="5"/>
  <c r="CC650" i="1"/>
  <c r="H2765" i="5"/>
  <c r="CC528" i="1"/>
  <c r="H2282" i="5"/>
  <c r="CC478" i="1"/>
  <c r="H1981" i="5"/>
  <c r="CC363" i="1"/>
  <c r="H1546" i="5"/>
  <c r="CC620" i="1"/>
  <c r="H115" i="2"/>
  <c r="CC568" i="1"/>
  <c r="H2341" i="5"/>
  <c r="CC566" i="1"/>
  <c r="H2304" i="5"/>
  <c r="CC588" i="1"/>
  <c r="H2508" i="5"/>
  <c r="CC466" i="1"/>
  <c r="H1865" i="5"/>
  <c r="CC206" i="1"/>
  <c r="H1066" i="5"/>
  <c r="CC464" i="1"/>
  <c r="H1898" i="5"/>
  <c r="CC635" i="1"/>
  <c r="H2652" i="5"/>
  <c r="CC560" i="1"/>
  <c r="H2315" i="5"/>
  <c r="CC302" i="1"/>
  <c r="H243" i="5"/>
  <c r="CC677" i="1"/>
  <c r="H2893" i="5"/>
  <c r="CC558" i="1"/>
  <c r="H2393" i="5"/>
  <c r="CC449" i="1"/>
  <c r="H1960" i="5"/>
  <c r="CC486" i="1"/>
  <c r="H1972" i="5"/>
  <c r="CC250" i="1"/>
  <c r="H1217" i="5"/>
  <c r="CC657" i="1"/>
  <c r="H2908" i="5"/>
  <c r="CC184" i="1"/>
  <c r="H794" i="5"/>
  <c r="CC690" i="1"/>
  <c r="H3051" i="5"/>
  <c r="CC175" i="1"/>
  <c r="H784" i="5"/>
  <c r="CC59" i="1"/>
  <c r="H235" i="5"/>
  <c r="CC663" i="1"/>
  <c r="H2912" i="5"/>
  <c r="CC475" i="1"/>
  <c r="H1968" i="5"/>
  <c r="H128" i="5"/>
  <c r="CC62" i="1"/>
  <c r="H238" i="5"/>
  <c r="CC68" i="1"/>
  <c r="H305" i="5"/>
  <c r="CC66" i="1"/>
  <c r="H340" i="5"/>
  <c r="CC375" i="1"/>
  <c r="H1668" i="5"/>
  <c r="H530" i="5"/>
  <c r="CC154" i="1"/>
  <c r="H751" i="5"/>
  <c r="CC482" i="1"/>
  <c r="H1967" i="5"/>
  <c r="CC402" i="1"/>
  <c r="H1791" i="5"/>
  <c r="CC203" i="1"/>
  <c r="H895" i="5"/>
  <c r="CC93" i="1"/>
  <c r="H575" i="5"/>
  <c r="CC604" i="1"/>
  <c r="H2715" i="5"/>
  <c r="CC474" i="1"/>
  <c r="H1271" i="5"/>
  <c r="CC254" i="1"/>
  <c r="H1301" i="5"/>
  <c r="CC86" i="1"/>
  <c r="H563" i="5"/>
  <c r="CC369" i="1"/>
  <c r="H1655" i="5"/>
  <c r="CC221" i="1"/>
  <c r="H1002" i="5"/>
  <c r="CC219" i="1"/>
  <c r="H1058" i="5"/>
  <c r="CC110" i="1"/>
  <c r="H627" i="5"/>
  <c r="CC165" i="1"/>
  <c r="H827" i="5"/>
  <c r="CC211" i="1"/>
  <c r="H1012" i="5"/>
  <c r="CC92" i="1"/>
  <c r="H577" i="5"/>
  <c r="CC261" i="1"/>
  <c r="H1312" i="5"/>
  <c r="CC258" i="1"/>
  <c r="H1235" i="5"/>
  <c r="CC352" i="1"/>
  <c r="H1628" i="5"/>
  <c r="CC305" i="1"/>
  <c r="H357" i="5"/>
  <c r="CC374" i="1"/>
  <c r="H1667" i="5"/>
  <c r="CC315" i="1"/>
  <c r="H593" i="5"/>
  <c r="CC310" i="1"/>
  <c r="H517" i="5"/>
  <c r="CC263" i="1"/>
  <c r="H1300" i="5"/>
  <c r="CC582" i="1"/>
  <c r="H2435" i="5"/>
  <c r="CC662" i="1"/>
  <c r="H2928" i="5"/>
  <c r="CC552" i="1"/>
  <c r="H2276" i="5"/>
  <c r="CC644" i="1"/>
  <c r="H2856" i="5"/>
  <c r="CC594" i="1"/>
  <c r="H2553" i="5"/>
  <c r="CC592" i="1"/>
  <c r="H2541" i="5"/>
  <c r="CC590" i="1"/>
  <c r="H2510" i="5"/>
  <c r="CC612" i="1"/>
  <c r="H2694" i="5"/>
  <c r="CC609" i="1"/>
  <c r="H1376" i="5"/>
  <c r="CC90" i="1"/>
  <c r="H569" i="5"/>
  <c r="CC497" i="1"/>
  <c r="H2010" i="5"/>
  <c r="CC672" i="1"/>
  <c r="H2880" i="5"/>
  <c r="CC589" i="1"/>
  <c r="H2515" i="5"/>
  <c r="CC423" i="1"/>
  <c r="H1815" i="5"/>
  <c r="CC697" i="1"/>
  <c r="H2988" i="5"/>
  <c r="CC579" i="1"/>
  <c r="H2453" i="5"/>
  <c r="CC487" i="1"/>
  <c r="H2050" i="5"/>
  <c r="CC414" i="1"/>
  <c r="H1782" i="5"/>
  <c r="CC210" i="1"/>
  <c r="H1041" i="5"/>
  <c r="CC182" i="1"/>
  <c r="H848" i="5"/>
  <c r="CC591" i="1"/>
  <c r="H2533" i="5"/>
  <c r="CC503" i="1"/>
  <c r="H2002" i="5"/>
  <c r="CC196" i="1"/>
  <c r="H979" i="5"/>
  <c r="CC71" i="1"/>
  <c r="H245" i="5"/>
  <c r="CC536" i="1"/>
  <c r="H2220" i="5"/>
  <c r="CC34" i="1"/>
  <c r="H119" i="5"/>
  <c r="CC80" i="1"/>
  <c r="H562" i="5"/>
  <c r="CC198" i="1"/>
  <c r="H898" i="5"/>
  <c r="CC280" i="1"/>
  <c r="H1256" i="5"/>
  <c r="CC559" i="1"/>
  <c r="H2389" i="5"/>
  <c r="CC209" i="1"/>
  <c r="H1061" i="5"/>
  <c r="CC235" i="1"/>
  <c r="H1120" i="5"/>
  <c r="CC214" i="1"/>
  <c r="H1007" i="5"/>
  <c r="CC364" i="1"/>
  <c r="H1676" i="5"/>
  <c r="CC226" i="1"/>
  <c r="H1106" i="5"/>
  <c r="CC313" i="1"/>
  <c r="H522" i="5"/>
  <c r="CC460" i="1"/>
  <c r="H1273" i="5"/>
  <c r="CC636" i="1"/>
  <c r="H2727" i="5"/>
  <c r="CC534" i="1"/>
  <c r="H2211" i="5"/>
  <c r="CC606" i="1"/>
  <c r="H2648" i="5"/>
  <c r="CC234" i="1"/>
  <c r="H1119" i="5"/>
  <c r="CC208" i="1"/>
  <c r="H1042" i="5"/>
  <c r="CC527" i="1"/>
  <c r="H2244" i="5"/>
  <c r="CC569" i="1"/>
  <c r="H2345" i="5"/>
  <c r="CC693" i="1"/>
  <c r="H3092" i="5"/>
  <c r="CC46" i="1"/>
  <c r="H246" i="5"/>
  <c r="CC76" i="1"/>
  <c r="H557" i="5"/>
  <c r="CC13" i="1"/>
  <c r="H20" i="5"/>
  <c r="CC27" i="1"/>
  <c r="H114" i="5"/>
  <c r="CC207" i="1"/>
  <c r="H1077" i="5"/>
  <c r="CC420" i="1"/>
  <c r="H1757" i="5"/>
  <c r="CC665" i="1"/>
  <c r="H2915" i="5"/>
  <c r="CC625" i="1"/>
  <c r="H116" i="2"/>
  <c r="CC333" i="1"/>
  <c r="H1449" i="5"/>
  <c r="CC419" i="1"/>
  <c r="H1774" i="5"/>
  <c r="CC189" i="1"/>
  <c r="H787" i="5"/>
  <c r="CC367" i="1"/>
  <c r="H1723" i="5"/>
  <c r="CC398" i="1"/>
  <c r="H1784" i="5"/>
  <c r="CC322" i="1"/>
  <c r="H747" i="5"/>
  <c r="CC410" i="1"/>
  <c r="H1798" i="5"/>
  <c r="CC576" i="1"/>
  <c r="H2423" i="5"/>
  <c r="CC680" i="1"/>
  <c r="H3071" i="5"/>
  <c r="CC679" i="1"/>
  <c r="H3075" i="5"/>
  <c r="CC692" i="1"/>
  <c r="H3066" i="5"/>
  <c r="CC88" i="1"/>
  <c r="H567" i="5"/>
  <c r="CC83" i="1"/>
  <c r="H559" i="5"/>
  <c r="CC240" i="1"/>
  <c r="H1129" i="5"/>
  <c r="CC144" i="1"/>
  <c r="H772" i="5"/>
  <c r="CC640" i="1"/>
  <c r="H1574" i="5"/>
  <c r="CC696" i="1"/>
  <c r="H3077" i="5"/>
  <c r="CC575" i="1"/>
  <c r="H2377" i="5"/>
  <c r="H3" i="5"/>
  <c r="CC306" i="1"/>
  <c r="H353" i="5"/>
  <c r="CC276" i="1"/>
  <c r="H1304" i="5"/>
  <c r="CC379" i="1"/>
  <c r="H1675" i="5"/>
  <c r="CC463" i="1"/>
  <c r="H1860" i="5"/>
  <c r="CC557" i="1"/>
  <c r="H2316" i="5"/>
  <c r="CC191" i="1"/>
  <c r="H789" i="5"/>
  <c r="CC283" i="1"/>
  <c r="H1408" i="5"/>
  <c r="CC300" i="1"/>
  <c r="H1334" i="5"/>
  <c r="CC580" i="1"/>
  <c r="H2488" i="5"/>
  <c r="CC646" i="1"/>
  <c r="H2818" i="5"/>
  <c r="CC448" i="1"/>
  <c r="H1873" i="5"/>
  <c r="CC137" i="1"/>
  <c r="H761" i="5"/>
  <c r="CC473" i="1"/>
  <c r="H1944" i="5"/>
  <c r="CC687" i="1"/>
  <c r="H3031" i="5"/>
  <c r="CC14" i="1"/>
  <c r="H23" i="5"/>
  <c r="CC342" i="1"/>
  <c r="H1517" i="5"/>
  <c r="CC270" i="1"/>
  <c r="H1246" i="5"/>
  <c r="CC317" i="1"/>
  <c r="H603" i="5"/>
  <c r="CC394" i="1"/>
  <c r="H1685" i="5"/>
  <c r="CC275" i="1"/>
  <c r="H1247" i="5"/>
  <c r="CC686" i="1"/>
  <c r="H3019" i="5"/>
  <c r="CC389" i="1"/>
  <c r="H1720" i="5"/>
  <c r="CC514" i="1"/>
  <c r="H2194" i="5"/>
  <c r="CC138" i="1"/>
  <c r="H775" i="5"/>
  <c r="CC587" i="1"/>
  <c r="H2467" i="5"/>
  <c r="CC87" i="1"/>
  <c r="H566" i="5"/>
  <c r="CC213" i="1"/>
  <c r="H1011" i="5"/>
  <c r="CC159" i="1"/>
  <c r="H700" i="5"/>
  <c r="CC285" i="1"/>
  <c r="H1356" i="5"/>
  <c r="CC282" i="1"/>
  <c r="H1280" i="5"/>
  <c r="CC378" i="1"/>
  <c r="H1674" i="5"/>
  <c r="CC329" i="1"/>
  <c r="H1474" i="5"/>
  <c r="CC252" i="1"/>
  <c r="H1221" i="5"/>
  <c r="CC287" i="1"/>
  <c r="H1360" i="5"/>
  <c r="CC434" i="1"/>
  <c r="H1820" i="5"/>
  <c r="CC600" i="1"/>
  <c r="H2748" i="5"/>
  <c r="CC510" i="1"/>
  <c r="H2114" i="5"/>
  <c r="CC642" i="1"/>
  <c r="H2853" i="5"/>
  <c r="CC638" i="1"/>
  <c r="H2745" i="5"/>
  <c r="CC538" i="1"/>
  <c r="H2221" i="5"/>
  <c r="CC230" i="1"/>
  <c r="H1114" i="5"/>
  <c r="CC246" i="1"/>
  <c r="H1212" i="5"/>
  <c r="CC639" i="1"/>
  <c r="H1560" i="5"/>
  <c r="CC593" i="1"/>
  <c r="H2546" i="5"/>
  <c r="CC529" i="1"/>
  <c r="H2262" i="5"/>
  <c r="CC232" i="1"/>
  <c r="H1117" i="5"/>
  <c r="CC224" i="1"/>
  <c r="H1188" i="5"/>
  <c r="CC453" i="1"/>
  <c r="H1963" i="5"/>
  <c r="CC551" i="1"/>
  <c r="H2294" i="5"/>
  <c r="CC509" i="1"/>
  <c r="H2162" i="5"/>
  <c r="CC24" i="1"/>
  <c r="H129" i="5"/>
  <c r="CC5" i="1"/>
  <c r="H9" i="5"/>
  <c r="CC57" i="1"/>
  <c r="H234" i="5"/>
  <c r="CC99" i="1"/>
  <c r="H519" i="5"/>
  <c r="CC237" i="1"/>
  <c r="H1123" i="5"/>
  <c r="CC95" i="1"/>
  <c r="H571" i="5"/>
  <c r="CC297" i="1"/>
  <c r="H1331" i="5"/>
  <c r="CC294" i="1"/>
  <c r="H1324" i="5"/>
  <c r="CC247" i="1"/>
  <c r="H1213" i="5"/>
  <c r="CC341" i="1"/>
  <c r="H1504" i="5"/>
  <c r="CC170" i="1"/>
  <c r="H815" i="5"/>
  <c r="CC264" i="1"/>
  <c r="H1276" i="5"/>
  <c r="CC168" i="1"/>
  <c r="H845" i="5"/>
  <c r="CC337" i="1"/>
  <c r="H1440" i="5"/>
  <c r="CC346" i="1"/>
  <c r="H1539" i="5"/>
  <c r="CC299" i="1"/>
  <c r="H1333" i="5"/>
  <c r="CC508" i="1"/>
  <c r="H2168" i="5"/>
  <c r="CC630" i="1"/>
  <c r="H2716" i="5"/>
  <c r="CC624" i="1"/>
  <c r="H1473" i="5"/>
  <c r="CC678" i="1"/>
  <c r="H2998" i="5"/>
  <c r="CC698" i="1"/>
  <c r="H2994" i="5"/>
  <c r="CC308" i="1"/>
  <c r="H533" i="5"/>
  <c r="CC562" i="1"/>
  <c r="H2355" i="5"/>
  <c r="CC681" i="1"/>
  <c r="H3069" i="5"/>
  <c r="CC608" i="1"/>
  <c r="H1343" i="5"/>
  <c r="CC425" i="1"/>
  <c r="H1848" i="5"/>
  <c r="CC670" i="1"/>
  <c r="H2875" i="5"/>
  <c r="CC461" i="1"/>
  <c r="H1900" i="5"/>
  <c r="CC632" i="1"/>
  <c r="H2705" i="5"/>
  <c r="CC541" i="1"/>
  <c r="H2206" i="5"/>
  <c r="CC469" i="1"/>
  <c r="H1928" i="5"/>
  <c r="CC413" i="1"/>
  <c r="H1806" i="5"/>
  <c r="CC244" i="1"/>
  <c r="H1103" i="5"/>
  <c r="CC405" i="1"/>
  <c r="H1794" i="5"/>
  <c r="CC553" i="1"/>
  <c r="H2215" i="5"/>
  <c r="CC601" i="1"/>
  <c r="H2733" i="5"/>
  <c r="CC523" i="1"/>
  <c r="H2217" i="5"/>
  <c r="CC595" i="1"/>
  <c r="H2567" i="5"/>
  <c r="CC36" i="1"/>
  <c r="H135" i="5"/>
  <c r="CC17" i="1"/>
  <c r="H125" i="5"/>
  <c r="CC70" i="1"/>
  <c r="H244" i="5"/>
  <c r="H126" i="5"/>
  <c r="CC471" i="1"/>
  <c r="H1943" i="5"/>
  <c r="H21" i="2"/>
  <c r="H84" i="2"/>
  <c r="H89" i="2"/>
  <c r="H52" i="2"/>
  <c r="H100" i="2"/>
  <c r="H30" i="2"/>
  <c r="H17" i="2"/>
  <c r="H88" i="2"/>
  <c r="H103" i="2"/>
  <c r="H93" i="2"/>
  <c r="H69" i="2"/>
  <c r="H94" i="2"/>
  <c r="H28" i="2"/>
  <c r="H92" i="2"/>
  <c r="H106" i="2"/>
  <c r="H42" i="2"/>
  <c r="H110" i="2"/>
  <c r="H70" i="2"/>
  <c r="H90" i="2"/>
  <c r="H73" i="2"/>
  <c r="H71" i="2"/>
  <c r="H96" i="2"/>
  <c r="H75" i="2"/>
  <c r="H68" i="2"/>
  <c r="H99" i="2"/>
  <c r="H66" i="2"/>
  <c r="H67" i="2"/>
  <c r="H62" i="2"/>
  <c r="H23" i="2"/>
  <c r="H102" i="2"/>
  <c r="D11" i="3"/>
  <c r="E11" i="3" s="1"/>
  <c r="H79" i="2"/>
  <c r="H107" i="2"/>
  <c r="H72" i="2"/>
  <c r="H104" i="2"/>
  <c r="H91" i="2"/>
  <c r="H95" i="2"/>
  <c r="H109" i="2"/>
  <c r="H41" i="2"/>
  <c r="H48" i="2"/>
  <c r="H112" i="2"/>
  <c r="H65" i="2"/>
  <c r="H45" i="2"/>
  <c r="D14" i="3"/>
  <c r="E14" i="3" s="1"/>
  <c r="H101" i="2"/>
  <c r="H81" i="2"/>
  <c r="H108" i="2"/>
  <c r="H113" i="2"/>
  <c r="H105" i="2"/>
  <c r="H27" i="2"/>
  <c r="H76" i="2"/>
  <c r="H56" i="2"/>
  <c r="H39" i="2"/>
  <c r="H6" i="2"/>
  <c r="H46" i="2"/>
  <c r="H47" i="2"/>
  <c r="H51" i="2"/>
  <c r="H54" i="2"/>
  <c r="H13" i="2"/>
  <c r="H49" i="2"/>
  <c r="H87" i="2"/>
  <c r="H114" i="2"/>
  <c r="H82" i="2"/>
  <c r="H85" i="2"/>
  <c r="H64" i="2"/>
  <c r="H7" i="2"/>
  <c r="H97" i="2"/>
  <c r="H34" i="2"/>
  <c r="D12" i="3"/>
  <c r="E12" i="3" s="1"/>
  <c r="D15" i="3"/>
  <c r="E15" i="3" s="1"/>
  <c r="D13" i="3"/>
  <c r="E13" i="3" s="1"/>
  <c r="D16" i="3"/>
  <c r="E16" i="3" s="1"/>
  <c r="C14" i="3"/>
  <c r="H8" i="2"/>
  <c r="H32" i="2"/>
  <c r="H44" i="2"/>
  <c r="H35" i="2"/>
  <c r="H50" i="2"/>
  <c r="H12" i="2"/>
  <c r="H43" i="2"/>
  <c r="C13" i="3"/>
  <c r="H77" i="2"/>
  <c r="CC69" i="1"/>
  <c r="H53" i="2"/>
  <c r="CC38" i="1"/>
  <c r="C15" i="3"/>
  <c r="H29" i="2"/>
  <c r="CC44" i="1"/>
  <c r="H83" i="2"/>
  <c r="CC52" i="1"/>
  <c r="H24" i="2"/>
  <c r="H16" i="2"/>
  <c r="CC20" i="1"/>
  <c r="H38" i="2"/>
  <c r="CC32" i="1"/>
  <c r="H19" i="2"/>
  <c r="H11" i="2"/>
  <c r="CC47" i="1"/>
  <c r="H9" i="2"/>
  <c r="CC12" i="1"/>
  <c r="CC22" i="1"/>
  <c r="C16" i="3"/>
  <c r="H14" i="2"/>
  <c r="CC16" i="1"/>
  <c r="H10" i="2"/>
  <c r="CC15" i="1"/>
  <c r="D21" i="3"/>
  <c r="CC6" i="1"/>
  <c r="H15" i="2"/>
  <c r="CC18" i="1"/>
  <c r="H5" i="2"/>
  <c r="H26" i="2"/>
  <c r="H18" i="2"/>
  <c r="CC65" i="1"/>
  <c r="H86" i="2"/>
  <c r="CC64" i="1"/>
  <c r="H80" i="2"/>
  <c r="CC58" i="1"/>
  <c r="H57" i="2"/>
  <c r="CC78" i="1"/>
  <c r="H40" i="2"/>
  <c r="CC63" i="1"/>
  <c r="H31" i="2"/>
  <c r="CC77" i="1"/>
  <c r="H74" i="2"/>
  <c r="CC7" i="1"/>
  <c r="H33" i="2"/>
  <c r="CC49" i="1"/>
  <c r="H111" i="2"/>
  <c r="CC79" i="1"/>
  <c r="H36" i="2"/>
  <c r="D19" i="3"/>
  <c r="D22" i="3"/>
  <c r="D10" i="4"/>
  <c r="B3" i="4"/>
  <c r="C3" i="4" s="1"/>
  <c r="D13" i="4"/>
  <c r="D25" i="4"/>
  <c r="B14" i="4"/>
  <c r="B26" i="4"/>
  <c r="D14" i="4"/>
  <c r="D4" i="4"/>
  <c r="D16" i="4"/>
  <c r="D28" i="4"/>
  <c r="B5" i="4"/>
  <c r="B17" i="4"/>
  <c r="B29" i="4"/>
  <c r="D5" i="4"/>
  <c r="D17" i="4"/>
  <c r="D29" i="4"/>
  <c r="B6" i="4"/>
  <c r="B18" i="4"/>
  <c r="B30" i="4"/>
  <c r="D6" i="4"/>
  <c r="D7" i="4"/>
  <c r="D23" i="4"/>
  <c r="B4" i="4"/>
  <c r="B21" i="4"/>
  <c r="D24" i="4"/>
  <c r="B7" i="4"/>
  <c r="B22" i="4"/>
  <c r="D8" i="4"/>
  <c r="D26" i="4"/>
  <c r="B8" i="4"/>
  <c r="B23" i="4"/>
  <c r="D9" i="4"/>
  <c r="D27" i="4"/>
  <c r="B9" i="4"/>
  <c r="B24" i="4"/>
  <c r="D11" i="4"/>
  <c r="D30" i="4"/>
  <c r="B10" i="4"/>
  <c r="B25" i="4"/>
  <c r="D12" i="4"/>
  <c r="D31" i="4"/>
  <c r="B11" i="4"/>
  <c r="B27" i="4"/>
  <c r="D15" i="4"/>
  <c r="D3" i="4"/>
  <c r="B12" i="4"/>
  <c r="B28" i="4"/>
  <c r="B13" i="4"/>
  <c r="B15" i="4"/>
  <c r="D18" i="4"/>
  <c r="B16" i="4"/>
  <c r="C16" i="4" s="1"/>
  <c r="D19" i="4"/>
  <c r="B19" i="4"/>
  <c r="D20" i="4"/>
  <c r="B20" i="4"/>
  <c r="D22" i="4"/>
  <c r="D21" i="4"/>
  <c r="B31" i="4"/>
  <c r="D23" i="3"/>
  <c r="H22" i="2"/>
  <c r="H37" i="2"/>
  <c r="G13" i="4"/>
  <c r="G14" i="4"/>
  <c r="G20" i="4"/>
  <c r="G25" i="4"/>
  <c r="G26" i="4"/>
  <c r="G4" i="4"/>
  <c r="H25" i="2"/>
  <c r="G15" i="4"/>
  <c r="G27" i="4"/>
  <c r="G16" i="4"/>
  <c r="G28" i="4"/>
  <c r="G5" i="4"/>
  <c r="G17" i="4"/>
  <c r="G29" i="4"/>
  <c r="G6" i="4"/>
  <c r="G18" i="4"/>
  <c r="G30" i="4"/>
  <c r="G7" i="4"/>
  <c r="G19" i="4"/>
  <c r="G31" i="4"/>
  <c r="G8" i="4"/>
  <c r="G9" i="4"/>
  <c r="G21" i="4"/>
  <c r="G3" i="4"/>
  <c r="G10" i="4"/>
  <c r="G22" i="4"/>
  <c r="G11" i="4"/>
  <c r="G23" i="4"/>
  <c r="G12" i="4"/>
  <c r="G24" i="4"/>
  <c r="H3" i="2"/>
  <c r="C12" i="3"/>
  <c r="D20" i="3"/>
  <c r="B17" i="3"/>
  <c r="C11" i="3"/>
  <c r="C33" i="4" l="1"/>
  <c r="C32" i="4"/>
  <c r="E32" i="4"/>
  <c r="F33" i="4"/>
  <c r="F32" i="4"/>
  <c r="D24" i="3"/>
  <c r="F18" i="4"/>
  <c r="B21" i="3"/>
  <c r="B22" i="3"/>
  <c r="F26" i="4"/>
  <c r="B23" i="3"/>
  <c r="D17" i="3"/>
  <c r="E17" i="3" s="1"/>
  <c r="F21" i="4"/>
  <c r="F3" i="4"/>
  <c r="F27" i="4"/>
  <c r="F7" i="4"/>
  <c r="F22" i="4"/>
  <c r="F15" i="4"/>
  <c r="F9" i="4"/>
  <c r="F6" i="4"/>
  <c r="F4" i="4"/>
  <c r="F14" i="4"/>
  <c r="F20" i="4"/>
  <c r="C11" i="4"/>
  <c r="E11" i="4"/>
  <c r="C8" i="4"/>
  <c r="E8" i="4"/>
  <c r="E18" i="4"/>
  <c r="C18" i="4"/>
  <c r="C26" i="4"/>
  <c r="E26" i="4"/>
  <c r="C20" i="4"/>
  <c r="E20" i="4"/>
  <c r="C19" i="4"/>
  <c r="E19" i="4"/>
  <c r="F31" i="4"/>
  <c r="E6" i="4"/>
  <c r="C6" i="4"/>
  <c r="C14" i="4"/>
  <c r="E14" i="4"/>
  <c r="C27" i="4"/>
  <c r="E27" i="4"/>
  <c r="F19" i="4"/>
  <c r="F12" i="4"/>
  <c r="F8" i="4"/>
  <c r="F29" i="4"/>
  <c r="F25" i="4"/>
  <c r="C30" i="4"/>
  <c r="E30" i="4"/>
  <c r="C25" i="4"/>
  <c r="E25" i="4"/>
  <c r="C22" i="4"/>
  <c r="E22" i="4"/>
  <c r="F17" i="4"/>
  <c r="F13" i="4"/>
  <c r="C23" i="4"/>
  <c r="E23" i="4"/>
  <c r="E10" i="4"/>
  <c r="C10" i="4"/>
  <c r="E7" i="4"/>
  <c r="C7" i="4"/>
  <c r="F5" i="4"/>
  <c r="B1" i="4"/>
  <c r="E3" i="4"/>
  <c r="B20" i="3"/>
  <c r="C15" i="4"/>
  <c r="E15" i="4"/>
  <c r="F30" i="4"/>
  <c r="F24" i="4"/>
  <c r="C29" i="4"/>
  <c r="E29" i="4"/>
  <c r="F10" i="4"/>
  <c r="E16" i="4"/>
  <c r="F16" i="4"/>
  <c r="C13" i="4"/>
  <c r="E13" i="4"/>
  <c r="F11" i="4"/>
  <c r="C21" i="4"/>
  <c r="E21" i="4"/>
  <c r="C17" i="4"/>
  <c r="E17" i="4"/>
  <c r="C28" i="4"/>
  <c r="E28" i="4"/>
  <c r="C24" i="4"/>
  <c r="E24" i="4"/>
  <c r="C4" i="4"/>
  <c r="E4" i="4"/>
  <c r="B19" i="3"/>
  <c r="C5" i="4"/>
  <c r="E5" i="4"/>
  <c r="C31" i="4"/>
  <c r="E31" i="4"/>
  <c r="C12" i="4"/>
  <c r="E12" i="4"/>
  <c r="C9" i="4"/>
  <c r="E9" i="4"/>
  <c r="F23" i="4"/>
  <c r="F28" i="4"/>
  <c r="G1" i="4"/>
  <c r="C20" i="3" l="1"/>
  <c r="C23" i="3"/>
  <c r="C21" i="3"/>
  <c r="C22" i="3"/>
  <c r="B24" i="3"/>
  <c r="A6" i="3"/>
  <c r="F1" i="4"/>
  <c r="D6" i="3" s="1"/>
  <c r="C1" i="4"/>
  <c r="I6" i="3" s="1"/>
  <c r="C17" i="3" s="1"/>
  <c r="E1" i="4"/>
  <c r="C19" i="3"/>
  <c r="M6" i="3"/>
  <c r="C24" i="3" l="1"/>
</calcChain>
</file>

<file path=xl/sharedStrings.xml><?xml version="1.0" encoding="utf-8"?>
<sst xmlns="http://schemas.openxmlformats.org/spreadsheetml/2006/main" count="24388" uniqueCount="1420">
  <si>
    <t>Timestamp</t>
  </si>
  <si>
    <t>Email Address</t>
  </si>
  <si>
    <t>Score</t>
  </si>
  <si>
    <t>Auditor Name</t>
  </si>
  <si>
    <t>Audit Date</t>
  </si>
  <si>
    <t>LOB</t>
  </si>
  <si>
    <t>Call Date</t>
  </si>
  <si>
    <t>Mobile Number</t>
  </si>
  <si>
    <t>Duration Of Call</t>
  </si>
  <si>
    <t xml:space="preserve">Agent Emp ID </t>
  </si>
  <si>
    <t xml:space="preserve">Call Language </t>
  </si>
  <si>
    <t>Circle of Call</t>
  </si>
  <si>
    <t>Greeted Customer, Started BSNL Name, Started Call with a Smile</t>
  </si>
  <si>
    <t>Introduced Self (First Name)</t>
  </si>
  <si>
    <t>Asked Caller Name(First &amp;Last name)</t>
  </si>
  <si>
    <t>Asked the Caller required Verification Question (If any)</t>
  </si>
  <si>
    <t xml:space="preserve">Asked caller the purpose of the call </t>
  </si>
  <si>
    <t>Verified the Purpose of the caller (Paraphrase)</t>
  </si>
  <si>
    <t>Identified the call type &amp; Identified the process to be followed</t>
  </si>
  <si>
    <t xml:space="preserve">Identified the IT Systems/tools to be used </t>
  </si>
  <si>
    <t xml:space="preserve">Followed all Process Steps/ Actives in Sequence ? </t>
  </si>
  <si>
    <t xml:space="preserve">Navigated the System Without any errors (Leading to Increase call hold time) </t>
  </si>
  <si>
    <t xml:space="preserve">Procure the required information from customer </t>
  </si>
  <si>
    <t xml:space="preserve">
Utilized all information &amp; System access before escalation </t>
  </si>
  <si>
    <t xml:space="preserve">Used Approved Question/Polite language </t>
  </si>
  <si>
    <t xml:space="preserve">Demonstrated active listening skills </t>
  </si>
  <si>
    <t xml:space="preserve">Used confidence &amp; empathy Wordings </t>
  </si>
  <si>
    <t xml:space="preserve">Gave apology/reassurance/appropriate response </t>
  </si>
  <si>
    <t xml:space="preserve">Explained hold time or Dead air </t>
  </si>
  <si>
    <t xml:space="preserve">Upheld BSNL positive image </t>
  </si>
  <si>
    <t xml:space="preserve">Maintained focus on caller's problem </t>
  </si>
  <si>
    <t xml:space="preserve">Identified other issues raised (if any) during the call &amp; Sequenced each issue </t>
  </si>
  <si>
    <t xml:space="preserve">Give accurate information/ Next steps on each issue </t>
  </si>
  <si>
    <t xml:space="preserve">Transferred call appropriately (if required) </t>
  </si>
  <si>
    <t>Gave SR Number (If applicable)</t>
  </si>
  <si>
    <t>Thanked the caller for calling</t>
  </si>
  <si>
    <t>Waited for caller to hangup and appropriately closed the call ?</t>
  </si>
  <si>
    <t>Script adherence</t>
  </si>
  <si>
    <t>Captured accurate notes in the CRM</t>
  </si>
  <si>
    <t>Captured proper Notes</t>
  </si>
  <si>
    <t>Tagging Accuracy</t>
  </si>
  <si>
    <t xml:space="preserve">What went wrong ,required for Agent Feedback </t>
  </si>
  <si>
    <t xml:space="preserve">Call Summary </t>
  </si>
  <si>
    <t>Type of Connection</t>
  </si>
  <si>
    <t>Type of call</t>
  </si>
  <si>
    <t>Sub Type of Call</t>
  </si>
  <si>
    <t>Malayalam</t>
  </si>
  <si>
    <t>Kerala</t>
  </si>
  <si>
    <t>Yes</t>
  </si>
  <si>
    <t>No</t>
  </si>
  <si>
    <t>Not Applicable</t>
  </si>
  <si>
    <t>Prepaid</t>
  </si>
  <si>
    <t>Tamil</t>
  </si>
  <si>
    <t>Tamil Nadu</t>
  </si>
  <si>
    <t>SBM625</t>
  </si>
  <si>
    <t>SBM718</t>
  </si>
  <si>
    <t>Shakeer</t>
  </si>
  <si>
    <t xml:space="preserve">DATA SERVICES	</t>
  </si>
  <si>
    <t xml:space="preserve">UNABLE TO BROWSE DATA	</t>
  </si>
  <si>
    <t xml:space="preserve">PLANS AND VALIDITY DETAILS	</t>
  </si>
  <si>
    <t xml:space="preserve">ENQUIRY ON BALANCE AND VALIDITY	</t>
  </si>
  <si>
    <t>Saran</t>
  </si>
  <si>
    <t>SBM150</t>
  </si>
  <si>
    <t>SBM692</t>
  </si>
  <si>
    <t>CALL SERVICES</t>
  </si>
  <si>
    <t>UNABLE TO RECEIVE I/C CALLS</t>
  </si>
  <si>
    <t>NEW SIM ACTIVATION PROCESS</t>
  </si>
  <si>
    <t>DATA SERVICES</t>
  </si>
  <si>
    <t>UNABLE TO BROWSE DATA</t>
  </si>
  <si>
    <t>SBM157</t>
  </si>
  <si>
    <t>SBM373</t>
  </si>
  <si>
    <t>VOICE SERVICES</t>
  </si>
  <si>
    <t>Shiny</t>
  </si>
  <si>
    <t>SBM703</t>
  </si>
  <si>
    <t>SBM711</t>
  </si>
  <si>
    <t>WEAK SIGNAL</t>
  </si>
  <si>
    <t>SBM724</t>
  </si>
  <si>
    <t>SBM550</t>
  </si>
  <si>
    <t>UNABLE TO MAKE O/G CALLS</t>
  </si>
  <si>
    <t>SBM422</t>
  </si>
  <si>
    <t>Adharsh</t>
  </si>
  <si>
    <t xml:space="preserve">SMS SERVICES	</t>
  </si>
  <si>
    <t>SBM363</t>
  </si>
  <si>
    <t>SBM267</t>
  </si>
  <si>
    <t>SBM772</t>
  </si>
  <si>
    <t>SBM314</t>
  </si>
  <si>
    <t>SBM481</t>
  </si>
  <si>
    <t>SBM710</t>
  </si>
  <si>
    <t>SBM720</t>
  </si>
  <si>
    <t>TELE VERIFICATION</t>
  </si>
  <si>
    <t>POSITIVE</t>
  </si>
  <si>
    <t>SBM678</t>
  </si>
  <si>
    <t>SBM554</t>
  </si>
  <si>
    <t>SBM744</t>
  </si>
  <si>
    <t>DATA ACTIVATION</t>
  </si>
  <si>
    <t xml:space="preserve">UNABLE TO SEND SMS	</t>
  </si>
  <si>
    <t>SBM775</t>
  </si>
  <si>
    <t>SBM776</t>
  </si>
  <si>
    <t>SBM794</t>
  </si>
  <si>
    <t>SBM792</t>
  </si>
  <si>
    <t>PLANS AND VALIDITY DETAILS</t>
  </si>
  <si>
    <t>ENQUIRY ON BALANCE AND VALIDITY</t>
  </si>
  <si>
    <t>SBM583</t>
  </si>
  <si>
    <t>SBM485</t>
  </si>
  <si>
    <t>GOOD CALL</t>
  </si>
  <si>
    <t>SBM767</t>
  </si>
  <si>
    <t>No active listening skill</t>
  </si>
  <si>
    <t>RECHARGE ISSUE</t>
  </si>
  <si>
    <t>ANY OTHER RECHARGE ISSUE</t>
  </si>
  <si>
    <t>SBM739</t>
  </si>
  <si>
    <t>SBM482</t>
  </si>
  <si>
    <t>SBM524</t>
  </si>
  <si>
    <t>SBM202</t>
  </si>
  <si>
    <t>SMS SERVICES</t>
  </si>
  <si>
    <t>SBM773</t>
  </si>
  <si>
    <t>good call</t>
  </si>
  <si>
    <t>Postpaid</t>
  </si>
  <si>
    <t>SBM650</t>
  </si>
  <si>
    <t>UNABLE TO SEND SMS</t>
  </si>
  <si>
    <t>SBM901</t>
  </si>
  <si>
    <t>SBM913</t>
  </si>
  <si>
    <t>TRANSFER/RESUBSCRIPTION</t>
  </si>
  <si>
    <t>CONVERSION TO OTHER PLAN OR STV</t>
  </si>
  <si>
    <t>dead air</t>
  </si>
  <si>
    <t>SBM479</t>
  </si>
  <si>
    <t>Not given accurate information</t>
  </si>
  <si>
    <t>APPLICATION DOWN</t>
  </si>
  <si>
    <t>SBM264</t>
  </si>
  <si>
    <t>SBM958</t>
  </si>
  <si>
    <t>SBM946</t>
  </si>
  <si>
    <t>SBM963</t>
  </si>
  <si>
    <t>SBM967</t>
  </si>
  <si>
    <t>priyankajino2013@gmail.com</t>
  </si>
  <si>
    <t>Priyanka</t>
  </si>
  <si>
    <t>Wireless</t>
  </si>
  <si>
    <t>Anusha</t>
  </si>
  <si>
    <t>NA</t>
  </si>
  <si>
    <t xml:space="preserve"> POOR NETWORK COVERAGE</t>
  </si>
  <si>
    <t>POOR NETWORK COVERAGE</t>
  </si>
  <si>
    <t>SBM107</t>
  </si>
  <si>
    <t>VPS132</t>
  </si>
  <si>
    <t>Apology missing</t>
  </si>
  <si>
    <t>SBM613</t>
  </si>
  <si>
    <t>SBM618</t>
  </si>
  <si>
    <t>na</t>
  </si>
  <si>
    <t>NO INTERNET ACCESS</t>
  </si>
  <si>
    <t>SBM734</t>
  </si>
  <si>
    <t>SBM755</t>
  </si>
  <si>
    <t>SBM758</t>
  </si>
  <si>
    <t>VPS181</t>
  </si>
  <si>
    <t>VPS171</t>
  </si>
  <si>
    <t>VPS183</t>
  </si>
  <si>
    <t>shakeerfazal11@gmail.com</t>
  </si>
  <si>
    <t xml:space="preserve">No active listening skill, Not used empathy and apology words, No further assistance </t>
  </si>
  <si>
    <t xml:space="preserve">COMPLAINT	</t>
  </si>
  <si>
    <t>VPS151</t>
  </si>
  <si>
    <t>saranchirayinkeezhu720@gmail.com</t>
  </si>
  <si>
    <t>Not use empathy and apology</t>
  </si>
  <si>
    <t xml:space="preserve">POOR NETWORK COVERAGE	</t>
  </si>
  <si>
    <t>Customer concern -Customer called for unable to send SMS .
Resolution shared - Advisor done complete probing to customer as per call.</t>
  </si>
  <si>
    <t>Dead air,</t>
  </si>
  <si>
    <t>VPS213</t>
  </si>
  <si>
    <t>SCORE</t>
  </si>
  <si>
    <t>Login _ ID</t>
  </si>
  <si>
    <t>Agent Name</t>
  </si>
  <si>
    <t>TL</t>
  </si>
  <si>
    <t>Gender</t>
  </si>
  <si>
    <t>Process</t>
  </si>
  <si>
    <t>Call</t>
  </si>
  <si>
    <t>YES</t>
  </si>
  <si>
    <t>TA</t>
  </si>
  <si>
    <t>Sudhi S R</t>
  </si>
  <si>
    <t>Female</t>
  </si>
  <si>
    <t>Wire-line</t>
  </si>
  <si>
    <t xml:space="preserve">Nikitha G </t>
  </si>
  <si>
    <t>SBM155</t>
  </si>
  <si>
    <t xml:space="preserve">Anuja J </t>
  </si>
  <si>
    <t>RECL</t>
  </si>
  <si>
    <t>Male</t>
  </si>
  <si>
    <t xml:space="preserve">Vijin V </t>
  </si>
  <si>
    <t>Kumar Arul Raj</t>
  </si>
  <si>
    <t>Abisha J K</t>
  </si>
  <si>
    <t xml:space="preserve">Suresh Ayyappan </t>
  </si>
  <si>
    <t>Rejisha Beautlin R</t>
  </si>
  <si>
    <t xml:space="preserve">Mary L </t>
  </si>
  <si>
    <t>Mary Gladis L</t>
  </si>
  <si>
    <t>Ajin Kumar K</t>
  </si>
  <si>
    <t>Abisha S L</t>
  </si>
  <si>
    <t xml:space="preserve">Abinisha Nadarajan </t>
  </si>
  <si>
    <t xml:space="preserve">Vidya M </t>
  </si>
  <si>
    <t>Divya V S Ram</t>
  </si>
  <si>
    <t xml:space="preserve">Abisha D </t>
  </si>
  <si>
    <t>Amal</t>
  </si>
  <si>
    <t xml:space="preserve">Anish K </t>
  </si>
  <si>
    <t xml:space="preserve">Aswin P </t>
  </si>
  <si>
    <t>SBM653</t>
  </si>
  <si>
    <t xml:space="preserve">Sajitha P </t>
  </si>
  <si>
    <t xml:space="preserve">Monisha V </t>
  </si>
  <si>
    <t xml:space="preserve">Jenisha R </t>
  </si>
  <si>
    <t>Monisha S S</t>
  </si>
  <si>
    <t xml:space="preserve">Abisha A </t>
  </si>
  <si>
    <t xml:space="preserve">Abisha T </t>
  </si>
  <si>
    <t xml:space="preserve">Renjitha M </t>
  </si>
  <si>
    <t>Abisha Joselin J</t>
  </si>
  <si>
    <t xml:space="preserve">Sini K </t>
  </si>
  <si>
    <t>Anaranya Saravana S</t>
  </si>
  <si>
    <t>SBM736</t>
  </si>
  <si>
    <t>Prabin Jose S</t>
  </si>
  <si>
    <t xml:space="preserve">Anisha R </t>
  </si>
  <si>
    <t>Riya Rose K</t>
  </si>
  <si>
    <t>Gopika K S</t>
  </si>
  <si>
    <t>Mookambika  R</t>
  </si>
  <si>
    <t>Vanaja Kumari. M</t>
  </si>
  <si>
    <t>Arockia Shajika G</t>
  </si>
  <si>
    <t>Asmi C S</t>
  </si>
  <si>
    <t xml:space="preserve">Divya R </t>
  </si>
  <si>
    <t xml:space="preserve">Sujitha S </t>
  </si>
  <si>
    <t>Gayathri R K</t>
  </si>
  <si>
    <t xml:space="preserve">Jersha R </t>
  </si>
  <si>
    <t>Leo Shali S</t>
  </si>
  <si>
    <t xml:space="preserve">Abisha E </t>
  </si>
  <si>
    <t>Anila Prakash</t>
  </si>
  <si>
    <t>Shalini B L</t>
  </si>
  <si>
    <t>Raja shri</t>
  </si>
  <si>
    <t xml:space="preserve">Albert Samuel </t>
  </si>
  <si>
    <t>SBM983</t>
  </si>
  <si>
    <t>Subin S</t>
  </si>
  <si>
    <t>MALE</t>
  </si>
  <si>
    <t>SBM990</t>
  </si>
  <si>
    <t>Rajasree S V</t>
  </si>
  <si>
    <t>VPS106</t>
  </si>
  <si>
    <t>Threse Rishika F</t>
  </si>
  <si>
    <t>VPS111</t>
  </si>
  <si>
    <t>Livin L H</t>
  </si>
  <si>
    <t>VPS120</t>
  </si>
  <si>
    <t>Geo Arlin E</t>
  </si>
  <si>
    <t>VPS124</t>
  </si>
  <si>
    <t>Adhulya A S</t>
  </si>
  <si>
    <t>VPS131</t>
  </si>
  <si>
    <t>Pavithra G V</t>
  </si>
  <si>
    <t>VPS126</t>
  </si>
  <si>
    <t>Vismi D J</t>
  </si>
  <si>
    <t>Sowmya</t>
  </si>
  <si>
    <t>VPS127</t>
  </si>
  <si>
    <t>Ashlin  D</t>
  </si>
  <si>
    <t>VPS130</t>
  </si>
  <si>
    <t>Reshma  D</t>
  </si>
  <si>
    <t>Abish A</t>
  </si>
  <si>
    <t>VPS143</t>
  </si>
  <si>
    <t>Nithisha A</t>
  </si>
  <si>
    <t>Aswathi M G</t>
  </si>
  <si>
    <t>VPS160</t>
  </si>
  <si>
    <t>Babisha Benjamin</t>
  </si>
  <si>
    <t>Monisha Satheesh</t>
  </si>
  <si>
    <t>VPS177</t>
  </si>
  <si>
    <t>Renjith R A</t>
  </si>
  <si>
    <t>VPS179</t>
  </si>
  <si>
    <t>Arun B</t>
  </si>
  <si>
    <t>Sowmiya T K</t>
  </si>
  <si>
    <t>VPS182</t>
  </si>
  <si>
    <t>Santhiya S</t>
  </si>
  <si>
    <t>Abisha J P</t>
  </si>
  <si>
    <t>VPS184</t>
  </si>
  <si>
    <t>Rejin R</t>
  </si>
  <si>
    <t>VPS191</t>
  </si>
  <si>
    <t>Nathisha Raj</t>
  </si>
  <si>
    <t>VPS193</t>
  </si>
  <si>
    <t>Asmitha J</t>
  </si>
  <si>
    <t>VPS197</t>
  </si>
  <si>
    <t>M K Kipston</t>
  </si>
  <si>
    <t>VPS201</t>
  </si>
  <si>
    <t>Sam J</t>
  </si>
  <si>
    <t>VPS206</t>
  </si>
  <si>
    <t>Lincy S</t>
  </si>
  <si>
    <t>VPS204</t>
  </si>
  <si>
    <t>Ashika T</t>
  </si>
  <si>
    <t>VPS208</t>
  </si>
  <si>
    <t>Abishek Rajagopal</t>
  </si>
  <si>
    <t>VPS209</t>
  </si>
  <si>
    <t>Lekshmi A M</t>
  </si>
  <si>
    <t>VPS210</t>
  </si>
  <si>
    <t>VPS211</t>
  </si>
  <si>
    <t>Abishek L</t>
  </si>
  <si>
    <t>Anchu M</t>
  </si>
  <si>
    <t>VPS214</t>
  </si>
  <si>
    <t>VPS215</t>
  </si>
  <si>
    <t>VPS216</t>
  </si>
  <si>
    <t>Vishnu T</t>
  </si>
  <si>
    <t>VPS217</t>
  </si>
  <si>
    <t>Vishnu Kumar S</t>
  </si>
  <si>
    <t xml:space="preserve">Shiny </t>
  </si>
  <si>
    <t>VPS219</t>
  </si>
  <si>
    <t>Sowmiya M</t>
  </si>
  <si>
    <t>VPS225</t>
  </si>
  <si>
    <t>Aakash S</t>
  </si>
  <si>
    <t>VPS226</t>
  </si>
  <si>
    <t>Kingsly Robert Kanagaraj</t>
  </si>
  <si>
    <t>VPS228</t>
  </si>
  <si>
    <t>VPS229</t>
  </si>
  <si>
    <t>Kavin J</t>
  </si>
  <si>
    <t>VPS230</t>
  </si>
  <si>
    <t>Sherlin S</t>
  </si>
  <si>
    <t>VPS237</t>
  </si>
  <si>
    <t>Shanmidun S</t>
  </si>
  <si>
    <t>VPS235</t>
  </si>
  <si>
    <t>Vishnu Prasad K</t>
  </si>
  <si>
    <t>VPS236</t>
  </si>
  <si>
    <t>Audit Count</t>
  </si>
  <si>
    <t>MTD Tagging Accuracy</t>
  </si>
  <si>
    <t>MTD - CQ Score</t>
  </si>
  <si>
    <t>Count</t>
  </si>
  <si>
    <t>MTD Score</t>
  </si>
  <si>
    <t>FTD Score</t>
  </si>
  <si>
    <t>Total</t>
  </si>
  <si>
    <t>Date</t>
  </si>
  <si>
    <t>Fatal Calls</t>
  </si>
  <si>
    <t>DATE</t>
  </si>
  <si>
    <t>FATAL</t>
  </si>
  <si>
    <t>Quality status</t>
  </si>
  <si>
    <t>sshinyc117@gmail.com</t>
  </si>
  <si>
    <t>Customer having  weak signal and data connectivity issue. Advisor complete probing to customer as per call and register complaint for weak signal issue ,</t>
  </si>
  <si>
    <t>Customer having data connectivity issue. Advisor complete probing to customer as per call and register complaint for data issue.</t>
  </si>
  <si>
    <t>CCM LINK DOWN</t>
  </si>
  <si>
    <t>ISD ROAMING</t>
  </si>
  <si>
    <t>UNABLE TO MAKE O/G AND I/C CALLS</t>
  </si>
  <si>
    <t>ENQUIRY ON PREPAID PLANS</t>
  </si>
  <si>
    <t>NETWORK</t>
  </si>
  <si>
    <t>WRONG VOUCHER</t>
  </si>
  <si>
    <t>CONVERSION OF PACK</t>
  </si>
  <si>
    <t>WRONG RECHARGE</t>
  </si>
  <si>
    <t>Good call</t>
  </si>
  <si>
    <t>MOBILE DATA</t>
  </si>
  <si>
    <t>BSNL SELF CARE SERVICES</t>
  </si>
  <si>
    <t xml:space="preserve"> DATA SERVICES</t>
  </si>
  <si>
    <t xml:space="preserve"> DATA ACTIVATION</t>
  </si>
  <si>
    <t xml:space="preserve"> PLANS AND VALIDITY DETAILS</t>
  </si>
  <si>
    <t>SIM</t>
  </si>
  <si>
    <t>RECHARGE PLAN NOT AVAILABLE</t>
  </si>
  <si>
    <t>DOUBLE RECHARGE</t>
  </si>
  <si>
    <t>Customer concern -Customer called for recharge plan details .
Resolution shared - Advisor done complete probing to customer as per call.</t>
  </si>
  <si>
    <t>No empathy</t>
  </si>
  <si>
    <t>COMPLAINT RELATED</t>
  </si>
  <si>
    <t>VPS240</t>
  </si>
  <si>
    <t>VPS241</t>
  </si>
  <si>
    <t>VPS243</t>
  </si>
  <si>
    <t>DATA DEACTIVATION</t>
  </si>
  <si>
    <t>VPS244</t>
  </si>
  <si>
    <t>VPS242</t>
  </si>
  <si>
    <t>VPS247</t>
  </si>
  <si>
    <t>VPS249</t>
  </si>
  <si>
    <t>VPS250</t>
  </si>
  <si>
    <t>DND</t>
  </si>
  <si>
    <t>VPS251</t>
  </si>
  <si>
    <t>Dead air, empathy &amp; apology missing</t>
  </si>
  <si>
    <t>PORT OUT ENQUIRY</t>
  </si>
  <si>
    <t>VPS245</t>
  </si>
  <si>
    <t>ALREADY COMPLAINT BOOKED</t>
  </si>
  <si>
    <t>VPS248</t>
  </si>
  <si>
    <t xml:space="preserve"> CALL SERVICES</t>
  </si>
  <si>
    <t xml:space="preserve">Not used empathy and apology words, Dead air, No further assistance </t>
  </si>
  <si>
    <t>Customer called and  inquired about Data connectivity related issue, Agent checked and given proper information but not followed required quality parameter properly.</t>
  </si>
  <si>
    <t xml:space="preserve">Dead air, No further assistance </t>
  </si>
  <si>
    <t xml:space="preserve">UNABLE TO RECEIVE SMS	</t>
  </si>
  <si>
    <t xml:space="preserve">SLOW DATA SPEED	</t>
  </si>
  <si>
    <t xml:space="preserve">NO INTERNET ACCESS	</t>
  </si>
  <si>
    <t>Customer concern -Customer called for unable to use data .
Resolution shared - Advisor done complete probing to customer as per call.</t>
  </si>
  <si>
    <t>No further assistance</t>
  </si>
  <si>
    <t>ENQUIRY ON PORT PROCESS</t>
  </si>
  <si>
    <t>SIM REPLACEMENT PROCESS</t>
  </si>
  <si>
    <t>Dead air, No apology</t>
  </si>
  <si>
    <t xml:space="preserve">
Customer concern -Customer called for recharge not activated .
Resolution shared - Advisor done complete probing to customer as per call.</t>
  </si>
  <si>
    <t>No active listening skill, Dead air</t>
  </si>
  <si>
    <t xml:space="preserve">VOICE SERVICES	</t>
  </si>
  <si>
    <t xml:space="preserve">WEAK SIGNAL	</t>
  </si>
  <si>
    <t>Dead Air</t>
  </si>
  <si>
    <t xml:space="preserve">ENQUIRY ON PREPAID PLANS	</t>
  </si>
  <si>
    <t>VPS239</t>
  </si>
  <si>
    <t>AOI-empathy missing</t>
  </si>
  <si>
    <t>NO SIGNAL</t>
  </si>
  <si>
    <t>FAULT - LANDLINE IS DEAD OR NOT WORKING</t>
  </si>
  <si>
    <t>FULLY ACTIVATION</t>
  </si>
  <si>
    <t>proper call</t>
  </si>
  <si>
    <t>Dead air</t>
  </si>
  <si>
    <t>Customer called and  inquired about Recharge related issue, Agent checked and given proper information but not followed required quality parameter properly.</t>
  </si>
  <si>
    <t xml:space="preserve">RECHARGE ISSUE	</t>
  </si>
  <si>
    <t xml:space="preserve">WRONG RECHARGE	</t>
  </si>
  <si>
    <t xml:space="preserve">BSNL SELF CARE SERVICES	</t>
  </si>
  <si>
    <t>Customer having data connectivity issue. Advisor complete probing to customer as per call and register complaint for data issue ,</t>
  </si>
  <si>
    <t>probing not done</t>
  </si>
  <si>
    <t>4G SIM NOT WORKING IN OTHER MOBILES</t>
  </si>
  <si>
    <t>AOI-,empathy missing</t>
  </si>
  <si>
    <t>Customer concern -Customer called for Recharge plan details .
Resolution shared - Advisor done complete probing to customer as per call.</t>
  </si>
  <si>
    <t>NEW CUSTOMER</t>
  </si>
  <si>
    <t>UNABLE TO RECEIVE SMS</t>
  </si>
  <si>
    <t>Customer concern -Customer called for network issue .
Resolution shared - Advisor done complete probing to customer as per call.</t>
  </si>
  <si>
    <t xml:space="preserve"> NETWORK</t>
  </si>
  <si>
    <t>adharshleewvan003@gmail.com</t>
  </si>
  <si>
    <t>DATA BALANCE NOT AVAILABLE</t>
  </si>
  <si>
    <t>FRC NOT UPDATED</t>
  </si>
  <si>
    <t xml:space="preserve"> Give accurate information/ Next steps on each issue </t>
  </si>
  <si>
    <t xml:space="preserve"> Explained hold time or Dead air </t>
  </si>
  <si>
    <t>AOI-empathy missing,dead air</t>
  </si>
  <si>
    <t>Complete probing not done</t>
  </si>
  <si>
    <t xml:space="preserve">ANY OTHER RECHARGE ISSUE	</t>
  </si>
  <si>
    <t>Not use empathy and apology, Dead air.</t>
  </si>
  <si>
    <t>Customer having  weak signal and data connectivity issue. Advisor complete probing to customer as per call and register complaint for weak signal issue.</t>
  </si>
  <si>
    <t>COMPLETE CALL</t>
  </si>
  <si>
    <t>NOT AGREED</t>
  </si>
  <si>
    <t>empathy &amp; apology missing, dead air</t>
  </si>
  <si>
    <t>Customer called and  inquired about Weak signal related issue, Agent checked and given proper information but not followed required quality parameter properly.</t>
  </si>
  <si>
    <t>Apology missing, complete probing not done</t>
  </si>
  <si>
    <t>AOI-empathy missing,</t>
  </si>
  <si>
    <t>NO INTERNET SERVICES IN PARTICULAR AREA</t>
  </si>
  <si>
    <t xml:space="preserve">CALL SERVICES	</t>
  </si>
  <si>
    <t xml:space="preserve">UNABLE TO MAKE O/G CALLS	</t>
  </si>
  <si>
    <t xml:space="preserve">UNIFIED SIM	</t>
  </si>
  <si>
    <t xml:space="preserve">No further assistance </t>
  </si>
  <si>
    <t xml:space="preserve">UNABLE TO RECEIVE I/C CALLS	</t>
  </si>
  <si>
    <t xml:space="preserve">DATA BALANCE NOT AVAILABLE	</t>
  </si>
  <si>
    <t xml:space="preserve">ISD ROAMING	</t>
  </si>
  <si>
    <t xml:space="preserve">ENQUIRY ON ISD ROAMING	</t>
  </si>
  <si>
    <t xml:space="preserve">SBM775 </t>
  </si>
  <si>
    <t>AOI-dead air,apology missing</t>
  </si>
  <si>
    <t xml:space="preserve"> MOBILE DATA</t>
  </si>
  <si>
    <t>VPS252</t>
  </si>
  <si>
    <t>VPS253</t>
  </si>
  <si>
    <t>VPS254</t>
  </si>
  <si>
    <t>VPS256</t>
  </si>
  <si>
    <t xml:space="preserve">SIM	</t>
  </si>
  <si>
    <t xml:space="preserve">NEW SIM ACTIVATION PROCESS	</t>
  </si>
  <si>
    <t>REPLACED SIM NOT ACTIVATED</t>
  </si>
  <si>
    <t>VPS255</t>
  </si>
  <si>
    <t>VPS257</t>
  </si>
  <si>
    <t>Customer concern -Customer called for sim not working .
Resolution shared - Advisor done complete probing to customer as per call.</t>
  </si>
  <si>
    <t xml:space="preserve">RECHARGE PLAN NOT AVAILABLE	</t>
  </si>
  <si>
    <t>CALL BACK</t>
  </si>
  <si>
    <t>Not used apology words</t>
  </si>
  <si>
    <t xml:space="preserve">Not used empathy words, Dead air, No further assistance </t>
  </si>
  <si>
    <t xml:space="preserve">SIM REPLACEMENT PROCESS	</t>
  </si>
  <si>
    <t>Customer concern -Customer called for unable to make calls .
Resolution shared - Advisor done complete probing to customer as per call.</t>
  </si>
  <si>
    <t>REQUESTED TO CALLBACK</t>
  </si>
  <si>
    <t>amalbabu142@gmail.com</t>
  </si>
  <si>
    <t>Dead air, No further assistance</t>
  </si>
  <si>
    <t xml:space="preserve"> RECHARGE ISSUE</t>
  </si>
  <si>
    <t>I/C AND O/G SMS BARRED</t>
  </si>
  <si>
    <t>AOI-empathy missing,apology missing</t>
  </si>
  <si>
    <t>SIM BLOCK</t>
  </si>
  <si>
    <t>SIM BLOCKDUE TO SIM LOST</t>
  </si>
  <si>
    <t>VPS258</t>
  </si>
  <si>
    <t>VPS259</t>
  </si>
  <si>
    <t>AOI-empathy missing,probing not done</t>
  </si>
  <si>
    <t>Customer called and  inquired about Weak signal related issue, Agent checked and taken poor coverage related complaint. But not followed required quality parameter properly.</t>
  </si>
  <si>
    <t>QA Score</t>
  </si>
  <si>
    <t>Tagging YES</t>
  </si>
  <si>
    <t>Tagging No</t>
  </si>
  <si>
    <t xml:space="preserve">Abitha Sureshkumar </t>
  </si>
  <si>
    <t xml:space="preserve">Selvaraj Nesamani </t>
  </si>
  <si>
    <t>Abdulkalam Nisja Mudeen</t>
  </si>
  <si>
    <t>Monisha Devi Murugan</t>
  </si>
  <si>
    <t xml:space="preserve">Abirami Ramaswami </t>
  </si>
  <si>
    <t>Anjana Satheesh S B</t>
  </si>
  <si>
    <t>Nadheesha C</t>
  </si>
  <si>
    <t>Vasanth V S</t>
  </si>
  <si>
    <t>Ashik Hussain  S</t>
  </si>
  <si>
    <t>Jerin J</t>
  </si>
  <si>
    <t>Abirenya Ajay A</t>
  </si>
  <si>
    <t>Jaspher Christo C</t>
  </si>
  <si>
    <t xml:space="preserve"> Babithra R</t>
  </si>
  <si>
    <t xml:space="preserve"> Anisha Gnanaseelan</t>
  </si>
  <si>
    <t>Anju Nair V S</t>
  </si>
  <si>
    <t>Libin Paulraj</t>
  </si>
  <si>
    <t>Ponraj S</t>
  </si>
  <si>
    <t>Rejith R R</t>
  </si>
  <si>
    <t>Michel dhas</t>
  </si>
  <si>
    <t>Simeon R J</t>
  </si>
  <si>
    <t>Abipriya Radhakrishnan  Sreekala</t>
  </si>
  <si>
    <t>Saha Nurcy J</t>
  </si>
  <si>
    <t>Benisha M</t>
  </si>
  <si>
    <t>Benish P V</t>
  </si>
  <si>
    <t>David Raj Mahadevan Lekshmi</t>
  </si>
  <si>
    <t>Benil S</t>
  </si>
  <si>
    <t>Saran S</t>
  </si>
  <si>
    <t xml:space="preserve">Female </t>
  </si>
  <si>
    <t>0 / 40</t>
  </si>
  <si>
    <t>9/30/2025</t>
  </si>
  <si>
    <t>AOI-probing not done</t>
  </si>
  <si>
    <t>Customer called and  inquired about Weak signal related issue, Agent checked and taken poor coverage related complaint. but not followed required quality parameter properly.</t>
  </si>
  <si>
    <t xml:space="preserve">Customer concern -Customer called for PUK CODE details .
Resolution shared - Advisor done complete probing to customer as per call.
</t>
  </si>
  <si>
    <t xml:space="preserve">VOLTE NOT WORKING	</t>
  </si>
  <si>
    <t>EMP_ ID</t>
  </si>
  <si>
    <t xml:space="preserve">NAME </t>
  </si>
  <si>
    <t>Nithya M В</t>
  </si>
  <si>
    <t>R V Arthin Ram</t>
  </si>
  <si>
    <t>DOJ</t>
  </si>
  <si>
    <t>Wireline</t>
  </si>
  <si>
    <t>English</t>
  </si>
  <si>
    <t>FAULT - NO INTERNET CONNECTIVITY</t>
  </si>
  <si>
    <t>FAULT - FREQUENT DISCONNECTION OF BB/FTTH CONNECTION</t>
  </si>
  <si>
    <t>INVOICE - CHECK DUE DATE FOR PAYMENT</t>
  </si>
  <si>
    <t>LEAD - ENQUIRY ABOUT NEW FTTH OR LANDLINE CONNECTION</t>
  </si>
  <si>
    <t>INVOICE - REQUEST A DETAILED BILL REPORT</t>
  </si>
  <si>
    <t>INVOICE - REPORT PAYMENT FAILURE</t>
  </si>
  <si>
    <t>OTHER(REMARK)</t>
  </si>
  <si>
    <t xml:space="preserve"> FAULT - NO INTERNET CONNECTIVITY</t>
  </si>
  <si>
    <t xml:space="preserve">FAULT - LANDLINE IS DEAD OR NOT WORKING </t>
  </si>
  <si>
    <t xml:space="preserve"> NO INTERNET CONNECTIVITY</t>
  </si>
  <si>
    <t>Inquiry Only</t>
  </si>
  <si>
    <t>AOI-sr number not provide,empathy missing</t>
  </si>
  <si>
    <t>AOI-empathy missing,dead air,</t>
  </si>
  <si>
    <t xml:space="preserve">AOI-empathy missing,
</t>
  </si>
  <si>
    <t xml:space="preserve">Issues forund on call </t>
  </si>
  <si>
    <t>Complete probing not done, interruption, correct remark not mentioned</t>
  </si>
  <si>
    <t>Customer having network connectivity issue. Advisor complete probing to customer as per call and register complaint for weak signal issue.</t>
  </si>
  <si>
    <t>Customer having call and data connectivity issue. Advisor complete probing to customer as per call and register complaint for weak signal issue ,</t>
  </si>
  <si>
    <t>apology missing, correct tagging not done, dead air, complete probing not done</t>
  </si>
  <si>
    <t>POOR VOICE QUALITY</t>
  </si>
  <si>
    <t>Dead air, complete probing not done, further assistance not done</t>
  </si>
  <si>
    <t>correct greeting not used, empathy missing, correct information not shared, dead air</t>
  </si>
  <si>
    <t>Customer having data connectivity issue. Advisor complete probing to customer as per call and given APN settings.</t>
  </si>
  <si>
    <t>correct greeting not used</t>
  </si>
  <si>
    <t>Customer having 4G and volte related enquiry. Advisor complete probing to customer as per call and register request for volte activation ,</t>
  </si>
  <si>
    <t>MNP OBD</t>
  </si>
  <si>
    <t>Customer having network connectivity issue in Abroad . Advisor complete probing to customer as per call and collect information regarding port out ,</t>
  </si>
  <si>
    <t>empathy &amp; apology missing</t>
  </si>
  <si>
    <t>Customer having  weak signal and data connectivity issue. Advisor complete probing to customer as per call and capture port out reason ,</t>
  </si>
  <si>
    <t xml:space="preserve"> COMPLETE CALL</t>
  </si>
  <si>
    <t xml:space="preserve">
AOI-dead air,empathy missing,aplology missing
</t>
  </si>
  <si>
    <t xml:space="preserve">Opening &amp; Introduction â€“ Done 
Customer details captured â€“Done
Customer concern -Customer ask network issue
Resolution shared - Advisor complete probing to customers as per call setting provide
Closing as per standard -  Done.
AOI-dead air,empathy missing,aplology missing
</t>
  </si>
  <si>
    <t xml:space="preserve">Not asked customer name, Not used empathy and apology words, No further assistance </t>
  </si>
  <si>
    <t>Customer called and  inquired about Validity and plans related issue, Agent checked and given validity and plans details correctly. but not followed required quality parameter properly.</t>
  </si>
  <si>
    <t>Customer called and  inquired about PUK related issue, Agent checked and given proper information but not followed required quality parameter properly.</t>
  </si>
  <si>
    <t xml:space="preserve">PUK CODE	</t>
  </si>
  <si>
    <t>Not used empathy and apology words, Dead air, No further assistance</t>
  </si>
  <si>
    <t>Customer called and  inquired about Validity related issue, Agent checked and given Validity details, but not followed required quality parameter properly.</t>
  </si>
  <si>
    <t>Customer called and  inquired about Weak signal related issue, Agent checked and taken poor coverage related complaint.  But not followed required quality parameter properly</t>
  </si>
  <si>
    <t>Not used empathy and apology words, No further assistance</t>
  </si>
  <si>
    <t>Customer called and  inquired about Sim Lost related issue, Agent checked and given taken SIM block request properly. But not followed required quality parameter properly.</t>
  </si>
  <si>
    <t xml:space="preserve">SIM BLOCK	</t>
  </si>
  <si>
    <t xml:space="preserve">SIM BLOCKDUE TO SIM LOST	</t>
  </si>
  <si>
    <t>Customer called and  inquired about Validity related issue, Agent checked and given Validity details. but not followed required quality parameter properly.</t>
  </si>
  <si>
    <t xml:space="preserve">Customer concern -Customer called for unable to get sms .
Resolution shared - Advisor done complete probing to customer as per call.
</t>
  </si>
  <si>
    <t xml:space="preserve">Not used empathy and apology words, Dead air, Delay opening the call, No further assistance </t>
  </si>
  <si>
    <t>Customer called and  inquired about Validity related issue, Agent checked and given SIM validity details.  but not followed required quality parameter properly.</t>
  </si>
  <si>
    <t>Not taken complaint for customer, No apology</t>
  </si>
  <si>
    <t>WRONG ROUTING OF CALL</t>
  </si>
  <si>
    <t>Customer called and  inquired about Weak signal related issue, Agent checked and taken poor coverage related complaint.  but not followed required quality parameter properly.</t>
  </si>
  <si>
    <t>No further assistance,  Dead air observed</t>
  </si>
  <si>
    <t>Customer concern -Customer called for wrong recharge issue.
Resolution shared - Advisor done complete probing to customer as per call.</t>
  </si>
  <si>
    <t>Not use empathy and apology, Dead air, Not given proper information.</t>
  </si>
  <si>
    <t>Customer concern -Customer called for data balance ussd code .
Resolution shared - Advisor done complete probing to customer as per call.</t>
  </si>
  <si>
    <t>USSD CODES RELATED</t>
  </si>
  <si>
    <t xml:space="preserve"> VPS248 </t>
  </si>
  <si>
    <t>No empathy,No further assistance</t>
  </si>
  <si>
    <t>Customer concern -Customer called for recharge plan details.
Resolution shared - Advisor done complete probing to customer as per call.</t>
  </si>
  <si>
    <t>Plans and validity details</t>
  </si>
  <si>
    <t xml:space="preserve">
Not use empathy and apology</t>
  </si>
  <si>
    <t>Customer concern -Customer called for unable to make calls.
Resolution shared - Advisor done complete probing to customer as per call.</t>
  </si>
  <si>
    <t>Customer concern -Customer called for not getting incoming calls .
Resolution shared - Advisor done complete probing to customer as per call.</t>
  </si>
  <si>
    <t xml:space="preserve"> Maintained focus on caller's problem </t>
  </si>
  <si>
    <t>Reason for PORTING request: Has two SIM CARD in BSNL, so customer porting out to other network
Resolution provided: Didn't completely Convinced customer to keep both the SIM in BSNL</t>
  </si>
  <si>
    <t>QUERY</t>
  </si>
  <si>
    <t>AOI-dead air,empathy missing,</t>
  </si>
  <si>
    <t>Opening &amp; Introduction â€“ Done 
Customer details captured â€“Done
Customer concern -Customer ask data issue
Resolution shared - Advisor complete probing to customers as per call setting provide
Closing as per standard -  Done.
AOI-dead air,empathy missing,accurent information not done</t>
  </si>
  <si>
    <t xml:space="preserve">Opening &amp; Introduction â€“ Done 
Customer details captured â€“Done
Customer concern -Customer ask recharge issue
Resolution shared - Advisor complete probing to customers as per call inactive stage
Closing as per standard -  Done.
AOI-empathy missing,
</t>
  </si>
  <si>
    <t>AOI-empathy missing,Greeted Customer</t>
  </si>
  <si>
    <t>Opening &amp; Introduction â€“ Done 
Customer details captured â€“Done
Customer concern -Customer ask recharge issue
Resolution shared - Advisor complete probing to customers as per call inactive stage
Closing as per standard -  Done.
AOI-empathy missing,Greeted Customer</t>
  </si>
  <si>
    <t xml:space="preserve">Opening &amp; Introduction â€“ Done 
Customer details captured â€“Done
Customer concern -Customer ask sim converted
Resolution shared - Advisor complete probing to customers as per call unified sim
Closing as per standard -  Done.
AOI-empathy missing,
</t>
  </si>
  <si>
    <t xml:space="preserve"> Maintained focus on caller's problem, Tagging Accuracy</t>
  </si>
  <si>
    <t>Reason for PORTING request: Network issue
Resolution provided: Complaint not taken, customer requested for call back</t>
  </si>
  <si>
    <t>INCOMPLETE CALL</t>
  </si>
  <si>
    <t>DISCONNECTED BY CUSTOMER</t>
  </si>
  <si>
    <t>AOI-empathy missing, probing not done,dead air</t>
  </si>
  <si>
    <t xml:space="preserve">Opening &amp; Introduction â€“ Done 
Customer details captured â€“Done
Customer concern -Customer ask sim converted
Resolution shared - Advisor complete probing to customers as per call sim deactive
Closing as per standard -  Done.
AOI-empathy missing, probing not done,dead air
</t>
  </si>
  <si>
    <t xml:space="preserve"> Good call</t>
  </si>
  <si>
    <t xml:space="preserve">Opening &amp; Introduction â€“ Done 
Customer details captured â€“Done
Customer concern -Customer ask data issue
Resolution shared - Advisor complete probing to customers as per call setting provide
Closing as per standard -  Done.
AOI-empathy missing,dead air,
</t>
  </si>
  <si>
    <t>0 / 50</t>
  </si>
  <si>
    <t xml:space="preserve">Opening &amp; Introduction â€“ Done 
Customer details captured â€“Done
Customer concern -Customer ask network issue
Resolution shared - Advisor complete probing to customers as per call setting provide
Closing as per standard -  Done.
AOI-empathy missing,probing not done
</t>
  </si>
  <si>
    <t>Good Call</t>
  </si>
  <si>
    <t>Failed to ask Asked Caller Name and Script adherence</t>
  </si>
  <si>
    <t xml:space="preserve">The customer called and Inquiry about skypro iptv details agent checked and Information given Properly  </t>
  </si>
  <si>
    <t>skypro iptv</t>
  </si>
  <si>
    <t xml:space="preserve">Good Call </t>
  </si>
  <si>
    <t xml:space="preserve">The customer called and Inquiry About Old connection Reactivation related Issue, agent checked and Information given Properly  </t>
  </si>
  <si>
    <t>SERVICE -OTHER(REMARK)</t>
  </si>
  <si>
    <t>AOI-empathy missing,probing not donev</t>
  </si>
  <si>
    <t xml:space="preserve">Opening &amp; Introduction â€“ Done 
Customer details captured â€“Done
Customer concern -Customer ask sim comvert
Resolution shared - Advisor complete probing to customers as per call 4g sim details provide
Closing as per standard -  Done.
AOI-empathy missing,probing not done
</t>
  </si>
  <si>
    <t>Failed to Provide the complaint number and Script adherence</t>
  </si>
  <si>
    <t xml:space="preserve">The customer called and  Inquiry About data not getting related Issue agent checked and Booked a complaint </t>
  </si>
  <si>
    <t xml:space="preserve">Opening &amp; Introduction â€“ Done 
Customer details captured â€“Done
Customer concern -Customer ask recharge issue
Resolution shared - Advisor complete probing to customers as per call main account blance maintance then call back
Closing as per standard -  Done.
AOI-empathy missing,dead air
</t>
  </si>
  <si>
    <t xml:space="preserve">Script not Providing properly </t>
  </si>
  <si>
    <t xml:space="preserve">The customer called and Inquiry about Bill Payment related Issue, Agent checked and Information given properly </t>
  </si>
  <si>
    <t xml:space="preserve">Good call </t>
  </si>
  <si>
    <t xml:space="preserve">The customer called and Inquiry about Internet not getting related Issue ,Agent checked and booked a complaint </t>
  </si>
  <si>
    <t>nehafire4444@gmail.com</t>
  </si>
  <si>
    <t>Sneha</t>
  </si>
  <si>
    <t>No active listening skills, No apology used</t>
  </si>
  <si>
    <t>The customer facing call connectivity related issue , The advisor suggest to set the network settings,The advisor did not used complete parameter properly.</t>
  </si>
  <si>
    <t>Good Call, Fillings</t>
  </si>
  <si>
    <t xml:space="preserve">Opening &amp; Introduction â€“ Done 
Customer details captured â€“Done
Customer concern -Customer ask plan details
Resolution shared - Advisor complete probing to customers as per call plan147
Closing as per standard -  Done.
AOI-empathy missing,dead air
</t>
  </si>
  <si>
    <t xml:space="preserve">Not used apology, Delay opening </t>
  </si>
  <si>
    <t>The customer called for sim lost regarding issue , the advisor suggest to contact nearby csc for post paid sim block , not used follow parameter properly .</t>
  </si>
  <si>
    <t xml:space="preserve">REPLACED SIM NOT ACTIVATED	</t>
  </si>
  <si>
    <t xml:space="preserve">Wrong information ,irruption ,lack of active listings ,Not used apology words </t>
  </si>
  <si>
    <t>The customer called for wrong recharge regarding issue for his both connection.The advisor not give proper information, The advisor informed the customer that a conversation has already taken place regarding this number and that further assistance would require contacting the wrongly recharged number. A new conversation request should be initiated only after contact the concerned number.</t>
  </si>
  <si>
    <t xml:space="preserve">RECHARGE ISSUE </t>
  </si>
  <si>
    <t>Good Call, Interuption</t>
  </si>
  <si>
    <t>The customer called for unwanted messages regarding issue.the advisor probing properly and active the dnd service and given proper information.</t>
  </si>
  <si>
    <t>Didn't used empathy words</t>
  </si>
  <si>
    <t>The customer called for balance , validity and sms  regarding details , the advisor given proper information and did not used complete parameter.</t>
  </si>
  <si>
    <t xml:space="preserve"> SR number not provided, Dead air occur</t>
  </si>
  <si>
    <t>The customer called for signal regarding issue , the advisor taken complaint and given proper information .</t>
  </si>
  <si>
    <t xml:space="preserve">NETWORK	</t>
  </si>
  <si>
    <t xml:space="preserve">Delay opening , call disconnection without valid reason and not used any proper script </t>
  </si>
  <si>
    <t>Customer inquired about recharge regarding details. Although the advisor provided information continuedly disconnected the call abruptly without a valid reason and failed to follow the standard closing script.</t>
  </si>
  <si>
    <t xml:space="preserve">BLANK CALL	</t>
  </si>
  <si>
    <t xml:space="preserve">CUSTOMER HOLD THE CALL	</t>
  </si>
  <si>
    <t>Call Disconnection</t>
  </si>
  <si>
    <t xml:space="preserve">Not used Script adherence, Dead air ,Empathy missing </t>
  </si>
  <si>
    <t xml:space="preserve"> The customer called for validity and recharge regarding details . The advisor given proper information  but not used complete parameter properly .</t>
  </si>
  <si>
    <t xml:space="preserve">Opening &amp; Introduction â€“ Done 
Customer details captured â€“Done
Customer concern -Customer ask plan details
Resolution shared - Advisor complete probing to customers as per call data plan98 act
Closing as per standard -  Done.
AOI-empathy missing,probing not done
</t>
  </si>
  <si>
    <t>RECHARGE ISSUE,</t>
  </si>
  <si>
    <t xml:space="preserve">Opening &amp; Introduction â€“ Done 
Customer details captured â€“Done
Customer concern -Customer ask plan details
Resolution shared - Advisor complete probing to customers as per call plan147
Closing as per standard -  Done.
AOI-empathy missing,probing not done
</t>
  </si>
  <si>
    <t xml:space="preserve"> VPS191</t>
  </si>
  <si>
    <t xml:space="preserve"> Empathy missing </t>
  </si>
  <si>
    <t xml:space="preserve">The customer called for incoming call connectivity regarding issue , The advisor given proper information to set the network selecting settings , But not followed all parameter completely </t>
  </si>
  <si>
    <t xml:space="preserve">Opening &amp; Introduction â€“ Done 
Customer details captured â€“Done
Customer concern -Customer ask plan details
Resolution shared - Advisor complete probing to customers as per call plan147
Closing as per standard -  Done.
AOI-empathy missing,dead air
</t>
  </si>
  <si>
    <t>Fillings</t>
  </si>
  <si>
    <t>CUSTOMER BUSY</t>
  </si>
  <si>
    <t>CUSTOMER IS BUSY</t>
  </si>
  <si>
    <t xml:space="preserve"> No active listening , Unnecessary hold, Wrong tagging</t>
  </si>
  <si>
    <t xml:space="preserve">The customer called for sim type conversion regarding details ,The advisor given proper information about the simtype and network settings details </t>
  </si>
  <si>
    <t xml:space="preserve">O/G AND I/C CALLS BARRED	</t>
  </si>
  <si>
    <t>Wireline OBD</t>
  </si>
  <si>
    <t xml:space="preserve">The advisor contact the pre-lead customers and get the details in properly, and given proper information </t>
  </si>
  <si>
    <t>Pre-lead</t>
  </si>
  <si>
    <t xml:space="preserve"> opening script not used properly </t>
  </si>
  <si>
    <t>The  advisor contact the customer and get the details in the proper way and given proper information.</t>
  </si>
  <si>
    <t>Nehafire4444@gmail.com</t>
  </si>
  <si>
    <t xml:space="preserve"> Not used apology words</t>
  </si>
  <si>
    <t>The customer called for OTT regarding issue , The advisor verify the details and given proper information to suggest the website for OTTplay activation</t>
  </si>
  <si>
    <t>NIL</t>
  </si>
  <si>
    <t>Opening &amp; Introduction â€“ Done 
Customer details captured â€“Done
Customer concern -Customer ask plan details
Resolution shared - Advisor complete probing to customers as per call plan147
Closing as per standard -  Done.
AOI-empathy missing,dead air
c</t>
  </si>
  <si>
    <t>INTERNET SERVICES IN PARTICULAR AREA</t>
  </si>
  <si>
    <t>AOI-,probing not done,apology missing,accurate unform</t>
  </si>
  <si>
    <t>Opening &amp; Introduction â€“ Done 
Customer details captured â€“Done
Customer concern -Customer ask network issue
Resolution shared - Advisor complete probing to customers as per call complaint booking
Closing as per standard -  Done.
AOI-,probing not done,apology missing,accurate unform</t>
  </si>
  <si>
    <t>AOI-,probing not done,apology missing,empathy missing,accurate information not done</t>
  </si>
  <si>
    <t xml:space="preserve">DATA SERVICES.UNABLE TO BROWSE DATA
Opening &amp; Introduction â€“ Done 
Customer details captured â€“Done
Customer concern -Customer ask sim details
Resolution shared - Advisor complete probing to customers as per call complaint booking
Closing as per standard -  Done.
AOI-,probing not done,apology missing,empathy missing,accurate information not done
</t>
  </si>
  <si>
    <t xml:space="preserve"> Lack of active on call</t>
  </si>
  <si>
    <t xml:space="preserve">The customer called for wifi connectivity regarding issue , The advisor verify the details and taken complaint </t>
  </si>
  <si>
    <t>Complaint Registered</t>
  </si>
  <si>
    <t>AOI-,probing not done,apology missing,empathy missing,greeting not done</t>
  </si>
  <si>
    <t xml:space="preserve">Opening &amp; Introduction â€“ Done 
Customer details captured â€“Done
Customer concern -Customer ask network issue
Resolution shared - Advisor complete probing to customers as per call already complainted
Closing as per standard -  Done.
AOI-,probing not done,apology missing,empathy missing,greeting not done
</t>
  </si>
  <si>
    <t>AOI-,apology missing,empathy missing,tagging not done</t>
  </si>
  <si>
    <t xml:space="preserve">Opening &amp; Introduction â€“ Done 
Customer details captured â€“Done
Customer concern -Customer ask network issue
Resolution shared - Advisor complete probing to customers as per call setting provide
Closing as per standard -  Done.
AOI-,apology missing,empathy missing,tagging not done
</t>
  </si>
  <si>
    <t>AOI-,apology missing,empathy missing,tagging not done,dead air</t>
  </si>
  <si>
    <t xml:space="preserve">Opening &amp; Introduction â€“ Done 
Customer details captured â€“Done
Customer concern -Customer ask data issue
Resolution shared - Advisor complete probing to customers as per call data act
Closing as per standard -  Done.
AOI-,apology missing,empathy missing,tagging not done,dead air
</t>
  </si>
  <si>
    <t>AOI-,apology missing,empathy missing,tagging not done,dead air,</t>
  </si>
  <si>
    <t xml:space="preserve">Opening &amp; Introduction â€“ Done 
Customer details captured â€“Done
Customer concern -Customer ask sms issue
Resolution shared - Advisor complete probing to customers as per sms centre number
Closing as per standard -  Done.
AOI-,apology missing,empathy missing,tagging not done,dead air,
</t>
  </si>
  <si>
    <t xml:space="preserve"> VPS217 </t>
  </si>
  <si>
    <t xml:space="preserve">Opening &amp; Introduction â€“ Done 
Customer details captured â€“Done
Customer concern -Customer ask volte issue
Resolution shared - Advisor complete probing to customers as per wait for
Closing as per standard -  Done.
AOI-,apology missing,empathy missing,tagging not done,dead air,
</t>
  </si>
  <si>
    <t xml:space="preserve"> VPS201 </t>
  </si>
  <si>
    <t>AOI-,apology missing,empathy missing,dead air,sr number not provide</t>
  </si>
  <si>
    <t xml:space="preserve">Opening &amp; Introduction â€“ Done 
Customer details captured â€“Done
Customer concern -Customer ask landline details
Resolution shared - Advisor complete probing to customers as per complaint booking
Closing as per standard -  Done.
AOI-,apology missing,empathy missing,dead air,sr number not provide
</t>
  </si>
  <si>
    <t>AOI-,apology missing,sr number not provide</t>
  </si>
  <si>
    <t xml:space="preserve">Opening &amp; Introduction â€“ Done 
Customer details captured â€“Done
Customer concern -Customer ask fth details
Resolution shared - Advisor complete probing to customers as per complaint booking
Closing as per standard -  Done.
AOI-,apology missing,sr number not provide
</t>
  </si>
  <si>
    <t>AOI-,apology missing,sr number not provide,empathy missing</t>
  </si>
  <si>
    <t xml:space="preserve">Opening &amp; Introduction â€“ Done 
Customer details captured â€“Done
Customer concern -Customer ask fth details
Resolution shared - Advisor complete probing to customers as per complaint booking
Closing as per standard -  Done.
AOI-,apology missing,sr number not provide,empathy missing
</t>
  </si>
  <si>
    <t xml:space="preserve">Opening &amp; Introduction â€“ Done 
Customer details captured â€“Done
Customer concern -Customer ask sim details
Resolution shared - Advisor complete probing to customers as per 18001801503
Closing as per standard -  Done.
AOI-sr number not provide,empathy missing
</t>
  </si>
  <si>
    <t xml:space="preserve">Opening &amp; Introduction â€“ Done 
Customer details captured â€“Done
Customer concern -Customer ask sim details
Resolution shared - Advisor complete probing to customers as per 18001801503
Closing as per standard -  Done.
AOI-,empathy missing
</t>
  </si>
  <si>
    <t>AOI-sr number not provide,empathy missing,greeting not done</t>
  </si>
  <si>
    <t xml:space="preserve">Opening &amp; Introduction â€“ Done 
Customer details captured â€“Done
Customer concern -Customer ask landline issue
Resolution shared - Advisor complete probing to customers as per application done
Closing as per standard -  Done.
AOI-sr number not provide,empathy missing,greeting not done
</t>
  </si>
  <si>
    <t>Not use empathy and apology,</t>
  </si>
  <si>
    <t>No apology.No futher assistance</t>
  </si>
  <si>
    <t>Customer concern -Customer called for VOLTE Activation .
Resolution shared - Advisor done complete probing to customer as per call.</t>
  </si>
  <si>
    <t>No empathy, Dead air.</t>
  </si>
  <si>
    <t>Customer concern -Customer called for wrong recharge comversion .
Resolution shared - Advisor done complete probing to customer as per call.</t>
  </si>
  <si>
    <t xml:space="preserve">
Customer called and  inquired about Plans details Agent checked and given plan details properly.</t>
  </si>
  <si>
    <t xml:space="preserve">Empathy missing, No further assistance </t>
  </si>
  <si>
    <t>Customer called and  inquired about Data connectivity related issue, Agent checked and taken data slow speed related complaint. but not followed required quality parameter properly.</t>
  </si>
  <si>
    <t xml:space="preserve">
Not use empathy and apology
</t>
  </si>
  <si>
    <t>Customer concern -Customer called for balance deduction details .
Resolution shared - Advisor done complete probing to customer as per call</t>
  </si>
  <si>
    <t>Customer called and  inquired about 4G connectivity related issue, Agent checked and given proper information but not followed required quality parameter properly.</t>
  </si>
  <si>
    <t xml:space="preserve">4G SIM NOT WORKING IN OTHER MOBILES	</t>
  </si>
  <si>
    <t>Interuption</t>
  </si>
  <si>
    <t>Customer called and  inquired about Data connectivity related issue, Agent checked and taken internet issue related complaint. but not followed required quality parameter properly.</t>
  </si>
  <si>
    <t xml:space="preserve">Not used apology words </t>
  </si>
  <si>
    <t xml:space="preserve">The  Customer called for payment not updated regarding issue , The advisor check the details and informed payment not updated wait for 24 hours after informed already previous request has process state so  contact nearby csc. </t>
  </si>
  <si>
    <t>Customer called and  inquired about Wrong recharge related issue, Agent checked and given  recharge conversion details but not followed required quality parameter properly.</t>
  </si>
  <si>
    <t>The customer called for fiber new connection registered regarding details. The advisor taken a new connection request and informed within 24 hours the technical team will contact .</t>
  </si>
  <si>
    <t xml:space="preserve">LEAD - ENQUIRY ABOUT NEW FTTH OR LANDLINE CONNECTION </t>
  </si>
  <si>
    <t>The customer called for landline not working regarding issue , The advisor taken complaint and given proper information .</t>
  </si>
  <si>
    <t xml:space="preserve">The customer called for internet connectivity regarding issue . The advisor taken complaint and given proper information </t>
  </si>
  <si>
    <t xml:space="preserve"> Inquiry Only</t>
  </si>
  <si>
    <t xml:space="preserve">No script adherence </t>
  </si>
  <si>
    <t>The customer called for the BB complaint not resolved regarding issue .The advisor taken complaint and given proper information .</t>
  </si>
  <si>
    <t>Not taken complaint for the customer issue</t>
  </si>
  <si>
    <t>Customer concern -Customer called for network issue after power down .
Resolution shared - Advisor done complete probing to customer as per call.</t>
  </si>
  <si>
    <t xml:space="preserve">Not used empathy and apology words, Dead air, No active listening skill, No further assistance </t>
  </si>
  <si>
    <t>The customer called for landline connectivity regarding issue , The advisor  taken a complaint and given proper information.</t>
  </si>
  <si>
    <t xml:space="preserve">Irruption </t>
  </si>
  <si>
    <t>The customer called for landline not working regarding issue , The advisor check the details and 
taken a complaint then inform the technical team will contact.</t>
  </si>
  <si>
    <t>Not use empathy and apology , Dead air</t>
  </si>
  <si>
    <t>Customer concern -Customer called for  .
Resolution shared - Advisor done complete probing to customer as per call.</t>
  </si>
  <si>
    <t>Dead air, No active listening skill</t>
  </si>
  <si>
    <t>Customer called and  inquired about Volte not working related issue, Agent checked and taken volte activation issue related complaint. but not followed required quality parameter properly.</t>
  </si>
  <si>
    <t>Not given accurate information, not focus on customer issue. Not taken complaint for customer issue.</t>
  </si>
  <si>
    <t>Customer called for unable to make calls and send SMS.
Advisor not done correct probing to customer.</t>
  </si>
  <si>
    <t xml:space="preserve">CALL SERVICE </t>
  </si>
  <si>
    <t xml:space="preserve">Opening &amp; Introduction â€“ Done 
Customer details captured â€“Done
Customer concern -Customer ask landline issue
Resolution shared - Advisor complete probing to customers as per complaint booking
Closing as per standard -  Done.
AOI-empathy missing,
</t>
  </si>
  <si>
    <t>Opening &amp; Introduction â€“ Done 
Customer details captured â€“Done
Customer concern -Customer ask network issue
Resolution shared - Advisor complete probing to customers as per call setting provide
Closing as per standard -  Done.
AOI-dead air,apology missing</t>
  </si>
  <si>
    <t>AOI-probing did not complet</t>
  </si>
  <si>
    <t>Opening &amp; Introduction â€“ Done 
Customer details captured â€“Done
Customer concern -Customer ask landline issue
Resolution shared - Advisor complete probing to customers as per call setting provide
Closing as per standard -  Done.
AOI-probing did not complet</t>
  </si>
  <si>
    <t>AOI-dead air,apology  missing,sr number not provide</t>
  </si>
  <si>
    <t xml:space="preserve">Opening &amp; Introduction â€“ Done 
Customer details captured â€“Done
Customer concern -Customer ask bb issue
Resolution shared - Advisor complete probing to customers as per call complaint booking
Closing as per standard -  Done.
AOI-dead air,apology  missing,sr number not provide
</t>
  </si>
  <si>
    <t>Customer wrongly recharged STV198 and requested to convert it to PV199</t>
  </si>
  <si>
    <t>customer call did not focuse</t>
  </si>
  <si>
    <t>Opening &amp; Introduction â€“ Done 
Customer details captured â€“Done
Customer concern -Customer ask landline issue
Resolution shared - Advisor complete probing to customers as per call wait for 24hr
Closing as per standard -  Done.
AOI-customer call did not focuse</t>
  </si>
  <si>
    <t>SBM962</t>
  </si>
  <si>
    <t>Customer called and informed us that he is facing IC and OG SMS issues. The agent checked and said that the customer has taken a duplicate SIM; that's the reason for the SMS service being barred, and he requested the customer to wait for 24 to 48 hours.</t>
  </si>
  <si>
    <t>Interuption, Fillings</t>
  </si>
  <si>
    <t>AOI-empathy missing,sr number not provide</t>
  </si>
  <si>
    <t>Opening &amp; Introduction â€“ Done 
Customer details captured â€“Done
Customer concern -Customer ask landline issue
Resolution shared - Advisor complete probing to customers as per call complaint booking
Closing as per standard -  Done.
AOI-empathy missing,sr number not provide</t>
  </si>
  <si>
    <t>Customer called and said he had been facing a hotspot issue. The agent checked and said the APN setting was for the customer.</t>
  </si>
  <si>
    <t xml:space="preserve"> interruption
Lack of active listening</t>
  </si>
  <si>
    <t>The customer called for called and data connectivity related issue , the Advisor check the details and informed sim side there is no issues so try another handset continuedly no response on the other end so the advisor disconnect the call with proper script.</t>
  </si>
  <si>
    <t xml:space="preserve">AOI-empathy missing,sr number not provide
</t>
  </si>
  <si>
    <t xml:space="preserve">Opening &amp; Introduction â€“ Done 
Customer details captured â€“Done
Customer concern -Customer ask landline issue
Resolution shared - Advisor complete probing to customers as per call bill details
Closing as per standard -  Done.
AOI-empathy missing,sr number not provide
</t>
  </si>
  <si>
    <t>The customer called for sim signal not show in Germany regarding issue , The advisor check the details sim already IR sim side no issue , try to set the network operator.</t>
  </si>
  <si>
    <t>Customer reported that she is facing a data connectivity issue; the agent said to update her SIM to 4G for better data speed.</t>
  </si>
  <si>
    <t>The customer called for data connectivity related issue .The advisor inform check the adress and call back for registering acomplaint .</t>
  </si>
  <si>
    <t>No apology words used.</t>
  </si>
  <si>
    <t>The customer called for network signal regarding issue ,the Advisor inform check the full address and call back for registering a complaint .</t>
  </si>
  <si>
    <t xml:space="preserve"> Used Approved Question/Polite language </t>
  </si>
  <si>
    <t>Customer called and said she need PUK code, agent verified customer details and provided PUK code</t>
  </si>
  <si>
    <t xml:space="preserve"> Good Call
</t>
  </si>
  <si>
    <t xml:space="preserve"> The customer called for network signal regarding issue , call and data not connected properly signal disconnected  issue , The advisor taken a complaint and given proper information.</t>
  </si>
  <si>
    <t>Tagging not accurate, lack of activeness on call</t>
  </si>
  <si>
    <t>The customer called for new port sim not activated regarding issue , The advisors informed wait for some time the sim will be activated.</t>
  </si>
  <si>
    <t>Customer reported that customer SIM was lost and needed to block his SIM</t>
  </si>
  <si>
    <t>No script adherence , tagging not accurate</t>
  </si>
  <si>
    <t>The customer called for call not connected and recharge plan regarding details, The advisor given proper information sim not active state need to recharge plan details</t>
  </si>
  <si>
    <t xml:space="preserve"> Not used script adherence, Lack of energy ,empathy missing</t>
  </si>
  <si>
    <t>The customer called for data connectivity regarding issue .The advisor given proper information to  set the network settings</t>
  </si>
  <si>
    <t>Not used apology words, No further assistance</t>
  </si>
  <si>
    <t>The customer called for network signal regarding issue , The advisor probing properly and taken complaint and given proper information.</t>
  </si>
  <si>
    <t xml:space="preserve"> Gave apology/reassurance/appropriate response,  Explained hold time or Dead air </t>
  </si>
  <si>
    <t xml:space="preserve">Customer called and said he had been facing a VoLTE issue. The agent said she would be activating the VoLTE service, and it would be activated within24 hours. </t>
  </si>
  <si>
    <t>The customer called for new sim not activated regarding issue .The advisor check and given proper information recharge not updated need to update the recharge the sim will be activated.</t>
  </si>
  <si>
    <t>Customer called and inquired about recharge plan details related</t>
  </si>
  <si>
    <t xml:space="preserve">Opening &amp; Introduction â€“ Done 
Customer details captured â€“Done
Customer concern -Customer ask wifi issue
Resolution shared - Advisor complete probing to customers as per call complaint booking
Closing as per standard -  Done.
AOI-empathy missing,sr number not provide
</t>
  </si>
  <si>
    <t>AOI-aplology missing,sr number not provide</t>
  </si>
  <si>
    <t xml:space="preserve">Opening &amp; Introduction â€“ Done 
Customer details captured â€“Done
Customer concern -Customer ask wifi issue
Resolution shared - Advisor complete probing to customers as per call complaint booking
Closing as per standard -  Done.
AOI-aplology missing,sr number not provide
</t>
  </si>
  <si>
    <t>Correct greeting not used, apology missing</t>
  </si>
  <si>
    <t>Empathy &amp; apology missing, complete probing not done</t>
  </si>
  <si>
    <t>Empathy missing, correct information not shared</t>
  </si>
  <si>
    <t>Customer having 4G upgrade regarding details. Advisor complete probing to customer as per call and given data activation details ,</t>
  </si>
  <si>
    <t>Casual Talk, Fillings</t>
  </si>
  <si>
    <t xml:space="preserve">AOI-proper call
</t>
  </si>
  <si>
    <t xml:space="preserve">Opening &amp; Introduction â€“ Done 
Customer details captured â€“Done
Customer concern -Customer ask wifi issue
Resolution shared - Advisor complete probing to customers as per call complaint booking
Closing as per standard -  Done.
AOI-proper call
</t>
  </si>
  <si>
    <t>Wow Call</t>
  </si>
  <si>
    <t>Dead air, empathy &amp; apology missing, complete probing not done</t>
  </si>
  <si>
    <t>empathy missing, dead air, fillers</t>
  </si>
  <si>
    <t xml:space="preserve">Customer having recharge conversion request. Advisor complete probing to customer as per call and register request for STV 198 to PV 199 pack conversion.
</t>
  </si>
  <si>
    <t xml:space="preserve">Opening &amp; Introduction â€“ Done 
Customer details captured â€“Done
Customer concern -Customer ask wifi issue
Resolution shared - Advisor complete probing to customers as per call complaint booking
Closing as per standard -  Done.
AOI-empathy missing
</t>
  </si>
  <si>
    <t>fillers used, complete probing not done</t>
  </si>
  <si>
    <t>Customer having volte and call connectivity issue. Advisor complete probing to customer as per call and given proper details ,</t>
  </si>
  <si>
    <t>Customer having  weak signal and data connectivity issue. Advisor complete probing to customer as per call and collect information regarding port out.</t>
  </si>
  <si>
    <t xml:space="preserve"> REQUESTED TO CALLBACK</t>
  </si>
  <si>
    <t xml:space="preserve">AOI-aplology missing,
</t>
  </si>
  <si>
    <t xml:space="preserve">Opening &amp; Introduction â€“ Done 
Customer details captured â€“Done
Customer concern -Customer ask wifi issue
Resolution shared - Advisor complete probing to customers as per call plan details
Closing as per standard -  Done.
AOI-aplology missing,
</t>
  </si>
  <si>
    <t xml:space="preserve">Opening &amp; Introduction â€“ Done 
Customer details captured â€“Done
Customer concern -Customer ask sim details
Resolution shared - Advisor complete probing to customers as per call 18001801503
Closing as per standard -  Done.
AOI-probing not done
</t>
  </si>
  <si>
    <t xml:space="preserve">Opening &amp; Introduction â€“ Done 
Customer details captured â€“Done
Customer concern -Customer ask bb details
Resolution shared - Advisor complete probing to customers as per call bill payed
Closing as per standard -  Done.
AOI-empathy missing
</t>
  </si>
  <si>
    <t xml:space="preserve">Opening &amp; Introduction â€“ Done 
Customer details captured â€“Done
Customer concern -Customer ask sim details
Resolution shared - Advisor complete probing to customers as per call 18001801503
Closing as per standard -  Done.
AOI-empathy missing,
</t>
  </si>
  <si>
    <t>proper call ,empathy missing</t>
  </si>
  <si>
    <t>WEAK SIGNAL kl</t>
  </si>
  <si>
    <t>probing did not complet</t>
  </si>
  <si>
    <t>apology missing,probing not done</t>
  </si>
  <si>
    <t>probing not done,empathy missing</t>
  </si>
  <si>
    <t>empathy missung</t>
  </si>
  <si>
    <t>empathy missing, probing not done</t>
  </si>
  <si>
    <t>Not used apology words, fumbling observed, SR number not provided</t>
  </si>
  <si>
    <t>The customer called for FTTH complaint status regarding details gov site only not able to access , The advisor check the details and taken a complaint and given proper information.</t>
  </si>
  <si>
    <t>The customer called for new connection regarding details , The advisor probing properly and give proper information about theÂ Â installation and charges details.</t>
  </si>
  <si>
    <t>The customer called for payment not updated connection not reconnected regarding issue . The advisor check the details and informed payment already updated ,but connection not activated so connected nearby csc</t>
  </si>
  <si>
    <t xml:space="preserve">Inquiry Only </t>
  </si>
  <si>
    <t>The customer customer called for landline complaint not resolved,the advisor check details and informed complaint already raised will be resolved soon will escalate the issue .Â Â </t>
  </si>
  <si>
    <t>The customer called for bb fiber not working regarding issue. The advisor check the details and taken a complaint</t>
  </si>
  <si>
    <t>AULT - NO INTERNET CONNECTIVITY</t>
  </si>
  <si>
    <t>The customer called for fiber payment completed but connection not activated regarding issue ,The advisor check the details and given proper information connection currently active state wait for sometimes maximum 24 hours issue will be resolved.</t>
  </si>
  <si>
    <t>The customerÂ called for connection not working properly regarding issue , The advisor already taken a complaint and given proper information .</t>
  </si>
  <si>
    <t>The customer called for landline not working regarding details.The advisor given proper information connection currently in copper connection need to contact near by csc.</t>
  </si>
  <si>
    <t>The customer called for BB not getting connected after complete the payment.The advisor delay payment updated within 24 hours service will be reconnected.</t>
  </si>
  <si>
    <t xml:space="preserve">Not used apology words, No further assistance </t>
  </si>
  <si>
    <t>The customer called for landline tele phone not working regarding issue . The advisor taken a complaint and given proper information.</t>
  </si>
  <si>
    <t>slang observed, Not used apology words, SR number not provided.</t>
  </si>
  <si>
    <t xml:space="preserve">The customer called for data not connected regarding issue , The Advisor given proper information and taken a complaint </t>
  </si>
  <si>
    <t xml:space="preserve">Inquiry only </t>
  </si>
  <si>
    <t>Complete probing not done, fillers, further assistance not done</t>
  </si>
  <si>
    <t>Customer having call connectivity issue. Advisor complete probing to customer as per call and register complaint for weak signal issue ,</t>
  </si>
  <si>
    <t>Customer having coverage &amp; OTP delay issue. Advisor complete probing to customer as per call and register complaint for weak signal issue ,</t>
  </si>
  <si>
    <t xml:space="preserve">Fillers used, </t>
  </si>
  <si>
    <t>Dead air, empathy missing, complete probing no done</t>
  </si>
  <si>
    <t>Complete probing not done, dead air</t>
  </si>
  <si>
    <t>Casual Talk</t>
  </si>
  <si>
    <t>Complete probing not done, empathy &amp; apology missing, interruption</t>
  </si>
  <si>
    <t>Customer having call connectivity issue. Advisor complete probing to customer as per call and given try to use preferred network type as 2G/3G.</t>
  </si>
  <si>
    <t>Apology missing, complete probing not done, no convincing skill</t>
  </si>
  <si>
    <t xml:space="preserve"> NOT AGREED</t>
  </si>
  <si>
    <t>Correct greeting not used, empathy &amp; apology missing, no convincing skill</t>
  </si>
  <si>
    <t>Customer having network connectivity issue. Advisor complete probing to customer as per call and collect information regarding port out ,</t>
  </si>
  <si>
    <t xml:space="preserve">
opening not proper, name not confirmed, Not used apology words</t>
  </si>
  <si>
    <t>The advisor called the customer tried to retained the customer , but customer facing network coverage issue and 5G not available , required 5G related issue.</t>
  </si>
  <si>
    <t xml:space="preserve">COMPLETE CALL	</t>
  </si>
  <si>
    <t xml:space="preserve">NOT AGREED	</t>
  </si>
  <si>
    <t>opening not proper , Not properly retained the customer.</t>
  </si>
  <si>
    <t>The advisor called the customer not tried to retained the customer properly, The customer facing network signal regarding issue data and call not getting properly,</t>
  </si>
  <si>
    <t>Tried to retained the customer .</t>
  </si>
  <si>
    <t>The advisor called the customer tried to retained the customer , the customer facing network signal regarding issue so the advisor tring to taken a complaint.</t>
  </si>
  <si>
    <t xml:space="preserve"> SBM710</t>
  </si>
  <si>
    <t xml:space="preserve"> tried to retained the customer</t>
  </si>
  <si>
    <t xml:space="preserve">The customer facing no network regarding issue , The advisor tried to retained the customer and taken a complaint </t>
  </si>
  <si>
    <t xml:space="preserve"> 
Tried to retained the customer, Not used apology words</t>
  </si>
  <si>
    <t xml:space="preserve">
The customer facing network and 4G ,5Gservice not available regarding issue , The advisor  tried to retained the customer .</t>
  </si>
  <si>
    <t xml:space="preserve"> lack of active on the call</t>
  </si>
  <si>
    <t xml:space="preserve">
The customer facing no network regarding issue , The advisor tried to retained the customer and taken a complaint </t>
  </si>
  <si>
    <t xml:space="preserve"> Lack of active listening skill, Not tried to retained the customer
</t>
  </si>
  <si>
    <t xml:space="preserve">
Not tried to retained the customer (didn't tring to raised the complaint.), Probing not done properly, Not used apology words </t>
  </si>
  <si>
    <t xml:space="preserve">
 The  advisor called the customer for retaining , the customer already port to other network due to tower issue, the advisor didn't tring to raised the complaint.</t>
  </si>
  <si>
    <t xml:space="preserve">COMPLETE CALL	 </t>
  </si>
  <si>
    <t xml:space="preserve">
complete probing not done, closing script not followed</t>
  </si>
  <si>
    <t>The  advisor called the customer for retaining, the customer already port to other network , the advisor didn't tring to raised the complaint.</t>
  </si>
  <si>
    <t xml:space="preserve">MNP OUTCALLING	</t>
  </si>
  <si>
    <t xml:space="preserve"> Not proper suggest the bsnl upheld benefits.</t>
  </si>
  <si>
    <t>The  advisor called the customer for retaining, The customer port out the sim for not able to use the sim  in another handset . The advisor suggest to portin in furture .</t>
  </si>
  <si>
    <t>MNP OUTCALLING</t>
  </si>
  <si>
    <t xml:space="preserve">
Tried to retained the customer </t>
  </si>
  <si>
    <t xml:space="preserve">Not used apology words, Not followed proper script </t>
  </si>
  <si>
    <t xml:space="preserve"> COMPLETE CALL	 </t>
  </si>
  <si>
    <t xml:space="preserve"> Tried to retained the customer </t>
  </si>
  <si>
    <t>The advisor called the customer tried to retained the customer , the customer facing network signal regarding issue so the advisor trying to taken a complaint.</t>
  </si>
  <si>
    <t xml:space="preserve"> NOT AGREED </t>
  </si>
  <si>
    <t>The  advisor called the customer for retaining, The customer portout the sim for not able to use the sim  in another handset . The advisor trying to retain properly.</t>
  </si>
  <si>
    <t xml:space="preserve">NOT AGREED </t>
  </si>
  <si>
    <t xml:space="preserve">  Lack of active on the call</t>
  </si>
  <si>
    <t>The advisor called the customer tried to retained the customer properly, the customer facing network signal regarding issue so the customer  already taken a sim.</t>
  </si>
  <si>
    <t>The customer called for recharge confirmation regarding details , the advisor probing properly and informed both recharge are merged</t>
  </si>
  <si>
    <t>The customer called for network signal regarding issue , The advisor taken a complaint and given proper information .</t>
  </si>
  <si>
    <t>Not used apology words, Long hold</t>
  </si>
  <si>
    <t xml:space="preserve">The customer called for call not connected regarding issue , The advisor check  the details and given proper information call balance not available </t>
  </si>
  <si>
    <t xml:space="preserve"> Not used apology words, No further assistance </t>
  </si>
  <si>
    <t>The customer called for call connectivity related issue in roaming (KL), The advisor  probing properly and given proper information to set the manual network settings</t>
  </si>
  <si>
    <t xml:space="preserve"> Interruption, Lack of active listening skills</t>
  </si>
  <si>
    <t>The customer called for call connectivity related issue , The advisor check and given proper information  need to topup then plan will be activated.</t>
  </si>
  <si>
    <t xml:space="preserve"> Didn't Verified the Purpose of the caller (Paraphrase)</t>
  </si>
  <si>
    <t>The customer called for validity and data slow connectivity related details. The advisor check and given proper information data balance not available</t>
  </si>
  <si>
    <t xml:space="preserve"> Dead air</t>
  </si>
  <si>
    <t>The customer called for call connectivity issue , The advisor check and given proper information sim side no issue main balance also available , try another handset .</t>
  </si>
  <si>
    <t xml:space="preserve">ENQUIRY ON ISD TARIFF	</t>
  </si>
  <si>
    <t xml:space="preserve"> No active listening skill</t>
  </si>
  <si>
    <t>The customer called for data connectivity related issue , The advisor given proper information to set the APN settings.</t>
  </si>
  <si>
    <t xml:space="preserve">The customer called for data not connected related issue , The agent informed data balance currently not available given proper information </t>
  </si>
  <si>
    <t xml:space="preserve"> Not used empathy and apology words.</t>
  </si>
  <si>
    <t>The customer called for  data connectivity related details. The advisor check and given proper information data balance available, will activate the data service issue will be resolve soon and previous complaint has already processing .</t>
  </si>
  <si>
    <t xml:space="preserve">low active listening </t>
  </si>
  <si>
    <t>The customer facing network  signal regarding issue , The advisor check and given proper information to set the manual network settings</t>
  </si>
  <si>
    <t xml:space="preserve">Not provide accurate information,Not Maintained focus on caller's problem
</t>
  </si>
  <si>
    <t>Customer concern -Customer called for network issue.
Resolution shared - Advisor done complete probing to customer as per call.</t>
  </si>
  <si>
    <t>Customer concern -Customer called for sim block.
Resolution shared - Advisor done complete probing to customer as per call</t>
  </si>
  <si>
    <t>Customer concern -Customer called for New sim verification.
Resolution shared - Advisor done complete probing to customer as per call.</t>
  </si>
  <si>
    <t xml:space="preserve">No active listening skill,No empathy,Not Maintained focus on caller's problem
</t>
  </si>
  <si>
    <t>Customer concern -Customer called for recharge done multiple time .
Resolution shared - Advisor done complete probing to customer as per call.</t>
  </si>
  <si>
    <t xml:space="preserve">No apology </t>
  </si>
  <si>
    <t>The customer called for data not connected regarding issue , The advisor check and taken complaint and given proper information.</t>
  </si>
  <si>
    <t xml:space="preserve">FAULT - SLOW INTERNET SPEED </t>
  </si>
  <si>
    <t>Low active listening skill, Not used empathy words</t>
  </si>
  <si>
    <t>The customer called for fiber internet not getting connected, The advisor check and taken a complaint and given proper information .</t>
  </si>
  <si>
    <t xml:space="preserve"> Complaint Registered</t>
  </si>
  <si>
    <t>AOI-did not focus</t>
  </si>
  <si>
    <t>Opening &amp; Introduction â€“ Done 
Customer details captured â€“Done
Customer concern -Customer ask sim details
Resolution shared - Advisor complete probing to customers as per call app call
Closing as per standard -  Done.
AOI-did not focus</t>
  </si>
  <si>
    <t xml:space="preserve"> Slang observed</t>
  </si>
  <si>
    <t>The customer called for Wi-Fi connection not getting regarding issue , The advisor check and given proper information connection status will be updated soon, will escalate the issue in our end</t>
  </si>
  <si>
    <t>Not used apology words , Didn't Gave SR Number</t>
  </si>
  <si>
    <t xml:space="preserve">The customer called for landline phone not working regarding issue, The advisor check and taken complaint and given proper information connection side no issue </t>
  </si>
  <si>
    <t xml:space="preserve">The customer called for data connectivity related issue , The advisor check the details and taken a complaint given proper information </t>
  </si>
  <si>
    <t xml:space="preserve">FAULT - NO INTERNET CONNECTIVITY </t>
  </si>
  <si>
    <t xml:space="preserve"> Not used empathy words</t>
  </si>
  <si>
    <t>The customer called for  sim call drop regarding issue , The advisor given proper information , to contact 1503.</t>
  </si>
  <si>
    <t>amal.babu@visionplusindia.in</t>
  </si>
  <si>
    <t xml:space="preserve">Failed to use empathy </t>
  </si>
  <si>
    <t xml:space="preserve">The customer called and Inquiry about Internet not getting related Issue, agent checked and Information given Properly </t>
  </si>
  <si>
    <t>AOI-tagging not done,apology missing</t>
  </si>
  <si>
    <t xml:space="preserve">Opening &amp; Introduction â€“ Done 
Customer details captured â€“Done
Customer concern -Customer ask net work issue
Resolution shared - Advisor complete probing to customers as per call application down
Closing as per standard -  Done.
AOI-tagging not done,apology missing
</t>
  </si>
  <si>
    <t xml:space="preserve"> APPLICATION DOWN</t>
  </si>
  <si>
    <t xml:space="preserve"> Good Call</t>
  </si>
  <si>
    <t xml:space="preserve">The customer called and inquiry about Voice service is not working related Issue, agent checked and Information given Properly  </t>
  </si>
  <si>
    <t xml:space="preserve">Opening &amp; Introduction â€“ Done 
Customer details captured â€“Done
Customer concern -Customer ask net work issue
Resolution shared - Advisor complete probing to customers as per call setting provide
Closing as per standard -  Done.
AOI-empathy missing
</t>
  </si>
  <si>
    <t xml:space="preserve">Incomplete Information </t>
  </si>
  <si>
    <t xml:space="preserve">The customer called and Inquiry about data usage details, agent provided Incomplete Information </t>
  </si>
  <si>
    <t>AOI-GOODCALL</t>
  </si>
  <si>
    <t xml:space="preserve">Opening &amp; Introduction â€“ Done 
Customer details captured â€“Done
Customer concern -Customer ask DATA DETAILS
Resolution shared - Advisor complete probing to customers as per call DATA BALANCE CHECK
Closing as per standard -  Done.
AOI-GOODCALL
</t>
  </si>
  <si>
    <t>Not used apology words, SR number not provided</t>
  </si>
  <si>
    <t xml:space="preserve">The customer called for data connectivity related issue , The advisor taken a complaint  and given proper information </t>
  </si>
  <si>
    <t>Complete probing not done, dead air, no convincing skill</t>
  </si>
  <si>
    <t xml:space="preserve">Opening &amp; Introduction â€“ Done 
Customer details captured â€“Done
Customer concern -Customer ask plan details
Resolution shared - Advisor complete probing to customers as per call plan 147
Closing as per standard -  Done.
AOI-empathy missing,probing not done
</t>
  </si>
  <si>
    <t xml:space="preserve">Dead air  on the call and Failed to ask empathy words </t>
  </si>
  <si>
    <t xml:space="preserve">The customer called and Inquiry about payment related Issue, agent checked and explained the Billing details </t>
  </si>
  <si>
    <t>The customer called for fiber plan details , The advisor given proper information about the plan details</t>
  </si>
  <si>
    <t>The customer facing landline not working regarding issue , The advisor given proper information and taken a complaint.</t>
  </si>
  <si>
    <t>Failed to ask empathy and Script adherence</t>
  </si>
  <si>
    <t xml:space="preserve">The customer called and Inquiry about Internet not getting related Issue, Agent checked and Book a complaint </t>
  </si>
  <si>
    <t>The customer called and enquiry about the landline bill amount regarding details, The advisor given proper information new connection bill will not generated currently after only we will able to check and provide that status of bill amount .</t>
  </si>
  <si>
    <t>AOI-correct tagging not done</t>
  </si>
  <si>
    <t xml:space="preserve">Opening &amp; Introduction â€“ Done 
Customer details captured â€“Done
Customer concern -Customer ask data issue
Resolution shared - Advisor complete probing to customers as per call setting provide
Closing as per standard -  Done.
AOI-correct tagging not done
</t>
  </si>
  <si>
    <t xml:space="preserve">The customer called for bb internet not working regarding details , The advisor probing properly and taken a complaint and given proper information </t>
  </si>
  <si>
    <t>Wow Call, Good Call</t>
  </si>
  <si>
    <t xml:space="preserve">Opening &amp; Introduction â€“ Done 
Customer details captured â€“Done
Customer concern -Customer ask net work  issue
Resolution shared - Advisor complete probing to customers as per call application down
Closing as per standard -  Done.
AOI-correct tagging not done
</t>
  </si>
  <si>
    <t xml:space="preserve">Opening &amp; Introduction â€“ Done 
Customer details captured â€“Done
Customer concern -Customer ask port issue
Resolution shared - Advisor complete probing to customers as per call port out enquire
Closing as per standard -  Done.
AOI-did not focus
</t>
  </si>
  <si>
    <t xml:space="preserve"> UNABLE TO SEND PORT SMS</t>
  </si>
  <si>
    <t>Empathy &amp; apology missing, interruption, complete probing not done</t>
  </si>
  <si>
    <t>Empathy missing, wrong tag</t>
  </si>
  <si>
    <t>Customer having recharge conversion regarding enquiry. Advisor complete probing to customer as per call and given call back details.</t>
  </si>
  <si>
    <t>AOI-did not focus,empathy missing</t>
  </si>
  <si>
    <t xml:space="preserve">Opening &amp; Introduction â€“ Done 
Customer details captured â€“Done
Customer concern -Customer volte issue
Resolution shared - Advisor complete probing to customers as per call call disconnceted
Closing as per standard -  Done.
AOI-did not focus,empathy missing
</t>
  </si>
  <si>
    <t>Empathy missing, correct greeting not used, delay opening</t>
  </si>
  <si>
    <t>Customer having SIM activation related enquiry. Advisor complete probing to customer as per call and given FRC pending details ,</t>
  </si>
  <si>
    <t>Delay opening, empathy &amp; apology missing</t>
  </si>
  <si>
    <t>Customer having data connectivity issue. Advisor complete probing to customer as per call and given data balance not available detail ,</t>
  </si>
  <si>
    <t>Customer having 5G connectivity issue. Advisor complete probing to customer as per call and collect port out reason,</t>
  </si>
  <si>
    <t xml:space="preserve">The customer called for sim regarding issue , The advisor probing properly and given proper information </t>
  </si>
  <si>
    <t>AOI-did not focus,probing not done</t>
  </si>
  <si>
    <t xml:space="preserve">Opening &amp; Introduction â€“ Done 
Customer details captured â€“Done
Customer concern -Customer data issue
Resolution shared - Advisor complete probing to customers as per call setting check
Closing as per standard -  Done.
AOI-did not focus,probing not done
</t>
  </si>
  <si>
    <t>AOI-probing not done,empathy missing</t>
  </si>
  <si>
    <t xml:space="preserve">Opening &amp; Introduction â€“ Done 
Customer details captured â€“Done
Customer concern -Customer sim details
Resolution shared - Advisor complete probing to customers as per call plan147
Closing as per standard -  Done.
AOI-probing not done,empathy missing
</t>
  </si>
  <si>
    <t xml:space="preserve">The customer called foe landline not getting properly regarding issue , The advisor taken complaint and given proper information </t>
  </si>
  <si>
    <t xml:space="preserve"> SR number not given </t>
  </si>
  <si>
    <t>The customer called for internet not working related issue , The advisor taken complaint given proper information</t>
  </si>
  <si>
    <t xml:space="preserve">  
GOOD CALL</t>
  </si>
  <si>
    <t xml:space="preserve"> The customer called for bb Internet not working regarding issue , The advisor taken complaint and given proper information </t>
  </si>
  <si>
    <t xml:space="preserve"> Low active on call, Not used apology words, Dead air,</t>
  </si>
  <si>
    <t xml:space="preserve">The customer facing internet connectivity related issue , The advisor taken complaint and given proper information </t>
  </si>
  <si>
    <t xml:space="preserve">Not used apology missing </t>
  </si>
  <si>
    <t>The customer called for data not connected related issue , The advisor taken complaint and given proper information .</t>
  </si>
  <si>
    <t xml:space="preserve">Voice modulation not proper, interruption, Lack of active listening, SR number not given </t>
  </si>
  <si>
    <t xml:space="preserve">The customer called for fiber internet connectivity related issue , The advisor suggest to re-insert the connection and also  taken </t>
  </si>
  <si>
    <t xml:space="preserve">Used confidence &amp; empathy Wordings, Gave apology/reassurance/appropriate response, Explained hold time or Dead air
</t>
  </si>
  <si>
    <t>Customer is facing a network issue in his location. The agent said he will be taking a complaint to rectify his issue, but the customer does not agree to continue with BSNL.</t>
  </si>
  <si>
    <t>Not  used apology words</t>
  </si>
  <si>
    <t>The customer called for bill payment regarding details, The advisor check and given proper information bill  not updated currently wait for 2 days will be updated</t>
  </si>
  <si>
    <t>No further assistance , SR Number not provided</t>
  </si>
  <si>
    <t>The customer facing LOS  blinking issue , The advisor  taken complaint and given proper information</t>
  </si>
  <si>
    <t>Wrong information, Dead air, Not used empathy word, WRONG INFORMATION , No  further assistance, Did n't TAG ACCURATELY</t>
  </si>
  <si>
    <t>The customer  facing incoming sms not received regarding issue , The advisor given wrong information .</t>
  </si>
  <si>
    <t xml:space="preserve">No active listening , High rate of speech, probing not done </t>
  </si>
  <si>
    <t xml:space="preserve">The customer  called for port sim not active regarding details, The Advisor check and given information FRC not updated need to update the FRC. </t>
  </si>
  <si>
    <t>Not used empathy Words</t>
  </si>
  <si>
    <t xml:space="preserve">The customer called for sim disconnected sms received regarding details, The advisor given proper information sim side no issue , contact nearby csc for confirmation </t>
  </si>
  <si>
    <t>Long    hold, Probing not not completely</t>
  </si>
  <si>
    <t>The customer called for wrong  recharge regarding details, The advisor taken a complaint for reccharge conversion request</t>
  </si>
  <si>
    <t xml:space="preserve">TRANSFER/RESUBSCRIPTION	</t>
  </si>
  <si>
    <t xml:space="preserve">CONVERSION TO OTHER PLAN OR STV	</t>
  </si>
  <si>
    <t>The customer called for network signal regarding issue , The advisor given proper information to set the network settings</t>
  </si>
  <si>
    <t>Not used empathy words</t>
  </si>
  <si>
    <t>The customer called for recharge not updated regarding issue .The advisor check and given proper information recharge available, sim side no issues</t>
  </si>
  <si>
    <t>The customer called for data not connected regarding issue , The advisor check the details and informed data already active state , informed set the manual network settings, but incorrectly inform set the APN is bsnl GPRS</t>
  </si>
  <si>
    <t>Not used apology words, Lack of confidence</t>
  </si>
  <si>
    <t>The customer facing data connectivity related issue , The advisor given  proper information to try another handset, else try to set the network settings</t>
  </si>
  <si>
    <t>Not used empathy and apology words missing , Low listening skill, No further assistance</t>
  </si>
  <si>
    <t>The customer called for not able to send SMS regarding issue , The advisor check and given proper information sim side no issue .</t>
  </si>
  <si>
    <t xml:space="preserve">Opening &amp; Introduction â€“ Done 
Customer details captured â€“Done
Customer concern -Customer wifi issue
Resolution shared - Advisor complete probing to customers as per call complaint booking
Closing as per standard -  Done.
AOI-empathy missing
</t>
  </si>
  <si>
    <t xml:space="preserve">Opening &amp; Introduction â€“ Done 
Customer details captured â€“Done
Customer concern -Customer fiber issue
Resolution shared - Advisor complete probing to customers as per call complaint booking
Closing as per standard -  Done.
AOI-empathy missing,sr number not provide
</t>
  </si>
  <si>
    <t>AOI-greeting not done</t>
  </si>
  <si>
    <t>Opening &amp; Introduction â€“ Done 
Customer details captured â€“Done
Customer concern -Customer landline new connection
Resolution shared - Advisor complete probing to customers as per call whats up msg share
Closing as per standard -  Done.
AOI-greeting not done</t>
  </si>
  <si>
    <t xml:space="preserve">  Opening not proper(OB script)</t>
  </si>
  <si>
    <t xml:space="preserve">The customer called for  data balance checking USSD code regarding details , The advisor given proper information </t>
  </si>
  <si>
    <t xml:space="preserve">USSD CODES RELATED	</t>
  </si>
  <si>
    <t>Opening &amp; Introduction â€“ Done 
Customer details captured â€“Done
Customer concern -Customer landline issue
Resolution shared - Advisor complete probing to customers as per call complaint booking
Closing as per standard -  Done.
AOI-empathy missing,apology missing</t>
  </si>
  <si>
    <t>The advisor contact the pre-Lead customer to collect the address details, The customer given proper information .</t>
  </si>
  <si>
    <t xml:space="preserve">AGREED	</t>
  </si>
  <si>
    <t xml:space="preserve">LEAD CONVERTED	</t>
  </si>
  <si>
    <t xml:space="preserve"> GOOD CALL</t>
  </si>
  <si>
    <t xml:space="preserve">The advisor contact the customer and collect the adress details, The advisor provide the address details </t>
  </si>
  <si>
    <t>Pre-Lead</t>
  </si>
  <si>
    <t xml:space="preserve"> good call</t>
  </si>
  <si>
    <t xml:space="preserve">
The advisor contact the customer and collect the adress details, The advisor provide the address details </t>
  </si>
  <si>
    <t>PRELEAD</t>
  </si>
  <si>
    <t>Opening &amp; Introduction â€“ Done 
Customer details captured â€“Done
Customer concern -Customer landline issue
Resolution shared - Advisor complete probing to customers as per call application down
Closing as per standard -  Done.
AOI-greeting not done</t>
  </si>
  <si>
    <t xml:space="preserve"> </t>
  </si>
  <si>
    <t>The Advisor contact the customer for prelead details updation ,but customer need to know thw offer details so the advisor provide the cc helpdisk number .</t>
  </si>
  <si>
    <t xml:space="preserve"> 
The advisor contacted the client and collect the address details, the customer who has given the address details</t>
  </si>
  <si>
    <t>prelead</t>
  </si>
  <si>
    <t>Opening &amp; Introduction â€“ Done 
Customer details captured â€“Done
Customer concern -Customer landline issue
Resolution shared - Advisor complete probing to customers as per call inactive
Closing as per standard -  Done.
AOI-empathy missing</t>
  </si>
  <si>
    <t xml:space="preserve"> low active listening </t>
  </si>
  <si>
    <t>The advisor contacted the client and collect the address details, the customer who has given the address details</t>
  </si>
  <si>
    <t>Opening &amp; Introduction â€“ Done 
Customer details captured â€“Done
Customer concern -Customer landline issue
Resolution shared - Advisor complete probing to customers as per call complaint booking
Closing as per standard -  Done.
AOI-empathy missing,sr number not provide</t>
  </si>
  <si>
    <t>AOI-apology missing,</t>
  </si>
  <si>
    <t>Opening &amp; Introduction â€“ Done 
Customer details captured â€“Done
Customer concern -Customer landline issue
Resolution shared - Advisor complete probing to customers as per call complaint booking
Closing as per standard -  Done.
AOI-apology missing,</t>
  </si>
  <si>
    <t xml:space="preserve">voice modulation not much to retain the customer </t>
  </si>
  <si>
    <t>The agent contact the MNP customer for retain the customer , The customer facing network regarding issue , not will to continue(voice modulation not much to retain the customer )</t>
  </si>
  <si>
    <t xml:space="preserve">Opening &amp; Introduction â€“ Done 
Customer details captured â€“Done
Customer concern -Customer fiber issue
Resolution shared - Advisor complete probing to customers as per call complaint booking
Closing as per standard -  Done.
AOI-apology missing,
</t>
  </si>
  <si>
    <t xml:space="preserve">Agent contacts MNP customer for customer retention, regarding network issue facing customer, does not want to proceed because the issue on the other states </t>
  </si>
  <si>
    <t>Opening &amp; Introduction â€“ Done 
Customer details captured â€“Done
Customer concern -Customer sim details
Resolution shared - Advisor complete probing to customers as per call 18001801503
Closing as per standard -  Done.
AOI-empathy missing,</t>
  </si>
  <si>
    <t xml:space="preserve"> lack of energy on the call</t>
  </si>
  <si>
    <t>Agent contacts MNP customer for customer retention, regarding network issue facing customer, does not want to proceed</t>
  </si>
  <si>
    <t xml:space="preserve">Not used empathy, No active listening skill, No further assistance </t>
  </si>
  <si>
    <t>Customer called and  inquired about Weak signal related issue, Agent checked and taken poor coverage related complaint but not followed required quality parameter properly.</t>
  </si>
  <si>
    <t>Customer called and  inquired about Validity and plans related issue, Agent checked and given proper information but not followed required quality parameter properly.</t>
  </si>
  <si>
    <t>Customer called and  inquired about Data connectivity related issue, Agent checked and taken no internet access related complaint properly.</t>
  </si>
  <si>
    <t>No active listening skill, No further assistance</t>
  </si>
  <si>
    <t>Customer called and  inquired about Data connectivity related issue, Agent checked taken no internet access related complaint. but not followed required quality parameter properly.</t>
  </si>
  <si>
    <t>Not used empathy words, No active listening skill</t>
  </si>
  <si>
    <t>Customer called and  inquired about SIM Validity related issue, Agent checked and given sim validity details but not followed required quality parameter properly.</t>
  </si>
  <si>
    <t>Customer called and  inquired about Weak signal related issue, Agent checked and Poor coverage related complaint. but not followed required quality parameter properly.</t>
  </si>
  <si>
    <t>No futher assistance</t>
  </si>
  <si>
    <t>Not provide proper information.</t>
  </si>
  <si>
    <t xml:space="preserve">Dead air,not given accurate information ,no further assistance </t>
  </si>
  <si>
    <t>Customer concern -Customer called for ISD Activation  .
Resolution shared - Advisor done complete probing to customer as per call.</t>
  </si>
  <si>
    <t>ISD ACTIVATION</t>
  </si>
  <si>
    <t>Not use empathy and apology,Not given accurate information,</t>
  </si>
  <si>
    <t>Customer concern -Customer called for Advertisement block .
Resolution shared - Advisor done complete probing to customer as per call.</t>
  </si>
  <si>
    <t xml:space="preserve">FULLY ACTIVATION </t>
  </si>
  <si>
    <t>Customer concern -Customer called for unable to get SMS .
Resolution shared - Advisor done complete probing to customer as per call.</t>
  </si>
  <si>
    <t>Customer concern -Customer called for VOLTE ACTIVSTION .
Resolution shared - Advisor done complete probing to customer as per call.</t>
  </si>
  <si>
    <t>Customer concern -Customer called for Genaral enquiry about making calls details .
Resolution shared - Advisor done complete probing to customer as per call.</t>
  </si>
  <si>
    <t>CALL CONFERENCE</t>
  </si>
  <si>
    <t>complete probing not done, further assistance not done</t>
  </si>
  <si>
    <t>SLOW DATA SPEED</t>
  </si>
  <si>
    <t xml:space="preserve"> dead air</t>
  </si>
  <si>
    <t>Customer having call connectivity issue. Advisor complete probing to customer as per call and register complaint for call connectivity issue.</t>
  </si>
  <si>
    <t>CALL</t>
  </si>
  <si>
    <t>UNABLE TO MAKE OUTGOING CALLS</t>
  </si>
  <si>
    <t>Empathy &amp; apology missing</t>
  </si>
  <si>
    <t>Customer having call &amp; data connectivity issue. Advisor complete probing to customer as per call and register complaint for weak signal issue</t>
  </si>
  <si>
    <t>Customer having data connectivity issue. Advisor complete probing to customer as per call and register complaint for data issue</t>
  </si>
  <si>
    <t>Empathy missing, probing not done</t>
  </si>
  <si>
    <t>Customer having recharge related information. Advisor complete probing to customer as per call and given PV 199, STV 485 pack details</t>
  </si>
  <si>
    <t>Dead air, probing not done</t>
  </si>
  <si>
    <t>Customer having recharge related enquiry. Advisor complete probing to customer as per call and given PV 197 pack details</t>
  </si>
  <si>
    <t>Apology missing, Complete probing not done</t>
  </si>
  <si>
    <t>Customer having  weak signal and data connectivity issue. Advisor complete probing to customer as per call and register complaint for weak signal issue</t>
  </si>
  <si>
    <t>Call Disconnection, Fillings</t>
  </si>
  <si>
    <t>AOI-dead air,probing not done</t>
  </si>
  <si>
    <t xml:space="preserve">Opening &amp; Introduction â€“ Done 
Customer details captured â€“Done
Customer concern -Customer ask recharge details
Resolution shared - Advisor complete probing to customers as per call setting provide
Closing as per standard -  Done.
AOI-dead air,probing not done
</t>
  </si>
  <si>
    <t xml:space="preserve">Opening &amp; Introduction â€“ Done 
Customer details captured â€“Done
Customer concern -Customer ask sms details
Resolution shared - Advisor complete probing to customers as per call sms issue
Closing as per standard -  Done.
AOI-empathy missing,dead air
</t>
  </si>
  <si>
    <t xml:space="preserve">Opening &amp; Introduction â€“ Done 
Customer details captured â€“Done
Customer concern -Customer ask data issue
Resolution shared - Advisor complete probing to customers as per call setting provide
Closing as per standard -  Done.
AOI-probing not done
</t>
  </si>
  <si>
    <t xml:space="preserve">AOI-probing not done
</t>
  </si>
  <si>
    <t xml:space="preserve">Opening &amp; Introduction â€“ Done 
Customer details captured â€“Done
Customer concern -Customer ask call issue
Resolution shared - Advisor complete probing to customers as per call dnd act
Closing as per standard -  Done.
AOI-probing not done
</t>
  </si>
  <si>
    <t>PARTIAL ACTIVATION</t>
  </si>
  <si>
    <t xml:space="preserve">Opening &amp; Introduction â€“ Done 
Customer details captured â€“Done
Customer concern -Customer ask call issue
Resolution shared - Advisor complete probing to customers as per call inactive stage
Closing as per standard -  Done.
AOI-empathy missing
</t>
  </si>
  <si>
    <t>The customer called for BB reconnecting regarding details , The advisor givenn proper information to contact 18004444</t>
  </si>
  <si>
    <t xml:space="preserve">ENQUIRY ON BROADBAND AND LANDLINE	</t>
  </si>
  <si>
    <t xml:space="preserve">Opening &amp; Introduction â€“ Done 
Customer details captured â€“Done
Customer concern -Customer ask plan details
Resolution shared - Advisor complete probing to customers as per call plan1999
Closing as per standard -  Done.
AOI-empathy missing
</t>
  </si>
  <si>
    <t xml:space="preserve">AOI-empathy missing
</t>
  </si>
  <si>
    <t xml:space="preserve">Opening &amp; Introduction â€“ Done 
Customer details captured â€“Done
Customer concern -Customer ask sim issue
Resolution shared - Advisor complete probing to customers as per call plan details provide
Closing as per standard -  Done.
AOI-empathy missing
</t>
  </si>
  <si>
    <t xml:space="preserve"> UNABLE TO MAKE O/G AND I/C CALLS</t>
  </si>
  <si>
    <t>The customer called for sim activation regarding details, The advisor verify the details and did not complete the verification because the customer did not give the complete verification details.</t>
  </si>
  <si>
    <t xml:space="preserve">TELE VERIFICATION	</t>
  </si>
  <si>
    <t xml:space="preserve">NEGATIVE	</t>
  </si>
  <si>
    <t xml:space="preserve">Opening &amp; Introduction â€“ Done 
Customer details captured â€“Done
Customer concern -Customer ask call issue
Resolution shared - Advisor complete probing to customers as per call plan 198 only data
Closing as per standard -  Done.
AOI-probing did not complet
</t>
  </si>
  <si>
    <t xml:space="preserve"> Lack of active listening , Not used apology words</t>
  </si>
  <si>
    <t>The customer called for call not connected regarding issue , The advisor given proper information sim side no issues</t>
  </si>
  <si>
    <t xml:space="preserve">AOI-empathy missing,apology missing
</t>
  </si>
  <si>
    <t xml:space="preserve">Opening &amp; Introduction â€“ Done 
Customer details captured â€“Done
Customer concern -Customer ask network issue
Resolution shared - Advisor complete probing to customers as per call complaint booking
Closing as per standard -  Done.
AOI-empathy missing,apology missing
</t>
  </si>
  <si>
    <t>clarity of words missing , Not used empathy words</t>
  </si>
  <si>
    <t>The customer called for network signal disconnected regarding issue , The advisor informed sim side no issue , try to set the preferred network settings</t>
  </si>
  <si>
    <t xml:space="preserve">Opening &amp; Introduction â€“ Done 
Customer details captured â€“Done
Customer concern -Customer ask data  issue
Resolution shared - Advisor complete probing to customers as per call data plan finished
Closing as per standard -  Done.
AOI-empathy missing,
</t>
  </si>
  <si>
    <t xml:space="preserve"> DATA BALANCE NOT AVAILABLE</t>
  </si>
  <si>
    <t>AOI-empathy missing,taluk not done</t>
  </si>
  <si>
    <t xml:space="preserve">Opening &amp; Introduction â€“ Done 
Customer details captured â€“Done
Customer concern -Customer ask sim details
Resolution shared - Advisor complete probing to customers as per call application done
Closing as per standard -  Done.
AOI-empathy missing,taluk not done
</t>
  </si>
  <si>
    <t xml:space="preserve">Opening &amp; Introduction â€“ Done 
Customer details captured â€“Done
Customer concern -Customer ask land line details
Resolution shared - Advisor complete probing to customers as per call bsnl office deails
Closing as per standard -  Done.
AOI-empathy missing,
</t>
  </si>
  <si>
    <t xml:space="preserve">AOI-apology missing
</t>
  </si>
  <si>
    <t xml:space="preserve">Opening &amp; Introduction â€“ Done 
Customer details captured â€“Done
Customer concern -Customer ask bb details
Resolution shared - Advisor complete probing to customers as per call complaint booking
Closing as per standard -  Done.
AOI-apology missing
</t>
  </si>
  <si>
    <t xml:space="preserve">AOI-apology missing,empathy missing,sr number not provide
</t>
  </si>
  <si>
    <t xml:space="preserve">Opening &amp; Introduction â€“ Done 
Customer details captured â€“Done
Customer concern -Customer ask landline details
Resolution shared - Advisor complete probing to customers as per call complaint booking
Closing as per standard -  Done.
AOI-apology missing,empathy missing,sr number not provide
</t>
  </si>
  <si>
    <t>AOI-,empathy missing,greeting not done</t>
  </si>
  <si>
    <t xml:space="preserve">Opening &amp; Introduction â€“ Done 
Customer details captured â€“Done
Customer concern -Customer ask sim details
Resolution shared - Advisor complete probing to customers as per call 18001801503
Closing as per standard -  Done.
AOI-,empathy missing,greeting not done
</t>
  </si>
  <si>
    <t>Lack of active listening, High rate of speech, Not focused on the customerâ€™s actual issue, Wrong choice of words, Incorrect information shared (service availability details),Did not handle the call properly, Interuption</t>
  </si>
  <si>
    <t>The customer called regarding Wi-Fi Calling service. The advisor informed that the service is not available and may be launched within 2 months. The customer also mentioned repeated network issues and multiple complaints. Instead of checking or escalating, the agent advised the customer to contact the BSNL office for faster resolution.(wrong information-fatal call)</t>
  </si>
  <si>
    <t xml:space="preserve">DATA ACTIVATION	</t>
  </si>
  <si>
    <t>Rude, Casual Talk, Interuption</t>
  </si>
  <si>
    <t xml:space="preserve">AOI-,apology missing
</t>
  </si>
  <si>
    <t xml:space="preserve">Opening &amp; Introduction â€“ Done 
Customer details captured â€“Done
Customer concern -Customer ask landline details
Resolution shared - Advisor complete probing to customers as per call complaint booking
Closing as per standard -  Done.
AOI-,apology missing
</t>
  </si>
  <si>
    <t xml:space="preserve">Not use empathy words, Not used apology words, No further assistance </t>
  </si>
  <si>
    <t>The customer called for call connectivity regarding issue , The agent given proper information sim side no issue , try to set the network mode settings</t>
  </si>
  <si>
    <t>AOI-,probing not done</t>
  </si>
  <si>
    <t xml:space="preserve">Opening &amp; Introduction â€“ Done 
Customer details captured â€“Done
Customer concern -Customer ask landline details
Resolution shared - Advisor complete probing to customers as per call mail id provide
Closing as per standard -  Done.
AOI-,probing not done
</t>
  </si>
  <si>
    <t>Not  used empathy words</t>
  </si>
  <si>
    <t>The customer called for PUK code regarding details, The advisor verify the details and given PUK details.</t>
  </si>
  <si>
    <t>Not used empathy words, Dead air , Fillers</t>
  </si>
  <si>
    <t xml:space="preserve">The customer called for call connectivity related issue , The advisor check t he details and given proper information  to deactivate the call forward service </t>
  </si>
  <si>
    <t xml:space="preserve">Opening &amp; Introduction â€“ Done 
Customer details captured â€“Done
Customer concern -Customer ask landline details
Resolution shared - Advisor complete probing to customers as per call bill details
Closing as per standard -  Done.
AOI-empathy missing
</t>
  </si>
  <si>
    <t xml:space="preserve"> VPS215</t>
  </si>
  <si>
    <t xml:space="preserve">Dead air, Not used empathy words </t>
  </si>
  <si>
    <t>The customer called for sim activation , The advisor verify the details and complete the verification process.</t>
  </si>
  <si>
    <t xml:space="preserve">POSITIVE	</t>
  </si>
  <si>
    <t xml:space="preserve">Delay opening ,customer name not confirmed </t>
  </si>
  <si>
    <t xml:space="preserve">The customer called for recharge addon pack regarding details, The advisor check and given proper information </t>
  </si>
  <si>
    <t xml:space="preserve">Opening &amp; Introduction â€“ Done 
Customer details captured â€“Done
Customer concern -Customer ask landline details
Resolution shared - Advisor complete probing to customers as per call setting provide
Closing as per standard -  Done.
AOI-empathy missing,
</t>
  </si>
  <si>
    <t xml:space="preserve">SBM157   </t>
  </si>
  <si>
    <t xml:space="preserve">Opening &amp; Introduction â€“ Done 
Customer details captured â€“Done
Customer concern -Customer ask wifi details
Resolution shared - Advisor complete probing to customers as per call complaint booking
Closing as per standard -  Done.
AOI-empathy missing,
</t>
  </si>
  <si>
    <t>Not used empathy words, No further assistance</t>
  </si>
  <si>
    <t>The customer called for call not connected regarding issue, The advisor informed call balance not available</t>
  </si>
  <si>
    <t>The customer called for BB connection not reconnected after complete the payment , The advisor given proper information payment already updated , so informed will escalate the complaint.</t>
  </si>
  <si>
    <t xml:space="preserve">Not used empathy words </t>
  </si>
  <si>
    <t>The customer called for safe custody regarding details, The advisor given proper information about the safe custody details.</t>
  </si>
  <si>
    <t>FAULT - NO INTERNET CONNECTIVITY Inquiry Only</t>
  </si>
  <si>
    <t>AOI-,probing not done,empathy missing,aplology missing</t>
  </si>
  <si>
    <t>The customer called for bb not getting connected after complete the payment , The advisor probing properly and given proper information (Default option provided).</t>
  </si>
  <si>
    <t>The customer called for WIFI not working regarding issue , The advisor check the details and given proper information , complaint already booked will escalate the complaint</t>
  </si>
  <si>
    <t>FAULT - COMPLAINT RAISED EARLIER BUT STILL UNRESOLVED</t>
  </si>
  <si>
    <t>The customer called for wifi not working regarding issue , The advisor probing properly and informed already IVR complaint has process state will resolved soon , RMN changing request taken .</t>
  </si>
  <si>
    <t xml:space="preserve">AOI-call back, empathy missing
</t>
  </si>
  <si>
    <t xml:space="preserve">CALL BACK </t>
  </si>
  <si>
    <t>The customer called for connection disconnecting regarding details, The advisor check and informed copper connection already inactive need to contact nearby csc.</t>
  </si>
  <si>
    <t xml:space="preserve">SERVICE -OTHER(REMARK) </t>
  </si>
  <si>
    <t>AOI-call back,probing not done</t>
  </si>
  <si>
    <t xml:space="preserve"> Low active listening skill, Probing not done </t>
  </si>
  <si>
    <t xml:space="preserve">The customer called for internet  connectivity related issue , The advisor taken complaint and given proper information </t>
  </si>
  <si>
    <t xml:space="preserve">Not used apology words, Dead air </t>
  </si>
  <si>
    <t xml:space="preserve">The customer called for FTTH delay connectivity regarding issue , The advisor check the details and taken complaint </t>
  </si>
  <si>
    <t xml:space="preserve">AOI-call back,EMPATHY MISSING
</t>
  </si>
  <si>
    <t>Not used apology words, High rate of speech</t>
  </si>
  <si>
    <t xml:space="preserve">The customer called for wifi not working regarding issue, The advisor taken complaint and given proper information </t>
  </si>
  <si>
    <t>The customer called for wifi not working regarding issue , The advisor given proper information connection currently inactive status need to visit nearby csc</t>
  </si>
  <si>
    <t xml:space="preserve">AOI-,probing not done
</t>
  </si>
  <si>
    <t xml:space="preserve">AOI-call back,probing not done
</t>
  </si>
  <si>
    <t>The customer called and Inquiry about Connection Reactivation related Issue agent checked and Information given Property</t>
  </si>
  <si>
    <t>The customer called and Inquiry about internet not getting related Issue Agent checked and Booked a complaint</t>
  </si>
  <si>
    <t xml:space="preserve">Dead air  and Script adherence </t>
  </si>
  <si>
    <t>The customer called and Inquiry about Bill payment related Issue agent checked and explained the Bill details Properly</t>
  </si>
  <si>
    <t xml:space="preserve"> Explained hold time or Dead air  and Script adherence </t>
  </si>
  <si>
    <t xml:space="preserve">Failed to ask Asked Caller Name
Failed to ask empathy Wordings
Failed to ask apology
Script adherence
</t>
  </si>
  <si>
    <t>Gave SR Number (If applicable)  and Script adherence</t>
  </si>
  <si>
    <t>Script adherence and  Dead air</t>
  </si>
  <si>
    <t xml:space="preserve">The customer called and Inquiry about OTT not working related Issue agent checked and Information given Properly </t>
  </si>
  <si>
    <t>SERVICE - REQUEST OTT SERVICE ACTIVATION</t>
  </si>
  <si>
    <t>The customer called and Inquiry about plan details and Billing details agent checked and explained the Bill details Properly</t>
  </si>
  <si>
    <t>SERVICE - CHANGE OR UPGRADE CURRENT PLAN</t>
  </si>
  <si>
    <t xml:space="preserve"> Good Call </t>
  </si>
  <si>
    <t>The customer called and Inquiry about plan details Billing details and agent checked and explained the Bill details Properly</t>
  </si>
  <si>
    <t xml:space="preserve"> Failed to ask apology and Complaint number not Provided </t>
  </si>
  <si>
    <t xml:space="preserve">The customer facing Landline - Voice not working related Issue, agent checked and Booked a complaint </t>
  </si>
  <si>
    <t xml:space="preserve">The customer called and Inquiry  about New connection details  and plan details, agent checked and Information given Properly </t>
  </si>
  <si>
    <t>Failed to Gave SR Number  and Script adherence</t>
  </si>
  <si>
    <t>No empathy.</t>
  </si>
  <si>
    <t>Customer concern -Customer called for  unable to recharge.
Resolution shared - Advisor done complete probing to customer as per call.</t>
  </si>
  <si>
    <t>UNABLE TO RECHARGE</t>
  </si>
  <si>
    <t xml:space="preserve">Failed to use empathy and apology Retention too </t>
  </si>
  <si>
    <t>The customer called and Inquiry about Connection closing details agent checked and Information given Properly but Failed to ask Retention for the customer</t>
  </si>
  <si>
    <t>SERVICE - REQUEST FOR SERVICE TERMINATION OR CLOSURE</t>
  </si>
  <si>
    <t>Dead air, No apology.</t>
  </si>
  <si>
    <t>Customer concern -Customer called for network complaints .
Resolution shared - Advisor done complete probing to customer as per call.</t>
  </si>
  <si>
    <t>No empathy, Dead air, No further assistance</t>
  </si>
  <si>
    <t>Customer concern -Customer called for unable to recharge 107 pack details .
Resolution shared - Advisor done complete probing to customer as per call.</t>
  </si>
  <si>
    <t>No apology, No further assistance</t>
  </si>
  <si>
    <t>Customer concern -Customer called for  UNABLE TO MAKE O/G AND I/C CALLS.
Resolution shared - Advisor done complete probing to customer as per call.</t>
  </si>
  <si>
    <t xml:space="preserve">No active listening skill, No further assistance </t>
  </si>
  <si>
    <t>Customer called and  inquired about ISD Call related issue, Agent checked and taken ISD activation request. but not followed required quality parameter properly.</t>
  </si>
  <si>
    <t xml:space="preserve">ISD ACTIVATION	</t>
  </si>
  <si>
    <t>Not used empathy, Dead air</t>
  </si>
  <si>
    <t xml:space="preserve">
Customer called and  inquired about Data connectivity related issue, Agent checked and taken data issue related complaint. but not followed required quality parameter properly.</t>
  </si>
  <si>
    <t xml:space="preserve">Customer called and  inquired about Incoming call connectivity related issue, Agent checked and given Call forwarding deactivation procedure </t>
  </si>
  <si>
    <t>Customer called and  inquired about Data connectivity related issue, Agent checked and taken no internet access related complaint properly but not followed required quality parameter properly.</t>
  </si>
  <si>
    <t xml:space="preserve">Not asked customer name, No active listening skill, Dead air, No further assistance </t>
  </si>
  <si>
    <t xml:space="preserve">
Customer called and  inquired about Data connectivity related issue, Agent checked and taken no internet access related complaint. but not followed required quality parameter properly.</t>
  </si>
  <si>
    <t>VPS260</t>
  </si>
  <si>
    <t xml:space="preserve"> Not used empathy words, Casual words(need to focus the choice of words)</t>
  </si>
  <si>
    <t>The customer called for recharge confirmation regarding details , The advisor check and given proper information second recharge not updated it will be refunded ,contact the application customer support.</t>
  </si>
  <si>
    <t xml:space="preserve"> Did not confirm caller  address details, Not used empathy and apology words, Casual talk, No further assistance</t>
  </si>
  <si>
    <t xml:space="preserve">The customer called for sim not working regarding issue , The advisor suggest to restart the mobile sim side no issues </t>
  </si>
  <si>
    <t xml:space="preserve">AOI-empathy missing,probing not done </t>
  </si>
  <si>
    <t>Tagging not done</t>
  </si>
  <si>
    <t>The customer called for data no connected regarding issue, The advisor check and given proper information .</t>
  </si>
  <si>
    <t>AOI-empathy missing,probing not done,tagging not done</t>
  </si>
  <si>
    <t>Failed to ask customer Name and Script adherence</t>
  </si>
  <si>
    <t xml:space="preserve">The customer called and Inquiry about New connection details, agent checked and Information given Properly </t>
  </si>
  <si>
    <t>VPS261</t>
  </si>
  <si>
    <t xml:space="preserve"> lack of listening skill, Complaint booked in wrongly</t>
  </si>
  <si>
    <t>The customer called for incoming call connectivity issue, The advisor wrongly taken complaint on the calling number (MSISDN:9400371621 )</t>
  </si>
  <si>
    <t xml:space="preserve">Failed to ask caller name and Script adherence </t>
  </si>
  <si>
    <t xml:space="preserve">The customer called and Inquiry about Internet not getting related Issue,agent checked and Information given Properly </t>
  </si>
  <si>
    <t xml:space="preserve"> Fumbling observed, Lack of confidence</t>
  </si>
  <si>
    <t>The customer called for sim activating and need to know about the sim status regarding details, The advisor check  and informed sim has blocked contact nearby csc.</t>
  </si>
  <si>
    <t xml:space="preserve">The customer called and Inquiry about the Old closing Connection details, agent checked and informed please visit near BSNL office </t>
  </si>
  <si>
    <t xml:space="preserve">The customer called and Inquiry about Payment not updating related Issue, agent checked and Informed the payment current status </t>
  </si>
  <si>
    <t>ISSUE STATUS</t>
  </si>
  <si>
    <t>NOT RESOLVED</t>
  </si>
  <si>
    <t xml:space="preserve"> Script adherence and failed to  Asked Caller Name</t>
  </si>
  <si>
    <t xml:space="preserve">The customer called for New sim verification regarding details , The advisor verify the details and given proper information </t>
  </si>
  <si>
    <t>VPS263</t>
  </si>
  <si>
    <t xml:space="preserve">The customer called for sim activation days count regarding details , The advisor check and given proper information </t>
  </si>
  <si>
    <t xml:space="preserve">Not used apology words,Lack of confidence </t>
  </si>
  <si>
    <t xml:space="preserve">The customer facing network signal regarding issue , The advisor check and given proper information </t>
  </si>
  <si>
    <t xml:space="preserve">Not used empathy words, Dead air </t>
  </si>
  <si>
    <t>The customer called for recharge confirmation related details, The advisor check the details and given proper information recharge has pending after that agent voice not audible end of the call.</t>
  </si>
  <si>
    <t xml:space="preserve">empathy missing,probing not done,
</t>
  </si>
  <si>
    <t xml:space="preserve">empathy missing,probing not done
</t>
  </si>
  <si>
    <t>VPS264</t>
  </si>
  <si>
    <t xml:space="preserve">LACK OF CONFIDENCE, Not used proper closing script, Wrong tagging </t>
  </si>
  <si>
    <t xml:space="preserve">
The customer called for caller tune activating related details, The advisor given proper information bsnl tune service currently not available .</t>
  </si>
  <si>
    <t xml:space="preserve">Not empathy missing , Dead air </t>
  </si>
  <si>
    <t xml:space="preserve">The customer called for recharge plan regarding details , The advisor given proper information about the recharge plan details </t>
  </si>
  <si>
    <t xml:space="preserve">Not used empathy words, Not confirmed caller name, Dead air </t>
  </si>
  <si>
    <t>The customer called for IC sms regarding issue , The advisor check the details and informed sms balance not available need to top-up .</t>
  </si>
  <si>
    <t>script not done</t>
  </si>
  <si>
    <t>Apology missing, dead air, complete probing not done, interruption</t>
  </si>
  <si>
    <t>empathy missing</t>
  </si>
  <si>
    <t>Interruption, complete probing not done</t>
  </si>
  <si>
    <t>apology missing</t>
  </si>
  <si>
    <t>Empathy missing, Complete probing not done</t>
  </si>
  <si>
    <t>Empathy missing, no convincing skill</t>
  </si>
  <si>
    <t>EMPATHY MISSING</t>
  </si>
  <si>
    <t>network issue , probing not done</t>
  </si>
  <si>
    <t>The customer called for wifi connection not getting properly regarding issue , The advisor given proper information already complaint given the technical team will contact and resolve the issue .</t>
  </si>
  <si>
    <t>network issue</t>
  </si>
  <si>
    <t>riyankajino2013@gmail.com</t>
  </si>
  <si>
    <t>did not confime districk,taluk ,apology missing,probing not done</t>
  </si>
  <si>
    <t xml:space="preserve">empathy missing,probing not done,tagging not done
</t>
  </si>
  <si>
    <t>sr number not provide</t>
  </si>
  <si>
    <t>wifi issue</t>
  </si>
  <si>
    <t xml:space="preserve"> SBM485</t>
  </si>
  <si>
    <t>EMPATHY MISSING,PROBING NOT DONE,APOLOGY MISSING</t>
  </si>
  <si>
    <t>NETWORK ISSUE</t>
  </si>
  <si>
    <t xml:space="preserve"> Lack of confidence </t>
  </si>
  <si>
    <t>The customer called for landline bill has generated without used , The advisor given proper information connection currently in inactive state need to visit nearby csc.</t>
  </si>
  <si>
    <t>APOLOGY MISSSING</t>
  </si>
  <si>
    <t xml:space="preserve"> High rate of speech, Not used apology words </t>
  </si>
  <si>
    <t xml:space="preserve">The customer called for bb not working regarding details, The Advisor taken complaint and given proper information </t>
  </si>
  <si>
    <t>Hindi</t>
  </si>
  <si>
    <t xml:space="preserve">empathy missing,apology missing
</t>
  </si>
  <si>
    <t>wifi  issue</t>
  </si>
  <si>
    <t>The customer called for internet not working regarding details, The advisor taken complaint and given proper information.</t>
  </si>
  <si>
    <t xml:space="preserve">The customer called for internet connectivity related issue ,The advisor taken complaint and given proper information. </t>
  </si>
  <si>
    <t>bb issue</t>
  </si>
  <si>
    <t>The customer called for fiber bill amount regarding details, The advisor probing properly and given proper information about the charge details.</t>
  </si>
  <si>
    <t>empathy missing,late opening</t>
  </si>
  <si>
    <t xml:space="preserve">sim details18001801503
</t>
  </si>
  <si>
    <t>The customer called for data connectivity related issue , The advisor taken complaint and  given proper information .</t>
  </si>
  <si>
    <t>The customer called and enquiry about the bb bill payment regarding details , The advisor check and given proper information about the bill charges.</t>
  </si>
  <si>
    <t xml:space="preserve">The customer called for landline not working regarding details, The advisor taken complaint and given proper information </t>
  </si>
  <si>
    <t xml:space="preserve">SBM718 </t>
  </si>
  <si>
    <t>bb issu</t>
  </si>
  <si>
    <t>landline complaint</t>
  </si>
  <si>
    <t>priyankajino2013@gmail.comb</t>
  </si>
  <si>
    <t xml:space="preserve">SBM618 </t>
  </si>
  <si>
    <t>landline issue</t>
  </si>
  <si>
    <t xml:space="preserve">High rate of speech, </t>
  </si>
  <si>
    <t>The customer called for new connection booking regarding details, The advisor given proper information about the plan and charges .</t>
  </si>
  <si>
    <t xml:space="preserve"> Didn't confirmed customer name </t>
  </si>
  <si>
    <t>Agent Called the customer for Prelead to lead details updation purpose , Customer not given full details so the advisor taken a callback request.</t>
  </si>
  <si>
    <t xml:space="preserve">PRE LEAD TO LEAD	</t>
  </si>
  <si>
    <t xml:space="preserve">CALL BACK	</t>
  </si>
  <si>
    <t>empathy missing,</t>
  </si>
  <si>
    <t>recharge issue ,</t>
  </si>
  <si>
    <t>recharge issue</t>
  </si>
  <si>
    <t>The advisor taken a call properly, Agent contact the customer and getting the address details for prelead to lead conversion.</t>
  </si>
  <si>
    <t>volte issue</t>
  </si>
  <si>
    <t>Agent Called the customer for prelead address verification , Customer given complete address details and agent taken call properly .</t>
  </si>
  <si>
    <t xml:space="preserve">PRELEAD </t>
  </si>
  <si>
    <t>empathy missing, dead air</t>
  </si>
  <si>
    <t>Agent contact the customer for prelead address verification , The customer given addess details the advisor complete the address verification</t>
  </si>
  <si>
    <t>empathy missing,apology missing</t>
  </si>
  <si>
    <t>O/G AND I/C CALLS BARRED</t>
  </si>
  <si>
    <t>empathy missing, dead air, did not complet probing</t>
  </si>
  <si>
    <t>recharge amount convert</t>
  </si>
  <si>
    <t>VPS262</t>
  </si>
  <si>
    <t>empathy missing,probing not done</t>
  </si>
  <si>
    <t>net  work issue</t>
  </si>
  <si>
    <t>empathy missing,dead air,apology missing</t>
  </si>
  <si>
    <t>no tag</t>
  </si>
  <si>
    <t>probing did not complet, empathy missing</t>
  </si>
  <si>
    <t xml:space="preserve">plan details </t>
  </si>
  <si>
    <t>Not focus on customer problem, Not given accurate information</t>
  </si>
  <si>
    <t>Customer concern -Customer called for unable to get incoming call .
Resolution shared - Advisor done complete probing to customer as per call.</t>
  </si>
  <si>
    <t>Customer called and  inquired about Outgoing SMS related issue, Agent checked and given SMS Center number properly.</t>
  </si>
  <si>
    <t>Customer called and  inquired about Data connectivity related issue, Agent checked and taken no internet access related complaint. but not followed required quality parameter properly.</t>
  </si>
  <si>
    <t>No apology,No further assistance</t>
  </si>
  <si>
    <t>Customer concern -Customer called for unable to use data.
Resolution shared - Advisor done complete probing to customer as per call.</t>
  </si>
  <si>
    <t>Fatal Call</t>
  </si>
  <si>
    <t>Customer called and  inquired about Validity and plans related issue, Agent given proper information. but not followed required quality parameter properly</t>
  </si>
  <si>
    <t>Casual Talk, Interuption</t>
  </si>
  <si>
    <t>Not given accurate information, No further assistance</t>
  </si>
  <si>
    <t>Customer concern -Customer called for UNABLE TO RECEIVE I/C CALLS .
Resolution shared - Advisor done complete probing to customer as per call.</t>
  </si>
  <si>
    <t>Not used empathy and apology words, No active listening skill, No further assistance, Dead air</t>
  </si>
  <si>
    <t>Customer called and  inquired about weak signal related issue, Agent checked and Poor coverage related complaint. but not followed required quality parameter properly.</t>
  </si>
  <si>
    <t xml:space="preserve"> SBM678 </t>
  </si>
  <si>
    <t>No apology.</t>
  </si>
  <si>
    <t xml:space="preserve">
Customer concern -Customer called for MCA Details .
Resolution shared - Advisor done complete probing to customer as per call.</t>
  </si>
  <si>
    <t>VAS SERVICES</t>
  </si>
  <si>
    <t>MISSED CALL ALERTS</t>
  </si>
  <si>
    <t>No active listening skill, Not asked customer name</t>
  </si>
  <si>
    <t>customer called for recharge plan details</t>
  </si>
  <si>
    <t>customer called for data issue</t>
  </si>
  <si>
    <t xml:space="preserve"> Lack of confidence, Didn't confirm the customer name , SR Number not provided, Not used apology words</t>
  </si>
  <si>
    <t xml:space="preserve">The customer called for fiber internet connectivity regarding issue , The advisor check the details and taken complaint </t>
  </si>
  <si>
    <t>Customer having call connectivity issue. Advisor complete probing to customer as per call and register complaint for weak signal issue.</t>
  </si>
  <si>
    <t>Dear air, empathy &amp; apology missing, complete probing not done, complete remark not mentioned</t>
  </si>
  <si>
    <t>Apology missing, didn't ask customer name</t>
  </si>
  <si>
    <t>Customer having data connectivity issue. Advisor complete probing to customer as per call and given data activation format.</t>
  </si>
  <si>
    <t>Empathy &amp; apology missing, interruption</t>
  </si>
  <si>
    <t>Customer having recharge issue. Advisor complete probing to customer as per call and given recharged pack STV 198 and and recharge details for TT.</t>
  </si>
  <si>
    <t>Complete probing not done, apology missing</t>
  </si>
  <si>
    <t>Customer having network issue. Advisor complete probing to customer as per call and collect information regarding port out.</t>
  </si>
  <si>
    <t xml:space="preserve">Long hold, Not used empathy words, Lack of confidence </t>
  </si>
  <si>
    <t>The customer called for new landline connection regarding details, The advisor informed currently not able to taken a request need to contact later</t>
  </si>
  <si>
    <t xml:space="preserve">ENQUIRY ABOUT NEW CONNECTION FTTH /LANDLINE </t>
  </si>
  <si>
    <t xml:space="preserve"> did not confirm caller the purpose of the call ,then accurate information/ Next steps on each issue,did not  focus on caller's problem
</t>
  </si>
  <si>
    <t>customer called for same recharge plan validity extent details, but agent wrong information provide on the call</t>
  </si>
  <si>
    <t>Not used empathy words, Long hold ,Fumbling</t>
  </si>
  <si>
    <t xml:space="preserve">The customer called for internet connectivity related issue , The advisor taken complaint and given proper information </t>
  </si>
  <si>
    <t xml:space="preserve">Lack of confidence , Fumbling observed </t>
  </si>
  <si>
    <t>The customer called for internet connectivity related issue , The advisor informed already complaint process will be resolve soon</t>
  </si>
  <si>
    <t>FAULT - SLOW INTERNET SPEED</t>
  </si>
  <si>
    <t>empathy missing, probing did not completed</t>
  </si>
  <si>
    <t>customer called for weak signal issue agent provide to setting</t>
  </si>
  <si>
    <t xml:space="preserve"> Not used apology words.</t>
  </si>
  <si>
    <t>The customer called for sim regarding issue , The advisor given proper information to contact 1503.</t>
  </si>
  <si>
    <t xml:space="preserve"> other(remark)</t>
  </si>
  <si>
    <t xml:space="preserve"> Not confirmed the customer name , Not used empathy words, Dead air </t>
  </si>
  <si>
    <t>The customer called for sim regarding details , The advisor informed to contact 1503.</t>
  </si>
  <si>
    <t>did not confirme districk taluk,probing did not complet,empathy missing</t>
  </si>
  <si>
    <t>customer called for data issue in this calll agent did not ask customer name districk taluk,then probing did not complet,empathy missing proper script did not use</t>
  </si>
  <si>
    <t>Opening Not proper , Probing not done</t>
  </si>
  <si>
    <t>The customer called for pending bill paid ,but connection not reconnected regarding details, The customer informed to contact nearby csc for service reconnecting.</t>
  </si>
  <si>
    <t>REQUEST A DETAILS BILL REPORT</t>
  </si>
  <si>
    <t xml:space="preserve">INACTIVE </t>
  </si>
  <si>
    <t>The customer called for sim regarding details The advisor given proper information to contact 1503</t>
  </si>
  <si>
    <t xml:space="preserve">OTHER(REMARK) </t>
  </si>
  <si>
    <t>Not used empathy words, Long hold</t>
  </si>
  <si>
    <t>The customer called for fiber  plan details , The advisor check the details and given proper information  about the plan and OTT activation related details .</t>
  </si>
  <si>
    <t>OTHER(REMARK) Inquiry Only</t>
  </si>
  <si>
    <t xml:space="preserve"> Causal talk, No empathy words</t>
  </si>
  <si>
    <t xml:space="preserve"> The customer called for sim regarding details , The advisor given proper information to contact 1503.</t>
  </si>
  <si>
    <t xml:space="preserve">Not used empathy words, Wrong choice of words </t>
  </si>
  <si>
    <t>The customer called for fiber internet connectivity related issue , The advisor  informed the server issue not able to register a complaint .</t>
  </si>
  <si>
    <t xml:space="preserve"> High rate of speech , Interruption, active listening skills</t>
  </si>
  <si>
    <t>The customer called for recharge confirmation related issue , The agent given proper information about the recharge status .</t>
  </si>
  <si>
    <t xml:space="preserve"> Not used apology words </t>
  </si>
  <si>
    <t>The customer called for incoming call connectivity related issue, The advisor check and given proper information sim has inactive 2 state</t>
  </si>
  <si>
    <t xml:space="preserve">SIM INACTIVE	</t>
  </si>
  <si>
    <t>Introduced Self, Not used empathy words, Dead air (TV call)</t>
  </si>
  <si>
    <t>The customer called for sim activation related details , The advisor check the details and given proper information</t>
  </si>
  <si>
    <t xml:space="preserve">UNABLE TO MAKE CALL TO 1507	</t>
  </si>
  <si>
    <t xml:space="preserve"> SBM363</t>
  </si>
  <si>
    <t>No used empathy words, Lack of active listening skills</t>
  </si>
  <si>
    <t>The customer called for call connectivity related issue , The adviso given proper information to set  the manual settings.</t>
  </si>
  <si>
    <t>The customer called for network issue data and call not connected properly regadring issue , The agent informed sim side no issue try to set the network settings(APN)</t>
  </si>
  <si>
    <t xml:space="preserve">The customer called and Inquiry about BB not working related Issue, agent checked and Information given properly </t>
  </si>
  <si>
    <t xml:space="preserve"> Failed to ask empathy  and customer name, Script adherence</t>
  </si>
  <si>
    <t xml:space="preserve">The customer called and Inquiry about Wireless details agent checked and Provide the Wireless customer care number </t>
  </si>
  <si>
    <t xml:space="preserve">The customer called and Inquiry about internet not getting related Issue Agent checked and Provide the Bill payment is not completed </t>
  </si>
  <si>
    <t>Customer concern -Customer called for unable to get OTP SMS .
Resolution shared - Advisor done complete probing to customer as per call.</t>
  </si>
  <si>
    <t>SMS CENTER NUMBER</t>
  </si>
  <si>
    <t>Dead air, no further assistance</t>
  </si>
  <si>
    <t>Not use empathy and apology.</t>
  </si>
  <si>
    <t>Customer concern -Customer called for unable to use mobile data .
Resolution shared - Advisor done complete probing to customer as per call.</t>
  </si>
  <si>
    <t>Not use empathy and apology,Dead air</t>
  </si>
  <si>
    <t xml:space="preserve">
Customer concern -Customer called for unable to make OG calls .
Resolution shared - Advisor done complete probing to customer as per call.</t>
  </si>
  <si>
    <t>Not use empathy and apology,Not given accurate informatiuon.</t>
  </si>
  <si>
    <t>Customer concern -Customer called for unable to use 4G network.
Resolution shared - Advisor done complete probing to customer as per call.</t>
  </si>
  <si>
    <t>Reason for PORTING request: Network issue
Resolution provided: Complaint not taken,  Customer not agree to continue in BSNL</t>
  </si>
  <si>
    <t xml:space="preserve">  Explained hold time or Dead air,  Demonstrated active listening skills ,  Maintained focus on caller's problem </t>
  </si>
  <si>
    <t>customer called for network issue  agent provide setting agent did not ask empathy ,apology then probing not complet</t>
  </si>
  <si>
    <t>correct tagging did not complet,empathy missing,probing not done</t>
  </si>
  <si>
    <t xml:space="preserve">customer called for new sim actviation details agent provide sim details not iin avabile so bsnl office visit </t>
  </si>
  <si>
    <t>empathy missing,probing  not done</t>
  </si>
  <si>
    <t xml:space="preserve">customer called for plan details </t>
  </si>
  <si>
    <t>The customer called for recharge plan regarding details, The agent given proper information about the plan details</t>
  </si>
  <si>
    <t xml:space="preserve">UNABLE TO RECHARGE	</t>
  </si>
  <si>
    <t>Delay opening , SR number not given</t>
  </si>
  <si>
    <t xml:space="preserve">The customer called for network signal regarding issue , The advisor taken complaint and given proper information </t>
  </si>
  <si>
    <t xml:space="preserve"> Not used empathy words </t>
  </si>
  <si>
    <t>The customer called for  IC sms regarding issue , The advisor check the details and given proper information to set the SMS permission settings.</t>
  </si>
  <si>
    <t xml:space="preserve"> Did not upheld BSNL positive image, Not used apology words</t>
  </si>
  <si>
    <t xml:space="preserve">The customer called for network signal regarding issue data not getting properly , The agent informed data balance currently not available </t>
  </si>
  <si>
    <t>The customer called for network issue sms not able to send regarding issue , The advisor given proper information issue esclated issue will be resolve ASAP.</t>
  </si>
  <si>
    <t xml:space="preserve">PORT OUT ENQUIRY	</t>
  </si>
  <si>
    <t xml:space="preserve">UNABLE TO SEND PORT SMS	</t>
  </si>
  <si>
    <t xml:space="preserve">Lack of confidence </t>
  </si>
  <si>
    <t>The customer caller for recharge but call not connected call not connected regarding issue , The Agent check and given proper information sim side no issues try another handset .</t>
  </si>
  <si>
    <t>The customer called for unable to make a sms regarding issue , The agent given proper information sms balance not available , need to top up for sms service.</t>
  </si>
  <si>
    <t xml:space="preserve">SMS BALANCE NOT AVAILABLE	</t>
  </si>
  <si>
    <t xml:space="preserve"> Interruption during call, Complete probing not done,no empathy/apology used, SR number not provided.</t>
  </si>
  <si>
    <t>Customer reported data not connecting ,START sms already sent. Agent advised to check APN settings; customer had already tried. Customer mentioned no tower signal shown, though data services active.Then the Agent collect address details for register a complaint and informed issue will be resolved within 48 hours.</t>
  </si>
  <si>
    <t xml:space="preserve">MOBILE DATA	</t>
  </si>
  <si>
    <t xml:space="preserve">INTERNET SYMBOL NOT SHOWING WHILE NETWORK IS FULL	</t>
  </si>
  <si>
    <t xml:space="preserve"> Not used apology words , Slang observed </t>
  </si>
  <si>
    <t>The customer called for call nconnectivity related issue , The advisor informed common issue persist within 4 hour it will resolved and give 4G updation details.</t>
  </si>
  <si>
    <t xml:space="preserve">UNABLE TO MAKE O/G AND I/C CALLS	</t>
  </si>
  <si>
    <t>Sarcastic, Fillings</t>
  </si>
  <si>
    <t xml:space="preserve"> The customer called for recharge plan related details , The agent given proper information about the recharge plan </t>
  </si>
  <si>
    <t xml:space="preserve">The customer called for recharge regarding issue ,not able to recharge so cutomer buy a replacement sim that sim not activated yet related issue  , The agent check and given proper information </t>
  </si>
  <si>
    <t xml:space="preserve">Delayed opening after 25 sec, Complete probing not done </t>
  </si>
  <si>
    <t xml:space="preserve">The customer called for data not connected regarding issue , The agent informed data balance not available </t>
  </si>
  <si>
    <t xml:space="preserve"> Not used empathy words, Did not Gave SR Number</t>
  </si>
  <si>
    <t xml:space="preserve">The customer called for network regarding issue , data not  connected related issue ,The agent taken complaint and given proper information . </t>
  </si>
  <si>
    <t xml:space="preserve"> interruption , Lack of active listening skill,</t>
  </si>
  <si>
    <t>The customer  called for bill paid but service not connected regarding issue ,The agent check the details and given proper information , sim currently active state , try another handset ,else select the network manual setting otherwise contact nearby csc.</t>
  </si>
  <si>
    <t xml:space="preserve"> Hold script not followed  properly </t>
  </si>
  <si>
    <t xml:space="preserve">The  customer called for wrong recharge regarding issue , The agent given proper information recharge conversion related details </t>
  </si>
  <si>
    <t>Failed to Gave SR Number</t>
  </si>
  <si>
    <t>Failed to  Demonstrated active listening skills  and Script adherence</t>
  </si>
  <si>
    <t xml:space="preserve">The customer called and Inquiry About Billing related Issue, agent checked and Information given Properly </t>
  </si>
  <si>
    <t>INVOICE - DISPUTE OR COMPLAINT REGARDING BILL AMOUNT</t>
  </si>
  <si>
    <t>Failed to ask empathy and  apology , Script adherence</t>
  </si>
  <si>
    <t xml:space="preserve">The customer called and Inquiry About Bill not getting related Issue agent checked and shared the Bill to customer mail ID </t>
  </si>
  <si>
    <t xml:space="preserve">Not asked customer name, Not used empathy, No further assistance </t>
  </si>
  <si>
    <t>Customer called and  inquired about Calls connectivity related issue, Agent checked and given Settings information but not followed required quality parameter properly.</t>
  </si>
  <si>
    <t>No active listening skill, Not used empathy and apology words, Dead air, No further assistance.</t>
  </si>
  <si>
    <t>Not used empathy and apology words, Dead air, Not asked customer name</t>
  </si>
  <si>
    <t>Customer called and  inquired about Wrong recharge related issue, Agent checked and given proper information but not followed required quality parameter properly.</t>
  </si>
  <si>
    <t>No active on call, Dead air, Not used empathy and apology words, Dead air</t>
  </si>
  <si>
    <t>Customer called and  inquired about Outgoing call connectivity related issue, Agent checked and given Settings information but not followed required quality parameter properly.</t>
  </si>
  <si>
    <t>Customer called and  inquired about Data connectivity related issue, Agent checked and taken no internet access related complaint. but not followed required quality parameter properly</t>
  </si>
  <si>
    <t xml:space="preserve">
Customer concern -Customer called for recharge plan details .
Resolution shared - Advisor done complete probing to customer as per call.
</t>
  </si>
  <si>
    <t>No apology, Dead air.</t>
  </si>
  <si>
    <t>Customer concern -Customer called for DND Activation .
Resolution shared - Advisor done complete probing to customer as per call.</t>
  </si>
  <si>
    <t xml:space="preserve">No apology, No Upheld BSNL positive image
</t>
  </si>
  <si>
    <t>SMS BALANCE NOT AVAILABLE</t>
  </si>
  <si>
    <t xml:space="preserve">
Customer concern -Customer called for VOLTE activation .
Resolution shared - Advisor done complete probing to customer as per call.</t>
  </si>
  <si>
    <t>Not use empathy and apology,Dead air,Correct probing not done.No Script adherence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</si>
</sst>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9"/>
      <color theme="1"/>
      <name val="Arial"/>
      <family val="2"/>
    </font>
    <font>
      <sz val="11"/>
      <color indexed="8"/>
      <name val="Calibri"/>
      <family val="2"/>
    </font>
    <font>
      <b/>
      <sz val="20"/>
      <color theme="1"/>
      <name val="Arial"/>
      <family val="2"/>
    </font>
    <font>
      <i/>
      <sz val="25"/>
      <color theme="1"/>
      <name val="Aptos Narrow"/>
      <family val="2"/>
      <scheme val="minor"/>
    </font>
    <font>
      <b/>
      <i/>
      <sz val="11"/>
      <color theme="1"/>
      <name val="Aptos Narrow"/>
      <family val="2"/>
      <scheme val="minor"/>
    </font>
    <font>
      <i/>
      <sz val="11"/>
      <color theme="1"/>
      <name val="Aptos Narrow"/>
      <family val="2"/>
      <scheme val="minor"/>
    </font>
    <font>
      <i/>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3999145481734672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thin">
        <color indexed="64"/>
      </bottom>
      <diagonal/>
    </border>
    <border>
      <left/>
      <right/>
      <top/>
      <bottom style="thin">
        <color indexed="64"/>
      </bottom>
      <diagonal/>
    </border>
    <border>
      <left/>
      <right style="medium">
        <color auto="1"/>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0">
    <xf numFmtId="0" fontId="0" fillId="0" borderId="0" xfId="0"/>
    <xf numFmtId="0" fontId="0" fillId="0" borderId="0" xfId="0" applyAlignment="1">
      <alignment wrapText="1"/>
    </xf>
    <xf numFmtId="14" fontId="0" fillId="0" borderId="0" xfId="0" applyNumberFormat="1"/>
    <xf numFmtId="0" fontId="17" fillId="33" borderId="0" xfId="0" applyFont="1" applyFill="1"/>
    <xf numFmtId="0" fontId="0" fillId="0" borderId="10" xfId="0" applyBorder="1"/>
    <xf numFmtId="0" fontId="16" fillId="0" borderId="10" xfId="0" applyFont="1" applyBorder="1"/>
    <xf numFmtId="0" fontId="16" fillId="0" borderId="11" xfId="0" applyFont="1" applyBorder="1"/>
    <xf numFmtId="0" fontId="18" fillId="34" borderId="10" xfId="0" applyFont="1" applyFill="1" applyBorder="1" applyAlignment="1">
      <alignment horizontal="center" vertical="center"/>
    </xf>
    <xf numFmtId="164" fontId="18" fillId="34" borderId="10" xfId="0" applyNumberFormat="1" applyFont="1" applyFill="1" applyBorder="1" applyAlignment="1">
      <alignment horizontal="center" vertical="center"/>
    </xf>
    <xf numFmtId="0" fontId="0" fillId="0" borderId="10" xfId="0" applyBorder="1" applyAlignment="1">
      <alignment horizontal="center"/>
    </xf>
    <xf numFmtId="0" fontId="0" fillId="33" borderId="10" xfId="0" applyFill="1" applyBorder="1" applyAlignment="1">
      <alignment horizontal="center"/>
    </xf>
    <xf numFmtId="1" fontId="0" fillId="33" borderId="10" xfId="0" applyNumberFormat="1" applyFill="1" applyBorder="1" applyAlignment="1">
      <alignment horizontal="center"/>
    </xf>
    <xf numFmtId="9" fontId="0" fillId="0" borderId="10" xfId="1" applyFont="1" applyBorder="1" applyAlignment="1">
      <alignment horizontal="center"/>
    </xf>
    <xf numFmtId="0" fontId="1" fillId="0" borderId="10" xfId="0" applyFont="1" applyBorder="1" applyAlignment="1">
      <alignment horizontal="center"/>
    </xf>
    <xf numFmtId="0" fontId="1" fillId="0" borderId="10" xfId="0" applyFont="1" applyBorder="1" applyAlignment="1" applyProtection="1">
      <alignment horizontal="center"/>
      <protection locked="0"/>
    </xf>
    <xf numFmtId="0" fontId="0" fillId="0" borderId="12" xfId="0" applyBorder="1" applyAlignment="1">
      <alignment horizontal="center"/>
    </xf>
    <xf numFmtId="0" fontId="19" fillId="0" borderId="10" xfId="0" applyFont="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vertical="center"/>
    </xf>
    <xf numFmtId="0" fontId="16" fillId="0" borderId="10" xfId="0" applyFont="1" applyBorder="1" applyAlignment="1">
      <alignment horizontal="center"/>
    </xf>
    <xf numFmtId="0" fontId="0" fillId="0" borderId="10" xfId="0" applyBorder="1" applyProtection="1">
      <protection locked="0"/>
    </xf>
    <xf numFmtId="164" fontId="16" fillId="0" borderId="10" xfId="1" applyNumberFormat="1" applyFont="1" applyBorder="1" applyAlignment="1">
      <alignment horizontal="center"/>
    </xf>
    <xf numFmtId="0" fontId="1" fillId="0" borderId="10" xfId="0" applyFont="1" applyBorder="1"/>
    <xf numFmtId="0" fontId="1" fillId="0" borderId="10" xfId="0" applyFont="1" applyBorder="1" applyProtection="1">
      <protection locked="0"/>
    </xf>
    <xf numFmtId="0" fontId="16" fillId="0" borderId="10" xfId="0" applyFont="1" applyBorder="1" applyAlignment="1">
      <alignment horizontal="center" vertical="center"/>
    </xf>
    <xf numFmtId="0" fontId="22" fillId="0" borderId="10" xfId="0" applyFont="1" applyBorder="1" applyAlignment="1">
      <alignment horizontal="center" vertical="center"/>
    </xf>
    <xf numFmtId="164" fontId="22" fillId="0" borderId="10" xfId="0" applyNumberFormat="1" applyFont="1" applyBorder="1" applyAlignment="1">
      <alignment horizontal="center" vertical="center"/>
    </xf>
    <xf numFmtId="0" fontId="22" fillId="0" borderId="10" xfId="0" applyFont="1" applyBorder="1" applyAlignment="1">
      <alignment horizontal="center"/>
    </xf>
    <xf numFmtId="15" fontId="0" fillId="0" borderId="10" xfId="0" applyNumberFormat="1" applyBorder="1"/>
    <xf numFmtId="0" fontId="23" fillId="0" borderId="10" xfId="0" applyFont="1" applyBorder="1" applyAlignment="1">
      <alignment horizontal="center" vertical="center"/>
    </xf>
    <xf numFmtId="1" fontId="23" fillId="0" borderId="10" xfId="1" applyNumberFormat="1" applyFont="1" applyBorder="1" applyAlignment="1">
      <alignment horizontal="center"/>
    </xf>
    <xf numFmtId="164" fontId="22" fillId="0" borderId="10" xfId="1" applyNumberFormat="1" applyFont="1" applyBorder="1" applyAlignment="1">
      <alignment horizontal="center"/>
    </xf>
    <xf numFmtId="15" fontId="0" fillId="0" borderId="0" xfId="0" applyNumberFormat="1"/>
    <xf numFmtId="9" fontId="0" fillId="0" borderId="10" xfId="1" applyFont="1" applyBorder="1"/>
    <xf numFmtId="1" fontId="16" fillId="0" borderId="10" xfId="0" applyNumberFormat="1" applyFont="1" applyBorder="1"/>
    <xf numFmtId="14" fontId="0" fillId="0" borderId="10" xfId="0" applyNumberFormat="1" applyBorder="1"/>
    <xf numFmtId="15" fontId="24" fillId="0" borderId="0" xfId="0" applyNumberFormat="1" applyFont="1"/>
    <xf numFmtId="2" fontId="0" fillId="0" borderId="11" xfId="0" applyNumberFormat="1" applyBorder="1"/>
    <xf numFmtId="0" fontId="0" fillId="33" borderId="0" xfId="0" applyFill="1"/>
    <xf numFmtId="0" fontId="0" fillId="0" borderId="11" xfId="0" applyBorder="1"/>
    <xf numFmtId="22" fontId="0" fillId="0" borderId="0" xfId="0" applyNumberFormat="1"/>
    <xf numFmtId="15" fontId="0" fillId="0" borderId="10" xfId="0" applyNumberFormat="1" applyBorder="1" applyAlignment="1">
      <alignment horizontal="center"/>
    </xf>
    <xf numFmtId="1" fontId="0" fillId="0" borderId="0" xfId="0" applyNumberFormat="1"/>
    <xf numFmtId="0" fontId="0" fillId="0" borderId="10" xfId="0" applyBorder="1" applyAlignment="1">
      <alignment horizontal="center"/>
    </xf>
    <xf numFmtId="0" fontId="16" fillId="0" borderId="10" xfId="0" applyFont="1" applyBorder="1" applyAlignment="1">
      <alignment horizontal="center"/>
    </xf>
    <xf numFmtId="0" fontId="22" fillId="0" borderId="10" xfId="0" applyFont="1" applyBorder="1" applyAlignment="1">
      <alignment horizontal="center"/>
    </xf>
    <xf numFmtId="0" fontId="22" fillId="0" borderId="27" xfId="0" applyFont="1" applyBorder="1" applyAlignment="1">
      <alignment horizontal="center"/>
    </xf>
    <xf numFmtId="0" fontId="22" fillId="0" borderId="28"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20" fillId="35" borderId="13" xfId="0" applyFont="1" applyFill="1" applyBorder="1" applyAlignment="1">
      <alignment horizontal="center" vertical="center"/>
    </xf>
    <xf numFmtId="0" fontId="0" fillId="34" borderId="13" xfId="0" applyFill="1" applyBorder="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xf numFmtId="0" fontId="16" fillId="36" borderId="13" xfId="0" applyFont="1" applyFill="1" applyBorder="1" applyAlignment="1">
      <alignment horizontal="center"/>
    </xf>
    <xf numFmtId="1" fontId="21" fillId="36" borderId="13" xfId="0" applyNumberFormat="1" applyFont="1" applyFill="1" applyBorder="1" applyAlignment="1">
      <alignment horizontal="center" vertical="center"/>
    </xf>
    <xf numFmtId="1" fontId="21" fillId="36" borderId="14" xfId="0" applyNumberFormat="1" applyFont="1" applyFill="1" applyBorder="1" applyAlignment="1">
      <alignment horizontal="center" vertical="center"/>
    </xf>
    <xf numFmtId="2" fontId="21" fillId="36" borderId="13" xfId="1" applyNumberFormat="1" applyFont="1" applyFill="1" applyBorder="1" applyAlignment="1">
      <alignment horizontal="center" vertical="center"/>
    </xf>
    <xf numFmtId="2" fontId="21" fillId="36" borderId="14" xfId="1" applyNumberFormat="1" applyFont="1" applyFill="1" applyBorder="1" applyAlignment="1">
      <alignment horizontal="center" vertical="center"/>
    </xf>
    <xf numFmtId="0" fontId="0" fillId="34" borderId="19" xfId="0" applyFill="1" applyBorder="1" applyAlignment="1">
      <alignment horizontal="center"/>
    </xf>
    <xf numFmtId="0" fontId="0" fillId="34" borderId="20" xfId="0" applyFill="1" applyBorder="1" applyAlignment="1">
      <alignment horizontal="center"/>
    </xf>
    <xf numFmtId="0" fontId="0" fillId="34" borderId="21" xfId="0" applyFill="1" applyBorder="1" applyAlignment="1">
      <alignment horizontal="center"/>
    </xf>
    <xf numFmtId="0" fontId="16" fillId="36" borderId="19" xfId="0" applyFont="1" applyFill="1" applyBorder="1" applyAlignment="1">
      <alignment horizontal="center"/>
    </xf>
    <xf numFmtId="0" fontId="16" fillId="36" borderId="20" xfId="0" applyFont="1" applyFill="1" applyBorder="1" applyAlignment="1">
      <alignment horizontal="center"/>
    </xf>
    <xf numFmtId="0" fontId="16" fillId="36" borderId="21" xfId="0" applyFont="1" applyFill="1" applyBorder="1" applyAlignment="1">
      <alignment horizontal="center"/>
    </xf>
    <xf numFmtId="165" fontId="21" fillId="36" borderId="22" xfId="1" applyNumberFormat="1" applyFont="1" applyFill="1" applyBorder="1" applyAlignment="1">
      <alignment horizontal="center" vertical="center"/>
    </xf>
    <xf numFmtId="165" fontId="21" fillId="36" borderId="0" xfId="1" applyNumberFormat="1" applyFont="1" applyFill="1" applyBorder="1" applyAlignment="1">
      <alignment horizontal="center" vertical="center"/>
    </xf>
    <xf numFmtId="165" fontId="21" fillId="36" borderId="23" xfId="1" applyNumberFormat="1" applyFont="1" applyFill="1" applyBorder="1" applyAlignment="1">
      <alignment horizontal="center" vertical="center"/>
    </xf>
    <xf numFmtId="165" fontId="21" fillId="36" borderId="24" xfId="1" applyNumberFormat="1" applyFont="1" applyFill="1" applyBorder="1" applyAlignment="1">
      <alignment horizontal="center" vertical="center"/>
    </xf>
    <xf numFmtId="165" fontId="21" fillId="36" borderId="25" xfId="1" applyNumberFormat="1" applyFont="1" applyFill="1" applyBorder="1" applyAlignment="1">
      <alignment horizontal="center" vertical="center"/>
    </xf>
    <xf numFmtId="165" fontId="21" fillId="36" borderId="26" xfId="1" applyNumberFormat="1" applyFont="1" applyFill="1" applyBorder="1" applyAlignment="1">
      <alignment horizontal="center" vertical="center"/>
    </xf>
    <xf numFmtId="164" fontId="21" fillId="36" borderId="16" xfId="0" applyNumberFormat="1" applyFont="1" applyFill="1" applyBorder="1" applyAlignment="1">
      <alignment horizontal="center" vertical="center"/>
    </xf>
    <xf numFmtId="164" fontId="21" fillId="36" borderId="17" xfId="0" applyNumberFormat="1" applyFont="1" applyFill="1" applyBorder="1" applyAlignment="1">
      <alignment horizontal="center" vertical="center"/>
    </xf>
    <xf numFmtId="164" fontId="21" fillId="36" borderId="18" xfId="0" applyNumberFormat="1" applyFont="1" applyFill="1" applyBorder="1" applyAlignment="1">
      <alignment horizontal="center" vertical="center"/>
    </xf>
    <xf numFmtId="164" fontId="21" fillId="36" borderId="22" xfId="0" applyNumberFormat="1" applyFont="1" applyFill="1" applyBorder="1" applyAlignment="1">
      <alignment horizontal="center" vertical="center"/>
    </xf>
    <xf numFmtId="164" fontId="21" fillId="36" borderId="0" xfId="0" applyNumberFormat="1" applyFont="1" applyFill="1" applyAlignment="1">
      <alignment horizontal="center" vertical="center"/>
    </xf>
    <xf numFmtId="164" fontId="21" fillId="36" borderId="23" xfId="0" applyNumberFormat="1" applyFont="1" applyFill="1" applyBorder="1" applyAlignment="1">
      <alignment horizontal="center" vertical="center"/>
    </xf>
    <xf numFmtId="164" fontId="21" fillId="36" borderId="24" xfId="0" applyNumberFormat="1" applyFont="1" applyFill="1" applyBorder="1" applyAlignment="1">
      <alignment horizontal="center" vertical="center"/>
    </xf>
    <xf numFmtId="164" fontId="21" fillId="36" borderId="25" xfId="0" applyNumberFormat="1" applyFont="1" applyFill="1" applyBorder="1" applyAlignment="1">
      <alignment horizontal="center" vertical="center"/>
    </xf>
    <xf numFmtId="164" fontId="21" fillId="36" borderId="26" xfId="0" applyNumberFormat="1"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DASHBOARD!$C$10</c:f>
              <c:strCache>
                <c:ptCount val="1"/>
                <c:pt idx="0">
                  <c:v>MTD Score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DASHBOARD!$A$11:$A$16</c:f>
              <c:strCache>
                <c:ptCount val="6"/>
                <c:pt idx="0">
                  <c:v>Anusha</c:v>
                </c:pt>
                <c:pt idx="1">
                  <c:v>Saran S</c:v>
                </c:pt>
                <c:pt idx="2">
                  <c:v>Shakeer</c:v>
                </c:pt>
                <c:pt idx="3">
                  <c:v>Adharsh</c:v>
                </c:pt>
                <c:pt idx="4">
                  <c:v>Shiny </c:v>
                </c:pt>
                <c:pt idx="5">
                  <c:v>Amal</c:v>
                </c:pt>
              </c:strCache>
            </c:strRef>
          </c:cat>
          <c:val>
            <c:numRef>
              <c:f>DASHBOARD!$C$11:$C$16</c:f>
              <c:numCache>
                <c:formatCode>0.0</c:formatCode>
                <c:ptCount val="6"/>
                <c:pt idx="0">
                  <c:v>0</c:v>
                </c:pt>
                <c:pt idx="1">
                  <c:v>90.272727272727266</c:v>
                </c:pt>
                <c:pt idx="2">
                  <c:v>91.319587628865975</c:v>
                </c:pt>
                <c:pt idx="3">
                  <c:v>90.236842105263165</c:v>
                </c:pt>
                <c:pt idx="4">
                  <c:v>91.887640449438209</c:v>
                </c:pt>
                <c:pt idx="5">
                  <c:v>94.973451327433622</c:v>
                </c:pt>
              </c:numCache>
            </c:numRef>
          </c:val>
          <c:extLst>
            <c:ext xmlns:c16="http://schemas.microsoft.com/office/drawing/2014/chart" uri="{C3380CC4-5D6E-409C-BE32-E72D297353CC}">
              <c16:uniqueId val="{00000001-28DE-448D-BE70-72A09929F081}"/>
            </c:ext>
          </c:extLst>
        </c:ser>
        <c:dLbls>
          <c:dLblPos val="outEnd"/>
          <c:showLegendKey val="0"/>
          <c:showVal val="1"/>
          <c:showCatName val="0"/>
          <c:showSerName val="0"/>
          <c:showPercent val="0"/>
          <c:showBubbleSize val="0"/>
        </c:dLbls>
        <c:gapWidth val="444"/>
        <c:overlap val="-90"/>
        <c:axId val="1953149183"/>
        <c:axId val="1953152063"/>
        <c:extLst>
          <c:ext xmlns:c15="http://schemas.microsoft.com/office/drawing/2012/chart" uri="{02D57815-91ED-43cb-92C2-25804820EDAC}">
            <c15:filteredBarSeries>
              <c15:ser>
                <c:idx val="0"/>
                <c:order val="0"/>
                <c:tx>
                  <c:strRef>
                    <c:extLst>
                      <c:ext uri="{02D57815-91ED-43cb-92C2-25804820EDAC}">
                        <c15:formulaRef>
                          <c15:sqref>DASHBOARD!$B$10</c15:sqref>
                        </c15:formulaRef>
                      </c:ext>
                    </c:extLst>
                    <c:strCache>
                      <c:ptCount val="1"/>
                      <c:pt idx="0">
                        <c:v>Count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DASHBOARD!$A$11:$A$16</c15:sqref>
                        </c15:formulaRef>
                      </c:ext>
                    </c:extLst>
                    <c:strCache>
                      <c:ptCount val="6"/>
                      <c:pt idx="0">
                        <c:v>Anusha</c:v>
                      </c:pt>
                      <c:pt idx="1">
                        <c:v>Saran S</c:v>
                      </c:pt>
                      <c:pt idx="2">
                        <c:v>Shakeer</c:v>
                      </c:pt>
                      <c:pt idx="3">
                        <c:v>Adharsh</c:v>
                      </c:pt>
                      <c:pt idx="4">
                        <c:v>Shiny </c:v>
                      </c:pt>
                      <c:pt idx="5">
                        <c:v>Amal</c:v>
                      </c:pt>
                    </c:strCache>
                  </c:strRef>
                </c:cat>
                <c:val>
                  <c:numRef>
                    <c:extLst>
                      <c:ext uri="{02D57815-91ED-43cb-92C2-25804820EDAC}">
                        <c15:formulaRef>
                          <c15:sqref>DASHBOARD!$B$11:$B$16</c15:sqref>
                        </c15:formulaRef>
                      </c:ext>
                    </c:extLst>
                    <c:numCache>
                      <c:formatCode>General</c:formatCode>
                      <c:ptCount val="6"/>
                      <c:pt idx="0">
                        <c:v>0</c:v>
                      </c:pt>
                      <c:pt idx="1">
                        <c:v>110</c:v>
                      </c:pt>
                      <c:pt idx="2">
                        <c:v>97</c:v>
                      </c:pt>
                      <c:pt idx="3">
                        <c:v>76</c:v>
                      </c:pt>
                      <c:pt idx="4">
                        <c:v>89</c:v>
                      </c:pt>
                      <c:pt idx="5">
                        <c:v>113</c:v>
                      </c:pt>
                    </c:numCache>
                  </c:numRef>
                </c:val>
                <c:extLst>
                  <c:ext xmlns:c16="http://schemas.microsoft.com/office/drawing/2014/chart" uri="{C3380CC4-5D6E-409C-BE32-E72D297353CC}">
                    <c16:uniqueId val="{00000000-28DE-448D-BE70-72A09929F081}"/>
                  </c:ext>
                </c:extLst>
              </c15:ser>
            </c15:filteredBarSeries>
          </c:ext>
        </c:extLst>
      </c:barChart>
      <c:catAx>
        <c:axId val="1953149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53152063"/>
        <c:crosses val="autoZero"/>
        <c:auto val="1"/>
        <c:lblAlgn val="ctr"/>
        <c:lblOffset val="100"/>
        <c:noMultiLvlLbl val="0"/>
      </c:catAx>
      <c:valAx>
        <c:axId val="1953152063"/>
        <c:scaling>
          <c:orientation val="minMax"/>
        </c:scaling>
        <c:delete val="1"/>
        <c:axPos val="l"/>
        <c:numFmt formatCode="0.0" sourceLinked="1"/>
        <c:majorTickMark val="none"/>
        <c:minorTickMark val="none"/>
        <c:tickLblPos val="nextTo"/>
        <c:crossAx val="19531491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DASHBOARD!$C$18</c:f>
              <c:strCache>
                <c:ptCount val="1"/>
                <c:pt idx="0">
                  <c:v>FTD Score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DASHBOARD!$A$19:$A$23</c:f>
              <c:numCache>
                <c:formatCode>d\-mmm\-yy</c:formatCode>
                <c:ptCount val="5"/>
                <c:pt idx="0">
                  <c:v>45939</c:v>
                </c:pt>
                <c:pt idx="1">
                  <c:v>45938</c:v>
                </c:pt>
                <c:pt idx="2">
                  <c:v>45937</c:v>
                </c:pt>
                <c:pt idx="3">
                  <c:v>45936</c:v>
                </c:pt>
                <c:pt idx="4">
                  <c:v>45935</c:v>
                </c:pt>
              </c:numCache>
            </c:numRef>
          </c:cat>
          <c:val>
            <c:numRef>
              <c:f>DASHBOARD!$C$19:$C$23</c:f>
              <c:numCache>
                <c:formatCode>0</c:formatCode>
                <c:ptCount val="5"/>
                <c:pt idx="0">
                  <c:v>90.125</c:v>
                </c:pt>
                <c:pt idx="1">
                  <c:v>87.352941176470594</c:v>
                </c:pt>
                <c:pt idx="2">
                  <c:v>91.525000000000006</c:v>
                </c:pt>
                <c:pt idx="3">
                  <c:v>92.356164383561648</c:v>
                </c:pt>
                <c:pt idx="4">
                  <c:v>93.727272727272734</c:v>
                </c:pt>
              </c:numCache>
            </c:numRef>
          </c:val>
          <c:extLst>
            <c:ext xmlns:c16="http://schemas.microsoft.com/office/drawing/2014/chart" uri="{C3380CC4-5D6E-409C-BE32-E72D297353CC}">
              <c16:uniqueId val="{00000000-727F-4B5D-9A6F-F96DD875290B}"/>
            </c:ext>
          </c:extLst>
        </c:ser>
        <c:dLbls>
          <c:dLblPos val="outEnd"/>
          <c:showLegendKey val="0"/>
          <c:showVal val="1"/>
          <c:showCatName val="0"/>
          <c:showSerName val="0"/>
          <c:showPercent val="0"/>
          <c:showBubbleSize val="0"/>
        </c:dLbls>
        <c:gapWidth val="444"/>
        <c:overlap val="-90"/>
        <c:axId val="535440463"/>
        <c:axId val="535437583"/>
      </c:barChart>
      <c:dateAx>
        <c:axId val="535440463"/>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5437583"/>
        <c:crosses val="autoZero"/>
        <c:auto val="1"/>
        <c:lblOffset val="100"/>
        <c:baseTimeUnit val="days"/>
      </c:dateAx>
      <c:valAx>
        <c:axId val="535437583"/>
        <c:scaling>
          <c:orientation val="minMax"/>
        </c:scaling>
        <c:delete val="1"/>
        <c:axPos val="l"/>
        <c:numFmt formatCode="0" sourceLinked="1"/>
        <c:majorTickMark val="none"/>
        <c:minorTickMark val="none"/>
        <c:tickLblPos val="nextTo"/>
        <c:crossAx val="535440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37</xdr:row>
      <xdr:rowOff>0</xdr:rowOff>
    </xdr:from>
    <xdr:ext cx="914400" cy="228600"/>
    <xdr:pic>
      <xdr:nvPicPr>
        <xdr:cNvPr id="2" name="Picture 113" hidden="1">
          <a:extLst>
            <a:ext uri="{FF2B5EF4-FFF2-40B4-BE49-F238E27FC236}">
              <a16:creationId xmlns:a16="http://schemas.microsoft.com/office/drawing/2014/main" id="{144F6086-A9BE-4665-AD45-BAC0AD70184F}"/>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635000" y="7067550"/>
          <a:ext cx="914400" cy="228600"/>
        </a:xfrm>
        <a:prstGeom prst="rect">
          <a:avLst/>
        </a:prstGeom>
        <a:noFill/>
        <a:ln w="9525">
          <a:miter lim="800000"/>
          <a:headEnd/>
          <a:tailEnd/>
        </a:ln>
      </xdr:spPr>
    </xdr:pic>
    <xdr:clientData/>
  </xdr:oneCellAnchor>
  <xdr:oneCellAnchor>
    <xdr:from>
      <xdr:col>1</xdr:col>
      <xdr:colOff>0</xdr:colOff>
      <xdr:row>38</xdr:row>
      <xdr:rowOff>0</xdr:rowOff>
    </xdr:from>
    <xdr:ext cx="914400" cy="228600"/>
    <xdr:pic>
      <xdr:nvPicPr>
        <xdr:cNvPr id="3" name="Picture 113" hidden="1">
          <a:extLst>
            <a:ext uri="{FF2B5EF4-FFF2-40B4-BE49-F238E27FC236}">
              <a16:creationId xmlns:a16="http://schemas.microsoft.com/office/drawing/2014/main" id="{5A2D6327-A522-4C02-A416-B831956D03D9}"/>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635000" y="7245350"/>
          <a:ext cx="914400" cy="228600"/>
        </a:xfrm>
        <a:prstGeom prst="rect">
          <a:avLst/>
        </a:prstGeom>
        <a:noFill/>
        <a:ln w="9525">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384174</xdr:colOff>
      <xdr:row>16</xdr:row>
      <xdr:rowOff>12700</xdr:rowOff>
    </xdr:from>
    <xdr:to>
      <xdr:col>14</xdr:col>
      <xdr:colOff>107949</xdr:colOff>
      <xdr:row>24</xdr:row>
      <xdr:rowOff>53974</xdr:rowOff>
    </xdr:to>
    <xdr:graphicFrame macro="">
      <xdr:nvGraphicFramePr>
        <xdr:cNvPr id="4" name="Chart 3">
          <a:extLst>
            <a:ext uri="{FF2B5EF4-FFF2-40B4-BE49-F238E27FC236}">
              <a16:creationId xmlns:a16="http://schemas.microsoft.com/office/drawing/2014/main" id="{1397F923-E56E-5945-B0BF-B842CEB9C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374650</xdr:colOff>
      <xdr:row>8</xdr:row>
      <xdr:rowOff>174625</xdr:rowOff>
    </xdr:from>
    <xdr:to>
      <xdr:col>14</xdr:col>
      <xdr:colOff>101600</xdr:colOff>
      <xdr:row>15</xdr:row>
      <xdr:rowOff>165100</xdr:rowOff>
    </xdr:to>
    <xdr:graphicFrame macro="">
      <xdr:nvGraphicFramePr>
        <xdr:cNvPr id="6" name="Chart 5">
          <a:extLst>
            <a:ext uri="{FF2B5EF4-FFF2-40B4-BE49-F238E27FC236}">
              <a16:creationId xmlns:a16="http://schemas.microsoft.com/office/drawing/2014/main" id="{03F4D35F-4394-5C42-169A-6D1AED325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YTHON\Agent%20performance%20report\ATT.csv" TargetMode="External"/><Relationship Id="rId1" Type="http://schemas.openxmlformats.org/officeDocument/2006/relationships/externalLinkPath" Target="/PYTHON/Agent%20performance%20report/ATT.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T"/>
    </sheetNames>
    <sheetDataSet>
      <sheetData sheetId="0">
        <row r="1">
          <cell r="B1" t="str">
            <v>EMP_ ID</v>
          </cell>
          <cell r="C1" t="str">
            <v>LL_KL_ID</v>
          </cell>
          <cell r="D1" t="str">
            <v>Xema Login_ID</v>
          </cell>
          <cell r="E1" t="str">
            <v>REC_ID</v>
          </cell>
          <cell r="F1" t="str">
            <v xml:space="preserve">NAME </v>
          </cell>
          <cell r="G1" t="str">
            <v>DOJ</v>
          </cell>
          <cell r="H1" t="str">
            <v>Batch</v>
          </cell>
        </row>
        <row r="2">
          <cell r="B2" t="str">
            <v>SBM107</v>
          </cell>
          <cell r="C2">
            <v>3046</v>
          </cell>
          <cell r="D2" t="str">
            <v>SBM107</v>
          </cell>
          <cell r="E2" t="str">
            <v>-</v>
          </cell>
          <cell r="F2" t="str">
            <v>Sudhi S R</v>
          </cell>
          <cell r="G2">
            <v>44691</v>
          </cell>
          <cell r="H2" t="str">
            <v>BATCH -0</v>
          </cell>
        </row>
        <row r="3">
          <cell r="B3" t="str">
            <v>SBM150</v>
          </cell>
          <cell r="C3" t="str">
            <v>-</v>
          </cell>
          <cell r="D3" t="str">
            <v>SBM150</v>
          </cell>
          <cell r="E3" t="str">
            <v>-</v>
          </cell>
          <cell r="F3" t="str">
            <v xml:space="preserve">Nikitha G </v>
          </cell>
          <cell r="G3">
            <v>44707</v>
          </cell>
          <cell r="H3" t="str">
            <v>BATCH -3</v>
          </cell>
        </row>
        <row r="4">
          <cell r="B4" t="str">
            <v>SBM155</v>
          </cell>
          <cell r="C4" t="str">
            <v>-</v>
          </cell>
          <cell r="D4" t="str">
            <v>SBM155</v>
          </cell>
          <cell r="E4" t="str">
            <v>vision96</v>
          </cell>
          <cell r="F4" t="str">
            <v xml:space="preserve">Anuja J </v>
          </cell>
          <cell r="G4">
            <v>44707</v>
          </cell>
          <cell r="H4" t="str">
            <v>BATCH -3</v>
          </cell>
        </row>
        <row r="5">
          <cell r="B5" t="str">
            <v>SBM157</v>
          </cell>
          <cell r="C5">
            <v>3044</v>
          </cell>
          <cell r="D5" t="str">
            <v>SBM157</v>
          </cell>
          <cell r="E5" t="str">
            <v>-</v>
          </cell>
          <cell r="F5" t="str">
            <v xml:space="preserve">Abitha Sureshkumar </v>
          </cell>
          <cell r="G5">
            <v>44713</v>
          </cell>
          <cell r="H5" t="str">
            <v>BATCH -4</v>
          </cell>
        </row>
        <row r="6">
          <cell r="B6" t="str">
            <v>SBM202</v>
          </cell>
          <cell r="C6" t="str">
            <v>-</v>
          </cell>
          <cell r="D6" t="str">
            <v>SBM202</v>
          </cell>
          <cell r="E6" t="str">
            <v>-</v>
          </cell>
          <cell r="F6" t="str">
            <v xml:space="preserve">Selvaraj Nesamani </v>
          </cell>
          <cell r="G6">
            <v>44721</v>
          </cell>
          <cell r="H6" t="str">
            <v>BATCH -7</v>
          </cell>
        </row>
        <row r="7">
          <cell r="B7" t="str">
            <v>SBM264</v>
          </cell>
          <cell r="C7">
            <v>3027</v>
          </cell>
          <cell r="D7" t="str">
            <v>SBM264</v>
          </cell>
          <cell r="E7" t="str">
            <v>-</v>
          </cell>
          <cell r="F7" t="str">
            <v xml:space="preserve">Vijin V </v>
          </cell>
          <cell r="G7">
            <v>44739</v>
          </cell>
          <cell r="H7" t="str">
            <v>Batch 11</v>
          </cell>
        </row>
        <row r="8">
          <cell r="B8" t="str">
            <v>SBM267</v>
          </cell>
          <cell r="C8" t="str">
            <v>-</v>
          </cell>
          <cell r="D8" t="str">
            <v>SBM267</v>
          </cell>
          <cell r="E8" t="str">
            <v>-</v>
          </cell>
          <cell r="F8" t="str">
            <v>Kumar Arul Raj</v>
          </cell>
          <cell r="G8">
            <v>44768</v>
          </cell>
          <cell r="H8" t="str">
            <v>Batch 13</v>
          </cell>
        </row>
        <row r="9">
          <cell r="B9" t="str">
            <v>SBM314</v>
          </cell>
          <cell r="C9">
            <v>3066</v>
          </cell>
          <cell r="D9" t="str">
            <v>SBM314</v>
          </cell>
          <cell r="E9" t="str">
            <v>-</v>
          </cell>
          <cell r="F9" t="str">
            <v>Abisha J K</v>
          </cell>
          <cell r="G9">
            <v>44784</v>
          </cell>
          <cell r="H9" t="str">
            <v>Batch 13</v>
          </cell>
        </row>
        <row r="10">
          <cell r="B10" t="str">
            <v>SBM363</v>
          </cell>
          <cell r="C10" t="str">
            <v>-</v>
          </cell>
          <cell r="D10" t="str">
            <v>SBM363</v>
          </cell>
          <cell r="E10" t="str">
            <v>-</v>
          </cell>
          <cell r="F10" t="str">
            <v xml:space="preserve">Suresh Ayyappan </v>
          </cell>
          <cell r="G10">
            <v>44786</v>
          </cell>
          <cell r="H10" t="str">
            <v>Batch 15</v>
          </cell>
        </row>
        <row r="11">
          <cell r="B11" t="str">
            <v>SBM373</v>
          </cell>
          <cell r="C11">
            <v>3043</v>
          </cell>
          <cell r="D11" t="str">
            <v>SBM373</v>
          </cell>
          <cell r="E11" t="str">
            <v>-</v>
          </cell>
          <cell r="F11" t="str">
            <v>Rejisha Beautlin R</v>
          </cell>
          <cell r="G11">
            <v>44786</v>
          </cell>
          <cell r="H11" t="str">
            <v>Batch 15</v>
          </cell>
        </row>
        <row r="12">
          <cell r="B12" t="str">
            <v>SBM422</v>
          </cell>
          <cell r="C12" t="str">
            <v>-</v>
          </cell>
          <cell r="D12" t="str">
            <v>SBM422</v>
          </cell>
          <cell r="E12" t="str">
            <v>-</v>
          </cell>
          <cell r="F12" t="str">
            <v>Abdulkalam Nisja Mudeen</v>
          </cell>
          <cell r="G12">
            <v>44882</v>
          </cell>
          <cell r="H12" t="str">
            <v>Batch 17</v>
          </cell>
        </row>
        <row r="13">
          <cell r="B13" t="str">
            <v>SBM479</v>
          </cell>
          <cell r="C13" t="str">
            <v>-</v>
          </cell>
          <cell r="D13" t="str">
            <v>SBM479</v>
          </cell>
          <cell r="E13" t="str">
            <v>vision92</v>
          </cell>
          <cell r="F13" t="str">
            <v>Divya V S Ram</v>
          </cell>
          <cell r="G13">
            <v>44932</v>
          </cell>
          <cell r="H13" t="str">
            <v>BATCH 26</v>
          </cell>
        </row>
        <row r="14">
          <cell r="B14" t="str">
            <v>SBM481</v>
          </cell>
          <cell r="C14" t="str">
            <v>-</v>
          </cell>
          <cell r="D14" t="str">
            <v>SBM481</v>
          </cell>
          <cell r="E14" t="str">
            <v>-</v>
          </cell>
          <cell r="F14" t="str">
            <v xml:space="preserve">Mary L </v>
          </cell>
          <cell r="G14">
            <v>44932</v>
          </cell>
          <cell r="H14" t="str">
            <v>Batch 26</v>
          </cell>
        </row>
        <row r="15">
          <cell r="B15" t="str">
            <v>SBM485</v>
          </cell>
          <cell r="C15">
            <v>3035</v>
          </cell>
          <cell r="D15" t="str">
            <v>SBM485</v>
          </cell>
          <cell r="E15" t="str">
            <v>-</v>
          </cell>
          <cell r="F15" t="str">
            <v>Ajin Kumar K</v>
          </cell>
          <cell r="G15">
            <v>44961</v>
          </cell>
          <cell r="H15" t="str">
            <v>Batch 27</v>
          </cell>
        </row>
        <row r="16">
          <cell r="B16" t="str">
            <v>SBM524</v>
          </cell>
          <cell r="C16" t="str">
            <v>-</v>
          </cell>
          <cell r="D16" t="str">
            <v>SBM524</v>
          </cell>
          <cell r="E16" t="str">
            <v>-</v>
          </cell>
          <cell r="F16" t="str">
            <v>Abisha S L</v>
          </cell>
          <cell r="G16">
            <v>45093</v>
          </cell>
          <cell r="H16" t="str">
            <v>Batch 34</v>
          </cell>
        </row>
        <row r="17">
          <cell r="B17" t="str">
            <v>SBM550</v>
          </cell>
          <cell r="C17" t="str">
            <v>-</v>
          </cell>
          <cell r="D17" t="str">
            <v>SBM550</v>
          </cell>
          <cell r="E17" t="str">
            <v>-</v>
          </cell>
          <cell r="F17" t="str">
            <v xml:space="preserve">Abinisha Nadarajan </v>
          </cell>
          <cell r="G17">
            <v>45139</v>
          </cell>
          <cell r="H17" t="str">
            <v>Batch 39</v>
          </cell>
        </row>
        <row r="18">
          <cell r="B18" t="str">
            <v>SBM554</v>
          </cell>
          <cell r="C18">
            <v>3047</v>
          </cell>
          <cell r="D18" t="str">
            <v>SBM554</v>
          </cell>
          <cell r="E18" t="str">
            <v>-</v>
          </cell>
          <cell r="F18" t="str">
            <v xml:space="preserve">Vidya M </v>
          </cell>
          <cell r="G18">
            <v>45140</v>
          </cell>
          <cell r="H18" t="str">
            <v>Batch 39</v>
          </cell>
        </row>
        <row r="19">
          <cell r="B19" t="str">
            <v>SBM583</v>
          </cell>
          <cell r="D19" t="str">
            <v>SBM583</v>
          </cell>
          <cell r="E19" t="str">
            <v>-</v>
          </cell>
          <cell r="F19" t="str">
            <v>Monisha Devi Murugan</v>
          </cell>
          <cell r="G19">
            <v>45245</v>
          </cell>
          <cell r="H19" t="str">
            <v>Batch 43</v>
          </cell>
        </row>
        <row r="20">
          <cell r="B20" t="str">
            <v>SBM613</v>
          </cell>
          <cell r="C20">
            <v>3031</v>
          </cell>
          <cell r="D20" t="str">
            <v>SBM613</v>
          </cell>
          <cell r="E20" t="str">
            <v>-</v>
          </cell>
          <cell r="F20" t="str">
            <v xml:space="preserve">Anish K </v>
          </cell>
          <cell r="G20">
            <v>45301</v>
          </cell>
          <cell r="H20" t="str">
            <v>BATCH 51</v>
          </cell>
        </row>
        <row r="21">
          <cell r="B21" t="str">
            <v>SBM618</v>
          </cell>
          <cell r="C21">
            <v>3039</v>
          </cell>
          <cell r="D21" t="str">
            <v>SBM618</v>
          </cell>
          <cell r="E21" t="str">
            <v>-</v>
          </cell>
          <cell r="F21" t="str">
            <v xml:space="preserve">Abisha D </v>
          </cell>
          <cell r="G21">
            <v>45292</v>
          </cell>
          <cell r="H21" t="str">
            <v>BATCH 51</v>
          </cell>
        </row>
        <row r="22">
          <cell r="B22" t="str">
            <v>SBM625</v>
          </cell>
          <cell r="C22" t="str">
            <v>-</v>
          </cell>
          <cell r="D22" t="str">
            <v>SBM625</v>
          </cell>
          <cell r="E22" t="str">
            <v>-</v>
          </cell>
          <cell r="F22" t="str">
            <v xml:space="preserve">Abirami Ramaswami </v>
          </cell>
          <cell r="G22">
            <v>45329</v>
          </cell>
          <cell r="H22" t="str">
            <v>BATCH 51</v>
          </cell>
        </row>
        <row r="23">
          <cell r="B23" t="str">
            <v>SBM650</v>
          </cell>
          <cell r="C23">
            <v>3030</v>
          </cell>
          <cell r="D23" t="str">
            <v>SBM650</v>
          </cell>
          <cell r="E23" t="str">
            <v>-</v>
          </cell>
          <cell r="F23" t="str">
            <v xml:space="preserve">Aswin P </v>
          </cell>
          <cell r="G23">
            <v>45357</v>
          </cell>
          <cell r="H23" t="str">
            <v>Batch 64</v>
          </cell>
        </row>
        <row r="24">
          <cell r="B24" t="str">
            <v>SBM653</v>
          </cell>
          <cell r="C24">
            <v>3037</v>
          </cell>
          <cell r="D24" t="str">
            <v>SBM653</v>
          </cell>
          <cell r="E24" t="str">
            <v>-</v>
          </cell>
          <cell r="F24" t="str">
            <v xml:space="preserve">Sajitha P </v>
          </cell>
          <cell r="G24">
            <v>45367</v>
          </cell>
          <cell r="H24" t="str">
            <v>Batch 64</v>
          </cell>
        </row>
        <row r="25">
          <cell r="B25" t="str">
            <v>SBM678</v>
          </cell>
          <cell r="C25">
            <v>3052</v>
          </cell>
          <cell r="D25" t="str">
            <v>SBM678</v>
          </cell>
          <cell r="F25" t="str">
            <v xml:space="preserve">Monisha V </v>
          </cell>
          <cell r="G25">
            <v>45413</v>
          </cell>
          <cell r="H25" t="str">
            <v>Batch 65</v>
          </cell>
        </row>
        <row r="26">
          <cell r="B26" t="str">
            <v>SBM692</v>
          </cell>
          <cell r="C26" t="str">
            <v>-</v>
          </cell>
          <cell r="D26" t="str">
            <v>SBM692</v>
          </cell>
          <cell r="E26" t="str">
            <v>vision118</v>
          </cell>
          <cell r="F26" t="str">
            <v xml:space="preserve">Jenisha R </v>
          </cell>
          <cell r="G26">
            <v>45445</v>
          </cell>
          <cell r="H26" t="str">
            <v>Batch 67</v>
          </cell>
        </row>
        <row r="27">
          <cell r="B27" t="str">
            <v>SBM703</v>
          </cell>
          <cell r="C27">
            <v>3067</v>
          </cell>
          <cell r="D27" t="str">
            <v>SBM703</v>
          </cell>
          <cell r="F27" t="str">
            <v>Monisha S S</v>
          </cell>
          <cell r="G27">
            <v>45451</v>
          </cell>
          <cell r="H27" t="str">
            <v>Batch 68</v>
          </cell>
        </row>
        <row r="28">
          <cell r="B28" t="str">
            <v>SBM710</v>
          </cell>
          <cell r="C28" t="str">
            <v>-</v>
          </cell>
          <cell r="D28" t="str">
            <v>SBM710</v>
          </cell>
          <cell r="F28" t="str">
            <v xml:space="preserve">Abisha A </v>
          </cell>
          <cell r="G28">
            <v>45465</v>
          </cell>
          <cell r="H28" t="str">
            <v>Batch 69</v>
          </cell>
        </row>
        <row r="29">
          <cell r="B29" t="str">
            <v>SBM711</v>
          </cell>
          <cell r="C29" t="str">
            <v>-</v>
          </cell>
          <cell r="D29" t="str">
            <v>SBM711</v>
          </cell>
          <cell r="F29" t="str">
            <v xml:space="preserve">Abisha T </v>
          </cell>
          <cell r="G29">
            <v>45465</v>
          </cell>
          <cell r="H29" t="str">
            <v>Batch 69</v>
          </cell>
        </row>
        <row r="30">
          <cell r="B30" t="str">
            <v>SBM718</v>
          </cell>
          <cell r="C30">
            <v>3069</v>
          </cell>
          <cell r="D30" t="str">
            <v>SBM718</v>
          </cell>
          <cell r="F30" t="str">
            <v xml:space="preserve">Renjitha M </v>
          </cell>
          <cell r="G30">
            <v>45491</v>
          </cell>
          <cell r="H30" t="str">
            <v>Batch 71</v>
          </cell>
        </row>
        <row r="31">
          <cell r="B31" t="str">
            <v>SBM720</v>
          </cell>
          <cell r="C31" t="str">
            <v>-</v>
          </cell>
          <cell r="D31" t="str">
            <v>SBM720</v>
          </cell>
          <cell r="F31" t="str">
            <v>Abisha Joselin J</v>
          </cell>
          <cell r="G31">
            <v>45491</v>
          </cell>
          <cell r="H31" t="str">
            <v>Batch 71</v>
          </cell>
        </row>
        <row r="32">
          <cell r="B32" t="str">
            <v>SBM724</v>
          </cell>
          <cell r="C32" t="str">
            <v>-</v>
          </cell>
          <cell r="D32" t="str">
            <v>SBM724</v>
          </cell>
          <cell r="F32" t="str">
            <v xml:space="preserve">Sini K </v>
          </cell>
          <cell r="G32">
            <v>45491</v>
          </cell>
          <cell r="H32" t="str">
            <v>Batch 71</v>
          </cell>
        </row>
        <row r="33">
          <cell r="B33" t="str">
            <v>SBM734</v>
          </cell>
          <cell r="C33">
            <v>3036</v>
          </cell>
          <cell r="D33" t="str">
            <v>SBM734</v>
          </cell>
          <cell r="F33" t="str">
            <v>Anaranya Saravana S</v>
          </cell>
          <cell r="G33">
            <v>45497</v>
          </cell>
          <cell r="H33" t="str">
            <v>Batch 72</v>
          </cell>
        </row>
        <row r="34">
          <cell r="B34" t="str">
            <v>SBM736</v>
          </cell>
          <cell r="C34">
            <v>3041</v>
          </cell>
          <cell r="D34" t="str">
            <v>SBM736</v>
          </cell>
          <cell r="F34" t="str">
            <v>Prabin Jose S</v>
          </cell>
          <cell r="G34">
            <v>45500</v>
          </cell>
          <cell r="H34" t="str">
            <v>Batch 72</v>
          </cell>
        </row>
        <row r="35">
          <cell r="B35" t="str">
            <v>SBM739</v>
          </cell>
          <cell r="C35" t="str">
            <v>-</v>
          </cell>
          <cell r="D35" t="str">
            <v>SBM739</v>
          </cell>
          <cell r="F35" t="str">
            <v xml:space="preserve">Anisha R </v>
          </cell>
          <cell r="G35">
            <v>45516</v>
          </cell>
          <cell r="H35" t="str">
            <v>Batch 74</v>
          </cell>
        </row>
        <row r="36">
          <cell r="B36" t="str">
            <v>SBM744</v>
          </cell>
          <cell r="C36" t="str">
            <v>-</v>
          </cell>
          <cell r="D36" t="str">
            <v>SBM744</v>
          </cell>
          <cell r="F36" t="str">
            <v>Riya Rose K</v>
          </cell>
          <cell r="G36">
            <v>45516</v>
          </cell>
          <cell r="H36" t="str">
            <v>Batch 75</v>
          </cell>
        </row>
        <row r="37">
          <cell r="B37" t="str">
            <v>SBM755</v>
          </cell>
          <cell r="C37">
            <v>3042</v>
          </cell>
          <cell r="D37" t="str">
            <v>SBM755</v>
          </cell>
          <cell r="F37" t="str">
            <v>Gopika K S</v>
          </cell>
          <cell r="G37">
            <v>45518</v>
          </cell>
          <cell r="H37" t="str">
            <v>Batch 76</v>
          </cell>
        </row>
        <row r="38">
          <cell r="B38" t="str">
            <v>SBM758</v>
          </cell>
          <cell r="C38">
            <v>3048</v>
          </cell>
          <cell r="D38" t="str">
            <v>SBM758</v>
          </cell>
          <cell r="F38" t="str">
            <v>Leo Shali S</v>
          </cell>
          <cell r="G38">
            <v>45518</v>
          </cell>
          <cell r="H38" t="str">
            <v>Batch 76</v>
          </cell>
        </row>
        <row r="39">
          <cell r="B39" t="str">
            <v>SBM767</v>
          </cell>
          <cell r="C39">
            <v>3065</v>
          </cell>
          <cell r="D39" t="str">
            <v>SBM767</v>
          </cell>
          <cell r="F39" t="str">
            <v>Mookambika  R</v>
          </cell>
          <cell r="G39">
            <v>45520</v>
          </cell>
          <cell r="H39" t="str">
            <v>Batch 75</v>
          </cell>
        </row>
        <row r="40">
          <cell r="B40" t="str">
            <v>SBM772</v>
          </cell>
          <cell r="C40" t="str">
            <v>-</v>
          </cell>
          <cell r="D40" t="str">
            <v>SBM772</v>
          </cell>
          <cell r="F40" t="str">
            <v>Arockia Shajika G</v>
          </cell>
          <cell r="G40">
            <v>45528</v>
          </cell>
          <cell r="H40" t="str">
            <v>Batch 76</v>
          </cell>
        </row>
        <row r="41">
          <cell r="B41" t="str">
            <v>SBM773</v>
          </cell>
          <cell r="C41" t="str">
            <v>-</v>
          </cell>
          <cell r="D41" t="str">
            <v>SBM773</v>
          </cell>
          <cell r="F41" t="str">
            <v>Vanaja Kumari. M</v>
          </cell>
          <cell r="G41">
            <v>45526</v>
          </cell>
          <cell r="H41" t="str">
            <v>Batch 76</v>
          </cell>
        </row>
        <row r="42">
          <cell r="B42" t="str">
            <v>SBM775</v>
          </cell>
          <cell r="C42" t="str">
            <v>-</v>
          </cell>
          <cell r="D42" t="str">
            <v>SBM775</v>
          </cell>
          <cell r="F42" t="str">
            <v>Asmi C S</v>
          </cell>
          <cell r="G42">
            <v>45535</v>
          </cell>
          <cell r="H42" t="str">
            <v>Batch 77</v>
          </cell>
        </row>
        <row r="43">
          <cell r="B43" t="str">
            <v>SBM792</v>
          </cell>
          <cell r="C43" t="str">
            <v>-</v>
          </cell>
          <cell r="D43" t="str">
            <v>SBM792</v>
          </cell>
          <cell r="F43" t="str">
            <v xml:space="preserve">Sujitha S </v>
          </cell>
          <cell r="G43">
            <v>45545</v>
          </cell>
          <cell r="H43" t="str">
            <v>Batch 78</v>
          </cell>
        </row>
        <row r="44">
          <cell r="B44" t="str">
            <v>SBM794</v>
          </cell>
          <cell r="C44">
            <v>3038</v>
          </cell>
          <cell r="D44" t="str">
            <v>SBM794</v>
          </cell>
          <cell r="F44" t="str">
            <v>Gayathri R K</v>
          </cell>
          <cell r="G44">
            <v>45550</v>
          </cell>
          <cell r="H44" t="str">
            <v>Batch 79</v>
          </cell>
        </row>
        <row r="45">
          <cell r="B45" t="str">
            <v>SBM901</v>
          </cell>
          <cell r="C45" t="str">
            <v>-</v>
          </cell>
          <cell r="D45" t="str">
            <v>SBM901</v>
          </cell>
          <cell r="F45" t="str">
            <v xml:space="preserve">Jersha R </v>
          </cell>
          <cell r="G45">
            <v>45564</v>
          </cell>
          <cell r="H45" t="str">
            <v>Batch 80</v>
          </cell>
        </row>
        <row r="46">
          <cell r="B46" t="str">
            <v>SBM913</v>
          </cell>
          <cell r="C46" t="str">
            <v>-</v>
          </cell>
          <cell r="D46" t="str">
            <v>SBM913</v>
          </cell>
          <cell r="F46" t="str">
            <v xml:space="preserve">Abisha E </v>
          </cell>
          <cell r="G46">
            <v>45589</v>
          </cell>
          <cell r="H46" t="str">
            <v>Batch 82</v>
          </cell>
        </row>
        <row r="47">
          <cell r="B47" t="str">
            <v>SBM946</v>
          </cell>
          <cell r="C47">
            <v>3033</v>
          </cell>
          <cell r="D47" t="str">
            <v>SBM946</v>
          </cell>
          <cell r="F47" t="str">
            <v>Anila Prakash</v>
          </cell>
          <cell r="G47">
            <v>45635</v>
          </cell>
          <cell r="H47" t="str">
            <v>Batch 89</v>
          </cell>
        </row>
        <row r="48">
          <cell r="B48" t="str">
            <v>SBM958</v>
          </cell>
          <cell r="C48" t="str">
            <v>-</v>
          </cell>
          <cell r="D48" t="str">
            <v>SBM958</v>
          </cell>
          <cell r="F48" t="str">
            <v xml:space="preserve">Albert Samuel </v>
          </cell>
          <cell r="G48">
            <v>45641</v>
          </cell>
          <cell r="H48" t="str">
            <v>Batch 92</v>
          </cell>
        </row>
        <row r="49">
          <cell r="B49" t="str">
            <v>SBM963</v>
          </cell>
          <cell r="C49">
            <v>3029</v>
          </cell>
          <cell r="D49" t="str">
            <v>SBM963</v>
          </cell>
          <cell r="F49" t="str">
            <v>Shalini B L</v>
          </cell>
          <cell r="G49">
            <v>45637</v>
          </cell>
          <cell r="H49" t="str">
            <v>Batch 91</v>
          </cell>
        </row>
        <row r="50">
          <cell r="B50" t="str">
            <v>SBM967</v>
          </cell>
          <cell r="C50" t="str">
            <v>-</v>
          </cell>
          <cell r="D50" t="str">
            <v>SBM967</v>
          </cell>
          <cell r="F50" t="str">
            <v>Raja shri</v>
          </cell>
          <cell r="G50">
            <v>45640</v>
          </cell>
          <cell r="H50" t="str">
            <v>Batch 92</v>
          </cell>
        </row>
        <row r="51">
          <cell r="B51" t="str">
            <v>SBM983</v>
          </cell>
          <cell r="C51" t="str">
            <v>-</v>
          </cell>
          <cell r="D51" t="str">
            <v>SBM983</v>
          </cell>
          <cell r="F51" t="str">
            <v>Subin S</v>
          </cell>
          <cell r="G51">
            <v>45659</v>
          </cell>
          <cell r="H51" t="str">
            <v>Batch 96</v>
          </cell>
        </row>
        <row r="52">
          <cell r="B52" t="str">
            <v>SBM990</v>
          </cell>
          <cell r="C52" t="str">
            <v>-</v>
          </cell>
          <cell r="D52" t="str">
            <v>SBM990</v>
          </cell>
          <cell r="F52" t="str">
            <v>Rajasree S V</v>
          </cell>
          <cell r="G52">
            <v>45663</v>
          </cell>
          <cell r="H52" t="str">
            <v>Batch 97</v>
          </cell>
        </row>
        <row r="53">
          <cell r="B53" t="str">
            <v>VPS106</v>
          </cell>
          <cell r="C53" t="str">
            <v>-</v>
          </cell>
          <cell r="D53" t="str">
            <v>VPS106</v>
          </cell>
          <cell r="E53" t="str">
            <v>vision47</v>
          </cell>
          <cell r="F53" t="str">
            <v>Threse Rishika F</v>
          </cell>
          <cell r="G53">
            <v>45674</v>
          </cell>
          <cell r="H53" t="str">
            <v>Batch 98</v>
          </cell>
        </row>
        <row r="54">
          <cell r="B54" t="str">
            <v>VPS111</v>
          </cell>
          <cell r="C54" t="str">
            <v>-</v>
          </cell>
          <cell r="D54" t="str">
            <v>VPS111</v>
          </cell>
          <cell r="F54" t="str">
            <v>Livin L H</v>
          </cell>
          <cell r="G54">
            <v>45675</v>
          </cell>
          <cell r="H54" t="str">
            <v>Batch 98</v>
          </cell>
        </row>
        <row r="55">
          <cell r="B55" t="str">
            <v>VPS120</v>
          </cell>
          <cell r="C55" t="str">
            <v>-</v>
          </cell>
          <cell r="D55" t="str">
            <v>VPS120</v>
          </cell>
          <cell r="F55" t="str">
            <v>Geo Arlin E</v>
          </cell>
          <cell r="G55">
            <v>45690</v>
          </cell>
          <cell r="H55" t="str">
            <v>Batch 101</v>
          </cell>
        </row>
        <row r="56">
          <cell r="B56" t="str">
            <v>VPS124</v>
          </cell>
          <cell r="C56" t="str">
            <v>-</v>
          </cell>
          <cell r="D56" t="str">
            <v>VPS124</v>
          </cell>
          <cell r="E56" t="str">
            <v>vision21</v>
          </cell>
          <cell r="F56" t="str">
            <v>Adhulya A S</v>
          </cell>
          <cell r="G56">
            <v>45705</v>
          </cell>
          <cell r="H56" t="str">
            <v>Batch 103</v>
          </cell>
        </row>
        <row r="57">
          <cell r="B57" t="str">
            <v>VPS126</v>
          </cell>
          <cell r="C57" t="str">
            <v>-</v>
          </cell>
          <cell r="D57" t="str">
            <v>VPS126</v>
          </cell>
          <cell r="E57" t="str">
            <v>vision11</v>
          </cell>
          <cell r="F57" t="str">
            <v>Vismi D J</v>
          </cell>
          <cell r="G57">
            <v>45710</v>
          </cell>
          <cell r="H57" t="str">
            <v>Batch 104</v>
          </cell>
        </row>
        <row r="58">
          <cell r="B58" t="str">
            <v>VPS127</v>
          </cell>
          <cell r="C58" t="str">
            <v>-</v>
          </cell>
          <cell r="D58" t="str">
            <v>VPS127</v>
          </cell>
          <cell r="E58" t="str">
            <v>vision109</v>
          </cell>
          <cell r="F58" t="str">
            <v>Ashlin  D</v>
          </cell>
          <cell r="G58">
            <v>45710</v>
          </cell>
          <cell r="H58" t="str">
            <v>Batch 104</v>
          </cell>
        </row>
        <row r="59">
          <cell r="B59" t="str">
            <v>VPS130</v>
          </cell>
          <cell r="C59" t="str">
            <v>-</v>
          </cell>
          <cell r="D59" t="str">
            <v>VPS130</v>
          </cell>
          <cell r="E59" t="str">
            <v>vision13</v>
          </cell>
          <cell r="F59" t="str">
            <v>Reshma  D</v>
          </cell>
          <cell r="G59">
            <v>45710</v>
          </cell>
          <cell r="H59" t="str">
            <v>Batch 104</v>
          </cell>
        </row>
        <row r="60">
          <cell r="B60" t="str">
            <v>VPS131</v>
          </cell>
          <cell r="C60" t="str">
            <v>-</v>
          </cell>
          <cell r="D60" t="str">
            <v>VPS131</v>
          </cell>
          <cell r="E60" t="str">
            <v>vision12</v>
          </cell>
          <cell r="F60" t="str">
            <v>Pavithra G V</v>
          </cell>
          <cell r="G60">
            <v>45710</v>
          </cell>
          <cell r="H60" t="str">
            <v>Batch 104</v>
          </cell>
        </row>
        <row r="61">
          <cell r="B61" t="str">
            <v>VPS132</v>
          </cell>
          <cell r="C61">
            <v>3054</v>
          </cell>
          <cell r="D61" t="str">
            <v>VPS132</v>
          </cell>
          <cell r="F61" t="str">
            <v>Abish A</v>
          </cell>
          <cell r="G61">
            <v>45717</v>
          </cell>
          <cell r="H61" t="str">
            <v>Batch 103</v>
          </cell>
        </row>
        <row r="62">
          <cell r="B62" t="str">
            <v>VPS143</v>
          </cell>
          <cell r="C62" t="str">
            <v>-</v>
          </cell>
          <cell r="D62" t="str">
            <v>VPS143</v>
          </cell>
          <cell r="F62" t="str">
            <v>Nithisha A</v>
          </cell>
          <cell r="G62">
            <v>45723</v>
          </cell>
          <cell r="H62" t="str">
            <v>Batch 105</v>
          </cell>
        </row>
        <row r="63">
          <cell r="B63" t="str">
            <v>VPS151</v>
          </cell>
          <cell r="C63" t="str">
            <v>-</v>
          </cell>
          <cell r="D63" t="str">
            <v>VPS151</v>
          </cell>
          <cell r="F63" t="str">
            <v>Aswathi M G</v>
          </cell>
          <cell r="G63">
            <v>45735</v>
          </cell>
          <cell r="H63" t="str">
            <v>Batch 106</v>
          </cell>
        </row>
        <row r="64">
          <cell r="B64" t="str">
            <v>VPS160</v>
          </cell>
          <cell r="C64" t="str">
            <v>-</v>
          </cell>
          <cell r="D64" t="str">
            <v>VPS160</v>
          </cell>
          <cell r="F64" t="str">
            <v>Babisha Benjamin</v>
          </cell>
          <cell r="G64">
            <v>45748</v>
          </cell>
          <cell r="H64" t="str">
            <v>Batch 108</v>
          </cell>
        </row>
        <row r="65">
          <cell r="B65" t="str">
            <v>VPS171</v>
          </cell>
          <cell r="C65">
            <v>3060</v>
          </cell>
          <cell r="D65" t="str">
            <v>VPS171</v>
          </cell>
          <cell r="F65" t="str">
            <v>Monisha Satheesh</v>
          </cell>
          <cell r="G65">
            <v>45767</v>
          </cell>
          <cell r="H65" t="str">
            <v>Batch 111</v>
          </cell>
        </row>
        <row r="66">
          <cell r="B66" t="str">
            <v>VPS177</v>
          </cell>
          <cell r="C66" t="str">
            <v>-</v>
          </cell>
          <cell r="D66" t="str">
            <v>VPS177</v>
          </cell>
          <cell r="F66" t="str">
            <v>Renjith R A</v>
          </cell>
          <cell r="G66">
            <v>45766</v>
          </cell>
          <cell r="H66" t="str">
            <v>Batch 111</v>
          </cell>
        </row>
        <row r="67">
          <cell r="B67" t="str">
            <v>VPS181</v>
          </cell>
          <cell r="C67">
            <v>3062</v>
          </cell>
          <cell r="D67" t="str">
            <v>VPS181</v>
          </cell>
          <cell r="F67" t="str">
            <v>Sowmiya T K</v>
          </cell>
          <cell r="G67">
            <v>45775</v>
          </cell>
          <cell r="H67" t="str">
            <v>Batch 112</v>
          </cell>
        </row>
        <row r="68">
          <cell r="B68" t="str">
            <v>VPS182</v>
          </cell>
          <cell r="C68">
            <v>3068</v>
          </cell>
          <cell r="D68" t="str">
            <v>VPS182</v>
          </cell>
          <cell r="F68" t="str">
            <v>Santhiya S</v>
          </cell>
          <cell r="G68">
            <v>45797</v>
          </cell>
          <cell r="H68" t="str">
            <v>Batch 113</v>
          </cell>
        </row>
        <row r="69">
          <cell r="B69" t="str">
            <v>VPS183</v>
          </cell>
          <cell r="C69">
            <v>3040</v>
          </cell>
          <cell r="D69" t="str">
            <v>VPS183</v>
          </cell>
          <cell r="F69" t="str">
            <v>Abisha J P</v>
          </cell>
          <cell r="G69">
            <v>45797</v>
          </cell>
          <cell r="H69" t="str">
            <v>Batch 114</v>
          </cell>
        </row>
        <row r="70">
          <cell r="B70" t="str">
            <v>VPS184</v>
          </cell>
          <cell r="D70" t="str">
            <v>VPS184</v>
          </cell>
          <cell r="F70" t="str">
            <v>Rejin R</v>
          </cell>
          <cell r="G70">
            <v>45809</v>
          </cell>
          <cell r="H70" t="str">
            <v>Batch 114</v>
          </cell>
        </row>
        <row r="71">
          <cell r="B71" t="str">
            <v>VPS191</v>
          </cell>
          <cell r="D71" t="str">
            <v>VPS191</v>
          </cell>
          <cell r="F71" t="str">
            <v>Nathisha Raj</v>
          </cell>
          <cell r="G71">
            <v>45809</v>
          </cell>
          <cell r="H71" t="str">
            <v>Batch 114</v>
          </cell>
        </row>
        <row r="72">
          <cell r="B72" t="str">
            <v>VPS193</v>
          </cell>
          <cell r="D72" t="str">
            <v>VPS193</v>
          </cell>
          <cell r="F72" t="str">
            <v>Asmitha J</v>
          </cell>
          <cell r="G72">
            <v>45823</v>
          </cell>
          <cell r="H72" t="str">
            <v>Batch 116</v>
          </cell>
        </row>
        <row r="73">
          <cell r="B73" t="str">
            <v>VPS197</v>
          </cell>
          <cell r="D73" t="str">
            <v>VPS197</v>
          </cell>
          <cell r="F73" t="str">
            <v>M K Kipston</v>
          </cell>
          <cell r="G73">
            <v>45830</v>
          </cell>
          <cell r="H73" t="str">
            <v>Batch 117</v>
          </cell>
        </row>
        <row r="74">
          <cell r="B74" t="str">
            <v>VPS201</v>
          </cell>
          <cell r="C74">
            <v>3055</v>
          </cell>
          <cell r="D74" t="str">
            <v>VPS201</v>
          </cell>
          <cell r="F74" t="str">
            <v>Sam J</v>
          </cell>
          <cell r="G74">
            <v>45834</v>
          </cell>
          <cell r="H74" t="str">
            <v>Batch 118</v>
          </cell>
        </row>
        <row r="75">
          <cell r="B75" t="str">
            <v>VPS204</v>
          </cell>
          <cell r="D75" t="str">
            <v>VPS204</v>
          </cell>
          <cell r="F75" t="str">
            <v>Ashika T</v>
          </cell>
          <cell r="G75">
            <v>45840</v>
          </cell>
          <cell r="H75" t="str">
            <v>Batch 119</v>
          </cell>
        </row>
        <row r="76">
          <cell r="B76" t="str">
            <v>VPS206</v>
          </cell>
          <cell r="D76" t="str">
            <v>VPS206</v>
          </cell>
          <cell r="F76" t="str">
            <v>Lincy S</v>
          </cell>
          <cell r="G76">
            <v>45840</v>
          </cell>
          <cell r="H76" t="str">
            <v>Batch 119</v>
          </cell>
        </row>
        <row r="77">
          <cell r="B77" t="str">
            <v>VPS209</v>
          </cell>
          <cell r="D77" t="str">
            <v>VPS209</v>
          </cell>
          <cell r="F77" t="str">
            <v>Lekshmi A M</v>
          </cell>
          <cell r="G77">
            <v>45856</v>
          </cell>
          <cell r="H77" t="str">
            <v>Batch 120</v>
          </cell>
        </row>
        <row r="78">
          <cell r="B78" t="str">
            <v>VPS210</v>
          </cell>
          <cell r="D78" t="str">
            <v>VPS210</v>
          </cell>
          <cell r="F78" t="str">
            <v>Anjana Satheesh S B</v>
          </cell>
          <cell r="G78">
            <v>45856</v>
          </cell>
          <cell r="H78" t="str">
            <v>Batch 120</v>
          </cell>
        </row>
        <row r="79">
          <cell r="B79" t="str">
            <v>VPS211</v>
          </cell>
          <cell r="D79" t="str">
            <v>VPS211</v>
          </cell>
          <cell r="F79" t="str">
            <v>Abishek L</v>
          </cell>
          <cell r="G79">
            <v>45855</v>
          </cell>
          <cell r="H79" t="str">
            <v>Batch 120</v>
          </cell>
        </row>
        <row r="80">
          <cell r="B80" t="str">
            <v>VPS213</v>
          </cell>
          <cell r="D80" t="str">
            <v>VPS213</v>
          </cell>
          <cell r="F80" t="str">
            <v>Anchu M</v>
          </cell>
          <cell r="G80">
            <v>45856</v>
          </cell>
          <cell r="H80" t="str">
            <v>Batch 120</v>
          </cell>
        </row>
        <row r="81">
          <cell r="B81" t="str">
            <v>VPS214</v>
          </cell>
          <cell r="D81" t="str">
            <v>VPS214</v>
          </cell>
          <cell r="F81" t="str">
            <v>Nadheesha C</v>
          </cell>
          <cell r="G81">
            <v>45855</v>
          </cell>
          <cell r="H81" t="str">
            <v>Batch 120</v>
          </cell>
        </row>
        <row r="82">
          <cell r="B82" t="str">
            <v>VPS215</v>
          </cell>
          <cell r="D82" t="str">
            <v>VPS215</v>
          </cell>
          <cell r="F82" t="str">
            <v>Vasanth V S</v>
          </cell>
          <cell r="G82">
            <v>45865</v>
          </cell>
          <cell r="H82" t="str">
            <v>Batch 121</v>
          </cell>
        </row>
        <row r="83">
          <cell r="B83" t="str">
            <v>VPS216</v>
          </cell>
          <cell r="D83" t="str">
            <v>VPS216</v>
          </cell>
          <cell r="F83" t="str">
            <v>Vishnu T</v>
          </cell>
          <cell r="G83">
            <v>45865</v>
          </cell>
          <cell r="H83" t="str">
            <v>Batch 121</v>
          </cell>
        </row>
        <row r="84">
          <cell r="B84" t="str">
            <v>VPS217</v>
          </cell>
          <cell r="D84" t="str">
            <v>VPS217</v>
          </cell>
          <cell r="F84" t="str">
            <v>Vishnu Kumar S</v>
          </cell>
          <cell r="G84">
            <v>45865</v>
          </cell>
          <cell r="H84" t="str">
            <v>Batch 121</v>
          </cell>
        </row>
        <row r="85">
          <cell r="B85" t="str">
            <v>VPS228</v>
          </cell>
          <cell r="D85" t="str">
            <v>VPS228</v>
          </cell>
          <cell r="F85" t="str">
            <v>Ashik Hussain  S</v>
          </cell>
          <cell r="G85">
            <v>45881</v>
          </cell>
          <cell r="H85" t="str">
            <v>Batch 123</v>
          </cell>
        </row>
        <row r="86">
          <cell r="B86" t="str">
            <v>VPS229</v>
          </cell>
          <cell r="D86" t="str">
            <v>VPS229</v>
          </cell>
          <cell r="F86" t="str">
            <v>Kavin J</v>
          </cell>
          <cell r="G86">
            <v>45880</v>
          </cell>
          <cell r="H86" t="str">
            <v>Batch 123</v>
          </cell>
        </row>
        <row r="87">
          <cell r="B87" t="str">
            <v>VPS230</v>
          </cell>
          <cell r="D87" t="str">
            <v>VPS230</v>
          </cell>
          <cell r="F87" t="str">
            <v>Sherlin S</v>
          </cell>
          <cell r="G87">
            <v>45880</v>
          </cell>
          <cell r="H87" t="str">
            <v>Batch 123</v>
          </cell>
        </row>
        <row r="88">
          <cell r="B88" t="str">
            <v>VPS235</v>
          </cell>
          <cell r="D88" t="str">
            <v>VPS235</v>
          </cell>
          <cell r="F88" t="str">
            <v>Vishnu Prasad K</v>
          </cell>
          <cell r="G88">
            <v>45897</v>
          </cell>
          <cell r="H88" t="str">
            <v>Batch 124</v>
          </cell>
        </row>
        <row r="89">
          <cell r="B89" t="str">
            <v>VPS236</v>
          </cell>
          <cell r="D89" t="str">
            <v>VPS236</v>
          </cell>
          <cell r="F89" t="str">
            <v>Jerin J</v>
          </cell>
          <cell r="G89">
            <v>45897</v>
          </cell>
          <cell r="H89" t="str">
            <v>Batch 124</v>
          </cell>
        </row>
        <row r="90">
          <cell r="B90" t="str">
            <v>VPS237</v>
          </cell>
          <cell r="D90" t="str">
            <v>VPS237</v>
          </cell>
          <cell r="F90" t="str">
            <v>Shanmidun S</v>
          </cell>
          <cell r="G90">
            <v>45897</v>
          </cell>
          <cell r="H90" t="str">
            <v>Batch 124</v>
          </cell>
        </row>
        <row r="91">
          <cell r="B91" t="str">
            <v>VPS239</v>
          </cell>
          <cell r="C91" t="str">
            <v>-</v>
          </cell>
          <cell r="D91" t="str">
            <v>VPS239</v>
          </cell>
          <cell r="E91" t="str">
            <v>-</v>
          </cell>
          <cell r="F91" t="str">
            <v>Mary Gladis L</v>
          </cell>
          <cell r="G91">
            <v>44942</v>
          </cell>
          <cell r="H91" t="str">
            <v>Batch 26</v>
          </cell>
        </row>
        <row r="92">
          <cell r="B92" t="str">
            <v>VPS240</v>
          </cell>
          <cell r="D92" t="str">
            <v>VPS240</v>
          </cell>
          <cell r="F92" t="str">
            <v>Abirenya Ajay A</v>
          </cell>
          <cell r="G92">
            <v>45907</v>
          </cell>
          <cell r="H92" t="str">
            <v>Batch 125</v>
          </cell>
        </row>
        <row r="93">
          <cell r="B93" t="str">
            <v>VPS242</v>
          </cell>
          <cell r="D93" t="str">
            <v>VPS242</v>
          </cell>
          <cell r="F93" t="str">
            <v>Subin S</v>
          </cell>
          <cell r="G93">
            <v>45908</v>
          </cell>
          <cell r="H93" t="str">
            <v>Batch 125</v>
          </cell>
        </row>
        <row r="94">
          <cell r="B94" t="str">
            <v>VPS243</v>
          </cell>
          <cell r="D94" t="str">
            <v>VPS243</v>
          </cell>
          <cell r="F94" t="str">
            <v xml:space="preserve"> Babithra R</v>
          </cell>
          <cell r="G94">
            <v>45907</v>
          </cell>
          <cell r="H94" t="str">
            <v>Batch 125</v>
          </cell>
        </row>
        <row r="95">
          <cell r="B95" t="str">
            <v>VPS244</v>
          </cell>
          <cell r="D95" t="str">
            <v>VPS244</v>
          </cell>
          <cell r="F95" t="str">
            <v xml:space="preserve"> Anisha Gnanaseelan</v>
          </cell>
          <cell r="G95">
            <v>45907</v>
          </cell>
          <cell r="H95" t="str">
            <v>Batch 125</v>
          </cell>
        </row>
        <row r="96">
          <cell r="B96" t="str">
            <v>VPS245</v>
          </cell>
          <cell r="D96" t="str">
            <v>VPS245</v>
          </cell>
          <cell r="F96" t="str">
            <v>Anju Nair V S</v>
          </cell>
          <cell r="G96">
            <v>45908</v>
          </cell>
          <cell r="H96" t="str">
            <v>Batch 125</v>
          </cell>
        </row>
        <row r="97">
          <cell r="B97" t="str">
            <v>VPS247</v>
          </cell>
          <cell r="D97" t="str">
            <v>VPS247</v>
          </cell>
          <cell r="F97" t="str">
            <v>Libin Paulraj</v>
          </cell>
          <cell r="G97">
            <v>45907</v>
          </cell>
          <cell r="H97" t="str">
            <v>Batch 125</v>
          </cell>
        </row>
        <row r="98">
          <cell r="B98" t="str">
            <v>VPS248</v>
          </cell>
          <cell r="D98" t="str">
            <v>VPS248</v>
          </cell>
          <cell r="F98" t="str">
            <v>Ponraj S</v>
          </cell>
          <cell r="G98">
            <v>45908</v>
          </cell>
          <cell r="H98" t="str">
            <v>Batch 125</v>
          </cell>
        </row>
        <row r="99">
          <cell r="B99" t="str">
            <v>VPS249</v>
          </cell>
          <cell r="D99" t="str">
            <v>VPS249</v>
          </cell>
          <cell r="F99" t="str">
            <v>Rejith R R</v>
          </cell>
          <cell r="G99">
            <v>45907</v>
          </cell>
          <cell r="H99" t="str">
            <v>Batch 125</v>
          </cell>
        </row>
        <row r="100">
          <cell r="B100" t="str">
            <v>VPS251</v>
          </cell>
          <cell r="D100" t="str">
            <v>VPS251</v>
          </cell>
          <cell r="F100" t="str">
            <v>Simeon R J</v>
          </cell>
          <cell r="G100">
            <v>45907</v>
          </cell>
          <cell r="H100" t="str">
            <v>Batch 125</v>
          </cell>
        </row>
        <row r="101">
          <cell r="B101" t="str">
            <v>VPS252</v>
          </cell>
          <cell r="D101" t="str">
            <v>VPS252</v>
          </cell>
          <cell r="F101" t="str">
            <v>Abipriya Radhakrishnan  Sreekala</v>
          </cell>
          <cell r="G101">
            <v>45919</v>
          </cell>
          <cell r="H101" t="str">
            <v>Batch 126</v>
          </cell>
        </row>
        <row r="102">
          <cell r="B102" t="str">
            <v>VPS253</v>
          </cell>
          <cell r="D102" t="str">
            <v>VPS253</v>
          </cell>
          <cell r="F102" t="str">
            <v>Saha Nurcy J</v>
          </cell>
          <cell r="G102">
            <v>45919</v>
          </cell>
          <cell r="H102" t="str">
            <v>Batch 126</v>
          </cell>
        </row>
        <row r="103">
          <cell r="B103" t="str">
            <v>VPS256</v>
          </cell>
          <cell r="D103" t="str">
            <v>VPS256</v>
          </cell>
          <cell r="F103" t="str">
            <v>David Raj Mahadevan Lekshmi</v>
          </cell>
          <cell r="G103">
            <v>45919</v>
          </cell>
          <cell r="H103" t="str">
            <v>Batch 126</v>
          </cell>
        </row>
        <row r="104">
          <cell r="B104" t="str">
            <v>VPS257</v>
          </cell>
          <cell r="D104" t="str">
            <v>VPS257</v>
          </cell>
          <cell r="F104" t="str">
            <v>Benil S</v>
          </cell>
          <cell r="G104">
            <v>45919</v>
          </cell>
          <cell r="H104" t="str">
            <v>Batch 126</v>
          </cell>
        </row>
        <row r="105">
          <cell r="B105" t="str">
            <v>VPS258</v>
          </cell>
          <cell r="D105" t="str">
            <v>VPS258</v>
          </cell>
          <cell r="F105" t="str">
            <v>Nithya M В</v>
          </cell>
          <cell r="G105">
            <v>45927</v>
          </cell>
          <cell r="H105" t="str">
            <v>Batch 127</v>
          </cell>
        </row>
        <row r="106">
          <cell r="B106" t="str">
            <v>VPS259</v>
          </cell>
          <cell r="D106" t="str">
            <v>VPS259</v>
          </cell>
          <cell r="F106" t="str">
            <v>R V Arthin Ram</v>
          </cell>
          <cell r="G106">
            <v>45927</v>
          </cell>
          <cell r="H106" t="str">
            <v>Batch 127</v>
          </cell>
        </row>
        <row r="107">
          <cell r="B107" t="str">
            <v>SBM107</v>
          </cell>
          <cell r="C107">
            <v>3046</v>
          </cell>
          <cell r="D107" t="str">
            <v>SBM107</v>
          </cell>
          <cell r="E107" t="str">
            <v>-</v>
          </cell>
          <cell r="F107" t="str">
            <v>Sudhi S R</v>
          </cell>
          <cell r="G107">
            <v>44691</v>
          </cell>
          <cell r="H107" t="str">
            <v>BATCH -0</v>
          </cell>
        </row>
        <row r="108">
          <cell r="B108" t="str">
            <v>SBM150</v>
          </cell>
          <cell r="C108" t="str">
            <v>-</v>
          </cell>
          <cell r="D108" t="str">
            <v>SBM150</v>
          </cell>
          <cell r="E108" t="str">
            <v>-</v>
          </cell>
          <cell r="F108" t="str">
            <v xml:space="preserve">Nikitha G </v>
          </cell>
          <cell r="G108">
            <v>44707</v>
          </cell>
          <cell r="H108" t="str">
            <v>BATCH -3</v>
          </cell>
        </row>
        <row r="109">
          <cell r="B109" t="str">
            <v>SBM155</v>
          </cell>
          <cell r="C109" t="str">
            <v>-</v>
          </cell>
          <cell r="D109" t="str">
            <v>SBM155</v>
          </cell>
          <cell r="E109" t="str">
            <v>vision96</v>
          </cell>
          <cell r="F109" t="str">
            <v xml:space="preserve">Anuja J </v>
          </cell>
          <cell r="G109">
            <v>44707</v>
          </cell>
          <cell r="H109" t="str">
            <v>BATCH -3</v>
          </cell>
        </row>
        <row r="110">
          <cell r="B110" t="str">
            <v>SBM157</v>
          </cell>
          <cell r="C110">
            <v>3044</v>
          </cell>
          <cell r="D110" t="str">
            <v>SBM157</v>
          </cell>
          <cell r="E110" t="str">
            <v>-</v>
          </cell>
          <cell r="F110" t="str">
            <v xml:space="preserve">Abitha Sureshkumar </v>
          </cell>
          <cell r="G110">
            <v>44713</v>
          </cell>
          <cell r="H110" t="str">
            <v>BATCH -4</v>
          </cell>
        </row>
        <row r="111">
          <cell r="B111" t="str">
            <v>SBM202</v>
          </cell>
          <cell r="C111" t="str">
            <v>-</v>
          </cell>
          <cell r="D111" t="str">
            <v>SBM202</v>
          </cell>
          <cell r="E111" t="str">
            <v>-</v>
          </cell>
          <cell r="F111" t="str">
            <v xml:space="preserve">Selvaraj Nesamani </v>
          </cell>
          <cell r="G111">
            <v>44721</v>
          </cell>
          <cell r="H111" t="str">
            <v>BATCH -7</v>
          </cell>
        </row>
        <row r="112">
          <cell r="B112" t="str">
            <v>SBM264</v>
          </cell>
          <cell r="C112">
            <v>3027</v>
          </cell>
          <cell r="D112" t="str">
            <v>SBM264</v>
          </cell>
          <cell r="E112" t="str">
            <v>-</v>
          </cell>
          <cell r="F112" t="str">
            <v xml:space="preserve">Vijin V </v>
          </cell>
          <cell r="G112">
            <v>44739</v>
          </cell>
          <cell r="H112" t="str">
            <v>Batch 11</v>
          </cell>
        </row>
        <row r="113">
          <cell r="B113" t="str">
            <v>SBM267</v>
          </cell>
          <cell r="C113" t="str">
            <v>-</v>
          </cell>
          <cell r="D113" t="str">
            <v>SBM267</v>
          </cell>
          <cell r="E113" t="str">
            <v>-</v>
          </cell>
          <cell r="F113" t="str">
            <v>Kumar Arul Raj</v>
          </cell>
          <cell r="G113">
            <v>44768</v>
          </cell>
          <cell r="H113" t="str">
            <v>Batch 13</v>
          </cell>
        </row>
        <row r="114">
          <cell r="B114" t="str">
            <v>SBM314</v>
          </cell>
          <cell r="C114">
            <v>3066</v>
          </cell>
          <cell r="D114" t="str">
            <v>SBM314</v>
          </cell>
          <cell r="E114" t="str">
            <v>-</v>
          </cell>
          <cell r="F114" t="str">
            <v>Abisha J K</v>
          </cell>
          <cell r="G114">
            <v>44784</v>
          </cell>
          <cell r="H114" t="str">
            <v>Batch 13</v>
          </cell>
        </row>
        <row r="115">
          <cell r="B115" t="str">
            <v>SBM363</v>
          </cell>
          <cell r="C115" t="str">
            <v>-</v>
          </cell>
          <cell r="D115" t="str">
            <v>SBM363</v>
          </cell>
          <cell r="E115" t="str">
            <v>-</v>
          </cell>
          <cell r="F115" t="str">
            <v xml:space="preserve">Suresh Ayyappan </v>
          </cell>
          <cell r="G115">
            <v>44786</v>
          </cell>
          <cell r="H115" t="str">
            <v>Batch 15</v>
          </cell>
        </row>
        <row r="116">
          <cell r="B116" t="str">
            <v>SBM373</v>
          </cell>
          <cell r="C116">
            <v>3043</v>
          </cell>
          <cell r="D116" t="str">
            <v>SBM373</v>
          </cell>
          <cell r="E116" t="str">
            <v>-</v>
          </cell>
          <cell r="F116" t="str">
            <v>Rejisha Beautlin R</v>
          </cell>
          <cell r="G116">
            <v>44786</v>
          </cell>
          <cell r="H116" t="str">
            <v>Batch 15</v>
          </cell>
        </row>
        <row r="117">
          <cell r="B117" t="str">
            <v>SBM422</v>
          </cell>
          <cell r="C117" t="str">
            <v>-</v>
          </cell>
          <cell r="D117" t="str">
            <v>SBM422</v>
          </cell>
          <cell r="E117" t="str">
            <v>-</v>
          </cell>
          <cell r="F117" t="str">
            <v>Abdulkalam Nisja Mudeen</v>
          </cell>
          <cell r="G117">
            <v>44882</v>
          </cell>
          <cell r="H117" t="str">
            <v>Batch 17</v>
          </cell>
        </row>
        <row r="118">
          <cell r="B118" t="str">
            <v>SBM479</v>
          </cell>
          <cell r="C118" t="str">
            <v>-</v>
          </cell>
          <cell r="D118" t="str">
            <v>SBM479</v>
          </cell>
          <cell r="E118" t="str">
            <v>vision92</v>
          </cell>
          <cell r="F118" t="str">
            <v>Divya V S Ram</v>
          </cell>
          <cell r="G118">
            <v>44932</v>
          </cell>
          <cell r="H118" t="str">
            <v>BATCH 26</v>
          </cell>
        </row>
        <row r="119">
          <cell r="B119" t="str">
            <v>SBM481</v>
          </cell>
          <cell r="C119" t="str">
            <v>-</v>
          </cell>
          <cell r="D119" t="str">
            <v>SBM481</v>
          </cell>
          <cell r="E119" t="str">
            <v>-</v>
          </cell>
          <cell r="F119" t="str">
            <v xml:space="preserve">Mary L </v>
          </cell>
          <cell r="G119">
            <v>44932</v>
          </cell>
          <cell r="H119" t="str">
            <v>Batch 26</v>
          </cell>
        </row>
        <row r="120">
          <cell r="B120" t="str">
            <v>SBM485</v>
          </cell>
          <cell r="C120">
            <v>3035</v>
          </cell>
          <cell r="D120" t="str">
            <v>SBM485</v>
          </cell>
          <cell r="E120" t="str">
            <v>-</v>
          </cell>
          <cell r="F120" t="str">
            <v>Ajin Kumar K</v>
          </cell>
          <cell r="G120">
            <v>44961</v>
          </cell>
          <cell r="H120" t="str">
            <v>Batch 27</v>
          </cell>
        </row>
        <row r="121">
          <cell r="B121" t="str">
            <v>SBM524</v>
          </cell>
          <cell r="C121" t="str">
            <v>-</v>
          </cell>
          <cell r="D121" t="str">
            <v>SBM524</v>
          </cell>
          <cell r="E121" t="str">
            <v>-</v>
          </cell>
          <cell r="F121" t="str">
            <v>Abisha S L</v>
          </cell>
          <cell r="G121">
            <v>45093</v>
          </cell>
          <cell r="H121" t="str">
            <v>Batch 34</v>
          </cell>
        </row>
        <row r="122">
          <cell r="B122" t="str">
            <v>SBM550</v>
          </cell>
          <cell r="C122" t="str">
            <v>-</v>
          </cell>
          <cell r="D122" t="str">
            <v>SBM550</v>
          </cell>
          <cell r="E122" t="str">
            <v>-</v>
          </cell>
          <cell r="F122" t="str">
            <v xml:space="preserve">Abinisha Nadarajan </v>
          </cell>
          <cell r="G122">
            <v>45139</v>
          </cell>
          <cell r="H122" t="str">
            <v>Batch 39</v>
          </cell>
        </row>
        <row r="123">
          <cell r="B123" t="str">
            <v>SBM554</v>
          </cell>
          <cell r="C123">
            <v>3047</v>
          </cell>
          <cell r="D123" t="str">
            <v>SBM554</v>
          </cell>
          <cell r="E123" t="str">
            <v>-</v>
          </cell>
          <cell r="F123" t="str">
            <v xml:space="preserve">Vidya M </v>
          </cell>
          <cell r="G123">
            <v>45140</v>
          </cell>
          <cell r="H123" t="str">
            <v>Batch 39</v>
          </cell>
        </row>
        <row r="124">
          <cell r="B124" t="str">
            <v>SBM583</v>
          </cell>
          <cell r="D124" t="str">
            <v>SBM583</v>
          </cell>
          <cell r="E124" t="str">
            <v>-</v>
          </cell>
          <cell r="F124" t="str">
            <v>Monisha Devi Murugan</v>
          </cell>
          <cell r="G124">
            <v>45245</v>
          </cell>
          <cell r="H124" t="str">
            <v>Batch 43</v>
          </cell>
        </row>
        <row r="125">
          <cell r="B125" t="str">
            <v>SBM613</v>
          </cell>
          <cell r="C125">
            <v>3031</v>
          </cell>
          <cell r="D125" t="str">
            <v>SBM613</v>
          </cell>
          <cell r="E125" t="str">
            <v>-</v>
          </cell>
          <cell r="F125" t="str">
            <v xml:space="preserve">Anish K </v>
          </cell>
          <cell r="G125">
            <v>45301</v>
          </cell>
          <cell r="H125" t="str">
            <v>BATCH 51</v>
          </cell>
        </row>
        <row r="126">
          <cell r="B126" t="str">
            <v>SBM618</v>
          </cell>
          <cell r="C126">
            <v>3039</v>
          </cell>
          <cell r="D126" t="str">
            <v>SBM618</v>
          </cell>
          <cell r="E126" t="str">
            <v>-</v>
          </cell>
          <cell r="F126" t="str">
            <v xml:space="preserve">Abisha D </v>
          </cell>
          <cell r="G126">
            <v>45292</v>
          </cell>
          <cell r="H126" t="str">
            <v>BATCH 51</v>
          </cell>
        </row>
        <row r="127">
          <cell r="B127" t="str">
            <v>SBM625</v>
          </cell>
          <cell r="C127" t="str">
            <v>-</v>
          </cell>
          <cell r="D127" t="str">
            <v>SBM625</v>
          </cell>
          <cell r="E127" t="str">
            <v>-</v>
          </cell>
          <cell r="F127" t="str">
            <v xml:space="preserve">Abirami Ramaswami </v>
          </cell>
          <cell r="G127">
            <v>45329</v>
          </cell>
          <cell r="H127" t="str">
            <v>BATCH 51</v>
          </cell>
        </row>
        <row r="128">
          <cell r="B128" t="str">
            <v>SBM650</v>
          </cell>
          <cell r="C128">
            <v>3030</v>
          </cell>
          <cell r="D128" t="str">
            <v>SBM650</v>
          </cell>
          <cell r="E128" t="str">
            <v>-</v>
          </cell>
          <cell r="F128" t="str">
            <v xml:space="preserve">Aswin P </v>
          </cell>
          <cell r="G128">
            <v>45357</v>
          </cell>
          <cell r="H128" t="str">
            <v>Batch 64</v>
          </cell>
        </row>
        <row r="129">
          <cell r="B129" t="str">
            <v>SBM653</v>
          </cell>
          <cell r="C129">
            <v>3037</v>
          </cell>
          <cell r="D129" t="str">
            <v>SBM653</v>
          </cell>
          <cell r="E129" t="str">
            <v>-</v>
          </cell>
          <cell r="F129" t="str">
            <v xml:space="preserve">Sajitha P </v>
          </cell>
          <cell r="G129">
            <v>45367</v>
          </cell>
          <cell r="H129" t="str">
            <v>Batch 64</v>
          </cell>
        </row>
        <row r="130">
          <cell r="B130" t="str">
            <v>SBM678</v>
          </cell>
          <cell r="C130">
            <v>3052</v>
          </cell>
          <cell r="D130" t="str">
            <v>SBM678</v>
          </cell>
          <cell r="F130" t="str">
            <v xml:space="preserve">Monisha V </v>
          </cell>
          <cell r="G130">
            <v>45413</v>
          </cell>
          <cell r="H130" t="str">
            <v>Batch 65</v>
          </cell>
        </row>
        <row r="131">
          <cell r="B131" t="str">
            <v>SBM692</v>
          </cell>
          <cell r="C131" t="str">
            <v>-</v>
          </cell>
          <cell r="D131" t="str">
            <v>SBM692</v>
          </cell>
          <cell r="E131" t="str">
            <v>vision118</v>
          </cell>
          <cell r="F131" t="str">
            <v xml:space="preserve">Jenisha R </v>
          </cell>
          <cell r="G131">
            <v>45445</v>
          </cell>
          <cell r="H131" t="str">
            <v>Batch 67</v>
          </cell>
        </row>
        <row r="132">
          <cell r="B132" t="str">
            <v>SBM703</v>
          </cell>
          <cell r="C132">
            <v>3067</v>
          </cell>
          <cell r="D132" t="str">
            <v>SBM703</v>
          </cell>
          <cell r="F132" t="str">
            <v>Monisha S S</v>
          </cell>
          <cell r="G132">
            <v>45451</v>
          </cell>
          <cell r="H132" t="str">
            <v>Batch 68</v>
          </cell>
        </row>
        <row r="133">
          <cell r="B133" t="str">
            <v>SBM710</v>
          </cell>
          <cell r="C133" t="str">
            <v>-</v>
          </cell>
          <cell r="D133" t="str">
            <v>SBM710</v>
          </cell>
          <cell r="F133" t="str">
            <v xml:space="preserve">Abisha A </v>
          </cell>
          <cell r="G133">
            <v>45465</v>
          </cell>
          <cell r="H133" t="str">
            <v>Batch 69</v>
          </cell>
        </row>
        <row r="134">
          <cell r="B134" t="str">
            <v>SBM711</v>
          </cell>
          <cell r="C134" t="str">
            <v>-</v>
          </cell>
          <cell r="D134" t="str">
            <v>SBM711</v>
          </cell>
          <cell r="F134" t="str">
            <v xml:space="preserve">Abisha T </v>
          </cell>
          <cell r="G134">
            <v>45465</v>
          </cell>
          <cell r="H134" t="str">
            <v>Batch 69</v>
          </cell>
        </row>
        <row r="135">
          <cell r="B135" t="str">
            <v>SBM718</v>
          </cell>
          <cell r="C135">
            <v>3069</v>
          </cell>
          <cell r="D135" t="str">
            <v>SBM718</v>
          </cell>
          <cell r="F135" t="str">
            <v xml:space="preserve">Renjitha M </v>
          </cell>
          <cell r="G135">
            <v>45491</v>
          </cell>
          <cell r="H135" t="str">
            <v>Batch 71</v>
          </cell>
        </row>
        <row r="136">
          <cell r="B136" t="str">
            <v>SBM720</v>
          </cell>
          <cell r="C136" t="str">
            <v>-</v>
          </cell>
          <cell r="D136" t="str">
            <v>SBM720</v>
          </cell>
          <cell r="F136" t="str">
            <v>Abisha Joselin J</v>
          </cell>
          <cell r="G136">
            <v>45491</v>
          </cell>
          <cell r="H136" t="str">
            <v>Batch 71</v>
          </cell>
        </row>
        <row r="137">
          <cell r="B137" t="str">
            <v>SBM724</v>
          </cell>
          <cell r="C137" t="str">
            <v>-</v>
          </cell>
          <cell r="D137" t="str">
            <v>SBM724</v>
          </cell>
          <cell r="F137" t="str">
            <v xml:space="preserve">Sini K </v>
          </cell>
          <cell r="G137">
            <v>45491</v>
          </cell>
          <cell r="H137" t="str">
            <v>Batch 71</v>
          </cell>
        </row>
        <row r="138">
          <cell r="B138" t="str">
            <v>SBM734</v>
          </cell>
          <cell r="C138">
            <v>3036</v>
          </cell>
          <cell r="D138" t="str">
            <v>SBM734</v>
          </cell>
          <cell r="F138" t="str">
            <v>Anaranya Saravana S</v>
          </cell>
          <cell r="G138">
            <v>45497</v>
          </cell>
          <cell r="H138" t="str">
            <v>Batch 72</v>
          </cell>
        </row>
        <row r="139">
          <cell r="B139" t="str">
            <v>SBM736</v>
          </cell>
          <cell r="C139">
            <v>3041</v>
          </cell>
          <cell r="D139" t="str">
            <v>SBM736</v>
          </cell>
          <cell r="F139" t="str">
            <v>Prabin Jose S</v>
          </cell>
          <cell r="G139">
            <v>45500</v>
          </cell>
          <cell r="H139" t="str">
            <v>Batch 72</v>
          </cell>
        </row>
        <row r="140">
          <cell r="B140" t="str">
            <v>SBM739</v>
          </cell>
          <cell r="C140" t="str">
            <v>-</v>
          </cell>
          <cell r="D140" t="str">
            <v>SBM739</v>
          </cell>
          <cell r="F140" t="str">
            <v xml:space="preserve">Anisha R </v>
          </cell>
          <cell r="G140">
            <v>45516</v>
          </cell>
          <cell r="H140" t="str">
            <v>Batch 74</v>
          </cell>
        </row>
        <row r="141">
          <cell r="B141" t="str">
            <v>SBM744</v>
          </cell>
          <cell r="C141" t="str">
            <v>-</v>
          </cell>
          <cell r="D141" t="str">
            <v>SBM744</v>
          </cell>
          <cell r="F141" t="str">
            <v>Riya Rose K</v>
          </cell>
          <cell r="G141">
            <v>45516</v>
          </cell>
          <cell r="H141" t="str">
            <v>Batch 75</v>
          </cell>
        </row>
        <row r="142">
          <cell r="B142" t="str">
            <v>SBM755</v>
          </cell>
          <cell r="C142">
            <v>3042</v>
          </cell>
          <cell r="D142" t="str">
            <v>SBM755</v>
          </cell>
          <cell r="F142" t="str">
            <v>Gopika K S</v>
          </cell>
          <cell r="G142">
            <v>45518</v>
          </cell>
          <cell r="H142" t="str">
            <v>Batch 76</v>
          </cell>
        </row>
        <row r="143">
          <cell r="B143" t="str">
            <v>SBM758</v>
          </cell>
          <cell r="C143">
            <v>3048</v>
          </cell>
          <cell r="D143" t="str">
            <v>SBM758</v>
          </cell>
          <cell r="F143" t="str">
            <v>Leo Shali S</v>
          </cell>
          <cell r="G143">
            <v>45518</v>
          </cell>
          <cell r="H143" t="str">
            <v>Batch 76</v>
          </cell>
        </row>
        <row r="144">
          <cell r="B144" t="str">
            <v>SBM767</v>
          </cell>
          <cell r="C144">
            <v>3065</v>
          </cell>
          <cell r="D144" t="str">
            <v>SBM767</v>
          </cell>
          <cell r="F144" t="str">
            <v>Mookambika  R</v>
          </cell>
          <cell r="G144">
            <v>45520</v>
          </cell>
          <cell r="H144" t="str">
            <v>Batch 75</v>
          </cell>
        </row>
        <row r="145">
          <cell r="B145" t="str">
            <v>SBM772</v>
          </cell>
          <cell r="C145" t="str">
            <v>-</v>
          </cell>
          <cell r="D145" t="str">
            <v>SBM772</v>
          </cell>
          <cell r="F145" t="str">
            <v>Arockia Shajika G</v>
          </cell>
          <cell r="G145">
            <v>45528</v>
          </cell>
          <cell r="H145" t="str">
            <v>Batch 76</v>
          </cell>
        </row>
        <row r="146">
          <cell r="B146" t="str">
            <v>SBM773</v>
          </cell>
          <cell r="C146" t="str">
            <v>-</v>
          </cell>
          <cell r="D146" t="str">
            <v>SBM773</v>
          </cell>
          <cell r="F146" t="str">
            <v>Vanaja Kumari. M</v>
          </cell>
          <cell r="G146">
            <v>45526</v>
          </cell>
          <cell r="H146" t="str">
            <v>Batch 76</v>
          </cell>
        </row>
        <row r="147">
          <cell r="B147" t="str">
            <v>SBM775</v>
          </cell>
          <cell r="C147" t="str">
            <v>-</v>
          </cell>
          <cell r="D147" t="str">
            <v>SBM775</v>
          </cell>
          <cell r="F147" t="str">
            <v>Asmi C S</v>
          </cell>
          <cell r="G147">
            <v>45535</v>
          </cell>
          <cell r="H147" t="str">
            <v>Batch 77</v>
          </cell>
        </row>
        <row r="148">
          <cell r="B148" t="str">
            <v>SBM792</v>
          </cell>
          <cell r="C148" t="str">
            <v>-</v>
          </cell>
          <cell r="D148" t="str">
            <v>SBM792</v>
          </cell>
          <cell r="F148" t="str">
            <v xml:space="preserve">Sujitha S </v>
          </cell>
          <cell r="G148">
            <v>45545</v>
          </cell>
          <cell r="H148" t="str">
            <v>Batch 78</v>
          </cell>
        </row>
        <row r="149">
          <cell r="B149" t="str">
            <v>SBM794</v>
          </cell>
          <cell r="C149">
            <v>3038</v>
          </cell>
          <cell r="D149" t="str">
            <v>SBM794</v>
          </cell>
          <cell r="F149" t="str">
            <v>Gayathri R K</v>
          </cell>
          <cell r="G149">
            <v>45550</v>
          </cell>
          <cell r="H149" t="str">
            <v>Batch 79</v>
          </cell>
        </row>
        <row r="150">
          <cell r="B150" t="str">
            <v>SBM901</v>
          </cell>
          <cell r="C150" t="str">
            <v>-</v>
          </cell>
          <cell r="D150" t="str">
            <v>SBM901</v>
          </cell>
          <cell r="F150" t="str">
            <v xml:space="preserve">Jersha R </v>
          </cell>
          <cell r="G150">
            <v>45564</v>
          </cell>
          <cell r="H150" t="str">
            <v>Batch 80</v>
          </cell>
        </row>
        <row r="151">
          <cell r="B151" t="str">
            <v>SBM913</v>
          </cell>
          <cell r="C151" t="str">
            <v>-</v>
          </cell>
          <cell r="D151" t="str">
            <v>SBM913</v>
          </cell>
          <cell r="F151" t="str">
            <v xml:space="preserve">Abisha E </v>
          </cell>
          <cell r="G151">
            <v>45589</v>
          </cell>
          <cell r="H151" t="str">
            <v>Batch 82</v>
          </cell>
        </row>
        <row r="152">
          <cell r="B152" t="str">
            <v>SBM946</v>
          </cell>
          <cell r="C152">
            <v>3033</v>
          </cell>
          <cell r="D152" t="str">
            <v>SBM946</v>
          </cell>
          <cell r="F152" t="str">
            <v>Anila Prakash</v>
          </cell>
          <cell r="G152">
            <v>45635</v>
          </cell>
          <cell r="H152" t="str">
            <v>Batch 89</v>
          </cell>
        </row>
        <row r="153">
          <cell r="B153" t="str">
            <v>SBM958</v>
          </cell>
          <cell r="C153" t="str">
            <v>-</v>
          </cell>
          <cell r="D153" t="str">
            <v>SBM958</v>
          </cell>
          <cell r="F153" t="str">
            <v xml:space="preserve">Albert Samuel </v>
          </cell>
          <cell r="G153">
            <v>45641</v>
          </cell>
          <cell r="H153" t="str">
            <v>Batch 92</v>
          </cell>
        </row>
        <row r="154">
          <cell r="B154" t="str">
            <v>SBM963</v>
          </cell>
          <cell r="C154">
            <v>3029</v>
          </cell>
          <cell r="D154" t="str">
            <v>SBM963</v>
          </cell>
          <cell r="F154" t="str">
            <v>Shalini B L</v>
          </cell>
          <cell r="G154">
            <v>45637</v>
          </cell>
          <cell r="H154" t="str">
            <v>Batch 91</v>
          </cell>
        </row>
        <row r="155">
          <cell r="B155" t="str">
            <v>SBM967</v>
          </cell>
          <cell r="C155" t="str">
            <v>-</v>
          </cell>
          <cell r="D155" t="str">
            <v>SBM967</v>
          </cell>
          <cell r="F155" t="str">
            <v>Raja shri</v>
          </cell>
          <cell r="G155">
            <v>45640</v>
          </cell>
          <cell r="H155" t="str">
            <v>Batch 92</v>
          </cell>
        </row>
        <row r="156">
          <cell r="B156" t="str">
            <v>SBM983</v>
          </cell>
          <cell r="C156" t="str">
            <v>-</v>
          </cell>
          <cell r="D156" t="str">
            <v>SBM983</v>
          </cell>
          <cell r="F156" t="str">
            <v>Subin S</v>
          </cell>
          <cell r="G156">
            <v>45659</v>
          </cell>
          <cell r="H156" t="str">
            <v>Batch 96</v>
          </cell>
        </row>
        <row r="157">
          <cell r="B157" t="str">
            <v>SBM990</v>
          </cell>
          <cell r="C157" t="str">
            <v>-</v>
          </cell>
          <cell r="D157" t="str">
            <v>SBM990</v>
          </cell>
          <cell r="F157" t="str">
            <v>Rajasree S V</v>
          </cell>
          <cell r="G157">
            <v>45663</v>
          </cell>
          <cell r="H157" t="str">
            <v>Batch 97</v>
          </cell>
        </row>
        <row r="158">
          <cell r="B158" t="str">
            <v>VPS106</v>
          </cell>
          <cell r="C158" t="str">
            <v>-</v>
          </cell>
          <cell r="D158" t="str">
            <v>VPS106</v>
          </cell>
          <cell r="E158" t="str">
            <v>vision47</v>
          </cell>
          <cell r="F158" t="str">
            <v>Threse Rishika F</v>
          </cell>
          <cell r="G158">
            <v>45674</v>
          </cell>
          <cell r="H158" t="str">
            <v>Batch 98</v>
          </cell>
        </row>
        <row r="159">
          <cell r="B159" t="str">
            <v>VPS111</v>
          </cell>
          <cell r="C159" t="str">
            <v>-</v>
          </cell>
          <cell r="D159" t="str">
            <v>VPS111</v>
          </cell>
          <cell r="F159" t="str">
            <v>Livin L H</v>
          </cell>
          <cell r="G159">
            <v>45675</v>
          </cell>
          <cell r="H159" t="str">
            <v>Batch 98</v>
          </cell>
        </row>
        <row r="160">
          <cell r="B160" t="str">
            <v>VPS120</v>
          </cell>
          <cell r="C160" t="str">
            <v>-</v>
          </cell>
          <cell r="D160" t="str">
            <v>VPS120</v>
          </cell>
          <cell r="F160" t="str">
            <v>Geo Arlin E</v>
          </cell>
          <cell r="G160">
            <v>45690</v>
          </cell>
          <cell r="H160" t="str">
            <v>Batch 101</v>
          </cell>
        </row>
        <row r="161">
          <cell r="B161" t="str">
            <v>VPS124</v>
          </cell>
          <cell r="C161" t="str">
            <v>-</v>
          </cell>
          <cell r="D161" t="str">
            <v>VPS124</v>
          </cell>
          <cell r="E161" t="str">
            <v>vision21</v>
          </cell>
          <cell r="F161" t="str">
            <v>Adhulya A S</v>
          </cell>
          <cell r="G161">
            <v>45705</v>
          </cell>
          <cell r="H161" t="str">
            <v>Batch 103</v>
          </cell>
        </row>
        <row r="162">
          <cell r="B162" t="str">
            <v>VPS126</v>
          </cell>
          <cell r="C162" t="str">
            <v>-</v>
          </cell>
          <cell r="D162" t="str">
            <v>VPS126</v>
          </cell>
          <cell r="E162" t="str">
            <v>vision11</v>
          </cell>
          <cell r="F162" t="str">
            <v>Vismi D J</v>
          </cell>
          <cell r="G162">
            <v>45710</v>
          </cell>
          <cell r="H162" t="str">
            <v>Batch 104</v>
          </cell>
        </row>
        <row r="163">
          <cell r="B163" t="str">
            <v>VPS127</v>
          </cell>
          <cell r="C163" t="str">
            <v>-</v>
          </cell>
          <cell r="D163" t="str">
            <v>VPS127</v>
          </cell>
          <cell r="E163" t="str">
            <v>vision109</v>
          </cell>
          <cell r="F163" t="str">
            <v>Ashlin  D</v>
          </cell>
          <cell r="G163">
            <v>45710</v>
          </cell>
          <cell r="H163" t="str">
            <v>Batch 104</v>
          </cell>
        </row>
        <row r="164">
          <cell r="B164" t="str">
            <v>VPS130</v>
          </cell>
          <cell r="C164" t="str">
            <v>-</v>
          </cell>
          <cell r="D164" t="str">
            <v>VPS130</v>
          </cell>
          <cell r="E164" t="str">
            <v>vision13</v>
          </cell>
          <cell r="F164" t="str">
            <v>Reshma  D</v>
          </cell>
          <cell r="G164">
            <v>45710</v>
          </cell>
          <cell r="H164" t="str">
            <v>Batch 104</v>
          </cell>
        </row>
        <row r="165">
          <cell r="B165" t="str">
            <v>VPS131</v>
          </cell>
          <cell r="C165" t="str">
            <v>-</v>
          </cell>
          <cell r="D165" t="str">
            <v>VPS131</v>
          </cell>
          <cell r="E165" t="str">
            <v>vision12</v>
          </cell>
          <cell r="F165" t="str">
            <v>Pavithra G V</v>
          </cell>
          <cell r="G165">
            <v>45710</v>
          </cell>
          <cell r="H165" t="str">
            <v>Batch 104</v>
          </cell>
        </row>
        <row r="166">
          <cell r="B166" t="str">
            <v>VPS132</v>
          </cell>
          <cell r="C166">
            <v>3054</v>
          </cell>
          <cell r="D166" t="str">
            <v>VPS132</v>
          </cell>
          <cell r="F166" t="str">
            <v>Abish A</v>
          </cell>
          <cell r="G166">
            <v>45717</v>
          </cell>
          <cell r="H166" t="str">
            <v>Batch 103</v>
          </cell>
        </row>
        <row r="167">
          <cell r="B167" t="str">
            <v>VPS143</v>
          </cell>
          <cell r="C167" t="str">
            <v>-</v>
          </cell>
          <cell r="D167" t="str">
            <v>VPS143</v>
          </cell>
          <cell r="F167" t="str">
            <v>Nithisha A</v>
          </cell>
          <cell r="G167">
            <v>45723</v>
          </cell>
          <cell r="H167" t="str">
            <v>Batch 105</v>
          </cell>
        </row>
        <row r="168">
          <cell r="B168" t="str">
            <v>VPS151</v>
          </cell>
          <cell r="C168" t="str">
            <v>-</v>
          </cell>
          <cell r="D168" t="str">
            <v>VPS151</v>
          </cell>
          <cell r="F168" t="str">
            <v>Aswathi M G</v>
          </cell>
          <cell r="G168">
            <v>45735</v>
          </cell>
          <cell r="H168" t="str">
            <v>Batch 106</v>
          </cell>
        </row>
        <row r="169">
          <cell r="B169" t="str">
            <v>VPS160</v>
          </cell>
          <cell r="C169" t="str">
            <v>-</v>
          </cell>
          <cell r="D169" t="str">
            <v>VPS160</v>
          </cell>
          <cell r="F169" t="str">
            <v>Babisha Benjamin</v>
          </cell>
          <cell r="G169">
            <v>45748</v>
          </cell>
          <cell r="H169" t="str">
            <v>Batch 108</v>
          </cell>
        </row>
        <row r="170">
          <cell r="B170" t="str">
            <v>VPS171</v>
          </cell>
          <cell r="C170">
            <v>3060</v>
          </cell>
          <cell r="D170" t="str">
            <v>VPS171</v>
          </cell>
          <cell r="F170" t="str">
            <v>Monisha Satheesh</v>
          </cell>
          <cell r="G170">
            <v>45767</v>
          </cell>
          <cell r="H170" t="str">
            <v>Batch 111</v>
          </cell>
        </row>
        <row r="171">
          <cell r="B171" t="str">
            <v>VPS177</v>
          </cell>
          <cell r="C171" t="str">
            <v>-</v>
          </cell>
          <cell r="D171" t="str">
            <v>VPS177</v>
          </cell>
          <cell r="F171" t="str">
            <v>Renjith R A</v>
          </cell>
          <cell r="G171">
            <v>45766</v>
          </cell>
          <cell r="H171" t="str">
            <v>Batch 111</v>
          </cell>
        </row>
        <row r="172">
          <cell r="B172" t="str">
            <v>VPS181</v>
          </cell>
          <cell r="C172">
            <v>3062</v>
          </cell>
          <cell r="D172" t="str">
            <v>VPS181</v>
          </cell>
          <cell r="F172" t="str">
            <v>Sowmiya T K</v>
          </cell>
          <cell r="G172">
            <v>45775</v>
          </cell>
          <cell r="H172" t="str">
            <v>Batch 112</v>
          </cell>
        </row>
        <row r="173">
          <cell r="B173" t="str">
            <v>VPS182</v>
          </cell>
          <cell r="C173">
            <v>3068</v>
          </cell>
          <cell r="D173" t="str">
            <v>VPS182</v>
          </cell>
          <cell r="F173" t="str">
            <v>Santhiya S</v>
          </cell>
          <cell r="G173">
            <v>45797</v>
          </cell>
          <cell r="H173" t="str">
            <v>Batch 113</v>
          </cell>
        </row>
        <row r="174">
          <cell r="B174" t="str">
            <v>VPS183</v>
          </cell>
          <cell r="C174">
            <v>3040</v>
          </cell>
          <cell r="D174" t="str">
            <v>VPS183</v>
          </cell>
          <cell r="F174" t="str">
            <v>Abisha J P</v>
          </cell>
          <cell r="G174">
            <v>45797</v>
          </cell>
          <cell r="H174" t="str">
            <v>Batch 114</v>
          </cell>
        </row>
        <row r="175">
          <cell r="B175" t="str">
            <v>VPS184</v>
          </cell>
          <cell r="D175" t="str">
            <v>VPS184</v>
          </cell>
          <cell r="F175" t="str">
            <v>Rejin R</v>
          </cell>
          <cell r="G175">
            <v>45809</v>
          </cell>
          <cell r="H175" t="str">
            <v>Batch 114</v>
          </cell>
        </row>
        <row r="176">
          <cell r="B176" t="str">
            <v>VPS191</v>
          </cell>
          <cell r="D176" t="str">
            <v>VPS191</v>
          </cell>
          <cell r="F176" t="str">
            <v>Nathisha Raj</v>
          </cell>
          <cell r="G176">
            <v>45809</v>
          </cell>
          <cell r="H176" t="str">
            <v>Batch 114</v>
          </cell>
        </row>
        <row r="177">
          <cell r="B177" t="str">
            <v>VPS193</v>
          </cell>
          <cell r="D177" t="str">
            <v>VPS193</v>
          </cell>
          <cell r="F177" t="str">
            <v>Asmitha J</v>
          </cell>
          <cell r="G177">
            <v>45823</v>
          </cell>
          <cell r="H177" t="str">
            <v>Batch 116</v>
          </cell>
        </row>
        <row r="178">
          <cell r="B178" t="str">
            <v>VPS197</v>
          </cell>
          <cell r="D178" t="str">
            <v>VPS197</v>
          </cell>
          <cell r="F178" t="str">
            <v>M K Kipston</v>
          </cell>
          <cell r="G178">
            <v>45830</v>
          </cell>
          <cell r="H178" t="str">
            <v>Batch 117</v>
          </cell>
        </row>
        <row r="179">
          <cell r="B179" t="str">
            <v>VPS201</v>
          </cell>
          <cell r="C179">
            <v>3055</v>
          </cell>
          <cell r="D179" t="str">
            <v>VPS201</v>
          </cell>
          <cell r="F179" t="str">
            <v>Sam J</v>
          </cell>
          <cell r="G179">
            <v>45834</v>
          </cell>
          <cell r="H179" t="str">
            <v>Batch 118</v>
          </cell>
        </row>
        <row r="180">
          <cell r="B180" t="str">
            <v>VPS204</v>
          </cell>
          <cell r="D180" t="str">
            <v>VPS204</v>
          </cell>
          <cell r="F180" t="str">
            <v>Ashika T</v>
          </cell>
          <cell r="G180">
            <v>45840</v>
          </cell>
          <cell r="H180" t="str">
            <v>Batch 119</v>
          </cell>
        </row>
        <row r="181">
          <cell r="B181" t="str">
            <v>VPS206</v>
          </cell>
          <cell r="D181" t="str">
            <v>VPS206</v>
          </cell>
          <cell r="F181" t="str">
            <v>Lincy S</v>
          </cell>
          <cell r="G181">
            <v>45840</v>
          </cell>
          <cell r="H181" t="str">
            <v>Batch 119</v>
          </cell>
        </row>
        <row r="182">
          <cell r="B182" t="str">
            <v>VPS209</v>
          </cell>
          <cell r="D182" t="str">
            <v>VPS209</v>
          </cell>
          <cell r="F182" t="str">
            <v>Lekshmi A M</v>
          </cell>
          <cell r="G182">
            <v>45856</v>
          </cell>
          <cell r="H182" t="str">
            <v>Batch 120</v>
          </cell>
        </row>
        <row r="183">
          <cell r="B183" t="str">
            <v>VPS210</v>
          </cell>
          <cell r="D183" t="str">
            <v>VPS210</v>
          </cell>
          <cell r="F183" t="str">
            <v>Anjana Satheesh S B</v>
          </cell>
          <cell r="G183">
            <v>45856</v>
          </cell>
          <cell r="H183" t="str">
            <v>Batch 120</v>
          </cell>
        </row>
        <row r="184">
          <cell r="B184" t="str">
            <v>VPS211</v>
          </cell>
          <cell r="D184" t="str">
            <v>VPS211</v>
          </cell>
          <cell r="F184" t="str">
            <v>Abishek L</v>
          </cell>
          <cell r="G184">
            <v>45855</v>
          </cell>
          <cell r="H184" t="str">
            <v>Batch 120</v>
          </cell>
        </row>
        <row r="185">
          <cell r="B185" t="str">
            <v>VPS213</v>
          </cell>
          <cell r="D185" t="str">
            <v>VPS213</v>
          </cell>
          <cell r="F185" t="str">
            <v>Anchu M</v>
          </cell>
          <cell r="G185">
            <v>45856</v>
          </cell>
          <cell r="H185" t="str">
            <v>Batch 120</v>
          </cell>
        </row>
        <row r="186">
          <cell r="B186" t="str">
            <v>VPS214</v>
          </cell>
          <cell r="D186" t="str">
            <v>VPS214</v>
          </cell>
          <cell r="F186" t="str">
            <v>Nadheesha C</v>
          </cell>
          <cell r="G186">
            <v>45855</v>
          </cell>
          <cell r="H186" t="str">
            <v>Batch 120</v>
          </cell>
        </row>
        <row r="187">
          <cell r="B187" t="str">
            <v>VPS215</v>
          </cell>
          <cell r="D187" t="str">
            <v>VPS215</v>
          </cell>
          <cell r="F187" t="str">
            <v>Vasanth V S</v>
          </cell>
          <cell r="G187">
            <v>45865</v>
          </cell>
          <cell r="H187" t="str">
            <v>Batch 121</v>
          </cell>
        </row>
        <row r="188">
          <cell r="B188" t="str">
            <v>VPS216</v>
          </cell>
          <cell r="D188" t="str">
            <v>VPS216</v>
          </cell>
          <cell r="F188" t="str">
            <v>Vishnu T</v>
          </cell>
          <cell r="G188">
            <v>45865</v>
          </cell>
          <cell r="H188" t="str">
            <v>Batch 121</v>
          </cell>
        </row>
        <row r="189">
          <cell r="B189" t="str">
            <v>VPS217</v>
          </cell>
          <cell r="D189" t="str">
            <v>VPS217</v>
          </cell>
          <cell r="F189" t="str">
            <v>Vishnu Kumar S</v>
          </cell>
          <cell r="G189">
            <v>45865</v>
          </cell>
          <cell r="H189" t="str">
            <v>Batch 121</v>
          </cell>
        </row>
        <row r="190">
          <cell r="B190" t="str">
            <v>VPS228</v>
          </cell>
          <cell r="D190" t="str">
            <v>VPS228</v>
          </cell>
          <cell r="F190" t="str">
            <v>Ashik Hussain  S</v>
          </cell>
          <cell r="G190">
            <v>45881</v>
          </cell>
          <cell r="H190" t="str">
            <v>Batch 123</v>
          </cell>
        </row>
        <row r="191">
          <cell r="B191" t="str">
            <v>VPS229</v>
          </cell>
          <cell r="D191" t="str">
            <v>VPS229</v>
          </cell>
          <cell r="F191" t="str">
            <v>Kavin J</v>
          </cell>
          <cell r="G191">
            <v>45880</v>
          </cell>
          <cell r="H191" t="str">
            <v>Batch 123</v>
          </cell>
        </row>
        <row r="192">
          <cell r="B192" t="str">
            <v>VPS230</v>
          </cell>
          <cell r="D192" t="str">
            <v>VPS230</v>
          </cell>
          <cell r="F192" t="str">
            <v>Sherlin S</v>
          </cell>
          <cell r="G192">
            <v>45880</v>
          </cell>
          <cell r="H192" t="str">
            <v>Batch 123</v>
          </cell>
        </row>
        <row r="193">
          <cell r="B193" t="str">
            <v>VPS235</v>
          </cell>
          <cell r="D193" t="str">
            <v>VPS235</v>
          </cell>
          <cell r="F193" t="str">
            <v>Vishnu Prasad K</v>
          </cell>
          <cell r="G193">
            <v>45897</v>
          </cell>
          <cell r="H193" t="str">
            <v>Batch 124</v>
          </cell>
        </row>
        <row r="194">
          <cell r="B194" t="str">
            <v>VPS236</v>
          </cell>
          <cell r="D194" t="str">
            <v>VPS236</v>
          </cell>
          <cell r="F194" t="str">
            <v>Jerin J</v>
          </cell>
          <cell r="G194">
            <v>45897</v>
          </cell>
          <cell r="H194" t="str">
            <v>Batch 124</v>
          </cell>
        </row>
        <row r="195">
          <cell r="B195" t="str">
            <v>VPS237</v>
          </cell>
          <cell r="D195" t="str">
            <v>VPS237</v>
          </cell>
          <cell r="F195" t="str">
            <v>Shanmidun S</v>
          </cell>
          <cell r="G195">
            <v>45897</v>
          </cell>
          <cell r="H195" t="str">
            <v>Batch 124</v>
          </cell>
        </row>
        <row r="196">
          <cell r="B196" t="str">
            <v>VPS239</v>
          </cell>
          <cell r="C196" t="str">
            <v>-</v>
          </cell>
          <cell r="D196" t="str">
            <v>VPS239</v>
          </cell>
          <cell r="E196" t="str">
            <v>-</v>
          </cell>
          <cell r="F196" t="str">
            <v>Mary Gladis L</v>
          </cell>
          <cell r="G196">
            <v>44942</v>
          </cell>
          <cell r="H196" t="str">
            <v>Batch 26</v>
          </cell>
        </row>
        <row r="197">
          <cell r="B197" t="str">
            <v>VPS240</v>
          </cell>
          <cell r="D197" t="str">
            <v>VPS240</v>
          </cell>
          <cell r="F197" t="str">
            <v>Abirenya Ajay A</v>
          </cell>
          <cell r="G197">
            <v>45907</v>
          </cell>
          <cell r="H197" t="str">
            <v>Batch 125</v>
          </cell>
        </row>
        <row r="198">
          <cell r="B198" t="str">
            <v>VPS242</v>
          </cell>
          <cell r="D198" t="str">
            <v>VPS242</v>
          </cell>
          <cell r="F198" t="str">
            <v>Subin S</v>
          </cell>
          <cell r="G198">
            <v>45908</v>
          </cell>
          <cell r="H198" t="str">
            <v>Batch 125</v>
          </cell>
        </row>
        <row r="199">
          <cell r="B199" t="str">
            <v>VPS243</v>
          </cell>
          <cell r="D199" t="str">
            <v>VPS243</v>
          </cell>
          <cell r="F199" t="str">
            <v xml:space="preserve"> Babithra R</v>
          </cell>
          <cell r="G199">
            <v>45907</v>
          </cell>
          <cell r="H199" t="str">
            <v>Batch 125</v>
          </cell>
        </row>
        <row r="200">
          <cell r="B200" t="str">
            <v>VPS244</v>
          </cell>
          <cell r="D200" t="str">
            <v>VPS244</v>
          </cell>
          <cell r="F200" t="str">
            <v xml:space="preserve"> Anisha Gnanaseelan</v>
          </cell>
          <cell r="G200">
            <v>45907</v>
          </cell>
          <cell r="H200" t="str">
            <v>Batch 125</v>
          </cell>
        </row>
        <row r="201">
          <cell r="B201" t="str">
            <v>VPS245</v>
          </cell>
          <cell r="D201" t="str">
            <v>VPS245</v>
          </cell>
          <cell r="F201" t="str">
            <v>Anju Nair V S</v>
          </cell>
          <cell r="G201">
            <v>45908</v>
          </cell>
          <cell r="H201" t="str">
            <v>Batch 125</v>
          </cell>
        </row>
        <row r="202">
          <cell r="B202" t="str">
            <v>VPS247</v>
          </cell>
          <cell r="D202" t="str">
            <v>VPS247</v>
          </cell>
          <cell r="F202" t="str">
            <v>Libin Paulraj</v>
          </cell>
          <cell r="G202">
            <v>45907</v>
          </cell>
          <cell r="H202" t="str">
            <v>Batch 125</v>
          </cell>
        </row>
        <row r="203">
          <cell r="B203" t="str">
            <v>VPS248</v>
          </cell>
          <cell r="D203" t="str">
            <v>VPS248</v>
          </cell>
          <cell r="F203" t="str">
            <v>Ponraj S</v>
          </cell>
          <cell r="G203">
            <v>45908</v>
          </cell>
          <cell r="H203" t="str">
            <v>Batch 125</v>
          </cell>
        </row>
        <row r="204">
          <cell r="B204" t="str">
            <v>VPS249</v>
          </cell>
          <cell r="D204" t="str">
            <v>VPS249</v>
          </cell>
          <cell r="F204" t="str">
            <v>Rejith R R</v>
          </cell>
          <cell r="G204">
            <v>45907</v>
          </cell>
          <cell r="H204" t="str">
            <v>Batch 125</v>
          </cell>
        </row>
        <row r="205">
          <cell r="B205" t="str">
            <v>VPS251</v>
          </cell>
          <cell r="D205" t="str">
            <v>VPS251</v>
          </cell>
          <cell r="F205" t="str">
            <v>Simeon R J</v>
          </cell>
          <cell r="G205">
            <v>45907</v>
          </cell>
          <cell r="H205" t="str">
            <v>Batch 125</v>
          </cell>
        </row>
        <row r="206">
          <cell r="B206" t="str">
            <v>VPS252</v>
          </cell>
          <cell r="D206" t="str">
            <v>VPS252</v>
          </cell>
          <cell r="F206" t="str">
            <v>Abipriya Radhakrishnan  Sreekala</v>
          </cell>
          <cell r="G206">
            <v>45919</v>
          </cell>
          <cell r="H206" t="str">
            <v>Batch 126</v>
          </cell>
        </row>
        <row r="207">
          <cell r="B207" t="str">
            <v>VPS253</v>
          </cell>
          <cell r="D207" t="str">
            <v>VPS253</v>
          </cell>
          <cell r="F207" t="str">
            <v>Saha Nurcy J</v>
          </cell>
          <cell r="G207">
            <v>45919</v>
          </cell>
          <cell r="H207" t="str">
            <v>Batch 126</v>
          </cell>
        </row>
        <row r="208">
          <cell r="B208" t="str">
            <v>VPS256</v>
          </cell>
          <cell r="D208" t="str">
            <v>VPS256</v>
          </cell>
          <cell r="F208" t="str">
            <v>David Raj Mahadevan Lekshmi</v>
          </cell>
          <cell r="G208">
            <v>45919</v>
          </cell>
          <cell r="H208" t="str">
            <v>Batch 126</v>
          </cell>
        </row>
        <row r="209">
          <cell r="B209" t="str">
            <v>VPS257</v>
          </cell>
          <cell r="D209" t="str">
            <v>VPS257</v>
          </cell>
          <cell r="F209" t="str">
            <v>Benil S</v>
          </cell>
          <cell r="G209">
            <v>45919</v>
          </cell>
          <cell r="H209" t="str">
            <v>Batch 126</v>
          </cell>
        </row>
        <row r="210">
          <cell r="B210" t="str">
            <v>VPS258</v>
          </cell>
          <cell r="D210" t="str">
            <v>VPS258</v>
          </cell>
          <cell r="F210" t="str">
            <v>Nithya M В</v>
          </cell>
          <cell r="G210">
            <v>45927</v>
          </cell>
          <cell r="H210" t="str">
            <v>Batch 127</v>
          </cell>
        </row>
        <row r="211">
          <cell r="B211" t="str">
            <v>VPS259</v>
          </cell>
          <cell r="D211" t="str">
            <v>VPS259</v>
          </cell>
          <cell r="F211" t="str">
            <v>R V Arthin Ram</v>
          </cell>
          <cell r="G211">
            <v>45927</v>
          </cell>
          <cell r="H211" t="str">
            <v>Batch 127</v>
          </cell>
        </row>
        <row r="212">
          <cell r="B212" t="str">
            <v>SBM107</v>
          </cell>
          <cell r="C212">
            <v>3046</v>
          </cell>
          <cell r="D212" t="str">
            <v>SBM107</v>
          </cell>
          <cell r="E212" t="str">
            <v>-</v>
          </cell>
          <cell r="F212" t="str">
            <v>Sudhi S R</v>
          </cell>
          <cell r="G212">
            <v>44691</v>
          </cell>
          <cell r="H212" t="str">
            <v>BATCH -0</v>
          </cell>
        </row>
        <row r="213">
          <cell r="B213" t="str">
            <v>SBM150</v>
          </cell>
          <cell r="C213" t="str">
            <v>-</v>
          </cell>
          <cell r="D213" t="str">
            <v>SBM150</v>
          </cell>
          <cell r="E213" t="str">
            <v>-</v>
          </cell>
          <cell r="F213" t="str">
            <v xml:space="preserve">Nikitha G </v>
          </cell>
          <cell r="G213">
            <v>44707</v>
          </cell>
          <cell r="H213" t="str">
            <v>BATCH -3</v>
          </cell>
        </row>
        <row r="214">
          <cell r="B214" t="str">
            <v>SBM155</v>
          </cell>
          <cell r="C214" t="str">
            <v>-</v>
          </cell>
          <cell r="D214" t="str">
            <v>SBM155</v>
          </cell>
          <cell r="E214" t="str">
            <v>vision96</v>
          </cell>
          <cell r="F214" t="str">
            <v xml:space="preserve">Anuja J </v>
          </cell>
          <cell r="G214">
            <v>44707</v>
          </cell>
          <cell r="H214" t="str">
            <v>BATCH -3</v>
          </cell>
        </row>
        <row r="215">
          <cell r="B215" t="str">
            <v>SBM157</v>
          </cell>
          <cell r="C215">
            <v>3044</v>
          </cell>
          <cell r="D215" t="str">
            <v>SBM157</v>
          </cell>
          <cell r="E215" t="str">
            <v>-</v>
          </cell>
          <cell r="F215" t="str">
            <v xml:space="preserve">Abitha Sureshkumar </v>
          </cell>
          <cell r="G215">
            <v>44713</v>
          </cell>
          <cell r="H215" t="str">
            <v>BATCH -4</v>
          </cell>
        </row>
        <row r="216">
          <cell r="B216" t="str">
            <v>SBM202</v>
          </cell>
          <cell r="C216" t="str">
            <v>-</v>
          </cell>
          <cell r="D216" t="str">
            <v>SBM202</v>
          </cell>
          <cell r="E216" t="str">
            <v>-</v>
          </cell>
          <cell r="F216" t="str">
            <v xml:space="preserve">Selvaraj Nesamani </v>
          </cell>
          <cell r="G216">
            <v>44721</v>
          </cell>
          <cell r="H216" t="str">
            <v>BATCH -7</v>
          </cell>
        </row>
        <row r="217">
          <cell r="B217" t="str">
            <v>SBM264</v>
          </cell>
          <cell r="C217">
            <v>3027</v>
          </cell>
          <cell r="D217" t="str">
            <v>SBM264</v>
          </cell>
          <cell r="E217" t="str">
            <v>-</v>
          </cell>
          <cell r="F217" t="str">
            <v xml:space="preserve">Vijin V </v>
          </cell>
          <cell r="G217">
            <v>44739</v>
          </cell>
          <cell r="H217" t="str">
            <v>Batch 11</v>
          </cell>
        </row>
        <row r="218">
          <cell r="B218" t="str">
            <v>SBM267</v>
          </cell>
          <cell r="C218" t="str">
            <v>-</v>
          </cell>
          <cell r="D218" t="str">
            <v>SBM267</v>
          </cell>
          <cell r="E218" t="str">
            <v>-</v>
          </cell>
          <cell r="F218" t="str">
            <v>Kumar Arul Raj</v>
          </cell>
          <cell r="G218">
            <v>44768</v>
          </cell>
          <cell r="H218" t="str">
            <v>Batch 13</v>
          </cell>
        </row>
        <row r="219">
          <cell r="B219" t="str">
            <v>SBM314</v>
          </cell>
          <cell r="C219">
            <v>3066</v>
          </cell>
          <cell r="D219" t="str">
            <v>SBM314</v>
          </cell>
          <cell r="E219" t="str">
            <v>-</v>
          </cell>
          <cell r="F219" t="str">
            <v>Abisha J K</v>
          </cell>
          <cell r="G219">
            <v>44784</v>
          </cell>
          <cell r="H219" t="str">
            <v>Batch 13</v>
          </cell>
        </row>
        <row r="220">
          <cell r="B220" t="str">
            <v>SBM363</v>
          </cell>
          <cell r="C220" t="str">
            <v>-</v>
          </cell>
          <cell r="D220" t="str">
            <v>SBM363</v>
          </cell>
          <cell r="E220" t="str">
            <v>-</v>
          </cell>
          <cell r="F220" t="str">
            <v xml:space="preserve">Suresh Ayyappan </v>
          </cell>
          <cell r="G220">
            <v>44786</v>
          </cell>
          <cell r="H220" t="str">
            <v>Batch 15</v>
          </cell>
        </row>
        <row r="221">
          <cell r="B221" t="str">
            <v>SBM373</v>
          </cell>
          <cell r="C221">
            <v>3043</v>
          </cell>
          <cell r="D221" t="str">
            <v>SBM373</v>
          </cell>
          <cell r="E221" t="str">
            <v>-</v>
          </cell>
          <cell r="F221" t="str">
            <v>Rejisha Beautlin R</v>
          </cell>
          <cell r="G221">
            <v>44786</v>
          </cell>
          <cell r="H221" t="str">
            <v>Batch 15</v>
          </cell>
        </row>
        <row r="222">
          <cell r="B222" t="str">
            <v>SBM422</v>
          </cell>
          <cell r="C222" t="str">
            <v>-</v>
          </cell>
          <cell r="D222" t="str">
            <v>SBM422</v>
          </cell>
          <cell r="E222" t="str">
            <v>-</v>
          </cell>
          <cell r="F222" t="str">
            <v>Abdulkalam Nisja Mudeen</v>
          </cell>
          <cell r="G222">
            <v>44882</v>
          </cell>
          <cell r="H222" t="str">
            <v>Batch 17</v>
          </cell>
        </row>
        <row r="223">
          <cell r="B223" t="str">
            <v>SBM479</v>
          </cell>
          <cell r="C223" t="str">
            <v>-</v>
          </cell>
          <cell r="D223" t="str">
            <v>SBM479</v>
          </cell>
          <cell r="E223" t="str">
            <v>vision92</v>
          </cell>
          <cell r="F223" t="str">
            <v>Divya V S Ram</v>
          </cell>
          <cell r="G223">
            <v>44932</v>
          </cell>
          <cell r="H223" t="str">
            <v>BATCH 26</v>
          </cell>
        </row>
        <row r="224">
          <cell r="B224" t="str">
            <v>SBM481</v>
          </cell>
          <cell r="C224" t="str">
            <v>-</v>
          </cell>
          <cell r="D224" t="str">
            <v>SBM481</v>
          </cell>
          <cell r="E224" t="str">
            <v>-</v>
          </cell>
          <cell r="F224" t="str">
            <v xml:space="preserve">Mary L </v>
          </cell>
          <cell r="G224">
            <v>44932</v>
          </cell>
          <cell r="H224" t="str">
            <v>Batch 26</v>
          </cell>
        </row>
        <row r="225">
          <cell r="B225" t="str">
            <v>SBM485</v>
          </cell>
          <cell r="C225">
            <v>3035</v>
          </cell>
          <cell r="D225" t="str">
            <v>SBM485</v>
          </cell>
          <cell r="E225" t="str">
            <v>-</v>
          </cell>
          <cell r="F225" t="str">
            <v>Ajin Kumar K</v>
          </cell>
          <cell r="G225">
            <v>44961</v>
          </cell>
          <cell r="H225" t="str">
            <v>Batch 27</v>
          </cell>
        </row>
        <row r="226">
          <cell r="B226" t="str">
            <v>SBM524</v>
          </cell>
          <cell r="C226" t="str">
            <v>-</v>
          </cell>
          <cell r="D226" t="str">
            <v>SBM524</v>
          </cell>
          <cell r="E226" t="str">
            <v>-</v>
          </cell>
          <cell r="F226" t="str">
            <v>Abisha S L</v>
          </cell>
          <cell r="G226">
            <v>45093</v>
          </cell>
          <cell r="H226" t="str">
            <v>Batch 34</v>
          </cell>
        </row>
        <row r="227">
          <cell r="B227" t="str">
            <v>SBM550</v>
          </cell>
          <cell r="C227" t="str">
            <v>-</v>
          </cell>
          <cell r="D227" t="str">
            <v>SBM550</v>
          </cell>
          <cell r="E227" t="str">
            <v>-</v>
          </cell>
          <cell r="F227" t="str">
            <v xml:space="preserve">Abinisha Nadarajan </v>
          </cell>
          <cell r="G227">
            <v>45139</v>
          </cell>
          <cell r="H227" t="str">
            <v>Batch 39</v>
          </cell>
        </row>
        <row r="228">
          <cell r="B228" t="str">
            <v>SBM554</v>
          </cell>
          <cell r="C228">
            <v>3047</v>
          </cell>
          <cell r="D228" t="str">
            <v>SBM554</v>
          </cell>
          <cell r="E228" t="str">
            <v>-</v>
          </cell>
          <cell r="F228" t="str">
            <v xml:space="preserve">Vidya M </v>
          </cell>
          <cell r="G228">
            <v>45140</v>
          </cell>
          <cell r="H228" t="str">
            <v>Batch 39</v>
          </cell>
        </row>
        <row r="229">
          <cell r="B229" t="str">
            <v>SBM583</v>
          </cell>
          <cell r="D229" t="str">
            <v>SBM583</v>
          </cell>
          <cell r="E229" t="str">
            <v>-</v>
          </cell>
          <cell r="F229" t="str">
            <v>Monisha Devi Murugan</v>
          </cell>
          <cell r="G229">
            <v>45245</v>
          </cell>
          <cell r="H229" t="str">
            <v>Batch 43</v>
          </cell>
        </row>
        <row r="230">
          <cell r="B230" t="str">
            <v>SBM613</v>
          </cell>
          <cell r="C230">
            <v>3031</v>
          </cell>
          <cell r="D230" t="str">
            <v>SBM613</v>
          </cell>
          <cell r="E230" t="str">
            <v>-</v>
          </cell>
          <cell r="F230" t="str">
            <v xml:space="preserve">Anish K </v>
          </cell>
          <cell r="G230">
            <v>45301</v>
          </cell>
          <cell r="H230" t="str">
            <v>BATCH 51</v>
          </cell>
        </row>
        <row r="231">
          <cell r="B231" t="str">
            <v>SBM618</v>
          </cell>
          <cell r="C231">
            <v>3039</v>
          </cell>
          <cell r="D231" t="str">
            <v>SBM618</v>
          </cell>
          <cell r="E231" t="str">
            <v>-</v>
          </cell>
          <cell r="F231" t="str">
            <v xml:space="preserve">Abisha D </v>
          </cell>
          <cell r="G231">
            <v>45292</v>
          </cell>
          <cell r="H231" t="str">
            <v>BATCH 51</v>
          </cell>
        </row>
        <row r="232">
          <cell r="B232" t="str">
            <v>SBM625</v>
          </cell>
          <cell r="C232" t="str">
            <v>-</v>
          </cell>
          <cell r="D232" t="str">
            <v>SBM625</v>
          </cell>
          <cell r="E232" t="str">
            <v>-</v>
          </cell>
          <cell r="F232" t="str">
            <v xml:space="preserve">Abirami Ramaswami </v>
          </cell>
          <cell r="G232">
            <v>45329</v>
          </cell>
          <cell r="H232" t="str">
            <v>BATCH 51</v>
          </cell>
        </row>
        <row r="233">
          <cell r="B233" t="str">
            <v>SBM650</v>
          </cell>
          <cell r="C233">
            <v>3030</v>
          </cell>
          <cell r="D233" t="str">
            <v>SBM650</v>
          </cell>
          <cell r="E233" t="str">
            <v>-</v>
          </cell>
          <cell r="F233" t="str">
            <v xml:space="preserve">Aswin P </v>
          </cell>
          <cell r="G233">
            <v>45357</v>
          </cell>
          <cell r="H233" t="str">
            <v>Batch 64</v>
          </cell>
        </row>
        <row r="234">
          <cell r="B234" t="str">
            <v>SBM653</v>
          </cell>
          <cell r="C234">
            <v>3037</v>
          </cell>
          <cell r="D234" t="str">
            <v>SBM653</v>
          </cell>
          <cell r="E234" t="str">
            <v>-</v>
          </cell>
          <cell r="F234" t="str">
            <v xml:space="preserve">Sajitha P </v>
          </cell>
          <cell r="G234">
            <v>45367</v>
          </cell>
          <cell r="H234" t="str">
            <v>Batch 64</v>
          </cell>
        </row>
        <row r="235">
          <cell r="B235" t="str">
            <v>SBM678</v>
          </cell>
          <cell r="C235">
            <v>3052</v>
          </cell>
          <cell r="D235" t="str">
            <v>SBM678</v>
          </cell>
          <cell r="F235" t="str">
            <v xml:space="preserve">Monisha V </v>
          </cell>
          <cell r="G235">
            <v>45413</v>
          </cell>
          <cell r="H235" t="str">
            <v>Batch 65</v>
          </cell>
        </row>
        <row r="236">
          <cell r="B236" t="str">
            <v>SBM692</v>
          </cell>
          <cell r="C236" t="str">
            <v>-</v>
          </cell>
          <cell r="D236" t="str">
            <v>SBM692</v>
          </cell>
          <cell r="E236" t="str">
            <v>vision118</v>
          </cell>
          <cell r="F236" t="str">
            <v xml:space="preserve">Jenisha R </v>
          </cell>
          <cell r="G236">
            <v>45445</v>
          </cell>
          <cell r="H236" t="str">
            <v>Batch 67</v>
          </cell>
        </row>
        <row r="237">
          <cell r="B237" t="str">
            <v>SBM703</v>
          </cell>
          <cell r="C237">
            <v>3067</v>
          </cell>
          <cell r="D237" t="str">
            <v>SBM703</v>
          </cell>
          <cell r="F237" t="str">
            <v>Monisha S S</v>
          </cell>
          <cell r="G237">
            <v>45451</v>
          </cell>
          <cell r="H237" t="str">
            <v>Batch 68</v>
          </cell>
        </row>
        <row r="238">
          <cell r="B238" t="str">
            <v>SBM710</v>
          </cell>
          <cell r="C238" t="str">
            <v>-</v>
          </cell>
          <cell r="D238" t="str">
            <v>SBM710</v>
          </cell>
          <cell r="F238" t="str">
            <v xml:space="preserve">Abisha A </v>
          </cell>
          <cell r="G238">
            <v>45465</v>
          </cell>
          <cell r="H238" t="str">
            <v>Batch 69</v>
          </cell>
        </row>
        <row r="239">
          <cell r="B239" t="str">
            <v>SBM711</v>
          </cell>
          <cell r="C239" t="str">
            <v>-</v>
          </cell>
          <cell r="D239" t="str">
            <v>SBM711</v>
          </cell>
          <cell r="F239" t="str">
            <v xml:space="preserve">Abisha T </v>
          </cell>
          <cell r="G239">
            <v>45465</v>
          </cell>
          <cell r="H239" t="str">
            <v>Batch 69</v>
          </cell>
        </row>
        <row r="240">
          <cell r="B240" t="str">
            <v>SBM718</v>
          </cell>
          <cell r="C240">
            <v>3069</v>
          </cell>
          <cell r="D240" t="str">
            <v>SBM718</v>
          </cell>
          <cell r="F240" t="str">
            <v xml:space="preserve">Renjitha M </v>
          </cell>
          <cell r="G240">
            <v>45491</v>
          </cell>
          <cell r="H240" t="str">
            <v>Batch 71</v>
          </cell>
        </row>
        <row r="241">
          <cell r="B241" t="str">
            <v>SBM720</v>
          </cell>
          <cell r="C241" t="str">
            <v>-</v>
          </cell>
          <cell r="D241" t="str">
            <v>SBM720</v>
          </cell>
          <cell r="F241" t="str">
            <v>Abisha Joselin J</v>
          </cell>
          <cell r="G241">
            <v>45491</v>
          </cell>
          <cell r="H241" t="str">
            <v>Batch 71</v>
          </cell>
        </row>
        <row r="242">
          <cell r="B242" t="str">
            <v>SBM724</v>
          </cell>
          <cell r="C242" t="str">
            <v>-</v>
          </cell>
          <cell r="D242" t="str">
            <v>SBM724</v>
          </cell>
          <cell r="F242" t="str">
            <v xml:space="preserve">Sini K </v>
          </cell>
          <cell r="G242">
            <v>45491</v>
          </cell>
          <cell r="H242" t="str">
            <v>Batch 71</v>
          </cell>
        </row>
        <row r="243">
          <cell r="B243" t="str">
            <v>SBM734</v>
          </cell>
          <cell r="C243">
            <v>3036</v>
          </cell>
          <cell r="D243" t="str">
            <v>SBM734</v>
          </cell>
          <cell r="F243" t="str">
            <v>Anaranya Saravana S</v>
          </cell>
          <cell r="G243">
            <v>45497</v>
          </cell>
          <cell r="H243" t="str">
            <v>Batch 72</v>
          </cell>
        </row>
        <row r="244">
          <cell r="B244" t="str">
            <v>SBM736</v>
          </cell>
          <cell r="C244">
            <v>3041</v>
          </cell>
          <cell r="D244" t="str">
            <v>SBM736</v>
          </cell>
          <cell r="F244" t="str">
            <v>Prabin Jose S</v>
          </cell>
          <cell r="G244">
            <v>45500</v>
          </cell>
          <cell r="H244" t="str">
            <v>Batch 72</v>
          </cell>
        </row>
        <row r="245">
          <cell r="B245" t="str">
            <v>SBM739</v>
          </cell>
          <cell r="C245" t="str">
            <v>-</v>
          </cell>
          <cell r="D245" t="str">
            <v>SBM739</v>
          </cell>
          <cell r="F245" t="str">
            <v xml:space="preserve">Anisha R </v>
          </cell>
          <cell r="G245">
            <v>45516</v>
          </cell>
          <cell r="H245" t="str">
            <v>Batch 74</v>
          </cell>
        </row>
        <row r="246">
          <cell r="B246" t="str">
            <v>SBM744</v>
          </cell>
          <cell r="C246" t="str">
            <v>-</v>
          </cell>
          <cell r="D246" t="str">
            <v>SBM744</v>
          </cell>
          <cell r="F246" t="str">
            <v>Riya Rose K</v>
          </cell>
          <cell r="G246">
            <v>45516</v>
          </cell>
          <cell r="H246" t="str">
            <v>Batch 75</v>
          </cell>
        </row>
        <row r="247">
          <cell r="B247" t="str">
            <v>SBM755</v>
          </cell>
          <cell r="C247">
            <v>3042</v>
          </cell>
          <cell r="D247" t="str">
            <v>SBM755</v>
          </cell>
          <cell r="F247" t="str">
            <v>Gopika K S</v>
          </cell>
          <cell r="G247">
            <v>45518</v>
          </cell>
          <cell r="H247" t="str">
            <v>Batch 76</v>
          </cell>
        </row>
        <row r="248">
          <cell r="B248" t="str">
            <v>SBM758</v>
          </cell>
          <cell r="C248">
            <v>3048</v>
          </cell>
          <cell r="D248" t="str">
            <v>SBM758</v>
          </cell>
          <cell r="F248" t="str">
            <v>Leo Shali S</v>
          </cell>
          <cell r="G248">
            <v>45518</v>
          </cell>
          <cell r="H248" t="str">
            <v>Batch 76</v>
          </cell>
        </row>
        <row r="249">
          <cell r="B249" t="str">
            <v>SBM767</v>
          </cell>
          <cell r="C249">
            <v>3065</v>
          </cell>
          <cell r="D249" t="str">
            <v>SBM767</v>
          </cell>
          <cell r="F249" t="str">
            <v>Mookambika  R</v>
          </cell>
          <cell r="G249">
            <v>45520</v>
          </cell>
          <cell r="H249" t="str">
            <v>Batch 75</v>
          </cell>
        </row>
        <row r="250">
          <cell r="B250" t="str">
            <v>SBM772</v>
          </cell>
          <cell r="C250" t="str">
            <v>-</v>
          </cell>
          <cell r="D250" t="str">
            <v>SBM772</v>
          </cell>
          <cell r="F250" t="str">
            <v>Arockia Shajika G</v>
          </cell>
          <cell r="G250">
            <v>45528</v>
          </cell>
          <cell r="H250" t="str">
            <v>Batch 76</v>
          </cell>
        </row>
        <row r="251">
          <cell r="B251" t="str">
            <v>SBM773</v>
          </cell>
          <cell r="C251" t="str">
            <v>-</v>
          </cell>
          <cell r="D251" t="str">
            <v>SBM773</v>
          </cell>
          <cell r="F251" t="str">
            <v>Vanaja Kumari. M</v>
          </cell>
          <cell r="G251">
            <v>45526</v>
          </cell>
          <cell r="H251" t="str">
            <v>Batch 76</v>
          </cell>
        </row>
        <row r="252">
          <cell r="B252" t="str">
            <v>SBM775</v>
          </cell>
          <cell r="C252" t="str">
            <v>-</v>
          </cell>
          <cell r="D252" t="str">
            <v>SBM775</v>
          </cell>
          <cell r="F252" t="str">
            <v>Asmi C S</v>
          </cell>
          <cell r="G252">
            <v>45535</v>
          </cell>
          <cell r="H252" t="str">
            <v>Batch 77</v>
          </cell>
        </row>
        <row r="253">
          <cell r="B253" t="str">
            <v>SBM792</v>
          </cell>
          <cell r="C253" t="str">
            <v>-</v>
          </cell>
          <cell r="D253" t="str">
            <v>SBM792</v>
          </cell>
          <cell r="F253" t="str">
            <v xml:space="preserve">Sujitha S </v>
          </cell>
          <cell r="G253">
            <v>45545</v>
          </cell>
          <cell r="H253" t="str">
            <v>Batch 78</v>
          </cell>
        </row>
        <row r="254">
          <cell r="B254" t="str">
            <v>SBM794</v>
          </cell>
          <cell r="C254">
            <v>3038</v>
          </cell>
          <cell r="D254" t="str">
            <v>SBM794</v>
          </cell>
          <cell r="F254" t="str">
            <v>Gayathri R K</v>
          </cell>
          <cell r="G254">
            <v>45550</v>
          </cell>
          <cell r="H254" t="str">
            <v>Batch 79</v>
          </cell>
        </row>
        <row r="255">
          <cell r="B255" t="str">
            <v>SBM901</v>
          </cell>
          <cell r="C255" t="str">
            <v>-</v>
          </cell>
          <cell r="D255" t="str">
            <v>SBM901</v>
          </cell>
          <cell r="F255" t="str">
            <v xml:space="preserve">Jersha R </v>
          </cell>
          <cell r="G255">
            <v>45564</v>
          </cell>
          <cell r="H255" t="str">
            <v>Batch 80</v>
          </cell>
        </row>
        <row r="256">
          <cell r="B256" t="str">
            <v>SBM913</v>
          </cell>
          <cell r="C256" t="str">
            <v>-</v>
          </cell>
          <cell r="D256" t="str">
            <v>SBM913</v>
          </cell>
          <cell r="F256" t="str">
            <v xml:space="preserve">Abisha E </v>
          </cell>
          <cell r="G256">
            <v>45589</v>
          </cell>
          <cell r="H256" t="str">
            <v>Batch 82</v>
          </cell>
        </row>
        <row r="257">
          <cell r="B257" t="str">
            <v>SBM946</v>
          </cell>
          <cell r="C257">
            <v>3033</v>
          </cell>
          <cell r="D257" t="str">
            <v>SBM946</v>
          </cell>
          <cell r="F257" t="str">
            <v>Anila Prakash</v>
          </cell>
          <cell r="G257">
            <v>45635</v>
          </cell>
          <cell r="H257" t="str">
            <v>Batch 89</v>
          </cell>
        </row>
        <row r="258">
          <cell r="B258" t="str">
            <v>SBM958</v>
          </cell>
          <cell r="C258" t="str">
            <v>-</v>
          </cell>
          <cell r="D258" t="str">
            <v>SBM958</v>
          </cell>
          <cell r="F258" t="str">
            <v xml:space="preserve">Albert Samuel </v>
          </cell>
          <cell r="G258">
            <v>45641</v>
          </cell>
          <cell r="H258" t="str">
            <v>Batch 92</v>
          </cell>
        </row>
        <row r="259">
          <cell r="B259" t="str">
            <v>SBM963</v>
          </cell>
          <cell r="C259">
            <v>3029</v>
          </cell>
          <cell r="D259" t="str">
            <v>SBM963</v>
          </cell>
          <cell r="F259" t="str">
            <v>Shalini B L</v>
          </cell>
          <cell r="G259">
            <v>45637</v>
          </cell>
          <cell r="H259" t="str">
            <v>Batch 91</v>
          </cell>
        </row>
        <row r="260">
          <cell r="B260" t="str">
            <v>SBM967</v>
          </cell>
          <cell r="C260" t="str">
            <v>-</v>
          </cell>
          <cell r="D260" t="str">
            <v>SBM967</v>
          </cell>
          <cell r="F260" t="str">
            <v>Raja shri</v>
          </cell>
          <cell r="G260">
            <v>45640</v>
          </cell>
          <cell r="H260" t="str">
            <v>Batch 92</v>
          </cell>
        </row>
        <row r="261">
          <cell r="B261" t="str">
            <v>SBM983</v>
          </cell>
          <cell r="C261" t="str">
            <v>-</v>
          </cell>
          <cell r="D261" t="str">
            <v>SBM983</v>
          </cell>
          <cell r="F261" t="str">
            <v>Subin S</v>
          </cell>
          <cell r="G261">
            <v>45659</v>
          </cell>
          <cell r="H261" t="str">
            <v>Batch 96</v>
          </cell>
        </row>
        <row r="262">
          <cell r="B262" t="str">
            <v>SBM990</v>
          </cell>
          <cell r="C262" t="str">
            <v>-</v>
          </cell>
          <cell r="D262" t="str">
            <v>SBM990</v>
          </cell>
          <cell r="F262" t="str">
            <v>Rajasree S V</v>
          </cell>
          <cell r="G262">
            <v>45663</v>
          </cell>
          <cell r="H262" t="str">
            <v>Batch 97</v>
          </cell>
        </row>
        <row r="263">
          <cell r="B263" t="str">
            <v>VPS106</v>
          </cell>
          <cell r="C263" t="str">
            <v>-</v>
          </cell>
          <cell r="D263" t="str">
            <v>VPS106</v>
          </cell>
          <cell r="E263" t="str">
            <v>vision47</v>
          </cell>
          <cell r="F263" t="str">
            <v>Threse Rishika F</v>
          </cell>
          <cell r="G263">
            <v>45674</v>
          </cell>
          <cell r="H263" t="str">
            <v>Batch 98</v>
          </cell>
        </row>
        <row r="264">
          <cell r="B264" t="str">
            <v>VPS111</v>
          </cell>
          <cell r="C264" t="str">
            <v>-</v>
          </cell>
          <cell r="D264" t="str">
            <v>VPS111</v>
          </cell>
          <cell r="F264" t="str">
            <v>Livin L H</v>
          </cell>
          <cell r="G264">
            <v>45675</v>
          </cell>
          <cell r="H264" t="str">
            <v>Batch 98</v>
          </cell>
        </row>
        <row r="265">
          <cell r="B265" t="str">
            <v>VPS120</v>
          </cell>
          <cell r="C265" t="str">
            <v>-</v>
          </cell>
          <cell r="D265" t="str">
            <v>VPS120</v>
          </cell>
          <cell r="F265" t="str">
            <v>Geo Arlin E</v>
          </cell>
          <cell r="G265">
            <v>45690</v>
          </cell>
          <cell r="H265" t="str">
            <v>Batch 101</v>
          </cell>
        </row>
        <row r="266">
          <cell r="B266" t="str">
            <v>VPS124</v>
          </cell>
          <cell r="C266" t="str">
            <v>-</v>
          </cell>
          <cell r="D266" t="str">
            <v>VPS124</v>
          </cell>
          <cell r="E266" t="str">
            <v>vision21</v>
          </cell>
          <cell r="F266" t="str">
            <v>Adhulya A S</v>
          </cell>
          <cell r="G266">
            <v>45705</v>
          </cell>
          <cell r="H266" t="str">
            <v>Batch 103</v>
          </cell>
        </row>
        <row r="267">
          <cell r="B267" t="str">
            <v>VPS126</v>
          </cell>
          <cell r="C267" t="str">
            <v>-</v>
          </cell>
          <cell r="D267" t="str">
            <v>VPS126</v>
          </cell>
          <cell r="E267" t="str">
            <v>vision11</v>
          </cell>
          <cell r="F267" t="str">
            <v>Vismi D J</v>
          </cell>
          <cell r="G267">
            <v>45710</v>
          </cell>
          <cell r="H267" t="str">
            <v>Batch 104</v>
          </cell>
        </row>
        <row r="268">
          <cell r="B268" t="str">
            <v>VPS127</v>
          </cell>
          <cell r="C268" t="str">
            <v>-</v>
          </cell>
          <cell r="D268" t="str">
            <v>VPS127</v>
          </cell>
          <cell r="E268" t="str">
            <v>vision109</v>
          </cell>
          <cell r="F268" t="str">
            <v>Ashlin  D</v>
          </cell>
          <cell r="G268">
            <v>45710</v>
          </cell>
          <cell r="H268" t="str">
            <v>Batch 104</v>
          </cell>
        </row>
        <row r="269">
          <cell r="B269" t="str">
            <v>VPS130</v>
          </cell>
          <cell r="C269" t="str">
            <v>-</v>
          </cell>
          <cell r="D269" t="str">
            <v>VPS130</v>
          </cell>
          <cell r="E269" t="str">
            <v>vision13</v>
          </cell>
          <cell r="F269" t="str">
            <v>Reshma  D</v>
          </cell>
          <cell r="G269">
            <v>45710</v>
          </cell>
          <cell r="H269" t="str">
            <v>Batch 104</v>
          </cell>
        </row>
        <row r="270">
          <cell r="B270" t="str">
            <v>VPS131</v>
          </cell>
          <cell r="C270" t="str">
            <v>-</v>
          </cell>
          <cell r="D270" t="str">
            <v>VPS131</v>
          </cell>
          <cell r="E270" t="str">
            <v>vision12</v>
          </cell>
          <cell r="F270" t="str">
            <v>Pavithra G V</v>
          </cell>
          <cell r="G270">
            <v>45710</v>
          </cell>
          <cell r="H270" t="str">
            <v>Batch 104</v>
          </cell>
        </row>
        <row r="271">
          <cell r="B271" t="str">
            <v>VPS132</v>
          </cell>
          <cell r="C271">
            <v>3054</v>
          </cell>
          <cell r="D271" t="str">
            <v>VPS132</v>
          </cell>
          <cell r="F271" t="str">
            <v>Abish A</v>
          </cell>
          <cell r="G271">
            <v>45717</v>
          </cell>
          <cell r="H271" t="str">
            <v>Batch 103</v>
          </cell>
        </row>
        <row r="272">
          <cell r="B272" t="str">
            <v>VPS143</v>
          </cell>
          <cell r="C272" t="str">
            <v>-</v>
          </cell>
          <cell r="D272" t="str">
            <v>VPS143</v>
          </cell>
          <cell r="F272" t="str">
            <v>Nithisha A</v>
          </cell>
          <cell r="G272">
            <v>45723</v>
          </cell>
          <cell r="H272" t="str">
            <v>Batch 105</v>
          </cell>
        </row>
        <row r="273">
          <cell r="B273" t="str">
            <v>VPS151</v>
          </cell>
          <cell r="C273" t="str">
            <v>-</v>
          </cell>
          <cell r="D273" t="str">
            <v>VPS151</v>
          </cell>
          <cell r="F273" t="str">
            <v>Aswathi M G</v>
          </cell>
          <cell r="G273">
            <v>45735</v>
          </cell>
          <cell r="H273" t="str">
            <v>Batch 106</v>
          </cell>
        </row>
        <row r="274">
          <cell r="B274" t="str">
            <v>VPS160</v>
          </cell>
          <cell r="C274" t="str">
            <v>-</v>
          </cell>
          <cell r="D274" t="str">
            <v>VPS160</v>
          </cell>
          <cell r="F274" t="str">
            <v>Babisha Benjamin</v>
          </cell>
          <cell r="G274">
            <v>45748</v>
          </cell>
          <cell r="H274" t="str">
            <v>Batch 108</v>
          </cell>
        </row>
        <row r="275">
          <cell r="B275" t="str">
            <v>VPS171</v>
          </cell>
          <cell r="C275">
            <v>3060</v>
          </cell>
          <cell r="D275" t="str">
            <v>VPS171</v>
          </cell>
          <cell r="F275" t="str">
            <v>Monisha Satheesh</v>
          </cell>
          <cell r="G275">
            <v>45767</v>
          </cell>
          <cell r="H275" t="str">
            <v>Batch 111</v>
          </cell>
        </row>
        <row r="276">
          <cell r="B276" t="str">
            <v>VPS177</v>
          </cell>
          <cell r="C276" t="str">
            <v>-</v>
          </cell>
          <cell r="D276" t="str">
            <v>VPS177</v>
          </cell>
          <cell r="F276" t="str">
            <v>Renjith R A</v>
          </cell>
          <cell r="G276">
            <v>45766</v>
          </cell>
          <cell r="H276" t="str">
            <v>Batch 111</v>
          </cell>
        </row>
        <row r="277">
          <cell r="B277" t="str">
            <v>VPS181</v>
          </cell>
          <cell r="C277">
            <v>3062</v>
          </cell>
          <cell r="D277" t="str">
            <v>VPS181</v>
          </cell>
          <cell r="F277" t="str">
            <v>Sowmiya T K</v>
          </cell>
          <cell r="G277">
            <v>45775</v>
          </cell>
          <cell r="H277" t="str">
            <v>Batch 112</v>
          </cell>
        </row>
        <row r="278">
          <cell r="B278" t="str">
            <v>VPS182</v>
          </cell>
          <cell r="C278">
            <v>3068</v>
          </cell>
          <cell r="D278" t="str">
            <v>VPS182</v>
          </cell>
          <cell r="F278" t="str">
            <v>Santhiya S</v>
          </cell>
          <cell r="G278">
            <v>45797</v>
          </cell>
          <cell r="H278" t="str">
            <v>Batch 113</v>
          </cell>
        </row>
        <row r="279">
          <cell r="B279" t="str">
            <v>VPS183</v>
          </cell>
          <cell r="C279">
            <v>3040</v>
          </cell>
          <cell r="D279" t="str">
            <v>VPS183</v>
          </cell>
          <cell r="F279" t="str">
            <v>Abisha J P</v>
          </cell>
          <cell r="G279">
            <v>45797</v>
          </cell>
          <cell r="H279" t="str">
            <v>Batch 114</v>
          </cell>
        </row>
        <row r="280">
          <cell r="B280" t="str">
            <v>VPS184</v>
          </cell>
          <cell r="D280" t="str">
            <v>VPS184</v>
          </cell>
          <cell r="F280" t="str">
            <v>Rejin R</v>
          </cell>
          <cell r="G280">
            <v>45809</v>
          </cell>
          <cell r="H280" t="str">
            <v>Batch 114</v>
          </cell>
        </row>
        <row r="281">
          <cell r="B281" t="str">
            <v>VPS191</v>
          </cell>
          <cell r="D281" t="str">
            <v>VPS191</v>
          </cell>
          <cell r="F281" t="str">
            <v>Nathisha Raj</v>
          </cell>
          <cell r="G281">
            <v>45809</v>
          </cell>
          <cell r="H281" t="str">
            <v>Batch 114</v>
          </cell>
        </row>
        <row r="282">
          <cell r="B282" t="str">
            <v>VPS193</v>
          </cell>
          <cell r="D282" t="str">
            <v>VPS193</v>
          </cell>
          <cell r="F282" t="str">
            <v>Asmitha J</v>
          </cell>
          <cell r="G282">
            <v>45823</v>
          </cell>
          <cell r="H282" t="str">
            <v>Batch 116</v>
          </cell>
        </row>
        <row r="283">
          <cell r="B283" t="str">
            <v>VPS197</v>
          </cell>
          <cell r="D283" t="str">
            <v>VPS197</v>
          </cell>
          <cell r="F283" t="str">
            <v>M K Kipston</v>
          </cell>
          <cell r="G283">
            <v>45830</v>
          </cell>
          <cell r="H283" t="str">
            <v>Batch 117</v>
          </cell>
        </row>
        <row r="284">
          <cell r="B284" t="str">
            <v>VPS201</v>
          </cell>
          <cell r="C284">
            <v>3055</v>
          </cell>
          <cell r="D284" t="str">
            <v>VPS201</v>
          </cell>
          <cell r="F284" t="str">
            <v>Sam J</v>
          </cell>
          <cell r="G284">
            <v>45834</v>
          </cell>
          <cell r="H284" t="str">
            <v>Batch 118</v>
          </cell>
        </row>
        <row r="285">
          <cell r="B285" t="str">
            <v>VPS204</v>
          </cell>
          <cell r="D285" t="str">
            <v>VPS204</v>
          </cell>
          <cell r="F285" t="str">
            <v>Ashika T</v>
          </cell>
          <cell r="G285">
            <v>45840</v>
          </cell>
          <cell r="H285" t="str">
            <v>Batch 119</v>
          </cell>
        </row>
        <row r="286">
          <cell r="B286" t="str">
            <v>VPS206</v>
          </cell>
          <cell r="D286" t="str">
            <v>VPS206</v>
          </cell>
          <cell r="F286" t="str">
            <v>Lincy S</v>
          </cell>
          <cell r="G286">
            <v>45840</v>
          </cell>
          <cell r="H286" t="str">
            <v>Batch 119</v>
          </cell>
        </row>
        <row r="287">
          <cell r="B287" t="str">
            <v>VPS209</v>
          </cell>
          <cell r="D287" t="str">
            <v>VPS209</v>
          </cell>
          <cell r="F287" t="str">
            <v>Lekshmi A M</v>
          </cell>
          <cell r="G287">
            <v>45856</v>
          </cell>
          <cell r="H287" t="str">
            <v>Batch 120</v>
          </cell>
        </row>
        <row r="288">
          <cell r="B288" t="str">
            <v>VPS210</v>
          </cell>
          <cell r="D288" t="str">
            <v>VPS210</v>
          </cell>
          <cell r="F288" t="str">
            <v>Anjana Satheesh S B</v>
          </cell>
          <cell r="G288">
            <v>45856</v>
          </cell>
          <cell r="H288" t="str">
            <v>Batch 120</v>
          </cell>
        </row>
        <row r="289">
          <cell r="B289" t="str">
            <v>VPS211</v>
          </cell>
          <cell r="D289" t="str">
            <v>VPS211</v>
          </cell>
          <cell r="F289" t="str">
            <v>Abishek L</v>
          </cell>
          <cell r="G289">
            <v>45855</v>
          </cell>
          <cell r="H289" t="str">
            <v>Batch 120</v>
          </cell>
        </row>
        <row r="290">
          <cell r="B290" t="str">
            <v>VPS213</v>
          </cell>
          <cell r="D290" t="str">
            <v>VPS213</v>
          </cell>
          <cell r="F290" t="str">
            <v>Anchu M</v>
          </cell>
          <cell r="G290">
            <v>45856</v>
          </cell>
          <cell r="H290" t="str">
            <v>Batch 120</v>
          </cell>
        </row>
        <row r="291">
          <cell r="B291" t="str">
            <v>VPS214</v>
          </cell>
          <cell r="D291" t="str">
            <v>VPS214</v>
          </cell>
          <cell r="F291" t="str">
            <v>Nadheesha C</v>
          </cell>
          <cell r="G291">
            <v>45855</v>
          </cell>
          <cell r="H291" t="str">
            <v>Batch 120</v>
          </cell>
        </row>
        <row r="292">
          <cell r="B292" t="str">
            <v>VPS215</v>
          </cell>
          <cell r="D292" t="str">
            <v>VPS215</v>
          </cell>
          <cell r="F292" t="str">
            <v>Vasanth V S</v>
          </cell>
          <cell r="G292">
            <v>45865</v>
          </cell>
          <cell r="H292" t="str">
            <v>Batch 121</v>
          </cell>
        </row>
        <row r="293">
          <cell r="B293" t="str">
            <v>VPS216</v>
          </cell>
          <cell r="D293" t="str">
            <v>VPS216</v>
          </cell>
          <cell r="F293" t="str">
            <v>Vishnu T</v>
          </cell>
          <cell r="G293">
            <v>45865</v>
          </cell>
          <cell r="H293" t="str">
            <v>Batch 121</v>
          </cell>
        </row>
        <row r="294">
          <cell r="B294" t="str">
            <v>VPS217</v>
          </cell>
          <cell r="D294" t="str">
            <v>VPS217</v>
          </cell>
          <cell r="F294" t="str">
            <v>Vishnu Kumar S</v>
          </cell>
          <cell r="G294">
            <v>45865</v>
          </cell>
          <cell r="H294" t="str">
            <v>Batch 121</v>
          </cell>
        </row>
        <row r="295">
          <cell r="B295" t="str">
            <v>VPS228</v>
          </cell>
          <cell r="D295" t="str">
            <v>VPS228</v>
          </cell>
          <cell r="F295" t="str">
            <v>Ashik Hussain  S</v>
          </cell>
          <cell r="G295">
            <v>45881</v>
          </cell>
          <cell r="H295" t="str">
            <v>Batch 123</v>
          </cell>
        </row>
        <row r="296">
          <cell r="B296" t="str">
            <v>VPS229</v>
          </cell>
          <cell r="D296" t="str">
            <v>VPS229</v>
          </cell>
          <cell r="F296" t="str">
            <v>Kavin J</v>
          </cell>
          <cell r="G296">
            <v>45880</v>
          </cell>
          <cell r="H296" t="str">
            <v>Batch 123</v>
          </cell>
        </row>
        <row r="297">
          <cell r="B297" t="str">
            <v>VPS230</v>
          </cell>
          <cell r="D297" t="str">
            <v>VPS230</v>
          </cell>
          <cell r="F297" t="str">
            <v>Sherlin S</v>
          </cell>
          <cell r="G297">
            <v>45880</v>
          </cell>
          <cell r="H297" t="str">
            <v>Batch 123</v>
          </cell>
        </row>
        <row r="298">
          <cell r="B298" t="str">
            <v>VPS235</v>
          </cell>
          <cell r="D298" t="str">
            <v>VPS235</v>
          </cell>
          <cell r="F298" t="str">
            <v>Vishnu Prasad K</v>
          </cell>
          <cell r="G298">
            <v>45897</v>
          </cell>
          <cell r="H298" t="str">
            <v>Batch 124</v>
          </cell>
        </row>
        <row r="299">
          <cell r="B299" t="str">
            <v>VPS236</v>
          </cell>
          <cell r="D299" t="str">
            <v>VPS236</v>
          </cell>
          <cell r="F299" t="str">
            <v>Jerin J</v>
          </cell>
          <cell r="G299">
            <v>45897</v>
          </cell>
          <cell r="H299" t="str">
            <v>Batch 124</v>
          </cell>
        </row>
        <row r="300">
          <cell r="B300" t="str">
            <v>VPS237</v>
          </cell>
          <cell r="D300" t="str">
            <v>VPS237</v>
          </cell>
          <cell r="F300" t="str">
            <v>Shanmidun S</v>
          </cell>
          <cell r="G300">
            <v>45897</v>
          </cell>
          <cell r="H300" t="str">
            <v>Batch 124</v>
          </cell>
        </row>
        <row r="301">
          <cell r="B301" t="str">
            <v>VPS239</v>
          </cell>
          <cell r="C301" t="str">
            <v>-</v>
          </cell>
          <cell r="D301" t="str">
            <v>VPS239</v>
          </cell>
          <cell r="E301" t="str">
            <v>-</v>
          </cell>
          <cell r="F301" t="str">
            <v>Mary Gladis L</v>
          </cell>
          <cell r="G301">
            <v>44942</v>
          </cell>
          <cell r="H301" t="str">
            <v>Batch 26</v>
          </cell>
        </row>
        <row r="302">
          <cell r="B302" t="str">
            <v>VPS240</v>
          </cell>
          <cell r="D302" t="str">
            <v>VPS240</v>
          </cell>
          <cell r="F302" t="str">
            <v>Abirenya Ajay A</v>
          </cell>
          <cell r="G302">
            <v>45907</v>
          </cell>
          <cell r="H302" t="str">
            <v>Batch 125</v>
          </cell>
        </row>
        <row r="303">
          <cell r="B303" t="str">
            <v>VPS242</v>
          </cell>
          <cell r="D303" t="str">
            <v>VPS242</v>
          </cell>
          <cell r="F303" t="str">
            <v>Subin S</v>
          </cell>
          <cell r="G303">
            <v>45908</v>
          </cell>
          <cell r="H303" t="str">
            <v>Batch 125</v>
          </cell>
        </row>
        <row r="304">
          <cell r="B304" t="str">
            <v>VPS243</v>
          </cell>
          <cell r="D304" t="str">
            <v>VPS243</v>
          </cell>
          <cell r="F304" t="str">
            <v xml:space="preserve"> Babithra R</v>
          </cell>
          <cell r="G304">
            <v>45907</v>
          </cell>
          <cell r="H304" t="str">
            <v>Batch 125</v>
          </cell>
        </row>
        <row r="305">
          <cell r="B305" t="str">
            <v>VPS244</v>
          </cell>
          <cell r="D305" t="str">
            <v>VPS244</v>
          </cell>
          <cell r="F305" t="str">
            <v xml:space="preserve"> Anisha Gnanaseelan</v>
          </cell>
          <cell r="G305">
            <v>45907</v>
          </cell>
          <cell r="H305" t="str">
            <v>Batch 125</v>
          </cell>
        </row>
        <row r="306">
          <cell r="B306" t="str">
            <v>VPS245</v>
          </cell>
          <cell r="D306" t="str">
            <v>VPS245</v>
          </cell>
          <cell r="F306" t="str">
            <v>Anju Nair V S</v>
          </cell>
          <cell r="G306">
            <v>45908</v>
          </cell>
          <cell r="H306" t="str">
            <v>Batch 125</v>
          </cell>
        </row>
        <row r="307">
          <cell r="B307" t="str">
            <v>VPS247</v>
          </cell>
          <cell r="D307" t="str">
            <v>VPS247</v>
          </cell>
          <cell r="F307" t="str">
            <v>Libin Paulraj</v>
          </cell>
          <cell r="G307">
            <v>45907</v>
          </cell>
          <cell r="H307" t="str">
            <v>Batch 125</v>
          </cell>
        </row>
        <row r="308">
          <cell r="B308" t="str">
            <v>VPS248</v>
          </cell>
          <cell r="D308" t="str">
            <v>VPS248</v>
          </cell>
          <cell r="F308" t="str">
            <v>Ponraj S</v>
          </cell>
          <cell r="G308">
            <v>45908</v>
          </cell>
          <cell r="H308" t="str">
            <v>Batch 125</v>
          </cell>
        </row>
        <row r="309">
          <cell r="B309" t="str">
            <v>VPS249</v>
          </cell>
          <cell r="D309" t="str">
            <v>VPS249</v>
          </cell>
          <cell r="F309" t="str">
            <v>Rejith R R</v>
          </cell>
          <cell r="G309">
            <v>45907</v>
          </cell>
          <cell r="H309" t="str">
            <v>Batch 125</v>
          </cell>
        </row>
        <row r="310">
          <cell r="B310" t="str">
            <v>VPS251</v>
          </cell>
          <cell r="D310" t="str">
            <v>VPS251</v>
          </cell>
          <cell r="F310" t="str">
            <v>Simeon R J</v>
          </cell>
          <cell r="G310">
            <v>45907</v>
          </cell>
          <cell r="H310" t="str">
            <v>Batch 125</v>
          </cell>
        </row>
        <row r="311">
          <cell r="B311" t="str">
            <v>VPS252</v>
          </cell>
          <cell r="D311" t="str">
            <v>VPS252</v>
          </cell>
          <cell r="F311" t="str">
            <v>Abipriya Radhakrishnan  Sreekala</v>
          </cell>
          <cell r="G311">
            <v>45919</v>
          </cell>
          <cell r="H311" t="str">
            <v>Batch 126</v>
          </cell>
        </row>
        <row r="312">
          <cell r="B312" t="str">
            <v>VPS253</v>
          </cell>
          <cell r="D312" t="str">
            <v>VPS253</v>
          </cell>
          <cell r="F312" t="str">
            <v>Saha Nurcy J</v>
          </cell>
          <cell r="G312">
            <v>45919</v>
          </cell>
          <cell r="H312" t="str">
            <v>Batch 126</v>
          </cell>
        </row>
        <row r="313">
          <cell r="B313" t="str">
            <v>VPS256</v>
          </cell>
          <cell r="D313" t="str">
            <v>VPS256</v>
          </cell>
          <cell r="F313" t="str">
            <v>David Raj Mahadevan Lekshmi</v>
          </cell>
          <cell r="G313">
            <v>45919</v>
          </cell>
          <cell r="H313" t="str">
            <v>Batch 126</v>
          </cell>
        </row>
        <row r="314">
          <cell r="B314" t="str">
            <v>VPS257</v>
          </cell>
          <cell r="D314" t="str">
            <v>VPS257</v>
          </cell>
          <cell r="F314" t="str">
            <v>Benil S</v>
          </cell>
          <cell r="G314">
            <v>45919</v>
          </cell>
          <cell r="H314" t="str">
            <v>Batch 126</v>
          </cell>
        </row>
        <row r="315">
          <cell r="B315" t="str">
            <v>VPS258</v>
          </cell>
          <cell r="D315" t="str">
            <v>VPS258</v>
          </cell>
          <cell r="F315" t="str">
            <v>Nithya M В</v>
          </cell>
          <cell r="G315">
            <v>45927</v>
          </cell>
          <cell r="H315" t="str">
            <v>Batch 127</v>
          </cell>
        </row>
        <row r="316">
          <cell r="B316" t="str">
            <v>VPS259</v>
          </cell>
          <cell r="D316" t="str">
            <v>VPS259</v>
          </cell>
          <cell r="F316" t="str">
            <v>R V Arthin Ram</v>
          </cell>
          <cell r="G316">
            <v>45927</v>
          </cell>
          <cell r="H316" t="str">
            <v>Batch 127</v>
          </cell>
        </row>
        <row r="317">
          <cell r="B317" t="str">
            <v>SBM107</v>
          </cell>
          <cell r="C317">
            <v>3046</v>
          </cell>
          <cell r="D317" t="str">
            <v>SBM107</v>
          </cell>
          <cell r="E317" t="str">
            <v>-</v>
          </cell>
          <cell r="F317" t="str">
            <v>Sudhi S R</v>
          </cell>
          <cell r="G317">
            <v>44691</v>
          </cell>
          <cell r="H317" t="str">
            <v>BATCH -0</v>
          </cell>
        </row>
        <row r="318">
          <cell r="B318" t="str">
            <v>SBM150</v>
          </cell>
          <cell r="C318" t="str">
            <v>-</v>
          </cell>
          <cell r="D318" t="str">
            <v>SBM150</v>
          </cell>
          <cell r="E318" t="str">
            <v>-</v>
          </cell>
          <cell r="F318" t="str">
            <v xml:space="preserve">Nikitha G </v>
          </cell>
          <cell r="G318">
            <v>44707</v>
          </cell>
          <cell r="H318" t="str">
            <v>BATCH -3</v>
          </cell>
        </row>
        <row r="319">
          <cell r="B319" t="str">
            <v>SBM155</v>
          </cell>
          <cell r="C319" t="str">
            <v>-</v>
          </cell>
          <cell r="D319" t="str">
            <v>SBM155</v>
          </cell>
          <cell r="E319" t="str">
            <v>vision96</v>
          </cell>
          <cell r="F319" t="str">
            <v xml:space="preserve">Anuja J </v>
          </cell>
          <cell r="G319">
            <v>44707</v>
          </cell>
          <cell r="H319" t="str">
            <v>BATCH -3</v>
          </cell>
        </row>
        <row r="320">
          <cell r="B320" t="str">
            <v>SBM157</v>
          </cell>
          <cell r="C320">
            <v>3044</v>
          </cell>
          <cell r="D320" t="str">
            <v>SBM157</v>
          </cell>
          <cell r="E320" t="str">
            <v>-</v>
          </cell>
          <cell r="F320" t="str">
            <v xml:space="preserve">Abitha Sureshkumar </v>
          </cell>
          <cell r="G320">
            <v>44713</v>
          </cell>
          <cell r="H320" t="str">
            <v>BATCH -4</v>
          </cell>
        </row>
        <row r="321">
          <cell r="B321" t="str">
            <v>SBM202</v>
          </cell>
          <cell r="C321" t="str">
            <v>-</v>
          </cell>
          <cell r="D321" t="str">
            <v>SBM202</v>
          </cell>
          <cell r="E321" t="str">
            <v>-</v>
          </cell>
          <cell r="F321" t="str">
            <v xml:space="preserve">Selvaraj Nesamani </v>
          </cell>
          <cell r="G321">
            <v>44721</v>
          </cell>
          <cell r="H321" t="str">
            <v>BATCH -7</v>
          </cell>
        </row>
        <row r="322">
          <cell r="B322" t="str">
            <v>SBM264</v>
          </cell>
          <cell r="C322">
            <v>3027</v>
          </cell>
          <cell r="D322" t="str">
            <v>SBM264</v>
          </cell>
          <cell r="E322" t="str">
            <v>-</v>
          </cell>
          <cell r="F322" t="str">
            <v xml:space="preserve">Vijin V </v>
          </cell>
          <cell r="G322">
            <v>44739</v>
          </cell>
          <cell r="H322" t="str">
            <v>Batch 11</v>
          </cell>
        </row>
        <row r="323">
          <cell r="B323" t="str">
            <v>SBM267</v>
          </cell>
          <cell r="C323" t="str">
            <v>-</v>
          </cell>
          <cell r="D323" t="str">
            <v>SBM267</v>
          </cell>
          <cell r="E323" t="str">
            <v>-</v>
          </cell>
          <cell r="F323" t="str">
            <v>Kumar Arul Raj</v>
          </cell>
          <cell r="G323">
            <v>44768</v>
          </cell>
          <cell r="H323" t="str">
            <v>Batch 13</v>
          </cell>
        </row>
        <row r="324">
          <cell r="B324" t="str">
            <v>SBM314</v>
          </cell>
          <cell r="C324">
            <v>3066</v>
          </cell>
          <cell r="D324" t="str">
            <v>SBM314</v>
          </cell>
          <cell r="E324" t="str">
            <v>-</v>
          </cell>
          <cell r="F324" t="str">
            <v>Abisha J K</v>
          </cell>
          <cell r="G324">
            <v>44784</v>
          </cell>
          <cell r="H324" t="str">
            <v>Batch 13</v>
          </cell>
        </row>
        <row r="325">
          <cell r="B325" t="str">
            <v>SBM363</v>
          </cell>
          <cell r="C325" t="str">
            <v>-</v>
          </cell>
          <cell r="D325" t="str">
            <v>SBM363</v>
          </cell>
          <cell r="E325" t="str">
            <v>-</v>
          </cell>
          <cell r="F325" t="str">
            <v xml:space="preserve">Suresh Ayyappan </v>
          </cell>
          <cell r="G325">
            <v>44786</v>
          </cell>
          <cell r="H325" t="str">
            <v>Batch 15</v>
          </cell>
        </row>
        <row r="326">
          <cell r="B326" t="str">
            <v>SBM373</v>
          </cell>
          <cell r="C326">
            <v>3043</v>
          </cell>
          <cell r="D326" t="str">
            <v>SBM373</v>
          </cell>
          <cell r="E326" t="str">
            <v>-</v>
          </cell>
          <cell r="F326" t="str">
            <v>Rejisha Beautlin R</v>
          </cell>
          <cell r="G326">
            <v>44786</v>
          </cell>
          <cell r="H326" t="str">
            <v>Batch 15</v>
          </cell>
        </row>
        <row r="327">
          <cell r="B327" t="str">
            <v>SBM422</v>
          </cell>
          <cell r="C327" t="str">
            <v>-</v>
          </cell>
          <cell r="D327" t="str">
            <v>SBM422</v>
          </cell>
          <cell r="E327" t="str">
            <v>-</v>
          </cell>
          <cell r="F327" t="str">
            <v>Abdulkalam Nisja Mudeen</v>
          </cell>
          <cell r="G327">
            <v>44882</v>
          </cell>
          <cell r="H327" t="str">
            <v>Batch 17</v>
          </cell>
        </row>
        <row r="328">
          <cell r="B328" t="str">
            <v>SBM479</v>
          </cell>
          <cell r="C328" t="str">
            <v>-</v>
          </cell>
          <cell r="D328" t="str">
            <v>SBM479</v>
          </cell>
          <cell r="E328" t="str">
            <v>vision92</v>
          </cell>
          <cell r="F328" t="str">
            <v>Divya V S Ram</v>
          </cell>
          <cell r="G328">
            <v>44932</v>
          </cell>
          <cell r="H328" t="str">
            <v>BATCH 26</v>
          </cell>
        </row>
        <row r="329">
          <cell r="B329" t="str">
            <v>SBM481</v>
          </cell>
          <cell r="C329" t="str">
            <v>-</v>
          </cell>
          <cell r="D329" t="str">
            <v>SBM481</v>
          </cell>
          <cell r="E329" t="str">
            <v>-</v>
          </cell>
          <cell r="F329" t="str">
            <v xml:space="preserve">Mary L </v>
          </cell>
          <cell r="G329">
            <v>44932</v>
          </cell>
          <cell r="H329" t="str">
            <v>Batch 26</v>
          </cell>
        </row>
        <row r="330">
          <cell r="B330" t="str">
            <v>SBM485</v>
          </cell>
          <cell r="C330">
            <v>3035</v>
          </cell>
          <cell r="D330" t="str">
            <v>SBM485</v>
          </cell>
          <cell r="E330" t="str">
            <v>-</v>
          </cell>
          <cell r="F330" t="str">
            <v>Ajin Kumar K</v>
          </cell>
          <cell r="G330">
            <v>44961</v>
          </cell>
          <cell r="H330" t="str">
            <v>Batch 27</v>
          </cell>
        </row>
        <row r="331">
          <cell r="B331" t="str">
            <v>SBM524</v>
          </cell>
          <cell r="C331" t="str">
            <v>-</v>
          </cell>
          <cell r="D331" t="str">
            <v>SBM524</v>
          </cell>
          <cell r="E331" t="str">
            <v>-</v>
          </cell>
          <cell r="F331" t="str">
            <v>Abisha S L</v>
          </cell>
          <cell r="G331">
            <v>45093</v>
          </cell>
          <cell r="H331" t="str">
            <v>Batch 34</v>
          </cell>
        </row>
        <row r="332">
          <cell r="B332" t="str">
            <v>SBM550</v>
          </cell>
          <cell r="C332" t="str">
            <v>-</v>
          </cell>
          <cell r="D332" t="str">
            <v>SBM550</v>
          </cell>
          <cell r="E332" t="str">
            <v>-</v>
          </cell>
          <cell r="F332" t="str">
            <v xml:space="preserve">Abinisha Nadarajan </v>
          </cell>
          <cell r="G332">
            <v>45139</v>
          </cell>
          <cell r="H332" t="str">
            <v>Batch 39</v>
          </cell>
        </row>
        <row r="333">
          <cell r="B333" t="str">
            <v>SBM554</v>
          </cell>
          <cell r="C333">
            <v>3047</v>
          </cell>
          <cell r="D333" t="str">
            <v>SBM554</v>
          </cell>
          <cell r="E333" t="str">
            <v>-</v>
          </cell>
          <cell r="F333" t="str">
            <v xml:space="preserve">Vidya M </v>
          </cell>
          <cell r="G333">
            <v>45140</v>
          </cell>
          <cell r="H333" t="str">
            <v>Batch 39</v>
          </cell>
        </row>
        <row r="334">
          <cell r="B334" t="str">
            <v>SBM583</v>
          </cell>
          <cell r="D334" t="str">
            <v>SBM583</v>
          </cell>
          <cell r="E334" t="str">
            <v>-</v>
          </cell>
          <cell r="F334" t="str">
            <v>Monisha Devi Murugan</v>
          </cell>
          <cell r="G334">
            <v>45245</v>
          </cell>
          <cell r="H334" t="str">
            <v>Batch 43</v>
          </cell>
        </row>
        <row r="335">
          <cell r="B335" t="str">
            <v>SBM613</v>
          </cell>
          <cell r="C335">
            <v>3031</v>
          </cell>
          <cell r="D335" t="str">
            <v>SBM613</v>
          </cell>
          <cell r="E335" t="str">
            <v>-</v>
          </cell>
          <cell r="F335" t="str">
            <v xml:space="preserve">Anish K </v>
          </cell>
          <cell r="G335">
            <v>45301</v>
          </cell>
          <cell r="H335" t="str">
            <v>BATCH 51</v>
          </cell>
        </row>
        <row r="336">
          <cell r="B336" t="str">
            <v>SBM618</v>
          </cell>
          <cell r="C336">
            <v>3039</v>
          </cell>
          <cell r="D336" t="str">
            <v>SBM618</v>
          </cell>
          <cell r="E336" t="str">
            <v>-</v>
          </cell>
          <cell r="F336" t="str">
            <v xml:space="preserve">Abisha D </v>
          </cell>
          <cell r="G336">
            <v>45292</v>
          </cell>
          <cell r="H336" t="str">
            <v>BATCH 51</v>
          </cell>
        </row>
        <row r="337">
          <cell r="B337" t="str">
            <v>SBM625</v>
          </cell>
          <cell r="C337" t="str">
            <v>-</v>
          </cell>
          <cell r="D337" t="str">
            <v>SBM625</v>
          </cell>
          <cell r="E337" t="str">
            <v>-</v>
          </cell>
          <cell r="F337" t="str">
            <v xml:space="preserve">Abirami Ramaswami </v>
          </cell>
          <cell r="G337">
            <v>45329</v>
          </cell>
          <cell r="H337" t="str">
            <v>BATCH 51</v>
          </cell>
        </row>
        <row r="338">
          <cell r="B338" t="str">
            <v>SBM650</v>
          </cell>
          <cell r="C338">
            <v>3030</v>
          </cell>
          <cell r="D338" t="str">
            <v>SBM650</v>
          </cell>
          <cell r="E338" t="str">
            <v>-</v>
          </cell>
          <cell r="F338" t="str">
            <v xml:space="preserve">Aswin P </v>
          </cell>
          <cell r="G338">
            <v>45357</v>
          </cell>
          <cell r="H338" t="str">
            <v>Batch 64</v>
          </cell>
        </row>
        <row r="339">
          <cell r="B339" t="str">
            <v>SBM653</v>
          </cell>
          <cell r="C339">
            <v>3037</v>
          </cell>
          <cell r="D339" t="str">
            <v>SBM653</v>
          </cell>
          <cell r="E339" t="str">
            <v>-</v>
          </cell>
          <cell r="F339" t="str">
            <v xml:space="preserve">Sajitha P </v>
          </cell>
          <cell r="G339">
            <v>45367</v>
          </cell>
          <cell r="H339" t="str">
            <v>Batch 64</v>
          </cell>
        </row>
        <row r="340">
          <cell r="B340" t="str">
            <v>SBM678</v>
          </cell>
          <cell r="C340">
            <v>3052</v>
          </cell>
          <cell r="D340" t="str">
            <v>SBM678</v>
          </cell>
          <cell r="F340" t="str">
            <v xml:space="preserve">Monisha V </v>
          </cell>
          <cell r="G340">
            <v>45413</v>
          </cell>
          <cell r="H340" t="str">
            <v>Batch 65</v>
          </cell>
        </row>
        <row r="341">
          <cell r="B341" t="str">
            <v>SBM692</v>
          </cell>
          <cell r="C341" t="str">
            <v>-</v>
          </cell>
          <cell r="D341" t="str">
            <v>SBM692</v>
          </cell>
          <cell r="E341" t="str">
            <v>vision118</v>
          </cell>
          <cell r="F341" t="str">
            <v xml:space="preserve">Jenisha R </v>
          </cell>
          <cell r="G341">
            <v>45445</v>
          </cell>
          <cell r="H341" t="str">
            <v>Batch 67</v>
          </cell>
        </row>
        <row r="342">
          <cell r="B342" t="str">
            <v>SBM703</v>
          </cell>
          <cell r="C342">
            <v>3067</v>
          </cell>
          <cell r="D342" t="str">
            <v>SBM703</v>
          </cell>
          <cell r="F342" t="str">
            <v>Monisha S S</v>
          </cell>
          <cell r="G342">
            <v>45451</v>
          </cell>
          <cell r="H342" t="str">
            <v>Batch 68</v>
          </cell>
        </row>
        <row r="343">
          <cell r="B343" t="str">
            <v>SBM710</v>
          </cell>
          <cell r="C343" t="str">
            <v>-</v>
          </cell>
          <cell r="D343" t="str">
            <v>SBM710</v>
          </cell>
          <cell r="F343" t="str">
            <v xml:space="preserve">Abisha A </v>
          </cell>
          <cell r="G343">
            <v>45465</v>
          </cell>
          <cell r="H343" t="str">
            <v>Batch 69</v>
          </cell>
        </row>
        <row r="344">
          <cell r="B344" t="str">
            <v>SBM711</v>
          </cell>
          <cell r="C344" t="str">
            <v>-</v>
          </cell>
          <cell r="D344" t="str">
            <v>SBM711</v>
          </cell>
          <cell r="F344" t="str">
            <v xml:space="preserve">Abisha T </v>
          </cell>
          <cell r="G344">
            <v>45465</v>
          </cell>
          <cell r="H344" t="str">
            <v>Batch 69</v>
          </cell>
        </row>
        <row r="345">
          <cell r="B345" t="str">
            <v>SBM718</v>
          </cell>
          <cell r="C345">
            <v>3069</v>
          </cell>
          <cell r="D345" t="str">
            <v>SBM718</v>
          </cell>
          <cell r="F345" t="str">
            <v xml:space="preserve">Renjitha M </v>
          </cell>
          <cell r="G345">
            <v>45491</v>
          </cell>
          <cell r="H345" t="str">
            <v>Batch 71</v>
          </cell>
        </row>
        <row r="346">
          <cell r="B346" t="str">
            <v>SBM720</v>
          </cell>
          <cell r="C346" t="str">
            <v>-</v>
          </cell>
          <cell r="D346" t="str">
            <v>SBM720</v>
          </cell>
          <cell r="F346" t="str">
            <v>Abisha Joselin J</v>
          </cell>
          <cell r="G346">
            <v>45491</v>
          </cell>
          <cell r="H346" t="str">
            <v>Batch 71</v>
          </cell>
        </row>
        <row r="347">
          <cell r="B347" t="str">
            <v>SBM724</v>
          </cell>
          <cell r="C347" t="str">
            <v>-</v>
          </cell>
          <cell r="D347" t="str">
            <v>SBM724</v>
          </cell>
          <cell r="F347" t="str">
            <v xml:space="preserve">Sini K </v>
          </cell>
          <cell r="G347">
            <v>45491</v>
          </cell>
          <cell r="H347" t="str">
            <v>Batch 71</v>
          </cell>
        </row>
        <row r="348">
          <cell r="B348" t="str">
            <v>SBM734</v>
          </cell>
          <cell r="C348">
            <v>3036</v>
          </cell>
          <cell r="D348" t="str">
            <v>SBM734</v>
          </cell>
          <cell r="F348" t="str">
            <v>Anaranya Saravana S</v>
          </cell>
          <cell r="G348">
            <v>45497</v>
          </cell>
          <cell r="H348" t="str">
            <v>Batch 72</v>
          </cell>
        </row>
        <row r="349">
          <cell r="B349" t="str">
            <v>SBM736</v>
          </cell>
          <cell r="C349">
            <v>3041</v>
          </cell>
          <cell r="D349" t="str">
            <v>SBM736</v>
          </cell>
          <cell r="F349" t="str">
            <v>Prabin Jose S</v>
          </cell>
          <cell r="G349">
            <v>45500</v>
          </cell>
          <cell r="H349" t="str">
            <v>Batch 72</v>
          </cell>
        </row>
        <row r="350">
          <cell r="B350" t="str">
            <v>SBM739</v>
          </cell>
          <cell r="C350" t="str">
            <v>-</v>
          </cell>
          <cell r="D350" t="str">
            <v>SBM739</v>
          </cell>
          <cell r="F350" t="str">
            <v xml:space="preserve">Anisha R </v>
          </cell>
          <cell r="G350">
            <v>45516</v>
          </cell>
          <cell r="H350" t="str">
            <v>Batch 74</v>
          </cell>
        </row>
        <row r="351">
          <cell r="B351" t="str">
            <v>SBM744</v>
          </cell>
          <cell r="C351" t="str">
            <v>-</v>
          </cell>
          <cell r="D351" t="str">
            <v>SBM744</v>
          </cell>
          <cell r="F351" t="str">
            <v>Riya Rose K</v>
          </cell>
          <cell r="G351">
            <v>45516</v>
          </cell>
          <cell r="H351" t="str">
            <v>Batch 75</v>
          </cell>
        </row>
        <row r="352">
          <cell r="B352" t="str">
            <v>SBM755</v>
          </cell>
          <cell r="C352">
            <v>3042</v>
          </cell>
          <cell r="D352" t="str">
            <v>SBM755</v>
          </cell>
          <cell r="F352" t="str">
            <v>Gopika K S</v>
          </cell>
          <cell r="G352">
            <v>45518</v>
          </cell>
          <cell r="H352" t="str">
            <v>Batch 76</v>
          </cell>
        </row>
        <row r="353">
          <cell r="B353" t="str">
            <v>SBM758</v>
          </cell>
          <cell r="C353">
            <v>3048</v>
          </cell>
          <cell r="D353" t="str">
            <v>SBM758</v>
          </cell>
          <cell r="F353" t="str">
            <v>Leo Shali S</v>
          </cell>
          <cell r="G353">
            <v>45518</v>
          </cell>
          <cell r="H353" t="str">
            <v>Batch 76</v>
          </cell>
        </row>
        <row r="354">
          <cell r="B354" t="str">
            <v>SBM767</v>
          </cell>
          <cell r="C354">
            <v>3065</v>
          </cell>
          <cell r="D354" t="str">
            <v>SBM767</v>
          </cell>
          <cell r="F354" t="str">
            <v>Mookambika  R</v>
          </cell>
          <cell r="G354">
            <v>45520</v>
          </cell>
          <cell r="H354" t="str">
            <v>Batch 75</v>
          </cell>
        </row>
        <row r="355">
          <cell r="B355" t="str">
            <v>SBM772</v>
          </cell>
          <cell r="C355" t="str">
            <v>-</v>
          </cell>
          <cell r="D355" t="str">
            <v>SBM772</v>
          </cell>
          <cell r="F355" t="str">
            <v>Arockia Shajika G</v>
          </cell>
          <cell r="G355">
            <v>45528</v>
          </cell>
          <cell r="H355" t="str">
            <v>Batch 76</v>
          </cell>
        </row>
        <row r="356">
          <cell r="B356" t="str">
            <v>SBM773</v>
          </cell>
          <cell r="C356" t="str">
            <v>-</v>
          </cell>
          <cell r="D356" t="str">
            <v>SBM773</v>
          </cell>
          <cell r="F356" t="str">
            <v>Vanaja Kumari. M</v>
          </cell>
          <cell r="G356">
            <v>45526</v>
          </cell>
          <cell r="H356" t="str">
            <v>Batch 76</v>
          </cell>
        </row>
        <row r="357">
          <cell r="B357" t="str">
            <v>SBM775</v>
          </cell>
          <cell r="C357" t="str">
            <v>-</v>
          </cell>
          <cell r="D357" t="str">
            <v>SBM775</v>
          </cell>
          <cell r="F357" t="str">
            <v>Asmi C S</v>
          </cell>
          <cell r="G357">
            <v>45535</v>
          </cell>
          <cell r="H357" t="str">
            <v>Batch 77</v>
          </cell>
        </row>
        <row r="358">
          <cell r="B358" t="str">
            <v>SBM792</v>
          </cell>
          <cell r="C358" t="str">
            <v>-</v>
          </cell>
          <cell r="D358" t="str">
            <v>SBM792</v>
          </cell>
          <cell r="F358" t="str">
            <v xml:space="preserve">Sujitha S </v>
          </cell>
          <cell r="G358">
            <v>45545</v>
          </cell>
          <cell r="H358" t="str">
            <v>Batch 78</v>
          </cell>
        </row>
        <row r="359">
          <cell r="B359" t="str">
            <v>SBM794</v>
          </cell>
          <cell r="C359">
            <v>3038</v>
          </cell>
          <cell r="D359" t="str">
            <v>SBM794</v>
          </cell>
          <cell r="F359" t="str">
            <v>Gayathri R K</v>
          </cell>
          <cell r="G359">
            <v>45550</v>
          </cell>
          <cell r="H359" t="str">
            <v>Batch 79</v>
          </cell>
        </row>
        <row r="360">
          <cell r="B360" t="str">
            <v>SBM901</v>
          </cell>
          <cell r="C360" t="str">
            <v>-</v>
          </cell>
          <cell r="D360" t="str">
            <v>SBM901</v>
          </cell>
          <cell r="F360" t="str">
            <v xml:space="preserve">Jersha R </v>
          </cell>
          <cell r="G360">
            <v>45564</v>
          </cell>
          <cell r="H360" t="str">
            <v>Batch 80</v>
          </cell>
        </row>
        <row r="361">
          <cell r="B361" t="str">
            <v>SBM913</v>
          </cell>
          <cell r="C361" t="str">
            <v>-</v>
          </cell>
          <cell r="D361" t="str">
            <v>SBM913</v>
          </cell>
          <cell r="F361" t="str">
            <v xml:space="preserve">Abisha E </v>
          </cell>
          <cell r="G361">
            <v>45589</v>
          </cell>
          <cell r="H361" t="str">
            <v>Batch 82</v>
          </cell>
        </row>
        <row r="362">
          <cell r="B362" t="str">
            <v>SBM946</v>
          </cell>
          <cell r="C362">
            <v>3033</v>
          </cell>
          <cell r="D362" t="str">
            <v>SBM946</v>
          </cell>
          <cell r="F362" t="str">
            <v>Anila Prakash</v>
          </cell>
          <cell r="G362">
            <v>45635</v>
          </cell>
          <cell r="H362" t="str">
            <v>Batch 89</v>
          </cell>
        </row>
        <row r="363">
          <cell r="B363" t="str">
            <v>SBM958</v>
          </cell>
          <cell r="C363" t="str">
            <v>-</v>
          </cell>
          <cell r="D363" t="str">
            <v>SBM958</v>
          </cell>
          <cell r="F363" t="str">
            <v xml:space="preserve">Albert Samuel </v>
          </cell>
          <cell r="G363">
            <v>45641</v>
          </cell>
          <cell r="H363" t="str">
            <v>Batch 92</v>
          </cell>
        </row>
        <row r="364">
          <cell r="B364" t="str">
            <v>SBM963</v>
          </cell>
          <cell r="C364">
            <v>3029</v>
          </cell>
          <cell r="D364" t="str">
            <v>SBM963</v>
          </cell>
          <cell r="F364" t="str">
            <v>Shalini B L</v>
          </cell>
          <cell r="G364">
            <v>45637</v>
          </cell>
          <cell r="H364" t="str">
            <v>Batch 91</v>
          </cell>
        </row>
        <row r="365">
          <cell r="B365" t="str">
            <v>SBM967</v>
          </cell>
          <cell r="C365" t="str">
            <v>-</v>
          </cell>
          <cell r="D365" t="str">
            <v>SBM967</v>
          </cell>
          <cell r="F365" t="str">
            <v>Raja shri</v>
          </cell>
          <cell r="G365">
            <v>45640</v>
          </cell>
          <cell r="H365" t="str">
            <v>Batch 92</v>
          </cell>
        </row>
        <row r="366">
          <cell r="B366" t="str">
            <v>SBM983</v>
          </cell>
          <cell r="C366" t="str">
            <v>-</v>
          </cell>
          <cell r="D366" t="str">
            <v>SBM983</v>
          </cell>
          <cell r="F366" t="str">
            <v>Subin S</v>
          </cell>
          <cell r="G366">
            <v>45659</v>
          </cell>
          <cell r="H366" t="str">
            <v>Batch 96</v>
          </cell>
        </row>
        <row r="367">
          <cell r="B367" t="str">
            <v>SBM990</v>
          </cell>
          <cell r="C367" t="str">
            <v>-</v>
          </cell>
          <cell r="D367" t="str">
            <v>SBM990</v>
          </cell>
          <cell r="F367" t="str">
            <v>Rajasree S V</v>
          </cell>
          <cell r="G367">
            <v>45663</v>
          </cell>
          <cell r="H367" t="str">
            <v>Batch 97</v>
          </cell>
        </row>
        <row r="368">
          <cell r="B368" t="str">
            <v>VPS106</v>
          </cell>
          <cell r="C368" t="str">
            <v>-</v>
          </cell>
          <cell r="D368" t="str">
            <v>VPS106</v>
          </cell>
          <cell r="E368" t="str">
            <v>vision47</v>
          </cell>
          <cell r="F368" t="str">
            <v>Threse Rishika F</v>
          </cell>
          <cell r="G368">
            <v>45674</v>
          </cell>
          <cell r="H368" t="str">
            <v>Batch 98</v>
          </cell>
        </row>
        <row r="369">
          <cell r="B369" t="str">
            <v>VPS111</v>
          </cell>
          <cell r="C369" t="str">
            <v>-</v>
          </cell>
          <cell r="D369" t="str">
            <v>VPS111</v>
          </cell>
          <cell r="F369" t="str">
            <v>Livin L H</v>
          </cell>
          <cell r="G369">
            <v>45675</v>
          </cell>
          <cell r="H369" t="str">
            <v>Batch 98</v>
          </cell>
        </row>
        <row r="370">
          <cell r="B370" t="str">
            <v>VPS120</v>
          </cell>
          <cell r="C370" t="str">
            <v>-</v>
          </cell>
          <cell r="D370" t="str">
            <v>VPS120</v>
          </cell>
          <cell r="F370" t="str">
            <v>Geo Arlin E</v>
          </cell>
          <cell r="G370">
            <v>45690</v>
          </cell>
          <cell r="H370" t="str">
            <v>Batch 101</v>
          </cell>
        </row>
        <row r="371">
          <cell r="B371" t="str">
            <v>VPS124</v>
          </cell>
          <cell r="C371" t="str">
            <v>-</v>
          </cell>
          <cell r="D371" t="str">
            <v>VPS124</v>
          </cell>
          <cell r="E371" t="str">
            <v>vision21</v>
          </cell>
          <cell r="F371" t="str">
            <v>Adhulya A S</v>
          </cell>
          <cell r="G371">
            <v>45705</v>
          </cell>
          <cell r="H371" t="str">
            <v>Batch 103</v>
          </cell>
        </row>
        <row r="372">
          <cell r="B372" t="str">
            <v>VPS126</v>
          </cell>
          <cell r="C372" t="str">
            <v>-</v>
          </cell>
          <cell r="D372" t="str">
            <v>VPS126</v>
          </cell>
          <cell r="E372" t="str">
            <v>vision11</v>
          </cell>
          <cell r="F372" t="str">
            <v>Vismi D J</v>
          </cell>
          <cell r="G372">
            <v>45710</v>
          </cell>
          <cell r="H372" t="str">
            <v>Batch 104</v>
          </cell>
        </row>
        <row r="373">
          <cell r="B373" t="str">
            <v>VPS127</v>
          </cell>
          <cell r="C373" t="str">
            <v>-</v>
          </cell>
          <cell r="D373" t="str">
            <v>VPS127</v>
          </cell>
          <cell r="E373" t="str">
            <v>vision109</v>
          </cell>
          <cell r="F373" t="str">
            <v>Ashlin  D</v>
          </cell>
          <cell r="G373">
            <v>45710</v>
          </cell>
          <cell r="H373" t="str">
            <v>Batch 104</v>
          </cell>
        </row>
        <row r="374">
          <cell r="B374" t="str">
            <v>VPS130</v>
          </cell>
          <cell r="C374" t="str">
            <v>-</v>
          </cell>
          <cell r="D374" t="str">
            <v>VPS130</v>
          </cell>
          <cell r="E374" t="str">
            <v>vision13</v>
          </cell>
          <cell r="F374" t="str">
            <v>Reshma  D</v>
          </cell>
          <cell r="G374">
            <v>45710</v>
          </cell>
          <cell r="H374" t="str">
            <v>Batch 104</v>
          </cell>
        </row>
        <row r="375">
          <cell r="B375" t="str">
            <v>VPS131</v>
          </cell>
          <cell r="C375" t="str">
            <v>-</v>
          </cell>
          <cell r="D375" t="str">
            <v>VPS131</v>
          </cell>
          <cell r="E375" t="str">
            <v>vision12</v>
          </cell>
          <cell r="F375" t="str">
            <v>Pavithra G V</v>
          </cell>
          <cell r="G375">
            <v>45710</v>
          </cell>
          <cell r="H375" t="str">
            <v>Batch 104</v>
          </cell>
        </row>
        <row r="376">
          <cell r="B376" t="str">
            <v>VPS132</v>
          </cell>
          <cell r="C376">
            <v>3054</v>
          </cell>
          <cell r="D376" t="str">
            <v>VPS132</v>
          </cell>
          <cell r="F376" t="str">
            <v>Abish A</v>
          </cell>
          <cell r="G376">
            <v>45717</v>
          </cell>
          <cell r="H376" t="str">
            <v>Batch 103</v>
          </cell>
        </row>
        <row r="377">
          <cell r="B377" t="str">
            <v>VPS143</v>
          </cell>
          <cell r="C377" t="str">
            <v>-</v>
          </cell>
          <cell r="D377" t="str">
            <v>VPS143</v>
          </cell>
          <cell r="F377" t="str">
            <v>Nithisha A</v>
          </cell>
          <cell r="G377">
            <v>45723</v>
          </cell>
          <cell r="H377" t="str">
            <v>Batch 105</v>
          </cell>
        </row>
        <row r="378">
          <cell r="B378" t="str">
            <v>VPS151</v>
          </cell>
          <cell r="C378" t="str">
            <v>-</v>
          </cell>
          <cell r="D378" t="str">
            <v>VPS151</v>
          </cell>
          <cell r="F378" t="str">
            <v>Aswathi M G</v>
          </cell>
          <cell r="G378">
            <v>45735</v>
          </cell>
          <cell r="H378" t="str">
            <v>Batch 106</v>
          </cell>
        </row>
        <row r="379">
          <cell r="B379" t="str">
            <v>VPS160</v>
          </cell>
          <cell r="C379" t="str">
            <v>-</v>
          </cell>
          <cell r="D379" t="str">
            <v>VPS160</v>
          </cell>
          <cell r="F379" t="str">
            <v>Babisha Benjamin</v>
          </cell>
          <cell r="G379">
            <v>45748</v>
          </cell>
          <cell r="H379" t="str">
            <v>Batch 108</v>
          </cell>
        </row>
        <row r="380">
          <cell r="B380" t="str">
            <v>VPS171</v>
          </cell>
          <cell r="C380">
            <v>3060</v>
          </cell>
          <cell r="D380" t="str">
            <v>VPS171</v>
          </cell>
          <cell r="F380" t="str">
            <v>Monisha Satheesh</v>
          </cell>
          <cell r="G380">
            <v>45767</v>
          </cell>
          <cell r="H380" t="str">
            <v>Batch 111</v>
          </cell>
        </row>
        <row r="381">
          <cell r="B381" t="str">
            <v>VPS177</v>
          </cell>
          <cell r="C381" t="str">
            <v>-</v>
          </cell>
          <cell r="D381" t="str">
            <v>VPS177</v>
          </cell>
          <cell r="F381" t="str">
            <v>Renjith R A</v>
          </cell>
          <cell r="G381">
            <v>45766</v>
          </cell>
          <cell r="H381" t="str">
            <v>Batch 111</v>
          </cell>
        </row>
        <row r="382">
          <cell r="B382" t="str">
            <v>VPS181</v>
          </cell>
          <cell r="C382">
            <v>3062</v>
          </cell>
          <cell r="D382" t="str">
            <v>VPS181</v>
          </cell>
          <cell r="F382" t="str">
            <v>Sowmiya T K</v>
          </cell>
          <cell r="G382">
            <v>45775</v>
          </cell>
          <cell r="H382" t="str">
            <v>Batch 112</v>
          </cell>
        </row>
        <row r="383">
          <cell r="B383" t="str">
            <v>VPS182</v>
          </cell>
          <cell r="C383">
            <v>3068</v>
          </cell>
          <cell r="D383" t="str">
            <v>VPS182</v>
          </cell>
          <cell r="F383" t="str">
            <v>Santhiya S</v>
          </cell>
          <cell r="G383">
            <v>45797</v>
          </cell>
          <cell r="H383" t="str">
            <v>Batch 113</v>
          </cell>
        </row>
        <row r="384">
          <cell r="B384" t="str">
            <v>VPS183</v>
          </cell>
          <cell r="C384">
            <v>3040</v>
          </cell>
          <cell r="D384" t="str">
            <v>VPS183</v>
          </cell>
          <cell r="F384" t="str">
            <v>Abisha J P</v>
          </cell>
          <cell r="G384">
            <v>45797</v>
          </cell>
          <cell r="H384" t="str">
            <v>Batch 114</v>
          </cell>
        </row>
        <row r="385">
          <cell r="B385" t="str">
            <v>VPS184</v>
          </cell>
          <cell r="D385" t="str">
            <v>VPS184</v>
          </cell>
          <cell r="F385" t="str">
            <v>Rejin R</v>
          </cell>
          <cell r="G385">
            <v>45809</v>
          </cell>
          <cell r="H385" t="str">
            <v>Batch 114</v>
          </cell>
        </row>
        <row r="386">
          <cell r="B386" t="str">
            <v>VPS191</v>
          </cell>
          <cell r="D386" t="str">
            <v>VPS191</v>
          </cell>
          <cell r="F386" t="str">
            <v>Nathisha Raj</v>
          </cell>
          <cell r="G386">
            <v>45809</v>
          </cell>
          <cell r="H386" t="str">
            <v>Batch 114</v>
          </cell>
        </row>
        <row r="387">
          <cell r="B387" t="str">
            <v>VPS193</v>
          </cell>
          <cell r="D387" t="str">
            <v>VPS193</v>
          </cell>
          <cell r="F387" t="str">
            <v>Asmitha J</v>
          </cell>
          <cell r="G387">
            <v>45823</v>
          </cell>
          <cell r="H387" t="str">
            <v>Batch 116</v>
          </cell>
        </row>
        <row r="388">
          <cell r="B388" t="str">
            <v>VPS197</v>
          </cell>
          <cell r="D388" t="str">
            <v>VPS197</v>
          </cell>
          <cell r="F388" t="str">
            <v>M K Kipston</v>
          </cell>
          <cell r="G388">
            <v>45830</v>
          </cell>
          <cell r="H388" t="str">
            <v>Batch 117</v>
          </cell>
        </row>
        <row r="389">
          <cell r="B389" t="str">
            <v>VPS201</v>
          </cell>
          <cell r="C389">
            <v>3055</v>
          </cell>
          <cell r="D389" t="str">
            <v>VPS201</v>
          </cell>
          <cell r="F389" t="str">
            <v>Sam J</v>
          </cell>
          <cell r="G389">
            <v>45834</v>
          </cell>
          <cell r="H389" t="str">
            <v>Batch 118</v>
          </cell>
        </row>
        <row r="390">
          <cell r="B390" t="str">
            <v>VPS204</v>
          </cell>
          <cell r="D390" t="str">
            <v>VPS204</v>
          </cell>
          <cell r="F390" t="str">
            <v>Ashika T</v>
          </cell>
          <cell r="G390">
            <v>45840</v>
          </cell>
          <cell r="H390" t="str">
            <v>Batch 119</v>
          </cell>
        </row>
        <row r="391">
          <cell r="B391" t="str">
            <v>VPS206</v>
          </cell>
          <cell r="D391" t="str">
            <v>VPS206</v>
          </cell>
          <cell r="F391" t="str">
            <v>Lincy S</v>
          </cell>
          <cell r="G391">
            <v>45840</v>
          </cell>
          <cell r="H391" t="str">
            <v>Batch 119</v>
          </cell>
        </row>
        <row r="392">
          <cell r="B392" t="str">
            <v>VPS209</v>
          </cell>
          <cell r="D392" t="str">
            <v>VPS209</v>
          </cell>
          <cell r="F392" t="str">
            <v>Lekshmi A M</v>
          </cell>
          <cell r="G392">
            <v>45856</v>
          </cell>
          <cell r="H392" t="str">
            <v>Batch 120</v>
          </cell>
        </row>
        <row r="393">
          <cell r="B393" t="str">
            <v>VPS210</v>
          </cell>
          <cell r="D393" t="str">
            <v>VPS210</v>
          </cell>
          <cell r="F393" t="str">
            <v>Anjana Satheesh S B</v>
          </cell>
          <cell r="G393">
            <v>45856</v>
          </cell>
          <cell r="H393" t="str">
            <v>Batch 120</v>
          </cell>
        </row>
        <row r="394">
          <cell r="B394" t="str">
            <v>VPS211</v>
          </cell>
          <cell r="D394" t="str">
            <v>VPS211</v>
          </cell>
          <cell r="F394" t="str">
            <v>Abishek L</v>
          </cell>
          <cell r="G394">
            <v>45855</v>
          </cell>
          <cell r="H394" t="str">
            <v>Batch 120</v>
          </cell>
        </row>
        <row r="395">
          <cell r="B395" t="str">
            <v>VPS213</v>
          </cell>
          <cell r="D395" t="str">
            <v>VPS213</v>
          </cell>
          <cell r="F395" t="str">
            <v>Anchu M</v>
          </cell>
          <cell r="G395">
            <v>45856</v>
          </cell>
          <cell r="H395" t="str">
            <v>Batch 120</v>
          </cell>
        </row>
        <row r="396">
          <cell r="B396" t="str">
            <v>VPS214</v>
          </cell>
          <cell r="D396" t="str">
            <v>VPS214</v>
          </cell>
          <cell r="F396" t="str">
            <v>Nadheesha C</v>
          </cell>
          <cell r="G396">
            <v>45855</v>
          </cell>
          <cell r="H396" t="str">
            <v>Batch 120</v>
          </cell>
        </row>
        <row r="397">
          <cell r="B397" t="str">
            <v>VPS215</v>
          </cell>
          <cell r="D397" t="str">
            <v>VPS215</v>
          </cell>
          <cell r="F397" t="str">
            <v>Vasanth V S</v>
          </cell>
          <cell r="G397">
            <v>45865</v>
          </cell>
          <cell r="H397" t="str">
            <v>Batch 121</v>
          </cell>
        </row>
        <row r="398">
          <cell r="B398" t="str">
            <v>VPS216</v>
          </cell>
          <cell r="D398" t="str">
            <v>VPS216</v>
          </cell>
          <cell r="F398" t="str">
            <v>Vishnu T</v>
          </cell>
          <cell r="G398">
            <v>45865</v>
          </cell>
          <cell r="H398" t="str">
            <v>Batch 121</v>
          </cell>
        </row>
        <row r="399">
          <cell r="B399" t="str">
            <v>VPS217</v>
          </cell>
          <cell r="D399" t="str">
            <v>VPS217</v>
          </cell>
          <cell r="F399" t="str">
            <v>Vishnu Kumar S</v>
          </cell>
          <cell r="G399">
            <v>45865</v>
          </cell>
          <cell r="H399" t="str">
            <v>Batch 121</v>
          </cell>
        </row>
        <row r="400">
          <cell r="B400" t="str">
            <v>VPS228</v>
          </cell>
          <cell r="D400" t="str">
            <v>VPS228</v>
          </cell>
          <cell r="F400" t="str">
            <v>Ashik Hussain  S</v>
          </cell>
          <cell r="G400">
            <v>45881</v>
          </cell>
          <cell r="H400" t="str">
            <v>Batch 123</v>
          </cell>
        </row>
        <row r="401">
          <cell r="B401" t="str">
            <v>VPS229</v>
          </cell>
          <cell r="D401" t="str">
            <v>VPS229</v>
          </cell>
          <cell r="F401" t="str">
            <v>Kavin J</v>
          </cell>
          <cell r="G401">
            <v>45880</v>
          </cell>
          <cell r="H401" t="str">
            <v>Batch 123</v>
          </cell>
        </row>
        <row r="402">
          <cell r="B402" t="str">
            <v>VPS230</v>
          </cell>
          <cell r="D402" t="str">
            <v>VPS230</v>
          </cell>
          <cell r="F402" t="str">
            <v>Sherlin S</v>
          </cell>
          <cell r="G402">
            <v>45880</v>
          </cell>
          <cell r="H402" t="str">
            <v>Batch 123</v>
          </cell>
        </row>
        <row r="403">
          <cell r="B403" t="str">
            <v>VPS235</v>
          </cell>
          <cell r="D403" t="str">
            <v>VPS235</v>
          </cell>
          <cell r="F403" t="str">
            <v>Vishnu Prasad K</v>
          </cell>
          <cell r="G403">
            <v>45897</v>
          </cell>
          <cell r="H403" t="str">
            <v>Batch 124</v>
          </cell>
        </row>
        <row r="404">
          <cell r="B404" t="str">
            <v>VPS236</v>
          </cell>
          <cell r="D404" t="str">
            <v>VPS236</v>
          </cell>
          <cell r="F404" t="str">
            <v>Jerin J</v>
          </cell>
          <cell r="G404">
            <v>45897</v>
          </cell>
          <cell r="H404" t="str">
            <v>Batch 124</v>
          </cell>
        </row>
        <row r="405">
          <cell r="B405" t="str">
            <v>VPS237</v>
          </cell>
          <cell r="D405" t="str">
            <v>VPS237</v>
          </cell>
          <cell r="F405" t="str">
            <v>Shanmidun S</v>
          </cell>
          <cell r="G405">
            <v>45897</v>
          </cell>
          <cell r="H405" t="str">
            <v>Batch 124</v>
          </cell>
        </row>
        <row r="406">
          <cell r="B406" t="str">
            <v>VPS239</v>
          </cell>
          <cell r="C406" t="str">
            <v>-</v>
          </cell>
          <cell r="D406" t="str">
            <v>VPS239</v>
          </cell>
          <cell r="E406" t="str">
            <v>-</v>
          </cell>
          <cell r="F406" t="str">
            <v>Mary Gladis L</v>
          </cell>
          <cell r="G406">
            <v>44942</v>
          </cell>
          <cell r="H406" t="str">
            <v>Batch 26</v>
          </cell>
        </row>
        <row r="407">
          <cell r="B407" t="str">
            <v>VPS240</v>
          </cell>
          <cell r="D407" t="str">
            <v>VPS240</v>
          </cell>
          <cell r="F407" t="str">
            <v>Abirenya Ajay A</v>
          </cell>
          <cell r="G407">
            <v>45907</v>
          </cell>
          <cell r="H407" t="str">
            <v>Batch 125</v>
          </cell>
        </row>
        <row r="408">
          <cell r="B408" t="str">
            <v>VPS242</v>
          </cell>
          <cell r="D408" t="str">
            <v>VPS242</v>
          </cell>
          <cell r="F408" t="str">
            <v>Subin S</v>
          </cell>
          <cell r="G408">
            <v>45908</v>
          </cell>
          <cell r="H408" t="str">
            <v>Batch 125</v>
          </cell>
        </row>
        <row r="409">
          <cell r="B409" t="str">
            <v>VPS243</v>
          </cell>
          <cell r="D409" t="str">
            <v>VPS243</v>
          </cell>
          <cell r="F409" t="str">
            <v xml:space="preserve"> Babithra R</v>
          </cell>
          <cell r="G409">
            <v>45907</v>
          </cell>
          <cell r="H409" t="str">
            <v>Batch 125</v>
          </cell>
        </row>
        <row r="410">
          <cell r="B410" t="str">
            <v>VPS244</v>
          </cell>
          <cell r="D410" t="str">
            <v>VPS244</v>
          </cell>
          <cell r="F410" t="str">
            <v xml:space="preserve"> Anisha Gnanaseelan</v>
          </cell>
          <cell r="G410">
            <v>45907</v>
          </cell>
          <cell r="H410" t="str">
            <v>Batch 125</v>
          </cell>
        </row>
        <row r="411">
          <cell r="B411" t="str">
            <v>VPS245</v>
          </cell>
          <cell r="D411" t="str">
            <v>VPS245</v>
          </cell>
          <cell r="F411" t="str">
            <v>Anju Nair V S</v>
          </cell>
          <cell r="G411">
            <v>45908</v>
          </cell>
          <cell r="H411" t="str">
            <v>Batch 125</v>
          </cell>
        </row>
        <row r="412">
          <cell r="B412" t="str">
            <v>VPS247</v>
          </cell>
          <cell r="D412" t="str">
            <v>VPS247</v>
          </cell>
          <cell r="F412" t="str">
            <v>Libin Paulraj</v>
          </cell>
          <cell r="G412">
            <v>45907</v>
          </cell>
          <cell r="H412" t="str">
            <v>Batch 125</v>
          </cell>
        </row>
        <row r="413">
          <cell r="B413" t="str">
            <v>VPS248</v>
          </cell>
          <cell r="D413" t="str">
            <v>VPS248</v>
          </cell>
          <cell r="F413" t="str">
            <v>Ponraj S</v>
          </cell>
          <cell r="G413">
            <v>45908</v>
          </cell>
          <cell r="H413" t="str">
            <v>Batch 125</v>
          </cell>
        </row>
        <row r="414">
          <cell r="B414" t="str">
            <v>VPS249</v>
          </cell>
          <cell r="D414" t="str">
            <v>VPS249</v>
          </cell>
          <cell r="F414" t="str">
            <v>Rejith R R</v>
          </cell>
          <cell r="G414">
            <v>45907</v>
          </cell>
          <cell r="H414" t="str">
            <v>Batch 125</v>
          </cell>
        </row>
        <row r="415">
          <cell r="B415" t="str">
            <v>VPS251</v>
          </cell>
          <cell r="D415" t="str">
            <v>VPS251</v>
          </cell>
          <cell r="F415" t="str">
            <v>Simeon R J</v>
          </cell>
          <cell r="G415">
            <v>45907</v>
          </cell>
          <cell r="H415" t="str">
            <v>Batch 125</v>
          </cell>
        </row>
        <row r="416">
          <cell r="B416" t="str">
            <v>VPS252</v>
          </cell>
          <cell r="D416" t="str">
            <v>VPS252</v>
          </cell>
          <cell r="F416" t="str">
            <v>Abipriya Radhakrishnan  Sreekala</v>
          </cell>
          <cell r="G416">
            <v>45919</v>
          </cell>
          <cell r="H416" t="str">
            <v>Batch 126</v>
          </cell>
        </row>
        <row r="417">
          <cell r="B417" t="str">
            <v>VPS253</v>
          </cell>
          <cell r="D417" t="str">
            <v>VPS253</v>
          </cell>
          <cell r="F417" t="str">
            <v>Saha Nurcy J</v>
          </cell>
          <cell r="G417">
            <v>45919</v>
          </cell>
          <cell r="H417" t="str">
            <v>Batch 126</v>
          </cell>
        </row>
        <row r="418">
          <cell r="B418" t="str">
            <v>VPS256</v>
          </cell>
          <cell r="D418" t="str">
            <v>VPS256</v>
          </cell>
          <cell r="F418" t="str">
            <v>David Raj Mahadevan Lekshmi</v>
          </cell>
          <cell r="G418">
            <v>45919</v>
          </cell>
          <cell r="H418" t="str">
            <v>Batch 126</v>
          </cell>
        </row>
        <row r="419">
          <cell r="B419" t="str">
            <v>VPS257</v>
          </cell>
          <cell r="D419" t="str">
            <v>VPS257</v>
          </cell>
          <cell r="F419" t="str">
            <v>Benil S</v>
          </cell>
          <cell r="G419">
            <v>45919</v>
          </cell>
          <cell r="H419" t="str">
            <v>Batch 126</v>
          </cell>
        </row>
        <row r="420">
          <cell r="B420" t="str">
            <v>VPS258</v>
          </cell>
          <cell r="D420" t="str">
            <v>VPS258</v>
          </cell>
          <cell r="F420" t="str">
            <v>Nithya M В</v>
          </cell>
          <cell r="G420">
            <v>45927</v>
          </cell>
          <cell r="H420" t="str">
            <v>Batch 127</v>
          </cell>
        </row>
        <row r="421">
          <cell r="B421" t="str">
            <v>VPS259</v>
          </cell>
          <cell r="D421" t="str">
            <v>VPS259</v>
          </cell>
          <cell r="F421" t="str">
            <v>R V Arthin Ram</v>
          </cell>
          <cell r="G421">
            <v>45927</v>
          </cell>
          <cell r="H421" t="str">
            <v>Batch 127</v>
          </cell>
        </row>
        <row r="422">
          <cell r="B422" t="str">
            <v>SBM107</v>
          </cell>
          <cell r="C422">
            <v>3046</v>
          </cell>
          <cell r="D422" t="str">
            <v>SBM107</v>
          </cell>
          <cell r="E422" t="str">
            <v>-</v>
          </cell>
          <cell r="F422" t="str">
            <v>Sudhi S R</v>
          </cell>
          <cell r="G422">
            <v>44691</v>
          </cell>
          <cell r="H422" t="str">
            <v>BATCH -0</v>
          </cell>
        </row>
        <row r="423">
          <cell r="B423" t="str">
            <v>SBM150</v>
          </cell>
          <cell r="C423" t="str">
            <v>-</v>
          </cell>
          <cell r="D423" t="str">
            <v>SBM150</v>
          </cell>
          <cell r="E423" t="str">
            <v>-</v>
          </cell>
          <cell r="F423" t="str">
            <v xml:space="preserve">Nikitha G </v>
          </cell>
          <cell r="G423">
            <v>44707</v>
          </cell>
          <cell r="H423" t="str">
            <v>BATCH -3</v>
          </cell>
        </row>
        <row r="424">
          <cell r="B424" t="str">
            <v>SBM155</v>
          </cell>
          <cell r="C424" t="str">
            <v>-</v>
          </cell>
          <cell r="D424" t="str">
            <v>SBM155</v>
          </cell>
          <cell r="E424" t="str">
            <v>vision96</v>
          </cell>
          <cell r="F424" t="str">
            <v xml:space="preserve">Anuja J </v>
          </cell>
          <cell r="G424">
            <v>44707</v>
          </cell>
          <cell r="H424" t="str">
            <v>BATCH -3</v>
          </cell>
        </row>
        <row r="425">
          <cell r="B425" t="str">
            <v>SBM157</v>
          </cell>
          <cell r="C425">
            <v>3044</v>
          </cell>
          <cell r="D425" t="str">
            <v>SBM157</v>
          </cell>
          <cell r="E425" t="str">
            <v>-</v>
          </cell>
          <cell r="F425" t="str">
            <v xml:space="preserve">Abitha Sureshkumar </v>
          </cell>
          <cell r="G425">
            <v>44713</v>
          </cell>
          <cell r="H425" t="str">
            <v>BATCH -4</v>
          </cell>
        </row>
        <row r="426">
          <cell r="B426" t="str">
            <v>SBM202</v>
          </cell>
          <cell r="C426" t="str">
            <v>-</v>
          </cell>
          <cell r="D426" t="str">
            <v>SBM202</v>
          </cell>
          <cell r="E426" t="str">
            <v>-</v>
          </cell>
          <cell r="F426" t="str">
            <v xml:space="preserve">Selvaraj Nesamani </v>
          </cell>
          <cell r="G426">
            <v>44721</v>
          </cell>
          <cell r="H426" t="str">
            <v>BATCH -7</v>
          </cell>
        </row>
        <row r="427">
          <cell r="B427" t="str">
            <v>SBM264</v>
          </cell>
          <cell r="C427">
            <v>3027</v>
          </cell>
          <cell r="D427" t="str">
            <v>SBM264</v>
          </cell>
          <cell r="E427" t="str">
            <v>-</v>
          </cell>
          <cell r="F427" t="str">
            <v xml:space="preserve">Vijin V </v>
          </cell>
          <cell r="G427">
            <v>44739</v>
          </cell>
          <cell r="H427" t="str">
            <v>Batch 11</v>
          </cell>
        </row>
        <row r="428">
          <cell r="B428" t="str">
            <v>SBM267</v>
          </cell>
          <cell r="C428" t="str">
            <v>-</v>
          </cell>
          <cell r="D428" t="str">
            <v>SBM267</v>
          </cell>
          <cell r="E428" t="str">
            <v>-</v>
          </cell>
          <cell r="F428" t="str">
            <v>Kumar Arul Raj</v>
          </cell>
          <cell r="G428">
            <v>44768</v>
          </cell>
          <cell r="H428" t="str">
            <v>Batch 13</v>
          </cell>
        </row>
        <row r="429">
          <cell r="B429" t="str">
            <v>SBM314</v>
          </cell>
          <cell r="C429">
            <v>3066</v>
          </cell>
          <cell r="D429" t="str">
            <v>SBM314</v>
          </cell>
          <cell r="E429" t="str">
            <v>-</v>
          </cell>
          <cell r="F429" t="str">
            <v>Abisha J K</v>
          </cell>
          <cell r="G429">
            <v>44784</v>
          </cell>
          <cell r="H429" t="str">
            <v>Batch 13</v>
          </cell>
        </row>
        <row r="430">
          <cell r="B430" t="str">
            <v>SBM363</v>
          </cell>
          <cell r="C430" t="str">
            <v>-</v>
          </cell>
          <cell r="D430" t="str">
            <v>SBM363</v>
          </cell>
          <cell r="E430" t="str">
            <v>-</v>
          </cell>
          <cell r="F430" t="str">
            <v xml:space="preserve">Suresh Ayyappan </v>
          </cell>
          <cell r="G430">
            <v>44786</v>
          </cell>
          <cell r="H430" t="str">
            <v>Batch 15</v>
          </cell>
        </row>
        <row r="431">
          <cell r="B431" t="str">
            <v>SBM373</v>
          </cell>
          <cell r="C431">
            <v>3043</v>
          </cell>
          <cell r="D431" t="str">
            <v>SBM373</v>
          </cell>
          <cell r="E431" t="str">
            <v>-</v>
          </cell>
          <cell r="F431" t="str">
            <v>Rejisha Beautlin R</v>
          </cell>
          <cell r="G431">
            <v>44786</v>
          </cell>
          <cell r="H431" t="str">
            <v>Batch 15</v>
          </cell>
        </row>
        <row r="432">
          <cell r="B432" t="str">
            <v>SBM422</v>
          </cell>
          <cell r="C432" t="str">
            <v>-</v>
          </cell>
          <cell r="D432" t="str">
            <v>SBM422</v>
          </cell>
          <cell r="E432" t="str">
            <v>-</v>
          </cell>
          <cell r="F432" t="str">
            <v>Abdulkalam Nisja Mudeen</v>
          </cell>
          <cell r="G432">
            <v>44882</v>
          </cell>
          <cell r="H432" t="str">
            <v>Batch 17</v>
          </cell>
        </row>
        <row r="433">
          <cell r="B433" t="str">
            <v>SBM479</v>
          </cell>
          <cell r="C433" t="str">
            <v>-</v>
          </cell>
          <cell r="D433" t="str">
            <v>SBM479</v>
          </cell>
          <cell r="E433" t="str">
            <v>vision92</v>
          </cell>
          <cell r="F433" t="str">
            <v>Divya V S Ram</v>
          </cell>
          <cell r="G433">
            <v>44932</v>
          </cell>
          <cell r="H433" t="str">
            <v>BATCH 26</v>
          </cell>
        </row>
        <row r="434">
          <cell r="B434" t="str">
            <v>SBM481</v>
          </cell>
          <cell r="C434" t="str">
            <v>-</v>
          </cell>
          <cell r="D434" t="str">
            <v>SBM481</v>
          </cell>
          <cell r="E434" t="str">
            <v>-</v>
          </cell>
          <cell r="F434" t="str">
            <v xml:space="preserve">Mary L </v>
          </cell>
          <cell r="G434">
            <v>44932</v>
          </cell>
          <cell r="H434" t="str">
            <v>Batch 26</v>
          </cell>
        </row>
        <row r="435">
          <cell r="B435" t="str">
            <v>SBM485</v>
          </cell>
          <cell r="C435">
            <v>3035</v>
          </cell>
          <cell r="D435" t="str">
            <v>SBM485</v>
          </cell>
          <cell r="E435" t="str">
            <v>-</v>
          </cell>
          <cell r="F435" t="str">
            <v>Ajin Kumar K</v>
          </cell>
          <cell r="G435">
            <v>44961</v>
          </cell>
          <cell r="H435" t="str">
            <v>Batch 27</v>
          </cell>
        </row>
        <row r="436">
          <cell r="B436" t="str">
            <v>SBM524</v>
          </cell>
          <cell r="C436" t="str">
            <v>-</v>
          </cell>
          <cell r="D436" t="str">
            <v>SBM524</v>
          </cell>
          <cell r="E436" t="str">
            <v>-</v>
          </cell>
          <cell r="F436" t="str">
            <v>Abisha S L</v>
          </cell>
          <cell r="G436">
            <v>45093</v>
          </cell>
          <cell r="H436" t="str">
            <v>Batch 34</v>
          </cell>
        </row>
        <row r="437">
          <cell r="B437" t="str">
            <v>SBM550</v>
          </cell>
          <cell r="C437" t="str">
            <v>-</v>
          </cell>
          <cell r="D437" t="str">
            <v>SBM550</v>
          </cell>
          <cell r="E437" t="str">
            <v>-</v>
          </cell>
          <cell r="F437" t="str">
            <v xml:space="preserve">Abinisha Nadarajan </v>
          </cell>
          <cell r="G437">
            <v>45139</v>
          </cell>
          <cell r="H437" t="str">
            <v>Batch 39</v>
          </cell>
        </row>
        <row r="438">
          <cell r="B438" t="str">
            <v>SBM554</v>
          </cell>
          <cell r="C438">
            <v>3047</v>
          </cell>
          <cell r="D438" t="str">
            <v>SBM554</v>
          </cell>
          <cell r="E438" t="str">
            <v>-</v>
          </cell>
          <cell r="F438" t="str">
            <v xml:space="preserve">Vidya M </v>
          </cell>
          <cell r="G438">
            <v>45140</v>
          </cell>
          <cell r="H438" t="str">
            <v>Batch 39</v>
          </cell>
        </row>
        <row r="439">
          <cell r="B439" t="str">
            <v>SBM583</v>
          </cell>
          <cell r="D439" t="str">
            <v>SBM583</v>
          </cell>
          <cell r="E439" t="str">
            <v>-</v>
          </cell>
          <cell r="F439" t="str">
            <v>Monisha Devi Murugan</v>
          </cell>
          <cell r="G439">
            <v>45245</v>
          </cell>
          <cell r="H439" t="str">
            <v>Batch 43</v>
          </cell>
        </row>
        <row r="440">
          <cell r="B440" t="str">
            <v>SBM613</v>
          </cell>
          <cell r="C440">
            <v>3031</v>
          </cell>
          <cell r="D440" t="str">
            <v>SBM613</v>
          </cell>
          <cell r="E440" t="str">
            <v>-</v>
          </cell>
          <cell r="F440" t="str">
            <v xml:space="preserve">Anish K </v>
          </cell>
          <cell r="G440">
            <v>45301</v>
          </cell>
          <cell r="H440" t="str">
            <v>BATCH 51</v>
          </cell>
        </row>
        <row r="441">
          <cell r="B441" t="str">
            <v>SBM618</v>
          </cell>
          <cell r="C441">
            <v>3039</v>
          </cell>
          <cell r="D441" t="str">
            <v>SBM618</v>
          </cell>
          <cell r="E441" t="str">
            <v>-</v>
          </cell>
          <cell r="F441" t="str">
            <v xml:space="preserve">Abisha D </v>
          </cell>
          <cell r="G441">
            <v>45292</v>
          </cell>
          <cell r="H441" t="str">
            <v>BATCH 51</v>
          </cell>
        </row>
        <row r="442">
          <cell r="B442" t="str">
            <v>SBM625</v>
          </cell>
          <cell r="C442" t="str">
            <v>-</v>
          </cell>
          <cell r="D442" t="str">
            <v>SBM625</v>
          </cell>
          <cell r="E442" t="str">
            <v>-</v>
          </cell>
          <cell r="F442" t="str">
            <v xml:space="preserve">Abirami Ramaswami </v>
          </cell>
          <cell r="G442">
            <v>45329</v>
          </cell>
          <cell r="H442" t="str">
            <v>BATCH 51</v>
          </cell>
        </row>
        <row r="443">
          <cell r="B443" t="str">
            <v>SBM650</v>
          </cell>
          <cell r="C443">
            <v>3030</v>
          </cell>
          <cell r="D443" t="str">
            <v>SBM650</v>
          </cell>
          <cell r="E443" t="str">
            <v>-</v>
          </cell>
          <cell r="F443" t="str">
            <v xml:space="preserve">Aswin P </v>
          </cell>
          <cell r="G443">
            <v>45357</v>
          </cell>
          <cell r="H443" t="str">
            <v>Batch 64</v>
          </cell>
        </row>
        <row r="444">
          <cell r="B444" t="str">
            <v>SBM653</v>
          </cell>
          <cell r="C444">
            <v>3037</v>
          </cell>
          <cell r="D444" t="str">
            <v>SBM653</v>
          </cell>
          <cell r="E444" t="str">
            <v>-</v>
          </cell>
          <cell r="F444" t="str">
            <v xml:space="preserve">Sajitha P </v>
          </cell>
          <cell r="G444">
            <v>45367</v>
          </cell>
          <cell r="H444" t="str">
            <v>Batch 64</v>
          </cell>
        </row>
        <row r="445">
          <cell r="B445" t="str">
            <v>SBM678</v>
          </cell>
          <cell r="C445">
            <v>3052</v>
          </cell>
          <cell r="D445" t="str">
            <v>SBM678</v>
          </cell>
          <cell r="F445" t="str">
            <v xml:space="preserve">Monisha V </v>
          </cell>
          <cell r="G445">
            <v>45413</v>
          </cell>
          <cell r="H445" t="str">
            <v>Batch 65</v>
          </cell>
        </row>
        <row r="446">
          <cell r="B446" t="str">
            <v>SBM692</v>
          </cell>
          <cell r="C446" t="str">
            <v>-</v>
          </cell>
          <cell r="D446" t="str">
            <v>SBM692</v>
          </cell>
          <cell r="E446" t="str">
            <v>vision118</v>
          </cell>
          <cell r="F446" t="str">
            <v xml:space="preserve">Jenisha R </v>
          </cell>
          <cell r="G446">
            <v>45445</v>
          </cell>
          <cell r="H446" t="str">
            <v>Batch 67</v>
          </cell>
        </row>
        <row r="447">
          <cell r="B447" t="str">
            <v>SBM703</v>
          </cell>
          <cell r="C447">
            <v>3067</v>
          </cell>
          <cell r="D447" t="str">
            <v>SBM703</v>
          </cell>
          <cell r="F447" t="str">
            <v>Monisha S S</v>
          </cell>
          <cell r="G447">
            <v>45451</v>
          </cell>
          <cell r="H447" t="str">
            <v>Batch 68</v>
          </cell>
        </row>
        <row r="448">
          <cell r="B448" t="str">
            <v>SBM710</v>
          </cell>
          <cell r="C448" t="str">
            <v>-</v>
          </cell>
          <cell r="D448" t="str">
            <v>SBM710</v>
          </cell>
          <cell r="F448" t="str">
            <v xml:space="preserve">Abisha A </v>
          </cell>
          <cell r="G448">
            <v>45465</v>
          </cell>
          <cell r="H448" t="str">
            <v>Batch 69</v>
          </cell>
        </row>
        <row r="449">
          <cell r="B449" t="str">
            <v>SBM711</v>
          </cell>
          <cell r="C449" t="str">
            <v>-</v>
          </cell>
          <cell r="D449" t="str">
            <v>SBM711</v>
          </cell>
          <cell r="F449" t="str">
            <v xml:space="preserve">Abisha T </v>
          </cell>
          <cell r="G449">
            <v>45465</v>
          </cell>
          <cell r="H449" t="str">
            <v>Batch 69</v>
          </cell>
        </row>
        <row r="450">
          <cell r="B450" t="str">
            <v>SBM718</v>
          </cell>
          <cell r="C450">
            <v>3069</v>
          </cell>
          <cell r="D450" t="str">
            <v>SBM718</v>
          </cell>
          <cell r="F450" t="str">
            <v xml:space="preserve">Renjitha M </v>
          </cell>
          <cell r="G450">
            <v>45491</v>
          </cell>
          <cell r="H450" t="str">
            <v>Batch 71</v>
          </cell>
        </row>
        <row r="451">
          <cell r="B451" t="str">
            <v>SBM720</v>
          </cell>
          <cell r="C451" t="str">
            <v>-</v>
          </cell>
          <cell r="D451" t="str">
            <v>SBM720</v>
          </cell>
          <cell r="F451" t="str">
            <v>Abisha Joselin J</v>
          </cell>
          <cell r="G451">
            <v>45491</v>
          </cell>
          <cell r="H451" t="str">
            <v>Batch 71</v>
          </cell>
        </row>
        <row r="452">
          <cell r="B452" t="str">
            <v>SBM724</v>
          </cell>
          <cell r="C452" t="str">
            <v>-</v>
          </cell>
          <cell r="D452" t="str">
            <v>SBM724</v>
          </cell>
          <cell r="F452" t="str">
            <v xml:space="preserve">Sini K </v>
          </cell>
          <cell r="G452">
            <v>45491</v>
          </cell>
          <cell r="H452" t="str">
            <v>Batch 71</v>
          </cell>
        </row>
        <row r="453">
          <cell r="B453" t="str">
            <v>SBM734</v>
          </cell>
          <cell r="C453">
            <v>3036</v>
          </cell>
          <cell r="D453" t="str">
            <v>SBM734</v>
          </cell>
          <cell r="F453" t="str">
            <v>Anaranya Saravana S</v>
          </cell>
          <cell r="G453">
            <v>45497</v>
          </cell>
          <cell r="H453" t="str">
            <v>Batch 72</v>
          </cell>
        </row>
        <row r="454">
          <cell r="B454" t="str">
            <v>SBM736</v>
          </cell>
          <cell r="C454">
            <v>3041</v>
          </cell>
          <cell r="D454" t="str">
            <v>SBM736</v>
          </cell>
          <cell r="F454" t="str">
            <v>Prabin Jose S</v>
          </cell>
          <cell r="G454">
            <v>45500</v>
          </cell>
          <cell r="H454" t="str">
            <v>Batch 72</v>
          </cell>
        </row>
        <row r="455">
          <cell r="B455" t="str">
            <v>SBM739</v>
          </cell>
          <cell r="C455" t="str">
            <v>-</v>
          </cell>
          <cell r="D455" t="str">
            <v>SBM739</v>
          </cell>
          <cell r="F455" t="str">
            <v xml:space="preserve">Anisha R </v>
          </cell>
          <cell r="G455">
            <v>45516</v>
          </cell>
          <cell r="H455" t="str">
            <v>Batch 74</v>
          </cell>
        </row>
        <row r="456">
          <cell r="B456" t="str">
            <v>SBM744</v>
          </cell>
          <cell r="C456" t="str">
            <v>-</v>
          </cell>
          <cell r="D456" t="str">
            <v>SBM744</v>
          </cell>
          <cell r="F456" t="str">
            <v>Riya Rose K</v>
          </cell>
          <cell r="G456">
            <v>45516</v>
          </cell>
          <cell r="H456" t="str">
            <v>Batch 75</v>
          </cell>
        </row>
        <row r="457">
          <cell r="B457" t="str">
            <v>SBM755</v>
          </cell>
          <cell r="C457">
            <v>3042</v>
          </cell>
          <cell r="D457" t="str">
            <v>SBM755</v>
          </cell>
          <cell r="F457" t="str">
            <v>Gopika K S</v>
          </cell>
          <cell r="G457">
            <v>45518</v>
          </cell>
          <cell r="H457" t="str">
            <v>Batch 76</v>
          </cell>
        </row>
        <row r="458">
          <cell r="B458" t="str">
            <v>SBM758</v>
          </cell>
          <cell r="C458">
            <v>3048</v>
          </cell>
          <cell r="D458" t="str">
            <v>SBM758</v>
          </cell>
          <cell r="F458" t="str">
            <v>Leo Shali S</v>
          </cell>
          <cell r="G458">
            <v>45518</v>
          </cell>
          <cell r="H458" t="str">
            <v>Batch 76</v>
          </cell>
        </row>
        <row r="459">
          <cell r="B459" t="str">
            <v>SBM767</v>
          </cell>
          <cell r="C459">
            <v>3065</v>
          </cell>
          <cell r="D459" t="str">
            <v>SBM767</v>
          </cell>
          <cell r="F459" t="str">
            <v>Mookambika  R</v>
          </cell>
          <cell r="G459">
            <v>45520</v>
          </cell>
          <cell r="H459" t="str">
            <v>Batch 75</v>
          </cell>
        </row>
        <row r="460">
          <cell r="B460" t="str">
            <v>SBM772</v>
          </cell>
          <cell r="C460" t="str">
            <v>-</v>
          </cell>
          <cell r="D460" t="str">
            <v>SBM772</v>
          </cell>
          <cell r="F460" t="str">
            <v>Arockia Shajika G</v>
          </cell>
          <cell r="G460">
            <v>45528</v>
          </cell>
          <cell r="H460" t="str">
            <v>Batch 76</v>
          </cell>
        </row>
        <row r="461">
          <cell r="B461" t="str">
            <v>SBM773</v>
          </cell>
          <cell r="C461" t="str">
            <v>-</v>
          </cell>
          <cell r="D461" t="str">
            <v>SBM773</v>
          </cell>
          <cell r="F461" t="str">
            <v>Vanaja Kumari. M</v>
          </cell>
          <cell r="G461">
            <v>45526</v>
          </cell>
          <cell r="H461" t="str">
            <v>Batch 76</v>
          </cell>
        </row>
        <row r="462">
          <cell r="B462" t="str">
            <v>SBM775</v>
          </cell>
          <cell r="C462" t="str">
            <v>-</v>
          </cell>
          <cell r="D462" t="str">
            <v>SBM775</v>
          </cell>
          <cell r="F462" t="str">
            <v>Asmi C S</v>
          </cell>
          <cell r="G462">
            <v>45535</v>
          </cell>
          <cell r="H462" t="str">
            <v>Batch 77</v>
          </cell>
        </row>
        <row r="463">
          <cell r="B463" t="str">
            <v>SBM792</v>
          </cell>
          <cell r="C463" t="str">
            <v>-</v>
          </cell>
          <cell r="D463" t="str">
            <v>SBM792</v>
          </cell>
          <cell r="F463" t="str">
            <v xml:space="preserve">Sujitha S </v>
          </cell>
          <cell r="G463">
            <v>45545</v>
          </cell>
          <cell r="H463" t="str">
            <v>Batch 78</v>
          </cell>
        </row>
        <row r="464">
          <cell r="B464" t="str">
            <v>SBM794</v>
          </cell>
          <cell r="C464">
            <v>3038</v>
          </cell>
          <cell r="D464" t="str">
            <v>SBM794</v>
          </cell>
          <cell r="F464" t="str">
            <v>Gayathri R K</v>
          </cell>
          <cell r="G464">
            <v>45550</v>
          </cell>
          <cell r="H464" t="str">
            <v>Batch 79</v>
          </cell>
        </row>
        <row r="465">
          <cell r="B465" t="str">
            <v>SBM901</v>
          </cell>
          <cell r="C465" t="str">
            <v>-</v>
          </cell>
          <cell r="D465" t="str">
            <v>SBM901</v>
          </cell>
          <cell r="F465" t="str">
            <v xml:space="preserve">Jersha R </v>
          </cell>
          <cell r="G465">
            <v>45564</v>
          </cell>
          <cell r="H465" t="str">
            <v>Batch 80</v>
          </cell>
        </row>
        <row r="466">
          <cell r="B466" t="str">
            <v>SBM913</v>
          </cell>
          <cell r="C466" t="str">
            <v>-</v>
          </cell>
          <cell r="D466" t="str">
            <v>SBM913</v>
          </cell>
          <cell r="F466" t="str">
            <v xml:space="preserve">Abisha E </v>
          </cell>
          <cell r="G466">
            <v>45589</v>
          </cell>
          <cell r="H466" t="str">
            <v>Batch 82</v>
          </cell>
        </row>
        <row r="467">
          <cell r="B467" t="str">
            <v>SBM946</v>
          </cell>
          <cell r="C467">
            <v>3033</v>
          </cell>
          <cell r="D467" t="str">
            <v>SBM946</v>
          </cell>
          <cell r="F467" t="str">
            <v>Anila Prakash</v>
          </cell>
          <cell r="G467">
            <v>45635</v>
          </cell>
          <cell r="H467" t="str">
            <v>Batch 89</v>
          </cell>
        </row>
        <row r="468">
          <cell r="B468" t="str">
            <v>SBM958</v>
          </cell>
          <cell r="C468" t="str">
            <v>-</v>
          </cell>
          <cell r="D468" t="str">
            <v>SBM958</v>
          </cell>
          <cell r="F468" t="str">
            <v xml:space="preserve">Albert Samuel </v>
          </cell>
          <cell r="G468">
            <v>45641</v>
          </cell>
          <cell r="H468" t="str">
            <v>Batch 92</v>
          </cell>
        </row>
        <row r="469">
          <cell r="B469" t="str">
            <v>SBM963</v>
          </cell>
          <cell r="C469">
            <v>3029</v>
          </cell>
          <cell r="D469" t="str">
            <v>SBM963</v>
          </cell>
          <cell r="F469" t="str">
            <v>Shalini B L</v>
          </cell>
          <cell r="G469">
            <v>45637</v>
          </cell>
          <cell r="H469" t="str">
            <v>Batch 91</v>
          </cell>
        </row>
        <row r="470">
          <cell r="B470" t="str">
            <v>SBM967</v>
          </cell>
          <cell r="C470" t="str">
            <v>-</v>
          </cell>
          <cell r="D470" t="str">
            <v>SBM967</v>
          </cell>
          <cell r="F470" t="str">
            <v>Raja shri</v>
          </cell>
          <cell r="G470">
            <v>45640</v>
          </cell>
          <cell r="H470" t="str">
            <v>Batch 92</v>
          </cell>
        </row>
        <row r="471">
          <cell r="B471" t="str">
            <v>SBM983</v>
          </cell>
          <cell r="C471" t="str">
            <v>-</v>
          </cell>
          <cell r="D471" t="str">
            <v>SBM983</v>
          </cell>
          <cell r="F471" t="str">
            <v>Subin S</v>
          </cell>
          <cell r="G471">
            <v>45659</v>
          </cell>
          <cell r="H471" t="str">
            <v>Batch 96</v>
          </cell>
        </row>
        <row r="472">
          <cell r="B472" t="str">
            <v>SBM990</v>
          </cell>
          <cell r="C472" t="str">
            <v>-</v>
          </cell>
          <cell r="D472" t="str">
            <v>SBM990</v>
          </cell>
          <cell r="F472" t="str">
            <v>Rajasree S V</v>
          </cell>
          <cell r="G472">
            <v>45663</v>
          </cell>
          <cell r="H472" t="str">
            <v>Batch 97</v>
          </cell>
        </row>
        <row r="473">
          <cell r="B473" t="str">
            <v>VPS106</v>
          </cell>
          <cell r="C473" t="str">
            <v>-</v>
          </cell>
          <cell r="D473" t="str">
            <v>VPS106</v>
          </cell>
          <cell r="E473" t="str">
            <v>vision47</v>
          </cell>
          <cell r="F473" t="str">
            <v>Threse Rishika F</v>
          </cell>
          <cell r="G473">
            <v>45674</v>
          </cell>
          <cell r="H473" t="str">
            <v>Batch 98</v>
          </cell>
        </row>
        <row r="474">
          <cell r="B474" t="str">
            <v>VPS111</v>
          </cell>
          <cell r="C474" t="str">
            <v>-</v>
          </cell>
          <cell r="D474" t="str">
            <v>VPS111</v>
          </cell>
          <cell r="F474" t="str">
            <v>Livin L H</v>
          </cell>
          <cell r="G474">
            <v>45675</v>
          </cell>
          <cell r="H474" t="str">
            <v>Batch 98</v>
          </cell>
        </row>
        <row r="475">
          <cell r="B475" t="str">
            <v>VPS120</v>
          </cell>
          <cell r="C475" t="str">
            <v>-</v>
          </cell>
          <cell r="D475" t="str">
            <v>VPS120</v>
          </cell>
          <cell r="F475" t="str">
            <v>Geo Arlin E</v>
          </cell>
          <cell r="G475">
            <v>45690</v>
          </cell>
          <cell r="H475" t="str">
            <v>Batch 101</v>
          </cell>
        </row>
        <row r="476">
          <cell r="B476" t="str">
            <v>VPS124</v>
          </cell>
          <cell r="C476" t="str">
            <v>-</v>
          </cell>
          <cell r="D476" t="str">
            <v>VPS124</v>
          </cell>
          <cell r="E476" t="str">
            <v>vision21</v>
          </cell>
          <cell r="F476" t="str">
            <v>Adhulya A S</v>
          </cell>
          <cell r="G476">
            <v>45705</v>
          </cell>
          <cell r="H476" t="str">
            <v>Batch 103</v>
          </cell>
        </row>
        <row r="477">
          <cell r="B477" t="str">
            <v>VPS126</v>
          </cell>
          <cell r="C477" t="str">
            <v>-</v>
          </cell>
          <cell r="D477" t="str">
            <v>VPS126</v>
          </cell>
          <cell r="E477" t="str">
            <v>vision11</v>
          </cell>
          <cell r="F477" t="str">
            <v>Vismi D J</v>
          </cell>
          <cell r="G477">
            <v>45710</v>
          </cell>
          <cell r="H477" t="str">
            <v>Batch 104</v>
          </cell>
        </row>
        <row r="478">
          <cell r="B478" t="str">
            <v>VPS127</v>
          </cell>
          <cell r="C478" t="str">
            <v>-</v>
          </cell>
          <cell r="D478" t="str">
            <v>VPS127</v>
          </cell>
          <cell r="E478" t="str">
            <v>vision109</v>
          </cell>
          <cell r="F478" t="str">
            <v>Ashlin  D</v>
          </cell>
          <cell r="G478">
            <v>45710</v>
          </cell>
          <cell r="H478" t="str">
            <v>Batch 104</v>
          </cell>
        </row>
        <row r="479">
          <cell r="B479" t="str">
            <v>VPS130</v>
          </cell>
          <cell r="C479" t="str">
            <v>-</v>
          </cell>
          <cell r="D479" t="str">
            <v>VPS130</v>
          </cell>
          <cell r="E479" t="str">
            <v>vision13</v>
          </cell>
          <cell r="F479" t="str">
            <v>Reshma  D</v>
          </cell>
          <cell r="G479">
            <v>45710</v>
          </cell>
          <cell r="H479" t="str">
            <v>Batch 104</v>
          </cell>
        </row>
        <row r="480">
          <cell r="B480" t="str">
            <v>VPS131</v>
          </cell>
          <cell r="C480" t="str">
            <v>-</v>
          </cell>
          <cell r="D480" t="str">
            <v>VPS131</v>
          </cell>
          <cell r="E480" t="str">
            <v>vision12</v>
          </cell>
          <cell r="F480" t="str">
            <v>Pavithra G V</v>
          </cell>
          <cell r="G480">
            <v>45710</v>
          </cell>
          <cell r="H480" t="str">
            <v>Batch 104</v>
          </cell>
        </row>
        <row r="481">
          <cell r="B481" t="str">
            <v>VPS132</v>
          </cell>
          <cell r="C481">
            <v>3054</v>
          </cell>
          <cell r="D481" t="str">
            <v>VPS132</v>
          </cell>
          <cell r="F481" t="str">
            <v>Abish A</v>
          </cell>
          <cell r="G481">
            <v>45717</v>
          </cell>
          <cell r="H481" t="str">
            <v>Batch 103</v>
          </cell>
        </row>
        <row r="482">
          <cell r="B482" t="str">
            <v>VPS143</v>
          </cell>
          <cell r="C482" t="str">
            <v>-</v>
          </cell>
          <cell r="D482" t="str">
            <v>VPS143</v>
          </cell>
          <cell r="F482" t="str">
            <v>Nithisha A</v>
          </cell>
          <cell r="G482">
            <v>45723</v>
          </cell>
          <cell r="H482" t="str">
            <v>Batch 105</v>
          </cell>
        </row>
        <row r="483">
          <cell r="B483" t="str">
            <v>VPS151</v>
          </cell>
          <cell r="C483" t="str">
            <v>-</v>
          </cell>
          <cell r="D483" t="str">
            <v>VPS151</v>
          </cell>
          <cell r="F483" t="str">
            <v>Aswathi M G</v>
          </cell>
          <cell r="G483">
            <v>45735</v>
          </cell>
          <cell r="H483" t="str">
            <v>Batch 106</v>
          </cell>
        </row>
        <row r="484">
          <cell r="B484" t="str">
            <v>VPS160</v>
          </cell>
          <cell r="C484" t="str">
            <v>-</v>
          </cell>
          <cell r="D484" t="str">
            <v>VPS160</v>
          </cell>
          <cell r="F484" t="str">
            <v>Babisha Benjamin</v>
          </cell>
          <cell r="G484">
            <v>45748</v>
          </cell>
          <cell r="H484" t="str">
            <v>Batch 108</v>
          </cell>
        </row>
        <row r="485">
          <cell r="B485" t="str">
            <v>VPS171</v>
          </cell>
          <cell r="C485">
            <v>3060</v>
          </cell>
          <cell r="D485" t="str">
            <v>VPS171</v>
          </cell>
          <cell r="F485" t="str">
            <v>Monisha Satheesh</v>
          </cell>
          <cell r="G485">
            <v>45767</v>
          </cell>
          <cell r="H485" t="str">
            <v>Batch 111</v>
          </cell>
        </row>
        <row r="486">
          <cell r="B486" t="str">
            <v>VPS177</v>
          </cell>
          <cell r="C486" t="str">
            <v>-</v>
          </cell>
          <cell r="D486" t="str">
            <v>VPS177</v>
          </cell>
          <cell r="F486" t="str">
            <v>Renjith R A</v>
          </cell>
          <cell r="G486">
            <v>45766</v>
          </cell>
          <cell r="H486" t="str">
            <v>Batch 111</v>
          </cell>
        </row>
        <row r="487">
          <cell r="B487" t="str">
            <v>VPS181</v>
          </cell>
          <cell r="C487">
            <v>3062</v>
          </cell>
          <cell r="D487" t="str">
            <v>VPS181</v>
          </cell>
          <cell r="F487" t="str">
            <v>Sowmiya T K</v>
          </cell>
          <cell r="G487">
            <v>45775</v>
          </cell>
          <cell r="H487" t="str">
            <v>Batch 112</v>
          </cell>
        </row>
        <row r="488">
          <cell r="B488" t="str">
            <v>VPS182</v>
          </cell>
          <cell r="C488">
            <v>3068</v>
          </cell>
          <cell r="D488" t="str">
            <v>VPS182</v>
          </cell>
          <cell r="F488" t="str">
            <v>Santhiya S</v>
          </cell>
          <cell r="G488">
            <v>45797</v>
          </cell>
          <cell r="H488" t="str">
            <v>Batch 113</v>
          </cell>
        </row>
        <row r="489">
          <cell r="B489" t="str">
            <v>VPS183</v>
          </cell>
          <cell r="C489">
            <v>3040</v>
          </cell>
          <cell r="D489" t="str">
            <v>VPS183</v>
          </cell>
          <cell r="F489" t="str">
            <v>Abisha J P</v>
          </cell>
          <cell r="G489">
            <v>45797</v>
          </cell>
          <cell r="H489" t="str">
            <v>Batch 114</v>
          </cell>
        </row>
        <row r="490">
          <cell r="B490" t="str">
            <v>VPS184</v>
          </cell>
          <cell r="D490" t="str">
            <v>VPS184</v>
          </cell>
          <cell r="F490" t="str">
            <v>Rejin R</v>
          </cell>
          <cell r="G490">
            <v>45809</v>
          </cell>
          <cell r="H490" t="str">
            <v>Batch 114</v>
          </cell>
        </row>
        <row r="491">
          <cell r="B491" t="str">
            <v>VPS191</v>
          </cell>
          <cell r="D491" t="str">
            <v>VPS191</v>
          </cell>
          <cell r="F491" t="str">
            <v>Nathisha Raj</v>
          </cell>
          <cell r="G491">
            <v>45809</v>
          </cell>
          <cell r="H491" t="str">
            <v>Batch 114</v>
          </cell>
        </row>
        <row r="492">
          <cell r="B492" t="str">
            <v>VPS193</v>
          </cell>
          <cell r="D492" t="str">
            <v>VPS193</v>
          </cell>
          <cell r="F492" t="str">
            <v>Asmitha J</v>
          </cell>
          <cell r="G492">
            <v>45823</v>
          </cell>
          <cell r="H492" t="str">
            <v>Batch 116</v>
          </cell>
        </row>
        <row r="493">
          <cell r="B493" t="str">
            <v>VPS197</v>
          </cell>
          <cell r="D493" t="str">
            <v>VPS197</v>
          </cell>
          <cell r="F493" t="str">
            <v>M K Kipston</v>
          </cell>
          <cell r="G493">
            <v>45830</v>
          </cell>
          <cell r="H493" t="str">
            <v>Batch 117</v>
          </cell>
        </row>
        <row r="494">
          <cell r="B494" t="str">
            <v>VPS201</v>
          </cell>
          <cell r="C494">
            <v>3055</v>
          </cell>
          <cell r="D494" t="str">
            <v>VPS201</v>
          </cell>
          <cell r="F494" t="str">
            <v>Sam J</v>
          </cell>
          <cell r="G494">
            <v>45834</v>
          </cell>
          <cell r="H494" t="str">
            <v>Batch 118</v>
          </cell>
        </row>
        <row r="495">
          <cell r="B495" t="str">
            <v>VPS204</v>
          </cell>
          <cell r="D495" t="str">
            <v>VPS204</v>
          </cell>
          <cell r="F495" t="str">
            <v>Ashika T</v>
          </cell>
          <cell r="G495">
            <v>45840</v>
          </cell>
          <cell r="H495" t="str">
            <v>Batch 119</v>
          </cell>
        </row>
        <row r="496">
          <cell r="B496" t="str">
            <v>VPS206</v>
          </cell>
          <cell r="D496" t="str">
            <v>VPS206</v>
          </cell>
          <cell r="F496" t="str">
            <v>Lincy S</v>
          </cell>
          <cell r="G496">
            <v>45840</v>
          </cell>
          <cell r="H496" t="str">
            <v>Batch 119</v>
          </cell>
        </row>
        <row r="497">
          <cell r="B497" t="str">
            <v>VPS209</v>
          </cell>
          <cell r="D497" t="str">
            <v>VPS209</v>
          </cell>
          <cell r="F497" t="str">
            <v>Lekshmi A M</v>
          </cell>
          <cell r="G497">
            <v>45856</v>
          </cell>
          <cell r="H497" t="str">
            <v>Batch 120</v>
          </cell>
        </row>
        <row r="498">
          <cell r="B498" t="str">
            <v>VPS210</v>
          </cell>
          <cell r="D498" t="str">
            <v>VPS210</v>
          </cell>
          <cell r="F498" t="str">
            <v>Anjana Satheesh S B</v>
          </cell>
          <cell r="G498">
            <v>45856</v>
          </cell>
          <cell r="H498" t="str">
            <v>Batch 120</v>
          </cell>
        </row>
        <row r="499">
          <cell r="B499" t="str">
            <v>VPS211</v>
          </cell>
          <cell r="D499" t="str">
            <v>VPS211</v>
          </cell>
          <cell r="F499" t="str">
            <v>Abishek L</v>
          </cell>
          <cell r="G499">
            <v>45855</v>
          </cell>
          <cell r="H499" t="str">
            <v>Batch 120</v>
          </cell>
        </row>
        <row r="500">
          <cell r="B500" t="str">
            <v>VPS213</v>
          </cell>
          <cell r="D500" t="str">
            <v>VPS213</v>
          </cell>
          <cell r="F500" t="str">
            <v>Anchu M</v>
          </cell>
          <cell r="G500">
            <v>45856</v>
          </cell>
          <cell r="H500" t="str">
            <v>Batch 120</v>
          </cell>
        </row>
        <row r="501">
          <cell r="B501" t="str">
            <v>VPS214</v>
          </cell>
          <cell r="D501" t="str">
            <v>VPS214</v>
          </cell>
          <cell r="F501" t="str">
            <v>Nadheesha C</v>
          </cell>
          <cell r="G501">
            <v>45855</v>
          </cell>
          <cell r="H501" t="str">
            <v>Batch 120</v>
          </cell>
        </row>
        <row r="502">
          <cell r="B502" t="str">
            <v>VPS215</v>
          </cell>
          <cell r="D502" t="str">
            <v>VPS215</v>
          </cell>
          <cell r="F502" t="str">
            <v>Vasanth V S</v>
          </cell>
          <cell r="G502">
            <v>45865</v>
          </cell>
          <cell r="H502" t="str">
            <v>Batch 121</v>
          </cell>
        </row>
        <row r="503">
          <cell r="B503" t="str">
            <v>VPS216</v>
          </cell>
          <cell r="D503" t="str">
            <v>VPS216</v>
          </cell>
          <cell r="F503" t="str">
            <v>Vishnu T</v>
          </cell>
          <cell r="G503">
            <v>45865</v>
          </cell>
          <cell r="H503" t="str">
            <v>Batch 121</v>
          </cell>
        </row>
        <row r="504">
          <cell r="B504" t="str">
            <v>VPS217</v>
          </cell>
          <cell r="D504" t="str">
            <v>VPS217</v>
          </cell>
          <cell r="F504" t="str">
            <v>Vishnu Kumar S</v>
          </cell>
          <cell r="G504">
            <v>45865</v>
          </cell>
          <cell r="H504" t="str">
            <v>Batch 121</v>
          </cell>
        </row>
        <row r="505">
          <cell r="B505" t="str">
            <v>VPS228</v>
          </cell>
          <cell r="D505" t="str">
            <v>VPS228</v>
          </cell>
          <cell r="F505" t="str">
            <v>Ashik Hussain  S</v>
          </cell>
          <cell r="G505">
            <v>45881</v>
          </cell>
          <cell r="H505" t="str">
            <v>Batch 123</v>
          </cell>
        </row>
        <row r="506">
          <cell r="B506" t="str">
            <v>VPS229</v>
          </cell>
          <cell r="D506" t="str">
            <v>VPS229</v>
          </cell>
          <cell r="F506" t="str">
            <v>Kavin J</v>
          </cell>
          <cell r="G506">
            <v>45880</v>
          </cell>
          <cell r="H506" t="str">
            <v>Batch 123</v>
          </cell>
        </row>
        <row r="507">
          <cell r="B507" t="str">
            <v>VPS230</v>
          </cell>
          <cell r="D507" t="str">
            <v>VPS230</v>
          </cell>
          <cell r="F507" t="str">
            <v>Sherlin S</v>
          </cell>
          <cell r="G507">
            <v>45880</v>
          </cell>
          <cell r="H507" t="str">
            <v>Batch 123</v>
          </cell>
        </row>
        <row r="508">
          <cell r="B508" t="str">
            <v>VPS235</v>
          </cell>
          <cell r="D508" t="str">
            <v>VPS235</v>
          </cell>
          <cell r="F508" t="str">
            <v>Vishnu Prasad K</v>
          </cell>
          <cell r="G508">
            <v>45897</v>
          </cell>
          <cell r="H508" t="str">
            <v>Batch 124</v>
          </cell>
        </row>
        <row r="509">
          <cell r="B509" t="str">
            <v>VPS236</v>
          </cell>
          <cell r="D509" t="str">
            <v>VPS236</v>
          </cell>
          <cell r="F509" t="str">
            <v>Jerin J</v>
          </cell>
          <cell r="G509">
            <v>45897</v>
          </cell>
          <cell r="H509" t="str">
            <v>Batch 124</v>
          </cell>
        </row>
        <row r="510">
          <cell r="B510" t="str">
            <v>VPS237</v>
          </cell>
          <cell r="D510" t="str">
            <v>VPS237</v>
          </cell>
          <cell r="F510" t="str">
            <v>Shanmidun S</v>
          </cell>
          <cell r="G510">
            <v>45897</v>
          </cell>
          <cell r="H510" t="str">
            <v>Batch 124</v>
          </cell>
        </row>
        <row r="511">
          <cell r="B511" t="str">
            <v>VPS239</v>
          </cell>
          <cell r="C511" t="str">
            <v>-</v>
          </cell>
          <cell r="D511" t="str">
            <v>VPS239</v>
          </cell>
          <cell r="E511" t="str">
            <v>-</v>
          </cell>
          <cell r="F511" t="str">
            <v>Mary Gladis L</v>
          </cell>
          <cell r="G511">
            <v>44942</v>
          </cell>
          <cell r="H511" t="str">
            <v>Batch 26</v>
          </cell>
        </row>
        <row r="512">
          <cell r="B512" t="str">
            <v>VPS240</v>
          </cell>
          <cell r="D512" t="str">
            <v>VPS240</v>
          </cell>
          <cell r="F512" t="str">
            <v>Abirenya Ajay A</v>
          </cell>
          <cell r="G512">
            <v>45907</v>
          </cell>
          <cell r="H512" t="str">
            <v>Batch 125</v>
          </cell>
        </row>
        <row r="513">
          <cell r="B513" t="str">
            <v>VPS242</v>
          </cell>
          <cell r="D513" t="str">
            <v>VPS242</v>
          </cell>
          <cell r="F513" t="str">
            <v>Subin S</v>
          </cell>
          <cell r="G513">
            <v>45908</v>
          </cell>
          <cell r="H513" t="str">
            <v>Batch 125</v>
          </cell>
        </row>
        <row r="514">
          <cell r="B514" t="str">
            <v>VPS243</v>
          </cell>
          <cell r="D514" t="str">
            <v>VPS243</v>
          </cell>
          <cell r="F514" t="str">
            <v xml:space="preserve"> Babithra R</v>
          </cell>
          <cell r="G514">
            <v>45907</v>
          </cell>
          <cell r="H514" t="str">
            <v>Batch 125</v>
          </cell>
        </row>
        <row r="515">
          <cell r="B515" t="str">
            <v>VPS244</v>
          </cell>
          <cell r="D515" t="str">
            <v>VPS244</v>
          </cell>
          <cell r="F515" t="str">
            <v xml:space="preserve"> Anisha Gnanaseelan</v>
          </cell>
          <cell r="G515">
            <v>45907</v>
          </cell>
          <cell r="H515" t="str">
            <v>Batch 125</v>
          </cell>
        </row>
        <row r="516">
          <cell r="B516" t="str">
            <v>VPS245</v>
          </cell>
          <cell r="D516" t="str">
            <v>VPS245</v>
          </cell>
          <cell r="F516" t="str">
            <v>Anju Nair V S</v>
          </cell>
          <cell r="G516">
            <v>45908</v>
          </cell>
          <cell r="H516" t="str">
            <v>Batch 125</v>
          </cell>
        </row>
        <row r="517">
          <cell r="B517" t="str">
            <v>VPS247</v>
          </cell>
          <cell r="D517" t="str">
            <v>VPS247</v>
          </cell>
          <cell r="F517" t="str">
            <v>Libin Paulraj</v>
          </cell>
          <cell r="G517">
            <v>45907</v>
          </cell>
          <cell r="H517" t="str">
            <v>Batch 125</v>
          </cell>
        </row>
        <row r="518">
          <cell r="B518" t="str">
            <v>VPS248</v>
          </cell>
          <cell r="D518" t="str">
            <v>VPS248</v>
          </cell>
          <cell r="F518" t="str">
            <v>Ponraj S</v>
          </cell>
          <cell r="G518">
            <v>45908</v>
          </cell>
          <cell r="H518" t="str">
            <v>Batch 125</v>
          </cell>
        </row>
        <row r="519">
          <cell r="B519" t="str">
            <v>VPS249</v>
          </cell>
          <cell r="D519" t="str">
            <v>VPS249</v>
          </cell>
          <cell r="F519" t="str">
            <v>Rejith R R</v>
          </cell>
          <cell r="G519">
            <v>45907</v>
          </cell>
          <cell r="H519" t="str">
            <v>Batch 125</v>
          </cell>
        </row>
        <row r="520">
          <cell r="B520" t="str">
            <v>VPS251</v>
          </cell>
          <cell r="D520" t="str">
            <v>VPS251</v>
          </cell>
          <cell r="F520" t="str">
            <v>Simeon R J</v>
          </cell>
          <cell r="G520">
            <v>45907</v>
          </cell>
          <cell r="H520" t="str">
            <v>Batch 125</v>
          </cell>
        </row>
        <row r="521">
          <cell r="B521" t="str">
            <v>VPS252</v>
          </cell>
          <cell r="D521" t="str">
            <v>VPS252</v>
          </cell>
          <cell r="F521" t="str">
            <v>Abipriya Radhakrishnan  Sreekala</v>
          </cell>
          <cell r="G521">
            <v>45919</v>
          </cell>
          <cell r="H521" t="str">
            <v>Batch 126</v>
          </cell>
        </row>
        <row r="522">
          <cell r="B522" t="str">
            <v>VPS253</v>
          </cell>
          <cell r="D522" t="str">
            <v>VPS253</v>
          </cell>
          <cell r="F522" t="str">
            <v>Saha Nurcy J</v>
          </cell>
          <cell r="G522">
            <v>45919</v>
          </cell>
          <cell r="H522" t="str">
            <v>Batch 126</v>
          </cell>
        </row>
        <row r="523">
          <cell r="B523" t="str">
            <v>VPS256</v>
          </cell>
          <cell r="D523" t="str">
            <v>VPS256</v>
          </cell>
          <cell r="F523" t="str">
            <v>David Raj Mahadevan Lekshmi</v>
          </cell>
          <cell r="G523">
            <v>45919</v>
          </cell>
          <cell r="H523" t="str">
            <v>Batch 126</v>
          </cell>
        </row>
        <row r="524">
          <cell r="B524" t="str">
            <v>VPS257</v>
          </cell>
          <cell r="D524" t="str">
            <v>VPS257</v>
          </cell>
          <cell r="F524" t="str">
            <v>Benil S</v>
          </cell>
          <cell r="G524">
            <v>45919</v>
          </cell>
          <cell r="H524" t="str">
            <v>Batch 126</v>
          </cell>
        </row>
        <row r="525">
          <cell r="B525" t="str">
            <v>VPS258</v>
          </cell>
          <cell r="D525" t="str">
            <v>VPS258</v>
          </cell>
          <cell r="F525" t="str">
            <v>Nithya M В</v>
          </cell>
          <cell r="G525">
            <v>45927</v>
          </cell>
          <cell r="H525" t="str">
            <v>Batch 127</v>
          </cell>
        </row>
        <row r="526">
          <cell r="B526" t="str">
            <v>VPS259</v>
          </cell>
          <cell r="D526" t="str">
            <v>VPS259</v>
          </cell>
          <cell r="F526" t="str">
            <v>R V Arthin Ram</v>
          </cell>
          <cell r="G526">
            <v>45927</v>
          </cell>
          <cell r="H526" t="str">
            <v>Batch 127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827C4-2496-42AD-8069-CED3FA1C94B3}">
  <dimension ref="A1:CL1248"/>
  <sheetViews>
    <sheetView topLeftCell="A514" workbookViewId="0">
      <selection activeCell="E529" sqref="E529"/>
    </sheetView>
  </sheetViews>
  <sheetFormatPr defaultRowHeight="15" customHeight="1" x14ac:dyDescent="0.35"/>
  <cols>
    <col min="1" max="1" width="17.7265625" bestFit="1" customWidth="1"/>
    <col min="3" max="3" width="9.08984375" bestFit="1" customWidth="1"/>
    <col min="5" max="5" width="10.08984375" bestFit="1" customWidth="1"/>
    <col min="6" max="6" width="7.81640625" bestFit="1" customWidth="1"/>
    <col min="7" max="7" width="10.08984375" bestFit="1" customWidth="1"/>
    <col min="39" max="39" width="18.54296875" customWidth="1"/>
    <col min="40" max="40" width="21.6328125" bestFit="1" customWidth="1"/>
    <col min="41" max="41" width="17.1796875" bestFit="1" customWidth="1"/>
    <col min="79" max="79" width="15.08984375" bestFit="1" customWidth="1"/>
    <col min="80" max="80" width="10.08984375" bestFit="1" customWidth="1"/>
    <col min="83" max="83" width="9.08984375" bestFit="1" customWidth="1"/>
  </cols>
  <sheetData>
    <row r="1" spans="1:90" ht="15" hidden="1" customHeight="1" x14ac:dyDescent="0.35">
      <c r="AW1" s="3">
        <v>6</v>
      </c>
      <c r="AX1" s="3">
        <v>4</v>
      </c>
      <c r="AY1" s="3">
        <v>4</v>
      </c>
      <c r="AZ1" s="3">
        <v>2</v>
      </c>
      <c r="BA1" s="3">
        <v>4</v>
      </c>
      <c r="BB1" s="3">
        <v>4</v>
      </c>
      <c r="BC1" s="3">
        <v>4</v>
      </c>
      <c r="BD1" s="3">
        <v>2</v>
      </c>
      <c r="BE1" s="3">
        <v>4</v>
      </c>
      <c r="BF1" s="3">
        <v>2</v>
      </c>
      <c r="BG1" s="3">
        <v>4</v>
      </c>
      <c r="BH1" s="3">
        <v>4</v>
      </c>
      <c r="BI1" s="3">
        <v>4</v>
      </c>
      <c r="BJ1" s="3">
        <v>2</v>
      </c>
      <c r="BK1" s="3">
        <v>4</v>
      </c>
      <c r="BL1" s="3">
        <v>2</v>
      </c>
      <c r="BM1" s="3">
        <v>4</v>
      </c>
      <c r="BN1" s="3">
        <v>4</v>
      </c>
      <c r="BO1" s="3">
        <v>4</v>
      </c>
      <c r="BP1" s="3">
        <v>4</v>
      </c>
      <c r="BQ1" s="3">
        <v>6</v>
      </c>
      <c r="BR1" s="3">
        <v>4</v>
      </c>
      <c r="BS1" s="3">
        <v>4</v>
      </c>
      <c r="BT1" s="3">
        <v>4</v>
      </c>
      <c r="BU1" s="3">
        <v>4</v>
      </c>
      <c r="BV1" s="3"/>
      <c r="BW1" s="3">
        <v>6</v>
      </c>
      <c r="BX1" s="38"/>
      <c r="BY1" s="38"/>
      <c r="BZ1" s="39">
        <f>SUM(AW1:BY1)</f>
        <v>100</v>
      </c>
    </row>
    <row r="2" spans="1:90" ht="15" customHeight="1" x14ac:dyDescent="0.3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s="1" t="s">
        <v>23</v>
      </c>
      <c r="Y2" t="s">
        <v>24</v>
      </c>
      <c r="Z2" t="s">
        <v>25</v>
      </c>
      <c r="AA2" t="s">
        <v>26</v>
      </c>
      <c r="AB2" t="s">
        <v>27</v>
      </c>
      <c r="AC2" t="s">
        <v>28</v>
      </c>
      <c r="AD2" t="s">
        <v>29</v>
      </c>
      <c r="AE2" t="s">
        <v>30</v>
      </c>
      <c r="AF2" t="s">
        <v>31</v>
      </c>
      <c r="AG2" t="s">
        <v>32</v>
      </c>
      <c r="AH2" t="s">
        <v>33</v>
      </c>
      <c r="AI2" t="s">
        <v>34</v>
      </c>
      <c r="AJ2" t="s">
        <v>35</v>
      </c>
      <c r="AK2" t="s">
        <v>36</v>
      </c>
      <c r="AL2" t="s">
        <v>37</v>
      </c>
      <c r="AM2" t="s">
        <v>38</v>
      </c>
      <c r="AN2" t="s">
        <v>39</v>
      </c>
      <c r="AO2" t="s">
        <v>40</v>
      </c>
      <c r="AP2" t="s">
        <v>41</v>
      </c>
      <c r="AQ2" t="s">
        <v>42</v>
      </c>
      <c r="AR2" t="s">
        <v>43</v>
      </c>
      <c r="AS2" t="s">
        <v>44</v>
      </c>
      <c r="AT2" t="s">
        <v>45</v>
      </c>
      <c r="AU2" t="s">
        <v>510</v>
      </c>
      <c r="AW2" s="5" t="s">
        <v>12</v>
      </c>
      <c r="AX2" s="5" t="s">
        <v>13</v>
      </c>
      <c r="AY2" s="5" t="s">
        <v>14</v>
      </c>
      <c r="AZ2" s="5" t="s">
        <v>15</v>
      </c>
      <c r="BA2" s="5" t="s">
        <v>16</v>
      </c>
      <c r="BB2" s="5" t="s">
        <v>17</v>
      </c>
      <c r="BC2" s="5" t="s">
        <v>18</v>
      </c>
      <c r="BD2" s="5" t="s">
        <v>19</v>
      </c>
      <c r="BE2" s="5" t="s">
        <v>20</v>
      </c>
      <c r="BF2" s="5" t="s">
        <v>21</v>
      </c>
      <c r="BG2" s="5" t="s">
        <v>22</v>
      </c>
      <c r="BH2" s="5" t="s">
        <v>23</v>
      </c>
      <c r="BI2" s="5" t="s">
        <v>24</v>
      </c>
      <c r="BJ2" s="5" t="s">
        <v>25</v>
      </c>
      <c r="BK2" s="5" t="s">
        <v>26</v>
      </c>
      <c r="BL2" s="5" t="s">
        <v>27</v>
      </c>
      <c r="BM2" s="5" t="s">
        <v>28</v>
      </c>
      <c r="BN2" s="5" t="s">
        <v>29</v>
      </c>
      <c r="BO2" s="5" t="s">
        <v>30</v>
      </c>
      <c r="BP2" s="5" t="s">
        <v>31</v>
      </c>
      <c r="BQ2" s="5" t="s">
        <v>32</v>
      </c>
      <c r="BR2" s="5" t="s">
        <v>33</v>
      </c>
      <c r="BS2" s="5" t="s">
        <v>34</v>
      </c>
      <c r="BT2" s="5" t="s">
        <v>35</v>
      </c>
      <c r="BU2" s="5" t="s">
        <v>36</v>
      </c>
      <c r="BV2" s="5" t="s">
        <v>37</v>
      </c>
      <c r="BW2" s="5" t="s">
        <v>38</v>
      </c>
      <c r="BX2" s="5" t="s">
        <v>39</v>
      </c>
      <c r="BY2" s="5" t="s">
        <v>40</v>
      </c>
      <c r="BZ2" s="6" t="s">
        <v>162</v>
      </c>
      <c r="CA2" s="6" t="s">
        <v>165</v>
      </c>
      <c r="CB2" s="6" t="s">
        <v>314</v>
      </c>
      <c r="CC2" s="6" t="s">
        <v>318</v>
      </c>
    </row>
    <row r="3" spans="1:90" ht="15" customHeight="1" x14ac:dyDescent="0.35">
      <c r="A3" s="40">
        <v>45667.455023148148</v>
      </c>
      <c r="B3" t="s">
        <v>319</v>
      </c>
      <c r="C3" t="s">
        <v>483</v>
      </c>
      <c r="D3" t="s">
        <v>72</v>
      </c>
      <c r="E3" s="2">
        <v>45931</v>
      </c>
      <c r="F3" t="s">
        <v>134</v>
      </c>
      <c r="G3" t="s">
        <v>484</v>
      </c>
      <c r="H3">
        <v>9496826734</v>
      </c>
      <c r="I3">
        <v>220</v>
      </c>
      <c r="J3" t="s">
        <v>62</v>
      </c>
      <c r="K3" t="s">
        <v>46</v>
      </c>
      <c r="L3" t="s">
        <v>47</v>
      </c>
      <c r="M3" t="s">
        <v>48</v>
      </c>
      <c r="N3" t="s">
        <v>48</v>
      </c>
      <c r="O3" t="s">
        <v>48</v>
      </c>
      <c r="P3" t="s">
        <v>48</v>
      </c>
      <c r="Q3" t="s">
        <v>48</v>
      </c>
      <c r="R3" t="s">
        <v>49</v>
      </c>
      <c r="S3" t="s">
        <v>48</v>
      </c>
      <c r="T3" t="s">
        <v>48</v>
      </c>
      <c r="U3" t="s">
        <v>48</v>
      </c>
      <c r="V3" t="s">
        <v>48</v>
      </c>
      <c r="W3" t="s">
        <v>48</v>
      </c>
      <c r="X3" t="s">
        <v>48</v>
      </c>
      <c r="Y3" t="s">
        <v>48</v>
      </c>
      <c r="Z3" t="s">
        <v>48</v>
      </c>
      <c r="AA3" t="s">
        <v>48</v>
      </c>
      <c r="AB3" t="s">
        <v>48</v>
      </c>
      <c r="AC3" t="s">
        <v>50</v>
      </c>
      <c r="AD3" t="s">
        <v>48</v>
      </c>
      <c r="AE3" t="s">
        <v>49</v>
      </c>
      <c r="AF3" t="s">
        <v>50</v>
      </c>
      <c r="AG3" t="s">
        <v>48</v>
      </c>
      <c r="AH3" t="s">
        <v>50</v>
      </c>
      <c r="AI3" t="s">
        <v>50</v>
      </c>
      <c r="AJ3" t="s">
        <v>48</v>
      </c>
      <c r="AK3" t="s">
        <v>50</v>
      </c>
      <c r="AL3" t="s">
        <v>49</v>
      </c>
      <c r="AM3" t="s">
        <v>49</v>
      </c>
      <c r="AN3" t="s">
        <v>48</v>
      </c>
      <c r="AO3" t="s">
        <v>48</v>
      </c>
      <c r="AP3" t="s">
        <v>511</v>
      </c>
      <c r="AQ3" t="s">
        <v>512</v>
      </c>
      <c r="AR3" t="s">
        <v>51</v>
      </c>
      <c r="AS3" t="s">
        <v>326</v>
      </c>
      <c r="AT3" t="s">
        <v>138</v>
      </c>
      <c r="AW3" s="4">
        <f t="shared" ref="AW3:AW64" si="0">IF(OR(M3="YES", M3="Not Applicable"), AW$1, "0")</f>
        <v>6</v>
      </c>
      <c r="AX3" s="4">
        <f t="shared" ref="AX3:AX64" si="1">IF(OR(N3="YES", N3="Not Applicable"), AX$1, "0")</f>
        <v>4</v>
      </c>
      <c r="AY3" s="4">
        <f t="shared" ref="AY3:AY64" si="2">IF(OR(O3="YES", O3="Not Applicable"), AY$1, "0")</f>
        <v>4</v>
      </c>
      <c r="AZ3" s="4">
        <f t="shared" ref="AZ3:AZ64" si="3">IF(OR(P3="YES", P3="Not Applicable"), AZ$1, "0")</f>
        <v>2</v>
      </c>
      <c r="BA3" s="4">
        <f t="shared" ref="BA3:BA64" si="4">IF(OR(Q3="YES", Q3="Not Applicable"), BA$1, "0")</f>
        <v>4</v>
      </c>
      <c r="BB3" s="4" t="str">
        <f t="shared" ref="BB3:BB64" si="5">IF(OR(R3="YES", R3="Not Applicable"), BB$1, "0")</f>
        <v>0</v>
      </c>
      <c r="BC3" s="4">
        <f t="shared" ref="BC3:BC64" si="6">IF(OR(S3="YES", S3="Not Applicable"), BC$1, "0")</f>
        <v>4</v>
      </c>
      <c r="BD3" s="4">
        <f t="shared" ref="BD3:BD64" si="7">IF(OR(T3="YES", T3="Not Applicable"), BD$1, "0")</f>
        <v>2</v>
      </c>
      <c r="BE3" s="4">
        <f t="shared" ref="BE3:BE64" si="8">IF(OR(U3="YES", U3="Not Applicable"), BE$1, "0")</f>
        <v>4</v>
      </c>
      <c r="BF3" s="4">
        <f t="shared" ref="BF3:BF64" si="9">IF(OR(V3="YES", V3="Not Applicable"), BF$1, "0")</f>
        <v>2</v>
      </c>
      <c r="BG3" s="4">
        <f t="shared" ref="BG3:BG64" si="10">IF(OR(W3="YES", W3="Not Applicable"), BG$1, "0")</f>
        <v>4</v>
      </c>
      <c r="BH3" s="4">
        <f t="shared" ref="BH3:BH64" si="11">IF(OR(X3="YES", X3="Not Applicable"), BH$1, "0")</f>
        <v>4</v>
      </c>
      <c r="BI3" s="4">
        <f t="shared" ref="BI3:BI64" si="12">IF(OR(Y3="YES", Y3="Not Applicable"), BI$1, "0")</f>
        <v>4</v>
      </c>
      <c r="BJ3" s="4">
        <f t="shared" ref="BJ3:BJ64" si="13">IF(OR(Z3="YES", Z3="Not Applicable"), BJ$1, "0")</f>
        <v>2</v>
      </c>
      <c r="BK3" s="4">
        <f t="shared" ref="BK3:BK64" si="14">IF(OR(AA3="YES", AA3="Not Applicable"), BK$1, "0")</f>
        <v>4</v>
      </c>
      <c r="BL3" s="4">
        <f t="shared" ref="BL3:BL64" si="15">IF(OR(AB3="YES", AB3="Not Applicable"), BL$1, "0")</f>
        <v>2</v>
      </c>
      <c r="BM3" s="4">
        <f t="shared" ref="BM3:BM64" si="16">IF(OR(AC3="YES", AC3="Not Applicable"), BM$1, "0")</f>
        <v>4</v>
      </c>
      <c r="BN3" s="4">
        <f t="shared" ref="BN3:BN64" si="17">IF(OR(AD3="YES", AD3="Not Applicable"), BN$1, "0")</f>
        <v>4</v>
      </c>
      <c r="BO3" s="4" t="str">
        <f t="shared" ref="BO3:BO64" si="18">IF(OR(AE3="YES", AE3="Not Applicable"), BO$1, "0")</f>
        <v>0</v>
      </c>
      <c r="BP3" s="4">
        <f t="shared" ref="BP3:BP64" si="19">IF(OR(AF3="YES", AF3="Not Applicable"), BP$1, "0")</f>
        <v>4</v>
      </c>
      <c r="BQ3" s="4">
        <f t="shared" ref="BQ3:BQ64" si="20">IF(OR(AG3="YES", AG3="Not Applicable"), BQ$1, "0")</f>
        <v>6</v>
      </c>
      <c r="BR3" s="4">
        <f t="shared" ref="BR3:BR64" si="21">IF(OR(AH3="YES", AH3="Not Applicable"), BR$1, "0")</f>
        <v>4</v>
      </c>
      <c r="BS3" s="4">
        <f t="shared" ref="BS3:BS64" si="22">IF(OR(AI3="YES", AI3="Not Applicable"), BS$1, "0")</f>
        <v>4</v>
      </c>
      <c r="BT3" s="4">
        <f t="shared" ref="BT3:BT64" si="23">IF(OR(AJ3="YES", AJ3="Not Applicable"), BT$1, "0")</f>
        <v>4</v>
      </c>
      <c r="BU3" s="4">
        <f t="shared" ref="BU3:BU64" si="24">IF(OR(AK3="YES", AK3="Not Applicable"), BU$1, "0")</f>
        <v>4</v>
      </c>
      <c r="BV3" s="4" t="str">
        <f t="shared" ref="BV3:BV64" si="25">IF(OR(AL3="YES", AL3="Not Applicable"), BV$1, "0")</f>
        <v>0</v>
      </c>
      <c r="BW3" s="4" t="str">
        <f t="shared" ref="BW3:BW64" si="26">IF(OR(AM3="YES", AM3="Not Applicable"), BW$1, "0")</f>
        <v>0</v>
      </c>
      <c r="BX3" s="4">
        <f t="shared" ref="BX3:BX64" si="27">IF(OR(AN3="YES", AN3="Not Applicable"), BX$1, "0")</f>
        <v>0</v>
      </c>
      <c r="BY3" s="4">
        <f t="shared" ref="BY3:BY64" si="28">IF(OR(AO3="YES", AO3="Not Applicable"), BY$1, "0")</f>
        <v>0</v>
      </c>
      <c r="BZ3" s="37">
        <f t="shared" ref="BZ3:BZ64" si="29">SUM(AW3:BY3)</f>
        <v>86</v>
      </c>
      <c r="CA3" s="32" t="str">
        <f>VLOOKUP(J:J,'Agent wise'!A:C,3,0)</f>
        <v>Saran S</v>
      </c>
      <c r="CB3" s="32">
        <f t="shared" ref="CB3:CB64" si="30">DATE(CL3,CK3,CJ3)</f>
        <v>45931</v>
      </c>
      <c r="CC3" t="str">
        <f t="shared" ref="CC3:CC64" si="31">IF(BZ3&gt;=94.5, "Excellent", IF(BZ3&gt;89.5, "Good", IF(BZ3&gt;84.5, "Average", "FC")))</f>
        <v>Average</v>
      </c>
      <c r="CE3" s="32"/>
      <c r="CJ3">
        <f t="shared" ref="CJ3:CJ64" si="32">DAY(E3)</f>
        <v>1</v>
      </c>
      <c r="CK3">
        <f t="shared" ref="CK3:CK64" si="33">MONTH(E3)</f>
        <v>10</v>
      </c>
      <c r="CL3">
        <f t="shared" ref="CL3:CL64" si="34">YEAR(E3)</f>
        <v>2025</v>
      </c>
    </row>
    <row r="4" spans="1:90" ht="15" customHeight="1" x14ac:dyDescent="0.35">
      <c r="A4" s="40">
        <v>45667.460358796299</v>
      </c>
      <c r="B4" t="s">
        <v>319</v>
      </c>
      <c r="C4" t="s">
        <v>483</v>
      </c>
      <c r="D4" t="s">
        <v>72</v>
      </c>
      <c r="E4" s="2">
        <v>45931</v>
      </c>
      <c r="F4" t="s">
        <v>134</v>
      </c>
      <c r="G4" t="s">
        <v>484</v>
      </c>
      <c r="H4">
        <v>9048626079</v>
      </c>
      <c r="I4">
        <v>148</v>
      </c>
      <c r="J4" t="s">
        <v>69</v>
      </c>
      <c r="K4" t="s">
        <v>46</v>
      </c>
      <c r="L4" t="s">
        <v>47</v>
      </c>
      <c r="M4" t="s">
        <v>48</v>
      </c>
      <c r="N4" t="s">
        <v>48</v>
      </c>
      <c r="O4" t="s">
        <v>48</v>
      </c>
      <c r="P4" t="s">
        <v>48</v>
      </c>
      <c r="Q4" t="s">
        <v>48</v>
      </c>
      <c r="R4" t="s">
        <v>49</v>
      </c>
      <c r="S4" t="s">
        <v>48</v>
      </c>
      <c r="T4" t="s">
        <v>48</v>
      </c>
      <c r="U4" t="s">
        <v>48</v>
      </c>
      <c r="V4" t="s">
        <v>48</v>
      </c>
      <c r="W4" t="s">
        <v>48</v>
      </c>
      <c r="X4" t="s">
        <v>48</v>
      </c>
      <c r="Y4" t="s">
        <v>48</v>
      </c>
      <c r="Z4" t="s">
        <v>48</v>
      </c>
      <c r="AA4" t="s">
        <v>48</v>
      </c>
      <c r="AB4" t="s">
        <v>48</v>
      </c>
      <c r="AC4" t="s">
        <v>50</v>
      </c>
      <c r="AD4" t="s">
        <v>48</v>
      </c>
      <c r="AE4" t="s">
        <v>48</v>
      </c>
      <c r="AF4" t="s">
        <v>48</v>
      </c>
      <c r="AG4" t="s">
        <v>48</v>
      </c>
      <c r="AH4" t="s">
        <v>50</v>
      </c>
      <c r="AI4" t="s">
        <v>49</v>
      </c>
      <c r="AJ4" t="s">
        <v>48</v>
      </c>
      <c r="AK4" t="s">
        <v>50</v>
      </c>
      <c r="AL4" t="s">
        <v>49</v>
      </c>
      <c r="AM4" t="s">
        <v>48</v>
      </c>
      <c r="AN4" t="s">
        <v>48</v>
      </c>
      <c r="AO4" t="s">
        <v>48</v>
      </c>
      <c r="AP4" t="s">
        <v>402</v>
      </c>
      <c r="AQ4" t="s">
        <v>513</v>
      </c>
      <c r="AR4" t="s">
        <v>51</v>
      </c>
      <c r="AS4" t="s">
        <v>326</v>
      </c>
      <c r="AT4" t="s">
        <v>138</v>
      </c>
      <c r="AW4" s="4">
        <f t="shared" si="0"/>
        <v>6</v>
      </c>
      <c r="AX4" s="4">
        <f t="shared" si="1"/>
        <v>4</v>
      </c>
      <c r="AY4" s="4">
        <f t="shared" si="2"/>
        <v>4</v>
      </c>
      <c r="AZ4" s="4">
        <f t="shared" si="3"/>
        <v>2</v>
      </c>
      <c r="BA4" s="4">
        <f t="shared" si="4"/>
        <v>4</v>
      </c>
      <c r="BB4" s="4" t="str">
        <f t="shared" si="5"/>
        <v>0</v>
      </c>
      <c r="BC4" s="4">
        <f t="shared" si="6"/>
        <v>4</v>
      </c>
      <c r="BD4" s="4">
        <f t="shared" si="7"/>
        <v>2</v>
      </c>
      <c r="BE4" s="4">
        <f t="shared" si="8"/>
        <v>4</v>
      </c>
      <c r="BF4" s="4">
        <f t="shared" si="9"/>
        <v>2</v>
      </c>
      <c r="BG4" s="4">
        <f t="shared" si="10"/>
        <v>4</v>
      </c>
      <c r="BH4" s="4">
        <f t="shared" si="11"/>
        <v>4</v>
      </c>
      <c r="BI4" s="4">
        <f t="shared" si="12"/>
        <v>4</v>
      </c>
      <c r="BJ4" s="4">
        <f t="shared" si="13"/>
        <v>2</v>
      </c>
      <c r="BK4" s="4">
        <f t="shared" si="14"/>
        <v>4</v>
      </c>
      <c r="BL4" s="4">
        <f t="shared" si="15"/>
        <v>2</v>
      </c>
      <c r="BM4" s="4">
        <f t="shared" si="16"/>
        <v>4</v>
      </c>
      <c r="BN4" s="4">
        <f t="shared" si="17"/>
        <v>4</v>
      </c>
      <c r="BO4" s="4">
        <f t="shared" si="18"/>
        <v>4</v>
      </c>
      <c r="BP4" s="4">
        <f t="shared" si="19"/>
        <v>4</v>
      </c>
      <c r="BQ4" s="4">
        <f t="shared" si="20"/>
        <v>6</v>
      </c>
      <c r="BR4" s="4">
        <f t="shared" si="21"/>
        <v>4</v>
      </c>
      <c r="BS4" s="4" t="str">
        <f t="shared" si="22"/>
        <v>0</v>
      </c>
      <c r="BT4" s="4">
        <f t="shared" si="23"/>
        <v>4</v>
      </c>
      <c r="BU4" s="4">
        <f t="shared" si="24"/>
        <v>4</v>
      </c>
      <c r="BV4" s="4" t="str">
        <f t="shared" si="25"/>
        <v>0</v>
      </c>
      <c r="BW4" s="4">
        <f t="shared" si="26"/>
        <v>6</v>
      </c>
      <c r="BX4" s="4">
        <f t="shared" si="27"/>
        <v>0</v>
      </c>
      <c r="BY4" s="4">
        <f t="shared" si="28"/>
        <v>0</v>
      </c>
      <c r="BZ4" s="37">
        <f t="shared" si="29"/>
        <v>92</v>
      </c>
      <c r="CA4" s="32" t="str">
        <f>VLOOKUP(J:J,'Agent wise'!A:C,3,0)</f>
        <v>Saran S</v>
      </c>
      <c r="CB4" s="32">
        <f t="shared" si="30"/>
        <v>45931</v>
      </c>
      <c r="CC4" t="str">
        <f t="shared" si="31"/>
        <v>Good</v>
      </c>
      <c r="CE4" s="32"/>
      <c r="CJ4">
        <f t="shared" si="32"/>
        <v>1</v>
      </c>
      <c r="CK4">
        <f t="shared" si="33"/>
        <v>10</v>
      </c>
      <c r="CL4">
        <f t="shared" si="34"/>
        <v>2025</v>
      </c>
    </row>
    <row r="5" spans="1:90" ht="15" customHeight="1" x14ac:dyDescent="0.35">
      <c r="A5" s="40">
        <v>45667.49119212963</v>
      </c>
      <c r="B5" t="s">
        <v>319</v>
      </c>
      <c r="C5" t="s">
        <v>483</v>
      </c>
      <c r="D5" t="s">
        <v>72</v>
      </c>
      <c r="E5" s="2">
        <v>45931</v>
      </c>
      <c r="F5" t="s">
        <v>134</v>
      </c>
      <c r="G5" t="s">
        <v>484</v>
      </c>
      <c r="H5">
        <v>9445185748</v>
      </c>
      <c r="I5">
        <v>217</v>
      </c>
      <c r="J5" t="s">
        <v>82</v>
      </c>
      <c r="K5" t="s">
        <v>52</v>
      </c>
      <c r="L5" t="s">
        <v>53</v>
      </c>
      <c r="M5" t="s">
        <v>49</v>
      </c>
      <c r="N5" t="s">
        <v>48</v>
      </c>
      <c r="O5" t="s">
        <v>48</v>
      </c>
      <c r="P5" t="s">
        <v>48</v>
      </c>
      <c r="Q5" t="s">
        <v>48</v>
      </c>
      <c r="R5" t="s">
        <v>49</v>
      </c>
      <c r="S5" t="s">
        <v>48</v>
      </c>
      <c r="T5" t="s">
        <v>48</v>
      </c>
      <c r="U5" t="s">
        <v>49</v>
      </c>
      <c r="V5" t="s">
        <v>48</v>
      </c>
      <c r="W5" t="s">
        <v>48</v>
      </c>
      <c r="X5" t="s">
        <v>48</v>
      </c>
      <c r="Y5" t="s">
        <v>48</v>
      </c>
      <c r="Z5" t="s">
        <v>48</v>
      </c>
      <c r="AA5" t="s">
        <v>48</v>
      </c>
      <c r="AB5" t="s">
        <v>49</v>
      </c>
      <c r="AC5" t="s">
        <v>50</v>
      </c>
      <c r="AD5" t="s">
        <v>48</v>
      </c>
      <c r="AE5" t="s">
        <v>48</v>
      </c>
      <c r="AF5" t="s">
        <v>50</v>
      </c>
      <c r="AG5" t="s">
        <v>48</v>
      </c>
      <c r="AH5" t="s">
        <v>50</v>
      </c>
      <c r="AI5" t="s">
        <v>49</v>
      </c>
      <c r="AJ5" t="s">
        <v>48</v>
      </c>
      <c r="AK5" t="s">
        <v>50</v>
      </c>
      <c r="AL5" t="s">
        <v>49</v>
      </c>
      <c r="AM5" t="s">
        <v>48</v>
      </c>
      <c r="AN5" t="s">
        <v>48</v>
      </c>
      <c r="AO5" t="s">
        <v>49</v>
      </c>
      <c r="AP5" t="s">
        <v>514</v>
      </c>
      <c r="AQ5" t="s">
        <v>513</v>
      </c>
      <c r="AR5" t="s">
        <v>51</v>
      </c>
      <c r="AS5" t="s">
        <v>326</v>
      </c>
      <c r="AT5" t="s">
        <v>515</v>
      </c>
      <c r="AW5" s="4" t="str">
        <f t="shared" si="0"/>
        <v>0</v>
      </c>
      <c r="AX5" s="4">
        <f t="shared" si="1"/>
        <v>4</v>
      </c>
      <c r="AY5" s="4">
        <f t="shared" si="2"/>
        <v>4</v>
      </c>
      <c r="AZ5" s="4">
        <f t="shared" si="3"/>
        <v>2</v>
      </c>
      <c r="BA5" s="4">
        <f t="shared" si="4"/>
        <v>4</v>
      </c>
      <c r="BB5" s="4" t="str">
        <f t="shared" si="5"/>
        <v>0</v>
      </c>
      <c r="BC5" s="4">
        <f t="shared" si="6"/>
        <v>4</v>
      </c>
      <c r="BD5" s="4">
        <f t="shared" si="7"/>
        <v>2</v>
      </c>
      <c r="BE5" s="4" t="str">
        <f t="shared" si="8"/>
        <v>0</v>
      </c>
      <c r="BF5" s="4">
        <f t="shared" si="9"/>
        <v>2</v>
      </c>
      <c r="BG5" s="4">
        <f t="shared" si="10"/>
        <v>4</v>
      </c>
      <c r="BH5" s="4">
        <f t="shared" si="11"/>
        <v>4</v>
      </c>
      <c r="BI5" s="4">
        <f t="shared" si="12"/>
        <v>4</v>
      </c>
      <c r="BJ5" s="4">
        <f t="shared" si="13"/>
        <v>2</v>
      </c>
      <c r="BK5" s="4">
        <f t="shared" si="14"/>
        <v>4</v>
      </c>
      <c r="BL5" s="4" t="str">
        <f t="shared" si="15"/>
        <v>0</v>
      </c>
      <c r="BM5" s="4">
        <f t="shared" si="16"/>
        <v>4</v>
      </c>
      <c r="BN5" s="4">
        <f t="shared" si="17"/>
        <v>4</v>
      </c>
      <c r="BO5" s="4">
        <f t="shared" si="18"/>
        <v>4</v>
      </c>
      <c r="BP5" s="4">
        <f t="shared" si="19"/>
        <v>4</v>
      </c>
      <c r="BQ5" s="4">
        <f t="shared" si="20"/>
        <v>6</v>
      </c>
      <c r="BR5" s="4">
        <f t="shared" si="21"/>
        <v>4</v>
      </c>
      <c r="BS5" s="4" t="str">
        <f t="shared" si="22"/>
        <v>0</v>
      </c>
      <c r="BT5" s="4">
        <f t="shared" si="23"/>
        <v>4</v>
      </c>
      <c r="BU5" s="4">
        <f t="shared" si="24"/>
        <v>4</v>
      </c>
      <c r="BV5" s="4" t="str">
        <f t="shared" si="25"/>
        <v>0</v>
      </c>
      <c r="BW5" s="4">
        <f t="shared" si="26"/>
        <v>6</v>
      </c>
      <c r="BX5" s="4">
        <f t="shared" si="27"/>
        <v>0</v>
      </c>
      <c r="BY5" s="4" t="str">
        <f t="shared" si="28"/>
        <v>0</v>
      </c>
      <c r="BZ5" s="37">
        <f t="shared" si="29"/>
        <v>80</v>
      </c>
      <c r="CA5" s="32" t="str">
        <f>VLOOKUP(J:J,'Agent wise'!A:C,3,0)</f>
        <v>Saran S</v>
      </c>
      <c r="CB5" s="32">
        <f t="shared" si="30"/>
        <v>45931</v>
      </c>
      <c r="CC5" t="str">
        <f t="shared" si="31"/>
        <v>FC</v>
      </c>
      <c r="CE5" s="32"/>
      <c r="CJ5">
        <f t="shared" si="32"/>
        <v>1</v>
      </c>
      <c r="CK5">
        <f t="shared" si="33"/>
        <v>10</v>
      </c>
      <c r="CL5">
        <f t="shared" si="34"/>
        <v>2025</v>
      </c>
    </row>
    <row r="6" spans="1:90" ht="15" customHeight="1" x14ac:dyDescent="0.35">
      <c r="A6" s="40">
        <v>45667.494004629632</v>
      </c>
      <c r="B6" t="s">
        <v>319</v>
      </c>
      <c r="C6" t="s">
        <v>483</v>
      </c>
      <c r="D6" t="s">
        <v>72</v>
      </c>
      <c r="E6" s="2">
        <v>45931</v>
      </c>
      <c r="F6" t="s">
        <v>134</v>
      </c>
      <c r="G6" t="s">
        <v>484</v>
      </c>
      <c r="H6">
        <v>8606790086</v>
      </c>
      <c r="I6">
        <v>195</v>
      </c>
      <c r="J6" t="s">
        <v>70</v>
      </c>
      <c r="K6" t="s">
        <v>46</v>
      </c>
      <c r="L6" t="s">
        <v>47</v>
      </c>
      <c r="M6" t="s">
        <v>48</v>
      </c>
      <c r="N6" t="s">
        <v>48</v>
      </c>
      <c r="O6" t="s">
        <v>48</v>
      </c>
      <c r="P6" t="s">
        <v>48</v>
      </c>
      <c r="Q6" t="s">
        <v>48</v>
      </c>
      <c r="R6" t="s">
        <v>49</v>
      </c>
      <c r="S6" t="s">
        <v>48</v>
      </c>
      <c r="T6" t="s">
        <v>48</v>
      </c>
      <c r="U6" t="s">
        <v>48</v>
      </c>
      <c r="V6" t="s">
        <v>48</v>
      </c>
      <c r="W6" t="s">
        <v>48</v>
      </c>
      <c r="X6" t="s">
        <v>48</v>
      </c>
      <c r="Y6" t="s">
        <v>48</v>
      </c>
      <c r="Z6" t="s">
        <v>48</v>
      </c>
      <c r="AA6" t="s">
        <v>48</v>
      </c>
      <c r="AB6" t="s">
        <v>48</v>
      </c>
      <c r="AC6" t="s">
        <v>49</v>
      </c>
      <c r="AD6" t="s">
        <v>48</v>
      </c>
      <c r="AE6" t="s">
        <v>48</v>
      </c>
      <c r="AF6" t="s">
        <v>50</v>
      </c>
      <c r="AG6" t="s">
        <v>48</v>
      </c>
      <c r="AH6" t="s">
        <v>50</v>
      </c>
      <c r="AI6" t="s">
        <v>49</v>
      </c>
      <c r="AJ6" t="s">
        <v>48</v>
      </c>
      <c r="AK6" t="s">
        <v>50</v>
      </c>
      <c r="AL6" t="s">
        <v>49</v>
      </c>
      <c r="AM6" t="s">
        <v>48</v>
      </c>
      <c r="AN6" t="s">
        <v>48</v>
      </c>
      <c r="AO6" t="s">
        <v>48</v>
      </c>
      <c r="AP6" t="s">
        <v>516</v>
      </c>
      <c r="AQ6" t="s">
        <v>320</v>
      </c>
      <c r="AR6" t="s">
        <v>51</v>
      </c>
      <c r="AS6" t="s">
        <v>395</v>
      </c>
      <c r="AT6" t="s">
        <v>378</v>
      </c>
      <c r="AW6" s="4">
        <f t="shared" si="0"/>
        <v>6</v>
      </c>
      <c r="AX6" s="4">
        <f t="shared" si="1"/>
        <v>4</v>
      </c>
      <c r="AY6" s="4">
        <f t="shared" si="2"/>
        <v>4</v>
      </c>
      <c r="AZ6" s="4">
        <f t="shared" si="3"/>
        <v>2</v>
      </c>
      <c r="BA6" s="4">
        <f t="shared" si="4"/>
        <v>4</v>
      </c>
      <c r="BB6" s="4" t="str">
        <f t="shared" si="5"/>
        <v>0</v>
      </c>
      <c r="BC6" s="4">
        <f t="shared" si="6"/>
        <v>4</v>
      </c>
      <c r="BD6" s="4">
        <f t="shared" si="7"/>
        <v>2</v>
      </c>
      <c r="BE6" s="4">
        <f t="shared" si="8"/>
        <v>4</v>
      </c>
      <c r="BF6" s="4">
        <f t="shared" si="9"/>
        <v>2</v>
      </c>
      <c r="BG6" s="4">
        <f t="shared" si="10"/>
        <v>4</v>
      </c>
      <c r="BH6" s="4">
        <f t="shared" si="11"/>
        <v>4</v>
      </c>
      <c r="BI6" s="4">
        <f t="shared" si="12"/>
        <v>4</v>
      </c>
      <c r="BJ6" s="4">
        <f t="shared" si="13"/>
        <v>2</v>
      </c>
      <c r="BK6" s="4">
        <f t="shared" si="14"/>
        <v>4</v>
      </c>
      <c r="BL6" s="4">
        <f t="shared" si="15"/>
        <v>2</v>
      </c>
      <c r="BM6" s="4" t="str">
        <f t="shared" si="16"/>
        <v>0</v>
      </c>
      <c r="BN6" s="4">
        <f t="shared" si="17"/>
        <v>4</v>
      </c>
      <c r="BO6" s="4">
        <f t="shared" si="18"/>
        <v>4</v>
      </c>
      <c r="BP6" s="4">
        <f t="shared" si="19"/>
        <v>4</v>
      </c>
      <c r="BQ6" s="4">
        <f t="shared" si="20"/>
        <v>6</v>
      </c>
      <c r="BR6" s="4">
        <f t="shared" si="21"/>
        <v>4</v>
      </c>
      <c r="BS6" s="4" t="str">
        <f t="shared" si="22"/>
        <v>0</v>
      </c>
      <c r="BT6" s="4">
        <f t="shared" si="23"/>
        <v>4</v>
      </c>
      <c r="BU6" s="4">
        <f t="shared" si="24"/>
        <v>4</v>
      </c>
      <c r="BV6" s="4" t="str">
        <f t="shared" si="25"/>
        <v>0</v>
      </c>
      <c r="BW6" s="4">
        <f t="shared" si="26"/>
        <v>6</v>
      </c>
      <c r="BX6" s="4">
        <f t="shared" si="27"/>
        <v>0</v>
      </c>
      <c r="BY6" s="4">
        <f t="shared" si="28"/>
        <v>0</v>
      </c>
      <c r="BZ6" s="37">
        <f t="shared" si="29"/>
        <v>88</v>
      </c>
      <c r="CA6" s="32" t="str">
        <f>VLOOKUP(J:J,'Agent wise'!A:C,3,0)</f>
        <v>Saran S</v>
      </c>
      <c r="CB6" s="32">
        <f t="shared" si="30"/>
        <v>45931</v>
      </c>
      <c r="CC6" t="str">
        <f t="shared" si="31"/>
        <v>Average</v>
      </c>
      <c r="CE6" s="32"/>
      <c r="CJ6">
        <f t="shared" si="32"/>
        <v>1</v>
      </c>
      <c r="CK6">
        <f t="shared" si="33"/>
        <v>10</v>
      </c>
      <c r="CL6">
        <f t="shared" si="34"/>
        <v>2025</v>
      </c>
    </row>
    <row r="7" spans="1:90" ht="15" customHeight="1" x14ac:dyDescent="0.35">
      <c r="A7" s="40">
        <v>45667.496898148151</v>
      </c>
      <c r="B7" t="s">
        <v>319</v>
      </c>
      <c r="C7" t="s">
        <v>483</v>
      </c>
      <c r="D7" t="s">
        <v>72</v>
      </c>
      <c r="E7" s="2">
        <v>45931</v>
      </c>
      <c r="F7" t="s">
        <v>134</v>
      </c>
      <c r="G7" t="s">
        <v>484</v>
      </c>
      <c r="H7">
        <v>9447997090</v>
      </c>
      <c r="I7">
        <v>156</v>
      </c>
      <c r="J7" t="s">
        <v>103</v>
      </c>
      <c r="K7" t="s">
        <v>46</v>
      </c>
      <c r="L7" t="s">
        <v>47</v>
      </c>
      <c r="M7" t="s">
        <v>49</v>
      </c>
      <c r="N7" t="s">
        <v>48</v>
      </c>
      <c r="O7" t="s">
        <v>48</v>
      </c>
      <c r="P7" t="s">
        <v>48</v>
      </c>
      <c r="Q7" t="s">
        <v>48</v>
      </c>
      <c r="R7" t="s">
        <v>49</v>
      </c>
      <c r="S7" t="s">
        <v>48</v>
      </c>
      <c r="T7" t="s">
        <v>48</v>
      </c>
      <c r="U7" t="s">
        <v>48</v>
      </c>
      <c r="V7" t="s">
        <v>48</v>
      </c>
      <c r="W7" t="s">
        <v>48</v>
      </c>
      <c r="X7" t="s">
        <v>48</v>
      </c>
      <c r="Y7" t="s">
        <v>48</v>
      </c>
      <c r="Z7" t="s">
        <v>48</v>
      </c>
      <c r="AA7" t="s">
        <v>49</v>
      </c>
      <c r="AB7" t="s">
        <v>48</v>
      </c>
      <c r="AC7" t="s">
        <v>49</v>
      </c>
      <c r="AD7" t="s">
        <v>48</v>
      </c>
      <c r="AE7" t="s">
        <v>48</v>
      </c>
      <c r="AF7" t="s">
        <v>50</v>
      </c>
      <c r="AG7" t="s">
        <v>49</v>
      </c>
      <c r="AH7" t="s">
        <v>50</v>
      </c>
      <c r="AI7" t="s">
        <v>50</v>
      </c>
      <c r="AJ7" t="s">
        <v>48</v>
      </c>
      <c r="AK7" t="s">
        <v>50</v>
      </c>
      <c r="AL7" t="s">
        <v>49</v>
      </c>
      <c r="AM7" t="s">
        <v>48</v>
      </c>
      <c r="AN7" t="s">
        <v>48</v>
      </c>
      <c r="AO7" t="s">
        <v>48</v>
      </c>
      <c r="AP7" t="s">
        <v>517</v>
      </c>
      <c r="AQ7" t="s">
        <v>518</v>
      </c>
      <c r="AR7" t="s">
        <v>51</v>
      </c>
      <c r="AS7" t="s">
        <v>333</v>
      </c>
      <c r="AT7" t="s">
        <v>68</v>
      </c>
      <c r="AW7" s="4" t="str">
        <f t="shared" si="0"/>
        <v>0</v>
      </c>
      <c r="AX7" s="4">
        <f t="shared" si="1"/>
        <v>4</v>
      </c>
      <c r="AY7" s="4">
        <f t="shared" si="2"/>
        <v>4</v>
      </c>
      <c r="AZ7" s="4">
        <f t="shared" si="3"/>
        <v>2</v>
      </c>
      <c r="BA7" s="4">
        <f t="shared" si="4"/>
        <v>4</v>
      </c>
      <c r="BB7" s="4" t="str">
        <f t="shared" si="5"/>
        <v>0</v>
      </c>
      <c r="BC7" s="4">
        <f t="shared" si="6"/>
        <v>4</v>
      </c>
      <c r="BD7" s="4">
        <f t="shared" si="7"/>
        <v>2</v>
      </c>
      <c r="BE7" s="4">
        <f t="shared" si="8"/>
        <v>4</v>
      </c>
      <c r="BF7" s="4">
        <f t="shared" si="9"/>
        <v>2</v>
      </c>
      <c r="BG7" s="4">
        <f t="shared" si="10"/>
        <v>4</v>
      </c>
      <c r="BH7" s="4">
        <f t="shared" si="11"/>
        <v>4</v>
      </c>
      <c r="BI7" s="4">
        <f t="shared" si="12"/>
        <v>4</v>
      </c>
      <c r="BJ7" s="4">
        <f t="shared" si="13"/>
        <v>2</v>
      </c>
      <c r="BK7" s="4" t="str">
        <f t="shared" si="14"/>
        <v>0</v>
      </c>
      <c r="BL7" s="4">
        <f t="shared" si="15"/>
        <v>2</v>
      </c>
      <c r="BM7" s="4" t="str">
        <f t="shared" si="16"/>
        <v>0</v>
      </c>
      <c r="BN7" s="4">
        <f t="shared" si="17"/>
        <v>4</v>
      </c>
      <c r="BO7" s="4">
        <f t="shared" si="18"/>
        <v>4</v>
      </c>
      <c r="BP7" s="4">
        <f t="shared" si="19"/>
        <v>4</v>
      </c>
      <c r="BQ7" s="4" t="str">
        <f t="shared" si="20"/>
        <v>0</v>
      </c>
      <c r="BR7" s="4">
        <f t="shared" si="21"/>
        <v>4</v>
      </c>
      <c r="BS7" s="4">
        <f t="shared" si="22"/>
        <v>4</v>
      </c>
      <c r="BT7" s="4">
        <f t="shared" si="23"/>
        <v>4</v>
      </c>
      <c r="BU7" s="4">
        <f t="shared" si="24"/>
        <v>4</v>
      </c>
      <c r="BV7" s="4" t="str">
        <f t="shared" si="25"/>
        <v>0</v>
      </c>
      <c r="BW7" s="4">
        <f t="shared" si="26"/>
        <v>6</v>
      </c>
      <c r="BX7" s="4">
        <f t="shared" si="27"/>
        <v>0</v>
      </c>
      <c r="BY7" s="4">
        <f t="shared" si="28"/>
        <v>0</v>
      </c>
      <c r="BZ7" s="37">
        <f t="shared" si="29"/>
        <v>76</v>
      </c>
      <c r="CA7" s="32" t="str">
        <f>VLOOKUP(J:J,'Agent wise'!A:C,3,0)</f>
        <v>Saran S</v>
      </c>
      <c r="CB7" s="32">
        <f t="shared" si="30"/>
        <v>45931</v>
      </c>
      <c r="CC7" t="str">
        <f t="shared" si="31"/>
        <v>FC</v>
      </c>
      <c r="CE7" s="32"/>
      <c r="CJ7">
        <f t="shared" si="32"/>
        <v>1</v>
      </c>
      <c r="CK7">
        <f t="shared" si="33"/>
        <v>10</v>
      </c>
      <c r="CL7">
        <f t="shared" si="34"/>
        <v>2025</v>
      </c>
    </row>
    <row r="8" spans="1:90" ht="15" customHeight="1" x14ac:dyDescent="0.35">
      <c r="A8" s="40">
        <v>45667.501736111109</v>
      </c>
      <c r="B8" t="s">
        <v>319</v>
      </c>
      <c r="C8" t="s">
        <v>483</v>
      </c>
      <c r="D8" t="s">
        <v>72</v>
      </c>
      <c r="E8" s="2">
        <v>45931</v>
      </c>
      <c r="F8" t="s">
        <v>134</v>
      </c>
      <c r="G8" t="s">
        <v>484</v>
      </c>
      <c r="H8">
        <v>9445365382</v>
      </c>
      <c r="I8">
        <v>168</v>
      </c>
      <c r="J8" t="s">
        <v>63</v>
      </c>
      <c r="K8" t="s">
        <v>495</v>
      </c>
      <c r="L8" t="s">
        <v>53</v>
      </c>
      <c r="M8" t="s">
        <v>49</v>
      </c>
      <c r="N8" t="s">
        <v>48</v>
      </c>
      <c r="O8" t="s">
        <v>48</v>
      </c>
      <c r="P8" t="s">
        <v>48</v>
      </c>
      <c r="Q8" t="s">
        <v>48</v>
      </c>
      <c r="R8" t="s">
        <v>48</v>
      </c>
      <c r="S8" t="s">
        <v>48</v>
      </c>
      <c r="T8" t="s">
        <v>48</v>
      </c>
      <c r="U8" t="s">
        <v>48</v>
      </c>
      <c r="V8" t="s">
        <v>48</v>
      </c>
      <c r="W8" t="s">
        <v>48</v>
      </c>
      <c r="X8" t="s">
        <v>48</v>
      </c>
      <c r="Y8" t="s">
        <v>48</v>
      </c>
      <c r="Z8" t="s">
        <v>48</v>
      </c>
      <c r="AA8" t="s">
        <v>48</v>
      </c>
      <c r="AB8" t="s">
        <v>48</v>
      </c>
      <c r="AC8" t="s">
        <v>50</v>
      </c>
      <c r="AD8" t="s">
        <v>48</v>
      </c>
      <c r="AE8" t="s">
        <v>48</v>
      </c>
      <c r="AF8" t="s">
        <v>50</v>
      </c>
      <c r="AG8" t="s">
        <v>48</v>
      </c>
      <c r="AH8" t="s">
        <v>50</v>
      </c>
      <c r="AI8" t="s">
        <v>50</v>
      </c>
      <c r="AJ8" t="s">
        <v>48</v>
      </c>
      <c r="AK8" t="s">
        <v>50</v>
      </c>
      <c r="AL8" t="s">
        <v>49</v>
      </c>
      <c r="AM8" t="s">
        <v>48</v>
      </c>
      <c r="AN8" t="s">
        <v>48</v>
      </c>
      <c r="AO8" t="s">
        <v>48</v>
      </c>
      <c r="AP8" t="s">
        <v>519</v>
      </c>
      <c r="AQ8" t="s">
        <v>520</v>
      </c>
      <c r="AR8" t="s">
        <v>51</v>
      </c>
      <c r="AS8" t="s">
        <v>67</v>
      </c>
      <c r="AT8" t="s">
        <v>68</v>
      </c>
      <c r="AW8" s="4" t="str">
        <f t="shared" si="0"/>
        <v>0</v>
      </c>
      <c r="AX8" s="4">
        <f t="shared" si="1"/>
        <v>4</v>
      </c>
      <c r="AY8" s="4">
        <f t="shared" si="2"/>
        <v>4</v>
      </c>
      <c r="AZ8" s="4">
        <f t="shared" si="3"/>
        <v>2</v>
      </c>
      <c r="BA8" s="4">
        <f t="shared" si="4"/>
        <v>4</v>
      </c>
      <c r="BB8" s="4">
        <f t="shared" si="5"/>
        <v>4</v>
      </c>
      <c r="BC8" s="4">
        <f t="shared" si="6"/>
        <v>4</v>
      </c>
      <c r="BD8" s="4">
        <f t="shared" si="7"/>
        <v>2</v>
      </c>
      <c r="BE8" s="4">
        <f t="shared" si="8"/>
        <v>4</v>
      </c>
      <c r="BF8" s="4">
        <f t="shared" si="9"/>
        <v>2</v>
      </c>
      <c r="BG8" s="4">
        <f t="shared" si="10"/>
        <v>4</v>
      </c>
      <c r="BH8" s="4">
        <f t="shared" si="11"/>
        <v>4</v>
      </c>
      <c r="BI8" s="4">
        <f t="shared" si="12"/>
        <v>4</v>
      </c>
      <c r="BJ8" s="4">
        <f t="shared" si="13"/>
        <v>2</v>
      </c>
      <c r="BK8" s="4">
        <f t="shared" si="14"/>
        <v>4</v>
      </c>
      <c r="BL8" s="4">
        <f t="shared" si="15"/>
        <v>2</v>
      </c>
      <c r="BM8" s="4">
        <f t="shared" si="16"/>
        <v>4</v>
      </c>
      <c r="BN8" s="4">
        <f t="shared" si="17"/>
        <v>4</v>
      </c>
      <c r="BO8" s="4">
        <f t="shared" si="18"/>
        <v>4</v>
      </c>
      <c r="BP8" s="4">
        <f t="shared" si="19"/>
        <v>4</v>
      </c>
      <c r="BQ8" s="4">
        <f t="shared" si="20"/>
        <v>6</v>
      </c>
      <c r="BR8" s="4">
        <f t="shared" si="21"/>
        <v>4</v>
      </c>
      <c r="BS8" s="4">
        <f t="shared" si="22"/>
        <v>4</v>
      </c>
      <c r="BT8" s="4">
        <f t="shared" si="23"/>
        <v>4</v>
      </c>
      <c r="BU8" s="4">
        <f t="shared" si="24"/>
        <v>4</v>
      </c>
      <c r="BV8" s="4" t="str">
        <f t="shared" si="25"/>
        <v>0</v>
      </c>
      <c r="BW8" s="4">
        <f t="shared" si="26"/>
        <v>6</v>
      </c>
      <c r="BX8" s="4">
        <f t="shared" si="27"/>
        <v>0</v>
      </c>
      <c r="BY8" s="4">
        <f t="shared" si="28"/>
        <v>0</v>
      </c>
      <c r="BZ8" s="37">
        <f t="shared" si="29"/>
        <v>94</v>
      </c>
      <c r="CA8" s="32" t="str">
        <f>VLOOKUP(J:J,'Agent wise'!A:C,3,0)</f>
        <v>Saran S</v>
      </c>
      <c r="CB8" s="32">
        <f t="shared" si="30"/>
        <v>45931</v>
      </c>
      <c r="CC8" t="str">
        <f t="shared" si="31"/>
        <v>Good</v>
      </c>
      <c r="CE8" s="32"/>
      <c r="CJ8">
        <f t="shared" si="32"/>
        <v>1</v>
      </c>
      <c r="CK8">
        <f t="shared" si="33"/>
        <v>10</v>
      </c>
      <c r="CL8">
        <f t="shared" si="34"/>
        <v>2025</v>
      </c>
    </row>
    <row r="9" spans="1:90" ht="15" customHeight="1" x14ac:dyDescent="0.35">
      <c r="A9" s="40">
        <v>45667.541319444441</v>
      </c>
      <c r="B9" t="s">
        <v>319</v>
      </c>
      <c r="C9" t="s">
        <v>483</v>
      </c>
      <c r="D9" t="s">
        <v>72</v>
      </c>
      <c r="E9" s="2">
        <v>45931</v>
      </c>
      <c r="F9" t="s">
        <v>521</v>
      </c>
      <c r="G9" t="s">
        <v>484</v>
      </c>
      <c r="H9">
        <v>9443178739</v>
      </c>
      <c r="I9">
        <v>211</v>
      </c>
      <c r="J9" t="s">
        <v>83</v>
      </c>
      <c r="K9" t="s">
        <v>52</v>
      </c>
      <c r="L9" t="s">
        <v>53</v>
      </c>
      <c r="M9" t="s">
        <v>48</v>
      </c>
      <c r="N9" t="s">
        <v>48</v>
      </c>
      <c r="O9" t="s">
        <v>48</v>
      </c>
      <c r="P9" t="s">
        <v>48</v>
      </c>
      <c r="Q9" t="s">
        <v>48</v>
      </c>
      <c r="R9" t="s">
        <v>48</v>
      </c>
      <c r="S9" t="s">
        <v>48</v>
      </c>
      <c r="T9" t="s">
        <v>48</v>
      </c>
      <c r="U9" t="s">
        <v>48</v>
      </c>
      <c r="V9" t="s">
        <v>48</v>
      </c>
      <c r="W9" t="s">
        <v>48</v>
      </c>
      <c r="X9" t="s">
        <v>48</v>
      </c>
      <c r="Y9" t="s">
        <v>48</v>
      </c>
      <c r="Z9" t="s">
        <v>48</v>
      </c>
      <c r="AA9" t="s">
        <v>49</v>
      </c>
      <c r="AB9" t="s">
        <v>49</v>
      </c>
      <c r="AC9" t="s">
        <v>49</v>
      </c>
      <c r="AD9" t="s">
        <v>48</v>
      </c>
      <c r="AE9" t="s">
        <v>48</v>
      </c>
      <c r="AF9" t="s">
        <v>50</v>
      </c>
      <c r="AG9" t="s">
        <v>48</v>
      </c>
      <c r="AH9" t="s">
        <v>50</v>
      </c>
      <c r="AI9" t="s">
        <v>50</v>
      </c>
      <c r="AJ9" t="s">
        <v>48</v>
      </c>
      <c r="AK9" t="s">
        <v>50</v>
      </c>
      <c r="AL9" t="s">
        <v>49</v>
      </c>
      <c r="AM9" t="s">
        <v>48</v>
      </c>
      <c r="AN9" t="s">
        <v>48</v>
      </c>
      <c r="AO9" t="s">
        <v>48</v>
      </c>
      <c r="AP9" t="s">
        <v>408</v>
      </c>
      <c r="AQ9" t="s">
        <v>522</v>
      </c>
      <c r="AR9" t="s">
        <v>51</v>
      </c>
      <c r="AS9" t="s">
        <v>406</v>
      </c>
      <c r="AT9" t="s">
        <v>407</v>
      </c>
      <c r="AW9" s="4">
        <f t="shared" si="0"/>
        <v>6</v>
      </c>
      <c r="AX9" s="4">
        <f t="shared" si="1"/>
        <v>4</v>
      </c>
      <c r="AY9" s="4">
        <f t="shared" si="2"/>
        <v>4</v>
      </c>
      <c r="AZ9" s="4">
        <f t="shared" si="3"/>
        <v>2</v>
      </c>
      <c r="BA9" s="4">
        <f t="shared" si="4"/>
        <v>4</v>
      </c>
      <c r="BB9" s="4">
        <f t="shared" si="5"/>
        <v>4</v>
      </c>
      <c r="BC9" s="4">
        <f t="shared" si="6"/>
        <v>4</v>
      </c>
      <c r="BD9" s="4">
        <f t="shared" si="7"/>
        <v>2</v>
      </c>
      <c r="BE9" s="4">
        <f t="shared" si="8"/>
        <v>4</v>
      </c>
      <c r="BF9" s="4">
        <f t="shared" si="9"/>
        <v>2</v>
      </c>
      <c r="BG9" s="4">
        <f t="shared" si="10"/>
        <v>4</v>
      </c>
      <c r="BH9" s="4">
        <f t="shared" si="11"/>
        <v>4</v>
      </c>
      <c r="BI9" s="4">
        <f t="shared" si="12"/>
        <v>4</v>
      </c>
      <c r="BJ9" s="4">
        <f t="shared" si="13"/>
        <v>2</v>
      </c>
      <c r="BK9" s="4" t="str">
        <f t="shared" si="14"/>
        <v>0</v>
      </c>
      <c r="BL9" s="4" t="str">
        <f t="shared" si="15"/>
        <v>0</v>
      </c>
      <c r="BM9" s="4" t="str">
        <f t="shared" si="16"/>
        <v>0</v>
      </c>
      <c r="BN9" s="4">
        <f t="shared" si="17"/>
        <v>4</v>
      </c>
      <c r="BO9" s="4">
        <f t="shared" si="18"/>
        <v>4</v>
      </c>
      <c r="BP9" s="4">
        <f t="shared" si="19"/>
        <v>4</v>
      </c>
      <c r="BQ9" s="4">
        <f t="shared" si="20"/>
        <v>6</v>
      </c>
      <c r="BR9" s="4">
        <f t="shared" si="21"/>
        <v>4</v>
      </c>
      <c r="BS9" s="4">
        <f t="shared" si="22"/>
        <v>4</v>
      </c>
      <c r="BT9" s="4">
        <f t="shared" si="23"/>
        <v>4</v>
      </c>
      <c r="BU9" s="4">
        <f t="shared" si="24"/>
        <v>4</v>
      </c>
      <c r="BV9" s="4" t="str">
        <f t="shared" si="25"/>
        <v>0</v>
      </c>
      <c r="BW9" s="4">
        <f t="shared" si="26"/>
        <v>6</v>
      </c>
      <c r="BX9" s="4">
        <f t="shared" si="27"/>
        <v>0</v>
      </c>
      <c r="BY9" s="4">
        <f t="shared" si="28"/>
        <v>0</v>
      </c>
      <c r="BZ9" s="37">
        <f t="shared" si="29"/>
        <v>90</v>
      </c>
      <c r="CA9" s="32" t="str">
        <f>VLOOKUP(J:J,'Agent wise'!A:C,3,0)</f>
        <v>Saran S</v>
      </c>
      <c r="CB9" s="32">
        <f t="shared" si="30"/>
        <v>45931</v>
      </c>
      <c r="CC9" t="str">
        <f t="shared" si="31"/>
        <v>Good</v>
      </c>
      <c r="CE9" s="32"/>
      <c r="CJ9">
        <f t="shared" si="32"/>
        <v>1</v>
      </c>
      <c r="CK9">
        <f t="shared" si="33"/>
        <v>10</v>
      </c>
      <c r="CL9">
        <f t="shared" si="34"/>
        <v>2025</v>
      </c>
    </row>
    <row r="10" spans="1:90" ht="15" customHeight="1" x14ac:dyDescent="0.35">
      <c r="A10" s="40">
        <v>45667.58390046296</v>
      </c>
      <c r="B10" t="s">
        <v>319</v>
      </c>
      <c r="C10" t="s">
        <v>483</v>
      </c>
      <c r="D10" t="s">
        <v>72</v>
      </c>
      <c r="E10" s="2">
        <v>45931</v>
      </c>
      <c r="F10" t="s">
        <v>521</v>
      </c>
      <c r="G10" t="s">
        <v>484</v>
      </c>
      <c r="H10">
        <v>9698886964</v>
      </c>
      <c r="I10">
        <v>189</v>
      </c>
      <c r="J10" t="s">
        <v>93</v>
      </c>
      <c r="K10" t="s">
        <v>52</v>
      </c>
      <c r="L10" t="s">
        <v>53</v>
      </c>
      <c r="M10" t="s">
        <v>48</v>
      </c>
      <c r="N10" t="s">
        <v>48</v>
      </c>
      <c r="O10" t="s">
        <v>48</v>
      </c>
      <c r="P10" t="s">
        <v>48</v>
      </c>
      <c r="Q10" t="s">
        <v>48</v>
      </c>
      <c r="R10" t="s">
        <v>48</v>
      </c>
      <c r="S10" t="s">
        <v>48</v>
      </c>
      <c r="T10" t="s">
        <v>48</v>
      </c>
      <c r="U10" t="s">
        <v>48</v>
      </c>
      <c r="V10" t="s">
        <v>48</v>
      </c>
      <c r="W10" t="s">
        <v>48</v>
      </c>
      <c r="X10" t="s">
        <v>48</v>
      </c>
      <c r="Y10" t="s">
        <v>48</v>
      </c>
      <c r="Z10" t="s">
        <v>48</v>
      </c>
      <c r="AA10" t="s">
        <v>49</v>
      </c>
      <c r="AB10" t="s">
        <v>49</v>
      </c>
      <c r="AC10" t="s">
        <v>50</v>
      </c>
      <c r="AD10" t="s">
        <v>49</v>
      </c>
      <c r="AE10" t="s">
        <v>48</v>
      </c>
      <c r="AF10" t="s">
        <v>50</v>
      </c>
      <c r="AG10" t="s">
        <v>48</v>
      </c>
      <c r="AH10" t="s">
        <v>50</v>
      </c>
      <c r="AI10" t="s">
        <v>49</v>
      </c>
      <c r="AJ10" t="s">
        <v>48</v>
      </c>
      <c r="AK10" t="s">
        <v>50</v>
      </c>
      <c r="AL10" t="s">
        <v>49</v>
      </c>
      <c r="AM10" t="s">
        <v>48</v>
      </c>
      <c r="AN10" t="s">
        <v>48</v>
      </c>
      <c r="AO10" t="s">
        <v>48</v>
      </c>
      <c r="AP10" t="s">
        <v>523</v>
      </c>
      <c r="AQ10" t="s">
        <v>524</v>
      </c>
      <c r="AR10" t="s">
        <v>51</v>
      </c>
      <c r="AS10" t="s">
        <v>525</v>
      </c>
      <c r="AT10" t="s">
        <v>407</v>
      </c>
      <c r="AW10" s="4">
        <f t="shared" si="0"/>
        <v>6</v>
      </c>
      <c r="AX10" s="4">
        <f t="shared" si="1"/>
        <v>4</v>
      </c>
      <c r="AY10" s="4">
        <f t="shared" si="2"/>
        <v>4</v>
      </c>
      <c r="AZ10" s="4">
        <f t="shared" si="3"/>
        <v>2</v>
      </c>
      <c r="BA10" s="4">
        <f t="shared" si="4"/>
        <v>4</v>
      </c>
      <c r="BB10" s="4">
        <f t="shared" si="5"/>
        <v>4</v>
      </c>
      <c r="BC10" s="4">
        <f t="shared" si="6"/>
        <v>4</v>
      </c>
      <c r="BD10" s="4">
        <f t="shared" si="7"/>
        <v>2</v>
      </c>
      <c r="BE10" s="4">
        <f t="shared" si="8"/>
        <v>4</v>
      </c>
      <c r="BF10" s="4">
        <f t="shared" si="9"/>
        <v>2</v>
      </c>
      <c r="BG10" s="4">
        <f t="shared" si="10"/>
        <v>4</v>
      </c>
      <c r="BH10" s="4">
        <f t="shared" si="11"/>
        <v>4</v>
      </c>
      <c r="BI10" s="4">
        <f t="shared" si="12"/>
        <v>4</v>
      </c>
      <c r="BJ10" s="4">
        <f t="shared" si="13"/>
        <v>2</v>
      </c>
      <c r="BK10" s="4" t="str">
        <f t="shared" si="14"/>
        <v>0</v>
      </c>
      <c r="BL10" s="4" t="str">
        <f t="shared" si="15"/>
        <v>0</v>
      </c>
      <c r="BM10" s="4">
        <f t="shared" si="16"/>
        <v>4</v>
      </c>
      <c r="BN10" s="4" t="str">
        <f t="shared" si="17"/>
        <v>0</v>
      </c>
      <c r="BO10" s="4">
        <f t="shared" si="18"/>
        <v>4</v>
      </c>
      <c r="BP10" s="4">
        <f t="shared" si="19"/>
        <v>4</v>
      </c>
      <c r="BQ10" s="4">
        <f t="shared" si="20"/>
        <v>6</v>
      </c>
      <c r="BR10" s="4">
        <f t="shared" si="21"/>
        <v>4</v>
      </c>
      <c r="BS10" s="4" t="str">
        <f t="shared" si="22"/>
        <v>0</v>
      </c>
      <c r="BT10" s="4">
        <f t="shared" si="23"/>
        <v>4</v>
      </c>
      <c r="BU10" s="4">
        <f t="shared" si="24"/>
        <v>4</v>
      </c>
      <c r="BV10" s="4" t="str">
        <f t="shared" si="25"/>
        <v>0</v>
      </c>
      <c r="BW10" s="4">
        <f t="shared" si="26"/>
        <v>6</v>
      </c>
      <c r="BX10" s="4">
        <f t="shared" si="27"/>
        <v>0</v>
      </c>
      <c r="BY10" s="4">
        <f t="shared" si="28"/>
        <v>0</v>
      </c>
      <c r="BZ10" s="37">
        <f t="shared" si="29"/>
        <v>86</v>
      </c>
      <c r="CA10" s="32" t="str">
        <f>VLOOKUP(J:J,'Agent wise'!A:C,3,0)</f>
        <v xml:space="preserve">Shiny </v>
      </c>
      <c r="CB10" s="32">
        <f t="shared" si="30"/>
        <v>45931</v>
      </c>
      <c r="CC10" t="str">
        <f t="shared" si="31"/>
        <v>Average</v>
      </c>
      <c r="CE10" s="32"/>
      <c r="CJ10">
        <f t="shared" si="32"/>
        <v>1</v>
      </c>
      <c r="CK10">
        <f t="shared" si="33"/>
        <v>10</v>
      </c>
      <c r="CL10">
        <f t="shared" si="34"/>
        <v>2025</v>
      </c>
    </row>
    <row r="11" spans="1:90" ht="15" customHeight="1" x14ac:dyDescent="0.35">
      <c r="A11" s="40">
        <v>45667.732488425929</v>
      </c>
      <c r="B11" t="s">
        <v>132</v>
      </c>
      <c r="C11" t="s">
        <v>483</v>
      </c>
      <c r="D11" t="s">
        <v>133</v>
      </c>
      <c r="E11" s="2">
        <v>45931</v>
      </c>
      <c r="F11" t="s">
        <v>134</v>
      </c>
      <c r="G11" t="s">
        <v>484</v>
      </c>
      <c r="H11">
        <v>8078889156</v>
      </c>
      <c r="I11">
        <v>197</v>
      </c>
      <c r="J11" t="s">
        <v>449</v>
      </c>
      <c r="K11" t="s">
        <v>46</v>
      </c>
      <c r="L11" t="s">
        <v>47</v>
      </c>
      <c r="M11" t="s">
        <v>48</v>
      </c>
      <c r="N11" t="s">
        <v>48</v>
      </c>
      <c r="O11" t="s">
        <v>48</v>
      </c>
      <c r="P11" t="s">
        <v>48</v>
      </c>
      <c r="Q11" t="s">
        <v>48</v>
      </c>
      <c r="R11" t="s">
        <v>49</v>
      </c>
      <c r="S11" t="s">
        <v>48</v>
      </c>
      <c r="T11" t="s">
        <v>48</v>
      </c>
      <c r="U11" t="s">
        <v>49</v>
      </c>
      <c r="V11" t="s">
        <v>48</v>
      </c>
      <c r="W11" t="s">
        <v>48</v>
      </c>
      <c r="X11" t="s">
        <v>48</v>
      </c>
      <c r="Y11" t="s">
        <v>48</v>
      </c>
      <c r="Z11" t="s">
        <v>48</v>
      </c>
      <c r="AA11" t="s">
        <v>49</v>
      </c>
      <c r="AB11" t="s">
        <v>49</v>
      </c>
      <c r="AC11" t="s">
        <v>49</v>
      </c>
      <c r="AD11" t="s">
        <v>48</v>
      </c>
      <c r="AE11" t="s">
        <v>49</v>
      </c>
      <c r="AF11" t="s">
        <v>50</v>
      </c>
      <c r="AG11" t="s">
        <v>49</v>
      </c>
      <c r="AH11" t="s">
        <v>48</v>
      </c>
      <c r="AI11" t="s">
        <v>50</v>
      </c>
      <c r="AJ11" t="s">
        <v>48</v>
      </c>
      <c r="AK11" t="s">
        <v>48</v>
      </c>
      <c r="AL11" t="s">
        <v>49</v>
      </c>
      <c r="AM11" t="s">
        <v>48</v>
      </c>
      <c r="AN11" t="s">
        <v>48</v>
      </c>
      <c r="AO11" t="s">
        <v>49</v>
      </c>
      <c r="AP11" s="1" t="s">
        <v>526</v>
      </c>
      <c r="AQ11" s="1" t="s">
        <v>527</v>
      </c>
      <c r="AR11" t="s">
        <v>51</v>
      </c>
      <c r="AS11" t="s">
        <v>67</v>
      </c>
      <c r="AT11" t="s">
        <v>345</v>
      </c>
      <c r="AW11" s="4">
        <f t="shared" si="0"/>
        <v>6</v>
      </c>
      <c r="AX11" s="4">
        <f t="shared" si="1"/>
        <v>4</v>
      </c>
      <c r="AY11" s="4">
        <f t="shared" si="2"/>
        <v>4</v>
      </c>
      <c r="AZ11" s="4">
        <f t="shared" si="3"/>
        <v>2</v>
      </c>
      <c r="BA11" s="4">
        <f t="shared" si="4"/>
        <v>4</v>
      </c>
      <c r="BB11" s="4" t="str">
        <f t="shared" si="5"/>
        <v>0</v>
      </c>
      <c r="BC11" s="4">
        <f t="shared" si="6"/>
        <v>4</v>
      </c>
      <c r="BD11" s="4">
        <f t="shared" si="7"/>
        <v>2</v>
      </c>
      <c r="BE11" s="4" t="str">
        <f t="shared" si="8"/>
        <v>0</v>
      </c>
      <c r="BF11" s="4">
        <f t="shared" si="9"/>
        <v>2</v>
      </c>
      <c r="BG11" s="4">
        <f t="shared" si="10"/>
        <v>4</v>
      </c>
      <c r="BH11" s="4">
        <f t="shared" si="11"/>
        <v>4</v>
      </c>
      <c r="BI11" s="4">
        <f t="shared" si="12"/>
        <v>4</v>
      </c>
      <c r="BJ11" s="4">
        <f t="shared" si="13"/>
        <v>2</v>
      </c>
      <c r="BK11" s="4" t="str">
        <f t="shared" si="14"/>
        <v>0</v>
      </c>
      <c r="BL11" s="4" t="str">
        <f t="shared" si="15"/>
        <v>0</v>
      </c>
      <c r="BM11" s="4" t="str">
        <f t="shared" si="16"/>
        <v>0</v>
      </c>
      <c r="BN11" s="4">
        <f t="shared" si="17"/>
        <v>4</v>
      </c>
      <c r="BO11" s="4" t="str">
        <f t="shared" si="18"/>
        <v>0</v>
      </c>
      <c r="BP11" s="4">
        <f t="shared" si="19"/>
        <v>4</v>
      </c>
      <c r="BQ11" s="4" t="str">
        <f t="shared" si="20"/>
        <v>0</v>
      </c>
      <c r="BR11" s="4">
        <f t="shared" si="21"/>
        <v>4</v>
      </c>
      <c r="BS11" s="4">
        <f t="shared" si="22"/>
        <v>4</v>
      </c>
      <c r="BT11" s="4">
        <f t="shared" si="23"/>
        <v>4</v>
      </c>
      <c r="BU11" s="4">
        <f t="shared" si="24"/>
        <v>4</v>
      </c>
      <c r="BV11" s="4" t="str">
        <f t="shared" si="25"/>
        <v>0</v>
      </c>
      <c r="BW11" s="4">
        <f t="shared" si="26"/>
        <v>6</v>
      </c>
      <c r="BX11" s="4">
        <f t="shared" si="27"/>
        <v>0</v>
      </c>
      <c r="BY11" s="4" t="str">
        <f t="shared" si="28"/>
        <v>0</v>
      </c>
      <c r="BZ11" s="37">
        <f t="shared" si="29"/>
        <v>72</v>
      </c>
      <c r="CA11" s="32" t="str">
        <f>VLOOKUP(J:J,'Agent wise'!A:C,3,0)</f>
        <v>Shakeer</v>
      </c>
      <c r="CB11" s="32">
        <f t="shared" si="30"/>
        <v>45931</v>
      </c>
      <c r="CC11" t="str">
        <f t="shared" si="31"/>
        <v>FC</v>
      </c>
      <c r="CE11" s="32"/>
      <c r="CJ11">
        <f t="shared" si="32"/>
        <v>1</v>
      </c>
      <c r="CK11">
        <f t="shared" si="33"/>
        <v>10</v>
      </c>
      <c r="CL11">
        <f t="shared" si="34"/>
        <v>2025</v>
      </c>
    </row>
    <row r="12" spans="1:90" ht="15" customHeight="1" x14ac:dyDescent="0.35">
      <c r="A12" s="40">
        <v>45667.93346064815</v>
      </c>
      <c r="B12" t="s">
        <v>152</v>
      </c>
      <c r="C12" t="s">
        <v>483</v>
      </c>
      <c r="D12" t="s">
        <v>56</v>
      </c>
      <c r="E12" s="2">
        <v>45931</v>
      </c>
      <c r="F12" t="s">
        <v>134</v>
      </c>
      <c r="G12" s="2">
        <v>45667</v>
      </c>
      <c r="H12">
        <v>9443654944</v>
      </c>
      <c r="I12">
        <v>145</v>
      </c>
      <c r="J12" t="s">
        <v>232</v>
      </c>
      <c r="K12" t="s">
        <v>52</v>
      </c>
      <c r="L12" t="s">
        <v>53</v>
      </c>
      <c r="M12" t="s">
        <v>48</v>
      </c>
      <c r="N12" t="s">
        <v>48</v>
      </c>
      <c r="O12" t="s">
        <v>49</v>
      </c>
      <c r="P12" t="s">
        <v>48</v>
      </c>
      <c r="Q12" t="s">
        <v>48</v>
      </c>
      <c r="R12" t="s">
        <v>48</v>
      </c>
      <c r="S12" t="s">
        <v>48</v>
      </c>
      <c r="T12" t="s">
        <v>48</v>
      </c>
      <c r="U12" t="s">
        <v>49</v>
      </c>
      <c r="V12" t="s">
        <v>48</v>
      </c>
      <c r="W12" t="s">
        <v>48</v>
      </c>
      <c r="X12" t="s">
        <v>50</v>
      </c>
      <c r="Y12" t="s">
        <v>48</v>
      </c>
      <c r="Z12" t="s">
        <v>48</v>
      </c>
      <c r="AA12" t="s">
        <v>49</v>
      </c>
      <c r="AB12" t="s">
        <v>49</v>
      </c>
      <c r="AC12" t="s">
        <v>50</v>
      </c>
      <c r="AD12" t="s">
        <v>48</v>
      </c>
      <c r="AE12" t="s">
        <v>48</v>
      </c>
      <c r="AF12" t="s">
        <v>50</v>
      </c>
      <c r="AG12" t="s">
        <v>48</v>
      </c>
      <c r="AH12" t="s">
        <v>50</v>
      </c>
      <c r="AI12" t="s">
        <v>50</v>
      </c>
      <c r="AJ12" t="s">
        <v>48</v>
      </c>
      <c r="AK12" t="s">
        <v>48</v>
      </c>
      <c r="AL12" t="s">
        <v>49</v>
      </c>
      <c r="AM12" t="s">
        <v>48</v>
      </c>
      <c r="AN12" t="s">
        <v>48</v>
      </c>
      <c r="AO12" t="s">
        <v>48</v>
      </c>
      <c r="AP12" t="s">
        <v>528</v>
      </c>
      <c r="AQ12" t="s">
        <v>529</v>
      </c>
      <c r="AR12" t="s">
        <v>51</v>
      </c>
      <c r="AS12" t="s">
        <v>59</v>
      </c>
      <c r="AT12" t="s">
        <v>60</v>
      </c>
      <c r="AW12" s="4">
        <f t="shared" si="0"/>
        <v>6</v>
      </c>
      <c r="AX12" s="4">
        <f t="shared" si="1"/>
        <v>4</v>
      </c>
      <c r="AY12" s="4" t="str">
        <f t="shared" si="2"/>
        <v>0</v>
      </c>
      <c r="AZ12" s="4">
        <f t="shared" si="3"/>
        <v>2</v>
      </c>
      <c r="BA12" s="4">
        <f t="shared" si="4"/>
        <v>4</v>
      </c>
      <c r="BB12" s="4">
        <f t="shared" si="5"/>
        <v>4</v>
      </c>
      <c r="BC12" s="4">
        <f t="shared" si="6"/>
        <v>4</v>
      </c>
      <c r="BD12" s="4">
        <f t="shared" si="7"/>
        <v>2</v>
      </c>
      <c r="BE12" s="4" t="str">
        <f t="shared" si="8"/>
        <v>0</v>
      </c>
      <c r="BF12" s="4">
        <f t="shared" si="9"/>
        <v>2</v>
      </c>
      <c r="BG12" s="4">
        <f t="shared" si="10"/>
        <v>4</v>
      </c>
      <c r="BH12" s="4">
        <f t="shared" si="11"/>
        <v>4</v>
      </c>
      <c r="BI12" s="4">
        <f t="shared" si="12"/>
        <v>4</v>
      </c>
      <c r="BJ12" s="4">
        <f t="shared" si="13"/>
        <v>2</v>
      </c>
      <c r="BK12" s="4" t="str">
        <f t="shared" si="14"/>
        <v>0</v>
      </c>
      <c r="BL12" s="4" t="str">
        <f t="shared" si="15"/>
        <v>0</v>
      </c>
      <c r="BM12" s="4">
        <f t="shared" si="16"/>
        <v>4</v>
      </c>
      <c r="BN12" s="4">
        <f t="shared" si="17"/>
        <v>4</v>
      </c>
      <c r="BO12" s="4">
        <f t="shared" si="18"/>
        <v>4</v>
      </c>
      <c r="BP12" s="4">
        <f t="shared" si="19"/>
        <v>4</v>
      </c>
      <c r="BQ12" s="4">
        <f t="shared" si="20"/>
        <v>6</v>
      </c>
      <c r="BR12" s="4">
        <f t="shared" si="21"/>
        <v>4</v>
      </c>
      <c r="BS12" s="4">
        <f t="shared" si="22"/>
        <v>4</v>
      </c>
      <c r="BT12" s="4">
        <f t="shared" si="23"/>
        <v>4</v>
      </c>
      <c r="BU12" s="4">
        <f t="shared" si="24"/>
        <v>4</v>
      </c>
      <c r="BV12" s="4" t="str">
        <f t="shared" si="25"/>
        <v>0</v>
      </c>
      <c r="BW12" s="4">
        <f t="shared" si="26"/>
        <v>6</v>
      </c>
      <c r="BX12" s="4">
        <f t="shared" si="27"/>
        <v>0</v>
      </c>
      <c r="BY12" s="4">
        <f t="shared" si="28"/>
        <v>0</v>
      </c>
      <c r="BZ12" s="37">
        <f t="shared" si="29"/>
        <v>86</v>
      </c>
      <c r="CA12" s="32" t="str">
        <f>VLOOKUP(J:J,'Agent wise'!A:C,3,0)</f>
        <v xml:space="preserve">Shiny </v>
      </c>
      <c r="CB12" s="32">
        <f t="shared" si="30"/>
        <v>45931</v>
      </c>
      <c r="CC12" t="str">
        <f t="shared" si="31"/>
        <v>Average</v>
      </c>
      <c r="CE12" s="32"/>
      <c r="CJ12">
        <f t="shared" si="32"/>
        <v>1</v>
      </c>
      <c r="CK12">
        <f t="shared" si="33"/>
        <v>10</v>
      </c>
      <c r="CL12">
        <f t="shared" si="34"/>
        <v>2025</v>
      </c>
    </row>
    <row r="13" spans="1:90" ht="15" customHeight="1" x14ac:dyDescent="0.35">
      <c r="A13" s="40">
        <v>45667.935381944444</v>
      </c>
      <c r="B13" t="s">
        <v>152</v>
      </c>
      <c r="C13" t="s">
        <v>483</v>
      </c>
      <c r="D13" t="s">
        <v>56</v>
      </c>
      <c r="E13" s="2">
        <v>45931</v>
      </c>
      <c r="F13" t="s">
        <v>134</v>
      </c>
      <c r="G13" s="2">
        <v>45667</v>
      </c>
      <c r="H13">
        <v>7550281435</v>
      </c>
      <c r="I13">
        <v>145</v>
      </c>
      <c r="J13" t="s">
        <v>232</v>
      </c>
      <c r="K13" t="s">
        <v>52</v>
      </c>
      <c r="L13" t="s">
        <v>53</v>
      </c>
      <c r="M13" t="s">
        <v>48</v>
      </c>
      <c r="N13" t="s">
        <v>48</v>
      </c>
      <c r="O13" t="s">
        <v>48</v>
      </c>
      <c r="P13" t="s">
        <v>48</v>
      </c>
      <c r="Q13" t="s">
        <v>48</v>
      </c>
      <c r="R13" t="s">
        <v>48</v>
      </c>
      <c r="S13" t="s">
        <v>48</v>
      </c>
      <c r="T13" t="s">
        <v>48</v>
      </c>
      <c r="U13" t="s">
        <v>49</v>
      </c>
      <c r="V13" t="s">
        <v>48</v>
      </c>
      <c r="W13" t="s">
        <v>48</v>
      </c>
      <c r="X13" t="s">
        <v>50</v>
      </c>
      <c r="Y13" t="s">
        <v>48</v>
      </c>
      <c r="Z13" t="s">
        <v>49</v>
      </c>
      <c r="AA13" t="s">
        <v>49</v>
      </c>
      <c r="AB13" t="s">
        <v>49</v>
      </c>
      <c r="AC13" t="s">
        <v>50</v>
      </c>
      <c r="AD13" t="s">
        <v>50</v>
      </c>
      <c r="AE13" t="s">
        <v>48</v>
      </c>
      <c r="AF13" t="s">
        <v>50</v>
      </c>
      <c r="AG13" t="s">
        <v>48</v>
      </c>
      <c r="AH13" t="s">
        <v>50</v>
      </c>
      <c r="AI13" t="s">
        <v>50</v>
      </c>
      <c r="AJ13" t="s">
        <v>48</v>
      </c>
      <c r="AK13" t="s">
        <v>48</v>
      </c>
      <c r="AL13" t="s">
        <v>49</v>
      </c>
      <c r="AM13" t="s">
        <v>48</v>
      </c>
      <c r="AN13" t="s">
        <v>48</v>
      </c>
      <c r="AO13" t="s">
        <v>48</v>
      </c>
      <c r="AP13" t="s">
        <v>153</v>
      </c>
      <c r="AQ13" t="s">
        <v>530</v>
      </c>
      <c r="AR13" t="s">
        <v>51</v>
      </c>
      <c r="AS13" t="s">
        <v>386</v>
      </c>
      <c r="AT13" t="s">
        <v>531</v>
      </c>
      <c r="AW13" s="4">
        <f t="shared" si="0"/>
        <v>6</v>
      </c>
      <c r="AX13" s="4">
        <f t="shared" si="1"/>
        <v>4</v>
      </c>
      <c r="AY13" s="4">
        <f t="shared" si="2"/>
        <v>4</v>
      </c>
      <c r="AZ13" s="4">
        <f t="shared" si="3"/>
        <v>2</v>
      </c>
      <c r="BA13" s="4">
        <f t="shared" si="4"/>
        <v>4</v>
      </c>
      <c r="BB13" s="4">
        <f t="shared" si="5"/>
        <v>4</v>
      </c>
      <c r="BC13" s="4">
        <f t="shared" si="6"/>
        <v>4</v>
      </c>
      <c r="BD13" s="4">
        <f t="shared" si="7"/>
        <v>2</v>
      </c>
      <c r="BE13" s="4" t="str">
        <f t="shared" si="8"/>
        <v>0</v>
      </c>
      <c r="BF13" s="4">
        <f t="shared" si="9"/>
        <v>2</v>
      </c>
      <c r="BG13" s="4">
        <f t="shared" si="10"/>
        <v>4</v>
      </c>
      <c r="BH13" s="4">
        <f t="shared" si="11"/>
        <v>4</v>
      </c>
      <c r="BI13" s="4">
        <f t="shared" si="12"/>
        <v>4</v>
      </c>
      <c r="BJ13" s="4" t="str">
        <f t="shared" si="13"/>
        <v>0</v>
      </c>
      <c r="BK13" s="4" t="str">
        <f t="shared" si="14"/>
        <v>0</v>
      </c>
      <c r="BL13" s="4" t="str">
        <f t="shared" si="15"/>
        <v>0</v>
      </c>
      <c r="BM13" s="4">
        <f t="shared" si="16"/>
        <v>4</v>
      </c>
      <c r="BN13" s="4">
        <f t="shared" si="17"/>
        <v>4</v>
      </c>
      <c r="BO13" s="4">
        <f t="shared" si="18"/>
        <v>4</v>
      </c>
      <c r="BP13" s="4">
        <f t="shared" si="19"/>
        <v>4</v>
      </c>
      <c r="BQ13" s="4">
        <f t="shared" si="20"/>
        <v>6</v>
      </c>
      <c r="BR13" s="4">
        <f t="shared" si="21"/>
        <v>4</v>
      </c>
      <c r="BS13" s="4">
        <f t="shared" si="22"/>
        <v>4</v>
      </c>
      <c r="BT13" s="4">
        <f t="shared" si="23"/>
        <v>4</v>
      </c>
      <c r="BU13" s="4">
        <f t="shared" si="24"/>
        <v>4</v>
      </c>
      <c r="BV13" s="4" t="str">
        <f t="shared" si="25"/>
        <v>0</v>
      </c>
      <c r="BW13" s="4">
        <f t="shared" si="26"/>
        <v>6</v>
      </c>
      <c r="BX13" s="4">
        <f t="shared" si="27"/>
        <v>0</v>
      </c>
      <c r="BY13" s="4">
        <f t="shared" si="28"/>
        <v>0</v>
      </c>
      <c r="BZ13" s="37">
        <f t="shared" si="29"/>
        <v>88</v>
      </c>
      <c r="CA13" s="32" t="str">
        <f>VLOOKUP(J:J,'Agent wise'!A:C,3,0)</f>
        <v xml:space="preserve">Shiny </v>
      </c>
      <c r="CB13" s="32">
        <f t="shared" si="30"/>
        <v>45931</v>
      </c>
      <c r="CC13" t="str">
        <f t="shared" si="31"/>
        <v>Average</v>
      </c>
      <c r="CE13" s="32"/>
      <c r="CJ13">
        <f t="shared" si="32"/>
        <v>1</v>
      </c>
      <c r="CK13">
        <f t="shared" si="33"/>
        <v>10</v>
      </c>
      <c r="CL13">
        <f t="shared" si="34"/>
        <v>2025</v>
      </c>
    </row>
    <row r="14" spans="1:90" ht="15" customHeight="1" x14ac:dyDescent="0.35">
      <c r="A14" s="40">
        <v>45667.940752314818</v>
      </c>
      <c r="B14" t="s">
        <v>152</v>
      </c>
      <c r="C14" t="s">
        <v>483</v>
      </c>
      <c r="D14" t="s">
        <v>56</v>
      </c>
      <c r="E14" s="2">
        <v>45931</v>
      </c>
      <c r="F14" t="s">
        <v>134</v>
      </c>
      <c r="G14" s="2">
        <v>45667</v>
      </c>
      <c r="H14">
        <v>9495225276</v>
      </c>
      <c r="I14">
        <v>155</v>
      </c>
      <c r="J14" t="s">
        <v>262</v>
      </c>
      <c r="K14" t="s">
        <v>46</v>
      </c>
      <c r="L14" t="s">
        <v>47</v>
      </c>
      <c r="M14" t="s">
        <v>48</v>
      </c>
      <c r="N14" t="s">
        <v>48</v>
      </c>
      <c r="O14" t="s">
        <v>48</v>
      </c>
      <c r="P14" t="s">
        <v>48</v>
      </c>
      <c r="Q14" t="s">
        <v>48</v>
      </c>
      <c r="R14" t="s">
        <v>48</v>
      </c>
      <c r="S14" t="s">
        <v>48</v>
      </c>
      <c r="T14" t="s">
        <v>48</v>
      </c>
      <c r="U14" t="s">
        <v>49</v>
      </c>
      <c r="V14" t="s">
        <v>48</v>
      </c>
      <c r="W14" t="s">
        <v>48</v>
      </c>
      <c r="X14" t="s">
        <v>50</v>
      </c>
      <c r="Y14" t="s">
        <v>48</v>
      </c>
      <c r="Z14" t="s">
        <v>48</v>
      </c>
      <c r="AA14" t="s">
        <v>49</v>
      </c>
      <c r="AB14" t="s">
        <v>49</v>
      </c>
      <c r="AC14" t="s">
        <v>49</v>
      </c>
      <c r="AD14" t="s">
        <v>50</v>
      </c>
      <c r="AE14" t="s">
        <v>48</v>
      </c>
      <c r="AF14" t="s">
        <v>50</v>
      </c>
      <c r="AG14" t="s">
        <v>48</v>
      </c>
      <c r="AH14" t="s">
        <v>50</v>
      </c>
      <c r="AI14" t="s">
        <v>50</v>
      </c>
      <c r="AJ14" t="s">
        <v>48</v>
      </c>
      <c r="AK14" t="s">
        <v>48</v>
      </c>
      <c r="AL14" t="s">
        <v>49</v>
      </c>
      <c r="AM14" t="s">
        <v>48</v>
      </c>
      <c r="AN14" t="s">
        <v>48</v>
      </c>
      <c r="AO14" t="s">
        <v>48</v>
      </c>
      <c r="AP14" t="s">
        <v>532</v>
      </c>
      <c r="AQ14" t="s">
        <v>533</v>
      </c>
      <c r="AR14" t="s">
        <v>51</v>
      </c>
      <c r="AS14" t="s">
        <v>59</v>
      </c>
      <c r="AT14" t="s">
        <v>60</v>
      </c>
      <c r="AW14" s="4">
        <f t="shared" si="0"/>
        <v>6</v>
      </c>
      <c r="AX14" s="4">
        <f t="shared" si="1"/>
        <v>4</v>
      </c>
      <c r="AY14" s="4">
        <f t="shared" si="2"/>
        <v>4</v>
      </c>
      <c r="AZ14" s="4">
        <f t="shared" si="3"/>
        <v>2</v>
      </c>
      <c r="BA14" s="4">
        <f t="shared" si="4"/>
        <v>4</v>
      </c>
      <c r="BB14" s="4">
        <f t="shared" si="5"/>
        <v>4</v>
      </c>
      <c r="BC14" s="4">
        <f t="shared" si="6"/>
        <v>4</v>
      </c>
      <c r="BD14" s="4">
        <f t="shared" si="7"/>
        <v>2</v>
      </c>
      <c r="BE14" s="4" t="str">
        <f t="shared" si="8"/>
        <v>0</v>
      </c>
      <c r="BF14" s="4">
        <f t="shared" si="9"/>
        <v>2</v>
      </c>
      <c r="BG14" s="4">
        <f t="shared" si="10"/>
        <v>4</v>
      </c>
      <c r="BH14" s="4">
        <f t="shared" si="11"/>
        <v>4</v>
      </c>
      <c r="BI14" s="4">
        <f t="shared" si="12"/>
        <v>4</v>
      </c>
      <c r="BJ14" s="4">
        <f t="shared" si="13"/>
        <v>2</v>
      </c>
      <c r="BK14" s="4" t="str">
        <f t="shared" si="14"/>
        <v>0</v>
      </c>
      <c r="BL14" s="4" t="str">
        <f t="shared" si="15"/>
        <v>0</v>
      </c>
      <c r="BM14" s="4" t="str">
        <f t="shared" si="16"/>
        <v>0</v>
      </c>
      <c r="BN14" s="4">
        <f t="shared" si="17"/>
        <v>4</v>
      </c>
      <c r="BO14" s="4">
        <f t="shared" si="18"/>
        <v>4</v>
      </c>
      <c r="BP14" s="4">
        <f t="shared" si="19"/>
        <v>4</v>
      </c>
      <c r="BQ14" s="4">
        <f t="shared" si="20"/>
        <v>6</v>
      </c>
      <c r="BR14" s="4">
        <f t="shared" si="21"/>
        <v>4</v>
      </c>
      <c r="BS14" s="4">
        <f t="shared" si="22"/>
        <v>4</v>
      </c>
      <c r="BT14" s="4">
        <f t="shared" si="23"/>
        <v>4</v>
      </c>
      <c r="BU14" s="4">
        <f t="shared" si="24"/>
        <v>4</v>
      </c>
      <c r="BV14" s="4" t="str">
        <f t="shared" si="25"/>
        <v>0</v>
      </c>
      <c r="BW14" s="4">
        <f t="shared" si="26"/>
        <v>6</v>
      </c>
      <c r="BX14" s="4">
        <f t="shared" si="27"/>
        <v>0</v>
      </c>
      <c r="BY14" s="4">
        <f t="shared" si="28"/>
        <v>0</v>
      </c>
      <c r="BZ14" s="37">
        <f t="shared" si="29"/>
        <v>86</v>
      </c>
      <c r="CA14" s="32" t="str">
        <f>VLOOKUP(J:J,'Agent wise'!A:C,3,0)</f>
        <v>Saran S</v>
      </c>
      <c r="CB14" s="32">
        <f t="shared" si="30"/>
        <v>45931</v>
      </c>
      <c r="CC14" t="str">
        <f t="shared" si="31"/>
        <v>Average</v>
      </c>
      <c r="CE14" s="32"/>
      <c r="CJ14">
        <f t="shared" si="32"/>
        <v>1</v>
      </c>
      <c r="CK14">
        <f t="shared" si="33"/>
        <v>10</v>
      </c>
      <c r="CL14">
        <f t="shared" si="34"/>
        <v>2025</v>
      </c>
    </row>
    <row r="15" spans="1:90" ht="15" customHeight="1" x14ac:dyDescent="0.35">
      <c r="A15" s="40">
        <v>45667.947881944441</v>
      </c>
      <c r="B15" t="s">
        <v>152</v>
      </c>
      <c r="C15" t="s">
        <v>483</v>
      </c>
      <c r="D15" t="s">
        <v>56</v>
      </c>
      <c r="E15" s="2">
        <v>45931</v>
      </c>
      <c r="F15" t="s">
        <v>134</v>
      </c>
      <c r="G15" s="2">
        <v>45667</v>
      </c>
      <c r="H15">
        <v>9496541608</v>
      </c>
      <c r="I15">
        <v>161</v>
      </c>
      <c r="J15" t="s">
        <v>262</v>
      </c>
      <c r="K15" t="s">
        <v>46</v>
      </c>
      <c r="L15" t="s">
        <v>47</v>
      </c>
      <c r="M15" t="s">
        <v>48</v>
      </c>
      <c r="N15" t="s">
        <v>48</v>
      </c>
      <c r="O15" t="s">
        <v>48</v>
      </c>
      <c r="P15" t="s">
        <v>48</v>
      </c>
      <c r="Q15" t="s">
        <v>48</v>
      </c>
      <c r="R15" t="s">
        <v>48</v>
      </c>
      <c r="S15" t="s">
        <v>48</v>
      </c>
      <c r="T15" t="s">
        <v>48</v>
      </c>
      <c r="U15" t="s">
        <v>49</v>
      </c>
      <c r="V15" t="s">
        <v>48</v>
      </c>
      <c r="W15" t="s">
        <v>48</v>
      </c>
      <c r="X15" t="s">
        <v>50</v>
      </c>
      <c r="Y15" t="s">
        <v>48</v>
      </c>
      <c r="Z15" t="s">
        <v>48</v>
      </c>
      <c r="AA15" t="s">
        <v>49</v>
      </c>
      <c r="AB15" t="s">
        <v>49</v>
      </c>
      <c r="AC15" t="s">
        <v>49</v>
      </c>
      <c r="AD15" t="s">
        <v>50</v>
      </c>
      <c r="AE15" t="s">
        <v>48</v>
      </c>
      <c r="AF15" t="s">
        <v>50</v>
      </c>
      <c r="AG15" t="s">
        <v>48</v>
      </c>
      <c r="AH15" t="s">
        <v>50</v>
      </c>
      <c r="AI15" t="s">
        <v>48</v>
      </c>
      <c r="AJ15" t="s">
        <v>48</v>
      </c>
      <c r="AK15" t="s">
        <v>48</v>
      </c>
      <c r="AL15" t="s">
        <v>49</v>
      </c>
      <c r="AM15" t="s">
        <v>48</v>
      </c>
      <c r="AN15" t="s">
        <v>48</v>
      </c>
      <c r="AO15" t="s">
        <v>48</v>
      </c>
      <c r="AP15" t="s">
        <v>359</v>
      </c>
      <c r="AQ15" t="s">
        <v>534</v>
      </c>
      <c r="AR15" t="s">
        <v>51</v>
      </c>
      <c r="AS15" t="s">
        <v>154</v>
      </c>
      <c r="AT15" t="s">
        <v>158</v>
      </c>
      <c r="AW15" s="4">
        <f t="shared" si="0"/>
        <v>6</v>
      </c>
      <c r="AX15" s="4">
        <f t="shared" si="1"/>
        <v>4</v>
      </c>
      <c r="AY15" s="4">
        <f t="shared" si="2"/>
        <v>4</v>
      </c>
      <c r="AZ15" s="4">
        <f t="shared" si="3"/>
        <v>2</v>
      </c>
      <c r="BA15" s="4">
        <f t="shared" si="4"/>
        <v>4</v>
      </c>
      <c r="BB15" s="4">
        <f t="shared" si="5"/>
        <v>4</v>
      </c>
      <c r="BC15" s="4">
        <f t="shared" si="6"/>
        <v>4</v>
      </c>
      <c r="BD15" s="4">
        <f t="shared" si="7"/>
        <v>2</v>
      </c>
      <c r="BE15" s="4" t="str">
        <f t="shared" si="8"/>
        <v>0</v>
      </c>
      <c r="BF15" s="4">
        <f t="shared" si="9"/>
        <v>2</v>
      </c>
      <c r="BG15" s="4">
        <f t="shared" si="10"/>
        <v>4</v>
      </c>
      <c r="BH15" s="4">
        <f t="shared" si="11"/>
        <v>4</v>
      </c>
      <c r="BI15" s="4">
        <f t="shared" si="12"/>
        <v>4</v>
      </c>
      <c r="BJ15" s="4">
        <f t="shared" si="13"/>
        <v>2</v>
      </c>
      <c r="BK15" s="4" t="str">
        <f t="shared" si="14"/>
        <v>0</v>
      </c>
      <c r="BL15" s="4" t="str">
        <f t="shared" si="15"/>
        <v>0</v>
      </c>
      <c r="BM15" s="4" t="str">
        <f t="shared" si="16"/>
        <v>0</v>
      </c>
      <c r="BN15" s="4">
        <f t="shared" si="17"/>
        <v>4</v>
      </c>
      <c r="BO15" s="4">
        <f t="shared" si="18"/>
        <v>4</v>
      </c>
      <c r="BP15" s="4">
        <f t="shared" si="19"/>
        <v>4</v>
      </c>
      <c r="BQ15" s="4">
        <f t="shared" si="20"/>
        <v>6</v>
      </c>
      <c r="BR15" s="4">
        <f t="shared" si="21"/>
        <v>4</v>
      </c>
      <c r="BS15" s="4">
        <f t="shared" si="22"/>
        <v>4</v>
      </c>
      <c r="BT15" s="4">
        <f t="shared" si="23"/>
        <v>4</v>
      </c>
      <c r="BU15" s="4">
        <f t="shared" si="24"/>
        <v>4</v>
      </c>
      <c r="BV15" s="4" t="str">
        <f t="shared" si="25"/>
        <v>0</v>
      </c>
      <c r="BW15" s="4">
        <f t="shared" si="26"/>
        <v>6</v>
      </c>
      <c r="BX15" s="4">
        <f t="shared" si="27"/>
        <v>0</v>
      </c>
      <c r="BY15" s="4">
        <f t="shared" si="28"/>
        <v>0</v>
      </c>
      <c r="BZ15" s="37">
        <f t="shared" si="29"/>
        <v>86</v>
      </c>
      <c r="CA15" s="32" t="str">
        <f>VLOOKUP(J:J,'Agent wise'!A:C,3,0)</f>
        <v>Saran S</v>
      </c>
      <c r="CB15" s="32">
        <f t="shared" si="30"/>
        <v>45931</v>
      </c>
      <c r="CC15" t="str">
        <f t="shared" si="31"/>
        <v>Average</v>
      </c>
      <c r="CE15" s="32"/>
      <c r="CJ15">
        <f t="shared" si="32"/>
        <v>1</v>
      </c>
      <c r="CK15">
        <f t="shared" si="33"/>
        <v>10</v>
      </c>
      <c r="CL15">
        <f t="shared" si="34"/>
        <v>2025</v>
      </c>
    </row>
    <row r="16" spans="1:90" ht="15" customHeight="1" x14ac:dyDescent="0.35">
      <c r="A16" s="40">
        <v>45667.950289351851</v>
      </c>
      <c r="B16" t="s">
        <v>152</v>
      </c>
      <c r="C16" t="s">
        <v>483</v>
      </c>
      <c r="D16" t="s">
        <v>56</v>
      </c>
      <c r="E16" s="2">
        <v>45931</v>
      </c>
      <c r="F16" t="s">
        <v>134</v>
      </c>
      <c r="G16" s="2">
        <v>45667</v>
      </c>
      <c r="H16">
        <v>8122448625</v>
      </c>
      <c r="I16">
        <v>148</v>
      </c>
      <c r="J16" t="s">
        <v>128</v>
      </c>
      <c r="K16" t="s">
        <v>52</v>
      </c>
      <c r="L16" t="s">
        <v>53</v>
      </c>
      <c r="M16" t="s">
        <v>48</v>
      </c>
      <c r="N16" t="s">
        <v>48</v>
      </c>
      <c r="O16" t="s">
        <v>48</v>
      </c>
      <c r="P16" t="s">
        <v>48</v>
      </c>
      <c r="Q16" t="s">
        <v>48</v>
      </c>
      <c r="R16" t="s">
        <v>48</v>
      </c>
      <c r="S16" t="s">
        <v>48</v>
      </c>
      <c r="T16" t="s">
        <v>48</v>
      </c>
      <c r="U16" t="s">
        <v>49</v>
      </c>
      <c r="V16" t="s">
        <v>48</v>
      </c>
      <c r="W16" t="s">
        <v>48</v>
      </c>
      <c r="X16" t="s">
        <v>50</v>
      </c>
      <c r="Y16" t="s">
        <v>48</v>
      </c>
      <c r="Z16" t="s">
        <v>48</v>
      </c>
      <c r="AA16" t="s">
        <v>49</v>
      </c>
      <c r="AB16" t="s">
        <v>49</v>
      </c>
      <c r="AC16" t="s">
        <v>50</v>
      </c>
      <c r="AD16" t="s">
        <v>48</v>
      </c>
      <c r="AE16" t="s">
        <v>48</v>
      </c>
      <c r="AF16" t="s">
        <v>50</v>
      </c>
      <c r="AG16" t="s">
        <v>48</v>
      </c>
      <c r="AH16" t="s">
        <v>50</v>
      </c>
      <c r="AI16" t="s">
        <v>50</v>
      </c>
      <c r="AJ16" t="s">
        <v>48</v>
      </c>
      <c r="AK16" t="s">
        <v>48</v>
      </c>
      <c r="AL16" t="s">
        <v>49</v>
      </c>
      <c r="AM16" t="s">
        <v>48</v>
      </c>
      <c r="AN16" t="s">
        <v>48</v>
      </c>
      <c r="AO16" t="s">
        <v>48</v>
      </c>
      <c r="AP16" t="s">
        <v>535</v>
      </c>
      <c r="AQ16" t="s">
        <v>536</v>
      </c>
      <c r="AR16" t="s">
        <v>51</v>
      </c>
      <c r="AS16" t="s">
        <v>537</v>
      </c>
      <c r="AT16" t="s">
        <v>538</v>
      </c>
      <c r="AW16" s="4">
        <f t="shared" si="0"/>
        <v>6</v>
      </c>
      <c r="AX16" s="4">
        <f t="shared" si="1"/>
        <v>4</v>
      </c>
      <c r="AY16" s="4">
        <f t="shared" si="2"/>
        <v>4</v>
      </c>
      <c r="AZ16" s="4">
        <f t="shared" si="3"/>
        <v>2</v>
      </c>
      <c r="BA16" s="4">
        <f t="shared" si="4"/>
        <v>4</v>
      </c>
      <c r="BB16" s="4">
        <f t="shared" si="5"/>
        <v>4</v>
      </c>
      <c r="BC16" s="4">
        <f t="shared" si="6"/>
        <v>4</v>
      </c>
      <c r="BD16" s="4">
        <f t="shared" si="7"/>
        <v>2</v>
      </c>
      <c r="BE16" s="4" t="str">
        <f t="shared" si="8"/>
        <v>0</v>
      </c>
      <c r="BF16" s="4">
        <f t="shared" si="9"/>
        <v>2</v>
      </c>
      <c r="BG16" s="4">
        <f t="shared" si="10"/>
        <v>4</v>
      </c>
      <c r="BH16" s="4">
        <f t="shared" si="11"/>
        <v>4</v>
      </c>
      <c r="BI16" s="4">
        <f t="shared" si="12"/>
        <v>4</v>
      </c>
      <c r="BJ16" s="4">
        <f t="shared" si="13"/>
        <v>2</v>
      </c>
      <c r="BK16" s="4" t="str">
        <f t="shared" si="14"/>
        <v>0</v>
      </c>
      <c r="BL16" s="4" t="str">
        <f t="shared" si="15"/>
        <v>0</v>
      </c>
      <c r="BM16" s="4">
        <f t="shared" si="16"/>
        <v>4</v>
      </c>
      <c r="BN16" s="4">
        <f t="shared" si="17"/>
        <v>4</v>
      </c>
      <c r="BO16" s="4">
        <f t="shared" si="18"/>
        <v>4</v>
      </c>
      <c r="BP16" s="4">
        <f t="shared" si="19"/>
        <v>4</v>
      </c>
      <c r="BQ16" s="4">
        <f t="shared" si="20"/>
        <v>6</v>
      </c>
      <c r="BR16" s="4">
        <f t="shared" si="21"/>
        <v>4</v>
      </c>
      <c r="BS16" s="4">
        <f t="shared" si="22"/>
        <v>4</v>
      </c>
      <c r="BT16" s="4">
        <f t="shared" si="23"/>
        <v>4</v>
      </c>
      <c r="BU16" s="4">
        <f t="shared" si="24"/>
        <v>4</v>
      </c>
      <c r="BV16" s="4" t="str">
        <f t="shared" si="25"/>
        <v>0</v>
      </c>
      <c r="BW16" s="4">
        <f t="shared" si="26"/>
        <v>6</v>
      </c>
      <c r="BX16" s="4">
        <f t="shared" si="27"/>
        <v>0</v>
      </c>
      <c r="BY16" s="4">
        <f t="shared" si="28"/>
        <v>0</v>
      </c>
      <c r="BZ16" s="37">
        <f t="shared" si="29"/>
        <v>90</v>
      </c>
      <c r="CA16" s="32" t="str">
        <f>VLOOKUP(J:J,'Agent wise'!A:C,3,0)</f>
        <v>Saran S</v>
      </c>
      <c r="CB16" s="32">
        <f t="shared" si="30"/>
        <v>45931</v>
      </c>
      <c r="CC16" t="str">
        <f t="shared" si="31"/>
        <v>Good</v>
      </c>
      <c r="CE16" s="32"/>
      <c r="CJ16">
        <f t="shared" si="32"/>
        <v>1</v>
      </c>
      <c r="CK16">
        <f t="shared" si="33"/>
        <v>10</v>
      </c>
      <c r="CL16">
        <f t="shared" si="34"/>
        <v>2025</v>
      </c>
    </row>
    <row r="17" spans="1:90" ht="15" customHeight="1" x14ac:dyDescent="0.35">
      <c r="A17" s="40">
        <v>45667.955104166664</v>
      </c>
      <c r="B17" t="s">
        <v>152</v>
      </c>
      <c r="C17" t="s">
        <v>483</v>
      </c>
      <c r="D17" t="s">
        <v>56</v>
      </c>
      <c r="E17" s="2">
        <v>45931</v>
      </c>
      <c r="F17" t="s">
        <v>134</v>
      </c>
      <c r="G17" s="2">
        <v>45667</v>
      </c>
      <c r="H17">
        <v>9965913212</v>
      </c>
      <c r="I17">
        <v>153</v>
      </c>
      <c r="J17" t="s">
        <v>128</v>
      </c>
      <c r="K17" t="s">
        <v>52</v>
      </c>
      <c r="L17" t="s">
        <v>53</v>
      </c>
      <c r="M17" t="s">
        <v>49</v>
      </c>
      <c r="N17" t="s">
        <v>48</v>
      </c>
      <c r="O17" t="s">
        <v>48</v>
      </c>
      <c r="P17" t="s">
        <v>48</v>
      </c>
      <c r="Q17" t="s">
        <v>48</v>
      </c>
      <c r="R17" t="s">
        <v>48</v>
      </c>
      <c r="S17" t="s">
        <v>48</v>
      </c>
      <c r="T17" t="s">
        <v>48</v>
      </c>
      <c r="U17" t="s">
        <v>49</v>
      </c>
      <c r="V17" t="s">
        <v>48</v>
      </c>
      <c r="W17" t="s">
        <v>48</v>
      </c>
      <c r="X17" t="s">
        <v>50</v>
      </c>
      <c r="Y17" t="s">
        <v>48</v>
      </c>
      <c r="Z17" t="s">
        <v>48</v>
      </c>
      <c r="AA17" t="s">
        <v>49</v>
      </c>
      <c r="AB17" t="s">
        <v>49</v>
      </c>
      <c r="AC17" t="s">
        <v>49</v>
      </c>
      <c r="AD17" t="s">
        <v>48</v>
      </c>
      <c r="AE17" t="s">
        <v>48</v>
      </c>
      <c r="AF17" t="s">
        <v>50</v>
      </c>
      <c r="AG17" t="s">
        <v>48</v>
      </c>
      <c r="AH17" t="s">
        <v>50</v>
      </c>
      <c r="AI17" t="s">
        <v>50</v>
      </c>
      <c r="AJ17" t="s">
        <v>48</v>
      </c>
      <c r="AK17" t="s">
        <v>48</v>
      </c>
      <c r="AL17" t="s">
        <v>49</v>
      </c>
      <c r="AM17" t="s">
        <v>48</v>
      </c>
      <c r="AN17" t="s">
        <v>48</v>
      </c>
      <c r="AO17" t="s">
        <v>48</v>
      </c>
      <c r="AP17" t="s">
        <v>359</v>
      </c>
      <c r="AQ17" t="s">
        <v>539</v>
      </c>
      <c r="AR17" t="s">
        <v>51</v>
      </c>
      <c r="AS17" t="s">
        <v>59</v>
      </c>
      <c r="AT17" t="s">
        <v>60</v>
      </c>
      <c r="AW17" s="4" t="str">
        <f t="shared" si="0"/>
        <v>0</v>
      </c>
      <c r="AX17" s="4">
        <f t="shared" si="1"/>
        <v>4</v>
      </c>
      <c r="AY17" s="4">
        <f t="shared" si="2"/>
        <v>4</v>
      </c>
      <c r="AZ17" s="4">
        <f t="shared" si="3"/>
        <v>2</v>
      </c>
      <c r="BA17" s="4">
        <f t="shared" si="4"/>
        <v>4</v>
      </c>
      <c r="BB17" s="4">
        <f t="shared" si="5"/>
        <v>4</v>
      </c>
      <c r="BC17" s="4">
        <f t="shared" si="6"/>
        <v>4</v>
      </c>
      <c r="BD17" s="4">
        <f t="shared" si="7"/>
        <v>2</v>
      </c>
      <c r="BE17" s="4" t="str">
        <f t="shared" si="8"/>
        <v>0</v>
      </c>
      <c r="BF17" s="4">
        <f t="shared" si="9"/>
        <v>2</v>
      </c>
      <c r="BG17" s="4">
        <f t="shared" si="10"/>
        <v>4</v>
      </c>
      <c r="BH17" s="4">
        <f t="shared" si="11"/>
        <v>4</v>
      </c>
      <c r="BI17" s="4">
        <f t="shared" si="12"/>
        <v>4</v>
      </c>
      <c r="BJ17" s="4">
        <f t="shared" si="13"/>
        <v>2</v>
      </c>
      <c r="BK17" s="4" t="str">
        <f t="shared" si="14"/>
        <v>0</v>
      </c>
      <c r="BL17" s="4" t="str">
        <f t="shared" si="15"/>
        <v>0</v>
      </c>
      <c r="BM17" s="4" t="str">
        <f t="shared" si="16"/>
        <v>0</v>
      </c>
      <c r="BN17" s="4">
        <f t="shared" si="17"/>
        <v>4</v>
      </c>
      <c r="BO17" s="4">
        <f t="shared" si="18"/>
        <v>4</v>
      </c>
      <c r="BP17" s="4">
        <f t="shared" si="19"/>
        <v>4</v>
      </c>
      <c r="BQ17" s="4">
        <f t="shared" si="20"/>
        <v>6</v>
      </c>
      <c r="BR17" s="4">
        <f t="shared" si="21"/>
        <v>4</v>
      </c>
      <c r="BS17" s="4">
        <f t="shared" si="22"/>
        <v>4</v>
      </c>
      <c r="BT17" s="4">
        <f t="shared" si="23"/>
        <v>4</v>
      </c>
      <c r="BU17" s="4">
        <f t="shared" si="24"/>
        <v>4</v>
      </c>
      <c r="BV17" s="4" t="str">
        <f t="shared" si="25"/>
        <v>0</v>
      </c>
      <c r="BW17" s="4">
        <f t="shared" si="26"/>
        <v>6</v>
      </c>
      <c r="BX17" s="4">
        <f t="shared" si="27"/>
        <v>0</v>
      </c>
      <c r="BY17" s="4">
        <f t="shared" si="28"/>
        <v>0</v>
      </c>
      <c r="BZ17" s="37">
        <f t="shared" si="29"/>
        <v>80</v>
      </c>
      <c r="CA17" s="32" t="str">
        <f>VLOOKUP(J:J,'Agent wise'!A:C,3,0)</f>
        <v>Saran S</v>
      </c>
      <c r="CB17" s="32">
        <f t="shared" si="30"/>
        <v>45931</v>
      </c>
      <c r="CC17" t="str">
        <f t="shared" si="31"/>
        <v>FC</v>
      </c>
      <c r="CE17" s="32"/>
      <c r="CJ17">
        <f t="shared" si="32"/>
        <v>1</v>
      </c>
      <c r="CK17">
        <f t="shared" si="33"/>
        <v>10</v>
      </c>
      <c r="CL17">
        <f t="shared" si="34"/>
        <v>2025</v>
      </c>
    </row>
    <row r="18" spans="1:90" ht="15" customHeight="1" x14ac:dyDescent="0.35">
      <c r="A18" s="40">
        <v>45667.955775462964</v>
      </c>
      <c r="B18" t="s">
        <v>156</v>
      </c>
      <c r="C18" t="s">
        <v>483</v>
      </c>
      <c r="D18" t="s">
        <v>61</v>
      </c>
      <c r="E18" s="2">
        <v>45931</v>
      </c>
      <c r="F18" t="s">
        <v>134</v>
      </c>
      <c r="G18" s="2">
        <v>45667</v>
      </c>
      <c r="H18">
        <v>8086771246</v>
      </c>
      <c r="I18">
        <v>128</v>
      </c>
      <c r="J18" t="s">
        <v>85</v>
      </c>
      <c r="K18" t="s">
        <v>46</v>
      </c>
      <c r="L18" t="s">
        <v>47</v>
      </c>
      <c r="M18" t="s">
        <v>49</v>
      </c>
      <c r="N18" t="s">
        <v>48</v>
      </c>
      <c r="O18" t="s">
        <v>48</v>
      </c>
      <c r="P18" t="s">
        <v>48</v>
      </c>
      <c r="Q18" t="s">
        <v>48</v>
      </c>
      <c r="R18" t="s">
        <v>48</v>
      </c>
      <c r="S18" t="s">
        <v>48</v>
      </c>
      <c r="T18" t="s">
        <v>48</v>
      </c>
      <c r="U18" t="s">
        <v>49</v>
      </c>
      <c r="V18" t="s">
        <v>48</v>
      </c>
      <c r="W18" t="s">
        <v>48</v>
      </c>
      <c r="X18" t="s">
        <v>48</v>
      </c>
      <c r="Y18" t="s">
        <v>48</v>
      </c>
      <c r="Z18" t="s">
        <v>48</v>
      </c>
      <c r="AA18" t="s">
        <v>48</v>
      </c>
      <c r="AB18" t="s">
        <v>48</v>
      </c>
      <c r="AC18" t="s">
        <v>48</v>
      </c>
      <c r="AD18" t="s">
        <v>48</v>
      </c>
      <c r="AE18" t="s">
        <v>48</v>
      </c>
      <c r="AF18" t="s">
        <v>50</v>
      </c>
      <c r="AG18" t="s">
        <v>49</v>
      </c>
      <c r="AH18" t="s">
        <v>50</v>
      </c>
      <c r="AI18" t="s">
        <v>50</v>
      </c>
      <c r="AJ18" t="s">
        <v>48</v>
      </c>
      <c r="AK18" t="s">
        <v>48</v>
      </c>
      <c r="AL18" t="s">
        <v>48</v>
      </c>
      <c r="AM18" t="s">
        <v>48</v>
      </c>
      <c r="AN18" t="s">
        <v>48</v>
      </c>
      <c r="AO18" t="s">
        <v>48</v>
      </c>
      <c r="AP18" t="s">
        <v>125</v>
      </c>
      <c r="AQ18" s="1" t="s">
        <v>540</v>
      </c>
      <c r="AR18" t="s">
        <v>51</v>
      </c>
      <c r="AS18" t="s">
        <v>113</v>
      </c>
      <c r="AT18" t="s">
        <v>393</v>
      </c>
      <c r="AW18" s="4" t="str">
        <f t="shared" si="0"/>
        <v>0</v>
      </c>
      <c r="AX18" s="4">
        <f t="shared" si="1"/>
        <v>4</v>
      </c>
      <c r="AY18" s="4">
        <f t="shared" si="2"/>
        <v>4</v>
      </c>
      <c r="AZ18" s="4">
        <f t="shared" si="3"/>
        <v>2</v>
      </c>
      <c r="BA18" s="4">
        <f t="shared" si="4"/>
        <v>4</v>
      </c>
      <c r="BB18" s="4">
        <f t="shared" si="5"/>
        <v>4</v>
      </c>
      <c r="BC18" s="4">
        <f t="shared" si="6"/>
        <v>4</v>
      </c>
      <c r="BD18" s="4">
        <f t="shared" si="7"/>
        <v>2</v>
      </c>
      <c r="BE18" s="4" t="str">
        <f t="shared" si="8"/>
        <v>0</v>
      </c>
      <c r="BF18" s="4">
        <f t="shared" si="9"/>
        <v>2</v>
      </c>
      <c r="BG18" s="4">
        <f t="shared" si="10"/>
        <v>4</v>
      </c>
      <c r="BH18" s="4">
        <f t="shared" si="11"/>
        <v>4</v>
      </c>
      <c r="BI18" s="4">
        <f t="shared" si="12"/>
        <v>4</v>
      </c>
      <c r="BJ18" s="4">
        <f t="shared" si="13"/>
        <v>2</v>
      </c>
      <c r="BK18" s="4">
        <f t="shared" si="14"/>
        <v>4</v>
      </c>
      <c r="BL18" s="4">
        <f t="shared" si="15"/>
        <v>2</v>
      </c>
      <c r="BM18" s="4">
        <f t="shared" si="16"/>
        <v>4</v>
      </c>
      <c r="BN18" s="4">
        <f t="shared" si="17"/>
        <v>4</v>
      </c>
      <c r="BO18" s="4">
        <f t="shared" si="18"/>
        <v>4</v>
      </c>
      <c r="BP18" s="4">
        <f t="shared" si="19"/>
        <v>4</v>
      </c>
      <c r="BQ18" s="4" t="str">
        <f t="shared" si="20"/>
        <v>0</v>
      </c>
      <c r="BR18" s="4">
        <f t="shared" si="21"/>
        <v>4</v>
      </c>
      <c r="BS18" s="4">
        <f t="shared" si="22"/>
        <v>4</v>
      </c>
      <c r="BT18" s="4">
        <f t="shared" si="23"/>
        <v>4</v>
      </c>
      <c r="BU18" s="4">
        <f t="shared" si="24"/>
        <v>4</v>
      </c>
      <c r="BV18" s="4">
        <f t="shared" si="25"/>
        <v>0</v>
      </c>
      <c r="BW18" s="4">
        <f t="shared" si="26"/>
        <v>6</v>
      </c>
      <c r="BX18" s="4">
        <f t="shared" si="27"/>
        <v>0</v>
      </c>
      <c r="BY18" s="4">
        <f t="shared" si="28"/>
        <v>0</v>
      </c>
      <c r="BZ18" s="37">
        <f t="shared" si="29"/>
        <v>84</v>
      </c>
      <c r="CA18" s="32" t="str">
        <f>VLOOKUP(J:J,'Agent wise'!A:C,3,0)</f>
        <v>Shakeer</v>
      </c>
      <c r="CB18" s="32">
        <f t="shared" si="30"/>
        <v>45931</v>
      </c>
      <c r="CC18" t="str">
        <f t="shared" si="31"/>
        <v>FC</v>
      </c>
      <c r="CE18" s="32"/>
      <c r="CJ18">
        <f t="shared" si="32"/>
        <v>1</v>
      </c>
      <c r="CK18">
        <f t="shared" si="33"/>
        <v>10</v>
      </c>
      <c r="CL18">
        <f t="shared" si="34"/>
        <v>2025</v>
      </c>
    </row>
    <row r="19" spans="1:90" ht="15" customHeight="1" x14ac:dyDescent="0.35">
      <c r="A19" s="40">
        <v>45667.958599537036</v>
      </c>
      <c r="B19" t="s">
        <v>152</v>
      </c>
      <c r="C19" t="s">
        <v>483</v>
      </c>
      <c r="D19" t="s">
        <v>56</v>
      </c>
      <c r="E19" s="2">
        <v>45931</v>
      </c>
      <c r="F19" t="s">
        <v>134</v>
      </c>
      <c r="G19" s="2">
        <v>45667</v>
      </c>
      <c r="H19">
        <v>9965913212</v>
      </c>
      <c r="I19">
        <v>153</v>
      </c>
      <c r="J19" t="s">
        <v>128</v>
      </c>
      <c r="K19" t="s">
        <v>52</v>
      </c>
      <c r="L19" t="s">
        <v>53</v>
      </c>
      <c r="M19" t="s">
        <v>49</v>
      </c>
      <c r="N19" t="s">
        <v>48</v>
      </c>
      <c r="O19" t="s">
        <v>48</v>
      </c>
      <c r="P19" t="s">
        <v>48</v>
      </c>
      <c r="Q19" t="s">
        <v>48</v>
      </c>
      <c r="R19" t="s">
        <v>48</v>
      </c>
      <c r="S19" t="s">
        <v>48</v>
      </c>
      <c r="T19" t="s">
        <v>48</v>
      </c>
      <c r="U19" t="s">
        <v>49</v>
      </c>
      <c r="V19" t="s">
        <v>48</v>
      </c>
      <c r="W19" t="s">
        <v>48</v>
      </c>
      <c r="X19" t="s">
        <v>50</v>
      </c>
      <c r="Y19" t="s">
        <v>48</v>
      </c>
      <c r="Z19" t="s">
        <v>48</v>
      </c>
      <c r="AA19" t="s">
        <v>49</v>
      </c>
      <c r="AB19" t="s">
        <v>49</v>
      </c>
      <c r="AC19" t="s">
        <v>49</v>
      </c>
      <c r="AD19" t="s">
        <v>50</v>
      </c>
      <c r="AE19" t="s">
        <v>48</v>
      </c>
      <c r="AF19" t="s">
        <v>50</v>
      </c>
      <c r="AG19" t="s">
        <v>48</v>
      </c>
      <c r="AH19" t="s">
        <v>50</v>
      </c>
      <c r="AI19" t="s">
        <v>50</v>
      </c>
      <c r="AJ19" t="s">
        <v>48</v>
      </c>
      <c r="AK19" t="s">
        <v>48</v>
      </c>
      <c r="AL19" t="s">
        <v>49</v>
      </c>
      <c r="AM19" t="s">
        <v>48</v>
      </c>
      <c r="AN19" t="s">
        <v>48</v>
      </c>
      <c r="AO19" t="s">
        <v>48</v>
      </c>
      <c r="AP19" t="s">
        <v>541</v>
      </c>
      <c r="AQ19" t="s">
        <v>542</v>
      </c>
      <c r="AR19" t="s">
        <v>51</v>
      </c>
      <c r="AS19" t="s">
        <v>59</v>
      </c>
      <c r="AT19" t="s">
        <v>60</v>
      </c>
      <c r="AW19" s="4" t="str">
        <f t="shared" si="0"/>
        <v>0</v>
      </c>
      <c r="AX19" s="4">
        <f t="shared" si="1"/>
        <v>4</v>
      </c>
      <c r="AY19" s="4">
        <f t="shared" si="2"/>
        <v>4</v>
      </c>
      <c r="AZ19" s="4">
        <f t="shared" si="3"/>
        <v>2</v>
      </c>
      <c r="BA19" s="4">
        <f t="shared" si="4"/>
        <v>4</v>
      </c>
      <c r="BB19" s="4">
        <f t="shared" si="5"/>
        <v>4</v>
      </c>
      <c r="BC19" s="4">
        <f t="shared" si="6"/>
        <v>4</v>
      </c>
      <c r="BD19" s="4">
        <f t="shared" si="7"/>
        <v>2</v>
      </c>
      <c r="BE19" s="4" t="str">
        <f t="shared" si="8"/>
        <v>0</v>
      </c>
      <c r="BF19" s="4">
        <f t="shared" si="9"/>
        <v>2</v>
      </c>
      <c r="BG19" s="4">
        <f t="shared" si="10"/>
        <v>4</v>
      </c>
      <c r="BH19" s="4">
        <f t="shared" si="11"/>
        <v>4</v>
      </c>
      <c r="BI19" s="4">
        <f t="shared" si="12"/>
        <v>4</v>
      </c>
      <c r="BJ19" s="4">
        <f t="shared" si="13"/>
        <v>2</v>
      </c>
      <c r="BK19" s="4" t="str">
        <f t="shared" si="14"/>
        <v>0</v>
      </c>
      <c r="BL19" s="4" t="str">
        <f t="shared" si="15"/>
        <v>0</v>
      </c>
      <c r="BM19" s="4" t="str">
        <f t="shared" si="16"/>
        <v>0</v>
      </c>
      <c r="BN19" s="4">
        <f t="shared" si="17"/>
        <v>4</v>
      </c>
      <c r="BO19" s="4">
        <f t="shared" si="18"/>
        <v>4</v>
      </c>
      <c r="BP19" s="4">
        <f t="shared" si="19"/>
        <v>4</v>
      </c>
      <c r="BQ19" s="4">
        <f t="shared" si="20"/>
        <v>6</v>
      </c>
      <c r="BR19" s="4">
        <f t="shared" si="21"/>
        <v>4</v>
      </c>
      <c r="BS19" s="4">
        <f t="shared" si="22"/>
        <v>4</v>
      </c>
      <c r="BT19" s="4">
        <f t="shared" si="23"/>
        <v>4</v>
      </c>
      <c r="BU19" s="4">
        <f t="shared" si="24"/>
        <v>4</v>
      </c>
      <c r="BV19" s="4" t="str">
        <f t="shared" si="25"/>
        <v>0</v>
      </c>
      <c r="BW19" s="4">
        <f t="shared" si="26"/>
        <v>6</v>
      </c>
      <c r="BX19" s="4">
        <f t="shared" si="27"/>
        <v>0</v>
      </c>
      <c r="BY19" s="4">
        <f t="shared" si="28"/>
        <v>0</v>
      </c>
      <c r="BZ19" s="37">
        <f t="shared" si="29"/>
        <v>80</v>
      </c>
      <c r="CA19" s="32" t="str">
        <f>VLOOKUP(J:J,'Agent wise'!A:C,3,0)</f>
        <v>Saran S</v>
      </c>
      <c r="CB19" s="32">
        <f t="shared" si="30"/>
        <v>45931</v>
      </c>
      <c r="CC19" t="str">
        <f t="shared" si="31"/>
        <v>FC</v>
      </c>
      <c r="CE19" s="32"/>
      <c r="CJ19">
        <f t="shared" si="32"/>
        <v>1</v>
      </c>
      <c r="CK19">
        <f t="shared" si="33"/>
        <v>10</v>
      </c>
      <c r="CL19">
        <f t="shared" si="34"/>
        <v>2025</v>
      </c>
    </row>
    <row r="20" spans="1:90" ht="15" customHeight="1" x14ac:dyDescent="0.35">
      <c r="A20" s="40">
        <v>45667.960173611114</v>
      </c>
      <c r="B20" t="s">
        <v>156</v>
      </c>
      <c r="C20" t="s">
        <v>483</v>
      </c>
      <c r="D20" t="s">
        <v>61</v>
      </c>
      <c r="E20" s="2">
        <v>45931</v>
      </c>
      <c r="F20" t="s">
        <v>134</v>
      </c>
      <c r="G20" s="2">
        <v>45667</v>
      </c>
      <c r="H20">
        <v>9884511639</v>
      </c>
      <c r="I20">
        <v>128</v>
      </c>
      <c r="J20" t="s">
        <v>77</v>
      </c>
      <c r="K20" t="s">
        <v>52</v>
      </c>
      <c r="L20" t="s">
        <v>53</v>
      </c>
      <c r="M20" t="s">
        <v>48</v>
      </c>
      <c r="N20" t="s">
        <v>48</v>
      </c>
      <c r="O20" t="s">
        <v>48</v>
      </c>
      <c r="P20" t="s">
        <v>48</v>
      </c>
      <c r="Q20" t="s">
        <v>48</v>
      </c>
      <c r="R20" t="s">
        <v>48</v>
      </c>
      <c r="S20" t="s">
        <v>48</v>
      </c>
      <c r="T20" t="s">
        <v>48</v>
      </c>
      <c r="U20" t="s">
        <v>49</v>
      </c>
      <c r="V20" t="s">
        <v>48</v>
      </c>
      <c r="W20" t="s">
        <v>48</v>
      </c>
      <c r="X20" t="s">
        <v>48</v>
      </c>
      <c r="Y20" t="s">
        <v>48</v>
      </c>
      <c r="Z20" t="s">
        <v>48</v>
      </c>
      <c r="AA20" t="s">
        <v>48</v>
      </c>
      <c r="AB20" t="s">
        <v>49</v>
      </c>
      <c r="AC20" t="s">
        <v>48</v>
      </c>
      <c r="AD20" t="s">
        <v>48</v>
      </c>
      <c r="AE20" t="s">
        <v>48</v>
      </c>
      <c r="AF20" t="s">
        <v>50</v>
      </c>
      <c r="AG20" t="s">
        <v>48</v>
      </c>
      <c r="AH20" t="s">
        <v>50</v>
      </c>
      <c r="AI20" t="s">
        <v>49</v>
      </c>
      <c r="AJ20" t="s">
        <v>48</v>
      </c>
      <c r="AK20" t="s">
        <v>48</v>
      </c>
      <c r="AL20" t="s">
        <v>49</v>
      </c>
      <c r="AM20" t="s">
        <v>48</v>
      </c>
      <c r="AN20" t="s">
        <v>48</v>
      </c>
      <c r="AO20" t="s">
        <v>48</v>
      </c>
      <c r="AP20" t="s">
        <v>543</v>
      </c>
      <c r="AQ20" s="1" t="s">
        <v>394</v>
      </c>
      <c r="AR20" t="s">
        <v>51</v>
      </c>
      <c r="AS20" t="s">
        <v>71</v>
      </c>
      <c r="AT20" t="s">
        <v>544</v>
      </c>
      <c r="AW20" s="4">
        <f t="shared" si="0"/>
        <v>6</v>
      </c>
      <c r="AX20" s="4">
        <f t="shared" si="1"/>
        <v>4</v>
      </c>
      <c r="AY20" s="4">
        <f t="shared" si="2"/>
        <v>4</v>
      </c>
      <c r="AZ20" s="4">
        <f t="shared" si="3"/>
        <v>2</v>
      </c>
      <c r="BA20" s="4">
        <f t="shared" si="4"/>
        <v>4</v>
      </c>
      <c r="BB20" s="4">
        <f t="shared" si="5"/>
        <v>4</v>
      </c>
      <c r="BC20" s="4">
        <f t="shared" si="6"/>
        <v>4</v>
      </c>
      <c r="BD20" s="4">
        <f t="shared" si="7"/>
        <v>2</v>
      </c>
      <c r="BE20" s="4" t="str">
        <f t="shared" si="8"/>
        <v>0</v>
      </c>
      <c r="BF20" s="4">
        <f t="shared" si="9"/>
        <v>2</v>
      </c>
      <c r="BG20" s="4">
        <f t="shared" si="10"/>
        <v>4</v>
      </c>
      <c r="BH20" s="4">
        <f t="shared" si="11"/>
        <v>4</v>
      </c>
      <c r="BI20" s="4">
        <f t="shared" si="12"/>
        <v>4</v>
      </c>
      <c r="BJ20" s="4">
        <f t="shared" si="13"/>
        <v>2</v>
      </c>
      <c r="BK20" s="4">
        <f t="shared" si="14"/>
        <v>4</v>
      </c>
      <c r="BL20" s="4" t="str">
        <f t="shared" si="15"/>
        <v>0</v>
      </c>
      <c r="BM20" s="4">
        <f t="shared" si="16"/>
        <v>4</v>
      </c>
      <c r="BN20" s="4">
        <f t="shared" si="17"/>
        <v>4</v>
      </c>
      <c r="BO20" s="4">
        <f t="shared" si="18"/>
        <v>4</v>
      </c>
      <c r="BP20" s="4">
        <f t="shared" si="19"/>
        <v>4</v>
      </c>
      <c r="BQ20" s="4">
        <f t="shared" si="20"/>
        <v>6</v>
      </c>
      <c r="BR20" s="4">
        <f t="shared" si="21"/>
        <v>4</v>
      </c>
      <c r="BS20" s="4" t="str">
        <f t="shared" si="22"/>
        <v>0</v>
      </c>
      <c r="BT20" s="4">
        <f t="shared" si="23"/>
        <v>4</v>
      </c>
      <c r="BU20" s="4">
        <f t="shared" si="24"/>
        <v>4</v>
      </c>
      <c r="BV20" s="4" t="str">
        <f t="shared" si="25"/>
        <v>0</v>
      </c>
      <c r="BW20" s="4">
        <f t="shared" si="26"/>
        <v>6</v>
      </c>
      <c r="BX20" s="4">
        <f t="shared" si="27"/>
        <v>0</v>
      </c>
      <c r="BY20" s="4">
        <f t="shared" si="28"/>
        <v>0</v>
      </c>
      <c r="BZ20" s="37">
        <f t="shared" si="29"/>
        <v>90</v>
      </c>
      <c r="CA20" s="32" t="str">
        <f>VLOOKUP(J:J,'Agent wise'!A:C,3,0)</f>
        <v>Shakeer</v>
      </c>
      <c r="CB20" s="32">
        <f t="shared" si="30"/>
        <v>45931</v>
      </c>
      <c r="CC20" t="str">
        <f t="shared" si="31"/>
        <v>Good</v>
      </c>
      <c r="CE20" s="32"/>
      <c r="CJ20">
        <f t="shared" si="32"/>
        <v>1</v>
      </c>
      <c r="CK20">
        <f t="shared" si="33"/>
        <v>10</v>
      </c>
      <c r="CL20">
        <f t="shared" si="34"/>
        <v>2025</v>
      </c>
    </row>
    <row r="21" spans="1:90" ht="15" customHeight="1" x14ac:dyDescent="0.35">
      <c r="A21" s="40">
        <v>45667.961296296293</v>
      </c>
      <c r="B21" t="s">
        <v>152</v>
      </c>
      <c r="C21" t="s">
        <v>483</v>
      </c>
      <c r="D21" t="s">
        <v>56</v>
      </c>
      <c r="E21" s="2">
        <v>45931</v>
      </c>
      <c r="F21" t="s">
        <v>134</v>
      </c>
      <c r="G21" s="2">
        <v>45667</v>
      </c>
      <c r="H21">
        <v>9745718491</v>
      </c>
      <c r="I21">
        <v>199</v>
      </c>
      <c r="J21" t="s">
        <v>76</v>
      </c>
      <c r="K21" t="s">
        <v>46</v>
      </c>
      <c r="L21" t="s">
        <v>47</v>
      </c>
      <c r="M21" t="s">
        <v>48</v>
      </c>
      <c r="N21" t="s">
        <v>48</v>
      </c>
      <c r="O21" t="s">
        <v>48</v>
      </c>
      <c r="P21" t="s">
        <v>48</v>
      </c>
      <c r="Q21" t="s">
        <v>48</v>
      </c>
      <c r="R21" t="s">
        <v>48</v>
      </c>
      <c r="S21" t="s">
        <v>48</v>
      </c>
      <c r="T21" t="s">
        <v>48</v>
      </c>
      <c r="U21" t="s">
        <v>49</v>
      </c>
      <c r="V21" t="s">
        <v>48</v>
      </c>
      <c r="W21" t="s">
        <v>48</v>
      </c>
      <c r="X21" t="s">
        <v>50</v>
      </c>
      <c r="Y21" t="s">
        <v>48</v>
      </c>
      <c r="Z21" t="s">
        <v>48</v>
      </c>
      <c r="AA21" t="s">
        <v>48</v>
      </c>
      <c r="AB21" t="s">
        <v>48</v>
      </c>
      <c r="AC21" t="s">
        <v>49</v>
      </c>
      <c r="AD21" t="s">
        <v>48</v>
      </c>
      <c r="AE21" t="s">
        <v>48</v>
      </c>
      <c r="AF21" t="s">
        <v>50</v>
      </c>
      <c r="AG21" t="s">
        <v>48</v>
      </c>
      <c r="AH21" t="s">
        <v>50</v>
      </c>
      <c r="AI21" t="s">
        <v>48</v>
      </c>
      <c r="AJ21" t="s">
        <v>48</v>
      </c>
      <c r="AK21" t="s">
        <v>48</v>
      </c>
      <c r="AL21" t="s">
        <v>49</v>
      </c>
      <c r="AM21" t="s">
        <v>48</v>
      </c>
      <c r="AN21" t="s">
        <v>48</v>
      </c>
      <c r="AO21" t="s">
        <v>48</v>
      </c>
      <c r="AP21" t="s">
        <v>361</v>
      </c>
      <c r="AQ21" t="s">
        <v>545</v>
      </c>
      <c r="AR21" t="s">
        <v>51</v>
      </c>
      <c r="AS21" t="s">
        <v>154</v>
      </c>
      <c r="AT21" t="s">
        <v>158</v>
      </c>
      <c r="AW21" s="4">
        <f t="shared" si="0"/>
        <v>6</v>
      </c>
      <c r="AX21" s="4">
        <f t="shared" si="1"/>
        <v>4</v>
      </c>
      <c r="AY21" s="4">
        <f t="shared" si="2"/>
        <v>4</v>
      </c>
      <c r="AZ21" s="4">
        <f t="shared" si="3"/>
        <v>2</v>
      </c>
      <c r="BA21" s="4">
        <f t="shared" si="4"/>
        <v>4</v>
      </c>
      <c r="BB21" s="4">
        <f t="shared" si="5"/>
        <v>4</v>
      </c>
      <c r="BC21" s="4">
        <f t="shared" si="6"/>
        <v>4</v>
      </c>
      <c r="BD21" s="4">
        <f t="shared" si="7"/>
        <v>2</v>
      </c>
      <c r="BE21" s="4" t="str">
        <f t="shared" si="8"/>
        <v>0</v>
      </c>
      <c r="BF21" s="4">
        <f t="shared" si="9"/>
        <v>2</v>
      </c>
      <c r="BG21" s="4">
        <f t="shared" si="10"/>
        <v>4</v>
      </c>
      <c r="BH21" s="4">
        <f t="shared" si="11"/>
        <v>4</v>
      </c>
      <c r="BI21" s="4">
        <f t="shared" si="12"/>
        <v>4</v>
      </c>
      <c r="BJ21" s="4">
        <f t="shared" si="13"/>
        <v>2</v>
      </c>
      <c r="BK21" s="4">
        <f t="shared" si="14"/>
        <v>4</v>
      </c>
      <c r="BL21" s="4">
        <f t="shared" si="15"/>
        <v>2</v>
      </c>
      <c r="BM21" s="4" t="str">
        <f t="shared" si="16"/>
        <v>0</v>
      </c>
      <c r="BN21" s="4">
        <f t="shared" si="17"/>
        <v>4</v>
      </c>
      <c r="BO21" s="4">
        <f t="shared" si="18"/>
        <v>4</v>
      </c>
      <c r="BP21" s="4">
        <f t="shared" si="19"/>
        <v>4</v>
      </c>
      <c r="BQ21" s="4">
        <f t="shared" si="20"/>
        <v>6</v>
      </c>
      <c r="BR21" s="4">
        <f t="shared" si="21"/>
        <v>4</v>
      </c>
      <c r="BS21" s="4">
        <f t="shared" si="22"/>
        <v>4</v>
      </c>
      <c r="BT21" s="4">
        <f t="shared" si="23"/>
        <v>4</v>
      </c>
      <c r="BU21" s="4">
        <f t="shared" si="24"/>
        <v>4</v>
      </c>
      <c r="BV21" s="4" t="str">
        <f t="shared" si="25"/>
        <v>0</v>
      </c>
      <c r="BW21" s="4">
        <f t="shared" si="26"/>
        <v>6</v>
      </c>
      <c r="BX21" s="4">
        <f t="shared" si="27"/>
        <v>0</v>
      </c>
      <c r="BY21" s="4">
        <f t="shared" si="28"/>
        <v>0</v>
      </c>
      <c r="BZ21" s="37">
        <f t="shared" si="29"/>
        <v>92</v>
      </c>
      <c r="CA21" s="32" t="str">
        <f>VLOOKUP(J:J,'Agent wise'!A:C,3,0)</f>
        <v xml:space="preserve">Shiny </v>
      </c>
      <c r="CB21" s="32">
        <f t="shared" si="30"/>
        <v>45931</v>
      </c>
      <c r="CC21" t="str">
        <f t="shared" si="31"/>
        <v>Good</v>
      </c>
      <c r="CE21" s="32"/>
      <c r="CJ21">
        <f t="shared" si="32"/>
        <v>1</v>
      </c>
      <c r="CK21">
        <f t="shared" si="33"/>
        <v>10</v>
      </c>
      <c r="CL21">
        <f t="shared" si="34"/>
        <v>2025</v>
      </c>
    </row>
    <row r="22" spans="1:90" ht="15" customHeight="1" x14ac:dyDescent="0.35">
      <c r="A22" s="40">
        <v>45667.964479166665</v>
      </c>
      <c r="B22" t="s">
        <v>152</v>
      </c>
      <c r="C22" t="s">
        <v>483</v>
      </c>
      <c r="D22" t="s">
        <v>56</v>
      </c>
      <c r="E22" s="2">
        <v>45931</v>
      </c>
      <c r="F22" t="s">
        <v>134</v>
      </c>
      <c r="G22" s="2">
        <v>45667</v>
      </c>
      <c r="H22">
        <v>9446148925</v>
      </c>
      <c r="I22">
        <v>141</v>
      </c>
      <c r="J22" t="s">
        <v>76</v>
      </c>
      <c r="K22" t="s">
        <v>46</v>
      </c>
      <c r="L22" t="s">
        <v>47</v>
      </c>
      <c r="M22" t="s">
        <v>48</v>
      </c>
      <c r="N22" t="s">
        <v>48</v>
      </c>
      <c r="O22" t="s">
        <v>48</v>
      </c>
      <c r="P22" t="s">
        <v>48</v>
      </c>
      <c r="Q22" t="s">
        <v>48</v>
      </c>
      <c r="R22" t="s">
        <v>48</v>
      </c>
      <c r="S22" t="s">
        <v>48</v>
      </c>
      <c r="T22" t="s">
        <v>48</v>
      </c>
      <c r="U22" t="s">
        <v>49</v>
      </c>
      <c r="V22" t="s">
        <v>48</v>
      </c>
      <c r="W22" t="s">
        <v>48</v>
      </c>
      <c r="X22" t="s">
        <v>50</v>
      </c>
      <c r="Y22" t="s">
        <v>48</v>
      </c>
      <c r="Z22" t="s">
        <v>48</v>
      </c>
      <c r="AA22" t="s">
        <v>48</v>
      </c>
      <c r="AB22" t="s">
        <v>48</v>
      </c>
      <c r="AC22" t="s">
        <v>49</v>
      </c>
      <c r="AD22" t="s">
        <v>50</v>
      </c>
      <c r="AE22" t="s">
        <v>48</v>
      </c>
      <c r="AF22" t="s">
        <v>50</v>
      </c>
      <c r="AG22" t="s">
        <v>48</v>
      </c>
      <c r="AH22" t="s">
        <v>50</v>
      </c>
      <c r="AI22" t="s">
        <v>48</v>
      </c>
      <c r="AJ22" t="s">
        <v>48</v>
      </c>
      <c r="AK22" t="s">
        <v>48</v>
      </c>
      <c r="AL22" t="s">
        <v>49</v>
      </c>
      <c r="AM22" t="s">
        <v>48</v>
      </c>
      <c r="AN22" t="s">
        <v>48</v>
      </c>
      <c r="AO22" t="s">
        <v>48</v>
      </c>
      <c r="AP22" t="s">
        <v>546</v>
      </c>
      <c r="AQ22" t="s">
        <v>451</v>
      </c>
      <c r="AR22" t="s">
        <v>51</v>
      </c>
      <c r="AS22" t="s">
        <v>154</v>
      </c>
      <c r="AT22" t="s">
        <v>158</v>
      </c>
      <c r="AW22" s="4">
        <f t="shared" si="0"/>
        <v>6</v>
      </c>
      <c r="AX22" s="4">
        <f t="shared" si="1"/>
        <v>4</v>
      </c>
      <c r="AY22" s="4">
        <f t="shared" si="2"/>
        <v>4</v>
      </c>
      <c r="AZ22" s="4">
        <f t="shared" si="3"/>
        <v>2</v>
      </c>
      <c r="BA22" s="4">
        <f t="shared" si="4"/>
        <v>4</v>
      </c>
      <c r="BB22" s="4">
        <f t="shared" si="5"/>
        <v>4</v>
      </c>
      <c r="BC22" s="4">
        <f t="shared" si="6"/>
        <v>4</v>
      </c>
      <c r="BD22" s="4">
        <f t="shared" si="7"/>
        <v>2</v>
      </c>
      <c r="BE22" s="4" t="str">
        <f t="shared" si="8"/>
        <v>0</v>
      </c>
      <c r="BF22" s="4">
        <f t="shared" si="9"/>
        <v>2</v>
      </c>
      <c r="BG22" s="4">
        <f t="shared" si="10"/>
        <v>4</v>
      </c>
      <c r="BH22" s="4">
        <f t="shared" si="11"/>
        <v>4</v>
      </c>
      <c r="BI22" s="4">
        <f t="shared" si="12"/>
        <v>4</v>
      </c>
      <c r="BJ22" s="4">
        <f t="shared" si="13"/>
        <v>2</v>
      </c>
      <c r="BK22" s="4">
        <f t="shared" si="14"/>
        <v>4</v>
      </c>
      <c r="BL22" s="4">
        <f t="shared" si="15"/>
        <v>2</v>
      </c>
      <c r="BM22" s="4" t="str">
        <f t="shared" si="16"/>
        <v>0</v>
      </c>
      <c r="BN22" s="4">
        <f t="shared" si="17"/>
        <v>4</v>
      </c>
      <c r="BO22" s="4">
        <f t="shared" si="18"/>
        <v>4</v>
      </c>
      <c r="BP22" s="4">
        <f t="shared" si="19"/>
        <v>4</v>
      </c>
      <c r="BQ22" s="4">
        <f t="shared" si="20"/>
        <v>6</v>
      </c>
      <c r="BR22" s="4">
        <f t="shared" si="21"/>
        <v>4</v>
      </c>
      <c r="BS22" s="4">
        <f t="shared" si="22"/>
        <v>4</v>
      </c>
      <c r="BT22" s="4">
        <f t="shared" si="23"/>
        <v>4</v>
      </c>
      <c r="BU22" s="4">
        <f t="shared" si="24"/>
        <v>4</v>
      </c>
      <c r="BV22" s="4" t="str">
        <f t="shared" si="25"/>
        <v>0</v>
      </c>
      <c r="BW22" s="4">
        <f t="shared" si="26"/>
        <v>6</v>
      </c>
      <c r="BX22" s="4">
        <f t="shared" si="27"/>
        <v>0</v>
      </c>
      <c r="BY22" s="4">
        <f t="shared" si="28"/>
        <v>0</v>
      </c>
      <c r="BZ22" s="37">
        <f t="shared" si="29"/>
        <v>92</v>
      </c>
      <c r="CA22" s="32" t="str">
        <f>VLOOKUP(J:J,'Agent wise'!A:C,3,0)</f>
        <v xml:space="preserve">Shiny </v>
      </c>
      <c r="CB22" s="32">
        <f t="shared" si="30"/>
        <v>45931</v>
      </c>
      <c r="CC22" t="str">
        <f t="shared" si="31"/>
        <v>Good</v>
      </c>
      <c r="CE22" s="32"/>
      <c r="CJ22">
        <f t="shared" si="32"/>
        <v>1</v>
      </c>
      <c r="CK22">
        <f t="shared" si="33"/>
        <v>10</v>
      </c>
      <c r="CL22">
        <f t="shared" si="34"/>
        <v>2025</v>
      </c>
    </row>
    <row r="23" spans="1:90" ht="15" customHeight="1" x14ac:dyDescent="0.35">
      <c r="A23" s="40">
        <v>45667.965046296296</v>
      </c>
      <c r="B23" t="s">
        <v>156</v>
      </c>
      <c r="C23" t="s">
        <v>483</v>
      </c>
      <c r="D23" t="s">
        <v>61</v>
      </c>
      <c r="E23" s="2">
        <v>45931</v>
      </c>
      <c r="F23" t="s">
        <v>134</v>
      </c>
      <c r="G23" s="2">
        <v>45667</v>
      </c>
      <c r="H23">
        <v>8547100648</v>
      </c>
      <c r="I23">
        <v>160</v>
      </c>
      <c r="J23" t="s">
        <v>130</v>
      </c>
      <c r="K23" t="s">
        <v>46</v>
      </c>
      <c r="L23" t="s">
        <v>47</v>
      </c>
      <c r="M23" t="s">
        <v>48</v>
      </c>
      <c r="N23" t="s">
        <v>48</v>
      </c>
      <c r="O23" t="s">
        <v>48</v>
      </c>
      <c r="P23" t="s">
        <v>48</v>
      </c>
      <c r="Q23" t="s">
        <v>48</v>
      </c>
      <c r="R23" t="s">
        <v>48</v>
      </c>
      <c r="S23" t="s">
        <v>48</v>
      </c>
      <c r="T23" t="s">
        <v>48</v>
      </c>
      <c r="U23" t="s">
        <v>49</v>
      </c>
      <c r="V23" t="s">
        <v>48</v>
      </c>
      <c r="W23" t="s">
        <v>48</v>
      </c>
      <c r="X23" t="s">
        <v>48</v>
      </c>
      <c r="Y23" t="s">
        <v>48</v>
      </c>
      <c r="Z23" t="s">
        <v>48</v>
      </c>
      <c r="AA23" t="s">
        <v>48</v>
      </c>
      <c r="AB23" t="s">
        <v>50</v>
      </c>
      <c r="AC23" t="s">
        <v>50</v>
      </c>
      <c r="AD23" t="s">
        <v>48</v>
      </c>
      <c r="AE23" t="s">
        <v>48</v>
      </c>
      <c r="AF23" t="s">
        <v>50</v>
      </c>
      <c r="AG23" t="s">
        <v>48</v>
      </c>
      <c r="AH23" t="s">
        <v>50</v>
      </c>
      <c r="AI23" t="s">
        <v>50</v>
      </c>
      <c r="AJ23" t="s">
        <v>48</v>
      </c>
      <c r="AK23" t="s">
        <v>48</v>
      </c>
      <c r="AL23" t="s">
        <v>49</v>
      </c>
      <c r="AM23" t="s">
        <v>48</v>
      </c>
      <c r="AN23" t="s">
        <v>48</v>
      </c>
      <c r="AO23" t="s">
        <v>48</v>
      </c>
      <c r="AP23" t="s">
        <v>366</v>
      </c>
      <c r="AQ23" s="1" t="s">
        <v>547</v>
      </c>
      <c r="AR23" t="s">
        <v>51</v>
      </c>
      <c r="AS23" t="s">
        <v>107</v>
      </c>
      <c r="AT23" t="s">
        <v>329</v>
      </c>
      <c r="AW23" s="4">
        <f t="shared" si="0"/>
        <v>6</v>
      </c>
      <c r="AX23" s="4">
        <f t="shared" si="1"/>
        <v>4</v>
      </c>
      <c r="AY23" s="4">
        <f t="shared" si="2"/>
        <v>4</v>
      </c>
      <c r="AZ23" s="4">
        <f t="shared" si="3"/>
        <v>2</v>
      </c>
      <c r="BA23" s="4">
        <f t="shared" si="4"/>
        <v>4</v>
      </c>
      <c r="BB23" s="4">
        <f t="shared" si="5"/>
        <v>4</v>
      </c>
      <c r="BC23" s="4">
        <f t="shared" si="6"/>
        <v>4</v>
      </c>
      <c r="BD23" s="4">
        <f t="shared" si="7"/>
        <v>2</v>
      </c>
      <c r="BE23" s="4" t="str">
        <f t="shared" si="8"/>
        <v>0</v>
      </c>
      <c r="BF23" s="4">
        <f t="shared" si="9"/>
        <v>2</v>
      </c>
      <c r="BG23" s="4">
        <f t="shared" si="10"/>
        <v>4</v>
      </c>
      <c r="BH23" s="4">
        <f t="shared" si="11"/>
        <v>4</v>
      </c>
      <c r="BI23" s="4">
        <f t="shared" si="12"/>
        <v>4</v>
      </c>
      <c r="BJ23" s="4">
        <f t="shared" si="13"/>
        <v>2</v>
      </c>
      <c r="BK23" s="4">
        <f t="shared" si="14"/>
        <v>4</v>
      </c>
      <c r="BL23" s="4">
        <f t="shared" si="15"/>
        <v>2</v>
      </c>
      <c r="BM23" s="4">
        <f t="shared" si="16"/>
        <v>4</v>
      </c>
      <c r="BN23" s="4">
        <f t="shared" si="17"/>
        <v>4</v>
      </c>
      <c r="BO23" s="4">
        <f t="shared" si="18"/>
        <v>4</v>
      </c>
      <c r="BP23" s="4">
        <f t="shared" si="19"/>
        <v>4</v>
      </c>
      <c r="BQ23" s="4">
        <f t="shared" si="20"/>
        <v>6</v>
      </c>
      <c r="BR23" s="4">
        <f t="shared" si="21"/>
        <v>4</v>
      </c>
      <c r="BS23" s="4">
        <f t="shared" si="22"/>
        <v>4</v>
      </c>
      <c r="BT23" s="4">
        <f t="shared" si="23"/>
        <v>4</v>
      </c>
      <c r="BU23" s="4">
        <f t="shared" si="24"/>
        <v>4</v>
      </c>
      <c r="BV23" s="4" t="str">
        <f t="shared" si="25"/>
        <v>0</v>
      </c>
      <c r="BW23" s="4">
        <f t="shared" si="26"/>
        <v>6</v>
      </c>
      <c r="BX23" s="4">
        <f t="shared" si="27"/>
        <v>0</v>
      </c>
      <c r="BY23" s="4">
        <f t="shared" si="28"/>
        <v>0</v>
      </c>
      <c r="BZ23" s="37">
        <f t="shared" si="29"/>
        <v>96</v>
      </c>
      <c r="CA23" s="32" t="str">
        <f>VLOOKUP(J:J,'Agent wise'!A:C,3,0)</f>
        <v>Shakeer</v>
      </c>
      <c r="CB23" s="32">
        <f t="shared" si="30"/>
        <v>45931</v>
      </c>
      <c r="CC23" t="str">
        <f t="shared" si="31"/>
        <v>Excellent</v>
      </c>
      <c r="CE23" s="32"/>
      <c r="CJ23">
        <f t="shared" si="32"/>
        <v>1</v>
      </c>
      <c r="CK23">
        <f t="shared" si="33"/>
        <v>10</v>
      </c>
      <c r="CL23">
        <f t="shared" si="34"/>
        <v>2025</v>
      </c>
    </row>
    <row r="24" spans="1:90" ht="15" customHeight="1" x14ac:dyDescent="0.35">
      <c r="A24" s="40">
        <v>45667.980543981481</v>
      </c>
      <c r="B24" t="s">
        <v>156</v>
      </c>
      <c r="C24" t="s">
        <v>483</v>
      </c>
      <c r="D24" t="s">
        <v>61</v>
      </c>
      <c r="E24" s="2">
        <v>45931</v>
      </c>
      <c r="F24" t="s">
        <v>134</v>
      </c>
      <c r="G24" s="2">
        <v>45667</v>
      </c>
      <c r="H24">
        <v>9946777497</v>
      </c>
      <c r="I24">
        <v>132</v>
      </c>
      <c r="J24" t="s">
        <v>286</v>
      </c>
      <c r="K24" t="s">
        <v>46</v>
      </c>
      <c r="L24" t="s">
        <v>47</v>
      </c>
      <c r="M24" t="s">
        <v>48</v>
      </c>
      <c r="N24" t="s">
        <v>48</v>
      </c>
      <c r="O24" t="s">
        <v>48</v>
      </c>
      <c r="P24" t="s">
        <v>48</v>
      </c>
      <c r="Q24" t="s">
        <v>48</v>
      </c>
      <c r="R24" t="s">
        <v>48</v>
      </c>
      <c r="S24" t="s">
        <v>48</v>
      </c>
      <c r="T24" t="s">
        <v>48</v>
      </c>
      <c r="U24" t="s">
        <v>49</v>
      </c>
      <c r="V24" t="s">
        <v>48</v>
      </c>
      <c r="W24" t="s">
        <v>48</v>
      </c>
      <c r="X24" t="s">
        <v>48</v>
      </c>
      <c r="Y24" t="s">
        <v>48</v>
      </c>
      <c r="Z24" t="s">
        <v>48</v>
      </c>
      <c r="AA24" t="s">
        <v>49</v>
      </c>
      <c r="AB24" t="s">
        <v>49</v>
      </c>
      <c r="AC24" t="s">
        <v>49</v>
      </c>
      <c r="AD24" t="s">
        <v>50</v>
      </c>
      <c r="AE24" t="s">
        <v>48</v>
      </c>
      <c r="AF24" t="s">
        <v>50</v>
      </c>
      <c r="AG24" t="s">
        <v>49</v>
      </c>
      <c r="AH24" t="s">
        <v>50</v>
      </c>
      <c r="AI24" t="s">
        <v>50</v>
      </c>
      <c r="AJ24" t="s">
        <v>48</v>
      </c>
      <c r="AK24" t="s">
        <v>48</v>
      </c>
      <c r="AL24" t="s">
        <v>49</v>
      </c>
      <c r="AM24" t="s">
        <v>48</v>
      </c>
      <c r="AN24" t="s">
        <v>48</v>
      </c>
      <c r="AO24" t="s">
        <v>48</v>
      </c>
      <c r="AP24" t="s">
        <v>548</v>
      </c>
      <c r="AQ24" s="1" t="s">
        <v>549</v>
      </c>
      <c r="AR24" t="s">
        <v>51</v>
      </c>
      <c r="AS24" t="s">
        <v>332</v>
      </c>
      <c r="AT24" t="s">
        <v>550</v>
      </c>
      <c r="AW24" s="4">
        <f t="shared" si="0"/>
        <v>6</v>
      </c>
      <c r="AX24" s="4">
        <f t="shared" si="1"/>
        <v>4</v>
      </c>
      <c r="AY24" s="4">
        <f t="shared" si="2"/>
        <v>4</v>
      </c>
      <c r="AZ24" s="4">
        <f t="shared" si="3"/>
        <v>2</v>
      </c>
      <c r="BA24" s="4">
        <f t="shared" si="4"/>
        <v>4</v>
      </c>
      <c r="BB24" s="4">
        <f t="shared" si="5"/>
        <v>4</v>
      </c>
      <c r="BC24" s="4">
        <f t="shared" si="6"/>
        <v>4</v>
      </c>
      <c r="BD24" s="4">
        <f t="shared" si="7"/>
        <v>2</v>
      </c>
      <c r="BE24" s="4" t="str">
        <f t="shared" si="8"/>
        <v>0</v>
      </c>
      <c r="BF24" s="4">
        <f t="shared" si="9"/>
        <v>2</v>
      </c>
      <c r="BG24" s="4">
        <f t="shared" si="10"/>
        <v>4</v>
      </c>
      <c r="BH24" s="4">
        <f t="shared" si="11"/>
        <v>4</v>
      </c>
      <c r="BI24" s="4">
        <f t="shared" si="12"/>
        <v>4</v>
      </c>
      <c r="BJ24" s="4">
        <f t="shared" si="13"/>
        <v>2</v>
      </c>
      <c r="BK24" s="4" t="str">
        <f t="shared" si="14"/>
        <v>0</v>
      </c>
      <c r="BL24" s="4" t="str">
        <f t="shared" si="15"/>
        <v>0</v>
      </c>
      <c r="BM24" s="4" t="str">
        <f t="shared" si="16"/>
        <v>0</v>
      </c>
      <c r="BN24" s="4">
        <f t="shared" si="17"/>
        <v>4</v>
      </c>
      <c r="BO24" s="4">
        <f t="shared" si="18"/>
        <v>4</v>
      </c>
      <c r="BP24" s="4">
        <f t="shared" si="19"/>
        <v>4</v>
      </c>
      <c r="BQ24" s="4" t="str">
        <f t="shared" si="20"/>
        <v>0</v>
      </c>
      <c r="BR24" s="4">
        <f t="shared" si="21"/>
        <v>4</v>
      </c>
      <c r="BS24" s="4">
        <f t="shared" si="22"/>
        <v>4</v>
      </c>
      <c r="BT24" s="4">
        <f t="shared" si="23"/>
        <v>4</v>
      </c>
      <c r="BU24" s="4">
        <f t="shared" si="24"/>
        <v>4</v>
      </c>
      <c r="BV24" s="4" t="str">
        <f t="shared" si="25"/>
        <v>0</v>
      </c>
      <c r="BW24" s="4">
        <f t="shared" si="26"/>
        <v>6</v>
      </c>
      <c r="BX24" s="4">
        <f t="shared" si="27"/>
        <v>0</v>
      </c>
      <c r="BY24" s="4">
        <f t="shared" si="28"/>
        <v>0</v>
      </c>
      <c r="BZ24" s="37">
        <f t="shared" si="29"/>
        <v>80</v>
      </c>
      <c r="CA24" s="32" t="str">
        <f>VLOOKUP(J:J,'Agent wise'!A:C,3,0)</f>
        <v>Shakeer</v>
      </c>
      <c r="CB24" s="32">
        <f t="shared" si="30"/>
        <v>45931</v>
      </c>
      <c r="CC24" t="str">
        <f t="shared" si="31"/>
        <v>FC</v>
      </c>
      <c r="CE24" s="32"/>
      <c r="CJ24">
        <f t="shared" si="32"/>
        <v>1</v>
      </c>
      <c r="CK24">
        <f t="shared" si="33"/>
        <v>10</v>
      </c>
      <c r="CL24">
        <f t="shared" si="34"/>
        <v>2025</v>
      </c>
    </row>
    <row r="25" spans="1:90" ht="15" customHeight="1" x14ac:dyDescent="0.35">
      <c r="A25" s="40">
        <v>45667.983865740738</v>
      </c>
      <c r="B25" t="s">
        <v>156</v>
      </c>
      <c r="C25" t="s">
        <v>483</v>
      </c>
      <c r="D25" t="s">
        <v>61</v>
      </c>
      <c r="E25" s="2">
        <v>45931</v>
      </c>
      <c r="F25" t="s">
        <v>134</v>
      </c>
      <c r="G25" s="2">
        <v>45667</v>
      </c>
      <c r="H25">
        <v>8078225855</v>
      </c>
      <c r="I25">
        <v>136</v>
      </c>
      <c r="J25" t="s">
        <v>302</v>
      </c>
      <c r="K25" t="s">
        <v>46</v>
      </c>
      <c r="L25" t="s">
        <v>47</v>
      </c>
      <c r="M25" t="s">
        <v>48</v>
      </c>
      <c r="N25" t="s">
        <v>48</v>
      </c>
      <c r="O25" t="s">
        <v>48</v>
      </c>
      <c r="P25" t="s">
        <v>48</v>
      </c>
      <c r="Q25" t="s">
        <v>48</v>
      </c>
      <c r="R25" t="s">
        <v>48</v>
      </c>
      <c r="S25" t="s">
        <v>48</v>
      </c>
      <c r="T25" t="s">
        <v>48</v>
      </c>
      <c r="U25" t="s">
        <v>49</v>
      </c>
      <c r="V25" t="s">
        <v>48</v>
      </c>
      <c r="W25" t="s">
        <v>48</v>
      </c>
      <c r="X25" t="s">
        <v>48</v>
      </c>
      <c r="Y25" t="s">
        <v>48</v>
      </c>
      <c r="Z25" t="s">
        <v>48</v>
      </c>
      <c r="AA25" t="s">
        <v>49</v>
      </c>
      <c r="AB25" t="s">
        <v>49</v>
      </c>
      <c r="AC25" t="s">
        <v>49</v>
      </c>
      <c r="AD25" t="s">
        <v>48</v>
      </c>
      <c r="AE25" t="s">
        <v>48</v>
      </c>
      <c r="AF25" t="s">
        <v>50</v>
      </c>
      <c r="AG25" t="s">
        <v>48</v>
      </c>
      <c r="AH25" t="s">
        <v>50</v>
      </c>
      <c r="AI25" t="s">
        <v>50</v>
      </c>
      <c r="AJ25" t="s">
        <v>48</v>
      </c>
      <c r="AK25" t="s">
        <v>48</v>
      </c>
      <c r="AL25" t="s">
        <v>49</v>
      </c>
      <c r="AM25" t="s">
        <v>48</v>
      </c>
      <c r="AN25" t="s">
        <v>48</v>
      </c>
      <c r="AO25" t="s">
        <v>48</v>
      </c>
      <c r="AP25" t="s">
        <v>404</v>
      </c>
      <c r="AQ25" s="1" t="s">
        <v>159</v>
      </c>
      <c r="AR25" t="s">
        <v>51</v>
      </c>
      <c r="AS25" t="s">
        <v>113</v>
      </c>
      <c r="AT25" t="s">
        <v>444</v>
      </c>
      <c r="AW25" s="4">
        <f t="shared" si="0"/>
        <v>6</v>
      </c>
      <c r="AX25" s="4">
        <f t="shared" si="1"/>
        <v>4</v>
      </c>
      <c r="AY25" s="4">
        <f t="shared" si="2"/>
        <v>4</v>
      </c>
      <c r="AZ25" s="4">
        <f t="shared" si="3"/>
        <v>2</v>
      </c>
      <c r="BA25" s="4">
        <f t="shared" si="4"/>
        <v>4</v>
      </c>
      <c r="BB25" s="4">
        <f t="shared" si="5"/>
        <v>4</v>
      </c>
      <c r="BC25" s="4">
        <f t="shared" si="6"/>
        <v>4</v>
      </c>
      <c r="BD25" s="4">
        <f t="shared" si="7"/>
        <v>2</v>
      </c>
      <c r="BE25" s="4" t="str">
        <f t="shared" si="8"/>
        <v>0</v>
      </c>
      <c r="BF25" s="4">
        <f t="shared" si="9"/>
        <v>2</v>
      </c>
      <c r="BG25" s="4">
        <f t="shared" si="10"/>
        <v>4</v>
      </c>
      <c r="BH25" s="4">
        <f t="shared" si="11"/>
        <v>4</v>
      </c>
      <c r="BI25" s="4">
        <f t="shared" si="12"/>
        <v>4</v>
      </c>
      <c r="BJ25" s="4">
        <f t="shared" si="13"/>
        <v>2</v>
      </c>
      <c r="BK25" s="4" t="str">
        <f t="shared" si="14"/>
        <v>0</v>
      </c>
      <c r="BL25" s="4" t="str">
        <f t="shared" si="15"/>
        <v>0</v>
      </c>
      <c r="BM25" s="4" t="str">
        <f t="shared" si="16"/>
        <v>0</v>
      </c>
      <c r="BN25" s="4">
        <f t="shared" si="17"/>
        <v>4</v>
      </c>
      <c r="BO25" s="4">
        <f t="shared" si="18"/>
        <v>4</v>
      </c>
      <c r="BP25" s="4">
        <f t="shared" si="19"/>
        <v>4</v>
      </c>
      <c r="BQ25" s="4">
        <f t="shared" si="20"/>
        <v>6</v>
      </c>
      <c r="BR25" s="4">
        <f t="shared" si="21"/>
        <v>4</v>
      </c>
      <c r="BS25" s="4">
        <f t="shared" si="22"/>
        <v>4</v>
      </c>
      <c r="BT25" s="4">
        <f t="shared" si="23"/>
        <v>4</v>
      </c>
      <c r="BU25" s="4">
        <f t="shared" si="24"/>
        <v>4</v>
      </c>
      <c r="BV25" s="4" t="str">
        <f t="shared" si="25"/>
        <v>0</v>
      </c>
      <c r="BW25" s="4">
        <f t="shared" si="26"/>
        <v>6</v>
      </c>
      <c r="BX25" s="4">
        <f t="shared" si="27"/>
        <v>0</v>
      </c>
      <c r="BY25" s="4">
        <f t="shared" si="28"/>
        <v>0</v>
      </c>
      <c r="BZ25" s="37">
        <f t="shared" si="29"/>
        <v>86</v>
      </c>
      <c r="CA25" s="32" t="str">
        <f>VLOOKUP(J:J,'Agent wise'!A:C,3,0)</f>
        <v>Shakeer</v>
      </c>
      <c r="CB25" s="32">
        <f t="shared" si="30"/>
        <v>45931</v>
      </c>
      <c r="CC25" t="str">
        <f t="shared" si="31"/>
        <v>Average</v>
      </c>
      <c r="CE25" s="32"/>
      <c r="CJ25">
        <f t="shared" si="32"/>
        <v>1</v>
      </c>
      <c r="CK25">
        <f t="shared" si="33"/>
        <v>10</v>
      </c>
      <c r="CL25">
        <f t="shared" si="34"/>
        <v>2025</v>
      </c>
    </row>
    <row r="26" spans="1:90" ht="15" customHeight="1" x14ac:dyDescent="0.35">
      <c r="A26" s="40">
        <v>45667.99591435185</v>
      </c>
      <c r="B26" t="s">
        <v>156</v>
      </c>
      <c r="C26" t="s">
        <v>483</v>
      </c>
      <c r="D26" t="s">
        <v>61</v>
      </c>
      <c r="E26" s="2">
        <v>45931</v>
      </c>
      <c r="F26" t="s">
        <v>134</v>
      </c>
      <c r="G26" s="2">
        <v>45667</v>
      </c>
      <c r="H26">
        <v>9446715284</v>
      </c>
      <c r="I26">
        <v>129</v>
      </c>
      <c r="J26" t="s">
        <v>551</v>
      </c>
      <c r="K26" t="s">
        <v>46</v>
      </c>
      <c r="L26" t="s">
        <v>47</v>
      </c>
      <c r="M26" t="s">
        <v>48</v>
      </c>
      <c r="N26" t="s">
        <v>48</v>
      </c>
      <c r="O26" t="s">
        <v>48</v>
      </c>
      <c r="P26" t="s">
        <v>48</v>
      </c>
      <c r="Q26" t="s">
        <v>48</v>
      </c>
      <c r="R26" t="s">
        <v>48</v>
      </c>
      <c r="S26" t="s">
        <v>48</v>
      </c>
      <c r="T26" t="s">
        <v>48</v>
      </c>
      <c r="U26" t="s">
        <v>49</v>
      </c>
      <c r="V26" t="s">
        <v>48</v>
      </c>
      <c r="W26" t="s">
        <v>48</v>
      </c>
      <c r="X26" t="s">
        <v>48</v>
      </c>
      <c r="Y26" t="s">
        <v>48</v>
      </c>
      <c r="Z26" t="s">
        <v>48</v>
      </c>
      <c r="AA26" t="s">
        <v>49</v>
      </c>
      <c r="AB26" t="s">
        <v>50</v>
      </c>
      <c r="AC26" t="s">
        <v>50</v>
      </c>
      <c r="AD26" t="s">
        <v>48</v>
      </c>
      <c r="AE26" t="s">
        <v>48</v>
      </c>
      <c r="AF26" t="s">
        <v>50</v>
      </c>
      <c r="AG26" t="s">
        <v>48</v>
      </c>
      <c r="AH26" t="s">
        <v>50</v>
      </c>
      <c r="AI26" t="s">
        <v>50</v>
      </c>
      <c r="AJ26" t="s">
        <v>48</v>
      </c>
      <c r="AK26" t="s">
        <v>48</v>
      </c>
      <c r="AL26" t="s">
        <v>49</v>
      </c>
      <c r="AM26" t="s">
        <v>48</v>
      </c>
      <c r="AN26" t="s">
        <v>48</v>
      </c>
      <c r="AO26" t="s">
        <v>48</v>
      </c>
      <c r="AP26" t="s">
        <v>552</v>
      </c>
      <c r="AQ26" s="1" t="s">
        <v>553</v>
      </c>
      <c r="AR26" t="s">
        <v>51</v>
      </c>
      <c r="AS26" t="s">
        <v>554</v>
      </c>
      <c r="AT26" t="s">
        <v>78</v>
      </c>
      <c r="AW26" s="4">
        <f t="shared" si="0"/>
        <v>6</v>
      </c>
      <c r="AX26" s="4">
        <f t="shared" si="1"/>
        <v>4</v>
      </c>
      <c r="AY26" s="4">
        <f t="shared" si="2"/>
        <v>4</v>
      </c>
      <c r="AZ26" s="4">
        <f t="shared" si="3"/>
        <v>2</v>
      </c>
      <c r="BA26" s="4">
        <f t="shared" si="4"/>
        <v>4</v>
      </c>
      <c r="BB26" s="4">
        <f t="shared" si="5"/>
        <v>4</v>
      </c>
      <c r="BC26" s="4">
        <f t="shared" si="6"/>
        <v>4</v>
      </c>
      <c r="BD26" s="4">
        <f t="shared" si="7"/>
        <v>2</v>
      </c>
      <c r="BE26" s="4" t="str">
        <f t="shared" si="8"/>
        <v>0</v>
      </c>
      <c r="BF26" s="4">
        <f t="shared" si="9"/>
        <v>2</v>
      </c>
      <c r="BG26" s="4">
        <f t="shared" si="10"/>
        <v>4</v>
      </c>
      <c r="BH26" s="4">
        <f t="shared" si="11"/>
        <v>4</v>
      </c>
      <c r="BI26" s="4">
        <f t="shared" si="12"/>
        <v>4</v>
      </c>
      <c r="BJ26" s="4">
        <f t="shared" si="13"/>
        <v>2</v>
      </c>
      <c r="BK26" s="4" t="str">
        <f t="shared" si="14"/>
        <v>0</v>
      </c>
      <c r="BL26" s="4">
        <f t="shared" si="15"/>
        <v>2</v>
      </c>
      <c r="BM26" s="4">
        <f t="shared" si="16"/>
        <v>4</v>
      </c>
      <c r="BN26" s="4">
        <f t="shared" si="17"/>
        <v>4</v>
      </c>
      <c r="BO26" s="4">
        <f t="shared" si="18"/>
        <v>4</v>
      </c>
      <c r="BP26" s="4">
        <f t="shared" si="19"/>
        <v>4</v>
      </c>
      <c r="BQ26" s="4">
        <f t="shared" si="20"/>
        <v>6</v>
      </c>
      <c r="BR26" s="4">
        <f t="shared" si="21"/>
        <v>4</v>
      </c>
      <c r="BS26" s="4">
        <f t="shared" si="22"/>
        <v>4</v>
      </c>
      <c r="BT26" s="4">
        <f t="shared" si="23"/>
        <v>4</v>
      </c>
      <c r="BU26" s="4">
        <f t="shared" si="24"/>
        <v>4</v>
      </c>
      <c r="BV26" s="4" t="str">
        <f t="shared" si="25"/>
        <v>0</v>
      </c>
      <c r="BW26" s="4">
        <f t="shared" si="26"/>
        <v>6</v>
      </c>
      <c r="BX26" s="4">
        <f t="shared" si="27"/>
        <v>0</v>
      </c>
      <c r="BY26" s="4">
        <f t="shared" si="28"/>
        <v>0</v>
      </c>
      <c r="BZ26" s="37">
        <f t="shared" si="29"/>
        <v>92</v>
      </c>
      <c r="CA26" s="32" t="e">
        <f>VLOOKUP(J:J,'Agent wise'!A:C,3,0)</f>
        <v>#N/A</v>
      </c>
      <c r="CB26" s="32">
        <f t="shared" si="30"/>
        <v>45931</v>
      </c>
      <c r="CC26" t="str">
        <f t="shared" si="31"/>
        <v>Good</v>
      </c>
      <c r="CE26" s="32"/>
      <c r="CJ26">
        <f t="shared" si="32"/>
        <v>1</v>
      </c>
      <c r="CK26">
        <f t="shared" si="33"/>
        <v>10</v>
      </c>
      <c r="CL26">
        <f t="shared" si="34"/>
        <v>2025</v>
      </c>
    </row>
    <row r="27" spans="1:90" ht="15" customHeight="1" x14ac:dyDescent="0.35">
      <c r="A27" s="40">
        <v>45667.997337962966</v>
      </c>
      <c r="B27" t="s">
        <v>156</v>
      </c>
      <c r="C27" t="s">
        <v>483</v>
      </c>
      <c r="D27" t="s">
        <v>61</v>
      </c>
      <c r="E27" s="2">
        <v>45931</v>
      </c>
      <c r="F27" t="s">
        <v>134</v>
      </c>
      <c r="G27" s="2">
        <v>45667</v>
      </c>
      <c r="H27">
        <v>9446325449</v>
      </c>
      <c r="I27">
        <v>124</v>
      </c>
      <c r="J27" t="s">
        <v>352</v>
      </c>
      <c r="K27" t="s">
        <v>46</v>
      </c>
      <c r="L27" t="s">
        <v>47</v>
      </c>
      <c r="M27" t="s">
        <v>48</v>
      </c>
      <c r="N27" t="s">
        <v>48</v>
      </c>
      <c r="O27" t="s">
        <v>48</v>
      </c>
      <c r="P27" t="s">
        <v>48</v>
      </c>
      <c r="Q27" t="s">
        <v>48</v>
      </c>
      <c r="R27" t="s">
        <v>48</v>
      </c>
      <c r="S27" t="s">
        <v>48</v>
      </c>
      <c r="T27" t="s">
        <v>48</v>
      </c>
      <c r="U27" t="s">
        <v>49</v>
      </c>
      <c r="V27" t="s">
        <v>48</v>
      </c>
      <c r="W27" t="s">
        <v>48</v>
      </c>
      <c r="X27" t="s">
        <v>48</v>
      </c>
      <c r="Y27" t="s">
        <v>48</v>
      </c>
      <c r="Z27" t="s">
        <v>48</v>
      </c>
      <c r="AA27" t="s">
        <v>49</v>
      </c>
      <c r="AB27" t="s">
        <v>49</v>
      </c>
      <c r="AC27" t="s">
        <v>48</v>
      </c>
      <c r="AD27" t="s">
        <v>48</v>
      </c>
      <c r="AE27" t="s">
        <v>48</v>
      </c>
      <c r="AF27" t="s">
        <v>50</v>
      </c>
      <c r="AG27" t="s">
        <v>48</v>
      </c>
      <c r="AH27" t="s">
        <v>50</v>
      </c>
      <c r="AI27" t="s">
        <v>50</v>
      </c>
      <c r="AJ27" t="s">
        <v>48</v>
      </c>
      <c r="AK27" t="s">
        <v>48</v>
      </c>
      <c r="AL27" t="s">
        <v>49</v>
      </c>
      <c r="AM27" t="s">
        <v>48</v>
      </c>
      <c r="AN27" t="s">
        <v>48</v>
      </c>
      <c r="AO27" t="s">
        <v>48</v>
      </c>
      <c r="AP27" s="1" t="s">
        <v>555</v>
      </c>
      <c r="AQ27" s="1" t="s">
        <v>556</v>
      </c>
      <c r="AR27" t="s">
        <v>51</v>
      </c>
      <c r="AS27" t="s">
        <v>100</v>
      </c>
      <c r="AT27" t="s">
        <v>325</v>
      </c>
      <c r="AW27" s="4">
        <f t="shared" si="0"/>
        <v>6</v>
      </c>
      <c r="AX27" s="4">
        <f t="shared" si="1"/>
        <v>4</v>
      </c>
      <c r="AY27" s="4">
        <f t="shared" si="2"/>
        <v>4</v>
      </c>
      <c r="AZ27" s="4">
        <f t="shared" si="3"/>
        <v>2</v>
      </c>
      <c r="BA27" s="4">
        <f t="shared" si="4"/>
        <v>4</v>
      </c>
      <c r="BB27" s="4">
        <f t="shared" si="5"/>
        <v>4</v>
      </c>
      <c r="BC27" s="4">
        <f t="shared" si="6"/>
        <v>4</v>
      </c>
      <c r="BD27" s="4">
        <f t="shared" si="7"/>
        <v>2</v>
      </c>
      <c r="BE27" s="4" t="str">
        <f t="shared" si="8"/>
        <v>0</v>
      </c>
      <c r="BF27" s="4">
        <f t="shared" si="9"/>
        <v>2</v>
      </c>
      <c r="BG27" s="4">
        <f t="shared" si="10"/>
        <v>4</v>
      </c>
      <c r="BH27" s="4">
        <f t="shared" si="11"/>
        <v>4</v>
      </c>
      <c r="BI27" s="4">
        <f t="shared" si="12"/>
        <v>4</v>
      </c>
      <c r="BJ27" s="4">
        <f t="shared" si="13"/>
        <v>2</v>
      </c>
      <c r="BK27" s="4" t="str">
        <f t="shared" si="14"/>
        <v>0</v>
      </c>
      <c r="BL27" s="4" t="str">
        <f t="shared" si="15"/>
        <v>0</v>
      </c>
      <c r="BM27" s="4">
        <f t="shared" si="16"/>
        <v>4</v>
      </c>
      <c r="BN27" s="4">
        <f t="shared" si="17"/>
        <v>4</v>
      </c>
      <c r="BO27" s="4">
        <f t="shared" si="18"/>
        <v>4</v>
      </c>
      <c r="BP27" s="4">
        <f t="shared" si="19"/>
        <v>4</v>
      </c>
      <c r="BQ27" s="4">
        <f t="shared" si="20"/>
        <v>6</v>
      </c>
      <c r="BR27" s="4">
        <f t="shared" si="21"/>
        <v>4</v>
      </c>
      <c r="BS27" s="4">
        <f t="shared" si="22"/>
        <v>4</v>
      </c>
      <c r="BT27" s="4">
        <f t="shared" si="23"/>
        <v>4</v>
      </c>
      <c r="BU27" s="4">
        <f t="shared" si="24"/>
        <v>4</v>
      </c>
      <c r="BV27" s="4" t="str">
        <f t="shared" si="25"/>
        <v>0</v>
      </c>
      <c r="BW27" s="4">
        <f t="shared" si="26"/>
        <v>6</v>
      </c>
      <c r="BX27" s="4">
        <f t="shared" si="27"/>
        <v>0</v>
      </c>
      <c r="BY27" s="4">
        <f t="shared" si="28"/>
        <v>0</v>
      </c>
      <c r="BZ27" s="37">
        <f t="shared" si="29"/>
        <v>90</v>
      </c>
      <c r="CA27" s="32" t="str">
        <f>VLOOKUP(J:J,'Agent wise'!A:C,3,0)</f>
        <v>Shakeer</v>
      </c>
      <c r="CB27" s="32">
        <f t="shared" si="30"/>
        <v>45931</v>
      </c>
      <c r="CC27" t="str">
        <f t="shared" si="31"/>
        <v>Good</v>
      </c>
      <c r="CE27" s="32"/>
      <c r="CJ27">
        <f t="shared" si="32"/>
        <v>1</v>
      </c>
      <c r="CK27">
        <f t="shared" si="33"/>
        <v>10</v>
      </c>
      <c r="CL27">
        <f t="shared" si="34"/>
        <v>2025</v>
      </c>
    </row>
    <row r="28" spans="1:90" ht="15" customHeight="1" x14ac:dyDescent="0.35">
      <c r="A28" s="40">
        <v>45698.005949074075</v>
      </c>
      <c r="B28" t="s">
        <v>156</v>
      </c>
      <c r="C28" t="s">
        <v>483</v>
      </c>
      <c r="D28" t="s">
        <v>61</v>
      </c>
      <c r="E28" s="2">
        <v>45931</v>
      </c>
      <c r="F28" t="s">
        <v>134</v>
      </c>
      <c r="G28" s="2">
        <v>45667</v>
      </c>
      <c r="H28">
        <v>7845308011</v>
      </c>
      <c r="I28">
        <v>128</v>
      </c>
      <c r="J28" t="s">
        <v>298</v>
      </c>
      <c r="K28" t="s">
        <v>52</v>
      </c>
      <c r="L28" t="s">
        <v>53</v>
      </c>
      <c r="M28" t="s">
        <v>48</v>
      </c>
      <c r="N28" t="s">
        <v>48</v>
      </c>
      <c r="O28" t="s">
        <v>48</v>
      </c>
      <c r="P28" t="s">
        <v>48</v>
      </c>
      <c r="Q28" t="s">
        <v>48</v>
      </c>
      <c r="R28" t="s">
        <v>48</v>
      </c>
      <c r="S28" t="s">
        <v>48</v>
      </c>
      <c r="T28" t="s">
        <v>48</v>
      </c>
      <c r="U28" t="s">
        <v>49</v>
      </c>
      <c r="V28" t="s">
        <v>48</v>
      </c>
      <c r="W28" t="s">
        <v>48</v>
      </c>
      <c r="X28" t="s">
        <v>48</v>
      </c>
      <c r="Y28" t="s">
        <v>48</v>
      </c>
      <c r="Z28" t="s">
        <v>48</v>
      </c>
      <c r="AA28" t="s">
        <v>49</v>
      </c>
      <c r="AB28" t="s">
        <v>49</v>
      </c>
      <c r="AC28" t="s">
        <v>49</v>
      </c>
      <c r="AD28" t="s">
        <v>48</v>
      </c>
      <c r="AE28" t="s">
        <v>48</v>
      </c>
      <c r="AF28" t="s">
        <v>50</v>
      </c>
      <c r="AG28" t="s">
        <v>48</v>
      </c>
      <c r="AH28" t="s">
        <v>50</v>
      </c>
      <c r="AI28" t="s">
        <v>50</v>
      </c>
      <c r="AJ28" t="s">
        <v>48</v>
      </c>
      <c r="AK28" t="s">
        <v>48</v>
      </c>
      <c r="AL28" t="s">
        <v>49</v>
      </c>
      <c r="AM28" t="s">
        <v>48</v>
      </c>
      <c r="AN28" t="s">
        <v>48</v>
      </c>
      <c r="AO28" t="s">
        <v>48</v>
      </c>
      <c r="AP28" t="s">
        <v>404</v>
      </c>
      <c r="AQ28" s="1" t="s">
        <v>557</v>
      </c>
      <c r="AR28" t="s">
        <v>51</v>
      </c>
      <c r="AS28" t="s">
        <v>64</v>
      </c>
      <c r="AT28" t="s">
        <v>337</v>
      </c>
      <c r="AW28" s="4">
        <f t="shared" si="0"/>
        <v>6</v>
      </c>
      <c r="AX28" s="4">
        <f t="shared" si="1"/>
        <v>4</v>
      </c>
      <c r="AY28" s="4">
        <f t="shared" si="2"/>
        <v>4</v>
      </c>
      <c r="AZ28" s="4">
        <f t="shared" si="3"/>
        <v>2</v>
      </c>
      <c r="BA28" s="4">
        <f t="shared" si="4"/>
        <v>4</v>
      </c>
      <c r="BB28" s="4">
        <f t="shared" si="5"/>
        <v>4</v>
      </c>
      <c r="BC28" s="4">
        <f t="shared" si="6"/>
        <v>4</v>
      </c>
      <c r="BD28" s="4">
        <f t="shared" si="7"/>
        <v>2</v>
      </c>
      <c r="BE28" s="4" t="str">
        <f t="shared" si="8"/>
        <v>0</v>
      </c>
      <c r="BF28" s="4">
        <f t="shared" si="9"/>
        <v>2</v>
      </c>
      <c r="BG28" s="4">
        <f t="shared" si="10"/>
        <v>4</v>
      </c>
      <c r="BH28" s="4">
        <f t="shared" si="11"/>
        <v>4</v>
      </c>
      <c r="BI28" s="4">
        <f t="shared" si="12"/>
        <v>4</v>
      </c>
      <c r="BJ28" s="4">
        <f t="shared" si="13"/>
        <v>2</v>
      </c>
      <c r="BK28" s="4" t="str">
        <f t="shared" si="14"/>
        <v>0</v>
      </c>
      <c r="BL28" s="4" t="str">
        <f t="shared" si="15"/>
        <v>0</v>
      </c>
      <c r="BM28" s="4" t="str">
        <f t="shared" si="16"/>
        <v>0</v>
      </c>
      <c r="BN28" s="4">
        <f t="shared" si="17"/>
        <v>4</v>
      </c>
      <c r="BO28" s="4">
        <f t="shared" si="18"/>
        <v>4</v>
      </c>
      <c r="BP28" s="4">
        <f t="shared" si="19"/>
        <v>4</v>
      </c>
      <c r="BQ28" s="4">
        <f t="shared" si="20"/>
        <v>6</v>
      </c>
      <c r="BR28" s="4">
        <f t="shared" si="21"/>
        <v>4</v>
      </c>
      <c r="BS28" s="4">
        <f t="shared" si="22"/>
        <v>4</v>
      </c>
      <c r="BT28" s="4">
        <f t="shared" si="23"/>
        <v>4</v>
      </c>
      <c r="BU28" s="4">
        <f t="shared" si="24"/>
        <v>4</v>
      </c>
      <c r="BV28" s="4" t="str">
        <f t="shared" si="25"/>
        <v>0</v>
      </c>
      <c r="BW28" s="4">
        <f t="shared" si="26"/>
        <v>6</v>
      </c>
      <c r="BX28" s="4">
        <f t="shared" si="27"/>
        <v>0</v>
      </c>
      <c r="BY28" s="4">
        <f t="shared" si="28"/>
        <v>0</v>
      </c>
      <c r="BZ28" s="37">
        <f t="shared" si="29"/>
        <v>86</v>
      </c>
      <c r="CA28" s="32" t="str">
        <f>VLOOKUP(J:J,'Agent wise'!A:C,3,0)</f>
        <v>Shakeer</v>
      </c>
      <c r="CB28" s="32">
        <f t="shared" si="30"/>
        <v>45931</v>
      </c>
      <c r="CC28" t="str">
        <f t="shared" si="31"/>
        <v>Average</v>
      </c>
      <c r="CE28" s="32"/>
      <c r="CJ28">
        <f t="shared" si="32"/>
        <v>1</v>
      </c>
      <c r="CK28">
        <f t="shared" si="33"/>
        <v>10</v>
      </c>
      <c r="CL28">
        <f t="shared" si="34"/>
        <v>2025</v>
      </c>
    </row>
    <row r="29" spans="1:90" ht="15" customHeight="1" x14ac:dyDescent="0.35">
      <c r="A29" s="40">
        <v>45698.426979166667</v>
      </c>
      <c r="B29" t="s">
        <v>396</v>
      </c>
      <c r="C29" t="s">
        <v>483</v>
      </c>
      <c r="D29" t="s">
        <v>80</v>
      </c>
      <c r="E29" s="2">
        <v>45931</v>
      </c>
      <c r="F29" t="s">
        <v>521</v>
      </c>
      <c r="G29" t="s">
        <v>484</v>
      </c>
      <c r="H29">
        <v>9751204478</v>
      </c>
      <c r="I29">
        <v>181</v>
      </c>
      <c r="J29" t="s">
        <v>99</v>
      </c>
      <c r="K29" t="s">
        <v>52</v>
      </c>
      <c r="L29" t="s">
        <v>53</v>
      </c>
      <c r="M29" t="s">
        <v>48</v>
      </c>
      <c r="N29" t="s">
        <v>48</v>
      </c>
      <c r="O29" t="s">
        <v>48</v>
      </c>
      <c r="P29" t="s">
        <v>48</v>
      </c>
      <c r="Q29" t="s">
        <v>48</v>
      </c>
      <c r="R29" t="s">
        <v>48</v>
      </c>
      <c r="S29" t="s">
        <v>48</v>
      </c>
      <c r="T29" t="s">
        <v>48</v>
      </c>
      <c r="U29" t="s">
        <v>48</v>
      </c>
      <c r="V29" t="s">
        <v>48</v>
      </c>
      <c r="W29" t="s">
        <v>48</v>
      </c>
      <c r="X29" t="s">
        <v>48</v>
      </c>
      <c r="Y29" t="s">
        <v>48</v>
      </c>
      <c r="Z29" t="s">
        <v>48</v>
      </c>
      <c r="AA29" t="s">
        <v>48</v>
      </c>
      <c r="AB29" t="s">
        <v>48</v>
      </c>
      <c r="AC29" t="s">
        <v>50</v>
      </c>
      <c r="AD29" t="s">
        <v>48</v>
      </c>
      <c r="AE29" t="s">
        <v>49</v>
      </c>
      <c r="AF29" t="s">
        <v>48</v>
      </c>
      <c r="AG29" t="s">
        <v>48</v>
      </c>
      <c r="AH29" t="s">
        <v>50</v>
      </c>
      <c r="AI29" t="s">
        <v>50</v>
      </c>
      <c r="AJ29" t="s">
        <v>48</v>
      </c>
      <c r="AK29" t="s">
        <v>48</v>
      </c>
      <c r="AL29" t="s">
        <v>48</v>
      </c>
      <c r="AM29" t="s">
        <v>48</v>
      </c>
      <c r="AN29" t="s">
        <v>48</v>
      </c>
      <c r="AO29" t="s">
        <v>48</v>
      </c>
      <c r="AP29" t="s">
        <v>558</v>
      </c>
      <c r="AQ29" s="1" t="s">
        <v>559</v>
      </c>
      <c r="AR29" t="s">
        <v>51</v>
      </c>
      <c r="AS29" t="s">
        <v>560</v>
      </c>
      <c r="AT29" t="s">
        <v>407</v>
      </c>
      <c r="AW29" s="4">
        <f t="shared" si="0"/>
        <v>6</v>
      </c>
      <c r="AX29" s="4">
        <f t="shared" si="1"/>
        <v>4</v>
      </c>
      <c r="AY29" s="4">
        <f t="shared" si="2"/>
        <v>4</v>
      </c>
      <c r="AZ29" s="4">
        <f t="shared" si="3"/>
        <v>2</v>
      </c>
      <c r="BA29" s="4">
        <f t="shared" si="4"/>
        <v>4</v>
      </c>
      <c r="BB29" s="4">
        <f t="shared" si="5"/>
        <v>4</v>
      </c>
      <c r="BC29" s="4">
        <f t="shared" si="6"/>
        <v>4</v>
      </c>
      <c r="BD29" s="4">
        <f t="shared" si="7"/>
        <v>2</v>
      </c>
      <c r="BE29" s="4">
        <f t="shared" si="8"/>
        <v>4</v>
      </c>
      <c r="BF29" s="4">
        <f t="shared" si="9"/>
        <v>2</v>
      </c>
      <c r="BG29" s="4">
        <f t="shared" si="10"/>
        <v>4</v>
      </c>
      <c r="BH29" s="4">
        <f t="shared" si="11"/>
        <v>4</v>
      </c>
      <c r="BI29" s="4">
        <f t="shared" si="12"/>
        <v>4</v>
      </c>
      <c r="BJ29" s="4">
        <f t="shared" si="13"/>
        <v>2</v>
      </c>
      <c r="BK29" s="4">
        <f t="shared" si="14"/>
        <v>4</v>
      </c>
      <c r="BL29" s="4">
        <f t="shared" si="15"/>
        <v>2</v>
      </c>
      <c r="BM29" s="4">
        <f t="shared" si="16"/>
        <v>4</v>
      </c>
      <c r="BN29" s="4">
        <f t="shared" si="17"/>
        <v>4</v>
      </c>
      <c r="BO29" s="4" t="str">
        <f t="shared" si="18"/>
        <v>0</v>
      </c>
      <c r="BP29" s="4">
        <f t="shared" si="19"/>
        <v>4</v>
      </c>
      <c r="BQ29" s="4">
        <f t="shared" si="20"/>
        <v>6</v>
      </c>
      <c r="BR29" s="4">
        <f t="shared" si="21"/>
        <v>4</v>
      </c>
      <c r="BS29" s="4">
        <f t="shared" si="22"/>
        <v>4</v>
      </c>
      <c r="BT29" s="4">
        <f t="shared" si="23"/>
        <v>4</v>
      </c>
      <c r="BU29" s="4">
        <f t="shared" si="24"/>
        <v>4</v>
      </c>
      <c r="BV29" s="4">
        <f t="shared" si="25"/>
        <v>0</v>
      </c>
      <c r="BW29" s="4">
        <f t="shared" si="26"/>
        <v>6</v>
      </c>
      <c r="BX29" s="4">
        <f t="shared" si="27"/>
        <v>0</v>
      </c>
      <c r="BY29" s="4">
        <f t="shared" si="28"/>
        <v>0</v>
      </c>
      <c r="BZ29" s="37">
        <f t="shared" si="29"/>
        <v>96</v>
      </c>
      <c r="CA29" s="32" t="str">
        <f>VLOOKUP(J:J,'Agent wise'!A:C,3,0)</f>
        <v>Adharsh</v>
      </c>
      <c r="CB29" s="32">
        <f t="shared" si="30"/>
        <v>45931</v>
      </c>
      <c r="CC29" t="str">
        <f t="shared" si="31"/>
        <v>Excellent</v>
      </c>
      <c r="CE29" s="32"/>
      <c r="CJ29">
        <f t="shared" si="32"/>
        <v>1</v>
      </c>
      <c r="CK29">
        <f t="shared" si="33"/>
        <v>10</v>
      </c>
      <c r="CL29">
        <f t="shared" si="34"/>
        <v>2025</v>
      </c>
    </row>
    <row r="30" spans="1:90" ht="15" customHeight="1" x14ac:dyDescent="0.35">
      <c r="A30" s="40">
        <v>45698.444432870368</v>
      </c>
      <c r="B30" t="s">
        <v>132</v>
      </c>
      <c r="C30" t="s">
        <v>483</v>
      </c>
      <c r="D30" t="s">
        <v>133</v>
      </c>
      <c r="E30" s="2">
        <v>45932</v>
      </c>
      <c r="F30" t="s">
        <v>134</v>
      </c>
      <c r="G30" s="2">
        <v>45667</v>
      </c>
      <c r="H30">
        <v>8330068261</v>
      </c>
      <c r="I30">
        <v>157</v>
      </c>
      <c r="J30" t="s">
        <v>448</v>
      </c>
      <c r="K30" t="s">
        <v>46</v>
      </c>
      <c r="L30" t="s">
        <v>47</v>
      </c>
      <c r="M30" t="s">
        <v>48</v>
      </c>
      <c r="N30" t="s">
        <v>48</v>
      </c>
      <c r="O30" t="s">
        <v>48</v>
      </c>
      <c r="P30" t="s">
        <v>48</v>
      </c>
      <c r="Q30" t="s">
        <v>48</v>
      </c>
      <c r="R30" t="s">
        <v>49</v>
      </c>
      <c r="S30" t="s">
        <v>48</v>
      </c>
      <c r="T30" t="s">
        <v>48</v>
      </c>
      <c r="U30" t="s">
        <v>49</v>
      </c>
      <c r="V30" t="s">
        <v>48</v>
      </c>
      <c r="W30" t="s">
        <v>48</v>
      </c>
      <c r="X30" t="s">
        <v>49</v>
      </c>
      <c r="Y30" t="s">
        <v>48</v>
      </c>
      <c r="Z30" t="s">
        <v>48</v>
      </c>
      <c r="AA30" t="s">
        <v>49</v>
      </c>
      <c r="AB30" t="s">
        <v>50</v>
      </c>
      <c r="AC30" t="s">
        <v>50</v>
      </c>
      <c r="AD30" t="s">
        <v>48</v>
      </c>
      <c r="AE30" t="s">
        <v>49</v>
      </c>
      <c r="AF30" t="s">
        <v>48</v>
      </c>
      <c r="AG30" t="s">
        <v>49</v>
      </c>
      <c r="AH30" t="s">
        <v>48</v>
      </c>
      <c r="AI30" t="s">
        <v>50</v>
      </c>
      <c r="AJ30" t="s">
        <v>48</v>
      </c>
      <c r="AK30" t="s">
        <v>48</v>
      </c>
      <c r="AL30" t="s">
        <v>49</v>
      </c>
      <c r="AM30" t="s">
        <v>48</v>
      </c>
      <c r="AN30" t="s">
        <v>48</v>
      </c>
      <c r="AO30" t="s">
        <v>49</v>
      </c>
      <c r="AP30" t="s">
        <v>561</v>
      </c>
      <c r="AQ30" s="1" t="s">
        <v>562</v>
      </c>
      <c r="AR30" t="s">
        <v>51</v>
      </c>
      <c r="AS30" t="s">
        <v>107</v>
      </c>
      <c r="AT30" t="s">
        <v>338</v>
      </c>
      <c r="AW30" s="4">
        <f t="shared" si="0"/>
        <v>6</v>
      </c>
      <c r="AX30" s="4">
        <f t="shared" si="1"/>
        <v>4</v>
      </c>
      <c r="AY30" s="4">
        <f t="shared" si="2"/>
        <v>4</v>
      </c>
      <c r="AZ30" s="4">
        <f t="shared" si="3"/>
        <v>2</v>
      </c>
      <c r="BA30" s="4">
        <f t="shared" si="4"/>
        <v>4</v>
      </c>
      <c r="BB30" s="4" t="str">
        <f t="shared" si="5"/>
        <v>0</v>
      </c>
      <c r="BC30" s="4">
        <f t="shared" si="6"/>
        <v>4</v>
      </c>
      <c r="BD30" s="4">
        <f t="shared" si="7"/>
        <v>2</v>
      </c>
      <c r="BE30" s="4" t="str">
        <f t="shared" si="8"/>
        <v>0</v>
      </c>
      <c r="BF30" s="4">
        <f t="shared" si="9"/>
        <v>2</v>
      </c>
      <c r="BG30" s="4">
        <f t="shared" si="10"/>
        <v>4</v>
      </c>
      <c r="BH30" s="4" t="str">
        <f t="shared" si="11"/>
        <v>0</v>
      </c>
      <c r="BI30" s="4">
        <f t="shared" si="12"/>
        <v>4</v>
      </c>
      <c r="BJ30" s="4">
        <f t="shared" si="13"/>
        <v>2</v>
      </c>
      <c r="BK30" s="4" t="str">
        <f t="shared" si="14"/>
        <v>0</v>
      </c>
      <c r="BL30" s="4">
        <f t="shared" si="15"/>
        <v>2</v>
      </c>
      <c r="BM30" s="4">
        <f t="shared" si="16"/>
        <v>4</v>
      </c>
      <c r="BN30" s="4">
        <f t="shared" si="17"/>
        <v>4</v>
      </c>
      <c r="BO30" s="4" t="str">
        <f t="shared" si="18"/>
        <v>0</v>
      </c>
      <c r="BP30" s="4">
        <f t="shared" si="19"/>
        <v>4</v>
      </c>
      <c r="BQ30" s="4" t="str">
        <f t="shared" si="20"/>
        <v>0</v>
      </c>
      <c r="BR30" s="4">
        <f t="shared" si="21"/>
        <v>4</v>
      </c>
      <c r="BS30" s="4">
        <f t="shared" si="22"/>
        <v>4</v>
      </c>
      <c r="BT30" s="4">
        <f t="shared" si="23"/>
        <v>4</v>
      </c>
      <c r="BU30" s="4">
        <f t="shared" si="24"/>
        <v>4</v>
      </c>
      <c r="BV30" s="4" t="str">
        <f t="shared" si="25"/>
        <v>0</v>
      </c>
      <c r="BW30" s="4">
        <f t="shared" si="26"/>
        <v>6</v>
      </c>
      <c r="BX30" s="4">
        <f t="shared" si="27"/>
        <v>0</v>
      </c>
      <c r="BY30" s="4" t="str">
        <f t="shared" si="28"/>
        <v>0</v>
      </c>
      <c r="BZ30" s="37">
        <f t="shared" si="29"/>
        <v>74</v>
      </c>
      <c r="CA30" s="32" t="str">
        <f>VLOOKUP(J:J,'Agent wise'!A:C,3,0)</f>
        <v>Adharsh</v>
      </c>
      <c r="CB30" s="32">
        <f t="shared" si="30"/>
        <v>45932</v>
      </c>
      <c r="CC30" t="str">
        <f t="shared" si="31"/>
        <v>FC</v>
      </c>
      <c r="CE30" s="32"/>
      <c r="CJ30">
        <f t="shared" si="32"/>
        <v>2</v>
      </c>
      <c r="CK30">
        <f t="shared" si="33"/>
        <v>10</v>
      </c>
      <c r="CL30">
        <f t="shared" si="34"/>
        <v>2025</v>
      </c>
    </row>
    <row r="31" spans="1:90" ht="15" customHeight="1" x14ac:dyDescent="0.35">
      <c r="A31" s="40">
        <v>45698.45244212963</v>
      </c>
      <c r="B31" t="s">
        <v>132</v>
      </c>
      <c r="C31" t="s">
        <v>483</v>
      </c>
      <c r="D31" t="s">
        <v>133</v>
      </c>
      <c r="E31" s="2">
        <v>45932</v>
      </c>
      <c r="F31" t="s">
        <v>134</v>
      </c>
      <c r="G31" s="2">
        <v>45667</v>
      </c>
      <c r="H31">
        <v>8089911694</v>
      </c>
      <c r="I31">
        <v>145</v>
      </c>
      <c r="J31" t="s">
        <v>110</v>
      </c>
      <c r="K31" t="s">
        <v>46</v>
      </c>
      <c r="L31" t="s">
        <v>47</v>
      </c>
      <c r="M31" t="s">
        <v>48</v>
      </c>
      <c r="N31" t="s">
        <v>48</v>
      </c>
      <c r="O31" t="s">
        <v>48</v>
      </c>
      <c r="P31" t="s">
        <v>48</v>
      </c>
      <c r="Q31" t="s">
        <v>48</v>
      </c>
      <c r="R31" t="s">
        <v>49</v>
      </c>
      <c r="S31" t="s">
        <v>48</v>
      </c>
      <c r="T31" t="s">
        <v>48</v>
      </c>
      <c r="U31" t="s">
        <v>48</v>
      </c>
      <c r="V31" t="s">
        <v>48</v>
      </c>
      <c r="W31" t="s">
        <v>48</v>
      </c>
      <c r="X31" t="s">
        <v>48</v>
      </c>
      <c r="Y31" t="s">
        <v>48</v>
      </c>
      <c r="Z31" t="s">
        <v>48</v>
      </c>
      <c r="AA31" t="s">
        <v>49</v>
      </c>
      <c r="AB31" t="s">
        <v>48</v>
      </c>
      <c r="AC31" t="s">
        <v>48</v>
      </c>
      <c r="AD31" t="s">
        <v>48</v>
      </c>
      <c r="AE31" t="s">
        <v>48</v>
      </c>
      <c r="AF31" t="s">
        <v>48</v>
      </c>
      <c r="AG31" t="s">
        <v>48</v>
      </c>
      <c r="AH31" t="s">
        <v>48</v>
      </c>
      <c r="AI31" t="s">
        <v>50</v>
      </c>
      <c r="AJ31" t="s">
        <v>48</v>
      </c>
      <c r="AK31" t="s">
        <v>48</v>
      </c>
      <c r="AL31" t="s">
        <v>48</v>
      </c>
      <c r="AM31" t="s">
        <v>48</v>
      </c>
      <c r="AN31" t="s">
        <v>48</v>
      </c>
      <c r="AO31" t="s">
        <v>48</v>
      </c>
      <c r="AP31" t="s">
        <v>411</v>
      </c>
      <c r="AQ31" s="1" t="s">
        <v>563</v>
      </c>
      <c r="AR31" t="s">
        <v>51</v>
      </c>
      <c r="AS31" t="s">
        <v>100</v>
      </c>
      <c r="AT31" t="s">
        <v>101</v>
      </c>
      <c r="AW31" s="4">
        <f t="shared" si="0"/>
        <v>6</v>
      </c>
      <c r="AX31" s="4">
        <f t="shared" si="1"/>
        <v>4</v>
      </c>
      <c r="AY31" s="4">
        <f t="shared" si="2"/>
        <v>4</v>
      </c>
      <c r="AZ31" s="4">
        <f t="shared" si="3"/>
        <v>2</v>
      </c>
      <c r="BA31" s="4">
        <f t="shared" si="4"/>
        <v>4</v>
      </c>
      <c r="BB31" s="4" t="str">
        <f t="shared" si="5"/>
        <v>0</v>
      </c>
      <c r="BC31" s="4">
        <f t="shared" si="6"/>
        <v>4</v>
      </c>
      <c r="BD31" s="4">
        <f t="shared" si="7"/>
        <v>2</v>
      </c>
      <c r="BE31" s="4">
        <f t="shared" si="8"/>
        <v>4</v>
      </c>
      <c r="BF31" s="4">
        <f t="shared" si="9"/>
        <v>2</v>
      </c>
      <c r="BG31" s="4">
        <f t="shared" si="10"/>
        <v>4</v>
      </c>
      <c r="BH31" s="4">
        <f t="shared" si="11"/>
        <v>4</v>
      </c>
      <c r="BI31" s="4">
        <f t="shared" si="12"/>
        <v>4</v>
      </c>
      <c r="BJ31" s="4">
        <f t="shared" si="13"/>
        <v>2</v>
      </c>
      <c r="BK31" s="4" t="str">
        <f t="shared" si="14"/>
        <v>0</v>
      </c>
      <c r="BL31" s="4">
        <f t="shared" si="15"/>
        <v>2</v>
      </c>
      <c r="BM31" s="4">
        <f t="shared" si="16"/>
        <v>4</v>
      </c>
      <c r="BN31" s="4">
        <f t="shared" si="17"/>
        <v>4</v>
      </c>
      <c r="BO31" s="4">
        <f t="shared" si="18"/>
        <v>4</v>
      </c>
      <c r="BP31" s="4">
        <f t="shared" si="19"/>
        <v>4</v>
      </c>
      <c r="BQ31" s="4">
        <f t="shared" si="20"/>
        <v>6</v>
      </c>
      <c r="BR31" s="4">
        <f t="shared" si="21"/>
        <v>4</v>
      </c>
      <c r="BS31" s="4">
        <f t="shared" si="22"/>
        <v>4</v>
      </c>
      <c r="BT31" s="4">
        <f t="shared" si="23"/>
        <v>4</v>
      </c>
      <c r="BU31" s="4">
        <f t="shared" si="24"/>
        <v>4</v>
      </c>
      <c r="BV31" s="4">
        <f t="shared" si="25"/>
        <v>0</v>
      </c>
      <c r="BW31" s="4">
        <f t="shared" si="26"/>
        <v>6</v>
      </c>
      <c r="BX31" s="4">
        <f t="shared" si="27"/>
        <v>0</v>
      </c>
      <c r="BY31" s="4">
        <f t="shared" si="28"/>
        <v>0</v>
      </c>
      <c r="BZ31" s="37">
        <f t="shared" si="29"/>
        <v>92</v>
      </c>
      <c r="CA31" s="32" t="e">
        <f>VLOOKUP(J:J,'Agent wise'!A:C,3,0)</f>
        <v>#N/A</v>
      </c>
      <c r="CB31" s="32">
        <f t="shared" si="30"/>
        <v>45932</v>
      </c>
      <c r="CC31" t="str">
        <f t="shared" si="31"/>
        <v>Good</v>
      </c>
      <c r="CE31" s="32"/>
      <c r="CJ31">
        <f t="shared" si="32"/>
        <v>2</v>
      </c>
      <c r="CK31">
        <f t="shared" si="33"/>
        <v>10</v>
      </c>
      <c r="CL31">
        <f t="shared" si="34"/>
        <v>2025</v>
      </c>
    </row>
    <row r="32" spans="1:90" ht="15" customHeight="1" x14ac:dyDescent="0.35">
      <c r="A32" s="40">
        <v>45698.469733796293</v>
      </c>
      <c r="B32" t="s">
        <v>132</v>
      </c>
      <c r="C32" t="s">
        <v>483</v>
      </c>
      <c r="D32" t="s">
        <v>133</v>
      </c>
      <c r="E32" s="2">
        <v>45932</v>
      </c>
      <c r="F32" t="s">
        <v>134</v>
      </c>
      <c r="G32" s="2">
        <v>45667</v>
      </c>
      <c r="H32">
        <v>8056585548</v>
      </c>
      <c r="I32">
        <v>248</v>
      </c>
      <c r="J32" t="s">
        <v>427</v>
      </c>
      <c r="K32" t="s">
        <v>52</v>
      </c>
      <c r="L32" t="s">
        <v>53</v>
      </c>
      <c r="M32" t="s">
        <v>49</v>
      </c>
      <c r="N32" t="s">
        <v>48</v>
      </c>
      <c r="O32" t="s">
        <v>48</v>
      </c>
      <c r="P32" t="s">
        <v>48</v>
      </c>
      <c r="Q32" t="s">
        <v>48</v>
      </c>
      <c r="R32" t="s">
        <v>49</v>
      </c>
      <c r="S32" t="s">
        <v>48</v>
      </c>
      <c r="T32" t="s">
        <v>48</v>
      </c>
      <c r="U32" t="s">
        <v>48</v>
      </c>
      <c r="V32" t="s">
        <v>48</v>
      </c>
      <c r="W32" t="s">
        <v>48</v>
      </c>
      <c r="X32" t="s">
        <v>48</v>
      </c>
      <c r="Y32" t="s">
        <v>48</v>
      </c>
      <c r="Z32" t="s">
        <v>48</v>
      </c>
      <c r="AA32" t="s">
        <v>49</v>
      </c>
      <c r="AB32" t="s">
        <v>48</v>
      </c>
      <c r="AC32" t="s">
        <v>48</v>
      </c>
      <c r="AD32" t="s">
        <v>48</v>
      </c>
      <c r="AE32" t="s">
        <v>48</v>
      </c>
      <c r="AF32" t="s">
        <v>48</v>
      </c>
      <c r="AG32" t="s">
        <v>49</v>
      </c>
      <c r="AH32" t="s">
        <v>48</v>
      </c>
      <c r="AI32" t="s">
        <v>50</v>
      </c>
      <c r="AJ32" t="s">
        <v>48</v>
      </c>
      <c r="AK32" t="s">
        <v>48</v>
      </c>
      <c r="AL32" t="s">
        <v>48</v>
      </c>
      <c r="AM32" t="s">
        <v>48</v>
      </c>
      <c r="AN32" t="s">
        <v>48</v>
      </c>
      <c r="AO32" t="s">
        <v>49</v>
      </c>
      <c r="AP32" t="s">
        <v>564</v>
      </c>
      <c r="AQ32" s="1" t="s">
        <v>565</v>
      </c>
      <c r="AR32" t="s">
        <v>51</v>
      </c>
      <c r="AS32" t="s">
        <v>113</v>
      </c>
      <c r="AT32" t="s">
        <v>118</v>
      </c>
      <c r="AW32" s="4" t="str">
        <f t="shared" si="0"/>
        <v>0</v>
      </c>
      <c r="AX32" s="4">
        <f t="shared" si="1"/>
        <v>4</v>
      </c>
      <c r="AY32" s="4">
        <f t="shared" si="2"/>
        <v>4</v>
      </c>
      <c r="AZ32" s="4">
        <f t="shared" si="3"/>
        <v>2</v>
      </c>
      <c r="BA32" s="4">
        <f t="shared" si="4"/>
        <v>4</v>
      </c>
      <c r="BB32" s="4" t="str">
        <f t="shared" si="5"/>
        <v>0</v>
      </c>
      <c r="BC32" s="4">
        <f t="shared" si="6"/>
        <v>4</v>
      </c>
      <c r="BD32" s="4">
        <f t="shared" si="7"/>
        <v>2</v>
      </c>
      <c r="BE32" s="4">
        <f t="shared" si="8"/>
        <v>4</v>
      </c>
      <c r="BF32" s="4">
        <f t="shared" si="9"/>
        <v>2</v>
      </c>
      <c r="BG32" s="4">
        <f t="shared" si="10"/>
        <v>4</v>
      </c>
      <c r="BH32" s="4">
        <f t="shared" si="11"/>
        <v>4</v>
      </c>
      <c r="BI32" s="4">
        <f t="shared" si="12"/>
        <v>4</v>
      </c>
      <c r="BJ32" s="4">
        <f t="shared" si="13"/>
        <v>2</v>
      </c>
      <c r="BK32" s="4" t="str">
        <f t="shared" si="14"/>
        <v>0</v>
      </c>
      <c r="BL32" s="4">
        <f t="shared" si="15"/>
        <v>2</v>
      </c>
      <c r="BM32" s="4">
        <f t="shared" si="16"/>
        <v>4</v>
      </c>
      <c r="BN32" s="4">
        <f t="shared" si="17"/>
        <v>4</v>
      </c>
      <c r="BO32" s="4">
        <f t="shared" si="18"/>
        <v>4</v>
      </c>
      <c r="BP32" s="4">
        <f t="shared" si="19"/>
        <v>4</v>
      </c>
      <c r="BQ32" s="4" t="str">
        <f t="shared" si="20"/>
        <v>0</v>
      </c>
      <c r="BR32" s="4">
        <f t="shared" si="21"/>
        <v>4</v>
      </c>
      <c r="BS32" s="4">
        <f t="shared" si="22"/>
        <v>4</v>
      </c>
      <c r="BT32" s="4">
        <f t="shared" si="23"/>
        <v>4</v>
      </c>
      <c r="BU32" s="4">
        <f t="shared" si="24"/>
        <v>4</v>
      </c>
      <c r="BV32" s="4">
        <f t="shared" si="25"/>
        <v>0</v>
      </c>
      <c r="BW32" s="4">
        <f t="shared" si="26"/>
        <v>6</v>
      </c>
      <c r="BX32" s="4">
        <f t="shared" si="27"/>
        <v>0</v>
      </c>
      <c r="BY32" s="4" t="str">
        <f t="shared" si="28"/>
        <v>0</v>
      </c>
      <c r="BZ32" s="37">
        <f t="shared" si="29"/>
        <v>80</v>
      </c>
      <c r="CA32" s="32" t="str">
        <f>VLOOKUP(J:J,'Agent wise'!A:C,3,0)</f>
        <v>Saran S</v>
      </c>
      <c r="CB32" s="32">
        <f t="shared" si="30"/>
        <v>45932</v>
      </c>
      <c r="CC32" t="str">
        <f t="shared" si="31"/>
        <v>FC</v>
      </c>
      <c r="CE32" s="32"/>
      <c r="CJ32">
        <f t="shared" si="32"/>
        <v>2</v>
      </c>
      <c r="CK32">
        <f t="shared" si="33"/>
        <v>10</v>
      </c>
      <c r="CL32">
        <f t="shared" si="34"/>
        <v>2025</v>
      </c>
    </row>
    <row r="33" spans="1:90" ht="15" customHeight="1" x14ac:dyDescent="0.35">
      <c r="A33" s="40">
        <v>45698.478483796294</v>
      </c>
      <c r="B33" t="s">
        <v>132</v>
      </c>
      <c r="C33" t="s">
        <v>483</v>
      </c>
      <c r="D33" t="s">
        <v>133</v>
      </c>
      <c r="E33" s="2">
        <v>45932</v>
      </c>
      <c r="F33" t="s">
        <v>134</v>
      </c>
      <c r="G33" s="2">
        <v>45667</v>
      </c>
      <c r="H33">
        <v>9400647054</v>
      </c>
      <c r="I33">
        <v>161</v>
      </c>
      <c r="J33" t="s">
        <v>425</v>
      </c>
      <c r="K33" t="s">
        <v>46</v>
      </c>
      <c r="L33" t="s">
        <v>47</v>
      </c>
      <c r="M33" t="s">
        <v>48</v>
      </c>
      <c r="N33" t="s">
        <v>48</v>
      </c>
      <c r="O33" t="s">
        <v>48</v>
      </c>
      <c r="P33" t="s">
        <v>48</v>
      </c>
      <c r="Q33" t="s">
        <v>48</v>
      </c>
      <c r="R33" t="s">
        <v>49</v>
      </c>
      <c r="S33" t="s">
        <v>48</v>
      </c>
      <c r="T33" t="s">
        <v>48</v>
      </c>
      <c r="U33" t="s">
        <v>48</v>
      </c>
      <c r="V33" t="s">
        <v>48</v>
      </c>
      <c r="W33" t="s">
        <v>48</v>
      </c>
      <c r="X33" t="s">
        <v>48</v>
      </c>
      <c r="Y33" t="s">
        <v>48</v>
      </c>
      <c r="Z33" t="s">
        <v>48</v>
      </c>
      <c r="AA33" t="s">
        <v>49</v>
      </c>
      <c r="AB33" t="s">
        <v>48</v>
      </c>
      <c r="AC33" t="s">
        <v>48</v>
      </c>
      <c r="AD33" t="s">
        <v>48</v>
      </c>
      <c r="AE33" t="s">
        <v>48</v>
      </c>
      <c r="AF33" t="s">
        <v>48</v>
      </c>
      <c r="AG33" t="s">
        <v>48</v>
      </c>
      <c r="AH33" t="s">
        <v>48</v>
      </c>
      <c r="AI33" t="s">
        <v>48</v>
      </c>
      <c r="AJ33" t="s">
        <v>48</v>
      </c>
      <c r="AK33" t="s">
        <v>48</v>
      </c>
      <c r="AL33" t="s">
        <v>48</v>
      </c>
      <c r="AM33" t="s">
        <v>48</v>
      </c>
      <c r="AN33" t="s">
        <v>48</v>
      </c>
      <c r="AO33" t="s">
        <v>48</v>
      </c>
      <c r="AP33" s="1" t="s">
        <v>509</v>
      </c>
      <c r="AQ33" s="1" t="s">
        <v>566</v>
      </c>
      <c r="AR33" t="s">
        <v>51</v>
      </c>
      <c r="AS33" t="s">
        <v>336</v>
      </c>
      <c r="AT33" t="s">
        <v>66</v>
      </c>
      <c r="AW33" s="4">
        <f t="shared" si="0"/>
        <v>6</v>
      </c>
      <c r="AX33" s="4">
        <f t="shared" si="1"/>
        <v>4</v>
      </c>
      <c r="AY33" s="4">
        <f t="shared" si="2"/>
        <v>4</v>
      </c>
      <c r="AZ33" s="4">
        <f t="shared" si="3"/>
        <v>2</v>
      </c>
      <c r="BA33" s="4">
        <f t="shared" si="4"/>
        <v>4</v>
      </c>
      <c r="BB33" s="4" t="str">
        <f t="shared" si="5"/>
        <v>0</v>
      </c>
      <c r="BC33" s="4">
        <f t="shared" si="6"/>
        <v>4</v>
      </c>
      <c r="BD33" s="4">
        <f t="shared" si="7"/>
        <v>2</v>
      </c>
      <c r="BE33" s="4">
        <f t="shared" si="8"/>
        <v>4</v>
      </c>
      <c r="BF33" s="4">
        <f t="shared" si="9"/>
        <v>2</v>
      </c>
      <c r="BG33" s="4">
        <f t="shared" si="10"/>
        <v>4</v>
      </c>
      <c r="BH33" s="4">
        <f t="shared" si="11"/>
        <v>4</v>
      </c>
      <c r="BI33" s="4">
        <f t="shared" si="12"/>
        <v>4</v>
      </c>
      <c r="BJ33" s="4">
        <f t="shared" si="13"/>
        <v>2</v>
      </c>
      <c r="BK33" s="4" t="str">
        <f t="shared" si="14"/>
        <v>0</v>
      </c>
      <c r="BL33" s="4">
        <f t="shared" si="15"/>
        <v>2</v>
      </c>
      <c r="BM33" s="4">
        <f t="shared" si="16"/>
        <v>4</v>
      </c>
      <c r="BN33" s="4">
        <f t="shared" si="17"/>
        <v>4</v>
      </c>
      <c r="BO33" s="4">
        <f t="shared" si="18"/>
        <v>4</v>
      </c>
      <c r="BP33" s="4">
        <f t="shared" si="19"/>
        <v>4</v>
      </c>
      <c r="BQ33" s="4">
        <f t="shared" si="20"/>
        <v>6</v>
      </c>
      <c r="BR33" s="4">
        <f t="shared" si="21"/>
        <v>4</v>
      </c>
      <c r="BS33" s="4">
        <f t="shared" si="22"/>
        <v>4</v>
      </c>
      <c r="BT33" s="4">
        <f t="shared" si="23"/>
        <v>4</v>
      </c>
      <c r="BU33" s="4">
        <f t="shared" si="24"/>
        <v>4</v>
      </c>
      <c r="BV33" s="4">
        <f t="shared" si="25"/>
        <v>0</v>
      </c>
      <c r="BW33" s="4">
        <f t="shared" si="26"/>
        <v>6</v>
      </c>
      <c r="BX33" s="4">
        <f t="shared" si="27"/>
        <v>0</v>
      </c>
      <c r="BY33" s="4">
        <f t="shared" si="28"/>
        <v>0</v>
      </c>
      <c r="BZ33" s="37">
        <f t="shared" si="29"/>
        <v>92</v>
      </c>
      <c r="CA33" s="32" t="str">
        <f>VLOOKUP(J:J,'Agent wise'!A:C,3,0)</f>
        <v>Adharsh</v>
      </c>
      <c r="CB33" s="32">
        <f t="shared" si="30"/>
        <v>45932</v>
      </c>
      <c r="CC33" t="str">
        <f t="shared" si="31"/>
        <v>Good</v>
      </c>
      <c r="CE33" s="32"/>
      <c r="CJ33">
        <f t="shared" si="32"/>
        <v>2</v>
      </c>
      <c r="CK33">
        <f t="shared" si="33"/>
        <v>10</v>
      </c>
      <c r="CL33">
        <f t="shared" si="34"/>
        <v>2025</v>
      </c>
    </row>
    <row r="34" spans="1:90" ht="15" customHeight="1" x14ac:dyDescent="0.35">
      <c r="A34" s="40">
        <v>45698.479490740741</v>
      </c>
      <c r="B34" t="s">
        <v>396</v>
      </c>
      <c r="C34" t="s">
        <v>483</v>
      </c>
      <c r="D34" t="s">
        <v>80</v>
      </c>
      <c r="E34" s="2">
        <v>45931</v>
      </c>
      <c r="F34" t="s">
        <v>521</v>
      </c>
      <c r="G34" t="s">
        <v>484</v>
      </c>
      <c r="H34">
        <v>9894713944</v>
      </c>
      <c r="I34">
        <v>198</v>
      </c>
      <c r="J34" t="s">
        <v>93</v>
      </c>
      <c r="K34" t="s">
        <v>52</v>
      </c>
      <c r="L34" t="s">
        <v>53</v>
      </c>
      <c r="M34" t="s">
        <v>48</v>
      </c>
      <c r="N34" t="s">
        <v>48</v>
      </c>
      <c r="O34" t="s">
        <v>48</v>
      </c>
      <c r="P34" t="s">
        <v>48</v>
      </c>
      <c r="Q34" t="s">
        <v>48</v>
      </c>
      <c r="R34" t="s">
        <v>48</v>
      </c>
      <c r="S34" t="s">
        <v>48</v>
      </c>
      <c r="T34" t="s">
        <v>48</v>
      </c>
      <c r="U34" t="s">
        <v>48</v>
      </c>
      <c r="V34" t="s">
        <v>48</v>
      </c>
      <c r="W34" t="s">
        <v>48</v>
      </c>
      <c r="X34" t="s">
        <v>48</v>
      </c>
      <c r="Y34" t="s">
        <v>48</v>
      </c>
      <c r="Z34" t="s">
        <v>48</v>
      </c>
      <c r="AA34" t="s">
        <v>48</v>
      </c>
      <c r="AB34" t="s">
        <v>48</v>
      </c>
      <c r="AC34" t="s">
        <v>48</v>
      </c>
      <c r="AD34" t="s">
        <v>48</v>
      </c>
      <c r="AE34" t="s">
        <v>49</v>
      </c>
      <c r="AF34" t="s">
        <v>48</v>
      </c>
      <c r="AG34" t="s">
        <v>48</v>
      </c>
      <c r="AH34" t="s">
        <v>48</v>
      </c>
      <c r="AI34" t="s">
        <v>50</v>
      </c>
      <c r="AJ34" t="s">
        <v>48</v>
      </c>
      <c r="AK34" t="s">
        <v>48</v>
      </c>
      <c r="AL34" t="s">
        <v>48</v>
      </c>
      <c r="AM34" t="s">
        <v>48</v>
      </c>
      <c r="AN34" t="s">
        <v>48</v>
      </c>
      <c r="AO34" t="s">
        <v>49</v>
      </c>
      <c r="AP34" t="s">
        <v>567</v>
      </c>
      <c r="AQ34" s="1" t="s">
        <v>568</v>
      </c>
      <c r="AR34" t="s">
        <v>51</v>
      </c>
      <c r="AS34" t="s">
        <v>569</v>
      </c>
      <c r="AT34" t="s">
        <v>570</v>
      </c>
      <c r="AW34" s="4">
        <f t="shared" si="0"/>
        <v>6</v>
      </c>
      <c r="AX34" s="4">
        <f t="shared" si="1"/>
        <v>4</v>
      </c>
      <c r="AY34" s="4">
        <f t="shared" si="2"/>
        <v>4</v>
      </c>
      <c r="AZ34" s="4">
        <f t="shared" si="3"/>
        <v>2</v>
      </c>
      <c r="BA34" s="4">
        <f t="shared" si="4"/>
        <v>4</v>
      </c>
      <c r="BB34" s="4">
        <f t="shared" si="5"/>
        <v>4</v>
      </c>
      <c r="BC34" s="4">
        <f t="shared" si="6"/>
        <v>4</v>
      </c>
      <c r="BD34" s="4">
        <f t="shared" si="7"/>
        <v>2</v>
      </c>
      <c r="BE34" s="4">
        <f t="shared" si="8"/>
        <v>4</v>
      </c>
      <c r="BF34" s="4">
        <f t="shared" si="9"/>
        <v>2</v>
      </c>
      <c r="BG34" s="4">
        <f t="shared" si="10"/>
        <v>4</v>
      </c>
      <c r="BH34" s="4">
        <f t="shared" si="11"/>
        <v>4</v>
      </c>
      <c r="BI34" s="4">
        <f t="shared" si="12"/>
        <v>4</v>
      </c>
      <c r="BJ34" s="4">
        <f t="shared" si="13"/>
        <v>2</v>
      </c>
      <c r="BK34" s="4">
        <f t="shared" si="14"/>
        <v>4</v>
      </c>
      <c r="BL34" s="4">
        <f t="shared" si="15"/>
        <v>2</v>
      </c>
      <c r="BM34" s="4">
        <f t="shared" si="16"/>
        <v>4</v>
      </c>
      <c r="BN34" s="4">
        <f t="shared" si="17"/>
        <v>4</v>
      </c>
      <c r="BO34" s="4" t="str">
        <f t="shared" si="18"/>
        <v>0</v>
      </c>
      <c r="BP34" s="4">
        <f t="shared" si="19"/>
        <v>4</v>
      </c>
      <c r="BQ34" s="4">
        <f t="shared" si="20"/>
        <v>6</v>
      </c>
      <c r="BR34" s="4">
        <f t="shared" si="21"/>
        <v>4</v>
      </c>
      <c r="BS34" s="4">
        <f t="shared" si="22"/>
        <v>4</v>
      </c>
      <c r="BT34" s="4">
        <f t="shared" si="23"/>
        <v>4</v>
      </c>
      <c r="BU34" s="4">
        <f t="shared" si="24"/>
        <v>4</v>
      </c>
      <c r="BV34" s="4">
        <f t="shared" si="25"/>
        <v>0</v>
      </c>
      <c r="BW34" s="4">
        <f t="shared" si="26"/>
        <v>6</v>
      </c>
      <c r="BX34" s="4">
        <f t="shared" si="27"/>
        <v>0</v>
      </c>
      <c r="BY34" s="4" t="str">
        <f t="shared" si="28"/>
        <v>0</v>
      </c>
      <c r="BZ34" s="37">
        <f t="shared" si="29"/>
        <v>96</v>
      </c>
      <c r="CA34" s="32" t="str">
        <f>VLOOKUP(J:J,'Agent wise'!A:C,3,0)</f>
        <v xml:space="preserve">Shiny </v>
      </c>
      <c r="CB34" s="32">
        <f t="shared" si="30"/>
        <v>45931</v>
      </c>
      <c r="CC34" t="str">
        <f t="shared" si="31"/>
        <v>Excellent</v>
      </c>
      <c r="CE34" s="32"/>
      <c r="CJ34">
        <f t="shared" si="32"/>
        <v>1</v>
      </c>
      <c r="CK34">
        <f t="shared" si="33"/>
        <v>10</v>
      </c>
      <c r="CL34">
        <f t="shared" si="34"/>
        <v>2025</v>
      </c>
    </row>
    <row r="35" spans="1:90" ht="15" customHeight="1" x14ac:dyDescent="0.35">
      <c r="A35" s="40">
        <v>45698.496342592596</v>
      </c>
      <c r="B35" t="s">
        <v>132</v>
      </c>
      <c r="C35" t="s">
        <v>483</v>
      </c>
      <c r="D35" t="s">
        <v>133</v>
      </c>
      <c r="E35" s="2">
        <v>45932</v>
      </c>
      <c r="F35" t="s">
        <v>134</v>
      </c>
      <c r="G35" s="2">
        <v>45667</v>
      </c>
      <c r="H35">
        <v>8943722655</v>
      </c>
      <c r="I35">
        <v>163</v>
      </c>
      <c r="J35" t="s">
        <v>424</v>
      </c>
      <c r="K35" t="s">
        <v>46</v>
      </c>
      <c r="L35" t="s">
        <v>47</v>
      </c>
      <c r="M35" t="s">
        <v>48</v>
      </c>
      <c r="N35" t="s">
        <v>48</v>
      </c>
      <c r="O35" t="s">
        <v>48</v>
      </c>
      <c r="P35" t="s">
        <v>48</v>
      </c>
      <c r="Q35" t="s">
        <v>48</v>
      </c>
      <c r="R35" t="s">
        <v>49</v>
      </c>
      <c r="S35" t="s">
        <v>48</v>
      </c>
      <c r="T35" t="s">
        <v>48</v>
      </c>
      <c r="U35" t="s">
        <v>48</v>
      </c>
      <c r="V35" t="s">
        <v>48</v>
      </c>
      <c r="W35" t="s">
        <v>48</v>
      </c>
      <c r="X35" t="s">
        <v>48</v>
      </c>
      <c r="Y35" t="s">
        <v>48</v>
      </c>
      <c r="Z35" t="s">
        <v>48</v>
      </c>
      <c r="AA35" t="s">
        <v>49</v>
      </c>
      <c r="AB35" t="s">
        <v>48</v>
      </c>
      <c r="AC35" t="s">
        <v>49</v>
      </c>
      <c r="AD35" t="s">
        <v>48</v>
      </c>
      <c r="AE35" t="s">
        <v>48</v>
      </c>
      <c r="AF35" t="s">
        <v>48</v>
      </c>
      <c r="AG35" t="s">
        <v>49</v>
      </c>
      <c r="AH35" t="s">
        <v>48</v>
      </c>
      <c r="AI35" t="s">
        <v>50</v>
      </c>
      <c r="AJ35" t="s">
        <v>48</v>
      </c>
      <c r="AK35" t="s">
        <v>48</v>
      </c>
      <c r="AL35" t="s">
        <v>48</v>
      </c>
      <c r="AM35" t="s">
        <v>48</v>
      </c>
      <c r="AN35" t="s">
        <v>48</v>
      </c>
      <c r="AO35" t="s">
        <v>48</v>
      </c>
      <c r="AP35" t="s">
        <v>571</v>
      </c>
      <c r="AQ35" s="1" t="s">
        <v>572</v>
      </c>
      <c r="AR35" t="s">
        <v>51</v>
      </c>
      <c r="AS35" t="s">
        <v>336</v>
      </c>
      <c r="AT35" t="s">
        <v>368</v>
      </c>
      <c r="AW35" s="4">
        <f t="shared" si="0"/>
        <v>6</v>
      </c>
      <c r="AX35" s="4">
        <f t="shared" si="1"/>
        <v>4</v>
      </c>
      <c r="AY35" s="4">
        <f t="shared" si="2"/>
        <v>4</v>
      </c>
      <c r="AZ35" s="4">
        <f t="shared" si="3"/>
        <v>2</v>
      </c>
      <c r="BA35" s="4">
        <f t="shared" si="4"/>
        <v>4</v>
      </c>
      <c r="BB35" s="4" t="str">
        <f t="shared" si="5"/>
        <v>0</v>
      </c>
      <c r="BC35" s="4">
        <f t="shared" si="6"/>
        <v>4</v>
      </c>
      <c r="BD35" s="4">
        <f t="shared" si="7"/>
        <v>2</v>
      </c>
      <c r="BE35" s="4">
        <f t="shared" si="8"/>
        <v>4</v>
      </c>
      <c r="BF35" s="4">
        <f t="shared" si="9"/>
        <v>2</v>
      </c>
      <c r="BG35" s="4">
        <f t="shared" si="10"/>
        <v>4</v>
      </c>
      <c r="BH35" s="4">
        <f t="shared" si="11"/>
        <v>4</v>
      </c>
      <c r="BI35" s="4">
        <f t="shared" si="12"/>
        <v>4</v>
      </c>
      <c r="BJ35" s="4">
        <f t="shared" si="13"/>
        <v>2</v>
      </c>
      <c r="BK35" s="4" t="str">
        <f t="shared" si="14"/>
        <v>0</v>
      </c>
      <c r="BL35" s="4">
        <f t="shared" si="15"/>
        <v>2</v>
      </c>
      <c r="BM35" s="4" t="str">
        <f t="shared" si="16"/>
        <v>0</v>
      </c>
      <c r="BN35" s="4">
        <f t="shared" si="17"/>
        <v>4</v>
      </c>
      <c r="BO35" s="4">
        <f t="shared" si="18"/>
        <v>4</v>
      </c>
      <c r="BP35" s="4">
        <f t="shared" si="19"/>
        <v>4</v>
      </c>
      <c r="BQ35" s="4" t="str">
        <f t="shared" si="20"/>
        <v>0</v>
      </c>
      <c r="BR35" s="4">
        <f t="shared" si="21"/>
        <v>4</v>
      </c>
      <c r="BS35" s="4">
        <f t="shared" si="22"/>
        <v>4</v>
      </c>
      <c r="BT35" s="4">
        <f t="shared" si="23"/>
        <v>4</v>
      </c>
      <c r="BU35" s="4">
        <f t="shared" si="24"/>
        <v>4</v>
      </c>
      <c r="BV35" s="4">
        <f t="shared" si="25"/>
        <v>0</v>
      </c>
      <c r="BW35" s="4">
        <f t="shared" si="26"/>
        <v>6</v>
      </c>
      <c r="BX35" s="4">
        <f t="shared" si="27"/>
        <v>0</v>
      </c>
      <c r="BY35" s="4">
        <f t="shared" si="28"/>
        <v>0</v>
      </c>
      <c r="BZ35" s="37">
        <f t="shared" si="29"/>
        <v>82</v>
      </c>
      <c r="CA35" s="32" t="str">
        <f>VLOOKUP(J:J,'Agent wise'!A:C,3,0)</f>
        <v xml:space="preserve">Shiny </v>
      </c>
      <c r="CB35" s="32">
        <f t="shared" si="30"/>
        <v>45932</v>
      </c>
      <c r="CC35" t="str">
        <f t="shared" si="31"/>
        <v>FC</v>
      </c>
      <c r="CE35" s="32"/>
      <c r="CJ35">
        <f t="shared" si="32"/>
        <v>2</v>
      </c>
      <c r="CK35">
        <f t="shared" si="33"/>
        <v>10</v>
      </c>
      <c r="CL35">
        <f t="shared" si="34"/>
        <v>2025</v>
      </c>
    </row>
    <row r="36" spans="1:90" ht="15" customHeight="1" x14ac:dyDescent="0.35">
      <c r="A36" s="40">
        <v>45698.503240740742</v>
      </c>
      <c r="B36" t="s">
        <v>396</v>
      </c>
      <c r="C36" t="s">
        <v>483</v>
      </c>
      <c r="D36" t="s">
        <v>80</v>
      </c>
      <c r="E36" s="2">
        <v>45932</v>
      </c>
      <c r="F36" t="s">
        <v>521</v>
      </c>
      <c r="G36" s="2">
        <v>45667</v>
      </c>
      <c r="H36">
        <v>9487716094</v>
      </c>
      <c r="I36">
        <v>196</v>
      </c>
      <c r="J36" t="s">
        <v>92</v>
      </c>
      <c r="K36" t="s">
        <v>52</v>
      </c>
      <c r="L36" t="s">
        <v>53</v>
      </c>
      <c r="M36" t="s">
        <v>48</v>
      </c>
      <c r="N36" t="s">
        <v>48</v>
      </c>
      <c r="O36" t="s">
        <v>48</v>
      </c>
      <c r="P36" t="s">
        <v>48</v>
      </c>
      <c r="Q36" t="s">
        <v>48</v>
      </c>
      <c r="R36" t="s">
        <v>48</v>
      </c>
      <c r="S36" t="s">
        <v>48</v>
      </c>
      <c r="T36" t="s">
        <v>48</v>
      </c>
      <c r="U36" t="s">
        <v>48</v>
      </c>
      <c r="V36" t="s">
        <v>48</v>
      </c>
      <c r="W36" t="s">
        <v>48</v>
      </c>
      <c r="X36" t="s">
        <v>48</v>
      </c>
      <c r="Y36" t="s">
        <v>48</v>
      </c>
      <c r="Z36" t="s">
        <v>48</v>
      </c>
      <c r="AA36" t="s">
        <v>48</v>
      </c>
      <c r="AB36" t="s">
        <v>48</v>
      </c>
      <c r="AC36" t="s">
        <v>48</v>
      </c>
      <c r="AD36" t="s">
        <v>48</v>
      </c>
      <c r="AE36" t="s">
        <v>48</v>
      </c>
      <c r="AF36" t="s">
        <v>48</v>
      </c>
      <c r="AG36" t="s">
        <v>48</v>
      </c>
      <c r="AH36" t="s">
        <v>50</v>
      </c>
      <c r="AI36" t="s">
        <v>50</v>
      </c>
      <c r="AJ36" t="s">
        <v>48</v>
      </c>
      <c r="AK36" t="s">
        <v>48</v>
      </c>
      <c r="AL36" t="s">
        <v>48</v>
      </c>
      <c r="AM36" t="s">
        <v>48</v>
      </c>
      <c r="AN36" t="s">
        <v>48</v>
      </c>
      <c r="AO36" t="s">
        <v>48</v>
      </c>
      <c r="AP36" t="s">
        <v>573</v>
      </c>
      <c r="AQ36" s="1" t="s">
        <v>568</v>
      </c>
      <c r="AR36" t="s">
        <v>51</v>
      </c>
      <c r="AS36" t="s">
        <v>435</v>
      </c>
      <c r="AT36" t="s">
        <v>440</v>
      </c>
      <c r="AW36" s="4">
        <f t="shared" si="0"/>
        <v>6</v>
      </c>
      <c r="AX36" s="4">
        <f t="shared" si="1"/>
        <v>4</v>
      </c>
      <c r="AY36" s="4">
        <f t="shared" si="2"/>
        <v>4</v>
      </c>
      <c r="AZ36" s="4">
        <f t="shared" si="3"/>
        <v>2</v>
      </c>
      <c r="BA36" s="4">
        <f t="shared" si="4"/>
        <v>4</v>
      </c>
      <c r="BB36" s="4">
        <f t="shared" si="5"/>
        <v>4</v>
      </c>
      <c r="BC36" s="4">
        <f t="shared" si="6"/>
        <v>4</v>
      </c>
      <c r="BD36" s="4">
        <f t="shared" si="7"/>
        <v>2</v>
      </c>
      <c r="BE36" s="4">
        <f t="shared" si="8"/>
        <v>4</v>
      </c>
      <c r="BF36" s="4">
        <f t="shared" si="9"/>
        <v>2</v>
      </c>
      <c r="BG36" s="4">
        <f t="shared" si="10"/>
        <v>4</v>
      </c>
      <c r="BH36" s="4">
        <f t="shared" si="11"/>
        <v>4</v>
      </c>
      <c r="BI36" s="4">
        <f t="shared" si="12"/>
        <v>4</v>
      </c>
      <c r="BJ36" s="4">
        <f t="shared" si="13"/>
        <v>2</v>
      </c>
      <c r="BK36" s="4">
        <f t="shared" si="14"/>
        <v>4</v>
      </c>
      <c r="BL36" s="4">
        <f t="shared" si="15"/>
        <v>2</v>
      </c>
      <c r="BM36" s="4">
        <f t="shared" si="16"/>
        <v>4</v>
      </c>
      <c r="BN36" s="4">
        <f t="shared" si="17"/>
        <v>4</v>
      </c>
      <c r="BO36" s="4">
        <f t="shared" si="18"/>
        <v>4</v>
      </c>
      <c r="BP36" s="4">
        <f t="shared" si="19"/>
        <v>4</v>
      </c>
      <c r="BQ36" s="4">
        <f t="shared" si="20"/>
        <v>6</v>
      </c>
      <c r="BR36" s="4">
        <f t="shared" si="21"/>
        <v>4</v>
      </c>
      <c r="BS36" s="4">
        <f t="shared" si="22"/>
        <v>4</v>
      </c>
      <c r="BT36" s="4">
        <f t="shared" si="23"/>
        <v>4</v>
      </c>
      <c r="BU36" s="4">
        <f t="shared" si="24"/>
        <v>4</v>
      </c>
      <c r="BV36" s="4">
        <f t="shared" si="25"/>
        <v>0</v>
      </c>
      <c r="BW36" s="4">
        <f t="shared" si="26"/>
        <v>6</v>
      </c>
      <c r="BX36" s="4">
        <f t="shared" si="27"/>
        <v>0</v>
      </c>
      <c r="BY36" s="4">
        <f t="shared" si="28"/>
        <v>0</v>
      </c>
      <c r="BZ36" s="37">
        <f t="shared" si="29"/>
        <v>100</v>
      </c>
      <c r="CA36" s="32" t="str">
        <f>VLOOKUP(J:J,'Agent wise'!A:C,3,0)</f>
        <v>Adharsh</v>
      </c>
      <c r="CB36" s="32">
        <f t="shared" si="30"/>
        <v>45932</v>
      </c>
      <c r="CC36" t="str">
        <f t="shared" si="31"/>
        <v>Excellent</v>
      </c>
      <c r="CE36" s="32"/>
      <c r="CJ36">
        <f t="shared" si="32"/>
        <v>2</v>
      </c>
      <c r="CK36">
        <f t="shared" si="33"/>
        <v>10</v>
      </c>
      <c r="CL36">
        <f t="shared" si="34"/>
        <v>2025</v>
      </c>
    </row>
    <row r="37" spans="1:90" ht="15" customHeight="1" x14ac:dyDescent="0.35">
      <c r="A37" s="40">
        <v>45698.50445601852</v>
      </c>
      <c r="B37" t="s">
        <v>132</v>
      </c>
      <c r="C37" t="s">
        <v>483</v>
      </c>
      <c r="D37" t="s">
        <v>133</v>
      </c>
      <c r="E37" s="2">
        <v>45932</v>
      </c>
      <c r="F37" t="s">
        <v>134</v>
      </c>
      <c r="G37" s="2">
        <v>45667</v>
      </c>
      <c r="H37">
        <v>8330047076</v>
      </c>
      <c r="I37">
        <v>188</v>
      </c>
      <c r="J37" t="s">
        <v>352</v>
      </c>
      <c r="K37" t="s">
        <v>46</v>
      </c>
      <c r="L37" t="s">
        <v>47</v>
      </c>
      <c r="M37" t="s">
        <v>48</v>
      </c>
      <c r="N37" t="s">
        <v>48</v>
      </c>
      <c r="O37" t="s">
        <v>48</v>
      </c>
      <c r="P37" t="s">
        <v>48</v>
      </c>
      <c r="Q37" t="s">
        <v>48</v>
      </c>
      <c r="R37" t="s">
        <v>49</v>
      </c>
      <c r="S37" t="s">
        <v>49</v>
      </c>
      <c r="T37" t="s">
        <v>48</v>
      </c>
      <c r="U37" t="s">
        <v>48</v>
      </c>
      <c r="V37" t="s">
        <v>48</v>
      </c>
      <c r="W37" t="s">
        <v>48</v>
      </c>
      <c r="X37" t="s">
        <v>48</v>
      </c>
      <c r="Y37" t="s">
        <v>48</v>
      </c>
      <c r="Z37" t="s">
        <v>48</v>
      </c>
      <c r="AA37" t="s">
        <v>49</v>
      </c>
      <c r="AB37" t="s">
        <v>48</v>
      </c>
      <c r="AC37" t="s">
        <v>49</v>
      </c>
      <c r="AD37" t="s">
        <v>48</v>
      </c>
      <c r="AE37" t="s">
        <v>48</v>
      </c>
      <c r="AF37" t="s">
        <v>48</v>
      </c>
      <c r="AG37" t="s">
        <v>48</v>
      </c>
      <c r="AH37" t="s">
        <v>48</v>
      </c>
      <c r="AI37" t="s">
        <v>50</v>
      </c>
      <c r="AJ37" t="s">
        <v>48</v>
      </c>
      <c r="AK37" t="s">
        <v>48</v>
      </c>
      <c r="AL37" t="s">
        <v>48</v>
      </c>
      <c r="AM37" t="s">
        <v>48</v>
      </c>
      <c r="AN37" t="s">
        <v>48</v>
      </c>
      <c r="AO37" t="s">
        <v>49</v>
      </c>
      <c r="AP37" t="s">
        <v>508</v>
      </c>
      <c r="AQ37" s="1" t="s">
        <v>574</v>
      </c>
      <c r="AR37" t="s">
        <v>51</v>
      </c>
      <c r="AS37" t="s">
        <v>67</v>
      </c>
      <c r="AT37" t="s">
        <v>68</v>
      </c>
      <c r="AW37" s="4">
        <f t="shared" si="0"/>
        <v>6</v>
      </c>
      <c r="AX37" s="4">
        <f t="shared" si="1"/>
        <v>4</v>
      </c>
      <c r="AY37" s="4">
        <f t="shared" si="2"/>
        <v>4</v>
      </c>
      <c r="AZ37" s="4">
        <f t="shared" si="3"/>
        <v>2</v>
      </c>
      <c r="BA37" s="4">
        <f t="shared" si="4"/>
        <v>4</v>
      </c>
      <c r="BB37" s="4" t="str">
        <f t="shared" si="5"/>
        <v>0</v>
      </c>
      <c r="BC37" s="4" t="str">
        <f t="shared" si="6"/>
        <v>0</v>
      </c>
      <c r="BD37" s="4">
        <f t="shared" si="7"/>
        <v>2</v>
      </c>
      <c r="BE37" s="4">
        <f t="shared" si="8"/>
        <v>4</v>
      </c>
      <c r="BF37" s="4">
        <f t="shared" si="9"/>
        <v>2</v>
      </c>
      <c r="BG37" s="4">
        <f t="shared" si="10"/>
        <v>4</v>
      </c>
      <c r="BH37" s="4">
        <f t="shared" si="11"/>
        <v>4</v>
      </c>
      <c r="BI37" s="4">
        <f t="shared" si="12"/>
        <v>4</v>
      </c>
      <c r="BJ37" s="4">
        <f t="shared" si="13"/>
        <v>2</v>
      </c>
      <c r="BK37" s="4" t="str">
        <f t="shared" si="14"/>
        <v>0</v>
      </c>
      <c r="BL37" s="4">
        <f t="shared" si="15"/>
        <v>2</v>
      </c>
      <c r="BM37" s="4" t="str">
        <f t="shared" si="16"/>
        <v>0</v>
      </c>
      <c r="BN37" s="4">
        <f t="shared" si="17"/>
        <v>4</v>
      </c>
      <c r="BO37" s="4">
        <f t="shared" si="18"/>
        <v>4</v>
      </c>
      <c r="BP37" s="4">
        <f t="shared" si="19"/>
        <v>4</v>
      </c>
      <c r="BQ37" s="4">
        <f t="shared" si="20"/>
        <v>6</v>
      </c>
      <c r="BR37" s="4">
        <f t="shared" si="21"/>
        <v>4</v>
      </c>
      <c r="BS37" s="4">
        <f t="shared" si="22"/>
        <v>4</v>
      </c>
      <c r="BT37" s="4">
        <f t="shared" si="23"/>
        <v>4</v>
      </c>
      <c r="BU37" s="4">
        <f t="shared" si="24"/>
        <v>4</v>
      </c>
      <c r="BV37" s="4">
        <f t="shared" si="25"/>
        <v>0</v>
      </c>
      <c r="BW37" s="4">
        <f t="shared" si="26"/>
        <v>6</v>
      </c>
      <c r="BX37" s="4">
        <f t="shared" si="27"/>
        <v>0</v>
      </c>
      <c r="BY37" s="4" t="str">
        <f t="shared" si="28"/>
        <v>0</v>
      </c>
      <c r="BZ37" s="37">
        <f t="shared" si="29"/>
        <v>84</v>
      </c>
      <c r="CA37" s="32" t="str">
        <f>VLOOKUP(J:J,'Agent wise'!A:C,3,0)</f>
        <v>Shakeer</v>
      </c>
      <c r="CB37" s="32">
        <f t="shared" si="30"/>
        <v>45932</v>
      </c>
      <c r="CC37" t="str">
        <f t="shared" si="31"/>
        <v>FC</v>
      </c>
      <c r="CE37" s="32"/>
      <c r="CJ37">
        <f t="shared" si="32"/>
        <v>2</v>
      </c>
      <c r="CK37">
        <f t="shared" si="33"/>
        <v>10</v>
      </c>
      <c r="CL37">
        <f t="shared" si="34"/>
        <v>2025</v>
      </c>
    </row>
    <row r="38" spans="1:90" ht="15" customHeight="1" x14ac:dyDescent="0.35">
      <c r="A38" s="40">
        <v>45698.518912037034</v>
      </c>
      <c r="B38" t="s">
        <v>132</v>
      </c>
      <c r="C38" t="s">
        <v>575</v>
      </c>
      <c r="D38" t="s">
        <v>133</v>
      </c>
      <c r="E38" s="2">
        <v>45932</v>
      </c>
      <c r="F38" t="s">
        <v>134</v>
      </c>
      <c r="G38" s="2">
        <v>45667</v>
      </c>
      <c r="H38">
        <v>8281797484</v>
      </c>
      <c r="I38">
        <v>141</v>
      </c>
      <c r="J38" t="s">
        <v>349</v>
      </c>
      <c r="K38" t="s">
        <v>46</v>
      </c>
      <c r="L38" t="s">
        <v>47</v>
      </c>
      <c r="M38" t="s">
        <v>48</v>
      </c>
      <c r="N38" t="s">
        <v>48</v>
      </c>
      <c r="O38" t="s">
        <v>48</v>
      </c>
      <c r="P38" t="s">
        <v>48</v>
      </c>
      <c r="Q38" t="s">
        <v>48</v>
      </c>
      <c r="R38" t="s">
        <v>49</v>
      </c>
      <c r="S38" t="s">
        <v>48</v>
      </c>
      <c r="T38" t="s">
        <v>48</v>
      </c>
      <c r="U38" t="s">
        <v>48</v>
      </c>
      <c r="V38" t="s">
        <v>48</v>
      </c>
      <c r="W38" t="s">
        <v>48</v>
      </c>
      <c r="X38" t="s">
        <v>48</v>
      </c>
      <c r="Y38" t="s">
        <v>48</v>
      </c>
      <c r="Z38" t="s">
        <v>48</v>
      </c>
      <c r="AA38" t="s">
        <v>49</v>
      </c>
      <c r="AB38" t="s">
        <v>48</v>
      </c>
      <c r="AC38" t="s">
        <v>48</v>
      </c>
      <c r="AD38" t="s">
        <v>48</v>
      </c>
      <c r="AE38" t="s">
        <v>48</v>
      </c>
      <c r="AF38" t="s">
        <v>48</v>
      </c>
      <c r="AG38" t="s">
        <v>48</v>
      </c>
      <c r="AH38" t="s">
        <v>48</v>
      </c>
      <c r="AI38" t="s">
        <v>50</v>
      </c>
      <c r="AJ38" t="s">
        <v>48</v>
      </c>
      <c r="AK38" t="s">
        <v>48</v>
      </c>
      <c r="AL38" t="s">
        <v>48</v>
      </c>
      <c r="AM38" t="s">
        <v>48</v>
      </c>
      <c r="AN38" t="s">
        <v>48</v>
      </c>
      <c r="AO38" t="s">
        <v>48</v>
      </c>
      <c r="AP38" t="s">
        <v>450</v>
      </c>
      <c r="AQ38" s="1" t="s">
        <v>576</v>
      </c>
      <c r="AR38" t="s">
        <v>51</v>
      </c>
      <c r="AS38" t="s">
        <v>336</v>
      </c>
      <c r="AT38" t="s">
        <v>430</v>
      </c>
      <c r="AU38" t="s">
        <v>577</v>
      </c>
      <c r="AW38" s="4">
        <f t="shared" si="0"/>
        <v>6</v>
      </c>
      <c r="AX38" s="4">
        <f t="shared" si="1"/>
        <v>4</v>
      </c>
      <c r="AY38" s="4">
        <f t="shared" si="2"/>
        <v>4</v>
      </c>
      <c r="AZ38" s="4">
        <f t="shared" si="3"/>
        <v>2</v>
      </c>
      <c r="BA38" s="4">
        <f t="shared" si="4"/>
        <v>4</v>
      </c>
      <c r="BB38" s="4" t="str">
        <f t="shared" si="5"/>
        <v>0</v>
      </c>
      <c r="BC38" s="4">
        <f t="shared" si="6"/>
        <v>4</v>
      </c>
      <c r="BD38" s="4">
        <f t="shared" si="7"/>
        <v>2</v>
      </c>
      <c r="BE38" s="4">
        <f t="shared" si="8"/>
        <v>4</v>
      </c>
      <c r="BF38" s="4">
        <f t="shared" si="9"/>
        <v>2</v>
      </c>
      <c r="BG38" s="4">
        <f t="shared" si="10"/>
        <v>4</v>
      </c>
      <c r="BH38" s="4">
        <f t="shared" si="11"/>
        <v>4</v>
      </c>
      <c r="BI38" s="4">
        <f t="shared" si="12"/>
        <v>4</v>
      </c>
      <c r="BJ38" s="4">
        <f t="shared" si="13"/>
        <v>2</v>
      </c>
      <c r="BK38" s="4" t="str">
        <f t="shared" si="14"/>
        <v>0</v>
      </c>
      <c r="BL38" s="4">
        <f t="shared" si="15"/>
        <v>2</v>
      </c>
      <c r="BM38" s="4">
        <f t="shared" si="16"/>
        <v>4</v>
      </c>
      <c r="BN38" s="4">
        <f t="shared" si="17"/>
        <v>4</v>
      </c>
      <c r="BO38" s="4">
        <f t="shared" si="18"/>
        <v>4</v>
      </c>
      <c r="BP38" s="4">
        <f t="shared" si="19"/>
        <v>4</v>
      </c>
      <c r="BQ38" s="4">
        <f t="shared" si="20"/>
        <v>6</v>
      </c>
      <c r="BR38" s="4">
        <f t="shared" si="21"/>
        <v>4</v>
      </c>
      <c r="BS38" s="4">
        <f t="shared" si="22"/>
        <v>4</v>
      </c>
      <c r="BT38" s="4">
        <f t="shared" si="23"/>
        <v>4</v>
      </c>
      <c r="BU38" s="4">
        <f t="shared" si="24"/>
        <v>4</v>
      </c>
      <c r="BV38" s="4">
        <f t="shared" si="25"/>
        <v>0</v>
      </c>
      <c r="BW38" s="4">
        <f t="shared" si="26"/>
        <v>6</v>
      </c>
      <c r="BX38" s="4">
        <f t="shared" si="27"/>
        <v>0</v>
      </c>
      <c r="BY38" s="4">
        <f t="shared" si="28"/>
        <v>0</v>
      </c>
      <c r="BZ38" s="37">
        <f t="shared" si="29"/>
        <v>92</v>
      </c>
      <c r="CA38" s="32" t="str">
        <f>VLOOKUP(J:J,'Agent wise'!A:C,3,0)</f>
        <v>Adharsh</v>
      </c>
      <c r="CB38" s="32">
        <f t="shared" si="30"/>
        <v>45932</v>
      </c>
      <c r="CC38" t="str">
        <f t="shared" si="31"/>
        <v>Good</v>
      </c>
      <c r="CE38" s="32"/>
      <c r="CJ38">
        <f t="shared" si="32"/>
        <v>2</v>
      </c>
      <c r="CK38">
        <f t="shared" si="33"/>
        <v>10</v>
      </c>
      <c r="CL38">
        <f t="shared" si="34"/>
        <v>2025</v>
      </c>
    </row>
    <row r="39" spans="1:90" ht="15" customHeight="1" x14ac:dyDescent="0.35">
      <c r="A39" s="40">
        <v>45698.523310185185</v>
      </c>
      <c r="B39" t="s">
        <v>441</v>
      </c>
      <c r="C39" t="s">
        <v>575</v>
      </c>
      <c r="D39" t="s">
        <v>192</v>
      </c>
      <c r="E39" s="2">
        <v>45932</v>
      </c>
      <c r="F39" t="s">
        <v>494</v>
      </c>
      <c r="G39" s="2">
        <v>45698</v>
      </c>
      <c r="H39">
        <v>8807707635</v>
      </c>
      <c r="I39">
        <v>181</v>
      </c>
      <c r="J39" t="s">
        <v>195</v>
      </c>
      <c r="K39" t="s">
        <v>52</v>
      </c>
      <c r="L39" t="s">
        <v>53</v>
      </c>
      <c r="M39" t="s">
        <v>48</v>
      </c>
      <c r="N39" t="s">
        <v>48</v>
      </c>
      <c r="O39" t="s">
        <v>49</v>
      </c>
      <c r="P39" t="s">
        <v>48</v>
      </c>
      <c r="Q39" t="s">
        <v>48</v>
      </c>
      <c r="R39" t="s">
        <v>48</v>
      </c>
      <c r="S39" t="s">
        <v>48</v>
      </c>
      <c r="T39" t="s">
        <v>48</v>
      </c>
      <c r="U39" t="s">
        <v>48</v>
      </c>
      <c r="V39" t="s">
        <v>48</v>
      </c>
      <c r="W39" t="s">
        <v>48</v>
      </c>
      <c r="X39" t="s">
        <v>48</v>
      </c>
      <c r="Y39" t="s">
        <v>48</v>
      </c>
      <c r="Z39" t="s">
        <v>48</v>
      </c>
      <c r="AA39" t="s">
        <v>48</v>
      </c>
      <c r="AB39" t="s">
        <v>48</v>
      </c>
      <c r="AC39" t="s">
        <v>48</v>
      </c>
      <c r="AD39" t="s">
        <v>48</v>
      </c>
      <c r="AE39" t="s">
        <v>48</v>
      </c>
      <c r="AF39" t="s">
        <v>48</v>
      </c>
      <c r="AG39" t="s">
        <v>48</v>
      </c>
      <c r="AH39" t="s">
        <v>50</v>
      </c>
      <c r="AI39" t="s">
        <v>50</v>
      </c>
      <c r="AJ39" t="s">
        <v>48</v>
      </c>
      <c r="AK39" t="s">
        <v>48</v>
      </c>
      <c r="AL39" t="s">
        <v>49</v>
      </c>
      <c r="AM39" t="s">
        <v>48</v>
      </c>
      <c r="AN39" t="s">
        <v>49</v>
      </c>
      <c r="AO39" t="s">
        <v>48</v>
      </c>
      <c r="AP39" t="s">
        <v>578</v>
      </c>
      <c r="AQ39" t="s">
        <v>579</v>
      </c>
      <c r="AR39" t="s">
        <v>116</v>
      </c>
      <c r="AS39" t="s">
        <v>580</v>
      </c>
      <c r="AT39" t="s">
        <v>580</v>
      </c>
      <c r="AU39" t="s">
        <v>577</v>
      </c>
      <c r="AW39" s="4">
        <f t="shared" si="0"/>
        <v>6</v>
      </c>
      <c r="AX39" s="4">
        <f t="shared" si="1"/>
        <v>4</v>
      </c>
      <c r="AY39" s="4" t="str">
        <f t="shared" si="2"/>
        <v>0</v>
      </c>
      <c r="AZ39" s="4">
        <f t="shared" si="3"/>
        <v>2</v>
      </c>
      <c r="BA39" s="4">
        <f t="shared" si="4"/>
        <v>4</v>
      </c>
      <c r="BB39" s="4">
        <f t="shared" si="5"/>
        <v>4</v>
      </c>
      <c r="BC39" s="4">
        <f t="shared" si="6"/>
        <v>4</v>
      </c>
      <c r="BD39" s="4">
        <f t="shared" si="7"/>
        <v>2</v>
      </c>
      <c r="BE39" s="4">
        <f t="shared" si="8"/>
        <v>4</v>
      </c>
      <c r="BF39" s="4">
        <f t="shared" si="9"/>
        <v>2</v>
      </c>
      <c r="BG39" s="4">
        <f t="shared" si="10"/>
        <v>4</v>
      </c>
      <c r="BH39" s="4">
        <f t="shared" si="11"/>
        <v>4</v>
      </c>
      <c r="BI39" s="4">
        <f t="shared" si="12"/>
        <v>4</v>
      </c>
      <c r="BJ39" s="4">
        <f t="shared" si="13"/>
        <v>2</v>
      </c>
      <c r="BK39" s="4">
        <f t="shared" si="14"/>
        <v>4</v>
      </c>
      <c r="BL39" s="4">
        <f t="shared" si="15"/>
        <v>2</v>
      </c>
      <c r="BM39" s="4">
        <f t="shared" si="16"/>
        <v>4</v>
      </c>
      <c r="BN39" s="4">
        <f t="shared" si="17"/>
        <v>4</v>
      </c>
      <c r="BO39" s="4">
        <f t="shared" si="18"/>
        <v>4</v>
      </c>
      <c r="BP39" s="4">
        <f t="shared" si="19"/>
        <v>4</v>
      </c>
      <c r="BQ39" s="4">
        <f t="shared" si="20"/>
        <v>6</v>
      </c>
      <c r="BR39" s="4">
        <f t="shared" si="21"/>
        <v>4</v>
      </c>
      <c r="BS39" s="4">
        <f t="shared" si="22"/>
        <v>4</v>
      </c>
      <c r="BT39" s="4">
        <f t="shared" si="23"/>
        <v>4</v>
      </c>
      <c r="BU39" s="4">
        <f t="shared" si="24"/>
        <v>4</v>
      </c>
      <c r="BV39" s="4" t="str">
        <f t="shared" si="25"/>
        <v>0</v>
      </c>
      <c r="BW39" s="4">
        <f t="shared" si="26"/>
        <v>6</v>
      </c>
      <c r="BX39" s="4" t="str">
        <f t="shared" si="27"/>
        <v>0</v>
      </c>
      <c r="BY39" s="4">
        <f t="shared" si="28"/>
        <v>0</v>
      </c>
      <c r="BZ39" s="37">
        <f t="shared" si="29"/>
        <v>96</v>
      </c>
      <c r="CA39" s="32" t="str">
        <f>VLOOKUP(J:J,'Agent wise'!A:C,3,0)</f>
        <v>Amal</v>
      </c>
      <c r="CB39" s="32">
        <f t="shared" si="30"/>
        <v>45932</v>
      </c>
      <c r="CC39" t="str">
        <f t="shared" si="31"/>
        <v>Excellent</v>
      </c>
      <c r="CE39" s="32"/>
      <c r="CJ39">
        <f t="shared" si="32"/>
        <v>2</v>
      </c>
      <c r="CK39">
        <f t="shared" si="33"/>
        <v>10</v>
      </c>
      <c r="CL39">
        <f t="shared" si="34"/>
        <v>2025</v>
      </c>
    </row>
    <row r="40" spans="1:90" ht="15" customHeight="1" x14ac:dyDescent="0.35">
      <c r="A40" s="40">
        <v>45698.529166666667</v>
      </c>
      <c r="B40" t="s">
        <v>441</v>
      </c>
      <c r="C40" t="s">
        <v>575</v>
      </c>
      <c r="D40" t="s">
        <v>192</v>
      </c>
      <c r="E40" s="2">
        <v>45932</v>
      </c>
      <c r="F40" t="s">
        <v>494</v>
      </c>
      <c r="G40" s="2">
        <v>45698</v>
      </c>
      <c r="H40">
        <v>7306503357</v>
      </c>
      <c r="I40">
        <v>163</v>
      </c>
      <c r="J40" t="s">
        <v>130</v>
      </c>
      <c r="K40" t="s">
        <v>46</v>
      </c>
      <c r="L40" t="s">
        <v>47</v>
      </c>
      <c r="M40" t="s">
        <v>48</v>
      </c>
      <c r="N40" t="s">
        <v>48</v>
      </c>
      <c r="O40" t="s">
        <v>48</v>
      </c>
      <c r="P40" t="s">
        <v>48</v>
      </c>
      <c r="Q40" t="s">
        <v>48</v>
      </c>
      <c r="R40" t="s">
        <v>48</v>
      </c>
      <c r="S40" t="s">
        <v>48</v>
      </c>
      <c r="T40" t="s">
        <v>48</v>
      </c>
      <c r="U40" t="s">
        <v>48</v>
      </c>
      <c r="V40" t="s">
        <v>48</v>
      </c>
      <c r="W40" t="s">
        <v>48</v>
      </c>
      <c r="X40" t="s">
        <v>48</v>
      </c>
      <c r="Y40" t="s">
        <v>48</v>
      </c>
      <c r="Z40" t="s">
        <v>48</v>
      </c>
      <c r="AA40" t="s">
        <v>48</v>
      </c>
      <c r="AB40" t="s">
        <v>48</v>
      </c>
      <c r="AC40" t="s">
        <v>50</v>
      </c>
      <c r="AD40" t="s">
        <v>48</v>
      </c>
      <c r="AE40" t="s">
        <v>48</v>
      </c>
      <c r="AF40" t="s">
        <v>48</v>
      </c>
      <c r="AG40" t="s">
        <v>48</v>
      </c>
      <c r="AH40" t="s">
        <v>48</v>
      </c>
      <c r="AI40" t="s">
        <v>50</v>
      </c>
      <c r="AJ40" t="s">
        <v>48</v>
      </c>
      <c r="AK40" t="s">
        <v>48</v>
      </c>
      <c r="AL40" t="s">
        <v>48</v>
      </c>
      <c r="AM40" t="s">
        <v>48</v>
      </c>
      <c r="AN40" t="s">
        <v>48</v>
      </c>
      <c r="AO40" t="s">
        <v>48</v>
      </c>
      <c r="AP40" t="s">
        <v>581</v>
      </c>
      <c r="AQ40" t="s">
        <v>582</v>
      </c>
      <c r="AR40" t="s">
        <v>116</v>
      </c>
      <c r="AS40" t="s">
        <v>583</v>
      </c>
      <c r="AT40" t="s">
        <v>583</v>
      </c>
      <c r="AU40" t="s">
        <v>577</v>
      </c>
      <c r="AW40" s="4">
        <f t="shared" si="0"/>
        <v>6</v>
      </c>
      <c r="AX40" s="4">
        <f t="shared" si="1"/>
        <v>4</v>
      </c>
      <c r="AY40" s="4">
        <f t="shared" si="2"/>
        <v>4</v>
      </c>
      <c r="AZ40" s="4">
        <f t="shared" si="3"/>
        <v>2</v>
      </c>
      <c r="BA40" s="4">
        <f t="shared" si="4"/>
        <v>4</v>
      </c>
      <c r="BB40" s="4">
        <f t="shared" si="5"/>
        <v>4</v>
      </c>
      <c r="BC40" s="4">
        <f t="shared" si="6"/>
        <v>4</v>
      </c>
      <c r="BD40" s="4">
        <f t="shared" si="7"/>
        <v>2</v>
      </c>
      <c r="BE40" s="4">
        <f t="shared" si="8"/>
        <v>4</v>
      </c>
      <c r="BF40" s="4">
        <f t="shared" si="9"/>
        <v>2</v>
      </c>
      <c r="BG40" s="4">
        <f t="shared" si="10"/>
        <v>4</v>
      </c>
      <c r="BH40" s="4">
        <f t="shared" si="11"/>
        <v>4</v>
      </c>
      <c r="BI40" s="4">
        <f t="shared" si="12"/>
        <v>4</v>
      </c>
      <c r="BJ40" s="4">
        <f t="shared" si="13"/>
        <v>2</v>
      </c>
      <c r="BK40" s="4">
        <f t="shared" si="14"/>
        <v>4</v>
      </c>
      <c r="BL40" s="4">
        <f t="shared" si="15"/>
        <v>2</v>
      </c>
      <c r="BM40" s="4">
        <f t="shared" si="16"/>
        <v>4</v>
      </c>
      <c r="BN40" s="4">
        <f t="shared" si="17"/>
        <v>4</v>
      </c>
      <c r="BO40" s="4">
        <f t="shared" si="18"/>
        <v>4</v>
      </c>
      <c r="BP40" s="4">
        <f t="shared" si="19"/>
        <v>4</v>
      </c>
      <c r="BQ40" s="4">
        <f t="shared" si="20"/>
        <v>6</v>
      </c>
      <c r="BR40" s="4">
        <f t="shared" si="21"/>
        <v>4</v>
      </c>
      <c r="BS40" s="4">
        <f t="shared" si="22"/>
        <v>4</v>
      </c>
      <c r="BT40" s="4">
        <f t="shared" si="23"/>
        <v>4</v>
      </c>
      <c r="BU40" s="4">
        <f t="shared" si="24"/>
        <v>4</v>
      </c>
      <c r="BV40" s="4">
        <f t="shared" si="25"/>
        <v>0</v>
      </c>
      <c r="BW40" s="4">
        <f t="shared" si="26"/>
        <v>6</v>
      </c>
      <c r="BX40" s="4">
        <f t="shared" si="27"/>
        <v>0</v>
      </c>
      <c r="BY40" s="4">
        <f t="shared" si="28"/>
        <v>0</v>
      </c>
      <c r="BZ40" s="37">
        <f t="shared" si="29"/>
        <v>100</v>
      </c>
      <c r="CA40" s="32" t="str">
        <f>VLOOKUP(J:J,'Agent wise'!A:C,3,0)</f>
        <v>Shakeer</v>
      </c>
      <c r="CB40" s="32">
        <f t="shared" si="30"/>
        <v>45932</v>
      </c>
      <c r="CC40" t="str">
        <f t="shared" si="31"/>
        <v>Excellent</v>
      </c>
      <c r="CE40" s="32"/>
      <c r="CJ40">
        <f t="shared" si="32"/>
        <v>2</v>
      </c>
      <c r="CK40">
        <f t="shared" si="33"/>
        <v>10</v>
      </c>
      <c r="CL40">
        <f t="shared" si="34"/>
        <v>2025</v>
      </c>
    </row>
    <row r="41" spans="1:90" ht="15" customHeight="1" x14ac:dyDescent="0.35">
      <c r="A41" s="40">
        <v>45698.530324074076</v>
      </c>
      <c r="B41" t="s">
        <v>132</v>
      </c>
      <c r="C41" t="s">
        <v>575</v>
      </c>
      <c r="D41" t="s">
        <v>133</v>
      </c>
      <c r="E41" s="2">
        <v>45932</v>
      </c>
      <c r="F41" t="s">
        <v>134</v>
      </c>
      <c r="G41" s="2">
        <v>45667</v>
      </c>
      <c r="H41">
        <v>9400651030</v>
      </c>
      <c r="I41">
        <v>148</v>
      </c>
      <c r="J41" t="s">
        <v>357</v>
      </c>
      <c r="K41" t="s">
        <v>46</v>
      </c>
      <c r="L41" t="s">
        <v>47</v>
      </c>
      <c r="M41" t="s">
        <v>48</v>
      </c>
      <c r="N41" t="s">
        <v>48</v>
      </c>
      <c r="O41" t="s">
        <v>48</v>
      </c>
      <c r="P41" t="s">
        <v>48</v>
      </c>
      <c r="Q41" t="s">
        <v>48</v>
      </c>
      <c r="R41" t="s">
        <v>48</v>
      </c>
      <c r="S41" t="s">
        <v>48</v>
      </c>
      <c r="T41" t="s">
        <v>48</v>
      </c>
      <c r="U41" t="s">
        <v>48</v>
      </c>
      <c r="V41" t="s">
        <v>48</v>
      </c>
      <c r="W41" t="s">
        <v>48</v>
      </c>
      <c r="X41" t="s">
        <v>48</v>
      </c>
      <c r="Y41" t="s">
        <v>48</v>
      </c>
      <c r="Z41" t="s">
        <v>48</v>
      </c>
      <c r="AA41" t="s">
        <v>49</v>
      </c>
      <c r="AB41" t="s">
        <v>48</v>
      </c>
      <c r="AC41" t="s">
        <v>49</v>
      </c>
      <c r="AD41" t="s">
        <v>50</v>
      </c>
      <c r="AE41" t="s">
        <v>48</v>
      </c>
      <c r="AF41" t="s">
        <v>48</v>
      </c>
      <c r="AG41" t="s">
        <v>48</v>
      </c>
      <c r="AH41" t="s">
        <v>48</v>
      </c>
      <c r="AI41" t="s">
        <v>50</v>
      </c>
      <c r="AJ41" t="s">
        <v>48</v>
      </c>
      <c r="AK41" t="s">
        <v>48</v>
      </c>
      <c r="AL41" t="s">
        <v>48</v>
      </c>
      <c r="AM41" t="s">
        <v>48</v>
      </c>
      <c r="AN41" t="s">
        <v>48</v>
      </c>
      <c r="AO41" t="s">
        <v>49</v>
      </c>
      <c r="AP41" t="s">
        <v>584</v>
      </c>
      <c r="AQ41" s="1" t="s">
        <v>585</v>
      </c>
      <c r="AR41" t="s">
        <v>51</v>
      </c>
      <c r="AS41" t="s">
        <v>67</v>
      </c>
      <c r="AT41" t="s">
        <v>67</v>
      </c>
      <c r="AU41" t="s">
        <v>577</v>
      </c>
      <c r="AW41" s="4">
        <f t="shared" si="0"/>
        <v>6</v>
      </c>
      <c r="AX41" s="4">
        <f t="shared" si="1"/>
        <v>4</v>
      </c>
      <c r="AY41" s="4">
        <f t="shared" si="2"/>
        <v>4</v>
      </c>
      <c r="AZ41" s="4">
        <f t="shared" si="3"/>
        <v>2</v>
      </c>
      <c r="BA41" s="4">
        <f t="shared" si="4"/>
        <v>4</v>
      </c>
      <c r="BB41" s="4">
        <f t="shared" si="5"/>
        <v>4</v>
      </c>
      <c r="BC41" s="4">
        <f t="shared" si="6"/>
        <v>4</v>
      </c>
      <c r="BD41" s="4">
        <f t="shared" si="7"/>
        <v>2</v>
      </c>
      <c r="BE41" s="4">
        <f t="shared" si="8"/>
        <v>4</v>
      </c>
      <c r="BF41" s="4">
        <f t="shared" si="9"/>
        <v>2</v>
      </c>
      <c r="BG41" s="4">
        <f t="shared" si="10"/>
        <v>4</v>
      </c>
      <c r="BH41" s="4">
        <f t="shared" si="11"/>
        <v>4</v>
      </c>
      <c r="BI41" s="4">
        <f t="shared" si="12"/>
        <v>4</v>
      </c>
      <c r="BJ41" s="4">
        <f t="shared" si="13"/>
        <v>2</v>
      </c>
      <c r="BK41" s="4" t="str">
        <f t="shared" si="14"/>
        <v>0</v>
      </c>
      <c r="BL41" s="4">
        <f t="shared" si="15"/>
        <v>2</v>
      </c>
      <c r="BM41" s="4" t="str">
        <f t="shared" si="16"/>
        <v>0</v>
      </c>
      <c r="BN41" s="4">
        <f t="shared" si="17"/>
        <v>4</v>
      </c>
      <c r="BO41" s="4">
        <f t="shared" si="18"/>
        <v>4</v>
      </c>
      <c r="BP41" s="4">
        <f t="shared" si="19"/>
        <v>4</v>
      </c>
      <c r="BQ41" s="4">
        <f t="shared" si="20"/>
        <v>6</v>
      </c>
      <c r="BR41" s="4">
        <f t="shared" si="21"/>
        <v>4</v>
      </c>
      <c r="BS41" s="4">
        <f t="shared" si="22"/>
        <v>4</v>
      </c>
      <c r="BT41" s="4">
        <f t="shared" si="23"/>
        <v>4</v>
      </c>
      <c r="BU41" s="4">
        <f t="shared" si="24"/>
        <v>4</v>
      </c>
      <c r="BV41" s="4">
        <f t="shared" si="25"/>
        <v>0</v>
      </c>
      <c r="BW41" s="4">
        <f t="shared" si="26"/>
        <v>6</v>
      </c>
      <c r="BX41" s="4">
        <f t="shared" si="27"/>
        <v>0</v>
      </c>
      <c r="BY41" s="4" t="str">
        <f t="shared" si="28"/>
        <v>0</v>
      </c>
      <c r="BZ41" s="37">
        <f t="shared" si="29"/>
        <v>92</v>
      </c>
      <c r="CA41" s="32" t="str">
        <f>VLOOKUP(J:J,'Agent wise'!A:C,3,0)</f>
        <v>Shakeer</v>
      </c>
      <c r="CB41" s="32">
        <f t="shared" si="30"/>
        <v>45932</v>
      </c>
      <c r="CC41" t="str">
        <f t="shared" si="31"/>
        <v>Good</v>
      </c>
      <c r="CE41" s="32"/>
      <c r="CJ41">
        <f t="shared" si="32"/>
        <v>2</v>
      </c>
      <c r="CK41">
        <f t="shared" si="33"/>
        <v>10</v>
      </c>
      <c r="CL41">
        <f t="shared" si="34"/>
        <v>2025</v>
      </c>
    </row>
    <row r="42" spans="1:90" ht="15" customHeight="1" x14ac:dyDescent="0.35">
      <c r="A42" s="40">
        <v>45698.535185185188</v>
      </c>
      <c r="B42" t="s">
        <v>441</v>
      </c>
      <c r="C42" t="s">
        <v>575</v>
      </c>
      <c r="D42" t="s">
        <v>192</v>
      </c>
      <c r="E42" s="2">
        <v>45932</v>
      </c>
      <c r="F42" t="s">
        <v>494</v>
      </c>
      <c r="G42" s="2">
        <v>45698</v>
      </c>
      <c r="H42">
        <v>9633508987</v>
      </c>
      <c r="I42">
        <v>174</v>
      </c>
      <c r="J42" t="s">
        <v>149</v>
      </c>
      <c r="K42" t="s">
        <v>46</v>
      </c>
      <c r="L42" t="s">
        <v>47</v>
      </c>
      <c r="M42" t="s">
        <v>48</v>
      </c>
      <c r="N42" t="s">
        <v>48</v>
      </c>
      <c r="O42" t="s">
        <v>48</v>
      </c>
      <c r="P42" t="s">
        <v>48</v>
      </c>
      <c r="Q42" t="s">
        <v>48</v>
      </c>
      <c r="R42" t="s">
        <v>48</v>
      </c>
      <c r="S42" t="s">
        <v>48</v>
      </c>
      <c r="T42" t="s">
        <v>48</v>
      </c>
      <c r="U42" t="s">
        <v>48</v>
      </c>
      <c r="V42" t="s">
        <v>48</v>
      </c>
      <c r="W42" t="s">
        <v>48</v>
      </c>
      <c r="X42" t="s">
        <v>48</v>
      </c>
      <c r="Y42" t="s">
        <v>48</v>
      </c>
      <c r="Z42" t="s">
        <v>48</v>
      </c>
      <c r="AA42" t="s">
        <v>48</v>
      </c>
      <c r="AB42" t="s">
        <v>48</v>
      </c>
      <c r="AC42" t="s">
        <v>50</v>
      </c>
      <c r="AD42" t="s">
        <v>48</v>
      </c>
      <c r="AE42" t="s">
        <v>48</v>
      </c>
      <c r="AF42" t="s">
        <v>48</v>
      </c>
      <c r="AG42" t="s">
        <v>48</v>
      </c>
      <c r="AH42" t="s">
        <v>48</v>
      </c>
      <c r="AI42" t="s">
        <v>49</v>
      </c>
      <c r="AJ42" t="s">
        <v>48</v>
      </c>
      <c r="AK42" t="s">
        <v>48</v>
      </c>
      <c r="AL42" t="s">
        <v>49</v>
      </c>
      <c r="AM42" t="s">
        <v>48</v>
      </c>
      <c r="AN42" t="s">
        <v>48</v>
      </c>
      <c r="AO42" t="s">
        <v>48</v>
      </c>
      <c r="AP42" t="s">
        <v>586</v>
      </c>
      <c r="AQ42" t="s">
        <v>587</v>
      </c>
      <c r="AR42" t="s">
        <v>116</v>
      </c>
      <c r="AS42" t="s">
        <v>505</v>
      </c>
      <c r="AT42" t="s">
        <v>505</v>
      </c>
      <c r="AU42" t="s">
        <v>577</v>
      </c>
      <c r="AW42" s="4">
        <f t="shared" si="0"/>
        <v>6</v>
      </c>
      <c r="AX42" s="4">
        <f t="shared" si="1"/>
        <v>4</v>
      </c>
      <c r="AY42" s="4">
        <f t="shared" si="2"/>
        <v>4</v>
      </c>
      <c r="AZ42" s="4">
        <f t="shared" si="3"/>
        <v>2</v>
      </c>
      <c r="BA42" s="4">
        <f t="shared" si="4"/>
        <v>4</v>
      </c>
      <c r="BB42" s="4">
        <f t="shared" si="5"/>
        <v>4</v>
      </c>
      <c r="BC42" s="4">
        <f t="shared" si="6"/>
        <v>4</v>
      </c>
      <c r="BD42" s="4">
        <f t="shared" si="7"/>
        <v>2</v>
      </c>
      <c r="BE42" s="4">
        <f t="shared" si="8"/>
        <v>4</v>
      </c>
      <c r="BF42" s="4">
        <f t="shared" si="9"/>
        <v>2</v>
      </c>
      <c r="BG42" s="4">
        <f t="shared" si="10"/>
        <v>4</v>
      </c>
      <c r="BH42" s="4">
        <f t="shared" si="11"/>
        <v>4</v>
      </c>
      <c r="BI42" s="4">
        <f t="shared" si="12"/>
        <v>4</v>
      </c>
      <c r="BJ42" s="4">
        <f t="shared" si="13"/>
        <v>2</v>
      </c>
      <c r="BK42" s="4">
        <f t="shared" si="14"/>
        <v>4</v>
      </c>
      <c r="BL42" s="4">
        <f t="shared" si="15"/>
        <v>2</v>
      </c>
      <c r="BM42" s="4">
        <f t="shared" si="16"/>
        <v>4</v>
      </c>
      <c r="BN42" s="4">
        <f t="shared" si="17"/>
        <v>4</v>
      </c>
      <c r="BO42" s="4">
        <f t="shared" si="18"/>
        <v>4</v>
      </c>
      <c r="BP42" s="4">
        <f t="shared" si="19"/>
        <v>4</v>
      </c>
      <c r="BQ42" s="4">
        <f t="shared" si="20"/>
        <v>6</v>
      </c>
      <c r="BR42" s="4">
        <f t="shared" si="21"/>
        <v>4</v>
      </c>
      <c r="BS42" s="4" t="str">
        <f t="shared" si="22"/>
        <v>0</v>
      </c>
      <c r="BT42" s="4">
        <f t="shared" si="23"/>
        <v>4</v>
      </c>
      <c r="BU42" s="4">
        <f t="shared" si="24"/>
        <v>4</v>
      </c>
      <c r="BV42" s="4" t="str">
        <f t="shared" si="25"/>
        <v>0</v>
      </c>
      <c r="BW42" s="4">
        <f t="shared" si="26"/>
        <v>6</v>
      </c>
      <c r="BX42" s="4">
        <f t="shared" si="27"/>
        <v>0</v>
      </c>
      <c r="BY42" s="4">
        <f t="shared" si="28"/>
        <v>0</v>
      </c>
      <c r="BZ42" s="37">
        <f t="shared" si="29"/>
        <v>96</v>
      </c>
      <c r="CA42" s="32" t="str">
        <f>VLOOKUP(J:J,'Agent wise'!A:C,3,0)</f>
        <v>Amal</v>
      </c>
      <c r="CB42" s="32">
        <f t="shared" si="30"/>
        <v>45932</v>
      </c>
      <c r="CC42" t="str">
        <f t="shared" si="31"/>
        <v>Excellent</v>
      </c>
      <c r="CE42" s="32"/>
      <c r="CJ42">
        <f t="shared" si="32"/>
        <v>2</v>
      </c>
      <c r="CK42">
        <f t="shared" si="33"/>
        <v>10</v>
      </c>
      <c r="CL42">
        <f t="shared" si="34"/>
        <v>2025</v>
      </c>
    </row>
    <row r="43" spans="1:90" ht="15" customHeight="1" x14ac:dyDescent="0.35">
      <c r="A43" s="40">
        <v>45698.537430555552</v>
      </c>
      <c r="B43" t="s">
        <v>132</v>
      </c>
      <c r="C43" t="s">
        <v>575</v>
      </c>
      <c r="D43" t="s">
        <v>133</v>
      </c>
      <c r="E43" s="2">
        <v>45932</v>
      </c>
      <c r="F43" t="s">
        <v>134</v>
      </c>
      <c r="G43" s="2">
        <v>45667</v>
      </c>
      <c r="H43">
        <v>9497774987</v>
      </c>
      <c r="I43">
        <v>154</v>
      </c>
      <c r="J43" t="s">
        <v>348</v>
      </c>
      <c r="K43" t="s">
        <v>46</v>
      </c>
      <c r="L43" t="s">
        <v>47</v>
      </c>
      <c r="M43" t="s">
        <v>48</v>
      </c>
      <c r="N43" t="s">
        <v>48</v>
      </c>
      <c r="O43" t="s">
        <v>48</v>
      </c>
      <c r="P43" t="s">
        <v>48</v>
      </c>
      <c r="Q43" t="s">
        <v>48</v>
      </c>
      <c r="R43" t="s">
        <v>48</v>
      </c>
      <c r="S43" t="s">
        <v>48</v>
      </c>
      <c r="T43" t="s">
        <v>48</v>
      </c>
      <c r="U43" t="s">
        <v>48</v>
      </c>
      <c r="V43" t="s">
        <v>48</v>
      </c>
      <c r="W43" t="s">
        <v>48</v>
      </c>
      <c r="X43" t="s">
        <v>48</v>
      </c>
      <c r="Y43" t="s">
        <v>48</v>
      </c>
      <c r="Z43" t="s">
        <v>48</v>
      </c>
      <c r="AA43" t="s">
        <v>49</v>
      </c>
      <c r="AB43" t="s">
        <v>48</v>
      </c>
      <c r="AC43" t="s">
        <v>49</v>
      </c>
      <c r="AD43" t="s">
        <v>48</v>
      </c>
      <c r="AE43" t="s">
        <v>48</v>
      </c>
      <c r="AF43" t="s">
        <v>48</v>
      </c>
      <c r="AG43" t="s">
        <v>48</v>
      </c>
      <c r="AH43" t="s">
        <v>48</v>
      </c>
      <c r="AI43" t="s">
        <v>50</v>
      </c>
      <c r="AJ43" t="s">
        <v>48</v>
      </c>
      <c r="AK43" t="s">
        <v>48</v>
      </c>
      <c r="AL43" t="s">
        <v>48</v>
      </c>
      <c r="AM43" t="s">
        <v>48</v>
      </c>
      <c r="AN43" t="s">
        <v>48</v>
      </c>
      <c r="AO43" t="s">
        <v>48</v>
      </c>
      <c r="AP43" t="s">
        <v>401</v>
      </c>
      <c r="AQ43" s="1" t="s">
        <v>588</v>
      </c>
      <c r="AR43" t="s">
        <v>51</v>
      </c>
      <c r="AS43" t="s">
        <v>443</v>
      </c>
      <c r="AT43" t="s">
        <v>329</v>
      </c>
      <c r="AU43" t="s">
        <v>577</v>
      </c>
      <c r="AW43" s="4">
        <f t="shared" si="0"/>
        <v>6</v>
      </c>
      <c r="AX43" s="4">
        <f t="shared" si="1"/>
        <v>4</v>
      </c>
      <c r="AY43" s="4">
        <f t="shared" si="2"/>
        <v>4</v>
      </c>
      <c r="AZ43" s="4">
        <f t="shared" si="3"/>
        <v>2</v>
      </c>
      <c r="BA43" s="4">
        <f t="shared" si="4"/>
        <v>4</v>
      </c>
      <c r="BB43" s="4">
        <f t="shared" si="5"/>
        <v>4</v>
      </c>
      <c r="BC43" s="4">
        <f t="shared" si="6"/>
        <v>4</v>
      </c>
      <c r="BD43" s="4">
        <f t="shared" si="7"/>
        <v>2</v>
      </c>
      <c r="BE43" s="4">
        <f t="shared" si="8"/>
        <v>4</v>
      </c>
      <c r="BF43" s="4">
        <f t="shared" si="9"/>
        <v>2</v>
      </c>
      <c r="BG43" s="4">
        <f t="shared" si="10"/>
        <v>4</v>
      </c>
      <c r="BH43" s="4">
        <f t="shared" si="11"/>
        <v>4</v>
      </c>
      <c r="BI43" s="4">
        <f t="shared" si="12"/>
        <v>4</v>
      </c>
      <c r="BJ43" s="4">
        <f t="shared" si="13"/>
        <v>2</v>
      </c>
      <c r="BK43" s="4" t="str">
        <f t="shared" si="14"/>
        <v>0</v>
      </c>
      <c r="BL43" s="4">
        <f t="shared" si="15"/>
        <v>2</v>
      </c>
      <c r="BM43" s="4" t="str">
        <f t="shared" si="16"/>
        <v>0</v>
      </c>
      <c r="BN43" s="4">
        <f t="shared" si="17"/>
        <v>4</v>
      </c>
      <c r="BO43" s="4">
        <f t="shared" si="18"/>
        <v>4</v>
      </c>
      <c r="BP43" s="4">
        <f t="shared" si="19"/>
        <v>4</v>
      </c>
      <c r="BQ43" s="4">
        <f t="shared" si="20"/>
        <v>6</v>
      </c>
      <c r="BR43" s="4">
        <f t="shared" si="21"/>
        <v>4</v>
      </c>
      <c r="BS43" s="4">
        <f t="shared" si="22"/>
        <v>4</v>
      </c>
      <c r="BT43" s="4">
        <f t="shared" si="23"/>
        <v>4</v>
      </c>
      <c r="BU43" s="4">
        <f t="shared" si="24"/>
        <v>4</v>
      </c>
      <c r="BV43" s="4">
        <f t="shared" si="25"/>
        <v>0</v>
      </c>
      <c r="BW43" s="4">
        <f t="shared" si="26"/>
        <v>6</v>
      </c>
      <c r="BX43" s="4">
        <f t="shared" si="27"/>
        <v>0</v>
      </c>
      <c r="BY43" s="4">
        <f t="shared" si="28"/>
        <v>0</v>
      </c>
      <c r="BZ43" s="37">
        <f t="shared" si="29"/>
        <v>92</v>
      </c>
      <c r="CA43" s="32" t="str">
        <f>VLOOKUP(J:J,'Agent wise'!A:C,3,0)</f>
        <v xml:space="preserve">Shiny </v>
      </c>
      <c r="CB43" s="32">
        <f t="shared" si="30"/>
        <v>45932</v>
      </c>
      <c r="CC43" t="str">
        <f t="shared" si="31"/>
        <v>Good</v>
      </c>
      <c r="CE43" s="32"/>
      <c r="CJ43">
        <f t="shared" si="32"/>
        <v>2</v>
      </c>
      <c r="CK43">
        <f t="shared" si="33"/>
        <v>10</v>
      </c>
      <c r="CL43">
        <f t="shared" si="34"/>
        <v>2025</v>
      </c>
    </row>
    <row r="44" spans="1:90" ht="15" customHeight="1" x14ac:dyDescent="0.35">
      <c r="A44" s="40">
        <v>45698.557372685187</v>
      </c>
      <c r="B44" t="s">
        <v>441</v>
      </c>
      <c r="C44" t="s">
        <v>575</v>
      </c>
      <c r="D44" t="s">
        <v>192</v>
      </c>
      <c r="E44" s="2">
        <v>45932</v>
      </c>
      <c r="F44" t="s">
        <v>494</v>
      </c>
      <c r="G44" s="2">
        <v>45698</v>
      </c>
      <c r="H44">
        <v>7339583437</v>
      </c>
      <c r="I44">
        <v>165</v>
      </c>
      <c r="J44" t="s">
        <v>143</v>
      </c>
      <c r="K44" t="s">
        <v>52</v>
      </c>
      <c r="L44" t="s">
        <v>53</v>
      </c>
      <c r="M44" t="s">
        <v>48</v>
      </c>
      <c r="N44" t="s">
        <v>48</v>
      </c>
      <c r="O44" t="s">
        <v>48</v>
      </c>
      <c r="P44" t="s">
        <v>48</v>
      </c>
      <c r="Q44" t="s">
        <v>48</v>
      </c>
      <c r="R44" t="s">
        <v>48</v>
      </c>
      <c r="S44" t="s">
        <v>48</v>
      </c>
      <c r="T44" t="s">
        <v>48</v>
      </c>
      <c r="U44" t="s">
        <v>48</v>
      </c>
      <c r="V44" t="s">
        <v>48</v>
      </c>
      <c r="W44" t="s">
        <v>48</v>
      </c>
      <c r="X44" t="s">
        <v>48</v>
      </c>
      <c r="Y44" t="s">
        <v>48</v>
      </c>
      <c r="Z44" t="s">
        <v>48</v>
      </c>
      <c r="AA44" t="s">
        <v>48</v>
      </c>
      <c r="AB44" t="s">
        <v>48</v>
      </c>
      <c r="AC44" t="s">
        <v>50</v>
      </c>
      <c r="AD44" t="s">
        <v>48</v>
      </c>
      <c r="AE44" t="s">
        <v>48</v>
      </c>
      <c r="AF44" t="s">
        <v>48</v>
      </c>
      <c r="AG44" t="s">
        <v>48</v>
      </c>
      <c r="AH44" t="s">
        <v>50</v>
      </c>
      <c r="AI44" t="s">
        <v>50</v>
      </c>
      <c r="AJ44" t="s">
        <v>48</v>
      </c>
      <c r="AK44" t="s">
        <v>48</v>
      </c>
      <c r="AL44" t="s">
        <v>49</v>
      </c>
      <c r="AM44" t="s">
        <v>48</v>
      </c>
      <c r="AN44" t="s">
        <v>48</v>
      </c>
      <c r="AO44" t="s">
        <v>48</v>
      </c>
      <c r="AP44" t="s">
        <v>589</v>
      </c>
      <c r="AQ44" t="s">
        <v>590</v>
      </c>
      <c r="AR44" t="s">
        <v>116</v>
      </c>
      <c r="AS44" t="s">
        <v>500</v>
      </c>
      <c r="AT44" t="s">
        <v>500</v>
      </c>
      <c r="AU44" t="s">
        <v>577</v>
      </c>
      <c r="AW44" s="4">
        <f t="shared" si="0"/>
        <v>6</v>
      </c>
      <c r="AX44" s="4">
        <f t="shared" si="1"/>
        <v>4</v>
      </c>
      <c r="AY44" s="4">
        <f t="shared" si="2"/>
        <v>4</v>
      </c>
      <c r="AZ44" s="4">
        <f t="shared" si="3"/>
        <v>2</v>
      </c>
      <c r="BA44" s="4">
        <f t="shared" si="4"/>
        <v>4</v>
      </c>
      <c r="BB44" s="4">
        <f t="shared" si="5"/>
        <v>4</v>
      </c>
      <c r="BC44" s="4">
        <f t="shared" si="6"/>
        <v>4</v>
      </c>
      <c r="BD44" s="4">
        <f t="shared" si="7"/>
        <v>2</v>
      </c>
      <c r="BE44" s="4">
        <f t="shared" si="8"/>
        <v>4</v>
      </c>
      <c r="BF44" s="4">
        <f t="shared" si="9"/>
        <v>2</v>
      </c>
      <c r="BG44" s="4">
        <f t="shared" si="10"/>
        <v>4</v>
      </c>
      <c r="BH44" s="4">
        <f t="shared" si="11"/>
        <v>4</v>
      </c>
      <c r="BI44" s="4">
        <f t="shared" si="12"/>
        <v>4</v>
      </c>
      <c r="BJ44" s="4">
        <f t="shared" si="13"/>
        <v>2</v>
      </c>
      <c r="BK44" s="4">
        <f t="shared" si="14"/>
        <v>4</v>
      </c>
      <c r="BL44" s="4">
        <f t="shared" si="15"/>
        <v>2</v>
      </c>
      <c r="BM44" s="4">
        <f t="shared" si="16"/>
        <v>4</v>
      </c>
      <c r="BN44" s="4">
        <f t="shared" si="17"/>
        <v>4</v>
      </c>
      <c r="BO44" s="4">
        <f t="shared" si="18"/>
        <v>4</v>
      </c>
      <c r="BP44" s="4">
        <f t="shared" si="19"/>
        <v>4</v>
      </c>
      <c r="BQ44" s="4">
        <f t="shared" si="20"/>
        <v>6</v>
      </c>
      <c r="BR44" s="4">
        <f t="shared" si="21"/>
        <v>4</v>
      </c>
      <c r="BS44" s="4">
        <f t="shared" si="22"/>
        <v>4</v>
      </c>
      <c r="BT44" s="4">
        <f t="shared" si="23"/>
        <v>4</v>
      </c>
      <c r="BU44" s="4">
        <f t="shared" si="24"/>
        <v>4</v>
      </c>
      <c r="BV44" s="4" t="str">
        <f t="shared" si="25"/>
        <v>0</v>
      </c>
      <c r="BW44" s="4">
        <f t="shared" si="26"/>
        <v>6</v>
      </c>
      <c r="BX44" s="4">
        <f t="shared" si="27"/>
        <v>0</v>
      </c>
      <c r="BY44" s="4">
        <f t="shared" si="28"/>
        <v>0</v>
      </c>
      <c r="BZ44" s="37">
        <f t="shared" si="29"/>
        <v>100</v>
      </c>
      <c r="CA44" s="32" t="str">
        <f>VLOOKUP(J:J,'Agent wise'!A:C,3,0)</f>
        <v>Amal</v>
      </c>
      <c r="CB44" s="32">
        <f t="shared" si="30"/>
        <v>45932</v>
      </c>
      <c r="CC44" t="str">
        <f t="shared" si="31"/>
        <v>Excellent</v>
      </c>
      <c r="CE44" s="32"/>
      <c r="CJ44">
        <f t="shared" si="32"/>
        <v>2</v>
      </c>
      <c r="CK44">
        <f t="shared" si="33"/>
        <v>10</v>
      </c>
      <c r="CL44">
        <f t="shared" si="34"/>
        <v>2025</v>
      </c>
    </row>
    <row r="45" spans="1:90" ht="15" customHeight="1" x14ac:dyDescent="0.35">
      <c r="A45" s="40">
        <v>45698.562395833331</v>
      </c>
      <c r="B45" t="s">
        <v>441</v>
      </c>
      <c r="C45" t="s">
        <v>575</v>
      </c>
      <c r="D45" t="s">
        <v>192</v>
      </c>
      <c r="E45" s="2">
        <v>45932</v>
      </c>
      <c r="F45" t="s">
        <v>494</v>
      </c>
      <c r="G45" s="2">
        <v>45698</v>
      </c>
      <c r="H45">
        <v>9840390388</v>
      </c>
      <c r="I45">
        <v>247</v>
      </c>
      <c r="J45" t="s">
        <v>98</v>
      </c>
      <c r="K45" t="s">
        <v>52</v>
      </c>
      <c r="L45" t="s">
        <v>53</v>
      </c>
      <c r="M45" t="s">
        <v>48</v>
      </c>
      <c r="N45" t="s">
        <v>48</v>
      </c>
      <c r="O45" t="s">
        <v>48</v>
      </c>
      <c r="P45" t="s">
        <v>48</v>
      </c>
      <c r="Q45" t="s">
        <v>48</v>
      </c>
      <c r="R45" t="s">
        <v>48</v>
      </c>
      <c r="S45" t="s">
        <v>48</v>
      </c>
      <c r="T45" t="s">
        <v>48</v>
      </c>
      <c r="U45" t="s">
        <v>48</v>
      </c>
      <c r="V45" t="s">
        <v>48</v>
      </c>
      <c r="W45" t="s">
        <v>48</v>
      </c>
      <c r="X45" t="s">
        <v>48</v>
      </c>
      <c r="Y45" t="s">
        <v>48</v>
      </c>
      <c r="Z45" t="s">
        <v>48</v>
      </c>
      <c r="AA45" t="s">
        <v>48</v>
      </c>
      <c r="AB45" t="s">
        <v>48</v>
      </c>
      <c r="AC45" t="s">
        <v>50</v>
      </c>
      <c r="AD45" t="s">
        <v>48</v>
      </c>
      <c r="AE45" t="s">
        <v>48</v>
      </c>
      <c r="AF45" t="s">
        <v>48</v>
      </c>
      <c r="AG45" t="s">
        <v>48</v>
      </c>
      <c r="AH45" t="s">
        <v>50</v>
      </c>
      <c r="AI45" t="s">
        <v>48</v>
      </c>
      <c r="AJ45" t="s">
        <v>48</v>
      </c>
      <c r="AK45" t="s">
        <v>48</v>
      </c>
      <c r="AL45" t="s">
        <v>48</v>
      </c>
      <c r="AM45" t="s">
        <v>48</v>
      </c>
      <c r="AN45" t="s">
        <v>48</v>
      </c>
      <c r="AO45" t="s">
        <v>48</v>
      </c>
      <c r="AP45" t="s">
        <v>591</v>
      </c>
      <c r="AQ45" t="s">
        <v>592</v>
      </c>
      <c r="AR45" t="s">
        <v>116</v>
      </c>
      <c r="AS45" t="s">
        <v>496</v>
      </c>
      <c r="AT45" t="s">
        <v>496</v>
      </c>
      <c r="AU45" t="s">
        <v>577</v>
      </c>
      <c r="AW45" s="4">
        <f t="shared" si="0"/>
        <v>6</v>
      </c>
      <c r="AX45" s="4">
        <f t="shared" si="1"/>
        <v>4</v>
      </c>
      <c r="AY45" s="4">
        <f t="shared" si="2"/>
        <v>4</v>
      </c>
      <c r="AZ45" s="4">
        <f t="shared" si="3"/>
        <v>2</v>
      </c>
      <c r="BA45" s="4">
        <f t="shared" si="4"/>
        <v>4</v>
      </c>
      <c r="BB45" s="4">
        <f t="shared" si="5"/>
        <v>4</v>
      </c>
      <c r="BC45" s="4">
        <f t="shared" si="6"/>
        <v>4</v>
      </c>
      <c r="BD45" s="4">
        <f t="shared" si="7"/>
        <v>2</v>
      </c>
      <c r="BE45" s="4">
        <f t="shared" si="8"/>
        <v>4</v>
      </c>
      <c r="BF45" s="4">
        <f t="shared" si="9"/>
        <v>2</v>
      </c>
      <c r="BG45" s="4">
        <f t="shared" si="10"/>
        <v>4</v>
      </c>
      <c r="BH45" s="4">
        <f t="shared" si="11"/>
        <v>4</v>
      </c>
      <c r="BI45" s="4">
        <f t="shared" si="12"/>
        <v>4</v>
      </c>
      <c r="BJ45" s="4">
        <f t="shared" si="13"/>
        <v>2</v>
      </c>
      <c r="BK45" s="4">
        <f t="shared" si="14"/>
        <v>4</v>
      </c>
      <c r="BL45" s="4">
        <f t="shared" si="15"/>
        <v>2</v>
      </c>
      <c r="BM45" s="4">
        <f t="shared" si="16"/>
        <v>4</v>
      </c>
      <c r="BN45" s="4">
        <f t="shared" si="17"/>
        <v>4</v>
      </c>
      <c r="BO45" s="4">
        <f t="shared" si="18"/>
        <v>4</v>
      </c>
      <c r="BP45" s="4">
        <f t="shared" si="19"/>
        <v>4</v>
      </c>
      <c r="BQ45" s="4">
        <f t="shared" si="20"/>
        <v>6</v>
      </c>
      <c r="BR45" s="4">
        <f t="shared" si="21"/>
        <v>4</v>
      </c>
      <c r="BS45" s="4">
        <f t="shared" si="22"/>
        <v>4</v>
      </c>
      <c r="BT45" s="4">
        <f t="shared" si="23"/>
        <v>4</v>
      </c>
      <c r="BU45" s="4">
        <f t="shared" si="24"/>
        <v>4</v>
      </c>
      <c r="BV45" s="4">
        <f t="shared" si="25"/>
        <v>0</v>
      </c>
      <c r="BW45" s="4">
        <f t="shared" si="26"/>
        <v>6</v>
      </c>
      <c r="BX45" s="4">
        <f t="shared" si="27"/>
        <v>0</v>
      </c>
      <c r="BY45" s="4">
        <f t="shared" si="28"/>
        <v>0</v>
      </c>
      <c r="BZ45" s="37">
        <f t="shared" si="29"/>
        <v>100</v>
      </c>
      <c r="CA45" s="32" t="str">
        <f>VLOOKUP(J:J,'Agent wise'!A:C,3,0)</f>
        <v>Amal</v>
      </c>
      <c r="CB45" s="32">
        <f t="shared" si="30"/>
        <v>45932</v>
      </c>
      <c r="CC45" t="str">
        <f t="shared" si="31"/>
        <v>Excellent</v>
      </c>
      <c r="CE45" s="32"/>
      <c r="CJ45">
        <f t="shared" si="32"/>
        <v>2</v>
      </c>
      <c r="CK45">
        <f t="shared" si="33"/>
        <v>10</v>
      </c>
      <c r="CL45">
        <f t="shared" si="34"/>
        <v>2025</v>
      </c>
    </row>
    <row r="46" spans="1:90" ht="15" customHeight="1" x14ac:dyDescent="0.35">
      <c r="A46" s="40">
        <v>45698.585300925923</v>
      </c>
      <c r="B46" t="s">
        <v>593</v>
      </c>
      <c r="C46" t="s">
        <v>575</v>
      </c>
      <c r="D46" t="s">
        <v>594</v>
      </c>
      <c r="E46" s="2">
        <v>45932</v>
      </c>
      <c r="F46" t="s">
        <v>134</v>
      </c>
      <c r="G46" s="2">
        <v>45666</v>
      </c>
      <c r="H46">
        <v>8943482329</v>
      </c>
      <c r="I46">
        <v>222</v>
      </c>
      <c r="J46" t="s">
        <v>73</v>
      </c>
      <c r="K46" t="s">
        <v>46</v>
      </c>
      <c r="L46" t="s">
        <v>47</v>
      </c>
      <c r="M46" t="s">
        <v>48</v>
      </c>
      <c r="N46" t="s">
        <v>48</v>
      </c>
      <c r="O46" t="s">
        <v>48</v>
      </c>
      <c r="P46" t="s">
        <v>48</v>
      </c>
      <c r="Q46" t="s">
        <v>48</v>
      </c>
      <c r="R46" t="s">
        <v>48</v>
      </c>
      <c r="S46" t="s">
        <v>48</v>
      </c>
      <c r="T46" t="s">
        <v>48</v>
      </c>
      <c r="U46" t="s">
        <v>49</v>
      </c>
      <c r="V46" t="s">
        <v>48</v>
      </c>
      <c r="W46" t="s">
        <v>48</v>
      </c>
      <c r="X46" t="s">
        <v>48</v>
      </c>
      <c r="Y46" t="s">
        <v>48</v>
      </c>
      <c r="Z46" t="s">
        <v>49</v>
      </c>
      <c r="AA46" t="s">
        <v>48</v>
      </c>
      <c r="AB46" t="s">
        <v>49</v>
      </c>
      <c r="AC46" t="s">
        <v>48</v>
      </c>
      <c r="AD46" t="s">
        <v>48</v>
      </c>
      <c r="AE46" t="s">
        <v>48</v>
      </c>
      <c r="AF46" t="s">
        <v>50</v>
      </c>
      <c r="AG46" t="s">
        <v>48</v>
      </c>
      <c r="AH46" t="s">
        <v>50</v>
      </c>
      <c r="AI46" t="s">
        <v>50</v>
      </c>
      <c r="AJ46" t="s">
        <v>48</v>
      </c>
      <c r="AK46" t="s">
        <v>48</v>
      </c>
      <c r="AL46" t="s">
        <v>49</v>
      </c>
      <c r="AM46" t="s">
        <v>48</v>
      </c>
      <c r="AN46" t="s">
        <v>48</v>
      </c>
      <c r="AO46" t="s">
        <v>48</v>
      </c>
      <c r="AP46" t="s">
        <v>595</v>
      </c>
      <c r="AQ46" t="s">
        <v>596</v>
      </c>
      <c r="AR46" t="s">
        <v>51</v>
      </c>
      <c r="AS46" t="s">
        <v>413</v>
      </c>
      <c r="AT46" t="s">
        <v>414</v>
      </c>
      <c r="AU46" t="s">
        <v>597</v>
      </c>
      <c r="AW46" s="4">
        <f t="shared" si="0"/>
        <v>6</v>
      </c>
      <c r="AX46" s="4">
        <f t="shared" si="1"/>
        <v>4</v>
      </c>
      <c r="AY46" s="4">
        <f t="shared" si="2"/>
        <v>4</v>
      </c>
      <c r="AZ46" s="4">
        <f t="shared" si="3"/>
        <v>2</v>
      </c>
      <c r="BA46" s="4">
        <f t="shared" si="4"/>
        <v>4</v>
      </c>
      <c r="BB46" s="4">
        <f t="shared" si="5"/>
        <v>4</v>
      </c>
      <c r="BC46" s="4">
        <f t="shared" si="6"/>
        <v>4</v>
      </c>
      <c r="BD46" s="4">
        <f t="shared" si="7"/>
        <v>2</v>
      </c>
      <c r="BE46" s="4" t="str">
        <f t="shared" si="8"/>
        <v>0</v>
      </c>
      <c r="BF46" s="4">
        <f t="shared" si="9"/>
        <v>2</v>
      </c>
      <c r="BG46" s="4">
        <f t="shared" si="10"/>
        <v>4</v>
      </c>
      <c r="BH46" s="4">
        <f t="shared" si="11"/>
        <v>4</v>
      </c>
      <c r="BI46" s="4">
        <f t="shared" si="12"/>
        <v>4</v>
      </c>
      <c r="BJ46" s="4" t="str">
        <f t="shared" si="13"/>
        <v>0</v>
      </c>
      <c r="BK46" s="4">
        <f t="shared" si="14"/>
        <v>4</v>
      </c>
      <c r="BL46" s="4" t="str">
        <f t="shared" si="15"/>
        <v>0</v>
      </c>
      <c r="BM46" s="4">
        <f t="shared" si="16"/>
        <v>4</v>
      </c>
      <c r="BN46" s="4">
        <f t="shared" si="17"/>
        <v>4</v>
      </c>
      <c r="BO46" s="4">
        <f t="shared" si="18"/>
        <v>4</v>
      </c>
      <c r="BP46" s="4">
        <f t="shared" si="19"/>
        <v>4</v>
      </c>
      <c r="BQ46" s="4">
        <f t="shared" si="20"/>
        <v>6</v>
      </c>
      <c r="BR46" s="4">
        <f t="shared" si="21"/>
        <v>4</v>
      </c>
      <c r="BS46" s="4">
        <f t="shared" si="22"/>
        <v>4</v>
      </c>
      <c r="BT46" s="4">
        <f t="shared" si="23"/>
        <v>4</v>
      </c>
      <c r="BU46" s="4">
        <f t="shared" si="24"/>
        <v>4</v>
      </c>
      <c r="BV46" s="4" t="str">
        <f t="shared" si="25"/>
        <v>0</v>
      </c>
      <c r="BW46" s="4">
        <f t="shared" si="26"/>
        <v>6</v>
      </c>
      <c r="BX46" s="4">
        <f t="shared" si="27"/>
        <v>0</v>
      </c>
      <c r="BY46" s="4">
        <f t="shared" si="28"/>
        <v>0</v>
      </c>
      <c r="BZ46" s="37">
        <f t="shared" si="29"/>
        <v>92</v>
      </c>
      <c r="CA46" s="32" t="str">
        <f>VLOOKUP(J:J,'Agent wise'!A:C,3,0)</f>
        <v xml:space="preserve">Shiny </v>
      </c>
      <c r="CB46" s="32">
        <f t="shared" si="30"/>
        <v>45932</v>
      </c>
      <c r="CC46" t="str">
        <f t="shared" si="31"/>
        <v>Good</v>
      </c>
      <c r="CE46" s="32"/>
      <c r="CJ46">
        <f t="shared" si="32"/>
        <v>2</v>
      </c>
      <c r="CK46">
        <f t="shared" si="33"/>
        <v>10</v>
      </c>
      <c r="CL46">
        <f t="shared" si="34"/>
        <v>2025</v>
      </c>
    </row>
    <row r="47" spans="1:90" ht="15" customHeight="1" x14ac:dyDescent="0.35">
      <c r="A47" s="40">
        <v>45698.62462962963</v>
      </c>
      <c r="B47" t="s">
        <v>132</v>
      </c>
      <c r="C47" t="s">
        <v>575</v>
      </c>
      <c r="D47" t="s">
        <v>133</v>
      </c>
      <c r="E47" s="2">
        <v>45932</v>
      </c>
      <c r="F47" t="s">
        <v>134</v>
      </c>
      <c r="G47" s="2">
        <v>45667</v>
      </c>
      <c r="H47">
        <v>9443741038</v>
      </c>
      <c r="I47">
        <v>138</v>
      </c>
      <c r="J47" t="s">
        <v>251</v>
      </c>
      <c r="K47" t="s">
        <v>52</v>
      </c>
      <c r="L47" t="s">
        <v>53</v>
      </c>
      <c r="M47" t="s">
        <v>48</v>
      </c>
      <c r="N47" t="s">
        <v>48</v>
      </c>
      <c r="O47" t="s">
        <v>48</v>
      </c>
      <c r="P47" t="s">
        <v>48</v>
      </c>
      <c r="Q47" t="s">
        <v>48</v>
      </c>
      <c r="R47" t="s">
        <v>48</v>
      </c>
      <c r="S47" t="s">
        <v>48</v>
      </c>
      <c r="T47" t="s">
        <v>48</v>
      </c>
      <c r="U47" t="s">
        <v>48</v>
      </c>
      <c r="V47" t="s">
        <v>48</v>
      </c>
      <c r="W47" t="s">
        <v>48</v>
      </c>
      <c r="X47" t="s">
        <v>48</v>
      </c>
      <c r="Y47" t="s">
        <v>48</v>
      </c>
      <c r="Z47" t="s">
        <v>48</v>
      </c>
      <c r="AA47" t="s">
        <v>49</v>
      </c>
      <c r="AB47" t="s">
        <v>48</v>
      </c>
      <c r="AC47" t="s">
        <v>48</v>
      </c>
      <c r="AD47" t="s">
        <v>48</v>
      </c>
      <c r="AE47" t="s">
        <v>48</v>
      </c>
      <c r="AF47" t="s">
        <v>48</v>
      </c>
      <c r="AG47" t="s">
        <v>48</v>
      </c>
      <c r="AH47" t="s">
        <v>48</v>
      </c>
      <c r="AI47" t="s">
        <v>50</v>
      </c>
      <c r="AJ47" t="s">
        <v>48</v>
      </c>
      <c r="AK47" t="s">
        <v>48</v>
      </c>
      <c r="AL47" t="s">
        <v>48</v>
      </c>
      <c r="AM47" t="s">
        <v>48</v>
      </c>
      <c r="AN47" t="s">
        <v>48</v>
      </c>
      <c r="AO47" t="s">
        <v>48</v>
      </c>
      <c r="AP47" t="s">
        <v>401</v>
      </c>
      <c r="AQ47" s="1" t="s">
        <v>598</v>
      </c>
      <c r="AR47" t="s">
        <v>51</v>
      </c>
      <c r="AS47" t="s">
        <v>100</v>
      </c>
      <c r="AT47" t="s">
        <v>101</v>
      </c>
      <c r="AU47" t="s">
        <v>577</v>
      </c>
      <c r="AW47" s="4">
        <f t="shared" si="0"/>
        <v>6</v>
      </c>
      <c r="AX47" s="4">
        <f t="shared" si="1"/>
        <v>4</v>
      </c>
      <c r="AY47" s="4">
        <f t="shared" si="2"/>
        <v>4</v>
      </c>
      <c r="AZ47" s="4">
        <f t="shared" si="3"/>
        <v>2</v>
      </c>
      <c r="BA47" s="4">
        <f t="shared" si="4"/>
        <v>4</v>
      </c>
      <c r="BB47" s="4">
        <f t="shared" si="5"/>
        <v>4</v>
      </c>
      <c r="BC47" s="4">
        <f t="shared" si="6"/>
        <v>4</v>
      </c>
      <c r="BD47" s="4">
        <f t="shared" si="7"/>
        <v>2</v>
      </c>
      <c r="BE47" s="4">
        <f t="shared" si="8"/>
        <v>4</v>
      </c>
      <c r="BF47" s="4">
        <f t="shared" si="9"/>
        <v>2</v>
      </c>
      <c r="BG47" s="4">
        <f t="shared" si="10"/>
        <v>4</v>
      </c>
      <c r="BH47" s="4">
        <f t="shared" si="11"/>
        <v>4</v>
      </c>
      <c r="BI47" s="4">
        <f t="shared" si="12"/>
        <v>4</v>
      </c>
      <c r="BJ47" s="4">
        <f t="shared" si="13"/>
        <v>2</v>
      </c>
      <c r="BK47" s="4" t="str">
        <f t="shared" si="14"/>
        <v>0</v>
      </c>
      <c r="BL47" s="4">
        <f t="shared" si="15"/>
        <v>2</v>
      </c>
      <c r="BM47" s="4">
        <f t="shared" si="16"/>
        <v>4</v>
      </c>
      <c r="BN47" s="4">
        <f t="shared" si="17"/>
        <v>4</v>
      </c>
      <c r="BO47" s="4">
        <f t="shared" si="18"/>
        <v>4</v>
      </c>
      <c r="BP47" s="4">
        <f t="shared" si="19"/>
        <v>4</v>
      </c>
      <c r="BQ47" s="4">
        <f t="shared" si="20"/>
        <v>6</v>
      </c>
      <c r="BR47" s="4">
        <f t="shared" si="21"/>
        <v>4</v>
      </c>
      <c r="BS47" s="4">
        <f t="shared" si="22"/>
        <v>4</v>
      </c>
      <c r="BT47" s="4">
        <f t="shared" si="23"/>
        <v>4</v>
      </c>
      <c r="BU47" s="4">
        <f t="shared" si="24"/>
        <v>4</v>
      </c>
      <c r="BV47" s="4">
        <f t="shared" si="25"/>
        <v>0</v>
      </c>
      <c r="BW47" s="4">
        <f t="shared" si="26"/>
        <v>6</v>
      </c>
      <c r="BX47" s="4">
        <f t="shared" si="27"/>
        <v>0</v>
      </c>
      <c r="BY47" s="4">
        <f t="shared" si="28"/>
        <v>0</v>
      </c>
      <c r="BZ47" s="37">
        <f t="shared" si="29"/>
        <v>96</v>
      </c>
      <c r="CA47" s="32" t="str">
        <f>VLOOKUP(J:J,'Agent wise'!A:C,3,0)</f>
        <v xml:space="preserve">Shiny </v>
      </c>
      <c r="CB47" s="32">
        <f t="shared" si="30"/>
        <v>45932</v>
      </c>
      <c r="CC47" t="str">
        <f t="shared" si="31"/>
        <v>Excellent</v>
      </c>
      <c r="CE47" s="32"/>
      <c r="CJ47">
        <f t="shared" si="32"/>
        <v>2</v>
      </c>
      <c r="CK47">
        <f t="shared" si="33"/>
        <v>10</v>
      </c>
      <c r="CL47">
        <f t="shared" si="34"/>
        <v>2025</v>
      </c>
    </row>
    <row r="48" spans="1:90" ht="15" customHeight="1" x14ac:dyDescent="0.35">
      <c r="A48" s="40">
        <v>45698.629189814812</v>
      </c>
      <c r="B48" t="s">
        <v>593</v>
      </c>
      <c r="C48" t="s">
        <v>575</v>
      </c>
      <c r="D48" t="s">
        <v>594</v>
      </c>
      <c r="E48" s="2">
        <v>45932</v>
      </c>
      <c r="F48" t="s">
        <v>134</v>
      </c>
      <c r="G48" s="2">
        <v>45667</v>
      </c>
      <c r="H48">
        <v>9043787697</v>
      </c>
      <c r="I48">
        <v>141</v>
      </c>
      <c r="J48" t="s">
        <v>232</v>
      </c>
      <c r="K48" t="s">
        <v>52</v>
      </c>
      <c r="L48" t="s">
        <v>53</v>
      </c>
      <c r="M48" t="s">
        <v>49</v>
      </c>
      <c r="N48" t="s">
        <v>48</v>
      </c>
      <c r="O48" t="s">
        <v>48</v>
      </c>
      <c r="P48" t="s">
        <v>48</v>
      </c>
      <c r="Q48" t="s">
        <v>48</v>
      </c>
      <c r="R48" t="s">
        <v>48</v>
      </c>
      <c r="S48" t="s">
        <v>48</v>
      </c>
      <c r="T48" t="s">
        <v>48</v>
      </c>
      <c r="U48" t="s">
        <v>49</v>
      </c>
      <c r="V48" t="s">
        <v>48</v>
      </c>
      <c r="W48" t="s">
        <v>48</v>
      </c>
      <c r="X48" t="s">
        <v>48</v>
      </c>
      <c r="Y48" t="s">
        <v>48</v>
      </c>
      <c r="Z48" t="s">
        <v>48</v>
      </c>
      <c r="AA48" t="s">
        <v>48</v>
      </c>
      <c r="AB48" t="s">
        <v>49</v>
      </c>
      <c r="AC48" t="s">
        <v>48</v>
      </c>
      <c r="AD48" t="s">
        <v>48</v>
      </c>
      <c r="AE48" t="s">
        <v>48</v>
      </c>
      <c r="AF48" t="s">
        <v>48</v>
      </c>
      <c r="AG48" t="s">
        <v>48</v>
      </c>
      <c r="AH48" t="s">
        <v>48</v>
      </c>
      <c r="AI48" t="s">
        <v>50</v>
      </c>
      <c r="AJ48" t="s">
        <v>48</v>
      </c>
      <c r="AK48" t="s">
        <v>48</v>
      </c>
      <c r="AL48" t="s">
        <v>49</v>
      </c>
      <c r="AM48" t="s">
        <v>48</v>
      </c>
      <c r="AN48" t="s">
        <v>48</v>
      </c>
      <c r="AO48" t="s">
        <v>48</v>
      </c>
      <c r="AP48" t="s">
        <v>599</v>
      </c>
      <c r="AQ48" t="s">
        <v>600</v>
      </c>
      <c r="AR48" t="s">
        <v>51</v>
      </c>
      <c r="AS48" t="s">
        <v>336</v>
      </c>
      <c r="AT48" t="s">
        <v>601</v>
      </c>
      <c r="AU48" t="s">
        <v>577</v>
      </c>
      <c r="AW48" s="4" t="str">
        <f t="shared" si="0"/>
        <v>0</v>
      </c>
      <c r="AX48" s="4">
        <f t="shared" si="1"/>
        <v>4</v>
      </c>
      <c r="AY48" s="4">
        <f t="shared" si="2"/>
        <v>4</v>
      </c>
      <c r="AZ48" s="4">
        <f t="shared" si="3"/>
        <v>2</v>
      </c>
      <c r="BA48" s="4">
        <f t="shared" si="4"/>
        <v>4</v>
      </c>
      <c r="BB48" s="4">
        <f t="shared" si="5"/>
        <v>4</v>
      </c>
      <c r="BC48" s="4">
        <f t="shared" si="6"/>
        <v>4</v>
      </c>
      <c r="BD48" s="4">
        <f t="shared" si="7"/>
        <v>2</v>
      </c>
      <c r="BE48" s="4" t="str">
        <f t="shared" si="8"/>
        <v>0</v>
      </c>
      <c r="BF48" s="4">
        <f t="shared" si="9"/>
        <v>2</v>
      </c>
      <c r="BG48" s="4">
        <f t="shared" si="10"/>
        <v>4</v>
      </c>
      <c r="BH48" s="4">
        <f t="shared" si="11"/>
        <v>4</v>
      </c>
      <c r="BI48" s="4">
        <f t="shared" si="12"/>
        <v>4</v>
      </c>
      <c r="BJ48" s="4">
        <f t="shared" si="13"/>
        <v>2</v>
      </c>
      <c r="BK48" s="4">
        <f t="shared" si="14"/>
        <v>4</v>
      </c>
      <c r="BL48" s="4" t="str">
        <f t="shared" si="15"/>
        <v>0</v>
      </c>
      <c r="BM48" s="4">
        <f t="shared" si="16"/>
        <v>4</v>
      </c>
      <c r="BN48" s="4">
        <f t="shared" si="17"/>
        <v>4</v>
      </c>
      <c r="BO48" s="4">
        <f t="shared" si="18"/>
        <v>4</v>
      </c>
      <c r="BP48" s="4">
        <f t="shared" si="19"/>
        <v>4</v>
      </c>
      <c r="BQ48" s="4">
        <f t="shared" si="20"/>
        <v>6</v>
      </c>
      <c r="BR48" s="4">
        <f t="shared" si="21"/>
        <v>4</v>
      </c>
      <c r="BS48" s="4">
        <f t="shared" si="22"/>
        <v>4</v>
      </c>
      <c r="BT48" s="4">
        <f t="shared" si="23"/>
        <v>4</v>
      </c>
      <c r="BU48" s="4">
        <f t="shared" si="24"/>
        <v>4</v>
      </c>
      <c r="BV48" s="4" t="str">
        <f t="shared" si="25"/>
        <v>0</v>
      </c>
      <c r="BW48" s="4">
        <f t="shared" si="26"/>
        <v>6</v>
      </c>
      <c r="BX48" s="4">
        <f t="shared" si="27"/>
        <v>0</v>
      </c>
      <c r="BY48" s="4">
        <f t="shared" si="28"/>
        <v>0</v>
      </c>
      <c r="BZ48" s="37">
        <f t="shared" si="29"/>
        <v>88</v>
      </c>
      <c r="CA48" s="32" t="str">
        <f>VLOOKUP(J:J,'Agent wise'!A:C,3,0)</f>
        <v xml:space="preserve">Shiny </v>
      </c>
      <c r="CB48" s="32">
        <f t="shared" si="30"/>
        <v>45932</v>
      </c>
      <c r="CC48" t="str">
        <f t="shared" si="31"/>
        <v>Average</v>
      </c>
      <c r="CE48" s="32"/>
      <c r="CJ48">
        <f t="shared" si="32"/>
        <v>2</v>
      </c>
      <c r="CK48">
        <f t="shared" si="33"/>
        <v>10</v>
      </c>
      <c r="CL48">
        <f t="shared" si="34"/>
        <v>2025</v>
      </c>
    </row>
    <row r="49" spans="1:90" ht="15" customHeight="1" x14ac:dyDescent="0.35">
      <c r="A49" s="40">
        <v>45698.638761574075</v>
      </c>
      <c r="B49" t="s">
        <v>593</v>
      </c>
      <c r="C49" t="s">
        <v>575</v>
      </c>
      <c r="D49" t="s">
        <v>594</v>
      </c>
      <c r="E49" s="2">
        <v>45932</v>
      </c>
      <c r="F49" t="s">
        <v>134</v>
      </c>
      <c r="G49" s="2">
        <v>45667</v>
      </c>
      <c r="H49">
        <v>9487882275</v>
      </c>
      <c r="I49">
        <v>160</v>
      </c>
      <c r="J49" t="s">
        <v>234</v>
      </c>
      <c r="K49" t="s">
        <v>52</v>
      </c>
      <c r="L49" t="s">
        <v>53</v>
      </c>
      <c r="M49" t="s">
        <v>48</v>
      </c>
      <c r="N49" t="s">
        <v>48</v>
      </c>
      <c r="O49" t="s">
        <v>48</v>
      </c>
      <c r="P49" t="s">
        <v>48</v>
      </c>
      <c r="Q49" t="s">
        <v>48</v>
      </c>
      <c r="R49" t="s">
        <v>48</v>
      </c>
      <c r="S49" t="s">
        <v>48</v>
      </c>
      <c r="T49" t="s">
        <v>49</v>
      </c>
      <c r="U49" t="s">
        <v>49</v>
      </c>
      <c r="V49" t="s">
        <v>48</v>
      </c>
      <c r="W49" t="s">
        <v>48</v>
      </c>
      <c r="X49" t="s">
        <v>48</v>
      </c>
      <c r="Y49" t="s">
        <v>48</v>
      </c>
      <c r="Z49" t="s">
        <v>49</v>
      </c>
      <c r="AA49" t="s">
        <v>48</v>
      </c>
      <c r="AB49" t="s">
        <v>49</v>
      </c>
      <c r="AC49" t="s">
        <v>48</v>
      </c>
      <c r="AD49" t="s">
        <v>48</v>
      </c>
      <c r="AE49" t="s">
        <v>48</v>
      </c>
      <c r="AF49" t="s">
        <v>49</v>
      </c>
      <c r="AG49" t="s">
        <v>49</v>
      </c>
      <c r="AH49" t="s">
        <v>50</v>
      </c>
      <c r="AI49" t="s">
        <v>50</v>
      </c>
      <c r="AJ49" t="s">
        <v>48</v>
      </c>
      <c r="AK49" t="s">
        <v>48</v>
      </c>
      <c r="AL49" t="s">
        <v>49</v>
      </c>
      <c r="AM49" t="s">
        <v>48</v>
      </c>
      <c r="AN49" t="s">
        <v>48</v>
      </c>
      <c r="AO49" t="s">
        <v>48</v>
      </c>
      <c r="AP49" t="s">
        <v>602</v>
      </c>
      <c r="AQ49" t="s">
        <v>603</v>
      </c>
      <c r="AR49" t="s">
        <v>51</v>
      </c>
      <c r="AS49" t="s">
        <v>604</v>
      </c>
      <c r="AT49" t="s">
        <v>108</v>
      </c>
      <c r="AU49" t="s">
        <v>605</v>
      </c>
      <c r="AW49" s="4">
        <f t="shared" si="0"/>
        <v>6</v>
      </c>
      <c r="AX49" s="4">
        <f t="shared" si="1"/>
        <v>4</v>
      </c>
      <c r="AY49" s="4">
        <f t="shared" si="2"/>
        <v>4</v>
      </c>
      <c r="AZ49" s="4">
        <f t="shared" si="3"/>
        <v>2</v>
      </c>
      <c r="BA49" s="4">
        <f t="shared" si="4"/>
        <v>4</v>
      </c>
      <c r="BB49" s="4">
        <f t="shared" si="5"/>
        <v>4</v>
      </c>
      <c r="BC49" s="4">
        <f t="shared" si="6"/>
        <v>4</v>
      </c>
      <c r="BD49" s="4" t="str">
        <f t="shared" si="7"/>
        <v>0</v>
      </c>
      <c r="BE49" s="4" t="str">
        <f t="shared" si="8"/>
        <v>0</v>
      </c>
      <c r="BF49" s="4">
        <f t="shared" si="9"/>
        <v>2</v>
      </c>
      <c r="BG49" s="4">
        <f t="shared" si="10"/>
        <v>4</v>
      </c>
      <c r="BH49" s="4">
        <f t="shared" si="11"/>
        <v>4</v>
      </c>
      <c r="BI49" s="4">
        <f t="shared" si="12"/>
        <v>4</v>
      </c>
      <c r="BJ49" s="4" t="str">
        <f t="shared" si="13"/>
        <v>0</v>
      </c>
      <c r="BK49" s="4">
        <f t="shared" si="14"/>
        <v>4</v>
      </c>
      <c r="BL49" s="4" t="str">
        <f t="shared" si="15"/>
        <v>0</v>
      </c>
      <c r="BM49" s="4">
        <f t="shared" si="16"/>
        <v>4</v>
      </c>
      <c r="BN49" s="4">
        <f t="shared" si="17"/>
        <v>4</v>
      </c>
      <c r="BO49" s="4">
        <f t="shared" si="18"/>
        <v>4</v>
      </c>
      <c r="BP49" s="4" t="str">
        <f t="shared" si="19"/>
        <v>0</v>
      </c>
      <c r="BQ49" s="4" t="str">
        <f t="shared" si="20"/>
        <v>0</v>
      </c>
      <c r="BR49" s="4">
        <f t="shared" si="21"/>
        <v>4</v>
      </c>
      <c r="BS49" s="4">
        <f t="shared" si="22"/>
        <v>4</v>
      </c>
      <c r="BT49" s="4">
        <f t="shared" si="23"/>
        <v>4</v>
      </c>
      <c r="BU49" s="4">
        <f t="shared" si="24"/>
        <v>4</v>
      </c>
      <c r="BV49" s="4" t="str">
        <f t="shared" si="25"/>
        <v>0</v>
      </c>
      <c r="BW49" s="4">
        <f t="shared" si="26"/>
        <v>6</v>
      </c>
      <c r="BX49" s="4">
        <f t="shared" si="27"/>
        <v>0</v>
      </c>
      <c r="BY49" s="4">
        <f t="shared" si="28"/>
        <v>0</v>
      </c>
      <c r="BZ49" s="37">
        <f t="shared" si="29"/>
        <v>80</v>
      </c>
      <c r="CA49" s="32" t="str">
        <f>VLOOKUP(J:J,'Agent wise'!A:C,3,0)</f>
        <v>Adharsh</v>
      </c>
      <c r="CB49" s="32">
        <f t="shared" si="30"/>
        <v>45932</v>
      </c>
      <c r="CC49" t="str">
        <f t="shared" si="31"/>
        <v>FC</v>
      </c>
      <c r="CE49" s="32"/>
      <c r="CJ49">
        <f t="shared" si="32"/>
        <v>2</v>
      </c>
      <c r="CK49">
        <f t="shared" si="33"/>
        <v>10</v>
      </c>
      <c r="CL49">
        <f t="shared" si="34"/>
        <v>2025</v>
      </c>
    </row>
    <row r="50" spans="1:90" ht="15" customHeight="1" x14ac:dyDescent="0.35">
      <c r="A50" s="40">
        <v>45698.644328703704</v>
      </c>
      <c r="B50" t="s">
        <v>593</v>
      </c>
      <c r="C50" t="s">
        <v>575</v>
      </c>
      <c r="D50" t="s">
        <v>594</v>
      </c>
      <c r="E50" s="2">
        <v>45932</v>
      </c>
      <c r="F50" t="s">
        <v>134</v>
      </c>
      <c r="G50" s="2">
        <v>45667</v>
      </c>
      <c r="H50">
        <v>8678935780</v>
      </c>
      <c r="I50">
        <v>135</v>
      </c>
      <c r="J50" t="s">
        <v>248</v>
      </c>
      <c r="K50" t="s">
        <v>52</v>
      </c>
      <c r="L50" t="s">
        <v>53</v>
      </c>
      <c r="M50" t="s">
        <v>48</v>
      </c>
      <c r="N50" t="s">
        <v>48</v>
      </c>
      <c r="O50" t="s">
        <v>48</v>
      </c>
      <c r="P50" t="s">
        <v>48</v>
      </c>
      <c r="Q50" t="s">
        <v>48</v>
      </c>
      <c r="R50" t="s">
        <v>48</v>
      </c>
      <c r="S50" t="s">
        <v>48</v>
      </c>
      <c r="T50" t="s">
        <v>48</v>
      </c>
      <c r="U50" t="s">
        <v>48</v>
      </c>
      <c r="V50" t="s">
        <v>48</v>
      </c>
      <c r="W50" t="s">
        <v>48</v>
      </c>
      <c r="X50" t="s">
        <v>48</v>
      </c>
      <c r="Y50" t="s">
        <v>48</v>
      </c>
      <c r="Z50" t="s">
        <v>48</v>
      </c>
      <c r="AA50" t="s">
        <v>48</v>
      </c>
      <c r="AB50" t="s">
        <v>48</v>
      </c>
      <c r="AC50" t="s">
        <v>48</v>
      </c>
      <c r="AD50" t="s">
        <v>48</v>
      </c>
      <c r="AE50" t="s">
        <v>48</v>
      </c>
      <c r="AF50" t="s">
        <v>48</v>
      </c>
      <c r="AG50" t="s">
        <v>48</v>
      </c>
      <c r="AH50" t="s">
        <v>50</v>
      </c>
      <c r="AI50" t="s">
        <v>50</v>
      </c>
      <c r="AJ50" t="s">
        <v>48</v>
      </c>
      <c r="AK50" t="s">
        <v>48</v>
      </c>
      <c r="AL50" t="s">
        <v>48</v>
      </c>
      <c r="AM50" t="s">
        <v>48</v>
      </c>
      <c r="AN50" t="s">
        <v>48</v>
      </c>
      <c r="AO50" t="s">
        <v>48</v>
      </c>
      <c r="AP50" t="s">
        <v>330</v>
      </c>
      <c r="AQ50" t="s">
        <v>606</v>
      </c>
      <c r="AR50" t="s">
        <v>51</v>
      </c>
      <c r="AS50" t="s">
        <v>351</v>
      </c>
      <c r="AT50" t="s">
        <v>380</v>
      </c>
      <c r="AU50" t="s">
        <v>577</v>
      </c>
      <c r="AW50" s="4">
        <f t="shared" si="0"/>
        <v>6</v>
      </c>
      <c r="AX50" s="4">
        <f t="shared" si="1"/>
        <v>4</v>
      </c>
      <c r="AY50" s="4">
        <f t="shared" si="2"/>
        <v>4</v>
      </c>
      <c r="AZ50" s="4">
        <f t="shared" si="3"/>
        <v>2</v>
      </c>
      <c r="BA50" s="4">
        <f t="shared" si="4"/>
        <v>4</v>
      </c>
      <c r="BB50" s="4">
        <f t="shared" si="5"/>
        <v>4</v>
      </c>
      <c r="BC50" s="4">
        <f t="shared" si="6"/>
        <v>4</v>
      </c>
      <c r="BD50" s="4">
        <f t="shared" si="7"/>
        <v>2</v>
      </c>
      <c r="BE50" s="4">
        <f t="shared" si="8"/>
        <v>4</v>
      </c>
      <c r="BF50" s="4">
        <f t="shared" si="9"/>
        <v>2</v>
      </c>
      <c r="BG50" s="4">
        <f t="shared" si="10"/>
        <v>4</v>
      </c>
      <c r="BH50" s="4">
        <f t="shared" si="11"/>
        <v>4</v>
      </c>
      <c r="BI50" s="4">
        <f t="shared" si="12"/>
        <v>4</v>
      </c>
      <c r="BJ50" s="4">
        <f t="shared" si="13"/>
        <v>2</v>
      </c>
      <c r="BK50" s="4">
        <f t="shared" si="14"/>
        <v>4</v>
      </c>
      <c r="BL50" s="4">
        <f t="shared" si="15"/>
        <v>2</v>
      </c>
      <c r="BM50" s="4">
        <f t="shared" si="16"/>
        <v>4</v>
      </c>
      <c r="BN50" s="4">
        <f t="shared" si="17"/>
        <v>4</v>
      </c>
      <c r="BO50" s="4">
        <f t="shared" si="18"/>
        <v>4</v>
      </c>
      <c r="BP50" s="4">
        <f t="shared" si="19"/>
        <v>4</v>
      </c>
      <c r="BQ50" s="4">
        <f t="shared" si="20"/>
        <v>6</v>
      </c>
      <c r="BR50" s="4">
        <f t="shared" si="21"/>
        <v>4</v>
      </c>
      <c r="BS50" s="4">
        <f t="shared" si="22"/>
        <v>4</v>
      </c>
      <c r="BT50" s="4">
        <f t="shared" si="23"/>
        <v>4</v>
      </c>
      <c r="BU50" s="4">
        <f t="shared" si="24"/>
        <v>4</v>
      </c>
      <c r="BV50" s="4">
        <f t="shared" si="25"/>
        <v>0</v>
      </c>
      <c r="BW50" s="4">
        <f t="shared" si="26"/>
        <v>6</v>
      </c>
      <c r="BX50" s="4">
        <f t="shared" si="27"/>
        <v>0</v>
      </c>
      <c r="BY50" s="4">
        <f t="shared" si="28"/>
        <v>0</v>
      </c>
      <c r="BZ50" s="37">
        <f t="shared" si="29"/>
        <v>100</v>
      </c>
      <c r="CA50" s="32" t="str">
        <f>VLOOKUP(J:J,'Agent wise'!A:C,3,0)</f>
        <v xml:space="preserve">Shiny </v>
      </c>
      <c r="CB50" s="32">
        <f t="shared" si="30"/>
        <v>45932</v>
      </c>
      <c r="CC50" t="str">
        <f t="shared" si="31"/>
        <v>Excellent</v>
      </c>
      <c r="CE50" s="32"/>
      <c r="CJ50">
        <f t="shared" si="32"/>
        <v>2</v>
      </c>
      <c r="CK50">
        <f t="shared" si="33"/>
        <v>10</v>
      </c>
      <c r="CL50">
        <f t="shared" si="34"/>
        <v>2025</v>
      </c>
    </row>
    <row r="51" spans="1:90" ht="15" customHeight="1" x14ac:dyDescent="0.35">
      <c r="A51" s="40">
        <v>45698.650659722225</v>
      </c>
      <c r="B51" t="s">
        <v>593</v>
      </c>
      <c r="C51" t="s">
        <v>575</v>
      </c>
      <c r="D51" t="s">
        <v>594</v>
      </c>
      <c r="E51" s="2">
        <v>45932</v>
      </c>
      <c r="F51" t="s">
        <v>134</v>
      </c>
      <c r="G51" s="2">
        <v>45667</v>
      </c>
      <c r="H51">
        <v>9843176960</v>
      </c>
      <c r="I51">
        <v>166</v>
      </c>
      <c r="J51" t="s">
        <v>155</v>
      </c>
      <c r="K51" t="s">
        <v>52</v>
      </c>
      <c r="L51" t="s">
        <v>53</v>
      </c>
      <c r="M51" t="s">
        <v>48</v>
      </c>
      <c r="N51" t="s">
        <v>48</v>
      </c>
      <c r="O51" t="s">
        <v>48</v>
      </c>
      <c r="P51" t="s">
        <v>48</v>
      </c>
      <c r="Q51" t="s">
        <v>48</v>
      </c>
      <c r="R51" t="s">
        <v>48</v>
      </c>
      <c r="S51" t="s">
        <v>48</v>
      </c>
      <c r="T51" t="s">
        <v>48</v>
      </c>
      <c r="U51" t="s">
        <v>49</v>
      </c>
      <c r="V51" t="s">
        <v>48</v>
      </c>
      <c r="W51" t="s">
        <v>48</v>
      </c>
      <c r="X51" t="s">
        <v>48</v>
      </c>
      <c r="Y51" t="s">
        <v>48</v>
      </c>
      <c r="Z51" t="s">
        <v>48</v>
      </c>
      <c r="AA51" t="s">
        <v>49</v>
      </c>
      <c r="AB51" t="s">
        <v>48</v>
      </c>
      <c r="AC51" t="s">
        <v>48</v>
      </c>
      <c r="AD51" t="s">
        <v>48</v>
      </c>
      <c r="AE51" t="s">
        <v>48</v>
      </c>
      <c r="AF51" t="s">
        <v>48</v>
      </c>
      <c r="AG51" t="s">
        <v>48</v>
      </c>
      <c r="AH51" t="s">
        <v>50</v>
      </c>
      <c r="AI51" t="s">
        <v>50</v>
      </c>
      <c r="AJ51" t="s">
        <v>48</v>
      </c>
      <c r="AK51" t="s">
        <v>48</v>
      </c>
      <c r="AL51" t="s">
        <v>49</v>
      </c>
      <c r="AM51" t="s">
        <v>48</v>
      </c>
      <c r="AN51" t="s">
        <v>48</v>
      </c>
      <c r="AO51" t="s">
        <v>48</v>
      </c>
      <c r="AP51" t="s">
        <v>607</v>
      </c>
      <c r="AQ51" t="s">
        <v>608</v>
      </c>
      <c r="AR51" t="s">
        <v>51</v>
      </c>
      <c r="AS51" t="s">
        <v>59</v>
      </c>
      <c r="AT51" t="s">
        <v>60</v>
      </c>
      <c r="AU51" t="s">
        <v>577</v>
      </c>
      <c r="AW51" s="4">
        <f t="shared" si="0"/>
        <v>6</v>
      </c>
      <c r="AX51" s="4">
        <f t="shared" si="1"/>
        <v>4</v>
      </c>
      <c r="AY51" s="4">
        <f t="shared" si="2"/>
        <v>4</v>
      </c>
      <c r="AZ51" s="4">
        <f t="shared" si="3"/>
        <v>2</v>
      </c>
      <c r="BA51" s="4">
        <f t="shared" si="4"/>
        <v>4</v>
      </c>
      <c r="BB51" s="4">
        <f t="shared" si="5"/>
        <v>4</v>
      </c>
      <c r="BC51" s="4">
        <f t="shared" si="6"/>
        <v>4</v>
      </c>
      <c r="BD51" s="4">
        <f t="shared" si="7"/>
        <v>2</v>
      </c>
      <c r="BE51" s="4" t="str">
        <f t="shared" si="8"/>
        <v>0</v>
      </c>
      <c r="BF51" s="4">
        <f t="shared" si="9"/>
        <v>2</v>
      </c>
      <c r="BG51" s="4">
        <f t="shared" si="10"/>
        <v>4</v>
      </c>
      <c r="BH51" s="4">
        <f t="shared" si="11"/>
        <v>4</v>
      </c>
      <c r="BI51" s="4">
        <f t="shared" si="12"/>
        <v>4</v>
      </c>
      <c r="BJ51" s="4">
        <f t="shared" si="13"/>
        <v>2</v>
      </c>
      <c r="BK51" s="4" t="str">
        <f t="shared" si="14"/>
        <v>0</v>
      </c>
      <c r="BL51" s="4">
        <f t="shared" si="15"/>
        <v>2</v>
      </c>
      <c r="BM51" s="4">
        <f t="shared" si="16"/>
        <v>4</v>
      </c>
      <c r="BN51" s="4">
        <f t="shared" si="17"/>
        <v>4</v>
      </c>
      <c r="BO51" s="4">
        <f t="shared" si="18"/>
        <v>4</v>
      </c>
      <c r="BP51" s="4">
        <f t="shared" si="19"/>
        <v>4</v>
      </c>
      <c r="BQ51" s="4">
        <f t="shared" si="20"/>
        <v>6</v>
      </c>
      <c r="BR51" s="4">
        <f t="shared" si="21"/>
        <v>4</v>
      </c>
      <c r="BS51" s="4">
        <f t="shared" si="22"/>
        <v>4</v>
      </c>
      <c r="BT51" s="4">
        <f t="shared" si="23"/>
        <v>4</v>
      </c>
      <c r="BU51" s="4">
        <f t="shared" si="24"/>
        <v>4</v>
      </c>
      <c r="BV51" s="4" t="str">
        <f t="shared" si="25"/>
        <v>0</v>
      </c>
      <c r="BW51" s="4">
        <f t="shared" si="26"/>
        <v>6</v>
      </c>
      <c r="BX51" s="4">
        <f t="shared" si="27"/>
        <v>0</v>
      </c>
      <c r="BY51" s="4">
        <f t="shared" si="28"/>
        <v>0</v>
      </c>
      <c r="BZ51" s="37">
        <f t="shared" si="29"/>
        <v>92</v>
      </c>
      <c r="CA51" s="32" t="str">
        <f>VLOOKUP(J:J,'Agent wise'!A:C,3,0)</f>
        <v>Shakeer</v>
      </c>
      <c r="CB51" s="32">
        <f t="shared" si="30"/>
        <v>45932</v>
      </c>
      <c r="CC51" t="str">
        <f t="shared" si="31"/>
        <v>Good</v>
      </c>
      <c r="CE51" s="32"/>
      <c r="CJ51">
        <f t="shared" si="32"/>
        <v>2</v>
      </c>
      <c r="CK51">
        <f t="shared" si="33"/>
        <v>10</v>
      </c>
      <c r="CL51">
        <f t="shared" si="34"/>
        <v>2025</v>
      </c>
    </row>
    <row r="52" spans="1:90" ht="15" customHeight="1" x14ac:dyDescent="0.35">
      <c r="A52" s="40">
        <v>45698.656747685185</v>
      </c>
      <c r="B52" t="s">
        <v>593</v>
      </c>
      <c r="C52" t="s">
        <v>575</v>
      </c>
      <c r="D52" t="s">
        <v>594</v>
      </c>
      <c r="E52" s="2">
        <v>45932</v>
      </c>
      <c r="F52" t="s">
        <v>134</v>
      </c>
      <c r="G52" s="2">
        <v>45667</v>
      </c>
      <c r="H52">
        <v>9499051489</v>
      </c>
      <c r="I52">
        <v>205</v>
      </c>
      <c r="J52" t="s">
        <v>251</v>
      </c>
      <c r="K52" t="s">
        <v>52</v>
      </c>
      <c r="L52" t="s">
        <v>53</v>
      </c>
      <c r="M52" t="s">
        <v>48</v>
      </c>
      <c r="N52" t="s">
        <v>48</v>
      </c>
      <c r="O52" t="s">
        <v>48</v>
      </c>
      <c r="P52" t="s">
        <v>48</v>
      </c>
      <c r="Q52" t="s">
        <v>48</v>
      </c>
      <c r="R52" t="s">
        <v>48</v>
      </c>
      <c r="S52" t="s">
        <v>48</v>
      </c>
      <c r="T52" t="s">
        <v>48</v>
      </c>
      <c r="U52" t="s">
        <v>49</v>
      </c>
      <c r="V52" t="s">
        <v>48</v>
      </c>
      <c r="W52" t="s">
        <v>48</v>
      </c>
      <c r="X52" t="s">
        <v>48</v>
      </c>
      <c r="Y52" t="s">
        <v>48</v>
      </c>
      <c r="Z52" t="s">
        <v>48</v>
      </c>
      <c r="AA52" t="s">
        <v>48</v>
      </c>
      <c r="AB52" t="s">
        <v>48</v>
      </c>
      <c r="AC52" t="s">
        <v>49</v>
      </c>
      <c r="AD52" t="s">
        <v>48</v>
      </c>
      <c r="AE52" t="s">
        <v>48</v>
      </c>
      <c r="AF52" t="s">
        <v>48</v>
      </c>
      <c r="AG52" t="s">
        <v>48</v>
      </c>
      <c r="AH52" t="s">
        <v>48</v>
      </c>
      <c r="AI52" t="s">
        <v>49</v>
      </c>
      <c r="AJ52" t="s">
        <v>48</v>
      </c>
      <c r="AK52" t="s">
        <v>48</v>
      </c>
      <c r="AL52" t="s">
        <v>48</v>
      </c>
      <c r="AM52" t="s">
        <v>48</v>
      </c>
      <c r="AN52" t="s">
        <v>48</v>
      </c>
      <c r="AO52" t="s">
        <v>48</v>
      </c>
      <c r="AP52" t="s">
        <v>609</v>
      </c>
      <c r="AQ52" t="s">
        <v>610</v>
      </c>
      <c r="AR52" t="s">
        <v>51</v>
      </c>
      <c r="AS52" t="s">
        <v>611</v>
      </c>
      <c r="AT52" t="s">
        <v>158</v>
      </c>
      <c r="AU52" t="s">
        <v>577</v>
      </c>
      <c r="AW52" s="4">
        <f t="shared" si="0"/>
        <v>6</v>
      </c>
      <c r="AX52" s="4">
        <f t="shared" si="1"/>
        <v>4</v>
      </c>
      <c r="AY52" s="4">
        <f t="shared" si="2"/>
        <v>4</v>
      </c>
      <c r="AZ52" s="4">
        <f t="shared" si="3"/>
        <v>2</v>
      </c>
      <c r="BA52" s="4">
        <f t="shared" si="4"/>
        <v>4</v>
      </c>
      <c r="BB52" s="4">
        <f t="shared" si="5"/>
        <v>4</v>
      </c>
      <c r="BC52" s="4">
        <f t="shared" si="6"/>
        <v>4</v>
      </c>
      <c r="BD52" s="4">
        <f t="shared" si="7"/>
        <v>2</v>
      </c>
      <c r="BE52" s="4" t="str">
        <f t="shared" si="8"/>
        <v>0</v>
      </c>
      <c r="BF52" s="4">
        <f t="shared" si="9"/>
        <v>2</v>
      </c>
      <c r="BG52" s="4">
        <f t="shared" si="10"/>
        <v>4</v>
      </c>
      <c r="BH52" s="4">
        <f t="shared" si="11"/>
        <v>4</v>
      </c>
      <c r="BI52" s="4">
        <f t="shared" si="12"/>
        <v>4</v>
      </c>
      <c r="BJ52" s="4">
        <f t="shared" si="13"/>
        <v>2</v>
      </c>
      <c r="BK52" s="4">
        <f t="shared" si="14"/>
        <v>4</v>
      </c>
      <c r="BL52" s="4">
        <f t="shared" si="15"/>
        <v>2</v>
      </c>
      <c r="BM52" s="4" t="str">
        <f t="shared" si="16"/>
        <v>0</v>
      </c>
      <c r="BN52" s="4">
        <f t="shared" si="17"/>
        <v>4</v>
      </c>
      <c r="BO52" s="4">
        <f t="shared" si="18"/>
        <v>4</v>
      </c>
      <c r="BP52" s="4">
        <f t="shared" si="19"/>
        <v>4</v>
      </c>
      <c r="BQ52" s="4">
        <f t="shared" si="20"/>
        <v>6</v>
      </c>
      <c r="BR52" s="4">
        <f t="shared" si="21"/>
        <v>4</v>
      </c>
      <c r="BS52" s="4" t="str">
        <f t="shared" si="22"/>
        <v>0</v>
      </c>
      <c r="BT52" s="4">
        <f t="shared" si="23"/>
        <v>4</v>
      </c>
      <c r="BU52" s="4">
        <f t="shared" si="24"/>
        <v>4</v>
      </c>
      <c r="BV52" s="4">
        <f t="shared" si="25"/>
        <v>0</v>
      </c>
      <c r="BW52" s="4">
        <f t="shared" si="26"/>
        <v>6</v>
      </c>
      <c r="BX52" s="4">
        <f t="shared" si="27"/>
        <v>0</v>
      </c>
      <c r="BY52" s="4">
        <f t="shared" si="28"/>
        <v>0</v>
      </c>
      <c r="BZ52" s="37">
        <f t="shared" si="29"/>
        <v>88</v>
      </c>
      <c r="CA52" s="32" t="str">
        <f>VLOOKUP(J:J,'Agent wise'!A:C,3,0)</f>
        <v xml:space="preserve">Shiny </v>
      </c>
      <c r="CB52" s="32">
        <f t="shared" si="30"/>
        <v>45932</v>
      </c>
      <c r="CC52" t="str">
        <f t="shared" si="31"/>
        <v>Average</v>
      </c>
      <c r="CE52" s="32"/>
      <c r="CJ52">
        <f t="shared" si="32"/>
        <v>2</v>
      </c>
      <c r="CK52">
        <f t="shared" si="33"/>
        <v>10</v>
      </c>
      <c r="CL52">
        <f t="shared" si="34"/>
        <v>2025</v>
      </c>
    </row>
    <row r="53" spans="1:90" ht="15" customHeight="1" x14ac:dyDescent="0.35">
      <c r="A53" s="40">
        <v>45698.670937499999</v>
      </c>
      <c r="B53" t="s">
        <v>593</v>
      </c>
      <c r="C53" t="s">
        <v>575</v>
      </c>
      <c r="D53" t="s">
        <v>594</v>
      </c>
      <c r="E53" s="2">
        <v>45932</v>
      </c>
      <c r="F53" t="s">
        <v>134</v>
      </c>
      <c r="G53" s="2">
        <v>45667</v>
      </c>
      <c r="H53">
        <v>8122007622</v>
      </c>
      <c r="I53">
        <v>166</v>
      </c>
      <c r="J53" t="s">
        <v>254</v>
      </c>
      <c r="K53" t="s">
        <v>52</v>
      </c>
      <c r="L53" t="s">
        <v>53</v>
      </c>
      <c r="M53" t="s">
        <v>49</v>
      </c>
      <c r="N53" t="s">
        <v>48</v>
      </c>
      <c r="O53" t="s">
        <v>48</v>
      </c>
      <c r="P53" t="s">
        <v>48</v>
      </c>
      <c r="Q53" t="s">
        <v>48</v>
      </c>
      <c r="R53" t="s">
        <v>48</v>
      </c>
      <c r="S53" t="s">
        <v>48</v>
      </c>
      <c r="T53" t="s">
        <v>48</v>
      </c>
      <c r="U53" t="s">
        <v>49</v>
      </c>
      <c r="V53" t="s">
        <v>48</v>
      </c>
      <c r="W53" t="s">
        <v>48</v>
      </c>
      <c r="X53" t="s">
        <v>48</v>
      </c>
      <c r="Y53" t="s">
        <v>48</v>
      </c>
      <c r="Z53" t="s">
        <v>49</v>
      </c>
      <c r="AA53" t="s">
        <v>49</v>
      </c>
      <c r="AB53" t="s">
        <v>48</v>
      </c>
      <c r="AC53" t="s">
        <v>48</v>
      </c>
      <c r="AD53" t="s">
        <v>48</v>
      </c>
      <c r="AE53" t="s">
        <v>48</v>
      </c>
      <c r="AF53" t="s">
        <v>48</v>
      </c>
      <c r="AG53" t="s">
        <v>49</v>
      </c>
      <c r="AH53" t="s">
        <v>50</v>
      </c>
      <c r="AI53" t="s">
        <v>50</v>
      </c>
      <c r="AJ53" t="s">
        <v>49</v>
      </c>
      <c r="AK53" t="s">
        <v>49</v>
      </c>
      <c r="AL53" t="s">
        <v>49</v>
      </c>
      <c r="AM53" t="s">
        <v>48</v>
      </c>
      <c r="AN53" t="s">
        <v>48</v>
      </c>
      <c r="AO53" t="s">
        <v>48</v>
      </c>
      <c r="AP53" t="s">
        <v>612</v>
      </c>
      <c r="AQ53" t="s">
        <v>613</v>
      </c>
      <c r="AR53" t="s">
        <v>51</v>
      </c>
      <c r="AS53" t="s">
        <v>614</v>
      </c>
      <c r="AT53" t="s">
        <v>615</v>
      </c>
      <c r="AU53" t="s">
        <v>616</v>
      </c>
      <c r="AW53" s="4" t="str">
        <f t="shared" si="0"/>
        <v>0</v>
      </c>
      <c r="AX53" s="4">
        <f t="shared" si="1"/>
        <v>4</v>
      </c>
      <c r="AY53" s="4">
        <f t="shared" si="2"/>
        <v>4</v>
      </c>
      <c r="AZ53" s="4">
        <f t="shared" si="3"/>
        <v>2</v>
      </c>
      <c r="BA53" s="4">
        <f t="shared" si="4"/>
        <v>4</v>
      </c>
      <c r="BB53" s="4">
        <f t="shared" si="5"/>
        <v>4</v>
      </c>
      <c r="BC53" s="4">
        <f t="shared" si="6"/>
        <v>4</v>
      </c>
      <c r="BD53" s="4">
        <f t="shared" si="7"/>
        <v>2</v>
      </c>
      <c r="BE53" s="4" t="str">
        <f t="shared" si="8"/>
        <v>0</v>
      </c>
      <c r="BF53" s="4">
        <f t="shared" si="9"/>
        <v>2</v>
      </c>
      <c r="BG53" s="4">
        <f t="shared" si="10"/>
        <v>4</v>
      </c>
      <c r="BH53" s="4">
        <f t="shared" si="11"/>
        <v>4</v>
      </c>
      <c r="BI53" s="4">
        <f t="shared" si="12"/>
        <v>4</v>
      </c>
      <c r="BJ53" s="4" t="str">
        <f t="shared" si="13"/>
        <v>0</v>
      </c>
      <c r="BK53" s="4" t="str">
        <f t="shared" si="14"/>
        <v>0</v>
      </c>
      <c r="BL53" s="4">
        <f t="shared" si="15"/>
        <v>2</v>
      </c>
      <c r="BM53" s="4">
        <f t="shared" si="16"/>
        <v>4</v>
      </c>
      <c r="BN53" s="4">
        <f t="shared" si="17"/>
        <v>4</v>
      </c>
      <c r="BO53" s="4">
        <f t="shared" si="18"/>
        <v>4</v>
      </c>
      <c r="BP53" s="4">
        <f t="shared" si="19"/>
        <v>4</v>
      </c>
      <c r="BQ53" s="4" t="str">
        <f t="shared" si="20"/>
        <v>0</v>
      </c>
      <c r="BR53" s="4">
        <f t="shared" si="21"/>
        <v>4</v>
      </c>
      <c r="BS53" s="4">
        <f t="shared" si="22"/>
        <v>4</v>
      </c>
      <c r="BT53" s="4" t="str">
        <f t="shared" si="23"/>
        <v>0</v>
      </c>
      <c r="BU53" s="4" t="str">
        <f t="shared" si="24"/>
        <v>0</v>
      </c>
      <c r="BV53" s="4" t="str">
        <f t="shared" si="25"/>
        <v>0</v>
      </c>
      <c r="BW53" s="4">
        <f t="shared" si="26"/>
        <v>6</v>
      </c>
      <c r="BX53" s="4">
        <f t="shared" si="27"/>
        <v>0</v>
      </c>
      <c r="BY53" s="4">
        <f t="shared" si="28"/>
        <v>0</v>
      </c>
      <c r="BZ53" s="37">
        <f t="shared" si="29"/>
        <v>70</v>
      </c>
      <c r="CA53" s="32" t="str">
        <f>VLOOKUP(J:J,'Agent wise'!A:C,3,0)</f>
        <v>Saran S</v>
      </c>
      <c r="CB53" s="32">
        <f t="shared" si="30"/>
        <v>45932</v>
      </c>
      <c r="CC53" t="str">
        <f t="shared" si="31"/>
        <v>FC</v>
      </c>
      <c r="CE53" s="32"/>
      <c r="CJ53">
        <f t="shared" si="32"/>
        <v>2</v>
      </c>
      <c r="CK53">
        <f t="shared" si="33"/>
        <v>10</v>
      </c>
      <c r="CL53">
        <f t="shared" si="34"/>
        <v>2025</v>
      </c>
    </row>
    <row r="54" spans="1:90" ht="15" customHeight="1" x14ac:dyDescent="0.35">
      <c r="A54" s="40">
        <v>45698.680810185186</v>
      </c>
      <c r="B54" t="s">
        <v>593</v>
      </c>
      <c r="C54" t="s">
        <v>575</v>
      </c>
      <c r="D54" t="s">
        <v>594</v>
      </c>
      <c r="E54" s="2">
        <v>45932</v>
      </c>
      <c r="F54" t="s">
        <v>134</v>
      </c>
      <c r="G54" s="2">
        <v>45667</v>
      </c>
      <c r="H54">
        <v>9495225276</v>
      </c>
      <c r="I54">
        <v>155</v>
      </c>
      <c r="J54" t="s">
        <v>262</v>
      </c>
      <c r="K54" t="s">
        <v>46</v>
      </c>
      <c r="L54" t="s">
        <v>47</v>
      </c>
      <c r="M54" t="s">
        <v>48</v>
      </c>
      <c r="N54" t="s">
        <v>48</v>
      </c>
      <c r="O54" t="s">
        <v>48</v>
      </c>
      <c r="P54" t="s">
        <v>48</v>
      </c>
      <c r="Q54" t="s">
        <v>48</v>
      </c>
      <c r="R54" t="s">
        <v>48</v>
      </c>
      <c r="S54" t="s">
        <v>48</v>
      </c>
      <c r="T54" t="s">
        <v>48</v>
      </c>
      <c r="U54" t="s">
        <v>49</v>
      </c>
      <c r="V54" t="s">
        <v>48</v>
      </c>
      <c r="W54" t="s">
        <v>48</v>
      </c>
      <c r="X54" t="s">
        <v>48</v>
      </c>
      <c r="Y54" t="s">
        <v>48</v>
      </c>
      <c r="Z54" t="s">
        <v>48</v>
      </c>
      <c r="AA54" t="s">
        <v>49</v>
      </c>
      <c r="AB54" t="s">
        <v>48</v>
      </c>
      <c r="AC54" t="s">
        <v>49</v>
      </c>
      <c r="AD54" t="s">
        <v>48</v>
      </c>
      <c r="AE54" t="s">
        <v>48</v>
      </c>
      <c r="AF54" t="s">
        <v>48</v>
      </c>
      <c r="AG54" t="s">
        <v>48</v>
      </c>
      <c r="AH54" t="s">
        <v>48</v>
      </c>
      <c r="AI54" t="s">
        <v>50</v>
      </c>
      <c r="AJ54" t="s">
        <v>48</v>
      </c>
      <c r="AK54" t="s">
        <v>48</v>
      </c>
      <c r="AL54" t="s">
        <v>49</v>
      </c>
      <c r="AM54" t="s">
        <v>48</v>
      </c>
      <c r="AN54" t="s">
        <v>48</v>
      </c>
      <c r="AO54" t="s">
        <v>48</v>
      </c>
      <c r="AP54" t="s">
        <v>617</v>
      </c>
      <c r="AQ54" t="s">
        <v>618</v>
      </c>
      <c r="AR54" t="s">
        <v>51</v>
      </c>
      <c r="AS54" t="s">
        <v>59</v>
      </c>
      <c r="AT54" t="s">
        <v>60</v>
      </c>
      <c r="AU54" t="s">
        <v>577</v>
      </c>
      <c r="AW54" s="4">
        <f t="shared" si="0"/>
        <v>6</v>
      </c>
      <c r="AX54" s="4">
        <f t="shared" si="1"/>
        <v>4</v>
      </c>
      <c r="AY54" s="4">
        <f t="shared" si="2"/>
        <v>4</v>
      </c>
      <c r="AZ54" s="4">
        <f t="shared" si="3"/>
        <v>2</v>
      </c>
      <c r="BA54" s="4">
        <f t="shared" si="4"/>
        <v>4</v>
      </c>
      <c r="BB54" s="4">
        <f t="shared" si="5"/>
        <v>4</v>
      </c>
      <c r="BC54" s="4">
        <f t="shared" si="6"/>
        <v>4</v>
      </c>
      <c r="BD54" s="4">
        <f t="shared" si="7"/>
        <v>2</v>
      </c>
      <c r="BE54" s="4" t="str">
        <f t="shared" si="8"/>
        <v>0</v>
      </c>
      <c r="BF54" s="4">
        <f t="shared" si="9"/>
        <v>2</v>
      </c>
      <c r="BG54" s="4">
        <f t="shared" si="10"/>
        <v>4</v>
      </c>
      <c r="BH54" s="4">
        <f t="shared" si="11"/>
        <v>4</v>
      </c>
      <c r="BI54" s="4">
        <f t="shared" si="12"/>
        <v>4</v>
      </c>
      <c r="BJ54" s="4">
        <f t="shared" si="13"/>
        <v>2</v>
      </c>
      <c r="BK54" s="4" t="str">
        <f t="shared" si="14"/>
        <v>0</v>
      </c>
      <c r="BL54" s="4">
        <f t="shared" si="15"/>
        <v>2</v>
      </c>
      <c r="BM54" s="4" t="str">
        <f t="shared" si="16"/>
        <v>0</v>
      </c>
      <c r="BN54" s="4">
        <f t="shared" si="17"/>
        <v>4</v>
      </c>
      <c r="BO54" s="4">
        <f t="shared" si="18"/>
        <v>4</v>
      </c>
      <c r="BP54" s="4">
        <f t="shared" si="19"/>
        <v>4</v>
      </c>
      <c r="BQ54" s="4">
        <f t="shared" si="20"/>
        <v>6</v>
      </c>
      <c r="BR54" s="4">
        <f t="shared" si="21"/>
        <v>4</v>
      </c>
      <c r="BS54" s="4">
        <f t="shared" si="22"/>
        <v>4</v>
      </c>
      <c r="BT54" s="4">
        <f t="shared" si="23"/>
        <v>4</v>
      </c>
      <c r="BU54" s="4">
        <f t="shared" si="24"/>
        <v>4</v>
      </c>
      <c r="BV54" s="4" t="str">
        <f t="shared" si="25"/>
        <v>0</v>
      </c>
      <c r="BW54" s="4">
        <f t="shared" si="26"/>
        <v>6</v>
      </c>
      <c r="BX54" s="4">
        <f t="shared" si="27"/>
        <v>0</v>
      </c>
      <c r="BY54" s="4">
        <f t="shared" si="28"/>
        <v>0</v>
      </c>
      <c r="BZ54" s="37">
        <f t="shared" si="29"/>
        <v>88</v>
      </c>
      <c r="CA54" s="32" t="str">
        <f>VLOOKUP(J:J,'Agent wise'!A:C,3,0)</f>
        <v>Saran S</v>
      </c>
      <c r="CB54" s="32">
        <f t="shared" si="30"/>
        <v>45932</v>
      </c>
      <c r="CC54" t="str">
        <f t="shared" si="31"/>
        <v>Average</v>
      </c>
      <c r="CE54" s="32"/>
      <c r="CJ54">
        <f t="shared" si="32"/>
        <v>2</v>
      </c>
      <c r="CK54">
        <f t="shared" si="33"/>
        <v>10</v>
      </c>
      <c r="CL54">
        <f t="shared" si="34"/>
        <v>2025</v>
      </c>
    </row>
    <row r="55" spans="1:90" ht="15" customHeight="1" x14ac:dyDescent="0.35">
      <c r="A55" s="40">
        <v>45698.681180555555</v>
      </c>
      <c r="B55" t="s">
        <v>132</v>
      </c>
      <c r="C55" t="s">
        <v>575</v>
      </c>
      <c r="D55" t="s">
        <v>133</v>
      </c>
      <c r="E55" s="2">
        <v>45932</v>
      </c>
      <c r="F55" t="s">
        <v>134</v>
      </c>
      <c r="G55" s="2">
        <v>45667</v>
      </c>
      <c r="H55">
        <v>8903353540</v>
      </c>
      <c r="I55">
        <v>188</v>
      </c>
      <c r="J55" t="s">
        <v>346</v>
      </c>
      <c r="K55" t="s">
        <v>52</v>
      </c>
      <c r="L55" t="s">
        <v>53</v>
      </c>
      <c r="M55" t="s">
        <v>48</v>
      </c>
      <c r="N55" t="s">
        <v>48</v>
      </c>
      <c r="O55" t="s">
        <v>48</v>
      </c>
      <c r="P55" t="s">
        <v>48</v>
      </c>
      <c r="Q55" t="s">
        <v>48</v>
      </c>
      <c r="R55" t="s">
        <v>49</v>
      </c>
      <c r="S55" t="s">
        <v>48</v>
      </c>
      <c r="T55" t="s">
        <v>48</v>
      </c>
      <c r="U55" t="s">
        <v>48</v>
      </c>
      <c r="V55" t="s">
        <v>48</v>
      </c>
      <c r="W55" t="s">
        <v>48</v>
      </c>
      <c r="X55" t="s">
        <v>48</v>
      </c>
      <c r="Y55" t="s">
        <v>48</v>
      </c>
      <c r="Z55" t="s">
        <v>48</v>
      </c>
      <c r="AA55" t="s">
        <v>49</v>
      </c>
      <c r="AB55" t="s">
        <v>48</v>
      </c>
      <c r="AC55" t="s">
        <v>48</v>
      </c>
      <c r="AD55" t="s">
        <v>48</v>
      </c>
      <c r="AE55" t="s">
        <v>48</v>
      </c>
      <c r="AF55" t="s">
        <v>48</v>
      </c>
      <c r="AG55" t="s">
        <v>48</v>
      </c>
      <c r="AH55" t="s">
        <v>48</v>
      </c>
      <c r="AI55" t="s">
        <v>50</v>
      </c>
      <c r="AJ55" t="s">
        <v>48</v>
      </c>
      <c r="AK55" t="s">
        <v>48</v>
      </c>
      <c r="AL55" t="s">
        <v>48</v>
      </c>
      <c r="AM55" t="s">
        <v>48</v>
      </c>
      <c r="AN55" t="s">
        <v>48</v>
      </c>
      <c r="AO55" t="s">
        <v>48</v>
      </c>
      <c r="AP55" t="s">
        <v>450</v>
      </c>
      <c r="AQ55" s="1" t="s">
        <v>619</v>
      </c>
      <c r="AR55" t="s">
        <v>51</v>
      </c>
      <c r="AS55" t="s">
        <v>620</v>
      </c>
      <c r="AT55" t="s">
        <v>329</v>
      </c>
      <c r="AU55" t="s">
        <v>577</v>
      </c>
      <c r="AW55" s="4">
        <f t="shared" si="0"/>
        <v>6</v>
      </c>
      <c r="AX55" s="4">
        <f t="shared" si="1"/>
        <v>4</v>
      </c>
      <c r="AY55" s="4">
        <f t="shared" si="2"/>
        <v>4</v>
      </c>
      <c r="AZ55" s="4">
        <f t="shared" si="3"/>
        <v>2</v>
      </c>
      <c r="BA55" s="4">
        <f t="shared" si="4"/>
        <v>4</v>
      </c>
      <c r="BB55" s="4" t="str">
        <f t="shared" si="5"/>
        <v>0</v>
      </c>
      <c r="BC55" s="4">
        <f t="shared" si="6"/>
        <v>4</v>
      </c>
      <c r="BD55" s="4">
        <f t="shared" si="7"/>
        <v>2</v>
      </c>
      <c r="BE55" s="4">
        <f t="shared" si="8"/>
        <v>4</v>
      </c>
      <c r="BF55" s="4">
        <f t="shared" si="9"/>
        <v>2</v>
      </c>
      <c r="BG55" s="4">
        <f t="shared" si="10"/>
        <v>4</v>
      </c>
      <c r="BH55" s="4">
        <f t="shared" si="11"/>
        <v>4</v>
      </c>
      <c r="BI55" s="4">
        <f t="shared" si="12"/>
        <v>4</v>
      </c>
      <c r="BJ55" s="4">
        <f t="shared" si="13"/>
        <v>2</v>
      </c>
      <c r="BK55" s="4" t="str">
        <f t="shared" si="14"/>
        <v>0</v>
      </c>
      <c r="BL55" s="4">
        <f t="shared" si="15"/>
        <v>2</v>
      </c>
      <c r="BM55" s="4">
        <f t="shared" si="16"/>
        <v>4</v>
      </c>
      <c r="BN55" s="4">
        <f t="shared" si="17"/>
        <v>4</v>
      </c>
      <c r="BO55" s="4">
        <f t="shared" si="18"/>
        <v>4</v>
      </c>
      <c r="BP55" s="4">
        <f t="shared" si="19"/>
        <v>4</v>
      </c>
      <c r="BQ55" s="4">
        <f t="shared" si="20"/>
        <v>6</v>
      </c>
      <c r="BR55" s="4">
        <f t="shared" si="21"/>
        <v>4</v>
      </c>
      <c r="BS55" s="4">
        <f t="shared" si="22"/>
        <v>4</v>
      </c>
      <c r="BT55" s="4">
        <f t="shared" si="23"/>
        <v>4</v>
      </c>
      <c r="BU55" s="4">
        <f t="shared" si="24"/>
        <v>4</v>
      </c>
      <c r="BV55" s="4">
        <f t="shared" si="25"/>
        <v>0</v>
      </c>
      <c r="BW55" s="4">
        <f t="shared" si="26"/>
        <v>6</v>
      </c>
      <c r="BX55" s="4">
        <f t="shared" si="27"/>
        <v>0</v>
      </c>
      <c r="BY55" s="4">
        <f t="shared" si="28"/>
        <v>0</v>
      </c>
      <c r="BZ55" s="37">
        <f t="shared" si="29"/>
        <v>92</v>
      </c>
      <c r="CA55" s="32" t="str">
        <f>VLOOKUP(J:J,'Agent wise'!A:C,3,0)</f>
        <v>Shakeer</v>
      </c>
      <c r="CB55" s="32">
        <f t="shared" si="30"/>
        <v>45932</v>
      </c>
      <c r="CC55" t="str">
        <f t="shared" si="31"/>
        <v>Good</v>
      </c>
      <c r="CE55" s="32"/>
      <c r="CJ55">
        <f t="shared" si="32"/>
        <v>2</v>
      </c>
      <c r="CK55">
        <f t="shared" si="33"/>
        <v>10</v>
      </c>
      <c r="CL55">
        <f t="shared" si="34"/>
        <v>2025</v>
      </c>
    </row>
    <row r="56" spans="1:90" ht="15" customHeight="1" x14ac:dyDescent="0.35">
      <c r="A56" s="40">
        <v>45698.683831018519</v>
      </c>
      <c r="B56" t="s">
        <v>132</v>
      </c>
      <c r="C56" t="s">
        <v>575</v>
      </c>
      <c r="D56" t="s">
        <v>133</v>
      </c>
      <c r="E56" s="2">
        <v>45932</v>
      </c>
      <c r="F56" t="s">
        <v>134</v>
      </c>
      <c r="G56" s="2">
        <v>45667</v>
      </c>
      <c r="H56">
        <v>9497648580</v>
      </c>
      <c r="I56">
        <v>149</v>
      </c>
      <c r="J56" t="s">
        <v>342</v>
      </c>
      <c r="K56" t="s">
        <v>46</v>
      </c>
      <c r="L56" t="s">
        <v>47</v>
      </c>
      <c r="M56" t="s">
        <v>48</v>
      </c>
      <c r="N56" t="s">
        <v>48</v>
      </c>
      <c r="O56" t="s">
        <v>48</v>
      </c>
      <c r="P56" t="s">
        <v>48</v>
      </c>
      <c r="Q56" t="s">
        <v>48</v>
      </c>
      <c r="R56" t="s">
        <v>49</v>
      </c>
      <c r="S56" t="s">
        <v>48</v>
      </c>
      <c r="T56" t="s">
        <v>48</v>
      </c>
      <c r="U56" t="s">
        <v>48</v>
      </c>
      <c r="V56" t="s">
        <v>48</v>
      </c>
      <c r="W56" t="s">
        <v>48</v>
      </c>
      <c r="X56" t="s">
        <v>48</v>
      </c>
      <c r="Y56" t="s">
        <v>48</v>
      </c>
      <c r="Z56" t="s">
        <v>48</v>
      </c>
      <c r="AA56" t="s">
        <v>49</v>
      </c>
      <c r="AB56" t="s">
        <v>48</v>
      </c>
      <c r="AC56" t="s">
        <v>48</v>
      </c>
      <c r="AD56" t="s">
        <v>48</v>
      </c>
      <c r="AE56" t="s">
        <v>48</v>
      </c>
      <c r="AF56" t="s">
        <v>48</v>
      </c>
      <c r="AG56" t="s">
        <v>48</v>
      </c>
      <c r="AH56" t="s">
        <v>48</v>
      </c>
      <c r="AI56" t="s">
        <v>50</v>
      </c>
      <c r="AJ56" t="s">
        <v>48</v>
      </c>
      <c r="AK56" t="s">
        <v>48</v>
      </c>
      <c r="AL56" t="s">
        <v>48</v>
      </c>
      <c r="AM56" t="s">
        <v>48</v>
      </c>
      <c r="AN56" t="s">
        <v>48</v>
      </c>
      <c r="AO56" t="s">
        <v>48</v>
      </c>
      <c r="AP56" t="s">
        <v>450</v>
      </c>
      <c r="AQ56" s="1" t="s">
        <v>621</v>
      </c>
      <c r="AR56" t="s">
        <v>51</v>
      </c>
      <c r="AS56" t="s">
        <v>67</v>
      </c>
      <c r="AT56" t="s">
        <v>94</v>
      </c>
      <c r="AU56" t="s">
        <v>577</v>
      </c>
      <c r="AW56" s="4">
        <f t="shared" si="0"/>
        <v>6</v>
      </c>
      <c r="AX56" s="4">
        <f t="shared" si="1"/>
        <v>4</v>
      </c>
      <c r="AY56" s="4">
        <f t="shared" si="2"/>
        <v>4</v>
      </c>
      <c r="AZ56" s="4">
        <f t="shared" si="3"/>
        <v>2</v>
      </c>
      <c r="BA56" s="4">
        <f t="shared" si="4"/>
        <v>4</v>
      </c>
      <c r="BB56" s="4" t="str">
        <f t="shared" si="5"/>
        <v>0</v>
      </c>
      <c r="BC56" s="4">
        <f t="shared" si="6"/>
        <v>4</v>
      </c>
      <c r="BD56" s="4">
        <f t="shared" si="7"/>
        <v>2</v>
      </c>
      <c r="BE56" s="4">
        <f t="shared" si="8"/>
        <v>4</v>
      </c>
      <c r="BF56" s="4">
        <f t="shared" si="9"/>
        <v>2</v>
      </c>
      <c r="BG56" s="4">
        <f t="shared" si="10"/>
        <v>4</v>
      </c>
      <c r="BH56" s="4">
        <f t="shared" si="11"/>
        <v>4</v>
      </c>
      <c r="BI56" s="4">
        <f t="shared" si="12"/>
        <v>4</v>
      </c>
      <c r="BJ56" s="4">
        <f t="shared" si="13"/>
        <v>2</v>
      </c>
      <c r="BK56" s="4" t="str">
        <f t="shared" si="14"/>
        <v>0</v>
      </c>
      <c r="BL56" s="4">
        <f t="shared" si="15"/>
        <v>2</v>
      </c>
      <c r="BM56" s="4">
        <f t="shared" si="16"/>
        <v>4</v>
      </c>
      <c r="BN56" s="4">
        <f t="shared" si="17"/>
        <v>4</v>
      </c>
      <c r="BO56" s="4">
        <f t="shared" si="18"/>
        <v>4</v>
      </c>
      <c r="BP56" s="4">
        <f t="shared" si="19"/>
        <v>4</v>
      </c>
      <c r="BQ56" s="4">
        <f t="shared" si="20"/>
        <v>6</v>
      </c>
      <c r="BR56" s="4">
        <f t="shared" si="21"/>
        <v>4</v>
      </c>
      <c r="BS56" s="4">
        <f t="shared" si="22"/>
        <v>4</v>
      </c>
      <c r="BT56" s="4">
        <f t="shared" si="23"/>
        <v>4</v>
      </c>
      <c r="BU56" s="4">
        <f t="shared" si="24"/>
        <v>4</v>
      </c>
      <c r="BV56" s="4">
        <f t="shared" si="25"/>
        <v>0</v>
      </c>
      <c r="BW56" s="4">
        <f t="shared" si="26"/>
        <v>6</v>
      </c>
      <c r="BX56" s="4">
        <f t="shared" si="27"/>
        <v>0</v>
      </c>
      <c r="BY56" s="4">
        <f t="shared" si="28"/>
        <v>0</v>
      </c>
      <c r="BZ56" s="37">
        <f t="shared" si="29"/>
        <v>92</v>
      </c>
      <c r="CA56" s="32" t="str">
        <f>VLOOKUP(J:J,'Agent wise'!A:C,3,0)</f>
        <v xml:space="preserve">Shiny </v>
      </c>
      <c r="CB56" s="32">
        <f t="shared" si="30"/>
        <v>45932</v>
      </c>
      <c r="CC56" t="str">
        <f t="shared" si="31"/>
        <v>Good</v>
      </c>
      <c r="CE56" s="32"/>
      <c r="CJ56">
        <f t="shared" si="32"/>
        <v>2</v>
      </c>
      <c r="CK56">
        <f t="shared" si="33"/>
        <v>10</v>
      </c>
      <c r="CL56">
        <f t="shared" si="34"/>
        <v>2025</v>
      </c>
    </row>
    <row r="57" spans="1:90" ht="15" customHeight="1" x14ac:dyDescent="0.35">
      <c r="A57" s="40">
        <v>45698.685763888891</v>
      </c>
      <c r="B57" t="s">
        <v>593</v>
      </c>
      <c r="C57" t="s">
        <v>575</v>
      </c>
      <c r="D57" t="s">
        <v>594</v>
      </c>
      <c r="E57" s="2">
        <v>45932</v>
      </c>
      <c r="F57" t="s">
        <v>134</v>
      </c>
      <c r="G57" s="2">
        <v>45667</v>
      </c>
      <c r="H57">
        <v>6282303021</v>
      </c>
      <c r="I57">
        <v>206</v>
      </c>
      <c r="J57" t="s">
        <v>622</v>
      </c>
      <c r="K57" t="s">
        <v>46</v>
      </c>
      <c r="L57" t="s">
        <v>47</v>
      </c>
      <c r="M57" t="s">
        <v>48</v>
      </c>
      <c r="N57" t="s">
        <v>48</v>
      </c>
      <c r="O57" t="s">
        <v>48</v>
      </c>
      <c r="P57" t="s">
        <v>48</v>
      </c>
      <c r="Q57" t="s">
        <v>48</v>
      </c>
      <c r="R57" t="s">
        <v>48</v>
      </c>
      <c r="S57" t="s">
        <v>48</v>
      </c>
      <c r="T57" t="s">
        <v>48</v>
      </c>
      <c r="U57" t="s">
        <v>48</v>
      </c>
      <c r="V57" t="s">
        <v>48</v>
      </c>
      <c r="W57" t="s">
        <v>48</v>
      </c>
      <c r="X57" t="s">
        <v>48</v>
      </c>
      <c r="Y57" t="s">
        <v>48</v>
      </c>
      <c r="Z57" t="s">
        <v>48</v>
      </c>
      <c r="AA57" t="s">
        <v>49</v>
      </c>
      <c r="AB57" t="s">
        <v>48</v>
      </c>
      <c r="AC57" t="s">
        <v>48</v>
      </c>
      <c r="AD57" t="s">
        <v>48</v>
      </c>
      <c r="AE57" t="s">
        <v>48</v>
      </c>
      <c r="AF57" t="s">
        <v>48</v>
      </c>
      <c r="AG57" t="s">
        <v>48</v>
      </c>
      <c r="AH57" t="s">
        <v>50</v>
      </c>
      <c r="AI57" t="s">
        <v>50</v>
      </c>
      <c r="AJ57" t="s">
        <v>48</v>
      </c>
      <c r="AK57" t="s">
        <v>48</v>
      </c>
      <c r="AL57" t="s">
        <v>48</v>
      </c>
      <c r="AM57" t="s">
        <v>48</v>
      </c>
      <c r="AN57" t="s">
        <v>48</v>
      </c>
      <c r="AO57" t="s">
        <v>48</v>
      </c>
      <c r="AP57" t="s">
        <v>623</v>
      </c>
      <c r="AQ57" t="s">
        <v>624</v>
      </c>
      <c r="AR57" t="s">
        <v>51</v>
      </c>
      <c r="AS57" t="s">
        <v>413</v>
      </c>
      <c r="AT57" t="s">
        <v>417</v>
      </c>
      <c r="AU57" t="s">
        <v>577</v>
      </c>
      <c r="AW57" s="4">
        <f t="shared" si="0"/>
        <v>6</v>
      </c>
      <c r="AX57" s="4">
        <f t="shared" si="1"/>
        <v>4</v>
      </c>
      <c r="AY57" s="4">
        <f t="shared" si="2"/>
        <v>4</v>
      </c>
      <c r="AZ57" s="4">
        <f t="shared" si="3"/>
        <v>2</v>
      </c>
      <c r="BA57" s="4">
        <f t="shared" si="4"/>
        <v>4</v>
      </c>
      <c r="BB57" s="4">
        <f t="shared" si="5"/>
        <v>4</v>
      </c>
      <c r="BC57" s="4">
        <f t="shared" si="6"/>
        <v>4</v>
      </c>
      <c r="BD57" s="4">
        <f t="shared" si="7"/>
        <v>2</v>
      </c>
      <c r="BE57" s="4">
        <f t="shared" si="8"/>
        <v>4</v>
      </c>
      <c r="BF57" s="4">
        <f t="shared" si="9"/>
        <v>2</v>
      </c>
      <c r="BG57" s="4">
        <f t="shared" si="10"/>
        <v>4</v>
      </c>
      <c r="BH57" s="4">
        <f t="shared" si="11"/>
        <v>4</v>
      </c>
      <c r="BI57" s="4">
        <f t="shared" si="12"/>
        <v>4</v>
      </c>
      <c r="BJ57" s="4">
        <f t="shared" si="13"/>
        <v>2</v>
      </c>
      <c r="BK57" s="4" t="str">
        <f t="shared" si="14"/>
        <v>0</v>
      </c>
      <c r="BL57" s="4">
        <f t="shared" si="15"/>
        <v>2</v>
      </c>
      <c r="BM57" s="4">
        <f t="shared" si="16"/>
        <v>4</v>
      </c>
      <c r="BN57" s="4">
        <f t="shared" si="17"/>
        <v>4</v>
      </c>
      <c r="BO57" s="4">
        <f t="shared" si="18"/>
        <v>4</v>
      </c>
      <c r="BP57" s="4">
        <f t="shared" si="19"/>
        <v>4</v>
      </c>
      <c r="BQ57" s="4">
        <f t="shared" si="20"/>
        <v>6</v>
      </c>
      <c r="BR57" s="4">
        <f t="shared" si="21"/>
        <v>4</v>
      </c>
      <c r="BS57" s="4">
        <f t="shared" si="22"/>
        <v>4</v>
      </c>
      <c r="BT57" s="4">
        <f t="shared" si="23"/>
        <v>4</v>
      </c>
      <c r="BU57" s="4">
        <f t="shared" si="24"/>
        <v>4</v>
      </c>
      <c r="BV57" s="4">
        <f t="shared" si="25"/>
        <v>0</v>
      </c>
      <c r="BW57" s="4">
        <f t="shared" si="26"/>
        <v>6</v>
      </c>
      <c r="BX57" s="4">
        <f t="shared" si="27"/>
        <v>0</v>
      </c>
      <c r="BY57" s="4">
        <f t="shared" si="28"/>
        <v>0</v>
      </c>
      <c r="BZ57" s="37">
        <f t="shared" si="29"/>
        <v>96</v>
      </c>
      <c r="CA57" s="32" t="e">
        <f>VLOOKUP(J:J,'Agent wise'!A:C,3,0)</f>
        <v>#N/A</v>
      </c>
      <c r="CB57" s="32">
        <f t="shared" si="30"/>
        <v>45932</v>
      </c>
      <c r="CC57" t="str">
        <f t="shared" si="31"/>
        <v>Excellent</v>
      </c>
      <c r="CE57" s="32"/>
      <c r="CJ57">
        <f t="shared" si="32"/>
        <v>2</v>
      </c>
      <c r="CK57">
        <f t="shared" si="33"/>
        <v>10</v>
      </c>
      <c r="CL57">
        <f t="shared" si="34"/>
        <v>2025</v>
      </c>
    </row>
    <row r="58" spans="1:90" ht="15" customHeight="1" x14ac:dyDescent="0.35">
      <c r="A58" s="40">
        <v>45698.690011574072</v>
      </c>
      <c r="B58" t="s">
        <v>132</v>
      </c>
      <c r="C58" t="s">
        <v>575</v>
      </c>
      <c r="D58" t="s">
        <v>133</v>
      </c>
      <c r="E58" s="2">
        <v>45932</v>
      </c>
      <c r="F58" t="s">
        <v>134</v>
      </c>
      <c r="G58" s="2">
        <v>45667</v>
      </c>
      <c r="H58">
        <v>9605324014</v>
      </c>
      <c r="I58">
        <v>144</v>
      </c>
      <c r="J58" t="s">
        <v>302</v>
      </c>
      <c r="K58" t="s">
        <v>46</v>
      </c>
      <c r="L58" t="s">
        <v>47</v>
      </c>
      <c r="M58" t="s">
        <v>48</v>
      </c>
      <c r="N58" t="s">
        <v>48</v>
      </c>
      <c r="O58" t="s">
        <v>48</v>
      </c>
      <c r="P58" t="s">
        <v>48</v>
      </c>
      <c r="Q58" t="s">
        <v>48</v>
      </c>
      <c r="R58" t="s">
        <v>49</v>
      </c>
      <c r="S58" t="s">
        <v>48</v>
      </c>
      <c r="T58" t="s">
        <v>48</v>
      </c>
      <c r="U58" t="s">
        <v>48</v>
      </c>
      <c r="V58" t="s">
        <v>48</v>
      </c>
      <c r="W58" t="s">
        <v>48</v>
      </c>
      <c r="X58" t="s">
        <v>48</v>
      </c>
      <c r="Y58" t="s">
        <v>48</v>
      </c>
      <c r="Z58" t="s">
        <v>48</v>
      </c>
      <c r="AA58" t="s">
        <v>49</v>
      </c>
      <c r="AB58" t="s">
        <v>49</v>
      </c>
      <c r="AC58" t="s">
        <v>49</v>
      </c>
      <c r="AD58" t="s">
        <v>50</v>
      </c>
      <c r="AE58" t="s">
        <v>48</v>
      </c>
      <c r="AF58" t="s">
        <v>48</v>
      </c>
      <c r="AG58" t="s">
        <v>49</v>
      </c>
      <c r="AH58" t="s">
        <v>48</v>
      </c>
      <c r="AI58" t="s">
        <v>50</v>
      </c>
      <c r="AJ58" t="s">
        <v>48</v>
      </c>
      <c r="AK58" t="s">
        <v>48</v>
      </c>
      <c r="AL58" t="s">
        <v>48</v>
      </c>
      <c r="AM58" t="s">
        <v>48</v>
      </c>
      <c r="AN58" t="s">
        <v>48</v>
      </c>
      <c r="AO58" t="s">
        <v>48</v>
      </c>
      <c r="AP58" t="s">
        <v>401</v>
      </c>
      <c r="AQ58" s="1" t="s">
        <v>625</v>
      </c>
      <c r="AR58" t="s">
        <v>51</v>
      </c>
      <c r="AS58" t="s">
        <v>64</v>
      </c>
      <c r="AT58" t="s">
        <v>78</v>
      </c>
      <c r="AU58" t="s">
        <v>626</v>
      </c>
      <c r="AW58" s="4">
        <f t="shared" si="0"/>
        <v>6</v>
      </c>
      <c r="AX58" s="4">
        <f t="shared" si="1"/>
        <v>4</v>
      </c>
      <c r="AY58" s="4">
        <f t="shared" si="2"/>
        <v>4</v>
      </c>
      <c r="AZ58" s="4">
        <f t="shared" si="3"/>
        <v>2</v>
      </c>
      <c r="BA58" s="4">
        <f t="shared" si="4"/>
        <v>4</v>
      </c>
      <c r="BB58" s="4" t="str">
        <f t="shared" si="5"/>
        <v>0</v>
      </c>
      <c r="BC58" s="4">
        <f t="shared" si="6"/>
        <v>4</v>
      </c>
      <c r="BD58" s="4">
        <f t="shared" si="7"/>
        <v>2</v>
      </c>
      <c r="BE58" s="4">
        <f t="shared" si="8"/>
        <v>4</v>
      </c>
      <c r="BF58" s="4">
        <f t="shared" si="9"/>
        <v>2</v>
      </c>
      <c r="BG58" s="4">
        <f t="shared" si="10"/>
        <v>4</v>
      </c>
      <c r="BH58" s="4">
        <f t="shared" si="11"/>
        <v>4</v>
      </c>
      <c r="BI58" s="4">
        <f t="shared" si="12"/>
        <v>4</v>
      </c>
      <c r="BJ58" s="4">
        <f t="shared" si="13"/>
        <v>2</v>
      </c>
      <c r="BK58" s="4" t="str">
        <f t="shared" si="14"/>
        <v>0</v>
      </c>
      <c r="BL58" s="4" t="str">
        <f t="shared" si="15"/>
        <v>0</v>
      </c>
      <c r="BM58" s="4" t="str">
        <f t="shared" si="16"/>
        <v>0</v>
      </c>
      <c r="BN58" s="4">
        <f t="shared" si="17"/>
        <v>4</v>
      </c>
      <c r="BO58" s="4">
        <f t="shared" si="18"/>
        <v>4</v>
      </c>
      <c r="BP58" s="4">
        <f t="shared" si="19"/>
        <v>4</v>
      </c>
      <c r="BQ58" s="4" t="str">
        <f t="shared" si="20"/>
        <v>0</v>
      </c>
      <c r="BR58" s="4">
        <f t="shared" si="21"/>
        <v>4</v>
      </c>
      <c r="BS58" s="4">
        <f t="shared" si="22"/>
        <v>4</v>
      </c>
      <c r="BT58" s="4">
        <f t="shared" si="23"/>
        <v>4</v>
      </c>
      <c r="BU58" s="4">
        <f t="shared" si="24"/>
        <v>4</v>
      </c>
      <c r="BV58" s="4">
        <f t="shared" si="25"/>
        <v>0</v>
      </c>
      <c r="BW58" s="4">
        <f t="shared" si="26"/>
        <v>6</v>
      </c>
      <c r="BX58" s="4">
        <f t="shared" si="27"/>
        <v>0</v>
      </c>
      <c r="BY58" s="4">
        <f t="shared" si="28"/>
        <v>0</v>
      </c>
      <c r="BZ58" s="37">
        <f t="shared" si="29"/>
        <v>80</v>
      </c>
      <c r="CA58" s="32" t="str">
        <f>VLOOKUP(J:J,'Agent wise'!A:C,3,0)</f>
        <v>Shakeer</v>
      </c>
      <c r="CB58" s="32">
        <f t="shared" si="30"/>
        <v>45932</v>
      </c>
      <c r="CC58" t="str">
        <f t="shared" si="31"/>
        <v>FC</v>
      </c>
      <c r="CE58" s="32"/>
      <c r="CJ58">
        <f t="shared" si="32"/>
        <v>2</v>
      </c>
      <c r="CK58">
        <f t="shared" si="33"/>
        <v>10</v>
      </c>
      <c r="CL58">
        <f t="shared" si="34"/>
        <v>2025</v>
      </c>
    </row>
    <row r="59" spans="1:90" ht="15" customHeight="1" x14ac:dyDescent="0.35">
      <c r="A59" s="40">
        <v>45698.707476851851</v>
      </c>
      <c r="B59" t="s">
        <v>396</v>
      </c>
      <c r="C59" t="s">
        <v>575</v>
      </c>
      <c r="D59" t="s">
        <v>80</v>
      </c>
      <c r="E59" s="2">
        <v>45932</v>
      </c>
      <c r="F59" t="s">
        <v>521</v>
      </c>
      <c r="G59" s="2">
        <v>45667</v>
      </c>
      <c r="H59">
        <v>9677078112</v>
      </c>
      <c r="I59">
        <v>191</v>
      </c>
      <c r="J59" t="s">
        <v>248</v>
      </c>
      <c r="K59" t="s">
        <v>52</v>
      </c>
      <c r="L59" t="s">
        <v>53</v>
      </c>
      <c r="M59" t="s">
        <v>48</v>
      </c>
      <c r="N59" t="s">
        <v>48</v>
      </c>
      <c r="O59" t="s">
        <v>48</v>
      </c>
      <c r="P59" t="s">
        <v>48</v>
      </c>
      <c r="Q59" t="s">
        <v>48</v>
      </c>
      <c r="R59" t="s">
        <v>48</v>
      </c>
      <c r="S59" t="s">
        <v>48</v>
      </c>
      <c r="T59" t="s">
        <v>48</v>
      </c>
      <c r="U59" t="s">
        <v>48</v>
      </c>
      <c r="V59" t="s">
        <v>48</v>
      </c>
      <c r="W59" t="s">
        <v>48</v>
      </c>
      <c r="X59" t="s">
        <v>48</v>
      </c>
      <c r="Y59" t="s">
        <v>48</v>
      </c>
      <c r="Z59" t="s">
        <v>48</v>
      </c>
      <c r="AA59" t="s">
        <v>48</v>
      </c>
      <c r="AB59" t="s">
        <v>48</v>
      </c>
      <c r="AC59" t="s">
        <v>48</v>
      </c>
      <c r="AD59" t="s">
        <v>48</v>
      </c>
      <c r="AE59" t="s">
        <v>48</v>
      </c>
      <c r="AF59" t="s">
        <v>48</v>
      </c>
      <c r="AG59" t="s">
        <v>48</v>
      </c>
      <c r="AH59" t="s">
        <v>48</v>
      </c>
      <c r="AI59" t="s">
        <v>50</v>
      </c>
      <c r="AJ59" t="s">
        <v>48</v>
      </c>
      <c r="AK59" t="s">
        <v>48</v>
      </c>
      <c r="AL59" t="s">
        <v>48</v>
      </c>
      <c r="AM59" t="s">
        <v>48</v>
      </c>
      <c r="AN59" t="s">
        <v>48</v>
      </c>
      <c r="AO59" t="s">
        <v>49</v>
      </c>
      <c r="AP59" t="s">
        <v>40</v>
      </c>
      <c r="AQ59" s="1" t="s">
        <v>568</v>
      </c>
      <c r="AR59" t="s">
        <v>51</v>
      </c>
      <c r="AS59" t="s">
        <v>627</v>
      </c>
      <c r="AT59" t="s">
        <v>628</v>
      </c>
      <c r="AU59" t="s">
        <v>626</v>
      </c>
      <c r="AW59" s="4">
        <f t="shared" si="0"/>
        <v>6</v>
      </c>
      <c r="AX59" s="4">
        <f t="shared" si="1"/>
        <v>4</v>
      </c>
      <c r="AY59" s="4">
        <f t="shared" si="2"/>
        <v>4</v>
      </c>
      <c r="AZ59" s="4">
        <f t="shared" si="3"/>
        <v>2</v>
      </c>
      <c r="BA59" s="4">
        <f t="shared" si="4"/>
        <v>4</v>
      </c>
      <c r="BB59" s="4">
        <f t="shared" si="5"/>
        <v>4</v>
      </c>
      <c r="BC59" s="4">
        <f t="shared" si="6"/>
        <v>4</v>
      </c>
      <c r="BD59" s="4">
        <f t="shared" si="7"/>
        <v>2</v>
      </c>
      <c r="BE59" s="4">
        <f t="shared" si="8"/>
        <v>4</v>
      </c>
      <c r="BF59" s="4">
        <f t="shared" si="9"/>
        <v>2</v>
      </c>
      <c r="BG59" s="4">
        <f t="shared" si="10"/>
        <v>4</v>
      </c>
      <c r="BH59" s="4">
        <f t="shared" si="11"/>
        <v>4</v>
      </c>
      <c r="BI59" s="4">
        <f t="shared" si="12"/>
        <v>4</v>
      </c>
      <c r="BJ59" s="4">
        <f t="shared" si="13"/>
        <v>2</v>
      </c>
      <c r="BK59" s="4">
        <f t="shared" si="14"/>
        <v>4</v>
      </c>
      <c r="BL59" s="4">
        <f t="shared" si="15"/>
        <v>2</v>
      </c>
      <c r="BM59" s="4">
        <f t="shared" si="16"/>
        <v>4</v>
      </c>
      <c r="BN59" s="4">
        <f t="shared" si="17"/>
        <v>4</v>
      </c>
      <c r="BO59" s="4">
        <f t="shared" si="18"/>
        <v>4</v>
      </c>
      <c r="BP59" s="4">
        <f t="shared" si="19"/>
        <v>4</v>
      </c>
      <c r="BQ59" s="4">
        <f t="shared" si="20"/>
        <v>6</v>
      </c>
      <c r="BR59" s="4">
        <f t="shared" si="21"/>
        <v>4</v>
      </c>
      <c r="BS59" s="4">
        <f t="shared" si="22"/>
        <v>4</v>
      </c>
      <c r="BT59" s="4">
        <f t="shared" si="23"/>
        <v>4</v>
      </c>
      <c r="BU59" s="4">
        <f t="shared" si="24"/>
        <v>4</v>
      </c>
      <c r="BV59" s="4">
        <f t="shared" si="25"/>
        <v>0</v>
      </c>
      <c r="BW59" s="4">
        <f t="shared" si="26"/>
        <v>6</v>
      </c>
      <c r="BX59" s="4">
        <f t="shared" si="27"/>
        <v>0</v>
      </c>
      <c r="BY59" s="4" t="str">
        <f t="shared" si="28"/>
        <v>0</v>
      </c>
      <c r="BZ59" s="37">
        <f t="shared" si="29"/>
        <v>100</v>
      </c>
      <c r="CA59" s="32" t="str">
        <f>VLOOKUP(J:J,'Agent wise'!A:C,3,0)</f>
        <v xml:space="preserve">Shiny </v>
      </c>
      <c r="CB59" s="32">
        <f t="shared" si="30"/>
        <v>45932</v>
      </c>
      <c r="CC59" t="str">
        <f t="shared" si="31"/>
        <v>Excellent</v>
      </c>
      <c r="CE59" s="32"/>
      <c r="CJ59">
        <f t="shared" si="32"/>
        <v>2</v>
      </c>
      <c r="CK59">
        <f t="shared" si="33"/>
        <v>10</v>
      </c>
      <c r="CL59">
        <f t="shared" si="34"/>
        <v>2025</v>
      </c>
    </row>
    <row r="60" spans="1:90" ht="15" customHeight="1" x14ac:dyDescent="0.35">
      <c r="A60" s="40">
        <v>45698.7109837963</v>
      </c>
      <c r="B60" t="s">
        <v>593</v>
      </c>
      <c r="C60" t="s">
        <v>575</v>
      </c>
      <c r="D60" t="s">
        <v>594</v>
      </c>
      <c r="E60" s="2">
        <v>45932</v>
      </c>
      <c r="F60" t="s">
        <v>134</v>
      </c>
      <c r="G60" s="2">
        <v>45667</v>
      </c>
      <c r="H60">
        <v>9092197064</v>
      </c>
      <c r="I60">
        <v>198</v>
      </c>
      <c r="J60" t="s">
        <v>266</v>
      </c>
      <c r="K60" t="s">
        <v>52</v>
      </c>
      <c r="L60" t="s">
        <v>53</v>
      </c>
      <c r="M60" t="s">
        <v>48</v>
      </c>
      <c r="N60" t="s">
        <v>48</v>
      </c>
      <c r="O60" t="s">
        <v>48</v>
      </c>
      <c r="P60" t="s">
        <v>48</v>
      </c>
      <c r="Q60" t="s">
        <v>48</v>
      </c>
      <c r="R60" t="s">
        <v>48</v>
      </c>
      <c r="S60" t="s">
        <v>48</v>
      </c>
      <c r="T60" t="s">
        <v>48</v>
      </c>
      <c r="U60" t="s">
        <v>49</v>
      </c>
      <c r="V60" t="s">
        <v>48</v>
      </c>
      <c r="W60" t="s">
        <v>48</v>
      </c>
      <c r="X60" t="s">
        <v>48</v>
      </c>
      <c r="Y60" t="s">
        <v>48</v>
      </c>
      <c r="Z60" t="s">
        <v>49</v>
      </c>
      <c r="AA60" t="s">
        <v>49</v>
      </c>
      <c r="AB60" t="s">
        <v>48</v>
      </c>
      <c r="AC60" t="s">
        <v>49</v>
      </c>
      <c r="AD60" t="s">
        <v>48</v>
      </c>
      <c r="AE60" t="s">
        <v>48</v>
      </c>
      <c r="AF60" t="s">
        <v>48</v>
      </c>
      <c r="AG60" t="s">
        <v>48</v>
      </c>
      <c r="AH60" t="s">
        <v>50</v>
      </c>
      <c r="AI60" t="s">
        <v>50</v>
      </c>
      <c r="AJ60" t="s">
        <v>48</v>
      </c>
      <c r="AK60" t="s">
        <v>50</v>
      </c>
      <c r="AL60" t="s">
        <v>49</v>
      </c>
      <c r="AM60" t="s">
        <v>49</v>
      </c>
      <c r="AN60" t="s">
        <v>49</v>
      </c>
      <c r="AO60" t="s">
        <v>49</v>
      </c>
      <c r="AP60" t="s">
        <v>629</v>
      </c>
      <c r="AQ60" t="s">
        <v>630</v>
      </c>
      <c r="AR60" t="s">
        <v>51</v>
      </c>
      <c r="AS60" t="s">
        <v>413</v>
      </c>
      <c r="AT60" t="s">
        <v>631</v>
      </c>
      <c r="AU60" t="s">
        <v>605</v>
      </c>
      <c r="AW60" s="4">
        <f t="shared" si="0"/>
        <v>6</v>
      </c>
      <c r="AX60" s="4">
        <f t="shared" si="1"/>
        <v>4</v>
      </c>
      <c r="AY60" s="4">
        <f t="shared" si="2"/>
        <v>4</v>
      </c>
      <c r="AZ60" s="4">
        <f t="shared" si="3"/>
        <v>2</v>
      </c>
      <c r="BA60" s="4">
        <f t="shared" si="4"/>
        <v>4</v>
      </c>
      <c r="BB60" s="4">
        <f t="shared" si="5"/>
        <v>4</v>
      </c>
      <c r="BC60" s="4">
        <f t="shared" si="6"/>
        <v>4</v>
      </c>
      <c r="BD60" s="4">
        <f t="shared" si="7"/>
        <v>2</v>
      </c>
      <c r="BE60" s="4" t="str">
        <f t="shared" si="8"/>
        <v>0</v>
      </c>
      <c r="BF60" s="4">
        <f t="shared" si="9"/>
        <v>2</v>
      </c>
      <c r="BG60" s="4">
        <f t="shared" si="10"/>
        <v>4</v>
      </c>
      <c r="BH60" s="4">
        <f t="shared" si="11"/>
        <v>4</v>
      </c>
      <c r="BI60" s="4">
        <f t="shared" si="12"/>
        <v>4</v>
      </c>
      <c r="BJ60" s="4" t="str">
        <f t="shared" si="13"/>
        <v>0</v>
      </c>
      <c r="BK60" s="4" t="str">
        <f t="shared" si="14"/>
        <v>0</v>
      </c>
      <c r="BL60" s="4">
        <f t="shared" si="15"/>
        <v>2</v>
      </c>
      <c r="BM60" s="4" t="str">
        <f t="shared" si="16"/>
        <v>0</v>
      </c>
      <c r="BN60" s="4">
        <f t="shared" si="17"/>
        <v>4</v>
      </c>
      <c r="BO60" s="4">
        <f t="shared" si="18"/>
        <v>4</v>
      </c>
      <c r="BP60" s="4">
        <f t="shared" si="19"/>
        <v>4</v>
      </c>
      <c r="BQ60" s="4">
        <f t="shared" si="20"/>
        <v>6</v>
      </c>
      <c r="BR60" s="4">
        <f t="shared" si="21"/>
        <v>4</v>
      </c>
      <c r="BS60" s="4">
        <f t="shared" si="22"/>
        <v>4</v>
      </c>
      <c r="BT60" s="4">
        <f t="shared" si="23"/>
        <v>4</v>
      </c>
      <c r="BU60" s="4">
        <f t="shared" si="24"/>
        <v>4</v>
      </c>
      <c r="BV60" s="4" t="str">
        <f t="shared" si="25"/>
        <v>0</v>
      </c>
      <c r="BW60" s="4" t="str">
        <f t="shared" si="26"/>
        <v>0</v>
      </c>
      <c r="BX60" s="4" t="str">
        <f t="shared" si="27"/>
        <v>0</v>
      </c>
      <c r="BY60" s="4" t="str">
        <f t="shared" si="28"/>
        <v>0</v>
      </c>
      <c r="BZ60" s="37">
        <f t="shared" si="29"/>
        <v>80</v>
      </c>
      <c r="CA60" s="32" t="str">
        <f>VLOOKUP(J:J,'Agent wise'!A:C,3,0)</f>
        <v>Shakeer</v>
      </c>
      <c r="CB60" s="32">
        <f t="shared" si="30"/>
        <v>45932</v>
      </c>
      <c r="CC60" t="str">
        <f t="shared" si="31"/>
        <v>FC</v>
      </c>
      <c r="CE60" s="32"/>
      <c r="CJ60">
        <f t="shared" si="32"/>
        <v>2</v>
      </c>
      <c r="CK60">
        <f t="shared" si="33"/>
        <v>10</v>
      </c>
      <c r="CL60">
        <f t="shared" si="34"/>
        <v>2025</v>
      </c>
    </row>
    <row r="61" spans="1:90" ht="15" customHeight="1" x14ac:dyDescent="0.35">
      <c r="A61" s="40">
        <v>45698.71671296296</v>
      </c>
      <c r="B61" t="s">
        <v>593</v>
      </c>
      <c r="C61" t="s">
        <v>575</v>
      </c>
      <c r="D61" t="s">
        <v>594</v>
      </c>
      <c r="E61" s="2">
        <v>45932</v>
      </c>
      <c r="F61" t="s">
        <v>632</v>
      </c>
      <c r="G61" s="2">
        <v>45667</v>
      </c>
      <c r="H61">
        <v>8870360658</v>
      </c>
      <c r="I61">
        <v>165</v>
      </c>
      <c r="J61" t="s">
        <v>150</v>
      </c>
      <c r="K61" t="s">
        <v>52</v>
      </c>
      <c r="L61" t="s">
        <v>53</v>
      </c>
      <c r="M61" t="s">
        <v>48</v>
      </c>
      <c r="N61" t="s">
        <v>48</v>
      </c>
      <c r="O61" t="s">
        <v>48</v>
      </c>
      <c r="P61" t="s">
        <v>48</v>
      </c>
      <c r="Q61" t="s">
        <v>48</v>
      </c>
      <c r="R61" t="s">
        <v>48</v>
      </c>
      <c r="S61" t="s">
        <v>48</v>
      </c>
      <c r="T61" t="s">
        <v>48</v>
      </c>
      <c r="U61" t="s">
        <v>48</v>
      </c>
      <c r="V61" t="s">
        <v>48</v>
      </c>
      <c r="W61" t="s">
        <v>48</v>
      </c>
      <c r="X61" t="s">
        <v>48</v>
      </c>
      <c r="Y61" t="s">
        <v>48</v>
      </c>
      <c r="Z61" t="s">
        <v>48</v>
      </c>
      <c r="AA61" t="s">
        <v>48</v>
      </c>
      <c r="AB61" t="s">
        <v>48</v>
      </c>
      <c r="AC61" t="s">
        <v>48</v>
      </c>
      <c r="AD61" t="s">
        <v>48</v>
      </c>
      <c r="AE61" t="s">
        <v>48</v>
      </c>
      <c r="AF61" t="s">
        <v>48</v>
      </c>
      <c r="AG61" t="s">
        <v>48</v>
      </c>
      <c r="AH61" t="s">
        <v>50</v>
      </c>
      <c r="AI61" t="s">
        <v>50</v>
      </c>
      <c r="AJ61" t="s">
        <v>48</v>
      </c>
      <c r="AK61" t="s">
        <v>48</v>
      </c>
      <c r="AL61" t="s">
        <v>49</v>
      </c>
      <c r="AM61" t="s">
        <v>48</v>
      </c>
      <c r="AN61" t="s">
        <v>48</v>
      </c>
      <c r="AO61" t="s">
        <v>48</v>
      </c>
      <c r="AP61" t="s">
        <v>573</v>
      </c>
      <c r="AQ61" t="s">
        <v>633</v>
      </c>
      <c r="AR61" t="s">
        <v>116</v>
      </c>
      <c r="AS61" t="s">
        <v>634</v>
      </c>
      <c r="AT61" t="s">
        <v>634</v>
      </c>
      <c r="AU61" t="s">
        <v>577</v>
      </c>
      <c r="AW61" s="4">
        <f t="shared" si="0"/>
        <v>6</v>
      </c>
      <c r="AX61" s="4">
        <f t="shared" si="1"/>
        <v>4</v>
      </c>
      <c r="AY61" s="4">
        <f t="shared" si="2"/>
        <v>4</v>
      </c>
      <c r="AZ61" s="4">
        <f t="shared" si="3"/>
        <v>2</v>
      </c>
      <c r="BA61" s="4">
        <f t="shared" si="4"/>
        <v>4</v>
      </c>
      <c r="BB61" s="4">
        <f t="shared" si="5"/>
        <v>4</v>
      </c>
      <c r="BC61" s="4">
        <f t="shared" si="6"/>
        <v>4</v>
      </c>
      <c r="BD61" s="4">
        <f t="shared" si="7"/>
        <v>2</v>
      </c>
      <c r="BE61" s="4">
        <f t="shared" si="8"/>
        <v>4</v>
      </c>
      <c r="BF61" s="4">
        <f t="shared" si="9"/>
        <v>2</v>
      </c>
      <c r="BG61" s="4">
        <f t="shared" si="10"/>
        <v>4</v>
      </c>
      <c r="BH61" s="4">
        <f t="shared" si="11"/>
        <v>4</v>
      </c>
      <c r="BI61" s="4">
        <f t="shared" si="12"/>
        <v>4</v>
      </c>
      <c r="BJ61" s="4">
        <f t="shared" si="13"/>
        <v>2</v>
      </c>
      <c r="BK61" s="4">
        <f t="shared" si="14"/>
        <v>4</v>
      </c>
      <c r="BL61" s="4">
        <f t="shared" si="15"/>
        <v>2</v>
      </c>
      <c r="BM61" s="4">
        <f t="shared" si="16"/>
        <v>4</v>
      </c>
      <c r="BN61" s="4">
        <f t="shared" si="17"/>
        <v>4</v>
      </c>
      <c r="BO61" s="4">
        <f t="shared" si="18"/>
        <v>4</v>
      </c>
      <c r="BP61" s="4">
        <f t="shared" si="19"/>
        <v>4</v>
      </c>
      <c r="BQ61" s="4">
        <f t="shared" si="20"/>
        <v>6</v>
      </c>
      <c r="BR61" s="4">
        <f t="shared" si="21"/>
        <v>4</v>
      </c>
      <c r="BS61" s="4">
        <f t="shared" si="22"/>
        <v>4</v>
      </c>
      <c r="BT61" s="4">
        <f t="shared" si="23"/>
        <v>4</v>
      </c>
      <c r="BU61" s="4">
        <f t="shared" si="24"/>
        <v>4</v>
      </c>
      <c r="BV61" s="4" t="str">
        <f t="shared" si="25"/>
        <v>0</v>
      </c>
      <c r="BW61" s="4">
        <f t="shared" si="26"/>
        <v>6</v>
      </c>
      <c r="BX61" s="4">
        <f t="shared" si="27"/>
        <v>0</v>
      </c>
      <c r="BY61" s="4">
        <f t="shared" si="28"/>
        <v>0</v>
      </c>
      <c r="BZ61" s="37">
        <f t="shared" si="29"/>
        <v>100</v>
      </c>
      <c r="CA61" s="32" t="str">
        <f>VLOOKUP(J:J,'Agent wise'!A:C,3,0)</f>
        <v>Amal</v>
      </c>
      <c r="CB61" s="32">
        <f t="shared" si="30"/>
        <v>45932</v>
      </c>
      <c r="CC61" t="str">
        <f t="shared" si="31"/>
        <v>Excellent</v>
      </c>
      <c r="CE61" s="32"/>
      <c r="CJ61">
        <f t="shared" si="32"/>
        <v>2</v>
      </c>
      <c r="CK61">
        <f t="shared" si="33"/>
        <v>10</v>
      </c>
      <c r="CL61">
        <f t="shared" si="34"/>
        <v>2025</v>
      </c>
    </row>
    <row r="62" spans="1:90" ht="15" customHeight="1" x14ac:dyDescent="0.35">
      <c r="A62" s="40">
        <v>45698.719699074078</v>
      </c>
      <c r="B62" t="s">
        <v>593</v>
      </c>
      <c r="C62" t="s">
        <v>575</v>
      </c>
      <c r="D62" t="s">
        <v>594</v>
      </c>
      <c r="E62" s="2">
        <v>45932</v>
      </c>
      <c r="F62" t="s">
        <v>632</v>
      </c>
      <c r="G62" s="2">
        <v>45667</v>
      </c>
      <c r="H62">
        <v>9025504071</v>
      </c>
      <c r="I62">
        <v>161</v>
      </c>
      <c r="J62" t="s">
        <v>130</v>
      </c>
      <c r="K62" t="s">
        <v>52</v>
      </c>
      <c r="L62" t="s">
        <v>53</v>
      </c>
      <c r="M62" t="s">
        <v>49</v>
      </c>
      <c r="N62" t="s">
        <v>48</v>
      </c>
      <c r="O62" t="s">
        <v>48</v>
      </c>
      <c r="P62" t="s">
        <v>48</v>
      </c>
      <c r="Q62" t="s">
        <v>48</v>
      </c>
      <c r="R62" t="s">
        <v>48</v>
      </c>
      <c r="S62" t="s">
        <v>48</v>
      </c>
      <c r="T62" t="s">
        <v>48</v>
      </c>
      <c r="U62" t="s">
        <v>49</v>
      </c>
      <c r="V62" t="s">
        <v>48</v>
      </c>
      <c r="W62" t="s">
        <v>48</v>
      </c>
      <c r="X62" t="s">
        <v>48</v>
      </c>
      <c r="Y62" t="s">
        <v>48</v>
      </c>
      <c r="Z62" t="s">
        <v>48</v>
      </c>
      <c r="AA62" t="s">
        <v>48</v>
      </c>
      <c r="AB62" t="s">
        <v>48</v>
      </c>
      <c r="AC62" t="s">
        <v>48</v>
      </c>
      <c r="AD62" t="s">
        <v>48</v>
      </c>
      <c r="AE62" t="s">
        <v>48</v>
      </c>
      <c r="AF62" t="s">
        <v>48</v>
      </c>
      <c r="AG62" t="s">
        <v>48</v>
      </c>
      <c r="AH62" t="s">
        <v>50</v>
      </c>
      <c r="AI62" t="s">
        <v>50</v>
      </c>
      <c r="AJ62" t="s">
        <v>48</v>
      </c>
      <c r="AK62" t="s">
        <v>48</v>
      </c>
      <c r="AL62" t="s">
        <v>48</v>
      </c>
      <c r="AM62" t="s">
        <v>48</v>
      </c>
      <c r="AN62" t="s">
        <v>48</v>
      </c>
      <c r="AO62" t="s">
        <v>48</v>
      </c>
      <c r="AP62" t="s">
        <v>635</v>
      </c>
      <c r="AQ62" t="s">
        <v>636</v>
      </c>
      <c r="AR62" t="s">
        <v>116</v>
      </c>
      <c r="AS62" t="s">
        <v>634</v>
      </c>
      <c r="AT62" t="s">
        <v>634</v>
      </c>
      <c r="AU62" t="s">
        <v>577</v>
      </c>
      <c r="AW62" s="4" t="str">
        <f t="shared" si="0"/>
        <v>0</v>
      </c>
      <c r="AX62" s="4">
        <f t="shared" si="1"/>
        <v>4</v>
      </c>
      <c r="AY62" s="4">
        <f t="shared" si="2"/>
        <v>4</v>
      </c>
      <c r="AZ62" s="4">
        <f t="shared" si="3"/>
        <v>2</v>
      </c>
      <c r="BA62" s="4">
        <f t="shared" si="4"/>
        <v>4</v>
      </c>
      <c r="BB62" s="4">
        <f t="shared" si="5"/>
        <v>4</v>
      </c>
      <c r="BC62" s="4">
        <f t="shared" si="6"/>
        <v>4</v>
      </c>
      <c r="BD62" s="4">
        <f t="shared" si="7"/>
        <v>2</v>
      </c>
      <c r="BE62" s="4" t="str">
        <f t="shared" si="8"/>
        <v>0</v>
      </c>
      <c r="BF62" s="4">
        <f t="shared" si="9"/>
        <v>2</v>
      </c>
      <c r="BG62" s="4">
        <f t="shared" si="10"/>
        <v>4</v>
      </c>
      <c r="BH62" s="4">
        <f t="shared" si="11"/>
        <v>4</v>
      </c>
      <c r="BI62" s="4">
        <f t="shared" si="12"/>
        <v>4</v>
      </c>
      <c r="BJ62" s="4">
        <f t="shared" si="13"/>
        <v>2</v>
      </c>
      <c r="BK62" s="4">
        <f t="shared" si="14"/>
        <v>4</v>
      </c>
      <c r="BL62" s="4">
        <f t="shared" si="15"/>
        <v>2</v>
      </c>
      <c r="BM62" s="4">
        <f t="shared" si="16"/>
        <v>4</v>
      </c>
      <c r="BN62" s="4">
        <f t="shared" si="17"/>
        <v>4</v>
      </c>
      <c r="BO62" s="4">
        <f t="shared" si="18"/>
        <v>4</v>
      </c>
      <c r="BP62" s="4">
        <f t="shared" si="19"/>
        <v>4</v>
      </c>
      <c r="BQ62" s="4">
        <f t="shared" si="20"/>
        <v>6</v>
      </c>
      <c r="BR62" s="4">
        <f t="shared" si="21"/>
        <v>4</v>
      </c>
      <c r="BS62" s="4">
        <f t="shared" si="22"/>
        <v>4</v>
      </c>
      <c r="BT62" s="4">
        <f t="shared" si="23"/>
        <v>4</v>
      </c>
      <c r="BU62" s="4">
        <f t="shared" si="24"/>
        <v>4</v>
      </c>
      <c r="BV62" s="4">
        <f t="shared" si="25"/>
        <v>0</v>
      </c>
      <c r="BW62" s="4">
        <f t="shared" si="26"/>
        <v>6</v>
      </c>
      <c r="BX62" s="4">
        <f t="shared" si="27"/>
        <v>0</v>
      </c>
      <c r="BY62" s="4">
        <f t="shared" si="28"/>
        <v>0</v>
      </c>
      <c r="BZ62" s="37">
        <f t="shared" si="29"/>
        <v>90</v>
      </c>
      <c r="CA62" s="32" t="str">
        <f>VLOOKUP(J:J,'Agent wise'!A:C,3,0)</f>
        <v>Shakeer</v>
      </c>
      <c r="CB62" s="32">
        <f t="shared" si="30"/>
        <v>45932</v>
      </c>
      <c r="CC62" t="str">
        <f t="shared" si="31"/>
        <v>Good</v>
      </c>
      <c r="CE62" s="32"/>
      <c r="CJ62">
        <f t="shared" si="32"/>
        <v>2</v>
      </c>
      <c r="CK62">
        <f t="shared" si="33"/>
        <v>10</v>
      </c>
      <c r="CL62">
        <f t="shared" si="34"/>
        <v>2025</v>
      </c>
    </row>
    <row r="63" spans="1:90" ht="15" customHeight="1" x14ac:dyDescent="0.35">
      <c r="A63" s="40">
        <v>45698.73064814815</v>
      </c>
      <c r="B63" t="s">
        <v>637</v>
      </c>
      <c r="C63" t="s">
        <v>575</v>
      </c>
      <c r="D63" t="s">
        <v>594</v>
      </c>
      <c r="E63" s="2">
        <v>45932</v>
      </c>
      <c r="F63" t="s">
        <v>494</v>
      </c>
      <c r="G63" s="2">
        <v>45667</v>
      </c>
      <c r="H63">
        <v>8667802700</v>
      </c>
      <c r="I63">
        <v>130</v>
      </c>
      <c r="J63" t="s">
        <v>139</v>
      </c>
      <c r="K63" t="s">
        <v>46</v>
      </c>
      <c r="L63" t="s">
        <v>53</v>
      </c>
      <c r="M63" t="s">
        <v>48</v>
      </c>
      <c r="N63" t="s">
        <v>48</v>
      </c>
      <c r="O63" t="s">
        <v>48</v>
      </c>
      <c r="P63" t="s">
        <v>48</v>
      </c>
      <c r="Q63" t="s">
        <v>48</v>
      </c>
      <c r="R63" t="s">
        <v>48</v>
      </c>
      <c r="S63" t="s">
        <v>48</v>
      </c>
      <c r="T63" t="s">
        <v>48</v>
      </c>
      <c r="U63" t="s">
        <v>49</v>
      </c>
      <c r="V63" t="s">
        <v>48</v>
      </c>
      <c r="W63" t="s">
        <v>48</v>
      </c>
      <c r="X63" t="s">
        <v>48</v>
      </c>
      <c r="Y63" t="s">
        <v>48</v>
      </c>
      <c r="Z63" t="s">
        <v>48</v>
      </c>
      <c r="AA63" t="s">
        <v>48</v>
      </c>
      <c r="AB63" t="s">
        <v>49</v>
      </c>
      <c r="AC63" t="s">
        <v>48</v>
      </c>
      <c r="AD63" t="s">
        <v>48</v>
      </c>
      <c r="AE63" t="s">
        <v>48</v>
      </c>
      <c r="AF63" t="s">
        <v>48</v>
      </c>
      <c r="AG63" t="s">
        <v>48</v>
      </c>
      <c r="AH63" t="s">
        <v>50</v>
      </c>
      <c r="AI63" t="s">
        <v>50</v>
      </c>
      <c r="AJ63" t="s">
        <v>48</v>
      </c>
      <c r="AK63" t="s">
        <v>48</v>
      </c>
      <c r="AL63" t="s">
        <v>49</v>
      </c>
      <c r="AM63" t="s">
        <v>48</v>
      </c>
      <c r="AN63" t="s">
        <v>48</v>
      </c>
      <c r="AO63" t="s">
        <v>48</v>
      </c>
      <c r="AP63" t="s">
        <v>638</v>
      </c>
      <c r="AQ63" t="s">
        <v>639</v>
      </c>
      <c r="AR63" t="s">
        <v>116</v>
      </c>
      <c r="AS63" t="s">
        <v>640</v>
      </c>
      <c r="AT63" t="s">
        <v>640</v>
      </c>
      <c r="AU63" t="s">
        <v>577</v>
      </c>
      <c r="AW63" s="4">
        <f t="shared" si="0"/>
        <v>6</v>
      </c>
      <c r="AX63" s="4">
        <f t="shared" si="1"/>
        <v>4</v>
      </c>
      <c r="AY63" s="4">
        <f t="shared" si="2"/>
        <v>4</v>
      </c>
      <c r="AZ63" s="4">
        <f t="shared" si="3"/>
        <v>2</v>
      </c>
      <c r="BA63" s="4">
        <f t="shared" si="4"/>
        <v>4</v>
      </c>
      <c r="BB63" s="4">
        <f t="shared" si="5"/>
        <v>4</v>
      </c>
      <c r="BC63" s="4">
        <f t="shared" si="6"/>
        <v>4</v>
      </c>
      <c r="BD63" s="4">
        <f t="shared" si="7"/>
        <v>2</v>
      </c>
      <c r="BE63" s="4" t="str">
        <f t="shared" si="8"/>
        <v>0</v>
      </c>
      <c r="BF63" s="4">
        <f t="shared" si="9"/>
        <v>2</v>
      </c>
      <c r="BG63" s="4">
        <f t="shared" si="10"/>
        <v>4</v>
      </c>
      <c r="BH63" s="4">
        <f t="shared" si="11"/>
        <v>4</v>
      </c>
      <c r="BI63" s="4">
        <f t="shared" si="12"/>
        <v>4</v>
      </c>
      <c r="BJ63" s="4">
        <f t="shared" si="13"/>
        <v>2</v>
      </c>
      <c r="BK63" s="4">
        <f t="shared" si="14"/>
        <v>4</v>
      </c>
      <c r="BL63" s="4" t="str">
        <f t="shared" si="15"/>
        <v>0</v>
      </c>
      <c r="BM63" s="4">
        <f t="shared" si="16"/>
        <v>4</v>
      </c>
      <c r="BN63" s="4">
        <f t="shared" si="17"/>
        <v>4</v>
      </c>
      <c r="BO63" s="4">
        <f t="shared" si="18"/>
        <v>4</v>
      </c>
      <c r="BP63" s="4">
        <f t="shared" si="19"/>
        <v>4</v>
      </c>
      <c r="BQ63" s="4">
        <f t="shared" si="20"/>
        <v>6</v>
      </c>
      <c r="BR63" s="4">
        <f t="shared" si="21"/>
        <v>4</v>
      </c>
      <c r="BS63" s="4">
        <f t="shared" si="22"/>
        <v>4</v>
      </c>
      <c r="BT63" s="4">
        <f t="shared" si="23"/>
        <v>4</v>
      </c>
      <c r="BU63" s="4">
        <f t="shared" si="24"/>
        <v>4</v>
      </c>
      <c r="BV63" s="4" t="str">
        <f t="shared" si="25"/>
        <v>0</v>
      </c>
      <c r="BW63" s="4">
        <f t="shared" si="26"/>
        <v>6</v>
      </c>
      <c r="BX63" s="4">
        <f t="shared" si="27"/>
        <v>0</v>
      </c>
      <c r="BY63" s="4">
        <f t="shared" si="28"/>
        <v>0</v>
      </c>
      <c r="BZ63" s="37">
        <f t="shared" si="29"/>
        <v>94</v>
      </c>
      <c r="CA63" s="32" t="str">
        <f>VLOOKUP(J:J,'Agent wise'!A:C,3,0)</f>
        <v>Shakeer</v>
      </c>
      <c r="CB63" s="32">
        <f t="shared" si="30"/>
        <v>45932</v>
      </c>
      <c r="CC63" t="str">
        <f t="shared" si="31"/>
        <v>Good</v>
      </c>
      <c r="CE63" s="32"/>
      <c r="CJ63">
        <f t="shared" si="32"/>
        <v>2</v>
      </c>
      <c r="CK63">
        <f t="shared" si="33"/>
        <v>10</v>
      </c>
      <c r="CL63">
        <f t="shared" si="34"/>
        <v>2025</v>
      </c>
    </row>
    <row r="64" spans="1:90" ht="15" customHeight="1" x14ac:dyDescent="0.35">
      <c r="A64" s="40">
        <v>45698.745127314818</v>
      </c>
      <c r="B64" t="s">
        <v>132</v>
      </c>
      <c r="C64" t="s">
        <v>575</v>
      </c>
      <c r="D64" t="s">
        <v>133</v>
      </c>
      <c r="E64" s="2">
        <v>45932</v>
      </c>
      <c r="F64" t="s">
        <v>134</v>
      </c>
      <c r="G64" s="2">
        <v>45667</v>
      </c>
      <c r="H64">
        <v>7994896695</v>
      </c>
      <c r="I64">
        <v>130</v>
      </c>
      <c r="J64" t="s">
        <v>304</v>
      </c>
      <c r="K64" t="s">
        <v>46</v>
      </c>
      <c r="L64" t="s">
        <v>47</v>
      </c>
      <c r="M64" t="s">
        <v>48</v>
      </c>
      <c r="N64" t="s">
        <v>48</v>
      </c>
      <c r="O64" t="s">
        <v>48</v>
      </c>
      <c r="P64" t="s">
        <v>48</v>
      </c>
      <c r="Q64" t="s">
        <v>48</v>
      </c>
      <c r="R64" t="s">
        <v>48</v>
      </c>
      <c r="S64" t="s">
        <v>48</v>
      </c>
      <c r="T64" t="s">
        <v>48</v>
      </c>
      <c r="U64" t="s">
        <v>48</v>
      </c>
      <c r="V64" t="s">
        <v>48</v>
      </c>
      <c r="W64" t="s">
        <v>48</v>
      </c>
      <c r="X64" t="s">
        <v>48</v>
      </c>
      <c r="Y64" t="s">
        <v>48</v>
      </c>
      <c r="Z64" t="s">
        <v>48</v>
      </c>
      <c r="AA64" t="s">
        <v>49</v>
      </c>
      <c r="AB64" t="s">
        <v>48</v>
      </c>
      <c r="AC64" t="s">
        <v>49</v>
      </c>
      <c r="AD64" t="s">
        <v>48</v>
      </c>
      <c r="AE64" t="s">
        <v>48</v>
      </c>
      <c r="AF64" t="s">
        <v>48</v>
      </c>
      <c r="AG64" t="s">
        <v>48</v>
      </c>
      <c r="AH64" t="s">
        <v>48</v>
      </c>
      <c r="AI64" t="s">
        <v>50</v>
      </c>
      <c r="AJ64" t="s">
        <v>48</v>
      </c>
      <c r="AK64" t="s">
        <v>48</v>
      </c>
      <c r="AL64" t="s">
        <v>48</v>
      </c>
      <c r="AM64" t="s">
        <v>48</v>
      </c>
      <c r="AN64" t="s">
        <v>48</v>
      </c>
      <c r="AO64" t="s">
        <v>48</v>
      </c>
      <c r="AP64" t="s">
        <v>401</v>
      </c>
      <c r="AQ64" s="1" t="s">
        <v>641</v>
      </c>
      <c r="AR64" t="s">
        <v>51</v>
      </c>
      <c r="AS64" t="s">
        <v>423</v>
      </c>
      <c r="AT64" t="s">
        <v>642</v>
      </c>
      <c r="AU64" t="s">
        <v>577</v>
      </c>
      <c r="AW64" s="4">
        <f t="shared" si="0"/>
        <v>6</v>
      </c>
      <c r="AX64" s="4">
        <f t="shared" si="1"/>
        <v>4</v>
      </c>
      <c r="AY64" s="4">
        <f t="shared" si="2"/>
        <v>4</v>
      </c>
      <c r="AZ64" s="4">
        <f t="shared" si="3"/>
        <v>2</v>
      </c>
      <c r="BA64" s="4">
        <f t="shared" si="4"/>
        <v>4</v>
      </c>
      <c r="BB64" s="4">
        <f t="shared" si="5"/>
        <v>4</v>
      </c>
      <c r="BC64" s="4">
        <f t="shared" si="6"/>
        <v>4</v>
      </c>
      <c r="BD64" s="4">
        <f t="shared" si="7"/>
        <v>2</v>
      </c>
      <c r="BE64" s="4">
        <f t="shared" si="8"/>
        <v>4</v>
      </c>
      <c r="BF64" s="4">
        <f t="shared" si="9"/>
        <v>2</v>
      </c>
      <c r="BG64" s="4">
        <f t="shared" si="10"/>
        <v>4</v>
      </c>
      <c r="BH64" s="4">
        <f t="shared" si="11"/>
        <v>4</v>
      </c>
      <c r="BI64" s="4">
        <f t="shared" si="12"/>
        <v>4</v>
      </c>
      <c r="BJ64" s="4">
        <f t="shared" si="13"/>
        <v>2</v>
      </c>
      <c r="BK64" s="4" t="str">
        <f t="shared" si="14"/>
        <v>0</v>
      </c>
      <c r="BL64" s="4">
        <f t="shared" si="15"/>
        <v>2</v>
      </c>
      <c r="BM64" s="4" t="str">
        <f t="shared" si="16"/>
        <v>0</v>
      </c>
      <c r="BN64" s="4">
        <f t="shared" si="17"/>
        <v>4</v>
      </c>
      <c r="BO64" s="4">
        <f t="shared" si="18"/>
        <v>4</v>
      </c>
      <c r="BP64" s="4">
        <f t="shared" si="19"/>
        <v>4</v>
      </c>
      <c r="BQ64" s="4">
        <f t="shared" si="20"/>
        <v>6</v>
      </c>
      <c r="BR64" s="4">
        <f t="shared" si="21"/>
        <v>4</v>
      </c>
      <c r="BS64" s="4">
        <f t="shared" si="22"/>
        <v>4</v>
      </c>
      <c r="BT64" s="4">
        <f t="shared" si="23"/>
        <v>4</v>
      </c>
      <c r="BU64" s="4">
        <f t="shared" si="24"/>
        <v>4</v>
      </c>
      <c r="BV64" s="4">
        <f t="shared" si="25"/>
        <v>0</v>
      </c>
      <c r="BW64" s="4">
        <f t="shared" si="26"/>
        <v>6</v>
      </c>
      <c r="BX64" s="4">
        <f t="shared" si="27"/>
        <v>0</v>
      </c>
      <c r="BY64" s="4">
        <f t="shared" si="28"/>
        <v>0</v>
      </c>
      <c r="BZ64" s="37">
        <f t="shared" si="29"/>
        <v>92</v>
      </c>
      <c r="CA64" s="32" t="str">
        <f>VLOOKUP(J:J,'Agent wise'!A:C,3,0)</f>
        <v>Adharsh</v>
      </c>
      <c r="CB64" s="32">
        <f t="shared" si="30"/>
        <v>45932</v>
      </c>
      <c r="CC64" t="str">
        <f t="shared" si="31"/>
        <v>Good</v>
      </c>
      <c r="CE64" s="32"/>
      <c r="CJ64">
        <f t="shared" si="32"/>
        <v>2</v>
      </c>
      <c r="CK64">
        <f t="shared" si="33"/>
        <v>10</v>
      </c>
      <c r="CL64">
        <f t="shared" si="34"/>
        <v>2025</v>
      </c>
    </row>
    <row r="65" spans="1:90" ht="15" customHeight="1" x14ac:dyDescent="0.35">
      <c r="A65" s="40">
        <v>45698.747060185182</v>
      </c>
      <c r="B65" t="s">
        <v>132</v>
      </c>
      <c r="C65" t="s">
        <v>575</v>
      </c>
      <c r="D65" t="s">
        <v>133</v>
      </c>
      <c r="E65" s="2">
        <v>45932</v>
      </c>
      <c r="F65" t="s">
        <v>134</v>
      </c>
      <c r="G65" s="2">
        <v>45667</v>
      </c>
      <c r="H65">
        <v>9442936353</v>
      </c>
      <c r="I65">
        <v>136</v>
      </c>
      <c r="J65" t="s">
        <v>344</v>
      </c>
      <c r="K65" t="s">
        <v>52</v>
      </c>
      <c r="L65" t="s">
        <v>53</v>
      </c>
      <c r="M65" t="s">
        <v>48</v>
      </c>
      <c r="N65" t="s">
        <v>48</v>
      </c>
      <c r="O65" t="s">
        <v>48</v>
      </c>
      <c r="P65" t="s">
        <v>48</v>
      </c>
      <c r="Q65" t="s">
        <v>48</v>
      </c>
      <c r="R65" t="s">
        <v>49</v>
      </c>
      <c r="S65" t="s">
        <v>48</v>
      </c>
      <c r="T65" t="s">
        <v>48</v>
      </c>
      <c r="U65" t="s">
        <v>48</v>
      </c>
      <c r="V65" t="s">
        <v>48</v>
      </c>
      <c r="W65" t="s">
        <v>48</v>
      </c>
      <c r="X65" t="s">
        <v>48</v>
      </c>
      <c r="Y65" t="s">
        <v>48</v>
      </c>
      <c r="Z65" t="s">
        <v>48</v>
      </c>
      <c r="AA65" t="s">
        <v>49</v>
      </c>
      <c r="AB65" t="s">
        <v>49</v>
      </c>
      <c r="AC65" t="s">
        <v>48</v>
      </c>
      <c r="AD65" t="s">
        <v>48</v>
      </c>
      <c r="AE65" t="s">
        <v>48</v>
      </c>
      <c r="AF65" t="s">
        <v>48</v>
      </c>
      <c r="AG65" t="s">
        <v>49</v>
      </c>
      <c r="AH65" t="s">
        <v>48</v>
      </c>
      <c r="AI65" t="s">
        <v>50</v>
      </c>
      <c r="AJ65" t="s">
        <v>48</v>
      </c>
      <c r="AK65" t="s">
        <v>48</v>
      </c>
      <c r="AL65" t="s">
        <v>48</v>
      </c>
      <c r="AM65" t="s">
        <v>48</v>
      </c>
      <c r="AN65" t="s">
        <v>48</v>
      </c>
      <c r="AO65" t="s">
        <v>48</v>
      </c>
      <c r="AP65" t="s">
        <v>643</v>
      </c>
      <c r="AQ65" s="1" t="s">
        <v>644</v>
      </c>
      <c r="AR65" t="s">
        <v>51</v>
      </c>
      <c r="AS65" t="s">
        <v>412</v>
      </c>
      <c r="AT65" t="s">
        <v>331</v>
      </c>
      <c r="AU65" t="s">
        <v>577</v>
      </c>
      <c r="AW65" s="4">
        <f t="shared" ref="AW65:AW80" si="35">IF(OR(M65="YES", M65="Not Applicable"), AW$1, "0")</f>
        <v>6</v>
      </c>
      <c r="AX65" s="4">
        <f t="shared" ref="AX65:AX80" si="36">IF(OR(N65="YES", N65="Not Applicable"), AX$1, "0")</f>
        <v>4</v>
      </c>
      <c r="AY65" s="4">
        <f t="shared" ref="AY65:AY80" si="37">IF(OR(O65="YES", O65="Not Applicable"), AY$1, "0")</f>
        <v>4</v>
      </c>
      <c r="AZ65" s="4">
        <f t="shared" ref="AZ65:AZ80" si="38">IF(OR(P65="YES", P65="Not Applicable"), AZ$1, "0")</f>
        <v>2</v>
      </c>
      <c r="BA65" s="4">
        <f t="shared" ref="BA65:BA80" si="39">IF(OR(Q65="YES", Q65="Not Applicable"), BA$1, "0")</f>
        <v>4</v>
      </c>
      <c r="BB65" s="4" t="str">
        <f t="shared" ref="BB65:BB80" si="40">IF(OR(R65="YES", R65="Not Applicable"), BB$1, "0")</f>
        <v>0</v>
      </c>
      <c r="BC65" s="4">
        <f t="shared" ref="BC65:BC80" si="41">IF(OR(S65="YES", S65="Not Applicable"), BC$1, "0")</f>
        <v>4</v>
      </c>
      <c r="BD65" s="4">
        <f t="shared" ref="BD65:BD80" si="42">IF(OR(T65="YES", T65="Not Applicable"), BD$1, "0")</f>
        <v>2</v>
      </c>
      <c r="BE65" s="4">
        <f t="shared" ref="BE65:BE80" si="43">IF(OR(U65="YES", U65="Not Applicable"), BE$1, "0")</f>
        <v>4</v>
      </c>
      <c r="BF65" s="4">
        <f t="shared" ref="BF65:BF80" si="44">IF(OR(V65="YES", V65="Not Applicable"), BF$1, "0")</f>
        <v>2</v>
      </c>
      <c r="BG65" s="4">
        <f t="shared" ref="BG65:BG80" si="45">IF(OR(W65="YES", W65="Not Applicable"), BG$1, "0")</f>
        <v>4</v>
      </c>
      <c r="BH65" s="4">
        <f t="shared" ref="BH65:BH80" si="46">IF(OR(X65="YES", X65="Not Applicable"), BH$1, "0")</f>
        <v>4</v>
      </c>
      <c r="BI65" s="4">
        <f t="shared" ref="BI65:BI80" si="47">IF(OR(Y65="YES", Y65="Not Applicable"), BI$1, "0")</f>
        <v>4</v>
      </c>
      <c r="BJ65" s="4">
        <f t="shared" ref="BJ65:BJ80" si="48">IF(OR(Z65="YES", Z65="Not Applicable"), BJ$1, "0")</f>
        <v>2</v>
      </c>
      <c r="BK65" s="4" t="str">
        <f t="shared" ref="BK65:BK80" si="49">IF(OR(AA65="YES", AA65="Not Applicable"), BK$1, "0")</f>
        <v>0</v>
      </c>
      <c r="BL65" s="4" t="str">
        <f t="shared" ref="BL65:BL80" si="50">IF(OR(AB65="YES", AB65="Not Applicable"), BL$1, "0")</f>
        <v>0</v>
      </c>
      <c r="BM65" s="4">
        <f t="shared" ref="BM65:BM80" si="51">IF(OR(AC65="YES", AC65="Not Applicable"), BM$1, "0")</f>
        <v>4</v>
      </c>
      <c r="BN65" s="4">
        <f t="shared" ref="BN65:BN80" si="52">IF(OR(AD65="YES", AD65="Not Applicable"), BN$1, "0")</f>
        <v>4</v>
      </c>
      <c r="BO65" s="4">
        <f t="shared" ref="BO65:BO80" si="53">IF(OR(AE65="YES", AE65="Not Applicable"), BO$1, "0")</f>
        <v>4</v>
      </c>
      <c r="BP65" s="4">
        <f t="shared" ref="BP65:BP80" si="54">IF(OR(AF65="YES", AF65="Not Applicable"), BP$1, "0")</f>
        <v>4</v>
      </c>
      <c r="BQ65" s="4" t="str">
        <f t="shared" ref="BQ65:BQ80" si="55">IF(OR(AG65="YES", AG65="Not Applicable"), BQ$1, "0")</f>
        <v>0</v>
      </c>
      <c r="BR65" s="4">
        <f t="shared" ref="BR65:BR80" si="56">IF(OR(AH65="YES", AH65="Not Applicable"), BR$1, "0")</f>
        <v>4</v>
      </c>
      <c r="BS65" s="4">
        <f t="shared" ref="BS65:BS80" si="57">IF(OR(AI65="YES", AI65="Not Applicable"), BS$1, "0")</f>
        <v>4</v>
      </c>
      <c r="BT65" s="4">
        <f t="shared" ref="BT65:BT80" si="58">IF(OR(AJ65="YES", AJ65="Not Applicable"), BT$1, "0")</f>
        <v>4</v>
      </c>
      <c r="BU65" s="4">
        <f t="shared" ref="BU65:BU80" si="59">IF(OR(AK65="YES", AK65="Not Applicable"), BU$1, "0")</f>
        <v>4</v>
      </c>
      <c r="BV65" s="4">
        <f t="shared" ref="BV65:BV80" si="60">IF(OR(AL65="YES", AL65="Not Applicable"), BV$1, "0")</f>
        <v>0</v>
      </c>
      <c r="BW65" s="4">
        <f t="shared" ref="BW65:BW80" si="61">IF(OR(AM65="YES", AM65="Not Applicable"), BW$1, "0")</f>
        <v>6</v>
      </c>
      <c r="BX65" s="4">
        <f t="shared" ref="BX65:BX80" si="62">IF(OR(AN65="YES", AN65="Not Applicable"), BX$1, "0")</f>
        <v>0</v>
      </c>
      <c r="BY65" s="4">
        <f t="shared" ref="BY65:BY80" si="63">IF(OR(AO65="YES", AO65="Not Applicable"), BY$1, "0")</f>
        <v>0</v>
      </c>
      <c r="BZ65" s="37">
        <f t="shared" ref="BZ65:BZ80" si="64">SUM(AW65:BY65)</f>
        <v>84</v>
      </c>
      <c r="CA65" s="32" t="str">
        <f>VLOOKUP(J:J,'Agent wise'!A:C,3,0)</f>
        <v>Saran S</v>
      </c>
      <c r="CB65" s="32">
        <f t="shared" ref="CB65:CB128" si="65">DATE(CL65,CK65,CJ65)</f>
        <v>45932</v>
      </c>
      <c r="CC65" t="str">
        <f t="shared" ref="CC65:CC128" si="66">IF(BZ65&gt;=94.5, "Excellent", IF(BZ65&gt;89.5, "Good", IF(BZ65&gt;84.5, "Average", "FC")))</f>
        <v>FC</v>
      </c>
      <c r="CE65" s="32"/>
      <c r="CJ65">
        <f t="shared" ref="CJ65:CJ128" si="67">DAY(E65)</f>
        <v>2</v>
      </c>
      <c r="CK65">
        <f t="shared" ref="CK65:CK128" si="68">MONTH(E65)</f>
        <v>10</v>
      </c>
      <c r="CL65">
        <f t="shared" ref="CL65:CL128" si="69">YEAR(E65)</f>
        <v>2025</v>
      </c>
    </row>
    <row r="66" spans="1:90" ht="15" customHeight="1" x14ac:dyDescent="0.35">
      <c r="A66" s="40">
        <v>45698.749502314815</v>
      </c>
      <c r="B66" t="s">
        <v>132</v>
      </c>
      <c r="C66" t="s">
        <v>575</v>
      </c>
      <c r="D66" t="s">
        <v>133</v>
      </c>
      <c r="E66" s="2">
        <v>45932</v>
      </c>
      <c r="F66" t="s">
        <v>134</v>
      </c>
      <c r="G66" s="2">
        <v>45667</v>
      </c>
      <c r="H66">
        <v>8281710847</v>
      </c>
      <c r="I66">
        <v>174</v>
      </c>
      <c r="J66" t="s">
        <v>347</v>
      </c>
      <c r="K66" t="s">
        <v>46</v>
      </c>
      <c r="L66" t="s">
        <v>47</v>
      </c>
      <c r="M66" t="s">
        <v>48</v>
      </c>
      <c r="N66" t="s">
        <v>48</v>
      </c>
      <c r="O66" t="s">
        <v>48</v>
      </c>
      <c r="P66" t="s">
        <v>48</v>
      </c>
      <c r="Q66" t="s">
        <v>48</v>
      </c>
      <c r="R66" t="s">
        <v>49</v>
      </c>
      <c r="S66" t="s">
        <v>48</v>
      </c>
      <c r="T66" t="s">
        <v>48</v>
      </c>
      <c r="U66" t="s">
        <v>48</v>
      </c>
      <c r="V66" t="s">
        <v>48</v>
      </c>
      <c r="W66" t="s">
        <v>48</v>
      </c>
      <c r="X66" t="s">
        <v>48</v>
      </c>
      <c r="Y66" t="s">
        <v>48</v>
      </c>
      <c r="Z66" t="s">
        <v>48</v>
      </c>
      <c r="AA66" t="s">
        <v>49</v>
      </c>
      <c r="AB66" t="s">
        <v>49</v>
      </c>
      <c r="AC66" t="s">
        <v>48</v>
      </c>
      <c r="AD66" t="s">
        <v>48</v>
      </c>
      <c r="AE66" t="s">
        <v>48</v>
      </c>
      <c r="AF66" t="s">
        <v>48</v>
      </c>
      <c r="AG66" t="s">
        <v>49</v>
      </c>
      <c r="AH66" t="s">
        <v>48</v>
      </c>
      <c r="AI66" t="s">
        <v>50</v>
      </c>
      <c r="AJ66" t="s">
        <v>48</v>
      </c>
      <c r="AK66" t="s">
        <v>48</v>
      </c>
      <c r="AL66" t="s">
        <v>48</v>
      </c>
      <c r="AM66" t="s">
        <v>48</v>
      </c>
      <c r="AN66" t="s">
        <v>48</v>
      </c>
      <c r="AO66" t="s">
        <v>48</v>
      </c>
      <c r="AP66" t="s">
        <v>645</v>
      </c>
      <c r="AQ66" s="1" t="s">
        <v>646</v>
      </c>
      <c r="AR66" t="s">
        <v>51</v>
      </c>
      <c r="AS66" t="s">
        <v>333</v>
      </c>
      <c r="AT66" t="s">
        <v>68</v>
      </c>
      <c r="AU66" t="s">
        <v>577</v>
      </c>
      <c r="AW66" s="4">
        <f t="shared" si="35"/>
        <v>6</v>
      </c>
      <c r="AX66" s="4">
        <f t="shared" si="36"/>
        <v>4</v>
      </c>
      <c r="AY66" s="4">
        <f t="shared" si="37"/>
        <v>4</v>
      </c>
      <c r="AZ66" s="4">
        <f t="shared" si="38"/>
        <v>2</v>
      </c>
      <c r="BA66" s="4">
        <f t="shared" si="39"/>
        <v>4</v>
      </c>
      <c r="BB66" s="4" t="str">
        <f t="shared" si="40"/>
        <v>0</v>
      </c>
      <c r="BC66" s="4">
        <f t="shared" si="41"/>
        <v>4</v>
      </c>
      <c r="BD66" s="4">
        <f t="shared" si="42"/>
        <v>2</v>
      </c>
      <c r="BE66" s="4">
        <f t="shared" si="43"/>
        <v>4</v>
      </c>
      <c r="BF66" s="4">
        <f t="shared" si="44"/>
        <v>2</v>
      </c>
      <c r="BG66" s="4">
        <f t="shared" si="45"/>
        <v>4</v>
      </c>
      <c r="BH66" s="4">
        <f t="shared" si="46"/>
        <v>4</v>
      </c>
      <c r="BI66" s="4">
        <f t="shared" si="47"/>
        <v>4</v>
      </c>
      <c r="BJ66" s="4">
        <f t="shared" si="48"/>
        <v>2</v>
      </c>
      <c r="BK66" s="4" t="str">
        <f t="shared" si="49"/>
        <v>0</v>
      </c>
      <c r="BL66" s="4" t="str">
        <f t="shared" si="50"/>
        <v>0</v>
      </c>
      <c r="BM66" s="4">
        <f t="shared" si="51"/>
        <v>4</v>
      </c>
      <c r="BN66" s="4">
        <f t="shared" si="52"/>
        <v>4</v>
      </c>
      <c r="BO66" s="4">
        <f t="shared" si="53"/>
        <v>4</v>
      </c>
      <c r="BP66" s="4">
        <f t="shared" si="54"/>
        <v>4</v>
      </c>
      <c r="BQ66" s="4" t="str">
        <f t="shared" si="55"/>
        <v>0</v>
      </c>
      <c r="BR66" s="4">
        <f t="shared" si="56"/>
        <v>4</v>
      </c>
      <c r="BS66" s="4">
        <f t="shared" si="57"/>
        <v>4</v>
      </c>
      <c r="BT66" s="4">
        <f t="shared" si="58"/>
        <v>4</v>
      </c>
      <c r="BU66" s="4">
        <f t="shared" si="59"/>
        <v>4</v>
      </c>
      <c r="BV66" s="4">
        <f t="shared" si="60"/>
        <v>0</v>
      </c>
      <c r="BW66" s="4">
        <f t="shared" si="61"/>
        <v>6</v>
      </c>
      <c r="BX66" s="4">
        <f t="shared" si="62"/>
        <v>0</v>
      </c>
      <c r="BY66" s="4">
        <f t="shared" si="63"/>
        <v>0</v>
      </c>
      <c r="BZ66" s="37">
        <f t="shared" si="64"/>
        <v>84</v>
      </c>
      <c r="CA66" s="32" t="str">
        <f>VLOOKUP(J:J,'Agent wise'!A:C,3,0)</f>
        <v>Saran S</v>
      </c>
      <c r="CB66" s="32">
        <f t="shared" si="65"/>
        <v>45932</v>
      </c>
      <c r="CC66" t="str">
        <f t="shared" si="66"/>
        <v>FC</v>
      </c>
      <c r="CE66" s="32"/>
      <c r="CJ66">
        <f t="shared" si="67"/>
        <v>2</v>
      </c>
      <c r="CK66">
        <f t="shared" si="68"/>
        <v>10</v>
      </c>
      <c r="CL66">
        <f t="shared" si="69"/>
        <v>2025</v>
      </c>
    </row>
    <row r="67" spans="1:90" ht="15" customHeight="1" x14ac:dyDescent="0.35">
      <c r="A67" s="40">
        <v>45698.751331018517</v>
      </c>
      <c r="B67" t="s">
        <v>593</v>
      </c>
      <c r="C67" t="s">
        <v>575</v>
      </c>
      <c r="D67" t="s">
        <v>594</v>
      </c>
      <c r="E67" s="2">
        <v>45932</v>
      </c>
      <c r="F67" t="s">
        <v>494</v>
      </c>
      <c r="G67" s="2">
        <v>45667</v>
      </c>
      <c r="H67">
        <v>9447347765</v>
      </c>
      <c r="I67">
        <v>155</v>
      </c>
      <c r="J67" t="s">
        <v>143</v>
      </c>
      <c r="K67" t="s">
        <v>46</v>
      </c>
      <c r="L67" t="s">
        <v>47</v>
      </c>
      <c r="M67" t="s">
        <v>48</v>
      </c>
      <c r="N67" t="s">
        <v>48</v>
      </c>
      <c r="O67" t="s">
        <v>48</v>
      </c>
      <c r="P67" t="s">
        <v>48</v>
      </c>
      <c r="Q67" t="s">
        <v>48</v>
      </c>
      <c r="R67" t="s">
        <v>48</v>
      </c>
      <c r="S67" t="s">
        <v>48</v>
      </c>
      <c r="T67" t="s">
        <v>48</v>
      </c>
      <c r="U67" t="s">
        <v>49</v>
      </c>
      <c r="V67" t="s">
        <v>48</v>
      </c>
      <c r="W67" t="s">
        <v>48</v>
      </c>
      <c r="X67" t="s">
        <v>48</v>
      </c>
      <c r="Y67" t="s">
        <v>49</v>
      </c>
      <c r="Z67" t="s">
        <v>49</v>
      </c>
      <c r="AA67" t="s">
        <v>48</v>
      </c>
      <c r="AB67" t="s">
        <v>48</v>
      </c>
      <c r="AC67" t="s">
        <v>48</v>
      </c>
      <c r="AD67" t="s">
        <v>48</v>
      </c>
      <c r="AE67" t="s">
        <v>48</v>
      </c>
      <c r="AF67" t="s">
        <v>48</v>
      </c>
      <c r="AG67" t="s">
        <v>48</v>
      </c>
      <c r="AH67" t="s">
        <v>50</v>
      </c>
      <c r="AI67" t="s">
        <v>50</v>
      </c>
      <c r="AJ67" t="s">
        <v>48</v>
      </c>
      <c r="AK67" t="s">
        <v>48</v>
      </c>
      <c r="AL67" t="s">
        <v>49</v>
      </c>
      <c r="AM67" t="s">
        <v>48</v>
      </c>
      <c r="AN67" t="s">
        <v>48</v>
      </c>
      <c r="AO67" t="s">
        <v>48</v>
      </c>
      <c r="AP67" t="s">
        <v>647</v>
      </c>
      <c r="AQ67" t="s">
        <v>648</v>
      </c>
      <c r="AR67" t="s">
        <v>51</v>
      </c>
      <c r="AS67" t="s">
        <v>496</v>
      </c>
      <c r="AT67" t="s">
        <v>649</v>
      </c>
      <c r="AU67" t="s">
        <v>577</v>
      </c>
      <c r="AW67" s="4">
        <f t="shared" si="35"/>
        <v>6</v>
      </c>
      <c r="AX67" s="4">
        <f t="shared" si="36"/>
        <v>4</v>
      </c>
      <c r="AY67" s="4">
        <f t="shared" si="37"/>
        <v>4</v>
      </c>
      <c r="AZ67" s="4">
        <f t="shared" si="38"/>
        <v>2</v>
      </c>
      <c r="BA67" s="4">
        <f t="shared" si="39"/>
        <v>4</v>
      </c>
      <c r="BB67" s="4">
        <f t="shared" si="40"/>
        <v>4</v>
      </c>
      <c r="BC67" s="4">
        <f t="shared" si="41"/>
        <v>4</v>
      </c>
      <c r="BD67" s="4">
        <f t="shared" si="42"/>
        <v>2</v>
      </c>
      <c r="BE67" s="4" t="str">
        <f t="shared" si="43"/>
        <v>0</v>
      </c>
      <c r="BF67" s="4">
        <f t="shared" si="44"/>
        <v>2</v>
      </c>
      <c r="BG67" s="4">
        <f t="shared" si="45"/>
        <v>4</v>
      </c>
      <c r="BH67" s="4">
        <f t="shared" si="46"/>
        <v>4</v>
      </c>
      <c r="BI67" s="4" t="str">
        <f t="shared" si="47"/>
        <v>0</v>
      </c>
      <c r="BJ67" s="4" t="str">
        <f t="shared" si="48"/>
        <v>0</v>
      </c>
      <c r="BK67" s="4">
        <f t="shared" si="49"/>
        <v>4</v>
      </c>
      <c r="BL67" s="4">
        <f t="shared" si="50"/>
        <v>2</v>
      </c>
      <c r="BM67" s="4">
        <f t="shared" si="51"/>
        <v>4</v>
      </c>
      <c r="BN67" s="4">
        <f t="shared" si="52"/>
        <v>4</v>
      </c>
      <c r="BO67" s="4">
        <f t="shared" si="53"/>
        <v>4</v>
      </c>
      <c r="BP67" s="4">
        <f t="shared" si="54"/>
        <v>4</v>
      </c>
      <c r="BQ67" s="4">
        <f t="shared" si="55"/>
        <v>6</v>
      </c>
      <c r="BR67" s="4">
        <f t="shared" si="56"/>
        <v>4</v>
      </c>
      <c r="BS67" s="4">
        <f t="shared" si="57"/>
        <v>4</v>
      </c>
      <c r="BT67" s="4">
        <f t="shared" si="58"/>
        <v>4</v>
      </c>
      <c r="BU67" s="4">
        <f t="shared" si="59"/>
        <v>4</v>
      </c>
      <c r="BV67" s="4" t="str">
        <f t="shared" si="60"/>
        <v>0</v>
      </c>
      <c r="BW67" s="4">
        <f t="shared" si="61"/>
        <v>6</v>
      </c>
      <c r="BX67" s="4">
        <f t="shared" si="62"/>
        <v>0</v>
      </c>
      <c r="BY67" s="4">
        <f t="shared" si="63"/>
        <v>0</v>
      </c>
      <c r="BZ67" s="37">
        <f t="shared" si="64"/>
        <v>90</v>
      </c>
      <c r="CA67" s="32" t="str">
        <f>VLOOKUP(J:J,'Agent wise'!A:C,3,0)</f>
        <v>Amal</v>
      </c>
      <c r="CB67" s="32">
        <f t="shared" si="65"/>
        <v>45932</v>
      </c>
      <c r="CC67" t="str">
        <f t="shared" si="66"/>
        <v>Good</v>
      </c>
      <c r="CE67" s="32"/>
      <c r="CJ67">
        <f t="shared" si="67"/>
        <v>2</v>
      </c>
      <c r="CK67">
        <f t="shared" si="68"/>
        <v>10</v>
      </c>
      <c r="CL67">
        <f t="shared" si="69"/>
        <v>2025</v>
      </c>
    </row>
    <row r="68" spans="1:90" ht="15" customHeight="1" x14ac:dyDescent="0.35">
      <c r="A68" s="40">
        <v>45698.751539351855</v>
      </c>
      <c r="B68" t="s">
        <v>132</v>
      </c>
      <c r="C68" t="s">
        <v>575</v>
      </c>
      <c r="D68" t="s">
        <v>133</v>
      </c>
      <c r="E68" s="2">
        <v>45932</v>
      </c>
      <c r="F68" t="s">
        <v>134</v>
      </c>
      <c r="G68" s="2">
        <v>45667</v>
      </c>
      <c r="H68">
        <v>7994896695</v>
      </c>
      <c r="I68">
        <v>130</v>
      </c>
      <c r="J68" t="s">
        <v>304</v>
      </c>
      <c r="K68" t="s">
        <v>46</v>
      </c>
      <c r="L68" t="s">
        <v>47</v>
      </c>
      <c r="M68" t="s">
        <v>49</v>
      </c>
      <c r="N68" t="s">
        <v>48</v>
      </c>
      <c r="O68" t="s">
        <v>48</v>
      </c>
      <c r="P68" t="s">
        <v>48</v>
      </c>
      <c r="Q68" t="s">
        <v>48</v>
      </c>
      <c r="R68" t="s">
        <v>49</v>
      </c>
      <c r="S68" t="s">
        <v>48</v>
      </c>
      <c r="T68" t="s">
        <v>48</v>
      </c>
      <c r="U68" t="s">
        <v>48</v>
      </c>
      <c r="V68" t="s">
        <v>48</v>
      </c>
      <c r="W68" t="s">
        <v>48</v>
      </c>
      <c r="X68" t="s">
        <v>48</v>
      </c>
      <c r="Y68" t="s">
        <v>48</v>
      </c>
      <c r="Z68" t="s">
        <v>48</v>
      </c>
      <c r="AA68" t="s">
        <v>49</v>
      </c>
      <c r="AB68" t="s">
        <v>49</v>
      </c>
      <c r="AC68" t="s">
        <v>48</v>
      </c>
      <c r="AD68" t="s">
        <v>48</v>
      </c>
      <c r="AE68" t="s">
        <v>48</v>
      </c>
      <c r="AF68" t="s">
        <v>48</v>
      </c>
      <c r="AG68" t="s">
        <v>48</v>
      </c>
      <c r="AH68" t="s">
        <v>48</v>
      </c>
      <c r="AI68" t="s">
        <v>50</v>
      </c>
      <c r="AJ68" t="s">
        <v>48</v>
      </c>
      <c r="AK68" t="s">
        <v>48</v>
      </c>
      <c r="AL68" t="s">
        <v>48</v>
      </c>
      <c r="AM68" t="s">
        <v>48</v>
      </c>
      <c r="AN68" t="s">
        <v>48</v>
      </c>
      <c r="AO68" t="s">
        <v>48</v>
      </c>
      <c r="AP68" t="s">
        <v>650</v>
      </c>
      <c r="AQ68" s="1" t="s">
        <v>651</v>
      </c>
      <c r="AR68" t="s">
        <v>51</v>
      </c>
      <c r="AS68" t="s">
        <v>64</v>
      </c>
      <c r="AT68" t="s">
        <v>324</v>
      </c>
      <c r="AU68" t="s">
        <v>577</v>
      </c>
      <c r="AW68" s="4" t="str">
        <f t="shared" si="35"/>
        <v>0</v>
      </c>
      <c r="AX68" s="4">
        <f t="shared" si="36"/>
        <v>4</v>
      </c>
      <c r="AY68" s="4">
        <f t="shared" si="37"/>
        <v>4</v>
      </c>
      <c r="AZ68" s="4">
        <f t="shared" si="38"/>
        <v>2</v>
      </c>
      <c r="BA68" s="4">
        <f t="shared" si="39"/>
        <v>4</v>
      </c>
      <c r="BB68" s="4" t="str">
        <f t="shared" si="40"/>
        <v>0</v>
      </c>
      <c r="BC68" s="4">
        <f t="shared" si="41"/>
        <v>4</v>
      </c>
      <c r="BD68" s="4">
        <f t="shared" si="42"/>
        <v>2</v>
      </c>
      <c r="BE68" s="4">
        <f t="shared" si="43"/>
        <v>4</v>
      </c>
      <c r="BF68" s="4">
        <f t="shared" si="44"/>
        <v>2</v>
      </c>
      <c r="BG68" s="4">
        <f t="shared" si="45"/>
        <v>4</v>
      </c>
      <c r="BH68" s="4">
        <f t="shared" si="46"/>
        <v>4</v>
      </c>
      <c r="BI68" s="4">
        <f t="shared" si="47"/>
        <v>4</v>
      </c>
      <c r="BJ68" s="4">
        <f t="shared" si="48"/>
        <v>2</v>
      </c>
      <c r="BK68" s="4" t="str">
        <f t="shared" si="49"/>
        <v>0</v>
      </c>
      <c r="BL68" s="4" t="str">
        <f t="shared" si="50"/>
        <v>0</v>
      </c>
      <c r="BM68" s="4">
        <f t="shared" si="51"/>
        <v>4</v>
      </c>
      <c r="BN68" s="4">
        <f t="shared" si="52"/>
        <v>4</v>
      </c>
      <c r="BO68" s="4">
        <f t="shared" si="53"/>
        <v>4</v>
      </c>
      <c r="BP68" s="4">
        <f t="shared" si="54"/>
        <v>4</v>
      </c>
      <c r="BQ68" s="4">
        <f t="shared" si="55"/>
        <v>6</v>
      </c>
      <c r="BR68" s="4">
        <f t="shared" si="56"/>
        <v>4</v>
      </c>
      <c r="BS68" s="4">
        <f t="shared" si="57"/>
        <v>4</v>
      </c>
      <c r="BT68" s="4">
        <f t="shared" si="58"/>
        <v>4</v>
      </c>
      <c r="BU68" s="4">
        <f t="shared" si="59"/>
        <v>4</v>
      </c>
      <c r="BV68" s="4">
        <f t="shared" si="60"/>
        <v>0</v>
      </c>
      <c r="BW68" s="4">
        <f t="shared" si="61"/>
        <v>6</v>
      </c>
      <c r="BX68" s="4">
        <f t="shared" si="62"/>
        <v>0</v>
      </c>
      <c r="BY68" s="4">
        <f t="shared" si="63"/>
        <v>0</v>
      </c>
      <c r="BZ68" s="37">
        <f t="shared" si="64"/>
        <v>84</v>
      </c>
      <c r="CA68" s="32" t="str">
        <f>VLOOKUP(J:J,'Agent wise'!A:C,3,0)</f>
        <v>Adharsh</v>
      </c>
      <c r="CB68" s="32">
        <f t="shared" si="65"/>
        <v>45932</v>
      </c>
      <c r="CC68" t="str">
        <f t="shared" si="66"/>
        <v>FC</v>
      </c>
      <c r="CE68" s="32"/>
      <c r="CJ68">
        <f t="shared" si="67"/>
        <v>2</v>
      </c>
      <c r="CK68">
        <f t="shared" si="68"/>
        <v>10</v>
      </c>
      <c r="CL68">
        <f t="shared" si="69"/>
        <v>2025</v>
      </c>
    </row>
    <row r="69" spans="1:90" ht="15" customHeight="1" x14ac:dyDescent="0.35">
      <c r="A69" s="40">
        <v>45698.75403935185</v>
      </c>
      <c r="B69" t="s">
        <v>132</v>
      </c>
      <c r="C69" t="s">
        <v>575</v>
      </c>
      <c r="D69" t="s">
        <v>133</v>
      </c>
      <c r="E69" s="2">
        <v>45932</v>
      </c>
      <c r="F69" t="s">
        <v>134</v>
      </c>
      <c r="G69" s="2">
        <v>45667</v>
      </c>
      <c r="H69">
        <v>8903856300</v>
      </c>
      <c r="I69">
        <v>130</v>
      </c>
      <c r="J69" t="s">
        <v>300</v>
      </c>
      <c r="K69" t="s">
        <v>52</v>
      </c>
      <c r="L69" t="s">
        <v>53</v>
      </c>
      <c r="M69" t="s">
        <v>48</v>
      </c>
      <c r="N69" t="s">
        <v>48</v>
      </c>
      <c r="O69" t="s">
        <v>48</v>
      </c>
      <c r="P69" t="s">
        <v>48</v>
      </c>
      <c r="Q69" t="s">
        <v>48</v>
      </c>
      <c r="R69" t="s">
        <v>48</v>
      </c>
      <c r="S69" t="s">
        <v>48</v>
      </c>
      <c r="T69" t="s">
        <v>48</v>
      </c>
      <c r="U69" t="s">
        <v>48</v>
      </c>
      <c r="V69" t="s">
        <v>48</v>
      </c>
      <c r="W69" t="s">
        <v>48</v>
      </c>
      <c r="X69" t="s">
        <v>48</v>
      </c>
      <c r="Y69" t="s">
        <v>48</v>
      </c>
      <c r="Z69" t="s">
        <v>48</v>
      </c>
      <c r="AA69" t="s">
        <v>49</v>
      </c>
      <c r="AB69" t="s">
        <v>49</v>
      </c>
      <c r="AC69" t="s">
        <v>48</v>
      </c>
      <c r="AD69" t="s">
        <v>48</v>
      </c>
      <c r="AE69" t="s">
        <v>48</v>
      </c>
      <c r="AF69" t="s">
        <v>48</v>
      </c>
      <c r="AG69" t="s">
        <v>48</v>
      </c>
      <c r="AH69" t="s">
        <v>48</v>
      </c>
      <c r="AI69" t="s">
        <v>50</v>
      </c>
      <c r="AJ69" t="s">
        <v>48</v>
      </c>
      <c r="AK69" t="s">
        <v>48</v>
      </c>
      <c r="AL69" t="s">
        <v>48</v>
      </c>
      <c r="AM69" t="s">
        <v>48</v>
      </c>
      <c r="AN69" t="s">
        <v>48</v>
      </c>
      <c r="AO69" t="s">
        <v>49</v>
      </c>
      <c r="AP69" t="s">
        <v>652</v>
      </c>
      <c r="AQ69" s="1" t="s">
        <v>653</v>
      </c>
      <c r="AR69" t="s">
        <v>51</v>
      </c>
      <c r="AS69" t="s">
        <v>358</v>
      </c>
      <c r="AT69" t="s">
        <v>324</v>
      </c>
      <c r="AU69" t="s">
        <v>577</v>
      </c>
      <c r="AW69" s="4">
        <f t="shared" si="35"/>
        <v>6</v>
      </c>
      <c r="AX69" s="4">
        <f t="shared" si="36"/>
        <v>4</v>
      </c>
      <c r="AY69" s="4">
        <f t="shared" si="37"/>
        <v>4</v>
      </c>
      <c r="AZ69" s="4">
        <f t="shared" si="38"/>
        <v>2</v>
      </c>
      <c r="BA69" s="4">
        <f t="shared" si="39"/>
        <v>4</v>
      </c>
      <c r="BB69" s="4">
        <f t="shared" si="40"/>
        <v>4</v>
      </c>
      <c r="BC69" s="4">
        <f t="shared" si="41"/>
        <v>4</v>
      </c>
      <c r="BD69" s="4">
        <f t="shared" si="42"/>
        <v>2</v>
      </c>
      <c r="BE69" s="4">
        <f t="shared" si="43"/>
        <v>4</v>
      </c>
      <c r="BF69" s="4">
        <f t="shared" si="44"/>
        <v>2</v>
      </c>
      <c r="BG69" s="4">
        <f t="shared" si="45"/>
        <v>4</v>
      </c>
      <c r="BH69" s="4">
        <f t="shared" si="46"/>
        <v>4</v>
      </c>
      <c r="BI69" s="4">
        <f t="shared" si="47"/>
        <v>4</v>
      </c>
      <c r="BJ69" s="4">
        <f t="shared" si="48"/>
        <v>2</v>
      </c>
      <c r="BK69" s="4" t="str">
        <f t="shared" si="49"/>
        <v>0</v>
      </c>
      <c r="BL69" s="4" t="str">
        <f t="shared" si="50"/>
        <v>0</v>
      </c>
      <c r="BM69" s="4">
        <f t="shared" si="51"/>
        <v>4</v>
      </c>
      <c r="BN69" s="4">
        <f t="shared" si="52"/>
        <v>4</v>
      </c>
      <c r="BO69" s="4">
        <f t="shared" si="53"/>
        <v>4</v>
      </c>
      <c r="BP69" s="4">
        <f t="shared" si="54"/>
        <v>4</v>
      </c>
      <c r="BQ69" s="4">
        <f t="shared" si="55"/>
        <v>6</v>
      </c>
      <c r="BR69" s="4">
        <f t="shared" si="56"/>
        <v>4</v>
      </c>
      <c r="BS69" s="4">
        <f t="shared" si="57"/>
        <v>4</v>
      </c>
      <c r="BT69" s="4">
        <f t="shared" si="58"/>
        <v>4</v>
      </c>
      <c r="BU69" s="4">
        <f t="shared" si="59"/>
        <v>4</v>
      </c>
      <c r="BV69" s="4">
        <f t="shared" si="60"/>
        <v>0</v>
      </c>
      <c r="BW69" s="4">
        <f t="shared" si="61"/>
        <v>6</v>
      </c>
      <c r="BX69" s="4">
        <f t="shared" si="62"/>
        <v>0</v>
      </c>
      <c r="BY69" s="4" t="str">
        <f t="shared" si="63"/>
        <v>0</v>
      </c>
      <c r="BZ69" s="37">
        <f t="shared" si="64"/>
        <v>94</v>
      </c>
      <c r="CA69" s="32" t="str">
        <f>VLOOKUP(J:J,'Agent wise'!A:C,3,0)</f>
        <v xml:space="preserve">Shiny </v>
      </c>
      <c r="CB69" s="32">
        <f t="shared" si="65"/>
        <v>45932</v>
      </c>
      <c r="CC69" t="str">
        <f t="shared" si="66"/>
        <v>Good</v>
      </c>
      <c r="CE69" s="32"/>
      <c r="CJ69">
        <f t="shared" si="67"/>
        <v>2</v>
      </c>
      <c r="CK69">
        <f t="shared" si="68"/>
        <v>10</v>
      </c>
      <c r="CL69">
        <f t="shared" si="69"/>
        <v>2025</v>
      </c>
    </row>
    <row r="70" spans="1:90" ht="15" customHeight="1" x14ac:dyDescent="0.35">
      <c r="A70" s="40">
        <v>45698.756053240744</v>
      </c>
      <c r="B70" t="s">
        <v>132</v>
      </c>
      <c r="C70" t="s">
        <v>575</v>
      </c>
      <c r="D70" t="s">
        <v>133</v>
      </c>
      <c r="E70" s="2">
        <v>45932</v>
      </c>
      <c r="F70" t="s">
        <v>134</v>
      </c>
      <c r="G70" s="2">
        <v>45667</v>
      </c>
      <c r="H70">
        <v>9787854860</v>
      </c>
      <c r="I70">
        <v>134</v>
      </c>
      <c r="J70" t="s">
        <v>298</v>
      </c>
      <c r="K70" t="s">
        <v>46</v>
      </c>
      <c r="L70" t="s">
        <v>47</v>
      </c>
      <c r="M70" t="s">
        <v>48</v>
      </c>
      <c r="N70" t="s">
        <v>48</v>
      </c>
      <c r="O70" t="s">
        <v>48</v>
      </c>
      <c r="P70" t="s">
        <v>48</v>
      </c>
      <c r="Q70" t="s">
        <v>48</v>
      </c>
      <c r="R70" t="s">
        <v>48</v>
      </c>
      <c r="S70" t="s">
        <v>48</v>
      </c>
      <c r="T70" t="s">
        <v>48</v>
      </c>
      <c r="U70" t="s">
        <v>48</v>
      </c>
      <c r="V70" t="s">
        <v>48</v>
      </c>
      <c r="W70" t="s">
        <v>48</v>
      </c>
      <c r="X70" t="s">
        <v>48</v>
      </c>
      <c r="Y70" t="s">
        <v>48</v>
      </c>
      <c r="Z70" t="s">
        <v>48</v>
      </c>
      <c r="AA70" t="s">
        <v>49</v>
      </c>
      <c r="AB70" t="s">
        <v>49</v>
      </c>
      <c r="AC70" t="s">
        <v>49</v>
      </c>
      <c r="AD70" t="s">
        <v>50</v>
      </c>
      <c r="AE70" t="s">
        <v>48</v>
      </c>
      <c r="AF70" t="s">
        <v>48</v>
      </c>
      <c r="AG70" t="s">
        <v>48</v>
      </c>
      <c r="AH70" t="s">
        <v>48</v>
      </c>
      <c r="AI70" t="s">
        <v>50</v>
      </c>
      <c r="AJ70" t="s">
        <v>48</v>
      </c>
      <c r="AK70" t="s">
        <v>48</v>
      </c>
      <c r="AL70" t="s">
        <v>48</v>
      </c>
      <c r="AM70" t="s">
        <v>48</v>
      </c>
      <c r="AN70" t="s">
        <v>48</v>
      </c>
      <c r="AO70" t="s">
        <v>48</v>
      </c>
      <c r="AP70" t="s">
        <v>654</v>
      </c>
      <c r="AQ70" s="1" t="s">
        <v>655</v>
      </c>
      <c r="AR70" t="s">
        <v>51</v>
      </c>
      <c r="AS70" t="s">
        <v>67</v>
      </c>
      <c r="AT70" t="s">
        <v>345</v>
      </c>
      <c r="AU70" t="s">
        <v>577</v>
      </c>
      <c r="AW70" s="4">
        <f t="shared" si="35"/>
        <v>6</v>
      </c>
      <c r="AX70" s="4">
        <f t="shared" si="36"/>
        <v>4</v>
      </c>
      <c r="AY70" s="4">
        <f t="shared" si="37"/>
        <v>4</v>
      </c>
      <c r="AZ70" s="4">
        <f t="shared" si="38"/>
        <v>2</v>
      </c>
      <c r="BA70" s="4">
        <f t="shared" si="39"/>
        <v>4</v>
      </c>
      <c r="BB70" s="4">
        <f t="shared" si="40"/>
        <v>4</v>
      </c>
      <c r="BC70" s="4">
        <f t="shared" si="41"/>
        <v>4</v>
      </c>
      <c r="BD70" s="4">
        <f t="shared" si="42"/>
        <v>2</v>
      </c>
      <c r="BE70" s="4">
        <f t="shared" si="43"/>
        <v>4</v>
      </c>
      <c r="BF70" s="4">
        <f t="shared" si="44"/>
        <v>2</v>
      </c>
      <c r="BG70" s="4">
        <f t="shared" si="45"/>
        <v>4</v>
      </c>
      <c r="BH70" s="4">
        <f t="shared" si="46"/>
        <v>4</v>
      </c>
      <c r="BI70" s="4">
        <f t="shared" si="47"/>
        <v>4</v>
      </c>
      <c r="BJ70" s="4">
        <f t="shared" si="48"/>
        <v>2</v>
      </c>
      <c r="BK70" s="4" t="str">
        <f t="shared" si="49"/>
        <v>0</v>
      </c>
      <c r="BL70" s="4" t="str">
        <f t="shared" si="50"/>
        <v>0</v>
      </c>
      <c r="BM70" s="4" t="str">
        <f t="shared" si="51"/>
        <v>0</v>
      </c>
      <c r="BN70" s="4">
        <f t="shared" si="52"/>
        <v>4</v>
      </c>
      <c r="BO70" s="4">
        <f t="shared" si="53"/>
        <v>4</v>
      </c>
      <c r="BP70" s="4">
        <f t="shared" si="54"/>
        <v>4</v>
      </c>
      <c r="BQ70" s="4">
        <f t="shared" si="55"/>
        <v>6</v>
      </c>
      <c r="BR70" s="4">
        <f t="shared" si="56"/>
        <v>4</v>
      </c>
      <c r="BS70" s="4">
        <f t="shared" si="57"/>
        <v>4</v>
      </c>
      <c r="BT70" s="4">
        <f t="shared" si="58"/>
        <v>4</v>
      </c>
      <c r="BU70" s="4">
        <f t="shared" si="59"/>
        <v>4</v>
      </c>
      <c r="BV70" s="4">
        <f t="shared" si="60"/>
        <v>0</v>
      </c>
      <c r="BW70" s="4">
        <f t="shared" si="61"/>
        <v>6</v>
      </c>
      <c r="BX70" s="4">
        <f t="shared" si="62"/>
        <v>0</v>
      </c>
      <c r="BY70" s="4">
        <f t="shared" si="63"/>
        <v>0</v>
      </c>
      <c r="BZ70" s="37">
        <f t="shared" si="64"/>
        <v>90</v>
      </c>
      <c r="CA70" s="32" t="str">
        <f>VLOOKUP(J:J,'Agent wise'!A:C,3,0)</f>
        <v>Shakeer</v>
      </c>
      <c r="CB70" s="32">
        <f t="shared" si="65"/>
        <v>45932</v>
      </c>
      <c r="CC70" t="str">
        <f t="shared" si="66"/>
        <v>Good</v>
      </c>
      <c r="CE70" s="32"/>
      <c r="CJ70">
        <f t="shared" si="67"/>
        <v>2</v>
      </c>
      <c r="CK70">
        <f t="shared" si="68"/>
        <v>10</v>
      </c>
      <c r="CL70">
        <f t="shared" si="69"/>
        <v>2025</v>
      </c>
    </row>
    <row r="71" spans="1:90" ht="15" customHeight="1" x14ac:dyDescent="0.35">
      <c r="A71" s="40">
        <v>45698.758101851854</v>
      </c>
      <c r="B71" t="s">
        <v>132</v>
      </c>
      <c r="C71" t="s">
        <v>575</v>
      </c>
      <c r="D71" t="s">
        <v>133</v>
      </c>
      <c r="E71" s="2">
        <v>45932</v>
      </c>
      <c r="F71" t="s">
        <v>134</v>
      </c>
      <c r="G71" s="2">
        <v>45667</v>
      </c>
      <c r="H71">
        <v>8903751197</v>
      </c>
      <c r="I71">
        <v>141</v>
      </c>
      <c r="J71" t="s">
        <v>297</v>
      </c>
      <c r="K71" t="s">
        <v>52</v>
      </c>
      <c r="L71" t="s">
        <v>53</v>
      </c>
      <c r="M71" t="s">
        <v>48</v>
      </c>
      <c r="N71" t="s">
        <v>48</v>
      </c>
      <c r="O71" t="s">
        <v>48</v>
      </c>
      <c r="P71" t="s">
        <v>48</v>
      </c>
      <c r="Q71" t="s">
        <v>48</v>
      </c>
      <c r="R71" t="s">
        <v>48</v>
      </c>
      <c r="S71" t="s">
        <v>48</v>
      </c>
      <c r="T71" t="s">
        <v>48</v>
      </c>
      <c r="U71" t="s">
        <v>48</v>
      </c>
      <c r="V71" t="s">
        <v>48</v>
      </c>
      <c r="W71" t="s">
        <v>48</v>
      </c>
      <c r="X71" t="s">
        <v>48</v>
      </c>
      <c r="Y71" t="s">
        <v>48</v>
      </c>
      <c r="Z71" t="s">
        <v>48</v>
      </c>
      <c r="AA71" t="s">
        <v>49</v>
      </c>
      <c r="AB71" t="s">
        <v>49</v>
      </c>
      <c r="AC71" t="s">
        <v>49</v>
      </c>
      <c r="AD71" t="s">
        <v>50</v>
      </c>
      <c r="AE71" t="s">
        <v>48</v>
      </c>
      <c r="AF71" t="s">
        <v>48</v>
      </c>
      <c r="AG71" t="s">
        <v>48</v>
      </c>
      <c r="AH71" t="s">
        <v>49</v>
      </c>
      <c r="AI71" t="s">
        <v>50</v>
      </c>
      <c r="AJ71" t="s">
        <v>50</v>
      </c>
      <c r="AK71" t="s">
        <v>48</v>
      </c>
      <c r="AL71" t="s">
        <v>48</v>
      </c>
      <c r="AM71" t="s">
        <v>48</v>
      </c>
      <c r="AN71" t="s">
        <v>48</v>
      </c>
      <c r="AO71" t="s">
        <v>49</v>
      </c>
      <c r="AP71" t="s">
        <v>656</v>
      </c>
      <c r="AQ71" s="1" t="s">
        <v>657</v>
      </c>
      <c r="AR71" t="s">
        <v>51</v>
      </c>
      <c r="AS71" t="s">
        <v>335</v>
      </c>
      <c r="AT71" t="s">
        <v>101</v>
      </c>
      <c r="AU71" t="s">
        <v>577</v>
      </c>
      <c r="AW71" s="4">
        <f t="shared" si="35"/>
        <v>6</v>
      </c>
      <c r="AX71" s="4">
        <f t="shared" si="36"/>
        <v>4</v>
      </c>
      <c r="AY71" s="4">
        <f t="shared" si="37"/>
        <v>4</v>
      </c>
      <c r="AZ71" s="4">
        <f t="shared" si="38"/>
        <v>2</v>
      </c>
      <c r="BA71" s="4">
        <f t="shared" si="39"/>
        <v>4</v>
      </c>
      <c r="BB71" s="4">
        <f t="shared" si="40"/>
        <v>4</v>
      </c>
      <c r="BC71" s="4">
        <f t="shared" si="41"/>
        <v>4</v>
      </c>
      <c r="BD71" s="4">
        <f t="shared" si="42"/>
        <v>2</v>
      </c>
      <c r="BE71" s="4">
        <f t="shared" si="43"/>
        <v>4</v>
      </c>
      <c r="BF71" s="4">
        <f t="shared" si="44"/>
        <v>2</v>
      </c>
      <c r="BG71" s="4">
        <f t="shared" si="45"/>
        <v>4</v>
      </c>
      <c r="BH71" s="4">
        <f t="shared" si="46"/>
        <v>4</v>
      </c>
      <c r="BI71" s="4">
        <f t="shared" si="47"/>
        <v>4</v>
      </c>
      <c r="BJ71" s="4">
        <f t="shared" si="48"/>
        <v>2</v>
      </c>
      <c r="BK71" s="4" t="str">
        <f t="shared" si="49"/>
        <v>0</v>
      </c>
      <c r="BL71" s="4" t="str">
        <f t="shared" si="50"/>
        <v>0</v>
      </c>
      <c r="BM71" s="4" t="str">
        <f t="shared" si="51"/>
        <v>0</v>
      </c>
      <c r="BN71" s="4">
        <f t="shared" si="52"/>
        <v>4</v>
      </c>
      <c r="BO71" s="4">
        <f t="shared" si="53"/>
        <v>4</v>
      </c>
      <c r="BP71" s="4">
        <f t="shared" si="54"/>
        <v>4</v>
      </c>
      <c r="BQ71" s="4">
        <f t="shared" si="55"/>
        <v>6</v>
      </c>
      <c r="BR71" s="4" t="str">
        <f t="shared" si="56"/>
        <v>0</v>
      </c>
      <c r="BS71" s="4">
        <f t="shared" si="57"/>
        <v>4</v>
      </c>
      <c r="BT71" s="4">
        <f t="shared" si="58"/>
        <v>4</v>
      </c>
      <c r="BU71" s="4">
        <f t="shared" si="59"/>
        <v>4</v>
      </c>
      <c r="BV71" s="4">
        <f t="shared" si="60"/>
        <v>0</v>
      </c>
      <c r="BW71" s="4">
        <f t="shared" si="61"/>
        <v>6</v>
      </c>
      <c r="BX71" s="4">
        <f t="shared" si="62"/>
        <v>0</v>
      </c>
      <c r="BY71" s="4" t="str">
        <f t="shared" si="63"/>
        <v>0</v>
      </c>
      <c r="BZ71" s="37">
        <f t="shared" si="64"/>
        <v>86</v>
      </c>
      <c r="CA71" s="32" t="str">
        <f>VLOOKUP(J:J,'Agent wise'!A:C,3,0)</f>
        <v>Adharsh</v>
      </c>
      <c r="CB71" s="32">
        <f t="shared" si="65"/>
        <v>45932</v>
      </c>
      <c r="CC71" t="str">
        <f t="shared" si="66"/>
        <v>Average</v>
      </c>
      <c r="CE71" s="32"/>
      <c r="CJ71">
        <f t="shared" si="67"/>
        <v>2</v>
      </c>
      <c r="CK71">
        <f t="shared" si="68"/>
        <v>10</v>
      </c>
      <c r="CL71">
        <f t="shared" si="69"/>
        <v>2025</v>
      </c>
    </row>
    <row r="72" spans="1:90" ht="15" customHeight="1" x14ac:dyDescent="0.35">
      <c r="A72" s="40">
        <v>45698.760949074072</v>
      </c>
      <c r="B72" t="s">
        <v>132</v>
      </c>
      <c r="C72" t="s">
        <v>575</v>
      </c>
      <c r="D72" t="s">
        <v>133</v>
      </c>
      <c r="E72" s="2">
        <v>45932</v>
      </c>
      <c r="F72" t="s">
        <v>134</v>
      </c>
      <c r="G72" s="2">
        <v>45667</v>
      </c>
      <c r="H72">
        <v>9483541541</v>
      </c>
      <c r="I72">
        <v>145</v>
      </c>
      <c r="J72" t="s">
        <v>658</v>
      </c>
      <c r="K72" t="s">
        <v>46</v>
      </c>
      <c r="L72" t="s">
        <v>47</v>
      </c>
      <c r="M72" t="s">
        <v>48</v>
      </c>
      <c r="N72" t="s">
        <v>48</v>
      </c>
      <c r="O72" t="s">
        <v>48</v>
      </c>
      <c r="P72" t="s">
        <v>48</v>
      </c>
      <c r="Q72" t="s">
        <v>48</v>
      </c>
      <c r="R72" t="s">
        <v>48</v>
      </c>
      <c r="S72" t="s">
        <v>48</v>
      </c>
      <c r="T72" t="s">
        <v>48</v>
      </c>
      <c r="U72" t="s">
        <v>48</v>
      </c>
      <c r="V72" t="s">
        <v>48</v>
      </c>
      <c r="W72" t="s">
        <v>48</v>
      </c>
      <c r="X72" t="s">
        <v>48</v>
      </c>
      <c r="Y72" t="s">
        <v>48</v>
      </c>
      <c r="Z72" t="s">
        <v>48</v>
      </c>
      <c r="AA72" t="s">
        <v>49</v>
      </c>
      <c r="AB72" t="s">
        <v>49</v>
      </c>
      <c r="AC72" t="s">
        <v>49</v>
      </c>
      <c r="AD72" t="s">
        <v>50</v>
      </c>
      <c r="AE72" t="s">
        <v>48</v>
      </c>
      <c r="AF72" t="s">
        <v>48</v>
      </c>
      <c r="AG72" t="s">
        <v>48</v>
      </c>
      <c r="AH72" t="s">
        <v>48</v>
      </c>
      <c r="AI72" t="s">
        <v>50</v>
      </c>
      <c r="AJ72" t="s">
        <v>48</v>
      </c>
      <c r="AK72" t="s">
        <v>48</v>
      </c>
      <c r="AL72" t="s">
        <v>48</v>
      </c>
      <c r="AM72" t="s">
        <v>48</v>
      </c>
      <c r="AN72" t="s">
        <v>48</v>
      </c>
      <c r="AO72" t="s">
        <v>49</v>
      </c>
      <c r="AP72" t="s">
        <v>656</v>
      </c>
      <c r="AQ72" s="1" t="s">
        <v>659</v>
      </c>
      <c r="AR72" t="s">
        <v>51</v>
      </c>
      <c r="AS72" t="s">
        <v>341</v>
      </c>
      <c r="AT72" t="s">
        <v>356</v>
      </c>
      <c r="AU72" t="s">
        <v>577</v>
      </c>
      <c r="AW72" s="4">
        <f t="shared" si="35"/>
        <v>6</v>
      </c>
      <c r="AX72" s="4">
        <f t="shared" si="36"/>
        <v>4</v>
      </c>
      <c r="AY72" s="4">
        <f t="shared" si="37"/>
        <v>4</v>
      </c>
      <c r="AZ72" s="4">
        <f t="shared" si="38"/>
        <v>2</v>
      </c>
      <c r="BA72" s="4">
        <f t="shared" si="39"/>
        <v>4</v>
      </c>
      <c r="BB72" s="4">
        <f t="shared" si="40"/>
        <v>4</v>
      </c>
      <c r="BC72" s="4">
        <f t="shared" si="41"/>
        <v>4</v>
      </c>
      <c r="BD72" s="4">
        <f t="shared" si="42"/>
        <v>2</v>
      </c>
      <c r="BE72" s="4">
        <f t="shared" si="43"/>
        <v>4</v>
      </c>
      <c r="BF72" s="4">
        <f t="shared" si="44"/>
        <v>2</v>
      </c>
      <c r="BG72" s="4">
        <f t="shared" si="45"/>
        <v>4</v>
      </c>
      <c r="BH72" s="4">
        <f t="shared" si="46"/>
        <v>4</v>
      </c>
      <c r="BI72" s="4">
        <f t="shared" si="47"/>
        <v>4</v>
      </c>
      <c r="BJ72" s="4">
        <f t="shared" si="48"/>
        <v>2</v>
      </c>
      <c r="BK72" s="4" t="str">
        <f t="shared" si="49"/>
        <v>0</v>
      </c>
      <c r="BL72" s="4" t="str">
        <f t="shared" si="50"/>
        <v>0</v>
      </c>
      <c r="BM72" s="4" t="str">
        <f t="shared" si="51"/>
        <v>0</v>
      </c>
      <c r="BN72" s="4">
        <f t="shared" si="52"/>
        <v>4</v>
      </c>
      <c r="BO72" s="4">
        <f t="shared" si="53"/>
        <v>4</v>
      </c>
      <c r="BP72" s="4">
        <f t="shared" si="54"/>
        <v>4</v>
      </c>
      <c r="BQ72" s="4">
        <f t="shared" si="55"/>
        <v>6</v>
      </c>
      <c r="BR72" s="4">
        <f t="shared" si="56"/>
        <v>4</v>
      </c>
      <c r="BS72" s="4">
        <f t="shared" si="57"/>
        <v>4</v>
      </c>
      <c r="BT72" s="4">
        <f t="shared" si="58"/>
        <v>4</v>
      </c>
      <c r="BU72" s="4">
        <f t="shared" si="59"/>
        <v>4</v>
      </c>
      <c r="BV72" s="4">
        <f t="shared" si="60"/>
        <v>0</v>
      </c>
      <c r="BW72" s="4">
        <f t="shared" si="61"/>
        <v>6</v>
      </c>
      <c r="BX72" s="4">
        <f t="shared" si="62"/>
        <v>0</v>
      </c>
      <c r="BY72" s="4" t="str">
        <f t="shared" si="63"/>
        <v>0</v>
      </c>
      <c r="BZ72" s="37">
        <f t="shared" si="64"/>
        <v>90</v>
      </c>
      <c r="CA72" s="32" t="e">
        <f>VLOOKUP(J:J,'Agent wise'!A:C,3,0)</f>
        <v>#N/A</v>
      </c>
      <c r="CB72" s="32">
        <f t="shared" si="65"/>
        <v>45932</v>
      </c>
      <c r="CC72" t="str">
        <f t="shared" si="66"/>
        <v>Good</v>
      </c>
      <c r="CE72" s="32"/>
      <c r="CJ72">
        <f t="shared" si="67"/>
        <v>2</v>
      </c>
      <c r="CK72">
        <f t="shared" si="68"/>
        <v>10</v>
      </c>
      <c r="CL72">
        <f t="shared" si="69"/>
        <v>2025</v>
      </c>
    </row>
    <row r="73" spans="1:90" ht="15" customHeight="1" x14ac:dyDescent="0.35">
      <c r="A73" s="40">
        <v>45698.762858796297</v>
      </c>
      <c r="B73" t="s">
        <v>132</v>
      </c>
      <c r="C73" t="s">
        <v>575</v>
      </c>
      <c r="D73" t="s">
        <v>133</v>
      </c>
      <c r="E73" s="2">
        <v>45932</v>
      </c>
      <c r="F73" t="s">
        <v>494</v>
      </c>
      <c r="G73" s="2">
        <v>45667</v>
      </c>
      <c r="H73">
        <v>9943817971</v>
      </c>
      <c r="I73">
        <v>155</v>
      </c>
      <c r="J73" t="s">
        <v>660</v>
      </c>
      <c r="K73" t="s">
        <v>52</v>
      </c>
      <c r="L73" t="s">
        <v>53</v>
      </c>
      <c r="M73" t="s">
        <v>48</v>
      </c>
      <c r="N73" t="s">
        <v>48</v>
      </c>
      <c r="O73" t="s">
        <v>48</v>
      </c>
      <c r="P73" t="s">
        <v>48</v>
      </c>
      <c r="Q73" t="s">
        <v>48</v>
      </c>
      <c r="R73" t="s">
        <v>48</v>
      </c>
      <c r="S73" t="s">
        <v>48</v>
      </c>
      <c r="T73" t="s">
        <v>48</v>
      </c>
      <c r="U73" t="s">
        <v>48</v>
      </c>
      <c r="V73" t="s">
        <v>48</v>
      </c>
      <c r="W73" t="s">
        <v>48</v>
      </c>
      <c r="X73" t="s">
        <v>48</v>
      </c>
      <c r="Y73" t="s">
        <v>48</v>
      </c>
      <c r="Z73" t="s">
        <v>48</v>
      </c>
      <c r="AA73" t="s">
        <v>49</v>
      </c>
      <c r="AB73" t="s">
        <v>49</v>
      </c>
      <c r="AC73" t="s">
        <v>49</v>
      </c>
      <c r="AD73" t="s">
        <v>48</v>
      </c>
      <c r="AE73" t="s">
        <v>48</v>
      </c>
      <c r="AF73" t="s">
        <v>48</v>
      </c>
      <c r="AG73" t="s">
        <v>48</v>
      </c>
      <c r="AH73" t="s">
        <v>48</v>
      </c>
      <c r="AI73" t="s">
        <v>49</v>
      </c>
      <c r="AJ73" t="s">
        <v>48</v>
      </c>
      <c r="AK73" t="s">
        <v>48</v>
      </c>
      <c r="AL73" t="s">
        <v>48</v>
      </c>
      <c r="AM73" t="s">
        <v>48</v>
      </c>
      <c r="AN73" t="s">
        <v>48</v>
      </c>
      <c r="AO73" t="s">
        <v>48</v>
      </c>
      <c r="AP73" t="s">
        <v>661</v>
      </c>
      <c r="AQ73" s="1" t="s">
        <v>662</v>
      </c>
      <c r="AR73" t="s">
        <v>116</v>
      </c>
      <c r="AS73" t="s">
        <v>144</v>
      </c>
      <c r="AT73" t="s">
        <v>144</v>
      </c>
      <c r="AU73" t="s">
        <v>577</v>
      </c>
      <c r="AW73" s="4">
        <f t="shared" si="35"/>
        <v>6</v>
      </c>
      <c r="AX73" s="4">
        <f t="shared" si="36"/>
        <v>4</v>
      </c>
      <c r="AY73" s="4">
        <f t="shared" si="37"/>
        <v>4</v>
      </c>
      <c r="AZ73" s="4">
        <f t="shared" si="38"/>
        <v>2</v>
      </c>
      <c r="BA73" s="4">
        <f t="shared" si="39"/>
        <v>4</v>
      </c>
      <c r="BB73" s="4">
        <f t="shared" si="40"/>
        <v>4</v>
      </c>
      <c r="BC73" s="4">
        <f t="shared" si="41"/>
        <v>4</v>
      </c>
      <c r="BD73" s="4">
        <f t="shared" si="42"/>
        <v>2</v>
      </c>
      <c r="BE73" s="4">
        <f t="shared" si="43"/>
        <v>4</v>
      </c>
      <c r="BF73" s="4">
        <f t="shared" si="44"/>
        <v>2</v>
      </c>
      <c r="BG73" s="4">
        <f t="shared" si="45"/>
        <v>4</v>
      </c>
      <c r="BH73" s="4">
        <f t="shared" si="46"/>
        <v>4</v>
      </c>
      <c r="BI73" s="4">
        <f t="shared" si="47"/>
        <v>4</v>
      </c>
      <c r="BJ73" s="4">
        <f t="shared" si="48"/>
        <v>2</v>
      </c>
      <c r="BK73" s="4" t="str">
        <f t="shared" si="49"/>
        <v>0</v>
      </c>
      <c r="BL73" s="4" t="str">
        <f t="shared" si="50"/>
        <v>0</v>
      </c>
      <c r="BM73" s="4" t="str">
        <f t="shared" si="51"/>
        <v>0</v>
      </c>
      <c r="BN73" s="4">
        <f t="shared" si="52"/>
        <v>4</v>
      </c>
      <c r="BO73" s="4">
        <f t="shared" si="53"/>
        <v>4</v>
      </c>
      <c r="BP73" s="4">
        <f t="shared" si="54"/>
        <v>4</v>
      </c>
      <c r="BQ73" s="4">
        <f t="shared" si="55"/>
        <v>6</v>
      </c>
      <c r="BR73" s="4">
        <f t="shared" si="56"/>
        <v>4</v>
      </c>
      <c r="BS73" s="4" t="str">
        <f t="shared" si="57"/>
        <v>0</v>
      </c>
      <c r="BT73" s="4">
        <f t="shared" si="58"/>
        <v>4</v>
      </c>
      <c r="BU73" s="4">
        <f t="shared" si="59"/>
        <v>4</v>
      </c>
      <c r="BV73" s="4">
        <f t="shared" si="60"/>
        <v>0</v>
      </c>
      <c r="BW73" s="4">
        <f t="shared" si="61"/>
        <v>6</v>
      </c>
      <c r="BX73" s="4">
        <f t="shared" si="62"/>
        <v>0</v>
      </c>
      <c r="BY73" s="4">
        <f t="shared" si="63"/>
        <v>0</v>
      </c>
      <c r="BZ73" s="37">
        <f t="shared" si="64"/>
        <v>86</v>
      </c>
      <c r="CA73" s="32" t="e">
        <f>VLOOKUP(J:J,'Agent wise'!A:C,3,0)</f>
        <v>#N/A</v>
      </c>
      <c r="CB73" s="32">
        <f t="shared" si="65"/>
        <v>45932</v>
      </c>
      <c r="CC73" t="str">
        <f t="shared" si="66"/>
        <v>Average</v>
      </c>
      <c r="CE73" s="32"/>
      <c r="CJ73">
        <f t="shared" si="67"/>
        <v>2</v>
      </c>
      <c r="CK73">
        <f t="shared" si="68"/>
        <v>10</v>
      </c>
      <c r="CL73">
        <f t="shared" si="69"/>
        <v>2025</v>
      </c>
    </row>
    <row r="74" spans="1:90" ht="15" customHeight="1" x14ac:dyDescent="0.35">
      <c r="A74" s="40">
        <v>45698.764710648145</v>
      </c>
      <c r="B74" t="s">
        <v>132</v>
      </c>
      <c r="C74" t="s">
        <v>575</v>
      </c>
      <c r="D74" t="s">
        <v>133</v>
      </c>
      <c r="E74" s="2">
        <v>45932</v>
      </c>
      <c r="F74" t="s">
        <v>494</v>
      </c>
      <c r="G74" s="2">
        <v>45667</v>
      </c>
      <c r="H74">
        <v>7736831856</v>
      </c>
      <c r="I74">
        <v>156</v>
      </c>
      <c r="J74" t="s">
        <v>117</v>
      </c>
      <c r="K74" t="s">
        <v>46</v>
      </c>
      <c r="L74" t="s">
        <v>47</v>
      </c>
      <c r="M74" t="s">
        <v>48</v>
      </c>
      <c r="N74" t="s">
        <v>48</v>
      </c>
      <c r="O74" t="s">
        <v>48</v>
      </c>
      <c r="P74" t="s">
        <v>48</v>
      </c>
      <c r="Q74" t="s">
        <v>48</v>
      </c>
      <c r="R74" t="s">
        <v>48</v>
      </c>
      <c r="S74" t="s">
        <v>48</v>
      </c>
      <c r="T74" t="s">
        <v>48</v>
      </c>
      <c r="U74" t="s">
        <v>48</v>
      </c>
      <c r="V74" t="s">
        <v>48</v>
      </c>
      <c r="W74" t="s">
        <v>48</v>
      </c>
      <c r="X74" t="s">
        <v>48</v>
      </c>
      <c r="Y74" t="s">
        <v>48</v>
      </c>
      <c r="Z74" t="s">
        <v>48</v>
      </c>
      <c r="AA74" t="s">
        <v>48</v>
      </c>
      <c r="AB74" t="s">
        <v>49</v>
      </c>
      <c r="AC74" t="s">
        <v>48</v>
      </c>
      <c r="AD74" t="s">
        <v>50</v>
      </c>
      <c r="AE74" t="s">
        <v>48</v>
      </c>
      <c r="AF74" t="s">
        <v>48</v>
      </c>
      <c r="AG74" t="s">
        <v>48</v>
      </c>
      <c r="AH74" t="s">
        <v>48</v>
      </c>
      <c r="AI74" t="s">
        <v>49</v>
      </c>
      <c r="AJ74" t="s">
        <v>48</v>
      </c>
      <c r="AK74" t="s">
        <v>48</v>
      </c>
      <c r="AL74" t="s">
        <v>48</v>
      </c>
      <c r="AM74" t="s">
        <v>48</v>
      </c>
      <c r="AN74" t="s">
        <v>48</v>
      </c>
      <c r="AO74" t="s">
        <v>49</v>
      </c>
      <c r="AP74" t="s">
        <v>663</v>
      </c>
      <c r="AQ74" s="1" t="s">
        <v>664</v>
      </c>
      <c r="AR74" t="s">
        <v>116</v>
      </c>
      <c r="AS74" t="s">
        <v>144</v>
      </c>
      <c r="AT74" t="s">
        <v>144</v>
      </c>
      <c r="AU74" t="s">
        <v>577</v>
      </c>
      <c r="AW74" s="4">
        <f t="shared" si="35"/>
        <v>6</v>
      </c>
      <c r="AX74" s="4">
        <f t="shared" si="36"/>
        <v>4</v>
      </c>
      <c r="AY74" s="4">
        <f t="shared" si="37"/>
        <v>4</v>
      </c>
      <c r="AZ74" s="4">
        <f t="shared" si="38"/>
        <v>2</v>
      </c>
      <c r="BA74" s="4">
        <f t="shared" si="39"/>
        <v>4</v>
      </c>
      <c r="BB74" s="4">
        <f t="shared" si="40"/>
        <v>4</v>
      </c>
      <c r="BC74" s="4">
        <f t="shared" si="41"/>
        <v>4</v>
      </c>
      <c r="BD74" s="4">
        <f t="shared" si="42"/>
        <v>2</v>
      </c>
      <c r="BE74" s="4">
        <f t="shared" si="43"/>
        <v>4</v>
      </c>
      <c r="BF74" s="4">
        <f t="shared" si="44"/>
        <v>2</v>
      </c>
      <c r="BG74" s="4">
        <f t="shared" si="45"/>
        <v>4</v>
      </c>
      <c r="BH74" s="4">
        <f t="shared" si="46"/>
        <v>4</v>
      </c>
      <c r="BI74" s="4">
        <f t="shared" si="47"/>
        <v>4</v>
      </c>
      <c r="BJ74" s="4">
        <f t="shared" si="48"/>
        <v>2</v>
      </c>
      <c r="BK74" s="4">
        <f t="shared" si="49"/>
        <v>4</v>
      </c>
      <c r="BL74" s="4" t="str">
        <f t="shared" si="50"/>
        <v>0</v>
      </c>
      <c r="BM74" s="4">
        <f t="shared" si="51"/>
        <v>4</v>
      </c>
      <c r="BN74" s="4">
        <f t="shared" si="52"/>
        <v>4</v>
      </c>
      <c r="BO74" s="4">
        <f t="shared" si="53"/>
        <v>4</v>
      </c>
      <c r="BP74" s="4">
        <f t="shared" si="54"/>
        <v>4</v>
      </c>
      <c r="BQ74" s="4">
        <f t="shared" si="55"/>
        <v>6</v>
      </c>
      <c r="BR74" s="4">
        <f t="shared" si="56"/>
        <v>4</v>
      </c>
      <c r="BS74" s="4" t="str">
        <f t="shared" si="57"/>
        <v>0</v>
      </c>
      <c r="BT74" s="4">
        <f t="shared" si="58"/>
        <v>4</v>
      </c>
      <c r="BU74" s="4">
        <f t="shared" si="59"/>
        <v>4</v>
      </c>
      <c r="BV74" s="4">
        <f t="shared" si="60"/>
        <v>0</v>
      </c>
      <c r="BW74" s="4">
        <f t="shared" si="61"/>
        <v>6</v>
      </c>
      <c r="BX74" s="4">
        <f t="shared" si="62"/>
        <v>0</v>
      </c>
      <c r="BY74" s="4" t="str">
        <f t="shared" si="63"/>
        <v>0</v>
      </c>
      <c r="BZ74" s="37">
        <f t="shared" si="64"/>
        <v>94</v>
      </c>
      <c r="CA74" s="32" t="str">
        <f>VLOOKUP(J:J,'Agent wise'!A:C,3,0)</f>
        <v>Amal</v>
      </c>
      <c r="CB74" s="32">
        <f t="shared" si="65"/>
        <v>45932</v>
      </c>
      <c r="CC74" t="str">
        <f t="shared" si="66"/>
        <v>Good</v>
      </c>
      <c r="CE74" s="32"/>
      <c r="CJ74">
        <f t="shared" si="67"/>
        <v>2</v>
      </c>
      <c r="CK74">
        <f t="shared" si="68"/>
        <v>10</v>
      </c>
      <c r="CL74">
        <f t="shared" si="69"/>
        <v>2025</v>
      </c>
    </row>
    <row r="75" spans="1:90" ht="15" customHeight="1" x14ac:dyDescent="0.35">
      <c r="A75" s="40">
        <v>45698.766898148147</v>
      </c>
      <c r="B75" t="s">
        <v>132</v>
      </c>
      <c r="C75" t="s">
        <v>575</v>
      </c>
      <c r="D75" t="s">
        <v>133</v>
      </c>
      <c r="E75" s="2">
        <v>45932</v>
      </c>
      <c r="F75" t="s">
        <v>494</v>
      </c>
      <c r="G75" s="2">
        <v>45667</v>
      </c>
      <c r="H75">
        <v>9633666929</v>
      </c>
      <c r="I75">
        <v>143</v>
      </c>
      <c r="J75" t="s">
        <v>146</v>
      </c>
      <c r="K75" t="s">
        <v>46</v>
      </c>
      <c r="L75" t="s">
        <v>47</v>
      </c>
      <c r="M75" t="s">
        <v>48</v>
      </c>
      <c r="N75" t="s">
        <v>48</v>
      </c>
      <c r="O75" t="s">
        <v>48</v>
      </c>
      <c r="P75" t="s">
        <v>48</v>
      </c>
      <c r="Q75" t="s">
        <v>48</v>
      </c>
      <c r="R75" t="s">
        <v>48</v>
      </c>
      <c r="S75" t="s">
        <v>48</v>
      </c>
      <c r="T75" t="s">
        <v>48</v>
      </c>
      <c r="U75" t="s">
        <v>48</v>
      </c>
      <c r="V75" t="s">
        <v>48</v>
      </c>
      <c r="W75" t="s">
        <v>48</v>
      </c>
      <c r="X75" t="s">
        <v>48</v>
      </c>
      <c r="Y75" t="s">
        <v>48</v>
      </c>
      <c r="Z75" t="s">
        <v>48</v>
      </c>
      <c r="AA75" t="s">
        <v>49</v>
      </c>
      <c r="AB75" t="s">
        <v>49</v>
      </c>
      <c r="AC75" t="s">
        <v>50</v>
      </c>
      <c r="AD75" t="s">
        <v>50</v>
      </c>
      <c r="AE75" t="s">
        <v>48</v>
      </c>
      <c r="AF75" t="s">
        <v>48</v>
      </c>
      <c r="AG75" t="s">
        <v>48</v>
      </c>
      <c r="AH75" t="s">
        <v>48</v>
      </c>
      <c r="AI75" t="s">
        <v>49</v>
      </c>
      <c r="AJ75" t="s">
        <v>48</v>
      </c>
      <c r="AK75" t="s">
        <v>48</v>
      </c>
      <c r="AL75" t="s">
        <v>48</v>
      </c>
      <c r="AM75" t="s">
        <v>48</v>
      </c>
      <c r="AN75" t="s">
        <v>48</v>
      </c>
      <c r="AO75" t="s">
        <v>48</v>
      </c>
      <c r="AP75" t="s">
        <v>665</v>
      </c>
      <c r="AQ75" s="1" t="s">
        <v>666</v>
      </c>
      <c r="AR75" t="s">
        <v>116</v>
      </c>
      <c r="AS75" t="s">
        <v>144</v>
      </c>
      <c r="AT75" t="s">
        <v>144</v>
      </c>
      <c r="AU75" t="s">
        <v>577</v>
      </c>
      <c r="AW75" s="4">
        <f t="shared" si="35"/>
        <v>6</v>
      </c>
      <c r="AX75" s="4">
        <f t="shared" si="36"/>
        <v>4</v>
      </c>
      <c r="AY75" s="4">
        <f t="shared" si="37"/>
        <v>4</v>
      </c>
      <c r="AZ75" s="4">
        <f t="shared" si="38"/>
        <v>2</v>
      </c>
      <c r="BA75" s="4">
        <f t="shared" si="39"/>
        <v>4</v>
      </c>
      <c r="BB75" s="4">
        <f t="shared" si="40"/>
        <v>4</v>
      </c>
      <c r="BC75" s="4">
        <f t="shared" si="41"/>
        <v>4</v>
      </c>
      <c r="BD75" s="4">
        <f t="shared" si="42"/>
        <v>2</v>
      </c>
      <c r="BE75" s="4">
        <f t="shared" si="43"/>
        <v>4</v>
      </c>
      <c r="BF75" s="4">
        <f t="shared" si="44"/>
        <v>2</v>
      </c>
      <c r="BG75" s="4">
        <f t="shared" si="45"/>
        <v>4</v>
      </c>
      <c r="BH75" s="4">
        <f t="shared" si="46"/>
        <v>4</v>
      </c>
      <c r="BI75" s="4">
        <f t="shared" si="47"/>
        <v>4</v>
      </c>
      <c r="BJ75" s="4">
        <f t="shared" si="48"/>
        <v>2</v>
      </c>
      <c r="BK75" s="4" t="str">
        <f t="shared" si="49"/>
        <v>0</v>
      </c>
      <c r="BL75" s="4" t="str">
        <f t="shared" si="50"/>
        <v>0</v>
      </c>
      <c r="BM75" s="4">
        <f t="shared" si="51"/>
        <v>4</v>
      </c>
      <c r="BN75" s="4">
        <f t="shared" si="52"/>
        <v>4</v>
      </c>
      <c r="BO75" s="4">
        <f t="shared" si="53"/>
        <v>4</v>
      </c>
      <c r="BP75" s="4">
        <f t="shared" si="54"/>
        <v>4</v>
      </c>
      <c r="BQ75" s="4">
        <f t="shared" si="55"/>
        <v>6</v>
      </c>
      <c r="BR75" s="4">
        <f t="shared" si="56"/>
        <v>4</v>
      </c>
      <c r="BS75" s="4" t="str">
        <f t="shared" si="57"/>
        <v>0</v>
      </c>
      <c r="BT75" s="4">
        <f t="shared" si="58"/>
        <v>4</v>
      </c>
      <c r="BU75" s="4">
        <f t="shared" si="59"/>
        <v>4</v>
      </c>
      <c r="BV75" s="4">
        <f t="shared" si="60"/>
        <v>0</v>
      </c>
      <c r="BW75" s="4">
        <f t="shared" si="61"/>
        <v>6</v>
      </c>
      <c r="BX75" s="4">
        <f t="shared" si="62"/>
        <v>0</v>
      </c>
      <c r="BY75" s="4">
        <f t="shared" si="63"/>
        <v>0</v>
      </c>
      <c r="BZ75" s="37">
        <f t="shared" si="64"/>
        <v>90</v>
      </c>
      <c r="CA75" s="32" t="str">
        <f>VLOOKUP(J:J,'Agent wise'!A:C,3,0)</f>
        <v>Amal</v>
      </c>
      <c r="CB75" s="32">
        <f t="shared" si="65"/>
        <v>45932</v>
      </c>
      <c r="CC75" t="str">
        <f t="shared" si="66"/>
        <v>Good</v>
      </c>
      <c r="CE75" s="32"/>
      <c r="CJ75">
        <f t="shared" si="67"/>
        <v>2</v>
      </c>
      <c r="CK75">
        <f t="shared" si="68"/>
        <v>10</v>
      </c>
      <c r="CL75">
        <f t="shared" si="69"/>
        <v>2025</v>
      </c>
    </row>
    <row r="76" spans="1:90" ht="15" customHeight="1" x14ac:dyDescent="0.35">
      <c r="A76" s="40">
        <v>45698.768287037034</v>
      </c>
      <c r="B76" t="s">
        <v>132</v>
      </c>
      <c r="C76" t="s">
        <v>575</v>
      </c>
      <c r="D76" t="s">
        <v>133</v>
      </c>
      <c r="E76" s="2">
        <v>45932</v>
      </c>
      <c r="F76" t="s">
        <v>494</v>
      </c>
      <c r="G76" s="2">
        <v>45667</v>
      </c>
      <c r="H76">
        <v>9894444899</v>
      </c>
      <c r="I76">
        <v>140</v>
      </c>
      <c r="J76" t="s">
        <v>139</v>
      </c>
      <c r="K76" t="s">
        <v>52</v>
      </c>
      <c r="L76" t="s">
        <v>53</v>
      </c>
      <c r="M76" t="s">
        <v>48</v>
      </c>
      <c r="N76" t="s">
        <v>48</v>
      </c>
      <c r="O76" t="s">
        <v>48</v>
      </c>
      <c r="P76" t="s">
        <v>48</v>
      </c>
      <c r="Q76" t="s">
        <v>48</v>
      </c>
      <c r="R76" t="s">
        <v>48</v>
      </c>
      <c r="S76" t="s">
        <v>48</v>
      </c>
      <c r="T76" t="s">
        <v>48</v>
      </c>
      <c r="U76" t="s">
        <v>48</v>
      </c>
      <c r="V76" t="s">
        <v>48</v>
      </c>
      <c r="W76" t="s">
        <v>48</v>
      </c>
      <c r="X76" t="s">
        <v>48</v>
      </c>
      <c r="Y76" t="s">
        <v>48</v>
      </c>
      <c r="Z76" t="s">
        <v>48</v>
      </c>
      <c r="AA76" t="s">
        <v>49</v>
      </c>
      <c r="AB76" t="s">
        <v>48</v>
      </c>
      <c r="AC76" t="s">
        <v>48</v>
      </c>
      <c r="AD76" t="s">
        <v>48</v>
      </c>
      <c r="AE76" t="s">
        <v>48</v>
      </c>
      <c r="AF76" t="s">
        <v>48</v>
      </c>
      <c r="AG76" t="s">
        <v>48</v>
      </c>
      <c r="AH76" t="s">
        <v>48</v>
      </c>
      <c r="AI76" t="s">
        <v>50</v>
      </c>
      <c r="AJ76" t="s">
        <v>48</v>
      </c>
      <c r="AK76" t="s">
        <v>48</v>
      </c>
      <c r="AL76" t="s">
        <v>48</v>
      </c>
      <c r="AM76" t="s">
        <v>48</v>
      </c>
      <c r="AN76" t="s">
        <v>48</v>
      </c>
      <c r="AO76" t="s">
        <v>48</v>
      </c>
      <c r="AP76" t="s">
        <v>507</v>
      </c>
      <c r="AQ76" s="1" t="s">
        <v>667</v>
      </c>
      <c r="AR76" t="s">
        <v>116</v>
      </c>
      <c r="AS76" t="s">
        <v>144</v>
      </c>
      <c r="AT76" t="s">
        <v>144</v>
      </c>
      <c r="AU76" t="s">
        <v>577</v>
      </c>
      <c r="AW76" s="4">
        <f t="shared" si="35"/>
        <v>6</v>
      </c>
      <c r="AX76" s="4">
        <f t="shared" si="36"/>
        <v>4</v>
      </c>
      <c r="AY76" s="4">
        <f t="shared" si="37"/>
        <v>4</v>
      </c>
      <c r="AZ76" s="4">
        <f t="shared" si="38"/>
        <v>2</v>
      </c>
      <c r="BA76" s="4">
        <f t="shared" si="39"/>
        <v>4</v>
      </c>
      <c r="BB76" s="4">
        <f t="shared" si="40"/>
        <v>4</v>
      </c>
      <c r="BC76" s="4">
        <f t="shared" si="41"/>
        <v>4</v>
      </c>
      <c r="BD76" s="4">
        <f t="shared" si="42"/>
        <v>2</v>
      </c>
      <c r="BE76" s="4">
        <f t="shared" si="43"/>
        <v>4</v>
      </c>
      <c r="BF76" s="4">
        <f t="shared" si="44"/>
        <v>2</v>
      </c>
      <c r="BG76" s="4">
        <f t="shared" si="45"/>
        <v>4</v>
      </c>
      <c r="BH76" s="4">
        <f t="shared" si="46"/>
        <v>4</v>
      </c>
      <c r="BI76" s="4">
        <f t="shared" si="47"/>
        <v>4</v>
      </c>
      <c r="BJ76" s="4">
        <f t="shared" si="48"/>
        <v>2</v>
      </c>
      <c r="BK76" s="4" t="str">
        <f t="shared" si="49"/>
        <v>0</v>
      </c>
      <c r="BL76" s="4">
        <f t="shared" si="50"/>
        <v>2</v>
      </c>
      <c r="BM76" s="4">
        <f t="shared" si="51"/>
        <v>4</v>
      </c>
      <c r="BN76" s="4">
        <f t="shared" si="52"/>
        <v>4</v>
      </c>
      <c r="BO76" s="4">
        <f t="shared" si="53"/>
        <v>4</v>
      </c>
      <c r="BP76" s="4">
        <f t="shared" si="54"/>
        <v>4</v>
      </c>
      <c r="BQ76" s="4">
        <f t="shared" si="55"/>
        <v>6</v>
      </c>
      <c r="BR76" s="4">
        <f t="shared" si="56"/>
        <v>4</v>
      </c>
      <c r="BS76" s="4">
        <f t="shared" si="57"/>
        <v>4</v>
      </c>
      <c r="BT76" s="4">
        <f t="shared" si="58"/>
        <v>4</v>
      </c>
      <c r="BU76" s="4">
        <f t="shared" si="59"/>
        <v>4</v>
      </c>
      <c r="BV76" s="4">
        <f t="shared" si="60"/>
        <v>0</v>
      </c>
      <c r="BW76" s="4">
        <f t="shared" si="61"/>
        <v>6</v>
      </c>
      <c r="BX76" s="4">
        <f t="shared" si="62"/>
        <v>0</v>
      </c>
      <c r="BY76" s="4">
        <f t="shared" si="63"/>
        <v>0</v>
      </c>
      <c r="BZ76" s="37">
        <f t="shared" si="64"/>
        <v>96</v>
      </c>
      <c r="CA76" s="32" t="str">
        <f>VLOOKUP(J:J,'Agent wise'!A:C,3,0)</f>
        <v>Shakeer</v>
      </c>
      <c r="CB76" s="32">
        <f t="shared" si="65"/>
        <v>45932</v>
      </c>
      <c r="CC76" t="str">
        <f t="shared" si="66"/>
        <v>Excellent</v>
      </c>
      <c r="CE76" s="32"/>
      <c r="CJ76">
        <f t="shared" si="67"/>
        <v>2</v>
      </c>
      <c r="CK76">
        <f t="shared" si="68"/>
        <v>10</v>
      </c>
      <c r="CL76">
        <f t="shared" si="69"/>
        <v>2025</v>
      </c>
    </row>
    <row r="77" spans="1:90" ht="15" customHeight="1" x14ac:dyDescent="0.35">
      <c r="A77" s="40">
        <v>45698.769849537035</v>
      </c>
      <c r="B77" t="s">
        <v>132</v>
      </c>
      <c r="C77" t="s">
        <v>575</v>
      </c>
      <c r="D77" t="s">
        <v>133</v>
      </c>
      <c r="E77" s="2">
        <v>45932</v>
      </c>
      <c r="F77" t="s">
        <v>494</v>
      </c>
      <c r="G77" s="2">
        <v>45667</v>
      </c>
      <c r="H77">
        <v>8943242814</v>
      </c>
      <c r="I77">
        <v>186</v>
      </c>
      <c r="J77" t="s">
        <v>143</v>
      </c>
      <c r="K77" t="s">
        <v>46</v>
      </c>
      <c r="L77" t="s">
        <v>47</v>
      </c>
      <c r="M77" t="s">
        <v>48</v>
      </c>
      <c r="N77" t="s">
        <v>48</v>
      </c>
      <c r="O77" t="s">
        <v>48</v>
      </c>
      <c r="P77" t="s">
        <v>48</v>
      </c>
      <c r="Q77" t="s">
        <v>48</v>
      </c>
      <c r="R77" t="s">
        <v>48</v>
      </c>
      <c r="S77" t="s">
        <v>48</v>
      </c>
      <c r="T77" t="s">
        <v>48</v>
      </c>
      <c r="U77" t="s">
        <v>48</v>
      </c>
      <c r="V77" t="s">
        <v>48</v>
      </c>
      <c r="W77" t="s">
        <v>48</v>
      </c>
      <c r="X77" t="s">
        <v>48</v>
      </c>
      <c r="Y77" t="s">
        <v>48</v>
      </c>
      <c r="Z77" t="s">
        <v>48</v>
      </c>
      <c r="AA77" t="s">
        <v>49</v>
      </c>
      <c r="AB77" t="s">
        <v>48</v>
      </c>
      <c r="AC77" t="s">
        <v>48</v>
      </c>
      <c r="AD77" t="s">
        <v>48</v>
      </c>
      <c r="AE77" t="s">
        <v>48</v>
      </c>
      <c r="AF77" t="s">
        <v>48</v>
      </c>
      <c r="AG77" t="s">
        <v>48</v>
      </c>
      <c r="AH77" t="s">
        <v>48</v>
      </c>
      <c r="AI77" t="s">
        <v>50</v>
      </c>
      <c r="AJ77" t="s">
        <v>48</v>
      </c>
      <c r="AK77" t="s">
        <v>48</v>
      </c>
      <c r="AL77" t="s">
        <v>48</v>
      </c>
      <c r="AM77" t="s">
        <v>48</v>
      </c>
      <c r="AN77" t="s">
        <v>48</v>
      </c>
      <c r="AO77" t="s">
        <v>48</v>
      </c>
      <c r="AP77" t="s">
        <v>390</v>
      </c>
      <c r="AQ77" s="1" t="s">
        <v>668</v>
      </c>
      <c r="AR77" t="s">
        <v>116</v>
      </c>
      <c r="AS77" t="s">
        <v>144</v>
      </c>
      <c r="AT77" t="s">
        <v>144</v>
      </c>
      <c r="AU77" t="s">
        <v>577</v>
      </c>
      <c r="AW77" s="4">
        <f t="shared" si="35"/>
        <v>6</v>
      </c>
      <c r="AX77" s="4">
        <f t="shared" si="36"/>
        <v>4</v>
      </c>
      <c r="AY77" s="4">
        <f t="shared" si="37"/>
        <v>4</v>
      </c>
      <c r="AZ77" s="4">
        <f t="shared" si="38"/>
        <v>2</v>
      </c>
      <c r="BA77" s="4">
        <f t="shared" si="39"/>
        <v>4</v>
      </c>
      <c r="BB77" s="4">
        <f t="shared" si="40"/>
        <v>4</v>
      </c>
      <c r="BC77" s="4">
        <f t="shared" si="41"/>
        <v>4</v>
      </c>
      <c r="BD77" s="4">
        <f t="shared" si="42"/>
        <v>2</v>
      </c>
      <c r="BE77" s="4">
        <f t="shared" si="43"/>
        <v>4</v>
      </c>
      <c r="BF77" s="4">
        <f t="shared" si="44"/>
        <v>2</v>
      </c>
      <c r="BG77" s="4">
        <f t="shared" si="45"/>
        <v>4</v>
      </c>
      <c r="BH77" s="4">
        <f t="shared" si="46"/>
        <v>4</v>
      </c>
      <c r="BI77" s="4">
        <f t="shared" si="47"/>
        <v>4</v>
      </c>
      <c r="BJ77" s="4">
        <f t="shared" si="48"/>
        <v>2</v>
      </c>
      <c r="BK77" s="4" t="str">
        <f t="shared" si="49"/>
        <v>0</v>
      </c>
      <c r="BL77" s="4">
        <f t="shared" si="50"/>
        <v>2</v>
      </c>
      <c r="BM77" s="4">
        <f t="shared" si="51"/>
        <v>4</v>
      </c>
      <c r="BN77" s="4">
        <f t="shared" si="52"/>
        <v>4</v>
      </c>
      <c r="BO77" s="4">
        <f t="shared" si="53"/>
        <v>4</v>
      </c>
      <c r="BP77" s="4">
        <f t="shared" si="54"/>
        <v>4</v>
      </c>
      <c r="BQ77" s="4">
        <f t="shared" si="55"/>
        <v>6</v>
      </c>
      <c r="BR77" s="4">
        <f t="shared" si="56"/>
        <v>4</v>
      </c>
      <c r="BS77" s="4">
        <f t="shared" si="57"/>
        <v>4</v>
      </c>
      <c r="BT77" s="4">
        <f t="shared" si="58"/>
        <v>4</v>
      </c>
      <c r="BU77" s="4">
        <f t="shared" si="59"/>
        <v>4</v>
      </c>
      <c r="BV77" s="4">
        <f t="shared" si="60"/>
        <v>0</v>
      </c>
      <c r="BW77" s="4">
        <f t="shared" si="61"/>
        <v>6</v>
      </c>
      <c r="BX77" s="4">
        <f t="shared" si="62"/>
        <v>0</v>
      </c>
      <c r="BY77" s="4">
        <f t="shared" si="63"/>
        <v>0</v>
      </c>
      <c r="BZ77" s="37">
        <f t="shared" si="64"/>
        <v>96</v>
      </c>
      <c r="CA77" s="32" t="str">
        <f>VLOOKUP(J:J,'Agent wise'!A:C,3,0)</f>
        <v>Amal</v>
      </c>
      <c r="CB77" s="32">
        <f t="shared" si="65"/>
        <v>45932</v>
      </c>
      <c r="CC77" t="str">
        <f t="shared" si="66"/>
        <v>Excellent</v>
      </c>
      <c r="CE77" s="32"/>
      <c r="CJ77">
        <f t="shared" si="67"/>
        <v>2</v>
      </c>
      <c r="CK77">
        <f t="shared" si="68"/>
        <v>10</v>
      </c>
      <c r="CL77">
        <f t="shared" si="69"/>
        <v>2025</v>
      </c>
    </row>
    <row r="78" spans="1:90" ht="15" customHeight="1" x14ac:dyDescent="0.35">
      <c r="A78" s="40">
        <v>45698.77175925926</v>
      </c>
      <c r="B78" t="s">
        <v>132</v>
      </c>
      <c r="C78" t="s">
        <v>575</v>
      </c>
      <c r="D78" t="s">
        <v>133</v>
      </c>
      <c r="E78" s="2">
        <v>45932</v>
      </c>
      <c r="F78" t="s">
        <v>494</v>
      </c>
      <c r="G78" s="2">
        <v>45667</v>
      </c>
      <c r="H78">
        <v>9961738931</v>
      </c>
      <c r="I78">
        <v>130</v>
      </c>
      <c r="J78" t="s">
        <v>143</v>
      </c>
      <c r="K78" t="s">
        <v>46</v>
      </c>
      <c r="L78" t="s">
        <v>47</v>
      </c>
      <c r="M78" t="s">
        <v>49</v>
      </c>
      <c r="N78" t="s">
        <v>48</v>
      </c>
      <c r="O78" t="s">
        <v>48</v>
      </c>
      <c r="P78" t="s">
        <v>48</v>
      </c>
      <c r="Q78" t="s">
        <v>48</v>
      </c>
      <c r="R78" t="s">
        <v>48</v>
      </c>
      <c r="S78" t="s">
        <v>48</v>
      </c>
      <c r="T78" t="s">
        <v>48</v>
      </c>
      <c r="U78" t="s">
        <v>48</v>
      </c>
      <c r="V78" t="s">
        <v>48</v>
      </c>
      <c r="W78" t="s">
        <v>48</v>
      </c>
      <c r="X78" t="s">
        <v>48</v>
      </c>
      <c r="Y78" t="s">
        <v>48</v>
      </c>
      <c r="Z78" t="s">
        <v>48</v>
      </c>
      <c r="AA78" t="s">
        <v>49</v>
      </c>
      <c r="AB78" t="s">
        <v>48</v>
      </c>
      <c r="AC78" t="s">
        <v>48</v>
      </c>
      <c r="AD78" t="s">
        <v>50</v>
      </c>
      <c r="AE78" t="s">
        <v>48</v>
      </c>
      <c r="AF78" t="s">
        <v>48</v>
      </c>
      <c r="AG78" t="s">
        <v>48</v>
      </c>
      <c r="AH78" t="s">
        <v>48</v>
      </c>
      <c r="AI78" t="s">
        <v>49</v>
      </c>
      <c r="AJ78" t="s">
        <v>48</v>
      </c>
      <c r="AK78" t="s">
        <v>48</v>
      </c>
      <c r="AL78" t="s">
        <v>48</v>
      </c>
      <c r="AM78" t="s">
        <v>48</v>
      </c>
      <c r="AN78" t="s">
        <v>48</v>
      </c>
      <c r="AO78" t="s">
        <v>48</v>
      </c>
      <c r="AP78" t="s">
        <v>669</v>
      </c>
      <c r="AQ78" s="1" t="s">
        <v>670</v>
      </c>
      <c r="AR78" t="s">
        <v>116</v>
      </c>
      <c r="AS78" t="s">
        <v>144</v>
      </c>
      <c r="AT78" t="s">
        <v>144</v>
      </c>
      <c r="AU78" t="s">
        <v>577</v>
      </c>
      <c r="AW78" s="4" t="str">
        <f t="shared" si="35"/>
        <v>0</v>
      </c>
      <c r="AX78" s="4">
        <f t="shared" si="36"/>
        <v>4</v>
      </c>
      <c r="AY78" s="4">
        <f t="shared" si="37"/>
        <v>4</v>
      </c>
      <c r="AZ78" s="4">
        <f t="shared" si="38"/>
        <v>2</v>
      </c>
      <c r="BA78" s="4">
        <f t="shared" si="39"/>
        <v>4</v>
      </c>
      <c r="BB78" s="4">
        <f t="shared" si="40"/>
        <v>4</v>
      </c>
      <c r="BC78" s="4">
        <f t="shared" si="41"/>
        <v>4</v>
      </c>
      <c r="BD78" s="4">
        <f t="shared" si="42"/>
        <v>2</v>
      </c>
      <c r="BE78" s="4">
        <f t="shared" si="43"/>
        <v>4</v>
      </c>
      <c r="BF78" s="4">
        <f t="shared" si="44"/>
        <v>2</v>
      </c>
      <c r="BG78" s="4">
        <f t="shared" si="45"/>
        <v>4</v>
      </c>
      <c r="BH78" s="4">
        <f t="shared" si="46"/>
        <v>4</v>
      </c>
      <c r="BI78" s="4">
        <f t="shared" si="47"/>
        <v>4</v>
      </c>
      <c r="BJ78" s="4">
        <f t="shared" si="48"/>
        <v>2</v>
      </c>
      <c r="BK78" s="4" t="str">
        <f t="shared" si="49"/>
        <v>0</v>
      </c>
      <c r="BL78" s="4">
        <f t="shared" si="50"/>
        <v>2</v>
      </c>
      <c r="BM78" s="4">
        <f t="shared" si="51"/>
        <v>4</v>
      </c>
      <c r="BN78" s="4">
        <f t="shared" si="52"/>
        <v>4</v>
      </c>
      <c r="BO78" s="4">
        <f t="shared" si="53"/>
        <v>4</v>
      </c>
      <c r="BP78" s="4">
        <f t="shared" si="54"/>
        <v>4</v>
      </c>
      <c r="BQ78" s="4">
        <f t="shared" si="55"/>
        <v>6</v>
      </c>
      <c r="BR78" s="4">
        <f t="shared" si="56"/>
        <v>4</v>
      </c>
      <c r="BS78" s="4" t="str">
        <f t="shared" si="57"/>
        <v>0</v>
      </c>
      <c r="BT78" s="4">
        <f t="shared" si="58"/>
        <v>4</v>
      </c>
      <c r="BU78" s="4">
        <f t="shared" si="59"/>
        <v>4</v>
      </c>
      <c r="BV78" s="4">
        <f t="shared" si="60"/>
        <v>0</v>
      </c>
      <c r="BW78" s="4">
        <f t="shared" si="61"/>
        <v>6</v>
      </c>
      <c r="BX78" s="4">
        <f t="shared" si="62"/>
        <v>0</v>
      </c>
      <c r="BY78" s="4">
        <f t="shared" si="63"/>
        <v>0</v>
      </c>
      <c r="BZ78" s="37">
        <f t="shared" si="64"/>
        <v>86</v>
      </c>
      <c r="CA78" s="32" t="str">
        <f>VLOOKUP(J:J,'Agent wise'!A:C,3,0)</f>
        <v>Amal</v>
      </c>
      <c r="CB78" s="32">
        <f t="shared" si="65"/>
        <v>45932</v>
      </c>
      <c r="CC78" t="str">
        <f t="shared" si="66"/>
        <v>Average</v>
      </c>
      <c r="CE78" s="32"/>
      <c r="CJ78">
        <f t="shared" si="67"/>
        <v>2</v>
      </c>
      <c r="CK78">
        <f t="shared" si="68"/>
        <v>10</v>
      </c>
      <c r="CL78">
        <f t="shared" si="69"/>
        <v>2025</v>
      </c>
    </row>
    <row r="79" spans="1:90" ht="15" customHeight="1" x14ac:dyDescent="0.35">
      <c r="A79" s="40">
        <v>45698.940381944441</v>
      </c>
      <c r="B79" t="s">
        <v>156</v>
      </c>
      <c r="C79" t="s">
        <v>575</v>
      </c>
      <c r="D79" t="s">
        <v>61</v>
      </c>
      <c r="E79" s="2">
        <v>45932</v>
      </c>
      <c r="F79" t="s">
        <v>134</v>
      </c>
      <c r="G79" s="2">
        <v>45698</v>
      </c>
      <c r="H79">
        <v>9447982183</v>
      </c>
      <c r="I79">
        <v>128</v>
      </c>
      <c r="J79" t="s">
        <v>262</v>
      </c>
      <c r="K79" t="s">
        <v>46</v>
      </c>
      <c r="L79" t="s">
        <v>47</v>
      </c>
      <c r="M79" t="s">
        <v>48</v>
      </c>
      <c r="N79" t="s">
        <v>48</v>
      </c>
      <c r="O79" t="s">
        <v>48</v>
      </c>
      <c r="P79" t="s">
        <v>48</v>
      </c>
      <c r="Q79" t="s">
        <v>48</v>
      </c>
      <c r="R79" t="s">
        <v>48</v>
      </c>
      <c r="S79" t="s">
        <v>48</v>
      </c>
      <c r="T79" t="s">
        <v>48</v>
      </c>
      <c r="U79" t="s">
        <v>49</v>
      </c>
      <c r="V79" t="s">
        <v>48</v>
      </c>
      <c r="W79" t="s">
        <v>48</v>
      </c>
      <c r="X79" t="s">
        <v>48</v>
      </c>
      <c r="Y79" t="s">
        <v>48</v>
      </c>
      <c r="Z79" t="s">
        <v>48</v>
      </c>
      <c r="AA79" t="s">
        <v>49</v>
      </c>
      <c r="AB79" t="s">
        <v>49</v>
      </c>
      <c r="AC79" t="s">
        <v>50</v>
      </c>
      <c r="AD79" t="s">
        <v>48</v>
      </c>
      <c r="AE79" t="s">
        <v>48</v>
      </c>
      <c r="AF79" t="s">
        <v>50</v>
      </c>
      <c r="AG79" t="s">
        <v>48</v>
      </c>
      <c r="AH79" t="s">
        <v>50</v>
      </c>
      <c r="AI79" t="s">
        <v>50</v>
      </c>
      <c r="AJ79" t="s">
        <v>48</v>
      </c>
      <c r="AK79" t="s">
        <v>48</v>
      </c>
      <c r="AL79" t="s">
        <v>49</v>
      </c>
      <c r="AM79" t="s">
        <v>48</v>
      </c>
      <c r="AN79" t="s">
        <v>48</v>
      </c>
      <c r="AO79" t="s">
        <v>48</v>
      </c>
      <c r="AP79" t="s">
        <v>671</v>
      </c>
      <c r="AQ79" s="1" t="s">
        <v>439</v>
      </c>
      <c r="AR79" t="s">
        <v>51</v>
      </c>
      <c r="AS79" t="s">
        <v>107</v>
      </c>
      <c r="AT79" t="s">
        <v>108</v>
      </c>
      <c r="AU79" t="s">
        <v>577</v>
      </c>
      <c r="AW79" s="4">
        <f t="shared" si="35"/>
        <v>6</v>
      </c>
      <c r="AX79" s="4">
        <f t="shared" si="36"/>
        <v>4</v>
      </c>
      <c r="AY79" s="4">
        <f t="shared" si="37"/>
        <v>4</v>
      </c>
      <c r="AZ79" s="4">
        <f t="shared" si="38"/>
        <v>2</v>
      </c>
      <c r="BA79" s="4">
        <f t="shared" si="39"/>
        <v>4</v>
      </c>
      <c r="BB79" s="4">
        <f t="shared" si="40"/>
        <v>4</v>
      </c>
      <c r="BC79" s="4">
        <f t="shared" si="41"/>
        <v>4</v>
      </c>
      <c r="BD79" s="4">
        <f t="shared" si="42"/>
        <v>2</v>
      </c>
      <c r="BE79" s="4" t="str">
        <f t="shared" si="43"/>
        <v>0</v>
      </c>
      <c r="BF79" s="4">
        <f t="shared" si="44"/>
        <v>2</v>
      </c>
      <c r="BG79" s="4">
        <f t="shared" si="45"/>
        <v>4</v>
      </c>
      <c r="BH79" s="4">
        <f t="shared" si="46"/>
        <v>4</v>
      </c>
      <c r="BI79" s="4">
        <f t="shared" si="47"/>
        <v>4</v>
      </c>
      <c r="BJ79" s="4">
        <f t="shared" si="48"/>
        <v>2</v>
      </c>
      <c r="BK79" s="4" t="str">
        <f t="shared" si="49"/>
        <v>0</v>
      </c>
      <c r="BL79" s="4" t="str">
        <f t="shared" si="50"/>
        <v>0</v>
      </c>
      <c r="BM79" s="4">
        <f t="shared" si="51"/>
        <v>4</v>
      </c>
      <c r="BN79" s="4">
        <f t="shared" si="52"/>
        <v>4</v>
      </c>
      <c r="BO79" s="4">
        <f t="shared" si="53"/>
        <v>4</v>
      </c>
      <c r="BP79" s="4">
        <f t="shared" si="54"/>
        <v>4</v>
      </c>
      <c r="BQ79" s="4">
        <f t="shared" si="55"/>
        <v>6</v>
      </c>
      <c r="BR79" s="4">
        <f t="shared" si="56"/>
        <v>4</v>
      </c>
      <c r="BS79" s="4">
        <f t="shared" si="57"/>
        <v>4</v>
      </c>
      <c r="BT79" s="4">
        <f t="shared" si="58"/>
        <v>4</v>
      </c>
      <c r="BU79" s="4">
        <f t="shared" si="59"/>
        <v>4</v>
      </c>
      <c r="BV79" s="4" t="str">
        <f t="shared" si="60"/>
        <v>0</v>
      </c>
      <c r="BW79" s="4">
        <f t="shared" si="61"/>
        <v>6</v>
      </c>
      <c r="BX79" s="4">
        <f t="shared" si="62"/>
        <v>0</v>
      </c>
      <c r="BY79" s="4">
        <f t="shared" si="63"/>
        <v>0</v>
      </c>
      <c r="BZ79" s="37">
        <f t="shared" si="64"/>
        <v>90</v>
      </c>
      <c r="CA79" s="32" t="str">
        <f>VLOOKUP(J:J,'Agent wise'!A:C,3,0)</f>
        <v>Saran S</v>
      </c>
      <c r="CB79" s="32">
        <f t="shared" si="65"/>
        <v>45932</v>
      </c>
      <c r="CC79" t="str">
        <f t="shared" si="66"/>
        <v>Good</v>
      </c>
      <c r="CE79" s="32"/>
      <c r="CJ79">
        <f t="shared" si="67"/>
        <v>2</v>
      </c>
      <c r="CK79">
        <f t="shared" si="68"/>
        <v>10</v>
      </c>
      <c r="CL79">
        <f t="shared" si="69"/>
        <v>2025</v>
      </c>
    </row>
    <row r="80" spans="1:90" ht="15" customHeight="1" x14ac:dyDescent="0.35">
      <c r="A80" s="40">
        <v>45698.94740740741</v>
      </c>
      <c r="B80" t="s">
        <v>156</v>
      </c>
      <c r="C80" t="s">
        <v>575</v>
      </c>
      <c r="D80" t="s">
        <v>61</v>
      </c>
      <c r="E80" s="2">
        <v>45932</v>
      </c>
      <c r="F80" t="s">
        <v>134</v>
      </c>
      <c r="G80" s="2">
        <v>45698</v>
      </c>
      <c r="H80">
        <v>9092669383</v>
      </c>
      <c r="I80">
        <v>124</v>
      </c>
      <c r="J80" t="s">
        <v>281</v>
      </c>
      <c r="K80" t="s">
        <v>52</v>
      </c>
      <c r="L80" t="s">
        <v>53</v>
      </c>
      <c r="M80" t="s">
        <v>48</v>
      </c>
      <c r="N80" t="s">
        <v>48</v>
      </c>
      <c r="O80" t="s">
        <v>48</v>
      </c>
      <c r="P80" t="s">
        <v>48</v>
      </c>
      <c r="Q80" t="s">
        <v>48</v>
      </c>
      <c r="R80" t="s">
        <v>48</v>
      </c>
      <c r="S80" t="s">
        <v>48</v>
      </c>
      <c r="T80" t="s">
        <v>48</v>
      </c>
      <c r="U80" t="s">
        <v>49</v>
      </c>
      <c r="V80" t="s">
        <v>48</v>
      </c>
      <c r="W80" t="s">
        <v>48</v>
      </c>
      <c r="X80" t="s">
        <v>48</v>
      </c>
      <c r="Y80" t="s">
        <v>48</v>
      </c>
      <c r="Z80" t="s">
        <v>48</v>
      </c>
      <c r="AA80" t="s">
        <v>48</v>
      </c>
      <c r="AB80" t="s">
        <v>49</v>
      </c>
      <c r="AC80" t="s">
        <v>48</v>
      </c>
      <c r="AD80" t="s">
        <v>48</v>
      </c>
      <c r="AE80" t="s">
        <v>48</v>
      </c>
      <c r="AF80" t="s">
        <v>50</v>
      </c>
      <c r="AG80" t="s">
        <v>48</v>
      </c>
      <c r="AH80" t="s">
        <v>50</v>
      </c>
      <c r="AI80" t="s">
        <v>50</v>
      </c>
      <c r="AJ80" t="s">
        <v>48</v>
      </c>
      <c r="AK80" t="s">
        <v>48</v>
      </c>
      <c r="AL80" t="s">
        <v>49</v>
      </c>
      <c r="AM80" t="s">
        <v>48</v>
      </c>
      <c r="AN80" t="s">
        <v>48</v>
      </c>
      <c r="AO80" t="s">
        <v>48</v>
      </c>
      <c r="AP80" t="s">
        <v>672</v>
      </c>
      <c r="AQ80" s="1" t="s">
        <v>673</v>
      </c>
      <c r="AR80" t="s">
        <v>51</v>
      </c>
      <c r="AS80" t="s">
        <v>67</v>
      </c>
      <c r="AT80" t="s">
        <v>94</v>
      </c>
      <c r="AU80" t="s">
        <v>577</v>
      </c>
      <c r="AW80" s="4">
        <f t="shared" si="35"/>
        <v>6</v>
      </c>
      <c r="AX80" s="4">
        <f t="shared" si="36"/>
        <v>4</v>
      </c>
      <c r="AY80" s="4">
        <f t="shared" si="37"/>
        <v>4</v>
      </c>
      <c r="AZ80" s="4">
        <f t="shared" si="38"/>
        <v>2</v>
      </c>
      <c r="BA80" s="4">
        <f t="shared" si="39"/>
        <v>4</v>
      </c>
      <c r="BB80" s="4">
        <f t="shared" si="40"/>
        <v>4</v>
      </c>
      <c r="BC80" s="4">
        <f t="shared" si="41"/>
        <v>4</v>
      </c>
      <c r="BD80" s="4">
        <f t="shared" si="42"/>
        <v>2</v>
      </c>
      <c r="BE80" s="4" t="str">
        <f t="shared" si="43"/>
        <v>0</v>
      </c>
      <c r="BF80" s="4">
        <f t="shared" si="44"/>
        <v>2</v>
      </c>
      <c r="BG80" s="4">
        <f t="shared" si="45"/>
        <v>4</v>
      </c>
      <c r="BH80" s="4">
        <f t="shared" si="46"/>
        <v>4</v>
      </c>
      <c r="BI80" s="4">
        <f t="shared" si="47"/>
        <v>4</v>
      </c>
      <c r="BJ80" s="4">
        <f t="shared" si="48"/>
        <v>2</v>
      </c>
      <c r="BK80" s="4">
        <f t="shared" si="49"/>
        <v>4</v>
      </c>
      <c r="BL80" s="4" t="str">
        <f t="shared" si="50"/>
        <v>0</v>
      </c>
      <c r="BM80" s="4">
        <f t="shared" si="51"/>
        <v>4</v>
      </c>
      <c r="BN80" s="4">
        <f t="shared" si="52"/>
        <v>4</v>
      </c>
      <c r="BO80" s="4">
        <f t="shared" si="53"/>
        <v>4</v>
      </c>
      <c r="BP80" s="4">
        <f t="shared" si="54"/>
        <v>4</v>
      </c>
      <c r="BQ80" s="4">
        <f t="shared" si="55"/>
        <v>6</v>
      </c>
      <c r="BR80" s="4">
        <f t="shared" si="56"/>
        <v>4</v>
      </c>
      <c r="BS80" s="4">
        <f t="shared" si="57"/>
        <v>4</v>
      </c>
      <c r="BT80" s="4">
        <f t="shared" si="58"/>
        <v>4</v>
      </c>
      <c r="BU80" s="4">
        <f t="shared" si="59"/>
        <v>4</v>
      </c>
      <c r="BV80" s="4" t="str">
        <f t="shared" si="60"/>
        <v>0</v>
      </c>
      <c r="BW80" s="4">
        <f t="shared" si="61"/>
        <v>6</v>
      </c>
      <c r="BX80" s="4">
        <f t="shared" si="62"/>
        <v>0</v>
      </c>
      <c r="BY80" s="4">
        <f t="shared" si="63"/>
        <v>0</v>
      </c>
      <c r="BZ80" s="37">
        <f t="shared" si="64"/>
        <v>94</v>
      </c>
      <c r="CA80" s="32" t="str">
        <f>VLOOKUP(J:J,'Agent wise'!A:C,3,0)</f>
        <v>Saran S</v>
      </c>
      <c r="CB80" s="32">
        <f t="shared" si="65"/>
        <v>45932</v>
      </c>
      <c r="CC80" t="str">
        <f t="shared" si="66"/>
        <v>Good</v>
      </c>
      <c r="CE80" s="32"/>
      <c r="CJ80">
        <f t="shared" si="67"/>
        <v>2</v>
      </c>
      <c r="CK80">
        <f t="shared" si="68"/>
        <v>10</v>
      </c>
      <c r="CL80">
        <f t="shared" si="69"/>
        <v>2025</v>
      </c>
    </row>
    <row r="81" spans="1:90" ht="15" customHeight="1" x14ac:dyDescent="0.35">
      <c r="A81" s="40">
        <v>45698.949895833335</v>
      </c>
      <c r="B81" t="s">
        <v>156</v>
      </c>
      <c r="C81" t="s">
        <v>575</v>
      </c>
      <c r="D81" t="s">
        <v>61</v>
      </c>
      <c r="E81" s="2">
        <v>45932</v>
      </c>
      <c r="F81" t="s">
        <v>134</v>
      </c>
      <c r="G81" s="2">
        <v>45698</v>
      </c>
      <c r="H81">
        <v>9447029625</v>
      </c>
      <c r="I81">
        <v>133</v>
      </c>
      <c r="J81" t="s">
        <v>306</v>
      </c>
      <c r="K81" t="s">
        <v>46</v>
      </c>
      <c r="L81" t="s">
        <v>47</v>
      </c>
      <c r="M81" t="s">
        <v>48</v>
      </c>
      <c r="N81" t="s">
        <v>48</v>
      </c>
      <c r="O81" t="s">
        <v>48</v>
      </c>
      <c r="P81" t="s">
        <v>48</v>
      </c>
      <c r="Q81" t="s">
        <v>48</v>
      </c>
      <c r="R81" t="s">
        <v>48</v>
      </c>
      <c r="S81" t="s">
        <v>48</v>
      </c>
      <c r="T81" t="s">
        <v>48</v>
      </c>
      <c r="U81" t="s">
        <v>49</v>
      </c>
      <c r="V81" t="s">
        <v>48</v>
      </c>
      <c r="W81" t="s">
        <v>48</v>
      </c>
      <c r="X81" t="s">
        <v>48</v>
      </c>
      <c r="Y81" t="s">
        <v>48</v>
      </c>
      <c r="Z81" t="s">
        <v>48</v>
      </c>
      <c r="AA81" t="s">
        <v>49</v>
      </c>
      <c r="AB81" t="s">
        <v>50</v>
      </c>
      <c r="AC81" t="s">
        <v>49</v>
      </c>
      <c r="AD81" t="s">
        <v>48</v>
      </c>
      <c r="AE81" t="s">
        <v>48</v>
      </c>
      <c r="AF81" t="s">
        <v>50</v>
      </c>
      <c r="AG81" t="s">
        <v>48</v>
      </c>
      <c r="AH81" t="s">
        <v>50</v>
      </c>
      <c r="AI81" t="s">
        <v>50</v>
      </c>
      <c r="AJ81" t="s">
        <v>48</v>
      </c>
      <c r="AK81" t="s">
        <v>48</v>
      </c>
      <c r="AL81" t="s">
        <v>49</v>
      </c>
      <c r="AM81" t="s">
        <v>48</v>
      </c>
      <c r="AN81" t="s">
        <v>48</v>
      </c>
      <c r="AO81" t="s">
        <v>48</v>
      </c>
      <c r="AP81" t="s">
        <v>674</v>
      </c>
      <c r="AQ81" s="1" t="s">
        <v>675</v>
      </c>
      <c r="AR81" t="s">
        <v>51</v>
      </c>
      <c r="AS81" t="s">
        <v>121</v>
      </c>
      <c r="AT81" t="s">
        <v>122</v>
      </c>
      <c r="AU81" t="s">
        <v>577</v>
      </c>
      <c r="AW81" s="4">
        <f t="shared" ref="AW81:AW144" si="70">IF(OR(M81="YES", M81="Not Applicable"), AW$1, "0")</f>
        <v>6</v>
      </c>
      <c r="AX81" s="4">
        <f t="shared" ref="AX81:AX144" si="71">IF(OR(N81="YES", N81="Not Applicable"), AX$1, "0")</f>
        <v>4</v>
      </c>
      <c r="AY81" s="4">
        <f t="shared" ref="AY81:AY144" si="72">IF(OR(O81="YES", O81="Not Applicable"), AY$1, "0")</f>
        <v>4</v>
      </c>
      <c r="AZ81" s="4">
        <f t="shared" ref="AZ81:AZ144" si="73">IF(OR(P81="YES", P81="Not Applicable"), AZ$1, "0")</f>
        <v>2</v>
      </c>
      <c r="BA81" s="4">
        <f t="shared" ref="BA81:BA144" si="74">IF(OR(Q81="YES", Q81="Not Applicable"), BA$1, "0")</f>
        <v>4</v>
      </c>
      <c r="BB81" s="4">
        <f t="shared" ref="BB81:BB144" si="75">IF(OR(R81="YES", R81="Not Applicable"), BB$1, "0")</f>
        <v>4</v>
      </c>
      <c r="BC81" s="4">
        <f t="shared" ref="BC81:BC144" si="76">IF(OR(S81="YES", S81="Not Applicable"), BC$1, "0")</f>
        <v>4</v>
      </c>
      <c r="BD81" s="4">
        <f t="shared" ref="BD81:BD144" si="77">IF(OR(T81="YES", T81="Not Applicable"), BD$1, "0")</f>
        <v>2</v>
      </c>
      <c r="BE81" s="4" t="str">
        <f t="shared" ref="BE81:BE144" si="78">IF(OR(U81="YES", U81="Not Applicable"), BE$1, "0")</f>
        <v>0</v>
      </c>
      <c r="BF81" s="4">
        <f t="shared" ref="BF81:BF144" si="79">IF(OR(V81="YES", V81="Not Applicable"), BF$1, "0")</f>
        <v>2</v>
      </c>
      <c r="BG81" s="4">
        <f t="shared" ref="BG81:BG144" si="80">IF(OR(W81="YES", W81="Not Applicable"), BG$1, "0")</f>
        <v>4</v>
      </c>
      <c r="BH81" s="4">
        <f t="shared" ref="BH81:BH144" si="81">IF(OR(X81="YES", X81="Not Applicable"), BH$1, "0")</f>
        <v>4</v>
      </c>
      <c r="BI81" s="4">
        <f t="shared" ref="BI81:BI144" si="82">IF(OR(Y81="YES", Y81="Not Applicable"), BI$1, "0")</f>
        <v>4</v>
      </c>
      <c r="BJ81" s="4">
        <f t="shared" ref="BJ81:BJ144" si="83">IF(OR(Z81="YES", Z81="Not Applicable"), BJ$1, "0")</f>
        <v>2</v>
      </c>
      <c r="BK81" s="4" t="str">
        <f t="shared" ref="BK81:BK144" si="84">IF(OR(AA81="YES", AA81="Not Applicable"), BK$1, "0")</f>
        <v>0</v>
      </c>
      <c r="BL81" s="4">
        <f t="shared" ref="BL81:BL144" si="85">IF(OR(AB81="YES", AB81="Not Applicable"), BL$1, "0")</f>
        <v>2</v>
      </c>
      <c r="BM81" s="4" t="str">
        <f t="shared" ref="BM81:BM144" si="86">IF(OR(AC81="YES", AC81="Not Applicable"), BM$1, "0")</f>
        <v>0</v>
      </c>
      <c r="BN81" s="4">
        <f t="shared" ref="BN81:BN144" si="87">IF(OR(AD81="YES", AD81="Not Applicable"), BN$1, "0")</f>
        <v>4</v>
      </c>
      <c r="BO81" s="4">
        <f t="shared" ref="BO81:BO144" si="88">IF(OR(AE81="YES", AE81="Not Applicable"), BO$1, "0")</f>
        <v>4</v>
      </c>
      <c r="BP81" s="4">
        <f t="shared" ref="BP81:BP144" si="89">IF(OR(AF81="YES", AF81="Not Applicable"), BP$1, "0")</f>
        <v>4</v>
      </c>
      <c r="BQ81" s="4">
        <f t="shared" ref="BQ81:BQ144" si="90">IF(OR(AG81="YES", AG81="Not Applicable"), BQ$1, "0")</f>
        <v>6</v>
      </c>
      <c r="BR81" s="4">
        <f t="shared" ref="BR81:BR144" si="91">IF(OR(AH81="YES", AH81="Not Applicable"), BR$1, "0")</f>
        <v>4</v>
      </c>
      <c r="BS81" s="4">
        <f t="shared" ref="BS81:BS144" si="92">IF(OR(AI81="YES", AI81="Not Applicable"), BS$1, "0")</f>
        <v>4</v>
      </c>
      <c r="BT81" s="4">
        <f t="shared" ref="BT81:BT144" si="93">IF(OR(AJ81="YES", AJ81="Not Applicable"), BT$1, "0")</f>
        <v>4</v>
      </c>
      <c r="BU81" s="4">
        <f t="shared" ref="BU81:BU144" si="94">IF(OR(AK81="YES", AK81="Not Applicable"), BU$1, "0")</f>
        <v>4</v>
      </c>
      <c r="BV81" s="4" t="str">
        <f t="shared" ref="BV81:BV144" si="95">IF(OR(AL81="YES", AL81="Not Applicable"), BV$1, "0")</f>
        <v>0</v>
      </c>
      <c r="BW81" s="4">
        <f t="shared" ref="BW81:BW144" si="96">IF(OR(AM81="YES", AM81="Not Applicable"), BW$1, "0")</f>
        <v>6</v>
      </c>
      <c r="BX81" s="4">
        <f t="shared" ref="BX81:BX144" si="97">IF(OR(AN81="YES", AN81="Not Applicable"), BX$1, "0")</f>
        <v>0</v>
      </c>
      <c r="BY81" s="4">
        <f t="shared" ref="BY81:BY144" si="98">IF(OR(AO81="YES", AO81="Not Applicable"), BY$1, "0")</f>
        <v>0</v>
      </c>
      <c r="BZ81" s="37">
        <f t="shared" ref="BZ81:BZ144" si="99">SUM(AW81:BY81)</f>
        <v>88</v>
      </c>
      <c r="CA81" s="32" t="str">
        <f>VLOOKUP(J:J,'Agent wise'!A:C,3,0)</f>
        <v>Saran S</v>
      </c>
      <c r="CB81" s="32">
        <f t="shared" si="65"/>
        <v>45932</v>
      </c>
      <c r="CC81" t="str">
        <f t="shared" si="66"/>
        <v>Average</v>
      </c>
      <c r="CE81" s="32"/>
      <c r="CJ81">
        <f t="shared" si="67"/>
        <v>2</v>
      </c>
      <c r="CK81">
        <f t="shared" si="68"/>
        <v>10</v>
      </c>
      <c r="CL81">
        <f t="shared" si="69"/>
        <v>2025</v>
      </c>
    </row>
    <row r="82" spans="1:90" ht="15" customHeight="1" x14ac:dyDescent="0.35">
      <c r="A82" s="40">
        <v>45698.953402777777</v>
      </c>
      <c r="B82" t="s">
        <v>152</v>
      </c>
      <c r="C82" t="s">
        <v>575</v>
      </c>
      <c r="D82" t="s">
        <v>56</v>
      </c>
      <c r="E82" s="2">
        <v>45932</v>
      </c>
      <c r="F82" t="s">
        <v>134</v>
      </c>
      <c r="G82" s="2">
        <v>45698</v>
      </c>
      <c r="H82">
        <v>9788287793</v>
      </c>
      <c r="I82">
        <v>132</v>
      </c>
      <c r="J82" t="s">
        <v>77</v>
      </c>
      <c r="K82" t="s">
        <v>52</v>
      </c>
      <c r="L82" t="s">
        <v>53</v>
      </c>
      <c r="M82" t="s">
        <v>48</v>
      </c>
      <c r="N82" t="s">
        <v>48</v>
      </c>
      <c r="O82" t="s">
        <v>48</v>
      </c>
      <c r="P82" t="s">
        <v>48</v>
      </c>
      <c r="Q82" t="s">
        <v>48</v>
      </c>
      <c r="R82" t="s">
        <v>48</v>
      </c>
      <c r="S82" t="s">
        <v>48</v>
      </c>
      <c r="T82" t="s">
        <v>48</v>
      </c>
      <c r="U82" t="s">
        <v>48</v>
      </c>
      <c r="V82" t="s">
        <v>48</v>
      </c>
      <c r="W82" t="s">
        <v>48</v>
      </c>
      <c r="X82" t="s">
        <v>50</v>
      </c>
      <c r="Y82" t="s">
        <v>48</v>
      </c>
      <c r="Z82" t="s">
        <v>48</v>
      </c>
      <c r="AA82" t="s">
        <v>48</v>
      </c>
      <c r="AB82" t="s">
        <v>50</v>
      </c>
      <c r="AC82" t="s">
        <v>50</v>
      </c>
      <c r="AD82" t="s">
        <v>48</v>
      </c>
      <c r="AE82" t="s">
        <v>48</v>
      </c>
      <c r="AF82" t="s">
        <v>50</v>
      </c>
      <c r="AG82" t="s">
        <v>48</v>
      </c>
      <c r="AH82" t="s">
        <v>50</v>
      </c>
      <c r="AI82" t="s">
        <v>50</v>
      </c>
      <c r="AJ82" t="s">
        <v>48</v>
      </c>
      <c r="AK82" t="s">
        <v>48</v>
      </c>
      <c r="AL82" t="s">
        <v>48</v>
      </c>
      <c r="AM82" t="s">
        <v>48</v>
      </c>
      <c r="AN82" t="s">
        <v>48</v>
      </c>
      <c r="AO82" t="s">
        <v>48</v>
      </c>
      <c r="AP82" t="s">
        <v>136</v>
      </c>
      <c r="AQ82" s="1" t="s">
        <v>676</v>
      </c>
      <c r="AR82" t="s">
        <v>51</v>
      </c>
      <c r="AS82" t="s">
        <v>59</v>
      </c>
      <c r="AT82" t="s">
        <v>375</v>
      </c>
      <c r="AU82" t="s">
        <v>577</v>
      </c>
      <c r="AW82" s="4">
        <f t="shared" si="70"/>
        <v>6</v>
      </c>
      <c r="AX82" s="4">
        <f t="shared" si="71"/>
        <v>4</v>
      </c>
      <c r="AY82" s="4">
        <f t="shared" si="72"/>
        <v>4</v>
      </c>
      <c r="AZ82" s="4">
        <f t="shared" si="73"/>
        <v>2</v>
      </c>
      <c r="BA82" s="4">
        <f t="shared" si="74"/>
        <v>4</v>
      </c>
      <c r="BB82" s="4">
        <f t="shared" si="75"/>
        <v>4</v>
      </c>
      <c r="BC82" s="4">
        <f t="shared" si="76"/>
        <v>4</v>
      </c>
      <c r="BD82" s="4">
        <f t="shared" si="77"/>
        <v>2</v>
      </c>
      <c r="BE82" s="4">
        <f t="shared" si="78"/>
        <v>4</v>
      </c>
      <c r="BF82" s="4">
        <f t="shared" si="79"/>
        <v>2</v>
      </c>
      <c r="BG82" s="4">
        <f t="shared" si="80"/>
        <v>4</v>
      </c>
      <c r="BH82" s="4">
        <f t="shared" si="81"/>
        <v>4</v>
      </c>
      <c r="BI82" s="4">
        <f t="shared" si="82"/>
        <v>4</v>
      </c>
      <c r="BJ82" s="4">
        <f t="shared" si="83"/>
        <v>2</v>
      </c>
      <c r="BK82" s="4">
        <f t="shared" si="84"/>
        <v>4</v>
      </c>
      <c r="BL82" s="4">
        <f t="shared" si="85"/>
        <v>2</v>
      </c>
      <c r="BM82" s="4">
        <f t="shared" si="86"/>
        <v>4</v>
      </c>
      <c r="BN82" s="4">
        <f t="shared" si="87"/>
        <v>4</v>
      </c>
      <c r="BO82" s="4">
        <f t="shared" si="88"/>
        <v>4</v>
      </c>
      <c r="BP82" s="4">
        <f t="shared" si="89"/>
        <v>4</v>
      </c>
      <c r="BQ82" s="4">
        <f t="shared" si="90"/>
        <v>6</v>
      </c>
      <c r="BR82" s="4">
        <f t="shared" si="91"/>
        <v>4</v>
      </c>
      <c r="BS82" s="4">
        <f t="shared" si="92"/>
        <v>4</v>
      </c>
      <c r="BT82" s="4">
        <f t="shared" si="93"/>
        <v>4</v>
      </c>
      <c r="BU82" s="4">
        <f t="shared" si="94"/>
        <v>4</v>
      </c>
      <c r="BV82" s="4">
        <f t="shared" si="95"/>
        <v>0</v>
      </c>
      <c r="BW82" s="4">
        <f t="shared" si="96"/>
        <v>6</v>
      </c>
      <c r="BX82" s="4">
        <f t="shared" si="97"/>
        <v>0</v>
      </c>
      <c r="BY82" s="4">
        <f t="shared" si="98"/>
        <v>0</v>
      </c>
      <c r="BZ82" s="37">
        <f t="shared" si="99"/>
        <v>100</v>
      </c>
      <c r="CA82" s="32" t="str">
        <f>VLOOKUP(J:J,'Agent wise'!A:C,3,0)</f>
        <v>Shakeer</v>
      </c>
      <c r="CB82" s="32">
        <f t="shared" si="65"/>
        <v>45932</v>
      </c>
      <c r="CC82" t="str">
        <f t="shared" si="66"/>
        <v>Excellent</v>
      </c>
      <c r="CE82" s="32"/>
      <c r="CJ82">
        <f t="shared" si="67"/>
        <v>2</v>
      </c>
      <c r="CK82">
        <f t="shared" si="68"/>
        <v>10</v>
      </c>
      <c r="CL82">
        <f t="shared" si="69"/>
        <v>2025</v>
      </c>
    </row>
    <row r="83" spans="1:90" ht="15" customHeight="1" x14ac:dyDescent="0.35">
      <c r="A83" s="40">
        <v>45698.955810185187</v>
      </c>
      <c r="B83" t="s">
        <v>152</v>
      </c>
      <c r="C83" t="s">
        <v>575</v>
      </c>
      <c r="D83" t="s">
        <v>56</v>
      </c>
      <c r="E83" s="2">
        <v>45932</v>
      </c>
      <c r="F83" t="s">
        <v>134</v>
      </c>
      <c r="G83" s="2">
        <v>45698</v>
      </c>
      <c r="H83">
        <v>9698270383</v>
      </c>
      <c r="I83">
        <v>131</v>
      </c>
      <c r="J83" t="s">
        <v>77</v>
      </c>
      <c r="K83" t="s">
        <v>52</v>
      </c>
      <c r="L83" t="s">
        <v>53</v>
      </c>
      <c r="M83" t="s">
        <v>48</v>
      </c>
      <c r="N83" t="s">
        <v>48</v>
      </c>
      <c r="O83" t="s">
        <v>48</v>
      </c>
      <c r="P83" t="s">
        <v>48</v>
      </c>
      <c r="Q83" t="s">
        <v>48</v>
      </c>
      <c r="R83" t="s">
        <v>48</v>
      </c>
      <c r="S83" t="s">
        <v>48</v>
      </c>
      <c r="T83" t="s">
        <v>48</v>
      </c>
      <c r="U83" t="s">
        <v>49</v>
      </c>
      <c r="V83" t="s">
        <v>48</v>
      </c>
      <c r="W83" t="s">
        <v>48</v>
      </c>
      <c r="X83" t="s">
        <v>50</v>
      </c>
      <c r="Y83" t="s">
        <v>48</v>
      </c>
      <c r="Z83" t="s">
        <v>48</v>
      </c>
      <c r="AA83" t="s">
        <v>49</v>
      </c>
      <c r="AB83" t="s">
        <v>48</v>
      </c>
      <c r="AC83" t="s">
        <v>50</v>
      </c>
      <c r="AD83" t="s">
        <v>48</v>
      </c>
      <c r="AE83" t="s">
        <v>48</v>
      </c>
      <c r="AF83" t="s">
        <v>50</v>
      </c>
      <c r="AG83" t="s">
        <v>48</v>
      </c>
      <c r="AH83" t="s">
        <v>50</v>
      </c>
      <c r="AI83" t="s">
        <v>48</v>
      </c>
      <c r="AJ83" t="s">
        <v>48</v>
      </c>
      <c r="AK83" t="s">
        <v>48</v>
      </c>
      <c r="AL83" t="s">
        <v>49</v>
      </c>
      <c r="AM83" t="s">
        <v>48</v>
      </c>
      <c r="AN83" t="s">
        <v>48</v>
      </c>
      <c r="AO83" t="s">
        <v>48</v>
      </c>
      <c r="AP83" t="s">
        <v>677</v>
      </c>
      <c r="AQ83" t="s">
        <v>678</v>
      </c>
      <c r="AR83" t="s">
        <v>51</v>
      </c>
      <c r="AS83" t="s">
        <v>154</v>
      </c>
      <c r="AT83" t="s">
        <v>363</v>
      </c>
      <c r="AU83" t="s">
        <v>577</v>
      </c>
      <c r="AW83" s="4">
        <f t="shared" si="70"/>
        <v>6</v>
      </c>
      <c r="AX83" s="4">
        <f t="shared" si="71"/>
        <v>4</v>
      </c>
      <c r="AY83" s="4">
        <f t="shared" si="72"/>
        <v>4</v>
      </c>
      <c r="AZ83" s="4">
        <f t="shared" si="73"/>
        <v>2</v>
      </c>
      <c r="BA83" s="4">
        <f t="shared" si="74"/>
        <v>4</v>
      </c>
      <c r="BB83" s="4">
        <f t="shared" si="75"/>
        <v>4</v>
      </c>
      <c r="BC83" s="4">
        <f t="shared" si="76"/>
        <v>4</v>
      </c>
      <c r="BD83" s="4">
        <f t="shared" si="77"/>
        <v>2</v>
      </c>
      <c r="BE83" s="4" t="str">
        <f t="shared" si="78"/>
        <v>0</v>
      </c>
      <c r="BF83" s="4">
        <f t="shared" si="79"/>
        <v>2</v>
      </c>
      <c r="BG83" s="4">
        <f t="shared" si="80"/>
        <v>4</v>
      </c>
      <c r="BH83" s="4">
        <f t="shared" si="81"/>
        <v>4</v>
      </c>
      <c r="BI83" s="4">
        <f t="shared" si="82"/>
        <v>4</v>
      </c>
      <c r="BJ83" s="4">
        <f t="shared" si="83"/>
        <v>2</v>
      </c>
      <c r="BK83" s="4" t="str">
        <f t="shared" si="84"/>
        <v>0</v>
      </c>
      <c r="BL83" s="4">
        <f t="shared" si="85"/>
        <v>2</v>
      </c>
      <c r="BM83" s="4">
        <f t="shared" si="86"/>
        <v>4</v>
      </c>
      <c r="BN83" s="4">
        <f t="shared" si="87"/>
        <v>4</v>
      </c>
      <c r="BO83" s="4">
        <f t="shared" si="88"/>
        <v>4</v>
      </c>
      <c r="BP83" s="4">
        <f t="shared" si="89"/>
        <v>4</v>
      </c>
      <c r="BQ83" s="4">
        <f t="shared" si="90"/>
        <v>6</v>
      </c>
      <c r="BR83" s="4">
        <f t="shared" si="91"/>
        <v>4</v>
      </c>
      <c r="BS83" s="4">
        <f t="shared" si="92"/>
        <v>4</v>
      </c>
      <c r="BT83" s="4">
        <f t="shared" si="93"/>
        <v>4</v>
      </c>
      <c r="BU83" s="4">
        <f t="shared" si="94"/>
        <v>4</v>
      </c>
      <c r="BV83" s="4" t="str">
        <f t="shared" si="95"/>
        <v>0</v>
      </c>
      <c r="BW83" s="4">
        <f t="shared" si="96"/>
        <v>6</v>
      </c>
      <c r="BX83" s="4">
        <f t="shared" si="97"/>
        <v>0</v>
      </c>
      <c r="BY83" s="4">
        <f t="shared" si="98"/>
        <v>0</v>
      </c>
      <c r="BZ83" s="37">
        <f t="shared" si="99"/>
        <v>92</v>
      </c>
      <c r="CA83" s="32" t="str">
        <f>VLOOKUP(J:J,'Agent wise'!A:C,3,0)</f>
        <v>Shakeer</v>
      </c>
      <c r="CB83" s="32">
        <f t="shared" si="65"/>
        <v>45932</v>
      </c>
      <c r="CC83" t="str">
        <f t="shared" si="66"/>
        <v>Good</v>
      </c>
      <c r="CE83" s="32"/>
      <c r="CJ83">
        <f t="shared" si="67"/>
        <v>2</v>
      </c>
      <c r="CK83">
        <f t="shared" si="68"/>
        <v>10</v>
      </c>
      <c r="CL83">
        <f t="shared" si="69"/>
        <v>2025</v>
      </c>
    </row>
    <row r="84" spans="1:90" ht="15" customHeight="1" x14ac:dyDescent="0.35">
      <c r="A84" s="40">
        <v>45698.957071759258</v>
      </c>
      <c r="B84" t="s">
        <v>156</v>
      </c>
      <c r="C84" t="s">
        <v>575</v>
      </c>
      <c r="D84" t="s">
        <v>61</v>
      </c>
      <c r="E84" s="2">
        <v>45932</v>
      </c>
      <c r="F84" t="s">
        <v>134</v>
      </c>
      <c r="G84" s="2">
        <v>45698</v>
      </c>
      <c r="H84">
        <v>9447638204</v>
      </c>
      <c r="I84">
        <v>133</v>
      </c>
      <c r="J84" t="s">
        <v>347</v>
      </c>
      <c r="K84" t="s">
        <v>46</v>
      </c>
      <c r="L84" t="s">
        <v>47</v>
      </c>
      <c r="M84" t="s">
        <v>48</v>
      </c>
      <c r="N84" t="s">
        <v>48</v>
      </c>
      <c r="O84" t="s">
        <v>48</v>
      </c>
      <c r="P84" t="s">
        <v>48</v>
      </c>
      <c r="Q84" t="s">
        <v>48</v>
      </c>
      <c r="R84" t="s">
        <v>48</v>
      </c>
      <c r="S84" t="s">
        <v>48</v>
      </c>
      <c r="T84" t="s">
        <v>48</v>
      </c>
      <c r="U84" t="s">
        <v>49</v>
      </c>
      <c r="V84" t="s">
        <v>48</v>
      </c>
      <c r="W84" t="s">
        <v>48</v>
      </c>
      <c r="X84" t="s">
        <v>48</v>
      </c>
      <c r="Y84" t="s">
        <v>48</v>
      </c>
      <c r="Z84" t="s">
        <v>48</v>
      </c>
      <c r="AA84" t="s">
        <v>49</v>
      </c>
      <c r="AB84" t="s">
        <v>49</v>
      </c>
      <c r="AC84" t="s">
        <v>48</v>
      </c>
      <c r="AD84" t="s">
        <v>48</v>
      </c>
      <c r="AE84" t="s">
        <v>48</v>
      </c>
      <c r="AF84" t="s">
        <v>50</v>
      </c>
      <c r="AG84" t="s">
        <v>48</v>
      </c>
      <c r="AH84" t="s">
        <v>50</v>
      </c>
      <c r="AI84" t="s">
        <v>50</v>
      </c>
      <c r="AJ84" t="s">
        <v>48</v>
      </c>
      <c r="AK84" t="s">
        <v>48</v>
      </c>
      <c r="AL84" t="s">
        <v>49</v>
      </c>
      <c r="AM84" t="s">
        <v>48</v>
      </c>
      <c r="AN84" t="s">
        <v>48</v>
      </c>
      <c r="AO84" t="s">
        <v>48</v>
      </c>
      <c r="AP84" s="1" t="s">
        <v>679</v>
      </c>
      <c r="AQ84" s="1" t="s">
        <v>680</v>
      </c>
      <c r="AR84" t="s">
        <v>51</v>
      </c>
      <c r="AS84" t="s">
        <v>100</v>
      </c>
      <c r="AT84" t="s">
        <v>325</v>
      </c>
      <c r="AU84" t="s">
        <v>626</v>
      </c>
      <c r="AW84" s="4">
        <f t="shared" si="70"/>
        <v>6</v>
      </c>
      <c r="AX84" s="4">
        <f t="shared" si="71"/>
        <v>4</v>
      </c>
      <c r="AY84" s="4">
        <f t="shared" si="72"/>
        <v>4</v>
      </c>
      <c r="AZ84" s="4">
        <f t="shared" si="73"/>
        <v>2</v>
      </c>
      <c r="BA84" s="4">
        <f t="shared" si="74"/>
        <v>4</v>
      </c>
      <c r="BB84" s="4">
        <f t="shared" si="75"/>
        <v>4</v>
      </c>
      <c r="BC84" s="4">
        <f t="shared" si="76"/>
        <v>4</v>
      </c>
      <c r="BD84" s="4">
        <f t="shared" si="77"/>
        <v>2</v>
      </c>
      <c r="BE84" s="4" t="str">
        <f t="shared" si="78"/>
        <v>0</v>
      </c>
      <c r="BF84" s="4">
        <f t="shared" si="79"/>
        <v>2</v>
      </c>
      <c r="BG84" s="4">
        <f t="shared" si="80"/>
        <v>4</v>
      </c>
      <c r="BH84" s="4">
        <f t="shared" si="81"/>
        <v>4</v>
      </c>
      <c r="BI84" s="4">
        <f t="shared" si="82"/>
        <v>4</v>
      </c>
      <c r="BJ84" s="4">
        <f t="shared" si="83"/>
        <v>2</v>
      </c>
      <c r="BK84" s="4" t="str">
        <f t="shared" si="84"/>
        <v>0</v>
      </c>
      <c r="BL84" s="4" t="str">
        <f t="shared" si="85"/>
        <v>0</v>
      </c>
      <c r="BM84" s="4">
        <f t="shared" si="86"/>
        <v>4</v>
      </c>
      <c r="BN84" s="4">
        <f t="shared" si="87"/>
        <v>4</v>
      </c>
      <c r="BO84" s="4">
        <f t="shared" si="88"/>
        <v>4</v>
      </c>
      <c r="BP84" s="4">
        <f t="shared" si="89"/>
        <v>4</v>
      </c>
      <c r="BQ84" s="4">
        <f t="shared" si="90"/>
        <v>6</v>
      </c>
      <c r="BR84" s="4">
        <f t="shared" si="91"/>
        <v>4</v>
      </c>
      <c r="BS84" s="4">
        <f t="shared" si="92"/>
        <v>4</v>
      </c>
      <c r="BT84" s="4">
        <f t="shared" si="93"/>
        <v>4</v>
      </c>
      <c r="BU84" s="4">
        <f t="shared" si="94"/>
        <v>4</v>
      </c>
      <c r="BV84" s="4" t="str">
        <f t="shared" si="95"/>
        <v>0</v>
      </c>
      <c r="BW84" s="4">
        <f t="shared" si="96"/>
        <v>6</v>
      </c>
      <c r="BX84" s="4">
        <f t="shared" si="97"/>
        <v>0</v>
      </c>
      <c r="BY84" s="4">
        <f t="shared" si="98"/>
        <v>0</v>
      </c>
      <c r="BZ84" s="37">
        <f t="shared" si="99"/>
        <v>90</v>
      </c>
      <c r="CA84" s="32" t="str">
        <f>VLOOKUP(J:J,'Agent wise'!A:C,3,0)</f>
        <v>Saran S</v>
      </c>
      <c r="CB84" s="32">
        <f t="shared" si="65"/>
        <v>45932</v>
      </c>
      <c r="CC84" t="str">
        <f t="shared" si="66"/>
        <v>Good</v>
      </c>
      <c r="CE84" s="32"/>
      <c r="CJ84">
        <f t="shared" si="67"/>
        <v>2</v>
      </c>
      <c r="CK84">
        <f t="shared" si="68"/>
        <v>10</v>
      </c>
      <c r="CL84">
        <f t="shared" si="69"/>
        <v>2025</v>
      </c>
    </row>
    <row r="85" spans="1:90" ht="15" customHeight="1" x14ac:dyDescent="0.35">
      <c r="A85" s="40">
        <v>45698.957916666666</v>
      </c>
      <c r="B85" t="s">
        <v>152</v>
      </c>
      <c r="C85" t="s">
        <v>575</v>
      </c>
      <c r="D85" t="s">
        <v>56</v>
      </c>
      <c r="E85" s="2">
        <v>45932</v>
      </c>
      <c r="F85" t="s">
        <v>134</v>
      </c>
      <c r="G85" s="2">
        <v>45698</v>
      </c>
      <c r="H85">
        <v>8281362674</v>
      </c>
      <c r="I85">
        <v>134</v>
      </c>
      <c r="J85" t="s">
        <v>85</v>
      </c>
      <c r="K85" t="s">
        <v>46</v>
      </c>
      <c r="L85" t="s">
        <v>47</v>
      </c>
      <c r="M85" t="s">
        <v>48</v>
      </c>
      <c r="N85" t="s">
        <v>48</v>
      </c>
      <c r="O85" t="s">
        <v>48</v>
      </c>
      <c r="P85" t="s">
        <v>48</v>
      </c>
      <c r="Q85" t="s">
        <v>48</v>
      </c>
      <c r="R85" t="s">
        <v>48</v>
      </c>
      <c r="S85" t="s">
        <v>48</v>
      </c>
      <c r="T85" t="s">
        <v>48</v>
      </c>
      <c r="U85" t="s">
        <v>49</v>
      </c>
      <c r="V85" t="s">
        <v>48</v>
      </c>
      <c r="W85" t="s">
        <v>48</v>
      </c>
      <c r="X85" t="s">
        <v>50</v>
      </c>
      <c r="Y85" t="s">
        <v>48</v>
      </c>
      <c r="Z85" t="s">
        <v>49</v>
      </c>
      <c r="AA85" t="s">
        <v>48</v>
      </c>
      <c r="AB85" t="s">
        <v>48</v>
      </c>
      <c r="AC85" t="s">
        <v>49</v>
      </c>
      <c r="AD85" t="s">
        <v>48</v>
      </c>
      <c r="AE85" t="s">
        <v>48</v>
      </c>
      <c r="AF85" t="s">
        <v>50</v>
      </c>
      <c r="AG85" t="s">
        <v>48</v>
      </c>
      <c r="AH85" t="s">
        <v>50</v>
      </c>
      <c r="AI85" t="s">
        <v>50</v>
      </c>
      <c r="AJ85" t="s">
        <v>48</v>
      </c>
      <c r="AK85" t="s">
        <v>48</v>
      </c>
      <c r="AL85" t="s">
        <v>49</v>
      </c>
      <c r="AM85" t="s">
        <v>48</v>
      </c>
      <c r="AN85" t="s">
        <v>48</v>
      </c>
      <c r="AO85" t="s">
        <v>48</v>
      </c>
      <c r="AP85" t="s">
        <v>371</v>
      </c>
      <c r="AQ85" t="s">
        <v>681</v>
      </c>
      <c r="AR85" t="s">
        <v>51</v>
      </c>
      <c r="AS85" t="s">
        <v>428</v>
      </c>
      <c r="AT85" t="s">
        <v>682</v>
      </c>
      <c r="AU85" t="s">
        <v>683</v>
      </c>
      <c r="AW85" s="4">
        <f t="shared" si="70"/>
        <v>6</v>
      </c>
      <c r="AX85" s="4">
        <f t="shared" si="71"/>
        <v>4</v>
      </c>
      <c r="AY85" s="4">
        <f t="shared" si="72"/>
        <v>4</v>
      </c>
      <c r="AZ85" s="4">
        <f t="shared" si="73"/>
        <v>2</v>
      </c>
      <c r="BA85" s="4">
        <f t="shared" si="74"/>
        <v>4</v>
      </c>
      <c r="BB85" s="4">
        <f t="shared" si="75"/>
        <v>4</v>
      </c>
      <c r="BC85" s="4">
        <f t="shared" si="76"/>
        <v>4</v>
      </c>
      <c r="BD85" s="4">
        <f t="shared" si="77"/>
        <v>2</v>
      </c>
      <c r="BE85" s="4" t="str">
        <f t="shared" si="78"/>
        <v>0</v>
      </c>
      <c r="BF85" s="4">
        <f t="shared" si="79"/>
        <v>2</v>
      </c>
      <c r="BG85" s="4">
        <f t="shared" si="80"/>
        <v>4</v>
      </c>
      <c r="BH85" s="4">
        <f t="shared" si="81"/>
        <v>4</v>
      </c>
      <c r="BI85" s="4">
        <f t="shared" si="82"/>
        <v>4</v>
      </c>
      <c r="BJ85" s="4" t="str">
        <f t="shared" si="83"/>
        <v>0</v>
      </c>
      <c r="BK85" s="4">
        <f t="shared" si="84"/>
        <v>4</v>
      </c>
      <c r="BL85" s="4">
        <f t="shared" si="85"/>
        <v>2</v>
      </c>
      <c r="BM85" s="4" t="str">
        <f t="shared" si="86"/>
        <v>0</v>
      </c>
      <c r="BN85" s="4">
        <f t="shared" si="87"/>
        <v>4</v>
      </c>
      <c r="BO85" s="4">
        <f t="shared" si="88"/>
        <v>4</v>
      </c>
      <c r="BP85" s="4">
        <f t="shared" si="89"/>
        <v>4</v>
      </c>
      <c r="BQ85" s="4">
        <f t="shared" si="90"/>
        <v>6</v>
      </c>
      <c r="BR85" s="4">
        <f t="shared" si="91"/>
        <v>4</v>
      </c>
      <c r="BS85" s="4">
        <f t="shared" si="92"/>
        <v>4</v>
      </c>
      <c r="BT85" s="4">
        <f t="shared" si="93"/>
        <v>4</v>
      </c>
      <c r="BU85" s="4">
        <f t="shared" si="94"/>
        <v>4</v>
      </c>
      <c r="BV85" s="4" t="str">
        <f t="shared" si="95"/>
        <v>0</v>
      </c>
      <c r="BW85" s="4">
        <f t="shared" si="96"/>
        <v>6</v>
      </c>
      <c r="BX85" s="4">
        <f t="shared" si="97"/>
        <v>0</v>
      </c>
      <c r="BY85" s="4">
        <f t="shared" si="98"/>
        <v>0</v>
      </c>
      <c r="BZ85" s="37">
        <f t="shared" si="99"/>
        <v>90</v>
      </c>
      <c r="CA85" s="32" t="str">
        <f>VLOOKUP(J:J,'Agent wise'!A:C,3,0)</f>
        <v>Shakeer</v>
      </c>
      <c r="CB85" s="32">
        <f t="shared" si="65"/>
        <v>45932</v>
      </c>
      <c r="CC85" t="str">
        <f t="shared" si="66"/>
        <v>Good</v>
      </c>
      <c r="CE85" s="32"/>
      <c r="CJ85">
        <f t="shared" si="67"/>
        <v>2</v>
      </c>
      <c r="CK85">
        <f t="shared" si="68"/>
        <v>10</v>
      </c>
      <c r="CL85">
        <f t="shared" si="69"/>
        <v>2025</v>
      </c>
    </row>
    <row r="86" spans="1:90" ht="15" customHeight="1" x14ac:dyDescent="0.35">
      <c r="A86" s="40">
        <v>45698.96402777778</v>
      </c>
      <c r="B86" t="s">
        <v>152</v>
      </c>
      <c r="C86" t="s">
        <v>575</v>
      </c>
      <c r="D86" t="s">
        <v>56</v>
      </c>
      <c r="E86" s="2">
        <v>45932</v>
      </c>
      <c r="F86" t="s">
        <v>134</v>
      </c>
      <c r="G86" s="2">
        <v>45698</v>
      </c>
      <c r="H86">
        <v>9400290225</v>
      </c>
      <c r="I86">
        <v>183</v>
      </c>
      <c r="J86" t="s">
        <v>85</v>
      </c>
      <c r="K86" t="s">
        <v>46</v>
      </c>
      <c r="L86" t="s">
        <v>47</v>
      </c>
      <c r="M86" t="s">
        <v>48</v>
      </c>
      <c r="N86" t="s">
        <v>48</v>
      </c>
      <c r="O86" t="s">
        <v>48</v>
      </c>
      <c r="P86" t="s">
        <v>48</v>
      </c>
      <c r="Q86" t="s">
        <v>48</v>
      </c>
      <c r="R86" t="s">
        <v>48</v>
      </c>
      <c r="S86" t="s">
        <v>48</v>
      </c>
      <c r="T86" t="s">
        <v>48</v>
      </c>
      <c r="U86" t="s">
        <v>49</v>
      </c>
      <c r="V86" t="s">
        <v>48</v>
      </c>
      <c r="W86" t="s">
        <v>48</v>
      </c>
      <c r="X86" t="s">
        <v>50</v>
      </c>
      <c r="Y86" t="s">
        <v>48</v>
      </c>
      <c r="Z86" t="s">
        <v>49</v>
      </c>
      <c r="AA86" t="s">
        <v>48</v>
      </c>
      <c r="AB86" t="s">
        <v>48</v>
      </c>
      <c r="AC86" t="s">
        <v>50</v>
      </c>
      <c r="AD86" t="s">
        <v>50</v>
      </c>
      <c r="AE86" t="s">
        <v>48</v>
      </c>
      <c r="AF86" t="s">
        <v>50</v>
      </c>
      <c r="AG86" t="s">
        <v>48</v>
      </c>
      <c r="AH86" t="s">
        <v>50</v>
      </c>
      <c r="AI86" t="s">
        <v>48</v>
      </c>
      <c r="AJ86" t="s">
        <v>48</v>
      </c>
      <c r="AK86" t="s">
        <v>48</v>
      </c>
      <c r="AL86" t="s">
        <v>49</v>
      </c>
      <c r="AM86" t="s">
        <v>48</v>
      </c>
      <c r="AN86" t="s">
        <v>48</v>
      </c>
      <c r="AO86" t="s">
        <v>48</v>
      </c>
      <c r="AP86" t="s">
        <v>106</v>
      </c>
      <c r="AQ86" t="s">
        <v>684</v>
      </c>
      <c r="AR86" t="s">
        <v>51</v>
      </c>
      <c r="AS86" t="s">
        <v>154</v>
      </c>
      <c r="AT86" t="s">
        <v>364</v>
      </c>
      <c r="AU86" t="s">
        <v>683</v>
      </c>
      <c r="AW86" s="4">
        <f t="shared" si="70"/>
        <v>6</v>
      </c>
      <c r="AX86" s="4">
        <f t="shared" si="71"/>
        <v>4</v>
      </c>
      <c r="AY86" s="4">
        <f t="shared" si="72"/>
        <v>4</v>
      </c>
      <c r="AZ86" s="4">
        <f t="shared" si="73"/>
        <v>2</v>
      </c>
      <c r="BA86" s="4">
        <f t="shared" si="74"/>
        <v>4</v>
      </c>
      <c r="BB86" s="4">
        <f t="shared" si="75"/>
        <v>4</v>
      </c>
      <c r="BC86" s="4">
        <f t="shared" si="76"/>
        <v>4</v>
      </c>
      <c r="BD86" s="4">
        <f t="shared" si="77"/>
        <v>2</v>
      </c>
      <c r="BE86" s="4" t="str">
        <f t="shared" si="78"/>
        <v>0</v>
      </c>
      <c r="BF86" s="4">
        <f t="shared" si="79"/>
        <v>2</v>
      </c>
      <c r="BG86" s="4">
        <f t="shared" si="80"/>
        <v>4</v>
      </c>
      <c r="BH86" s="4">
        <f t="shared" si="81"/>
        <v>4</v>
      </c>
      <c r="BI86" s="4">
        <f t="shared" si="82"/>
        <v>4</v>
      </c>
      <c r="BJ86" s="4" t="str">
        <f t="shared" si="83"/>
        <v>0</v>
      </c>
      <c r="BK86" s="4">
        <f t="shared" si="84"/>
        <v>4</v>
      </c>
      <c r="BL86" s="4">
        <f t="shared" si="85"/>
        <v>2</v>
      </c>
      <c r="BM86" s="4">
        <f t="shared" si="86"/>
        <v>4</v>
      </c>
      <c r="BN86" s="4">
        <f t="shared" si="87"/>
        <v>4</v>
      </c>
      <c r="BO86" s="4">
        <f t="shared" si="88"/>
        <v>4</v>
      </c>
      <c r="BP86" s="4">
        <f t="shared" si="89"/>
        <v>4</v>
      </c>
      <c r="BQ86" s="4">
        <f t="shared" si="90"/>
        <v>6</v>
      </c>
      <c r="BR86" s="4">
        <f t="shared" si="91"/>
        <v>4</v>
      </c>
      <c r="BS86" s="4">
        <f t="shared" si="92"/>
        <v>4</v>
      </c>
      <c r="BT86" s="4">
        <f t="shared" si="93"/>
        <v>4</v>
      </c>
      <c r="BU86" s="4">
        <f t="shared" si="94"/>
        <v>4</v>
      </c>
      <c r="BV86" s="4" t="str">
        <f t="shared" si="95"/>
        <v>0</v>
      </c>
      <c r="BW86" s="4">
        <f t="shared" si="96"/>
        <v>6</v>
      </c>
      <c r="BX86" s="4">
        <f t="shared" si="97"/>
        <v>0</v>
      </c>
      <c r="BY86" s="4">
        <f t="shared" si="98"/>
        <v>0</v>
      </c>
      <c r="BZ86" s="37">
        <f t="shared" si="99"/>
        <v>94</v>
      </c>
      <c r="CA86" s="32" t="str">
        <f>VLOOKUP(J:J,'Agent wise'!A:C,3,0)</f>
        <v>Shakeer</v>
      </c>
      <c r="CB86" s="32">
        <f t="shared" si="65"/>
        <v>45932</v>
      </c>
      <c r="CC86" t="str">
        <f t="shared" si="66"/>
        <v>Good</v>
      </c>
      <c r="CE86" s="32"/>
      <c r="CJ86">
        <f t="shared" si="67"/>
        <v>2</v>
      </c>
      <c r="CK86">
        <f t="shared" si="68"/>
        <v>10</v>
      </c>
      <c r="CL86">
        <f t="shared" si="69"/>
        <v>2025</v>
      </c>
    </row>
    <row r="87" spans="1:90" ht="15" customHeight="1" x14ac:dyDescent="0.35">
      <c r="A87" s="40">
        <v>45698.96675925926</v>
      </c>
      <c r="B87" t="s">
        <v>593</v>
      </c>
      <c r="C87" t="s">
        <v>575</v>
      </c>
      <c r="D87" t="s">
        <v>594</v>
      </c>
      <c r="E87" s="2">
        <v>45932</v>
      </c>
      <c r="F87" t="s">
        <v>494</v>
      </c>
      <c r="G87" s="2">
        <v>45667</v>
      </c>
      <c r="H87">
        <v>9688523849</v>
      </c>
      <c r="I87">
        <v>189</v>
      </c>
      <c r="J87" t="s">
        <v>142</v>
      </c>
      <c r="K87" t="s">
        <v>52</v>
      </c>
      <c r="L87" t="s">
        <v>53</v>
      </c>
      <c r="M87" t="s">
        <v>48</v>
      </c>
      <c r="N87" t="s">
        <v>48</v>
      </c>
      <c r="O87" t="s">
        <v>48</v>
      </c>
      <c r="P87" t="s">
        <v>48</v>
      </c>
      <c r="Q87" t="s">
        <v>48</v>
      </c>
      <c r="R87" t="s">
        <v>48</v>
      </c>
      <c r="S87" t="s">
        <v>48</v>
      </c>
      <c r="T87" t="s">
        <v>48</v>
      </c>
      <c r="U87" t="s">
        <v>49</v>
      </c>
      <c r="V87" t="s">
        <v>48</v>
      </c>
      <c r="W87" t="s">
        <v>48</v>
      </c>
      <c r="X87" t="s">
        <v>48</v>
      </c>
      <c r="Y87" t="s">
        <v>48</v>
      </c>
      <c r="Z87" t="s">
        <v>48</v>
      </c>
      <c r="AA87" t="s">
        <v>48</v>
      </c>
      <c r="AB87" t="s">
        <v>49</v>
      </c>
      <c r="AC87" t="s">
        <v>48</v>
      </c>
      <c r="AD87" t="s">
        <v>48</v>
      </c>
      <c r="AE87" t="s">
        <v>48</v>
      </c>
      <c r="AF87" t="s">
        <v>48</v>
      </c>
      <c r="AG87" t="s">
        <v>48</v>
      </c>
      <c r="AH87" t="s">
        <v>50</v>
      </c>
      <c r="AI87" t="s">
        <v>50</v>
      </c>
      <c r="AJ87" t="s">
        <v>48</v>
      </c>
      <c r="AK87" t="s">
        <v>48</v>
      </c>
      <c r="AL87" t="s">
        <v>49</v>
      </c>
      <c r="AM87" t="s">
        <v>48</v>
      </c>
      <c r="AN87" t="s">
        <v>48</v>
      </c>
      <c r="AO87" t="s">
        <v>48</v>
      </c>
      <c r="AP87" t="s">
        <v>685</v>
      </c>
      <c r="AQ87" t="s">
        <v>686</v>
      </c>
      <c r="AR87" t="s">
        <v>116</v>
      </c>
      <c r="AS87" t="s">
        <v>506</v>
      </c>
      <c r="AT87" t="s">
        <v>498</v>
      </c>
      <c r="AU87" t="s">
        <v>577</v>
      </c>
      <c r="AW87" s="4">
        <f t="shared" si="70"/>
        <v>6</v>
      </c>
      <c r="AX87" s="4">
        <f t="shared" si="71"/>
        <v>4</v>
      </c>
      <c r="AY87" s="4">
        <f t="shared" si="72"/>
        <v>4</v>
      </c>
      <c r="AZ87" s="4">
        <f t="shared" si="73"/>
        <v>2</v>
      </c>
      <c r="BA87" s="4">
        <f t="shared" si="74"/>
        <v>4</v>
      </c>
      <c r="BB87" s="4">
        <f t="shared" si="75"/>
        <v>4</v>
      </c>
      <c r="BC87" s="4">
        <f t="shared" si="76"/>
        <v>4</v>
      </c>
      <c r="BD87" s="4">
        <f t="shared" si="77"/>
        <v>2</v>
      </c>
      <c r="BE87" s="4" t="str">
        <f t="shared" si="78"/>
        <v>0</v>
      </c>
      <c r="BF87" s="4">
        <f t="shared" si="79"/>
        <v>2</v>
      </c>
      <c r="BG87" s="4">
        <f t="shared" si="80"/>
        <v>4</v>
      </c>
      <c r="BH87" s="4">
        <f t="shared" si="81"/>
        <v>4</v>
      </c>
      <c r="BI87" s="4">
        <f t="shared" si="82"/>
        <v>4</v>
      </c>
      <c r="BJ87" s="4">
        <f t="shared" si="83"/>
        <v>2</v>
      </c>
      <c r="BK87" s="4">
        <f t="shared" si="84"/>
        <v>4</v>
      </c>
      <c r="BL87" s="4" t="str">
        <f t="shared" si="85"/>
        <v>0</v>
      </c>
      <c r="BM87" s="4">
        <f t="shared" si="86"/>
        <v>4</v>
      </c>
      <c r="BN87" s="4">
        <f t="shared" si="87"/>
        <v>4</v>
      </c>
      <c r="BO87" s="4">
        <f t="shared" si="88"/>
        <v>4</v>
      </c>
      <c r="BP87" s="4">
        <f t="shared" si="89"/>
        <v>4</v>
      </c>
      <c r="BQ87" s="4">
        <f t="shared" si="90"/>
        <v>6</v>
      </c>
      <c r="BR87" s="4">
        <f t="shared" si="91"/>
        <v>4</v>
      </c>
      <c r="BS87" s="4">
        <f t="shared" si="92"/>
        <v>4</v>
      </c>
      <c r="BT87" s="4">
        <f t="shared" si="93"/>
        <v>4</v>
      </c>
      <c r="BU87" s="4">
        <f t="shared" si="94"/>
        <v>4</v>
      </c>
      <c r="BV87" s="4" t="str">
        <f t="shared" si="95"/>
        <v>0</v>
      </c>
      <c r="BW87" s="4">
        <f t="shared" si="96"/>
        <v>6</v>
      </c>
      <c r="BX87" s="4">
        <f t="shared" si="97"/>
        <v>0</v>
      </c>
      <c r="BY87" s="4">
        <f t="shared" si="98"/>
        <v>0</v>
      </c>
      <c r="BZ87" s="37">
        <f t="shared" si="99"/>
        <v>94</v>
      </c>
      <c r="CA87" s="32" t="str">
        <f>VLOOKUP(J:J,'Agent wise'!A:C,3,0)</f>
        <v>Amal</v>
      </c>
      <c r="CB87" s="32">
        <f t="shared" si="65"/>
        <v>45932</v>
      </c>
      <c r="CC87" t="str">
        <f t="shared" si="66"/>
        <v>Good</v>
      </c>
      <c r="CE87" s="32"/>
      <c r="CJ87">
        <f t="shared" si="67"/>
        <v>2</v>
      </c>
      <c r="CK87">
        <f t="shared" si="68"/>
        <v>10</v>
      </c>
      <c r="CL87">
        <f t="shared" si="69"/>
        <v>2025</v>
      </c>
    </row>
    <row r="88" spans="1:90" ht="15" customHeight="1" x14ac:dyDescent="0.35">
      <c r="A88" s="40">
        <v>45698.967824074076</v>
      </c>
      <c r="B88" t="s">
        <v>152</v>
      </c>
      <c r="C88" t="s">
        <v>575</v>
      </c>
      <c r="D88" t="s">
        <v>56</v>
      </c>
      <c r="E88" s="2">
        <v>45932</v>
      </c>
      <c r="F88" t="s">
        <v>134</v>
      </c>
      <c r="G88" s="2">
        <v>45698</v>
      </c>
      <c r="H88">
        <v>9487031472</v>
      </c>
      <c r="I88">
        <v>140</v>
      </c>
      <c r="J88" t="s">
        <v>232</v>
      </c>
      <c r="K88" t="s">
        <v>52</v>
      </c>
      <c r="L88" t="s">
        <v>53</v>
      </c>
      <c r="M88" t="s">
        <v>48</v>
      </c>
      <c r="N88" t="s">
        <v>48</v>
      </c>
      <c r="O88" t="s">
        <v>48</v>
      </c>
      <c r="P88" t="s">
        <v>48</v>
      </c>
      <c r="Q88" t="s">
        <v>48</v>
      </c>
      <c r="R88" t="s">
        <v>48</v>
      </c>
      <c r="S88" t="s">
        <v>48</v>
      </c>
      <c r="T88" t="s">
        <v>48</v>
      </c>
      <c r="U88" t="s">
        <v>49</v>
      </c>
      <c r="V88" t="s">
        <v>48</v>
      </c>
      <c r="W88" t="s">
        <v>48</v>
      </c>
      <c r="X88" t="s">
        <v>50</v>
      </c>
      <c r="Y88" t="s">
        <v>48</v>
      </c>
      <c r="Z88" t="s">
        <v>48</v>
      </c>
      <c r="AA88" t="s">
        <v>48</v>
      </c>
      <c r="AB88" t="s">
        <v>48</v>
      </c>
      <c r="AC88" t="s">
        <v>49</v>
      </c>
      <c r="AD88" t="s">
        <v>48</v>
      </c>
      <c r="AE88" t="s">
        <v>48</v>
      </c>
      <c r="AF88" t="s">
        <v>50</v>
      </c>
      <c r="AG88" t="s">
        <v>48</v>
      </c>
      <c r="AH88" t="s">
        <v>50</v>
      </c>
      <c r="AI88" t="s">
        <v>50</v>
      </c>
      <c r="AJ88" t="s">
        <v>48</v>
      </c>
      <c r="AK88" t="s">
        <v>48</v>
      </c>
      <c r="AL88" t="s">
        <v>49</v>
      </c>
      <c r="AM88" t="s">
        <v>48</v>
      </c>
      <c r="AN88" t="s">
        <v>48</v>
      </c>
      <c r="AO88" t="s">
        <v>48</v>
      </c>
      <c r="AP88" t="s">
        <v>361</v>
      </c>
      <c r="AQ88" t="s">
        <v>687</v>
      </c>
      <c r="AR88" t="s">
        <v>51</v>
      </c>
      <c r="AS88" t="s">
        <v>384</v>
      </c>
      <c r="AT88" t="s">
        <v>385</v>
      </c>
      <c r="AU88" t="s">
        <v>626</v>
      </c>
      <c r="AW88" s="4">
        <f t="shared" si="70"/>
        <v>6</v>
      </c>
      <c r="AX88" s="4">
        <f t="shared" si="71"/>
        <v>4</v>
      </c>
      <c r="AY88" s="4">
        <f t="shared" si="72"/>
        <v>4</v>
      </c>
      <c r="AZ88" s="4">
        <f t="shared" si="73"/>
        <v>2</v>
      </c>
      <c r="BA88" s="4">
        <f t="shared" si="74"/>
        <v>4</v>
      </c>
      <c r="BB88" s="4">
        <f t="shared" si="75"/>
        <v>4</v>
      </c>
      <c r="BC88" s="4">
        <f t="shared" si="76"/>
        <v>4</v>
      </c>
      <c r="BD88" s="4">
        <f t="shared" si="77"/>
        <v>2</v>
      </c>
      <c r="BE88" s="4" t="str">
        <f t="shared" si="78"/>
        <v>0</v>
      </c>
      <c r="BF88" s="4">
        <f t="shared" si="79"/>
        <v>2</v>
      </c>
      <c r="BG88" s="4">
        <f t="shared" si="80"/>
        <v>4</v>
      </c>
      <c r="BH88" s="4">
        <f t="shared" si="81"/>
        <v>4</v>
      </c>
      <c r="BI88" s="4">
        <f t="shared" si="82"/>
        <v>4</v>
      </c>
      <c r="BJ88" s="4">
        <f t="shared" si="83"/>
        <v>2</v>
      </c>
      <c r="BK88" s="4">
        <f t="shared" si="84"/>
        <v>4</v>
      </c>
      <c r="BL88" s="4">
        <f t="shared" si="85"/>
        <v>2</v>
      </c>
      <c r="BM88" s="4" t="str">
        <f t="shared" si="86"/>
        <v>0</v>
      </c>
      <c r="BN88" s="4">
        <f t="shared" si="87"/>
        <v>4</v>
      </c>
      <c r="BO88" s="4">
        <f t="shared" si="88"/>
        <v>4</v>
      </c>
      <c r="BP88" s="4">
        <f t="shared" si="89"/>
        <v>4</v>
      </c>
      <c r="BQ88" s="4">
        <f t="shared" si="90"/>
        <v>6</v>
      </c>
      <c r="BR88" s="4">
        <f t="shared" si="91"/>
        <v>4</v>
      </c>
      <c r="BS88" s="4">
        <f t="shared" si="92"/>
        <v>4</v>
      </c>
      <c r="BT88" s="4">
        <f t="shared" si="93"/>
        <v>4</v>
      </c>
      <c r="BU88" s="4">
        <f t="shared" si="94"/>
        <v>4</v>
      </c>
      <c r="BV88" s="4" t="str">
        <f t="shared" si="95"/>
        <v>0</v>
      </c>
      <c r="BW88" s="4">
        <f t="shared" si="96"/>
        <v>6</v>
      </c>
      <c r="BX88" s="4">
        <f t="shared" si="97"/>
        <v>0</v>
      </c>
      <c r="BY88" s="4">
        <f t="shared" si="98"/>
        <v>0</v>
      </c>
      <c r="BZ88" s="37">
        <f t="shared" si="99"/>
        <v>92</v>
      </c>
      <c r="CA88" s="32" t="str">
        <f>VLOOKUP(J:J,'Agent wise'!A:C,3,0)</f>
        <v xml:space="preserve">Shiny </v>
      </c>
      <c r="CB88" s="32">
        <f t="shared" si="65"/>
        <v>45932</v>
      </c>
      <c r="CC88" t="str">
        <f t="shared" si="66"/>
        <v>Good</v>
      </c>
      <c r="CE88" s="32"/>
      <c r="CJ88">
        <f t="shared" si="67"/>
        <v>2</v>
      </c>
      <c r="CK88">
        <f t="shared" si="68"/>
        <v>10</v>
      </c>
      <c r="CL88">
        <f t="shared" si="69"/>
        <v>2025</v>
      </c>
    </row>
    <row r="89" spans="1:90" ht="15" customHeight="1" x14ac:dyDescent="0.35">
      <c r="A89" s="40">
        <v>45698.969872685186</v>
      </c>
      <c r="B89" t="s">
        <v>593</v>
      </c>
      <c r="C89" t="s">
        <v>575</v>
      </c>
      <c r="D89" t="s">
        <v>594</v>
      </c>
      <c r="E89" s="2">
        <v>45932</v>
      </c>
      <c r="F89" t="s">
        <v>494</v>
      </c>
      <c r="G89" s="2">
        <v>45667</v>
      </c>
      <c r="H89">
        <v>8807815442</v>
      </c>
      <c r="I89">
        <v>135</v>
      </c>
      <c r="J89" t="s">
        <v>117</v>
      </c>
      <c r="K89" t="s">
        <v>52</v>
      </c>
      <c r="L89" t="s">
        <v>53</v>
      </c>
      <c r="M89" t="s">
        <v>48</v>
      </c>
      <c r="N89" t="s">
        <v>48</v>
      </c>
      <c r="O89" t="s">
        <v>48</v>
      </c>
      <c r="P89" t="s">
        <v>48</v>
      </c>
      <c r="Q89" t="s">
        <v>48</v>
      </c>
      <c r="R89" t="s">
        <v>48</v>
      </c>
      <c r="S89" t="s">
        <v>48</v>
      </c>
      <c r="T89" t="s">
        <v>48</v>
      </c>
      <c r="U89" t="s">
        <v>49</v>
      </c>
      <c r="V89" t="s">
        <v>48</v>
      </c>
      <c r="W89" t="s">
        <v>48</v>
      </c>
      <c r="X89" t="s">
        <v>48</v>
      </c>
      <c r="Y89" t="s">
        <v>48</v>
      </c>
      <c r="Z89" t="s">
        <v>48</v>
      </c>
      <c r="AA89" t="s">
        <v>48</v>
      </c>
      <c r="AB89" t="s">
        <v>49</v>
      </c>
      <c r="AC89" t="s">
        <v>48</v>
      </c>
      <c r="AD89" t="s">
        <v>48</v>
      </c>
      <c r="AE89" t="s">
        <v>48</v>
      </c>
      <c r="AF89" t="s">
        <v>48</v>
      </c>
      <c r="AG89" t="s">
        <v>48</v>
      </c>
      <c r="AH89" t="s">
        <v>50</v>
      </c>
      <c r="AI89" t="s">
        <v>50</v>
      </c>
      <c r="AJ89" t="s">
        <v>48</v>
      </c>
      <c r="AK89" t="s">
        <v>48</v>
      </c>
      <c r="AL89" t="s">
        <v>49</v>
      </c>
      <c r="AM89" t="s">
        <v>48</v>
      </c>
      <c r="AN89" t="s">
        <v>48</v>
      </c>
      <c r="AO89" t="s">
        <v>48</v>
      </c>
      <c r="AP89" t="s">
        <v>685</v>
      </c>
      <c r="AQ89" t="s">
        <v>688</v>
      </c>
      <c r="AR89" t="s">
        <v>116</v>
      </c>
      <c r="AS89" t="s">
        <v>506</v>
      </c>
      <c r="AT89" t="s">
        <v>689</v>
      </c>
      <c r="AU89" t="s">
        <v>577</v>
      </c>
      <c r="AW89" s="4">
        <f t="shared" si="70"/>
        <v>6</v>
      </c>
      <c r="AX89" s="4">
        <f t="shared" si="71"/>
        <v>4</v>
      </c>
      <c r="AY89" s="4">
        <f t="shared" si="72"/>
        <v>4</v>
      </c>
      <c r="AZ89" s="4">
        <f t="shared" si="73"/>
        <v>2</v>
      </c>
      <c r="BA89" s="4">
        <f t="shared" si="74"/>
        <v>4</v>
      </c>
      <c r="BB89" s="4">
        <f t="shared" si="75"/>
        <v>4</v>
      </c>
      <c r="BC89" s="4">
        <f t="shared" si="76"/>
        <v>4</v>
      </c>
      <c r="BD89" s="4">
        <f t="shared" si="77"/>
        <v>2</v>
      </c>
      <c r="BE89" s="4" t="str">
        <f t="shared" si="78"/>
        <v>0</v>
      </c>
      <c r="BF89" s="4">
        <f t="shared" si="79"/>
        <v>2</v>
      </c>
      <c r="BG89" s="4">
        <f t="shared" si="80"/>
        <v>4</v>
      </c>
      <c r="BH89" s="4">
        <f t="shared" si="81"/>
        <v>4</v>
      </c>
      <c r="BI89" s="4">
        <f t="shared" si="82"/>
        <v>4</v>
      </c>
      <c r="BJ89" s="4">
        <f t="shared" si="83"/>
        <v>2</v>
      </c>
      <c r="BK89" s="4">
        <f t="shared" si="84"/>
        <v>4</v>
      </c>
      <c r="BL89" s="4" t="str">
        <f t="shared" si="85"/>
        <v>0</v>
      </c>
      <c r="BM89" s="4">
        <f t="shared" si="86"/>
        <v>4</v>
      </c>
      <c r="BN89" s="4">
        <f t="shared" si="87"/>
        <v>4</v>
      </c>
      <c r="BO89" s="4">
        <f t="shared" si="88"/>
        <v>4</v>
      </c>
      <c r="BP89" s="4">
        <f t="shared" si="89"/>
        <v>4</v>
      </c>
      <c r="BQ89" s="4">
        <f t="shared" si="90"/>
        <v>6</v>
      </c>
      <c r="BR89" s="4">
        <f t="shared" si="91"/>
        <v>4</v>
      </c>
      <c r="BS89" s="4">
        <f t="shared" si="92"/>
        <v>4</v>
      </c>
      <c r="BT89" s="4">
        <f t="shared" si="93"/>
        <v>4</v>
      </c>
      <c r="BU89" s="4">
        <f t="shared" si="94"/>
        <v>4</v>
      </c>
      <c r="BV89" s="4" t="str">
        <f t="shared" si="95"/>
        <v>0</v>
      </c>
      <c r="BW89" s="4">
        <f t="shared" si="96"/>
        <v>6</v>
      </c>
      <c r="BX89" s="4">
        <f t="shared" si="97"/>
        <v>0</v>
      </c>
      <c r="BY89" s="4">
        <f t="shared" si="98"/>
        <v>0</v>
      </c>
      <c r="BZ89" s="37">
        <f t="shared" si="99"/>
        <v>94</v>
      </c>
      <c r="CA89" s="32" t="str">
        <f>VLOOKUP(J:J,'Agent wise'!A:C,3,0)</f>
        <v>Amal</v>
      </c>
      <c r="CB89" s="32">
        <f t="shared" si="65"/>
        <v>45932</v>
      </c>
      <c r="CC89" t="str">
        <f t="shared" si="66"/>
        <v>Good</v>
      </c>
      <c r="CE89" s="32"/>
      <c r="CJ89">
        <f t="shared" si="67"/>
        <v>2</v>
      </c>
      <c r="CK89">
        <f t="shared" si="68"/>
        <v>10</v>
      </c>
      <c r="CL89">
        <f t="shared" si="69"/>
        <v>2025</v>
      </c>
    </row>
    <row r="90" spans="1:90" ht="15" customHeight="1" x14ac:dyDescent="0.35">
      <c r="A90" s="40">
        <v>45698.971863425926</v>
      </c>
      <c r="B90" t="s">
        <v>593</v>
      </c>
      <c r="C90" t="s">
        <v>575</v>
      </c>
      <c r="D90" t="s">
        <v>594</v>
      </c>
      <c r="E90" s="2">
        <v>45932</v>
      </c>
      <c r="F90" t="s">
        <v>494</v>
      </c>
      <c r="G90" s="2">
        <v>45667</v>
      </c>
      <c r="H90">
        <v>8610001629</v>
      </c>
      <c r="I90">
        <v>144</v>
      </c>
      <c r="J90" t="s">
        <v>195</v>
      </c>
      <c r="K90" t="s">
        <v>52</v>
      </c>
      <c r="L90" t="s">
        <v>53</v>
      </c>
      <c r="M90" t="s">
        <v>48</v>
      </c>
      <c r="N90" t="s">
        <v>48</v>
      </c>
      <c r="O90" t="s">
        <v>48</v>
      </c>
      <c r="P90" t="s">
        <v>48</v>
      </c>
      <c r="Q90" t="s">
        <v>48</v>
      </c>
      <c r="R90" t="s">
        <v>48</v>
      </c>
      <c r="S90" t="s">
        <v>48</v>
      </c>
      <c r="T90" t="s">
        <v>48</v>
      </c>
      <c r="U90" t="s">
        <v>49</v>
      </c>
      <c r="V90" t="s">
        <v>48</v>
      </c>
      <c r="W90" t="s">
        <v>48</v>
      </c>
      <c r="X90" t="s">
        <v>48</v>
      </c>
      <c r="Y90" t="s">
        <v>48</v>
      </c>
      <c r="Z90" t="s">
        <v>48</v>
      </c>
      <c r="AA90" t="s">
        <v>48</v>
      </c>
      <c r="AB90" t="s">
        <v>49</v>
      </c>
      <c r="AC90" t="s">
        <v>48</v>
      </c>
      <c r="AD90" t="s">
        <v>48</v>
      </c>
      <c r="AE90" t="s">
        <v>48</v>
      </c>
      <c r="AF90" t="s">
        <v>48</v>
      </c>
      <c r="AG90" t="s">
        <v>48</v>
      </c>
      <c r="AH90" t="s">
        <v>50</v>
      </c>
      <c r="AI90" t="s">
        <v>50</v>
      </c>
      <c r="AJ90" t="s">
        <v>48</v>
      </c>
      <c r="AK90" t="s">
        <v>48</v>
      </c>
      <c r="AL90" t="s">
        <v>49</v>
      </c>
      <c r="AM90" t="s">
        <v>48</v>
      </c>
      <c r="AN90" t="s">
        <v>48</v>
      </c>
      <c r="AO90" t="s">
        <v>48</v>
      </c>
      <c r="AP90" t="s">
        <v>685</v>
      </c>
      <c r="AQ90" t="s">
        <v>690</v>
      </c>
      <c r="AR90" t="s">
        <v>116</v>
      </c>
      <c r="AS90" t="s">
        <v>649</v>
      </c>
      <c r="AT90" t="s">
        <v>379</v>
      </c>
      <c r="AU90" t="s">
        <v>577</v>
      </c>
      <c r="AW90" s="4">
        <f t="shared" si="70"/>
        <v>6</v>
      </c>
      <c r="AX90" s="4">
        <f t="shared" si="71"/>
        <v>4</v>
      </c>
      <c r="AY90" s="4">
        <f t="shared" si="72"/>
        <v>4</v>
      </c>
      <c r="AZ90" s="4">
        <f t="shared" si="73"/>
        <v>2</v>
      </c>
      <c r="BA90" s="4">
        <f t="shared" si="74"/>
        <v>4</v>
      </c>
      <c r="BB90" s="4">
        <f t="shared" si="75"/>
        <v>4</v>
      </c>
      <c r="BC90" s="4">
        <f t="shared" si="76"/>
        <v>4</v>
      </c>
      <c r="BD90" s="4">
        <f t="shared" si="77"/>
        <v>2</v>
      </c>
      <c r="BE90" s="4" t="str">
        <f t="shared" si="78"/>
        <v>0</v>
      </c>
      <c r="BF90" s="4">
        <f t="shared" si="79"/>
        <v>2</v>
      </c>
      <c r="BG90" s="4">
        <f t="shared" si="80"/>
        <v>4</v>
      </c>
      <c r="BH90" s="4">
        <f t="shared" si="81"/>
        <v>4</v>
      </c>
      <c r="BI90" s="4">
        <f t="shared" si="82"/>
        <v>4</v>
      </c>
      <c r="BJ90" s="4">
        <f t="shared" si="83"/>
        <v>2</v>
      </c>
      <c r="BK90" s="4">
        <f t="shared" si="84"/>
        <v>4</v>
      </c>
      <c r="BL90" s="4" t="str">
        <f t="shared" si="85"/>
        <v>0</v>
      </c>
      <c r="BM90" s="4">
        <f t="shared" si="86"/>
        <v>4</v>
      </c>
      <c r="BN90" s="4">
        <f t="shared" si="87"/>
        <v>4</v>
      </c>
      <c r="BO90" s="4">
        <f t="shared" si="88"/>
        <v>4</v>
      </c>
      <c r="BP90" s="4">
        <f t="shared" si="89"/>
        <v>4</v>
      </c>
      <c r="BQ90" s="4">
        <f t="shared" si="90"/>
        <v>6</v>
      </c>
      <c r="BR90" s="4">
        <f t="shared" si="91"/>
        <v>4</v>
      </c>
      <c r="BS90" s="4">
        <f t="shared" si="92"/>
        <v>4</v>
      </c>
      <c r="BT90" s="4">
        <f t="shared" si="93"/>
        <v>4</v>
      </c>
      <c r="BU90" s="4">
        <f t="shared" si="94"/>
        <v>4</v>
      </c>
      <c r="BV90" s="4" t="str">
        <f t="shared" si="95"/>
        <v>0</v>
      </c>
      <c r="BW90" s="4">
        <f t="shared" si="96"/>
        <v>6</v>
      </c>
      <c r="BX90" s="4">
        <f t="shared" si="97"/>
        <v>0</v>
      </c>
      <c r="BY90" s="4">
        <f t="shared" si="98"/>
        <v>0</v>
      </c>
      <c r="BZ90" s="37">
        <f t="shared" si="99"/>
        <v>94</v>
      </c>
      <c r="CA90" s="32" t="str">
        <f>VLOOKUP(J:J,'Agent wise'!A:C,3,0)</f>
        <v>Amal</v>
      </c>
      <c r="CB90" s="32">
        <f t="shared" si="65"/>
        <v>45932</v>
      </c>
      <c r="CC90" t="str">
        <f t="shared" si="66"/>
        <v>Good</v>
      </c>
      <c r="CE90" s="32"/>
      <c r="CJ90">
        <f t="shared" si="67"/>
        <v>2</v>
      </c>
      <c r="CK90">
        <f t="shared" si="68"/>
        <v>10</v>
      </c>
      <c r="CL90">
        <f t="shared" si="69"/>
        <v>2025</v>
      </c>
    </row>
    <row r="91" spans="1:90" ht="15" customHeight="1" x14ac:dyDescent="0.35">
      <c r="A91" s="40">
        <v>45698.974629629629</v>
      </c>
      <c r="B91" t="s">
        <v>593</v>
      </c>
      <c r="C91" t="s">
        <v>575</v>
      </c>
      <c r="D91" t="s">
        <v>594</v>
      </c>
      <c r="E91" s="2">
        <v>45932</v>
      </c>
      <c r="F91" t="s">
        <v>494</v>
      </c>
      <c r="G91" s="2">
        <v>45667</v>
      </c>
      <c r="H91">
        <v>9747653243</v>
      </c>
      <c r="I91">
        <v>150</v>
      </c>
      <c r="J91" t="s">
        <v>146</v>
      </c>
      <c r="K91" t="s">
        <v>52</v>
      </c>
      <c r="L91" t="s">
        <v>53</v>
      </c>
      <c r="M91" t="s">
        <v>48</v>
      </c>
      <c r="N91" t="s">
        <v>48</v>
      </c>
      <c r="O91" t="s">
        <v>48</v>
      </c>
      <c r="P91" t="s">
        <v>48</v>
      </c>
      <c r="Q91" t="s">
        <v>48</v>
      </c>
      <c r="R91" t="s">
        <v>48</v>
      </c>
      <c r="S91" t="s">
        <v>48</v>
      </c>
      <c r="T91" t="s">
        <v>48</v>
      </c>
      <c r="U91" t="s">
        <v>49</v>
      </c>
      <c r="V91" t="s">
        <v>48</v>
      </c>
      <c r="W91" t="s">
        <v>48</v>
      </c>
      <c r="X91" t="s">
        <v>48</v>
      </c>
      <c r="Y91" t="s">
        <v>48</v>
      </c>
      <c r="Z91" t="s">
        <v>48</v>
      </c>
      <c r="AA91" t="s">
        <v>48</v>
      </c>
      <c r="AB91" t="s">
        <v>48</v>
      </c>
      <c r="AC91" t="s">
        <v>48</v>
      </c>
      <c r="AD91" t="s">
        <v>48</v>
      </c>
      <c r="AE91" t="s">
        <v>48</v>
      </c>
      <c r="AF91" t="s">
        <v>48</v>
      </c>
      <c r="AG91" t="s">
        <v>48</v>
      </c>
      <c r="AH91" t="s">
        <v>50</v>
      </c>
      <c r="AI91" t="s">
        <v>48</v>
      </c>
      <c r="AJ91" t="s">
        <v>48</v>
      </c>
      <c r="AK91" t="s">
        <v>48</v>
      </c>
      <c r="AL91" t="s">
        <v>49</v>
      </c>
      <c r="AM91" t="s">
        <v>48</v>
      </c>
      <c r="AN91" t="s">
        <v>48</v>
      </c>
      <c r="AO91" t="s">
        <v>48</v>
      </c>
      <c r="AP91" t="s">
        <v>685</v>
      </c>
      <c r="AQ91" t="s">
        <v>691</v>
      </c>
      <c r="AR91" t="s">
        <v>116</v>
      </c>
      <c r="AS91" t="s">
        <v>692</v>
      </c>
      <c r="AT91" t="s">
        <v>497</v>
      </c>
      <c r="AU91" t="s">
        <v>577</v>
      </c>
      <c r="AW91" s="4">
        <f t="shared" si="70"/>
        <v>6</v>
      </c>
      <c r="AX91" s="4">
        <f t="shared" si="71"/>
        <v>4</v>
      </c>
      <c r="AY91" s="4">
        <f t="shared" si="72"/>
        <v>4</v>
      </c>
      <c r="AZ91" s="4">
        <f t="shared" si="73"/>
        <v>2</v>
      </c>
      <c r="BA91" s="4">
        <f t="shared" si="74"/>
        <v>4</v>
      </c>
      <c r="BB91" s="4">
        <f t="shared" si="75"/>
        <v>4</v>
      </c>
      <c r="BC91" s="4">
        <f t="shared" si="76"/>
        <v>4</v>
      </c>
      <c r="BD91" s="4">
        <f t="shared" si="77"/>
        <v>2</v>
      </c>
      <c r="BE91" s="4" t="str">
        <f t="shared" si="78"/>
        <v>0</v>
      </c>
      <c r="BF91" s="4">
        <f t="shared" si="79"/>
        <v>2</v>
      </c>
      <c r="BG91" s="4">
        <f t="shared" si="80"/>
        <v>4</v>
      </c>
      <c r="BH91" s="4">
        <f t="shared" si="81"/>
        <v>4</v>
      </c>
      <c r="BI91" s="4">
        <f t="shared" si="82"/>
        <v>4</v>
      </c>
      <c r="BJ91" s="4">
        <f t="shared" si="83"/>
        <v>2</v>
      </c>
      <c r="BK91" s="4">
        <f t="shared" si="84"/>
        <v>4</v>
      </c>
      <c r="BL91" s="4">
        <f t="shared" si="85"/>
        <v>2</v>
      </c>
      <c r="BM91" s="4">
        <f t="shared" si="86"/>
        <v>4</v>
      </c>
      <c r="BN91" s="4">
        <f t="shared" si="87"/>
        <v>4</v>
      </c>
      <c r="BO91" s="4">
        <f t="shared" si="88"/>
        <v>4</v>
      </c>
      <c r="BP91" s="4">
        <f t="shared" si="89"/>
        <v>4</v>
      </c>
      <c r="BQ91" s="4">
        <f t="shared" si="90"/>
        <v>6</v>
      </c>
      <c r="BR91" s="4">
        <f t="shared" si="91"/>
        <v>4</v>
      </c>
      <c r="BS91" s="4">
        <f t="shared" si="92"/>
        <v>4</v>
      </c>
      <c r="BT91" s="4">
        <f t="shared" si="93"/>
        <v>4</v>
      </c>
      <c r="BU91" s="4">
        <f t="shared" si="94"/>
        <v>4</v>
      </c>
      <c r="BV91" s="4" t="str">
        <f t="shared" si="95"/>
        <v>0</v>
      </c>
      <c r="BW91" s="4">
        <f t="shared" si="96"/>
        <v>6</v>
      </c>
      <c r="BX91" s="4">
        <f t="shared" si="97"/>
        <v>0</v>
      </c>
      <c r="BY91" s="4">
        <f t="shared" si="98"/>
        <v>0</v>
      </c>
      <c r="BZ91" s="37">
        <f t="shared" si="99"/>
        <v>96</v>
      </c>
      <c r="CA91" s="32" t="str">
        <f>VLOOKUP(J:J,'Agent wise'!A:C,3,0)</f>
        <v>Amal</v>
      </c>
      <c r="CB91" s="32">
        <f t="shared" si="65"/>
        <v>45932</v>
      </c>
      <c r="CC91" t="str">
        <f t="shared" si="66"/>
        <v>Excellent</v>
      </c>
      <c r="CE91" s="32"/>
      <c r="CJ91">
        <f t="shared" si="67"/>
        <v>2</v>
      </c>
      <c r="CK91">
        <f t="shared" si="68"/>
        <v>10</v>
      </c>
      <c r="CL91">
        <f t="shared" si="69"/>
        <v>2025</v>
      </c>
    </row>
    <row r="92" spans="1:90" ht="15" customHeight="1" x14ac:dyDescent="0.35">
      <c r="A92" s="40">
        <v>45698.976504629631</v>
      </c>
      <c r="B92" t="s">
        <v>156</v>
      </c>
      <c r="C92" t="s">
        <v>575</v>
      </c>
      <c r="D92" t="s">
        <v>61</v>
      </c>
      <c r="E92" s="2">
        <v>45932</v>
      </c>
      <c r="F92" t="s">
        <v>134</v>
      </c>
      <c r="G92" s="2">
        <v>45698</v>
      </c>
      <c r="H92">
        <v>8610493636</v>
      </c>
      <c r="I92">
        <v>133</v>
      </c>
      <c r="J92" t="s">
        <v>427</v>
      </c>
      <c r="K92" t="s">
        <v>46</v>
      </c>
      <c r="L92" t="s">
        <v>47</v>
      </c>
      <c r="M92" t="s">
        <v>48</v>
      </c>
      <c r="N92" t="s">
        <v>48</v>
      </c>
      <c r="O92" t="s">
        <v>48</v>
      </c>
      <c r="P92" t="s">
        <v>48</v>
      </c>
      <c r="Q92" t="s">
        <v>48</v>
      </c>
      <c r="R92" t="s">
        <v>48</v>
      </c>
      <c r="S92" t="s">
        <v>48</v>
      </c>
      <c r="T92" t="s">
        <v>48</v>
      </c>
      <c r="U92" t="s">
        <v>49</v>
      </c>
      <c r="V92" t="s">
        <v>48</v>
      </c>
      <c r="W92" t="s">
        <v>48</v>
      </c>
      <c r="X92" t="s">
        <v>48</v>
      </c>
      <c r="Y92" t="s">
        <v>48</v>
      </c>
      <c r="Z92" t="s">
        <v>48</v>
      </c>
      <c r="AA92" t="s">
        <v>49</v>
      </c>
      <c r="AB92" t="s">
        <v>49</v>
      </c>
      <c r="AC92" t="s">
        <v>48</v>
      </c>
      <c r="AD92" t="s">
        <v>48</v>
      </c>
      <c r="AE92" t="s">
        <v>48</v>
      </c>
      <c r="AF92" t="s">
        <v>50</v>
      </c>
      <c r="AG92" t="s">
        <v>48</v>
      </c>
      <c r="AH92" t="s">
        <v>50</v>
      </c>
      <c r="AI92" t="s">
        <v>50</v>
      </c>
      <c r="AJ92" t="s">
        <v>48</v>
      </c>
      <c r="AK92" t="s">
        <v>48</v>
      </c>
      <c r="AL92" t="s">
        <v>49</v>
      </c>
      <c r="AM92" t="s">
        <v>48</v>
      </c>
      <c r="AN92" t="s">
        <v>48</v>
      </c>
      <c r="AO92" t="s">
        <v>48</v>
      </c>
      <c r="AP92" t="s">
        <v>157</v>
      </c>
      <c r="AQ92" s="1" t="s">
        <v>433</v>
      </c>
      <c r="AR92" t="s">
        <v>51</v>
      </c>
      <c r="AS92" t="s">
        <v>336</v>
      </c>
      <c r="AT92" t="s">
        <v>389</v>
      </c>
      <c r="AU92" t="s">
        <v>577</v>
      </c>
      <c r="AW92" s="4">
        <f t="shared" si="70"/>
        <v>6</v>
      </c>
      <c r="AX92" s="4">
        <f t="shared" si="71"/>
        <v>4</v>
      </c>
      <c r="AY92" s="4">
        <f t="shared" si="72"/>
        <v>4</v>
      </c>
      <c r="AZ92" s="4">
        <f t="shared" si="73"/>
        <v>2</v>
      </c>
      <c r="BA92" s="4">
        <f t="shared" si="74"/>
        <v>4</v>
      </c>
      <c r="BB92" s="4">
        <f t="shared" si="75"/>
        <v>4</v>
      </c>
      <c r="BC92" s="4">
        <f t="shared" si="76"/>
        <v>4</v>
      </c>
      <c r="BD92" s="4">
        <f t="shared" si="77"/>
        <v>2</v>
      </c>
      <c r="BE92" s="4" t="str">
        <f t="shared" si="78"/>
        <v>0</v>
      </c>
      <c r="BF92" s="4">
        <f t="shared" si="79"/>
        <v>2</v>
      </c>
      <c r="BG92" s="4">
        <f t="shared" si="80"/>
        <v>4</v>
      </c>
      <c r="BH92" s="4">
        <f t="shared" si="81"/>
        <v>4</v>
      </c>
      <c r="BI92" s="4">
        <f t="shared" si="82"/>
        <v>4</v>
      </c>
      <c r="BJ92" s="4">
        <f t="shared" si="83"/>
        <v>2</v>
      </c>
      <c r="BK92" s="4" t="str">
        <f t="shared" si="84"/>
        <v>0</v>
      </c>
      <c r="BL92" s="4" t="str">
        <f t="shared" si="85"/>
        <v>0</v>
      </c>
      <c r="BM92" s="4">
        <f t="shared" si="86"/>
        <v>4</v>
      </c>
      <c r="BN92" s="4">
        <f t="shared" si="87"/>
        <v>4</v>
      </c>
      <c r="BO92" s="4">
        <f t="shared" si="88"/>
        <v>4</v>
      </c>
      <c r="BP92" s="4">
        <f t="shared" si="89"/>
        <v>4</v>
      </c>
      <c r="BQ92" s="4">
        <f t="shared" si="90"/>
        <v>6</v>
      </c>
      <c r="BR92" s="4">
        <f t="shared" si="91"/>
        <v>4</v>
      </c>
      <c r="BS92" s="4">
        <f t="shared" si="92"/>
        <v>4</v>
      </c>
      <c r="BT92" s="4">
        <f t="shared" si="93"/>
        <v>4</v>
      </c>
      <c r="BU92" s="4">
        <f t="shared" si="94"/>
        <v>4</v>
      </c>
      <c r="BV92" s="4" t="str">
        <f t="shared" si="95"/>
        <v>0</v>
      </c>
      <c r="BW92" s="4">
        <f t="shared" si="96"/>
        <v>6</v>
      </c>
      <c r="BX92" s="4">
        <f t="shared" si="97"/>
        <v>0</v>
      </c>
      <c r="BY92" s="4">
        <f t="shared" si="98"/>
        <v>0</v>
      </c>
      <c r="BZ92" s="37">
        <f t="shared" si="99"/>
        <v>90</v>
      </c>
      <c r="CA92" s="32" t="str">
        <f>VLOOKUP(J:J,'Agent wise'!A:C,3,0)</f>
        <v>Saran S</v>
      </c>
      <c r="CB92" s="32">
        <f t="shared" si="65"/>
        <v>45932</v>
      </c>
      <c r="CC92" t="str">
        <f t="shared" si="66"/>
        <v>Good</v>
      </c>
      <c r="CE92" s="32"/>
      <c r="CJ92">
        <f t="shared" si="67"/>
        <v>2</v>
      </c>
      <c r="CK92">
        <f t="shared" si="68"/>
        <v>10</v>
      </c>
      <c r="CL92">
        <f t="shared" si="69"/>
        <v>2025</v>
      </c>
    </row>
    <row r="93" spans="1:90" ht="15" customHeight="1" x14ac:dyDescent="0.35">
      <c r="A93" s="40">
        <v>45698.977986111109</v>
      </c>
      <c r="B93" t="s">
        <v>593</v>
      </c>
      <c r="C93" t="s">
        <v>575</v>
      </c>
      <c r="D93" t="s">
        <v>594</v>
      </c>
      <c r="E93" s="2">
        <v>45932</v>
      </c>
      <c r="F93" t="s">
        <v>494</v>
      </c>
      <c r="G93" s="2">
        <v>45667</v>
      </c>
      <c r="H93">
        <v>8943725437</v>
      </c>
      <c r="I93">
        <v>139</v>
      </c>
      <c r="J93" t="s">
        <v>147</v>
      </c>
      <c r="K93" t="s">
        <v>46</v>
      </c>
      <c r="L93" t="s">
        <v>47</v>
      </c>
      <c r="M93" t="s">
        <v>48</v>
      </c>
      <c r="N93" t="s">
        <v>48</v>
      </c>
      <c r="O93" t="s">
        <v>48</v>
      </c>
      <c r="P93" t="s">
        <v>48</v>
      </c>
      <c r="Q93" t="s">
        <v>48</v>
      </c>
      <c r="R93" t="s">
        <v>48</v>
      </c>
      <c r="S93" t="s">
        <v>48</v>
      </c>
      <c r="T93" t="s">
        <v>48</v>
      </c>
      <c r="U93" t="s">
        <v>49</v>
      </c>
      <c r="V93" t="s">
        <v>48</v>
      </c>
      <c r="W93" t="s">
        <v>48</v>
      </c>
      <c r="X93" t="s">
        <v>48</v>
      </c>
      <c r="Y93" t="s">
        <v>48</v>
      </c>
      <c r="Z93" t="s">
        <v>48</v>
      </c>
      <c r="AA93" t="s">
        <v>48</v>
      </c>
      <c r="AB93" t="s">
        <v>48</v>
      </c>
      <c r="AC93" t="s">
        <v>48</v>
      </c>
      <c r="AD93" t="s">
        <v>48</v>
      </c>
      <c r="AE93" t="s">
        <v>48</v>
      </c>
      <c r="AF93" t="s">
        <v>48</v>
      </c>
      <c r="AG93" t="s">
        <v>48</v>
      </c>
      <c r="AH93" t="s">
        <v>50</v>
      </c>
      <c r="AI93" t="s">
        <v>48</v>
      </c>
      <c r="AJ93" t="s">
        <v>48</v>
      </c>
      <c r="AK93" t="s">
        <v>48</v>
      </c>
      <c r="AL93" t="s">
        <v>49</v>
      </c>
      <c r="AM93" t="s">
        <v>48</v>
      </c>
      <c r="AN93" t="s">
        <v>49</v>
      </c>
      <c r="AO93" t="s">
        <v>48</v>
      </c>
      <c r="AP93" t="s">
        <v>693</v>
      </c>
      <c r="AQ93" t="s">
        <v>694</v>
      </c>
      <c r="AR93" t="s">
        <v>116</v>
      </c>
      <c r="AS93" t="s">
        <v>506</v>
      </c>
      <c r="AT93" t="s">
        <v>497</v>
      </c>
      <c r="AU93" t="s">
        <v>577</v>
      </c>
      <c r="AW93" s="4">
        <f t="shared" si="70"/>
        <v>6</v>
      </c>
      <c r="AX93" s="4">
        <f t="shared" si="71"/>
        <v>4</v>
      </c>
      <c r="AY93" s="4">
        <f t="shared" si="72"/>
        <v>4</v>
      </c>
      <c r="AZ93" s="4">
        <f t="shared" si="73"/>
        <v>2</v>
      </c>
      <c r="BA93" s="4">
        <f t="shared" si="74"/>
        <v>4</v>
      </c>
      <c r="BB93" s="4">
        <f t="shared" si="75"/>
        <v>4</v>
      </c>
      <c r="BC93" s="4">
        <f t="shared" si="76"/>
        <v>4</v>
      </c>
      <c r="BD93" s="4">
        <f t="shared" si="77"/>
        <v>2</v>
      </c>
      <c r="BE93" s="4" t="str">
        <f t="shared" si="78"/>
        <v>0</v>
      </c>
      <c r="BF93" s="4">
        <f t="shared" si="79"/>
        <v>2</v>
      </c>
      <c r="BG93" s="4">
        <f t="shared" si="80"/>
        <v>4</v>
      </c>
      <c r="BH93" s="4">
        <f t="shared" si="81"/>
        <v>4</v>
      </c>
      <c r="BI93" s="4">
        <f t="shared" si="82"/>
        <v>4</v>
      </c>
      <c r="BJ93" s="4">
        <f t="shared" si="83"/>
        <v>2</v>
      </c>
      <c r="BK93" s="4">
        <f t="shared" si="84"/>
        <v>4</v>
      </c>
      <c r="BL93" s="4">
        <f t="shared" si="85"/>
        <v>2</v>
      </c>
      <c r="BM93" s="4">
        <f t="shared" si="86"/>
        <v>4</v>
      </c>
      <c r="BN93" s="4">
        <f t="shared" si="87"/>
        <v>4</v>
      </c>
      <c r="BO93" s="4">
        <f t="shared" si="88"/>
        <v>4</v>
      </c>
      <c r="BP93" s="4">
        <f t="shared" si="89"/>
        <v>4</v>
      </c>
      <c r="BQ93" s="4">
        <f t="shared" si="90"/>
        <v>6</v>
      </c>
      <c r="BR93" s="4">
        <f t="shared" si="91"/>
        <v>4</v>
      </c>
      <c r="BS93" s="4">
        <f t="shared" si="92"/>
        <v>4</v>
      </c>
      <c r="BT93" s="4">
        <f t="shared" si="93"/>
        <v>4</v>
      </c>
      <c r="BU93" s="4">
        <f t="shared" si="94"/>
        <v>4</v>
      </c>
      <c r="BV93" s="4" t="str">
        <f t="shared" si="95"/>
        <v>0</v>
      </c>
      <c r="BW93" s="4">
        <f t="shared" si="96"/>
        <v>6</v>
      </c>
      <c r="BX93" s="4" t="str">
        <f t="shared" si="97"/>
        <v>0</v>
      </c>
      <c r="BY93" s="4">
        <f t="shared" si="98"/>
        <v>0</v>
      </c>
      <c r="BZ93" s="37">
        <f t="shared" si="99"/>
        <v>96</v>
      </c>
      <c r="CA93" s="32" t="str">
        <f>VLOOKUP(J:J,'Agent wise'!A:C,3,0)</f>
        <v>Amal</v>
      </c>
      <c r="CB93" s="32">
        <f t="shared" si="65"/>
        <v>45932</v>
      </c>
      <c r="CC93" t="str">
        <f t="shared" si="66"/>
        <v>Excellent</v>
      </c>
      <c r="CE93" s="32"/>
      <c r="CJ93">
        <f t="shared" si="67"/>
        <v>2</v>
      </c>
      <c r="CK93">
        <f t="shared" si="68"/>
        <v>10</v>
      </c>
      <c r="CL93">
        <f t="shared" si="69"/>
        <v>2025</v>
      </c>
    </row>
    <row r="94" spans="1:90" ht="15" customHeight="1" x14ac:dyDescent="0.35">
      <c r="A94" s="40">
        <v>45698.97934027778</v>
      </c>
      <c r="B94" t="s">
        <v>156</v>
      </c>
      <c r="C94" t="s">
        <v>575</v>
      </c>
      <c r="D94" t="s">
        <v>61</v>
      </c>
      <c r="E94" s="2">
        <v>45932</v>
      </c>
      <c r="F94" t="s">
        <v>134</v>
      </c>
      <c r="G94" s="2">
        <v>45698</v>
      </c>
      <c r="H94">
        <v>8330805704</v>
      </c>
      <c r="I94">
        <v>131</v>
      </c>
      <c r="J94" t="s">
        <v>432</v>
      </c>
      <c r="K94" t="s">
        <v>46</v>
      </c>
      <c r="L94" t="s">
        <v>47</v>
      </c>
      <c r="M94" t="s">
        <v>48</v>
      </c>
      <c r="N94" t="s">
        <v>48</v>
      </c>
      <c r="O94" t="s">
        <v>48</v>
      </c>
      <c r="P94" t="s">
        <v>48</v>
      </c>
      <c r="Q94" t="s">
        <v>48</v>
      </c>
      <c r="R94" t="s">
        <v>48</v>
      </c>
      <c r="S94" t="s">
        <v>48</v>
      </c>
      <c r="T94" t="s">
        <v>48</v>
      </c>
      <c r="U94" t="s">
        <v>49</v>
      </c>
      <c r="V94" t="s">
        <v>48</v>
      </c>
      <c r="W94" t="s">
        <v>48</v>
      </c>
      <c r="X94" t="s">
        <v>48</v>
      </c>
      <c r="Y94" t="s">
        <v>48</v>
      </c>
      <c r="Z94" t="s">
        <v>48</v>
      </c>
      <c r="AA94" t="s">
        <v>48</v>
      </c>
      <c r="AB94" t="s">
        <v>48</v>
      </c>
      <c r="AC94" t="s">
        <v>50</v>
      </c>
      <c r="AD94" t="s">
        <v>48</v>
      </c>
      <c r="AE94" t="s">
        <v>48</v>
      </c>
      <c r="AF94" t="s">
        <v>50</v>
      </c>
      <c r="AG94" t="s">
        <v>48</v>
      </c>
      <c r="AH94" t="s">
        <v>50</v>
      </c>
      <c r="AI94" t="s">
        <v>49</v>
      </c>
      <c r="AJ94" t="s">
        <v>48</v>
      </c>
      <c r="AK94" t="s">
        <v>48</v>
      </c>
      <c r="AL94" t="s">
        <v>49</v>
      </c>
      <c r="AM94" t="s">
        <v>48</v>
      </c>
      <c r="AN94" t="s">
        <v>48</v>
      </c>
      <c r="AO94" t="s">
        <v>48</v>
      </c>
      <c r="AP94" t="s">
        <v>695</v>
      </c>
      <c r="AQ94" s="1" t="s">
        <v>696</v>
      </c>
      <c r="AR94" t="s">
        <v>51</v>
      </c>
      <c r="AS94" t="s">
        <v>64</v>
      </c>
      <c r="AT94" t="s">
        <v>78</v>
      </c>
      <c r="AU94" t="s">
        <v>577</v>
      </c>
      <c r="AW94" s="4">
        <f t="shared" si="70"/>
        <v>6</v>
      </c>
      <c r="AX94" s="4">
        <f t="shared" si="71"/>
        <v>4</v>
      </c>
      <c r="AY94" s="4">
        <f t="shared" si="72"/>
        <v>4</v>
      </c>
      <c r="AZ94" s="4">
        <f t="shared" si="73"/>
        <v>2</v>
      </c>
      <c r="BA94" s="4">
        <f t="shared" si="74"/>
        <v>4</v>
      </c>
      <c r="BB94" s="4">
        <f t="shared" si="75"/>
        <v>4</v>
      </c>
      <c r="BC94" s="4">
        <f t="shared" si="76"/>
        <v>4</v>
      </c>
      <c r="BD94" s="4">
        <f t="shared" si="77"/>
        <v>2</v>
      </c>
      <c r="BE94" s="4" t="str">
        <f t="shared" si="78"/>
        <v>0</v>
      </c>
      <c r="BF94" s="4">
        <f t="shared" si="79"/>
        <v>2</v>
      </c>
      <c r="BG94" s="4">
        <f t="shared" si="80"/>
        <v>4</v>
      </c>
      <c r="BH94" s="4">
        <f t="shared" si="81"/>
        <v>4</v>
      </c>
      <c r="BI94" s="4">
        <f t="shared" si="82"/>
        <v>4</v>
      </c>
      <c r="BJ94" s="4">
        <f t="shared" si="83"/>
        <v>2</v>
      </c>
      <c r="BK94" s="4">
        <f t="shared" si="84"/>
        <v>4</v>
      </c>
      <c r="BL94" s="4">
        <f t="shared" si="85"/>
        <v>2</v>
      </c>
      <c r="BM94" s="4">
        <f t="shared" si="86"/>
        <v>4</v>
      </c>
      <c r="BN94" s="4">
        <f t="shared" si="87"/>
        <v>4</v>
      </c>
      <c r="BO94" s="4">
        <f t="shared" si="88"/>
        <v>4</v>
      </c>
      <c r="BP94" s="4">
        <f t="shared" si="89"/>
        <v>4</v>
      </c>
      <c r="BQ94" s="4">
        <f t="shared" si="90"/>
        <v>6</v>
      </c>
      <c r="BR94" s="4">
        <f t="shared" si="91"/>
        <v>4</v>
      </c>
      <c r="BS94" s="4" t="str">
        <f t="shared" si="92"/>
        <v>0</v>
      </c>
      <c r="BT94" s="4">
        <f t="shared" si="93"/>
        <v>4</v>
      </c>
      <c r="BU94" s="4">
        <f t="shared" si="94"/>
        <v>4</v>
      </c>
      <c r="BV94" s="4" t="str">
        <f t="shared" si="95"/>
        <v>0</v>
      </c>
      <c r="BW94" s="4">
        <f t="shared" si="96"/>
        <v>6</v>
      </c>
      <c r="BX94" s="4">
        <f t="shared" si="97"/>
        <v>0</v>
      </c>
      <c r="BY94" s="4">
        <f t="shared" si="98"/>
        <v>0</v>
      </c>
      <c r="BZ94" s="37">
        <f t="shared" si="99"/>
        <v>92</v>
      </c>
      <c r="CA94" s="32" t="str">
        <f>VLOOKUP(J:J,'Agent wise'!A:C,3,0)</f>
        <v>Saran S</v>
      </c>
      <c r="CB94" s="32">
        <f t="shared" si="65"/>
        <v>45932</v>
      </c>
      <c r="CC94" t="str">
        <f t="shared" si="66"/>
        <v>Good</v>
      </c>
      <c r="CE94" s="32"/>
      <c r="CJ94">
        <f t="shared" si="67"/>
        <v>2</v>
      </c>
      <c r="CK94">
        <f t="shared" si="68"/>
        <v>10</v>
      </c>
      <c r="CL94">
        <f t="shared" si="69"/>
        <v>2025</v>
      </c>
    </row>
    <row r="95" spans="1:90" ht="15" customHeight="1" x14ac:dyDescent="0.35">
      <c r="A95" s="40">
        <v>45698.981249999997</v>
      </c>
      <c r="B95" t="s">
        <v>152</v>
      </c>
      <c r="C95" t="s">
        <v>575</v>
      </c>
      <c r="D95" t="s">
        <v>56</v>
      </c>
      <c r="E95" s="2">
        <v>45932</v>
      </c>
      <c r="F95" t="s">
        <v>134</v>
      </c>
      <c r="G95" s="2">
        <v>45698</v>
      </c>
      <c r="H95">
        <v>6382576965</v>
      </c>
      <c r="I95">
        <v>148</v>
      </c>
      <c r="J95" t="s">
        <v>298</v>
      </c>
      <c r="K95" t="s">
        <v>52</v>
      </c>
      <c r="L95" t="s">
        <v>53</v>
      </c>
      <c r="M95" t="s">
        <v>48</v>
      </c>
      <c r="N95" t="s">
        <v>48</v>
      </c>
      <c r="O95" t="s">
        <v>48</v>
      </c>
      <c r="P95" t="s">
        <v>48</v>
      </c>
      <c r="Q95" t="s">
        <v>48</v>
      </c>
      <c r="R95" t="s">
        <v>48</v>
      </c>
      <c r="S95" t="s">
        <v>48</v>
      </c>
      <c r="T95" t="s">
        <v>48</v>
      </c>
      <c r="U95" t="s">
        <v>49</v>
      </c>
      <c r="V95" t="s">
        <v>48</v>
      </c>
      <c r="W95" t="s">
        <v>48</v>
      </c>
      <c r="X95" t="s">
        <v>50</v>
      </c>
      <c r="Y95" t="s">
        <v>48</v>
      </c>
      <c r="Z95" t="s">
        <v>49</v>
      </c>
      <c r="AA95" t="s">
        <v>49</v>
      </c>
      <c r="AB95" t="s">
        <v>49</v>
      </c>
      <c r="AC95" t="s">
        <v>49</v>
      </c>
      <c r="AD95" t="s">
        <v>50</v>
      </c>
      <c r="AE95" t="s">
        <v>48</v>
      </c>
      <c r="AF95" t="s">
        <v>50</v>
      </c>
      <c r="AG95" t="s">
        <v>48</v>
      </c>
      <c r="AH95" t="s">
        <v>50</v>
      </c>
      <c r="AI95" t="s">
        <v>50</v>
      </c>
      <c r="AJ95" t="s">
        <v>48</v>
      </c>
      <c r="AK95" t="s">
        <v>48</v>
      </c>
      <c r="AL95" t="s">
        <v>49</v>
      </c>
      <c r="AM95" t="s">
        <v>48</v>
      </c>
      <c r="AN95" t="s">
        <v>48</v>
      </c>
      <c r="AO95" t="s">
        <v>48</v>
      </c>
      <c r="AP95" t="s">
        <v>697</v>
      </c>
      <c r="AQ95" t="s">
        <v>360</v>
      </c>
      <c r="AR95" t="s">
        <v>51</v>
      </c>
      <c r="AS95" t="s">
        <v>57</v>
      </c>
      <c r="AT95" t="s">
        <v>58</v>
      </c>
      <c r="AU95" t="s">
        <v>605</v>
      </c>
      <c r="AW95" s="4">
        <f t="shared" si="70"/>
        <v>6</v>
      </c>
      <c r="AX95" s="4">
        <f t="shared" si="71"/>
        <v>4</v>
      </c>
      <c r="AY95" s="4">
        <f t="shared" si="72"/>
        <v>4</v>
      </c>
      <c r="AZ95" s="4">
        <f t="shared" si="73"/>
        <v>2</v>
      </c>
      <c r="BA95" s="4">
        <f t="shared" si="74"/>
        <v>4</v>
      </c>
      <c r="BB95" s="4">
        <f t="shared" si="75"/>
        <v>4</v>
      </c>
      <c r="BC95" s="4">
        <f t="shared" si="76"/>
        <v>4</v>
      </c>
      <c r="BD95" s="4">
        <f t="shared" si="77"/>
        <v>2</v>
      </c>
      <c r="BE95" s="4" t="str">
        <f t="shared" si="78"/>
        <v>0</v>
      </c>
      <c r="BF95" s="4">
        <f t="shared" si="79"/>
        <v>2</v>
      </c>
      <c r="BG95" s="4">
        <f t="shared" si="80"/>
        <v>4</v>
      </c>
      <c r="BH95" s="4">
        <f t="shared" si="81"/>
        <v>4</v>
      </c>
      <c r="BI95" s="4">
        <f t="shared" si="82"/>
        <v>4</v>
      </c>
      <c r="BJ95" s="4" t="str">
        <f t="shared" si="83"/>
        <v>0</v>
      </c>
      <c r="BK95" s="4" t="str">
        <f t="shared" si="84"/>
        <v>0</v>
      </c>
      <c r="BL95" s="4" t="str">
        <f t="shared" si="85"/>
        <v>0</v>
      </c>
      <c r="BM95" s="4" t="str">
        <f t="shared" si="86"/>
        <v>0</v>
      </c>
      <c r="BN95" s="4">
        <f t="shared" si="87"/>
        <v>4</v>
      </c>
      <c r="BO95" s="4">
        <f t="shared" si="88"/>
        <v>4</v>
      </c>
      <c r="BP95" s="4">
        <f t="shared" si="89"/>
        <v>4</v>
      </c>
      <c r="BQ95" s="4">
        <f t="shared" si="90"/>
        <v>6</v>
      </c>
      <c r="BR95" s="4">
        <f t="shared" si="91"/>
        <v>4</v>
      </c>
      <c r="BS95" s="4">
        <f t="shared" si="92"/>
        <v>4</v>
      </c>
      <c r="BT95" s="4">
        <f t="shared" si="93"/>
        <v>4</v>
      </c>
      <c r="BU95" s="4">
        <f t="shared" si="94"/>
        <v>4</v>
      </c>
      <c r="BV95" s="4" t="str">
        <f t="shared" si="95"/>
        <v>0</v>
      </c>
      <c r="BW95" s="4">
        <f t="shared" si="96"/>
        <v>6</v>
      </c>
      <c r="BX95" s="4">
        <f t="shared" si="97"/>
        <v>0</v>
      </c>
      <c r="BY95" s="4">
        <f t="shared" si="98"/>
        <v>0</v>
      </c>
      <c r="BZ95" s="37">
        <f t="shared" si="99"/>
        <v>84</v>
      </c>
      <c r="CA95" s="32" t="str">
        <f>VLOOKUP(J:J,'Agent wise'!A:C,3,0)</f>
        <v>Shakeer</v>
      </c>
      <c r="CB95" s="32">
        <f t="shared" si="65"/>
        <v>45932</v>
      </c>
      <c r="CC95" t="str">
        <f t="shared" si="66"/>
        <v>FC</v>
      </c>
      <c r="CE95" s="32"/>
      <c r="CJ95">
        <f t="shared" si="67"/>
        <v>2</v>
      </c>
      <c r="CK95">
        <f t="shared" si="68"/>
        <v>10</v>
      </c>
      <c r="CL95">
        <f t="shared" si="69"/>
        <v>2025</v>
      </c>
    </row>
    <row r="96" spans="1:90" ht="15" customHeight="1" x14ac:dyDescent="0.35">
      <c r="A96" s="40">
        <v>45698.981944444444</v>
      </c>
      <c r="B96" t="s">
        <v>593</v>
      </c>
      <c r="C96" t="s">
        <v>575</v>
      </c>
      <c r="D96" t="s">
        <v>594</v>
      </c>
      <c r="E96" s="2">
        <v>45932</v>
      </c>
      <c r="F96" t="s">
        <v>494</v>
      </c>
      <c r="G96" s="2">
        <v>45667</v>
      </c>
      <c r="H96">
        <v>9894525259</v>
      </c>
      <c r="I96">
        <v>144</v>
      </c>
      <c r="J96" t="s">
        <v>98</v>
      </c>
      <c r="K96" t="s">
        <v>495</v>
      </c>
      <c r="L96" t="s">
        <v>53</v>
      </c>
      <c r="M96" t="s">
        <v>48</v>
      </c>
      <c r="N96" t="s">
        <v>48</v>
      </c>
      <c r="O96" t="s">
        <v>48</v>
      </c>
      <c r="P96" t="s">
        <v>48</v>
      </c>
      <c r="Q96" t="s">
        <v>48</v>
      </c>
      <c r="R96" t="s">
        <v>48</v>
      </c>
      <c r="S96" t="s">
        <v>48</v>
      </c>
      <c r="T96" t="s">
        <v>48</v>
      </c>
      <c r="U96" t="s">
        <v>48</v>
      </c>
      <c r="V96" t="s">
        <v>48</v>
      </c>
      <c r="W96" t="s">
        <v>48</v>
      </c>
      <c r="X96" t="s">
        <v>48</v>
      </c>
      <c r="Y96" t="s">
        <v>48</v>
      </c>
      <c r="Z96" t="s">
        <v>48</v>
      </c>
      <c r="AA96" t="s">
        <v>48</v>
      </c>
      <c r="AB96" t="s">
        <v>48</v>
      </c>
      <c r="AC96" t="s">
        <v>50</v>
      </c>
      <c r="AD96" t="s">
        <v>48</v>
      </c>
      <c r="AE96" t="s">
        <v>48</v>
      </c>
      <c r="AF96" t="s">
        <v>48</v>
      </c>
      <c r="AG96" t="s">
        <v>48</v>
      </c>
      <c r="AH96" t="s">
        <v>50</v>
      </c>
      <c r="AI96" t="s">
        <v>48</v>
      </c>
      <c r="AJ96" t="s">
        <v>48</v>
      </c>
      <c r="AK96" t="s">
        <v>48</v>
      </c>
      <c r="AL96" t="s">
        <v>48</v>
      </c>
      <c r="AM96" t="s">
        <v>48</v>
      </c>
      <c r="AN96" t="s">
        <v>48</v>
      </c>
      <c r="AO96" t="s">
        <v>48</v>
      </c>
      <c r="AP96" t="s">
        <v>330</v>
      </c>
      <c r="AQ96" t="s">
        <v>698</v>
      </c>
      <c r="AR96" t="s">
        <v>116</v>
      </c>
      <c r="AS96" t="s">
        <v>692</v>
      </c>
      <c r="AT96" t="s">
        <v>379</v>
      </c>
      <c r="AU96" t="s">
        <v>577</v>
      </c>
      <c r="AW96" s="4">
        <f t="shared" si="70"/>
        <v>6</v>
      </c>
      <c r="AX96" s="4">
        <f t="shared" si="71"/>
        <v>4</v>
      </c>
      <c r="AY96" s="4">
        <f t="shared" si="72"/>
        <v>4</v>
      </c>
      <c r="AZ96" s="4">
        <f t="shared" si="73"/>
        <v>2</v>
      </c>
      <c r="BA96" s="4">
        <f t="shared" si="74"/>
        <v>4</v>
      </c>
      <c r="BB96" s="4">
        <f t="shared" si="75"/>
        <v>4</v>
      </c>
      <c r="BC96" s="4">
        <f t="shared" si="76"/>
        <v>4</v>
      </c>
      <c r="BD96" s="4">
        <f t="shared" si="77"/>
        <v>2</v>
      </c>
      <c r="BE96" s="4">
        <f t="shared" si="78"/>
        <v>4</v>
      </c>
      <c r="BF96" s="4">
        <f t="shared" si="79"/>
        <v>2</v>
      </c>
      <c r="BG96" s="4">
        <f t="shared" si="80"/>
        <v>4</v>
      </c>
      <c r="BH96" s="4">
        <f t="shared" si="81"/>
        <v>4</v>
      </c>
      <c r="BI96" s="4">
        <f t="shared" si="82"/>
        <v>4</v>
      </c>
      <c r="BJ96" s="4">
        <f t="shared" si="83"/>
        <v>2</v>
      </c>
      <c r="BK96" s="4">
        <f t="shared" si="84"/>
        <v>4</v>
      </c>
      <c r="BL96" s="4">
        <f t="shared" si="85"/>
        <v>2</v>
      </c>
      <c r="BM96" s="4">
        <f t="shared" si="86"/>
        <v>4</v>
      </c>
      <c r="BN96" s="4">
        <f t="shared" si="87"/>
        <v>4</v>
      </c>
      <c r="BO96" s="4">
        <f t="shared" si="88"/>
        <v>4</v>
      </c>
      <c r="BP96" s="4">
        <f t="shared" si="89"/>
        <v>4</v>
      </c>
      <c r="BQ96" s="4">
        <f t="shared" si="90"/>
        <v>6</v>
      </c>
      <c r="BR96" s="4">
        <f t="shared" si="91"/>
        <v>4</v>
      </c>
      <c r="BS96" s="4">
        <f t="shared" si="92"/>
        <v>4</v>
      </c>
      <c r="BT96" s="4">
        <f t="shared" si="93"/>
        <v>4</v>
      </c>
      <c r="BU96" s="4">
        <f t="shared" si="94"/>
        <v>4</v>
      </c>
      <c r="BV96" s="4">
        <f t="shared" si="95"/>
        <v>0</v>
      </c>
      <c r="BW96" s="4">
        <f t="shared" si="96"/>
        <v>6</v>
      </c>
      <c r="BX96" s="4">
        <f t="shared" si="97"/>
        <v>0</v>
      </c>
      <c r="BY96" s="4">
        <f t="shared" si="98"/>
        <v>0</v>
      </c>
      <c r="BZ96" s="37">
        <f t="shared" si="99"/>
        <v>100</v>
      </c>
      <c r="CA96" s="32" t="str">
        <f>VLOOKUP(J:J,'Agent wise'!A:C,3,0)</f>
        <v>Amal</v>
      </c>
      <c r="CB96" s="32">
        <f t="shared" si="65"/>
        <v>45932</v>
      </c>
      <c r="CC96" t="str">
        <f t="shared" si="66"/>
        <v>Excellent</v>
      </c>
      <c r="CE96" s="32"/>
      <c r="CJ96">
        <f t="shared" si="67"/>
        <v>2</v>
      </c>
      <c r="CK96">
        <f t="shared" si="68"/>
        <v>10</v>
      </c>
      <c r="CL96">
        <f t="shared" si="69"/>
        <v>2025</v>
      </c>
    </row>
    <row r="97" spans="1:90" ht="15" customHeight="1" x14ac:dyDescent="0.35">
      <c r="A97" s="40">
        <v>45698.983923611115</v>
      </c>
      <c r="B97" t="s">
        <v>593</v>
      </c>
      <c r="C97" t="s">
        <v>575</v>
      </c>
      <c r="D97" t="s">
        <v>594</v>
      </c>
      <c r="E97" s="2">
        <v>45932</v>
      </c>
      <c r="F97" t="s">
        <v>494</v>
      </c>
      <c r="G97" s="2">
        <v>45667</v>
      </c>
      <c r="H97">
        <v>9446676916</v>
      </c>
      <c r="I97">
        <v>132</v>
      </c>
      <c r="J97" t="s">
        <v>148</v>
      </c>
      <c r="K97" t="s">
        <v>46</v>
      </c>
      <c r="L97" t="s">
        <v>47</v>
      </c>
      <c r="M97" t="s">
        <v>48</v>
      </c>
      <c r="N97" t="s">
        <v>48</v>
      </c>
      <c r="O97" t="s">
        <v>48</v>
      </c>
      <c r="P97" t="s">
        <v>48</v>
      </c>
      <c r="Q97" t="s">
        <v>48</v>
      </c>
      <c r="R97" t="s">
        <v>48</v>
      </c>
      <c r="S97" t="s">
        <v>48</v>
      </c>
      <c r="T97" t="s">
        <v>48</v>
      </c>
      <c r="U97" t="s">
        <v>49</v>
      </c>
      <c r="V97" t="s">
        <v>48</v>
      </c>
      <c r="W97" t="s">
        <v>48</v>
      </c>
      <c r="X97" t="s">
        <v>48</v>
      </c>
      <c r="Y97" t="s">
        <v>48</v>
      </c>
      <c r="Z97" t="s">
        <v>49</v>
      </c>
      <c r="AA97" t="s">
        <v>48</v>
      </c>
      <c r="AB97" t="s">
        <v>48</v>
      </c>
      <c r="AC97" t="s">
        <v>48</v>
      </c>
      <c r="AD97" t="s">
        <v>48</v>
      </c>
      <c r="AE97" t="s">
        <v>48</v>
      </c>
      <c r="AF97" t="s">
        <v>48</v>
      </c>
      <c r="AG97" t="s">
        <v>48</v>
      </c>
      <c r="AH97" t="s">
        <v>50</v>
      </c>
      <c r="AI97" t="s">
        <v>48</v>
      </c>
      <c r="AJ97" t="s">
        <v>48</v>
      </c>
      <c r="AK97" t="s">
        <v>48</v>
      </c>
      <c r="AL97" t="s">
        <v>49</v>
      </c>
      <c r="AM97" t="s">
        <v>48</v>
      </c>
      <c r="AN97" t="s">
        <v>48</v>
      </c>
      <c r="AO97" t="s">
        <v>48</v>
      </c>
      <c r="AP97" t="s">
        <v>699</v>
      </c>
      <c r="AQ97" s="1" t="s">
        <v>700</v>
      </c>
      <c r="AR97" t="s">
        <v>116</v>
      </c>
      <c r="AS97" t="s">
        <v>649</v>
      </c>
      <c r="AT97" t="s">
        <v>379</v>
      </c>
      <c r="AU97" t="s">
        <v>683</v>
      </c>
      <c r="AW97" s="4">
        <f t="shared" si="70"/>
        <v>6</v>
      </c>
      <c r="AX97" s="4">
        <f t="shared" si="71"/>
        <v>4</v>
      </c>
      <c r="AY97" s="4">
        <f t="shared" si="72"/>
        <v>4</v>
      </c>
      <c r="AZ97" s="4">
        <f t="shared" si="73"/>
        <v>2</v>
      </c>
      <c r="BA97" s="4">
        <f t="shared" si="74"/>
        <v>4</v>
      </c>
      <c r="BB97" s="4">
        <f t="shared" si="75"/>
        <v>4</v>
      </c>
      <c r="BC97" s="4">
        <f t="shared" si="76"/>
        <v>4</v>
      </c>
      <c r="BD97" s="4">
        <f t="shared" si="77"/>
        <v>2</v>
      </c>
      <c r="BE97" s="4" t="str">
        <f t="shared" si="78"/>
        <v>0</v>
      </c>
      <c r="BF97" s="4">
        <f t="shared" si="79"/>
        <v>2</v>
      </c>
      <c r="BG97" s="4">
        <f t="shared" si="80"/>
        <v>4</v>
      </c>
      <c r="BH97" s="4">
        <f t="shared" si="81"/>
        <v>4</v>
      </c>
      <c r="BI97" s="4">
        <f t="shared" si="82"/>
        <v>4</v>
      </c>
      <c r="BJ97" s="4" t="str">
        <f t="shared" si="83"/>
        <v>0</v>
      </c>
      <c r="BK97" s="4">
        <f t="shared" si="84"/>
        <v>4</v>
      </c>
      <c r="BL97" s="4">
        <f t="shared" si="85"/>
        <v>2</v>
      </c>
      <c r="BM97" s="4">
        <f t="shared" si="86"/>
        <v>4</v>
      </c>
      <c r="BN97" s="4">
        <f t="shared" si="87"/>
        <v>4</v>
      </c>
      <c r="BO97" s="4">
        <f t="shared" si="88"/>
        <v>4</v>
      </c>
      <c r="BP97" s="4">
        <f t="shared" si="89"/>
        <v>4</v>
      </c>
      <c r="BQ97" s="4">
        <f t="shared" si="90"/>
        <v>6</v>
      </c>
      <c r="BR97" s="4">
        <f t="shared" si="91"/>
        <v>4</v>
      </c>
      <c r="BS97" s="4">
        <f t="shared" si="92"/>
        <v>4</v>
      </c>
      <c r="BT97" s="4">
        <f t="shared" si="93"/>
        <v>4</v>
      </c>
      <c r="BU97" s="4">
        <f t="shared" si="94"/>
        <v>4</v>
      </c>
      <c r="BV97" s="4" t="str">
        <f t="shared" si="95"/>
        <v>0</v>
      </c>
      <c r="BW97" s="4">
        <f t="shared" si="96"/>
        <v>6</v>
      </c>
      <c r="BX97" s="4">
        <f t="shared" si="97"/>
        <v>0</v>
      </c>
      <c r="BY97" s="4">
        <f t="shared" si="98"/>
        <v>0</v>
      </c>
      <c r="BZ97" s="37">
        <f t="shared" si="99"/>
        <v>94</v>
      </c>
      <c r="CA97" s="32" t="str">
        <f>VLOOKUP(J:J,'Agent wise'!A:C,3,0)</f>
        <v>Amal</v>
      </c>
      <c r="CB97" s="32">
        <f t="shared" si="65"/>
        <v>45932</v>
      </c>
      <c r="CC97" t="str">
        <f t="shared" si="66"/>
        <v>Good</v>
      </c>
      <c r="CE97" s="32"/>
      <c r="CJ97">
        <f t="shared" si="67"/>
        <v>2</v>
      </c>
      <c r="CK97">
        <f t="shared" si="68"/>
        <v>10</v>
      </c>
      <c r="CL97">
        <f t="shared" si="69"/>
        <v>2025</v>
      </c>
    </row>
    <row r="98" spans="1:90" ht="15" customHeight="1" x14ac:dyDescent="0.35">
      <c r="A98" s="40">
        <v>45698.984548611108</v>
      </c>
      <c r="B98" t="s">
        <v>156</v>
      </c>
      <c r="C98" t="s">
        <v>575</v>
      </c>
      <c r="D98" t="s">
        <v>61</v>
      </c>
      <c r="E98" s="2">
        <v>45932</v>
      </c>
      <c r="F98" t="s">
        <v>134</v>
      </c>
      <c r="G98" s="2">
        <v>45698</v>
      </c>
      <c r="H98">
        <v>7418150355</v>
      </c>
      <c r="I98">
        <v>130</v>
      </c>
      <c r="J98" t="s">
        <v>128</v>
      </c>
      <c r="K98" t="s">
        <v>52</v>
      </c>
      <c r="L98" t="s">
        <v>53</v>
      </c>
      <c r="M98" t="s">
        <v>48</v>
      </c>
      <c r="N98" t="s">
        <v>48</v>
      </c>
      <c r="O98" t="s">
        <v>48</v>
      </c>
      <c r="P98" t="s">
        <v>48</v>
      </c>
      <c r="Q98" t="s">
        <v>48</v>
      </c>
      <c r="R98" t="s">
        <v>48</v>
      </c>
      <c r="S98" t="s">
        <v>48</v>
      </c>
      <c r="T98" t="s">
        <v>48</v>
      </c>
      <c r="U98" t="s">
        <v>49</v>
      </c>
      <c r="V98" t="s">
        <v>48</v>
      </c>
      <c r="W98" t="s">
        <v>48</v>
      </c>
      <c r="X98" t="s">
        <v>48</v>
      </c>
      <c r="Y98" t="s">
        <v>48</v>
      </c>
      <c r="Z98" t="s">
        <v>48</v>
      </c>
      <c r="AA98" t="s">
        <v>49</v>
      </c>
      <c r="AB98" t="s">
        <v>49</v>
      </c>
      <c r="AC98" t="s">
        <v>48</v>
      </c>
      <c r="AD98" t="s">
        <v>48</v>
      </c>
      <c r="AE98" t="s">
        <v>48</v>
      </c>
      <c r="AF98" t="s">
        <v>50</v>
      </c>
      <c r="AG98" t="s">
        <v>48</v>
      </c>
      <c r="AH98" t="s">
        <v>50</v>
      </c>
      <c r="AI98" t="s">
        <v>50</v>
      </c>
      <c r="AJ98" t="s">
        <v>48</v>
      </c>
      <c r="AK98" t="s">
        <v>48</v>
      </c>
      <c r="AL98" t="s">
        <v>49</v>
      </c>
      <c r="AM98" t="s">
        <v>48</v>
      </c>
      <c r="AN98" t="s">
        <v>48</v>
      </c>
      <c r="AO98" t="s">
        <v>48</v>
      </c>
      <c r="AP98" t="s">
        <v>701</v>
      </c>
      <c r="AQ98" s="1" t="s">
        <v>702</v>
      </c>
      <c r="AR98" t="s">
        <v>51</v>
      </c>
      <c r="AS98" t="s">
        <v>100</v>
      </c>
      <c r="AT98" t="s">
        <v>325</v>
      </c>
      <c r="AU98" t="s">
        <v>577</v>
      </c>
      <c r="AW98" s="4">
        <f t="shared" si="70"/>
        <v>6</v>
      </c>
      <c r="AX98" s="4">
        <f t="shared" si="71"/>
        <v>4</v>
      </c>
      <c r="AY98" s="4">
        <f t="shared" si="72"/>
        <v>4</v>
      </c>
      <c r="AZ98" s="4">
        <f t="shared" si="73"/>
        <v>2</v>
      </c>
      <c r="BA98" s="4">
        <f t="shared" si="74"/>
        <v>4</v>
      </c>
      <c r="BB98" s="4">
        <f t="shared" si="75"/>
        <v>4</v>
      </c>
      <c r="BC98" s="4">
        <f t="shared" si="76"/>
        <v>4</v>
      </c>
      <c r="BD98" s="4">
        <f t="shared" si="77"/>
        <v>2</v>
      </c>
      <c r="BE98" s="4" t="str">
        <f t="shared" si="78"/>
        <v>0</v>
      </c>
      <c r="BF98" s="4">
        <f t="shared" si="79"/>
        <v>2</v>
      </c>
      <c r="BG98" s="4">
        <f t="shared" si="80"/>
        <v>4</v>
      </c>
      <c r="BH98" s="4">
        <f t="shared" si="81"/>
        <v>4</v>
      </c>
      <c r="BI98" s="4">
        <f t="shared" si="82"/>
        <v>4</v>
      </c>
      <c r="BJ98" s="4">
        <f t="shared" si="83"/>
        <v>2</v>
      </c>
      <c r="BK98" s="4" t="str">
        <f t="shared" si="84"/>
        <v>0</v>
      </c>
      <c r="BL98" s="4" t="str">
        <f t="shared" si="85"/>
        <v>0</v>
      </c>
      <c r="BM98" s="4">
        <f t="shared" si="86"/>
        <v>4</v>
      </c>
      <c r="BN98" s="4">
        <f t="shared" si="87"/>
        <v>4</v>
      </c>
      <c r="BO98" s="4">
        <f t="shared" si="88"/>
        <v>4</v>
      </c>
      <c r="BP98" s="4">
        <f t="shared" si="89"/>
        <v>4</v>
      </c>
      <c r="BQ98" s="4">
        <f t="shared" si="90"/>
        <v>6</v>
      </c>
      <c r="BR98" s="4">
        <f t="shared" si="91"/>
        <v>4</v>
      </c>
      <c r="BS98" s="4">
        <f t="shared" si="92"/>
        <v>4</v>
      </c>
      <c r="BT98" s="4">
        <f t="shared" si="93"/>
        <v>4</v>
      </c>
      <c r="BU98" s="4">
        <f t="shared" si="94"/>
        <v>4</v>
      </c>
      <c r="BV98" s="4" t="str">
        <f t="shared" si="95"/>
        <v>0</v>
      </c>
      <c r="BW98" s="4">
        <f t="shared" si="96"/>
        <v>6</v>
      </c>
      <c r="BX98" s="4">
        <f t="shared" si="97"/>
        <v>0</v>
      </c>
      <c r="BY98" s="4">
        <f t="shared" si="98"/>
        <v>0</v>
      </c>
      <c r="BZ98" s="37">
        <f t="shared" si="99"/>
        <v>90</v>
      </c>
      <c r="CA98" s="32" t="str">
        <f>VLOOKUP(J:J,'Agent wise'!A:C,3,0)</f>
        <v>Saran S</v>
      </c>
      <c r="CB98" s="32">
        <f t="shared" si="65"/>
        <v>45932</v>
      </c>
      <c r="CC98" t="str">
        <f t="shared" si="66"/>
        <v>Good</v>
      </c>
      <c r="CE98" s="32"/>
      <c r="CJ98">
        <f t="shared" si="67"/>
        <v>2</v>
      </c>
      <c r="CK98">
        <f t="shared" si="68"/>
        <v>10</v>
      </c>
      <c r="CL98">
        <f t="shared" si="69"/>
        <v>2025</v>
      </c>
    </row>
    <row r="99" spans="1:90" ht="15" customHeight="1" x14ac:dyDescent="0.35">
      <c r="A99" s="40">
        <v>45698.987395833334</v>
      </c>
      <c r="B99" t="s">
        <v>152</v>
      </c>
      <c r="C99" t="s">
        <v>575</v>
      </c>
      <c r="D99" t="s">
        <v>56</v>
      </c>
      <c r="E99" s="2">
        <v>45932</v>
      </c>
      <c r="F99" t="s">
        <v>134</v>
      </c>
      <c r="G99" s="2">
        <v>45698</v>
      </c>
      <c r="H99">
        <v>9486685827</v>
      </c>
      <c r="I99">
        <v>206</v>
      </c>
      <c r="J99" t="s">
        <v>92</v>
      </c>
      <c r="K99" t="s">
        <v>52</v>
      </c>
      <c r="L99" t="s">
        <v>53</v>
      </c>
      <c r="M99" t="s">
        <v>48</v>
      </c>
      <c r="N99" t="s">
        <v>48</v>
      </c>
      <c r="O99" t="s">
        <v>48</v>
      </c>
      <c r="P99" t="s">
        <v>48</v>
      </c>
      <c r="Q99" t="s">
        <v>48</v>
      </c>
      <c r="R99" t="s">
        <v>48</v>
      </c>
      <c r="S99" t="s">
        <v>48</v>
      </c>
      <c r="T99" t="s">
        <v>48</v>
      </c>
      <c r="U99" t="s">
        <v>49</v>
      </c>
      <c r="V99" t="s">
        <v>48</v>
      </c>
      <c r="W99" t="s">
        <v>48</v>
      </c>
      <c r="X99" t="s">
        <v>50</v>
      </c>
      <c r="Y99" t="s">
        <v>48</v>
      </c>
      <c r="Z99" t="s">
        <v>49</v>
      </c>
      <c r="AA99" t="s">
        <v>48</v>
      </c>
      <c r="AB99" t="s">
        <v>48</v>
      </c>
      <c r="AC99" t="s">
        <v>49</v>
      </c>
      <c r="AD99" t="s">
        <v>50</v>
      </c>
      <c r="AE99" t="s">
        <v>48</v>
      </c>
      <c r="AF99" t="s">
        <v>50</v>
      </c>
      <c r="AG99" t="s">
        <v>48</v>
      </c>
      <c r="AH99" t="s">
        <v>50</v>
      </c>
      <c r="AI99" t="s">
        <v>48</v>
      </c>
      <c r="AJ99" t="s">
        <v>48</v>
      </c>
      <c r="AK99" t="s">
        <v>48</v>
      </c>
      <c r="AL99" t="s">
        <v>48</v>
      </c>
      <c r="AM99" t="s">
        <v>48</v>
      </c>
      <c r="AN99" t="s">
        <v>48</v>
      </c>
      <c r="AO99" t="s">
        <v>48</v>
      </c>
      <c r="AP99" t="s">
        <v>703</v>
      </c>
      <c r="AQ99" t="s">
        <v>486</v>
      </c>
      <c r="AR99" t="s">
        <v>51</v>
      </c>
      <c r="AS99" t="s">
        <v>154</v>
      </c>
      <c r="AT99" t="s">
        <v>158</v>
      </c>
      <c r="AU99" t="s">
        <v>683</v>
      </c>
      <c r="AW99" s="4">
        <f t="shared" si="70"/>
        <v>6</v>
      </c>
      <c r="AX99" s="4">
        <f t="shared" si="71"/>
        <v>4</v>
      </c>
      <c r="AY99" s="4">
        <f t="shared" si="72"/>
        <v>4</v>
      </c>
      <c r="AZ99" s="4">
        <f t="shared" si="73"/>
        <v>2</v>
      </c>
      <c r="BA99" s="4">
        <f t="shared" si="74"/>
        <v>4</v>
      </c>
      <c r="BB99" s="4">
        <f t="shared" si="75"/>
        <v>4</v>
      </c>
      <c r="BC99" s="4">
        <f t="shared" si="76"/>
        <v>4</v>
      </c>
      <c r="BD99" s="4">
        <f t="shared" si="77"/>
        <v>2</v>
      </c>
      <c r="BE99" s="4" t="str">
        <f t="shared" si="78"/>
        <v>0</v>
      </c>
      <c r="BF99" s="4">
        <f t="shared" si="79"/>
        <v>2</v>
      </c>
      <c r="BG99" s="4">
        <f t="shared" si="80"/>
        <v>4</v>
      </c>
      <c r="BH99" s="4">
        <f t="shared" si="81"/>
        <v>4</v>
      </c>
      <c r="BI99" s="4">
        <f t="shared" si="82"/>
        <v>4</v>
      </c>
      <c r="BJ99" s="4" t="str">
        <f t="shared" si="83"/>
        <v>0</v>
      </c>
      <c r="BK99" s="4">
        <f t="shared" si="84"/>
        <v>4</v>
      </c>
      <c r="BL99" s="4">
        <f t="shared" si="85"/>
        <v>2</v>
      </c>
      <c r="BM99" s="4" t="str">
        <f t="shared" si="86"/>
        <v>0</v>
      </c>
      <c r="BN99" s="4">
        <f t="shared" si="87"/>
        <v>4</v>
      </c>
      <c r="BO99" s="4">
        <f t="shared" si="88"/>
        <v>4</v>
      </c>
      <c r="BP99" s="4">
        <f t="shared" si="89"/>
        <v>4</v>
      </c>
      <c r="BQ99" s="4">
        <f t="shared" si="90"/>
        <v>6</v>
      </c>
      <c r="BR99" s="4">
        <f t="shared" si="91"/>
        <v>4</v>
      </c>
      <c r="BS99" s="4">
        <f t="shared" si="92"/>
        <v>4</v>
      </c>
      <c r="BT99" s="4">
        <f t="shared" si="93"/>
        <v>4</v>
      </c>
      <c r="BU99" s="4">
        <f t="shared" si="94"/>
        <v>4</v>
      </c>
      <c r="BV99" s="4">
        <f t="shared" si="95"/>
        <v>0</v>
      </c>
      <c r="BW99" s="4">
        <f t="shared" si="96"/>
        <v>6</v>
      </c>
      <c r="BX99" s="4">
        <f t="shared" si="97"/>
        <v>0</v>
      </c>
      <c r="BY99" s="4">
        <f t="shared" si="98"/>
        <v>0</v>
      </c>
      <c r="BZ99" s="37">
        <f t="shared" si="99"/>
        <v>90</v>
      </c>
      <c r="CA99" s="32" t="str">
        <f>VLOOKUP(J:J,'Agent wise'!A:C,3,0)</f>
        <v>Adharsh</v>
      </c>
      <c r="CB99" s="32">
        <f t="shared" si="65"/>
        <v>45932</v>
      </c>
      <c r="CC99" t="str">
        <f t="shared" si="66"/>
        <v>Good</v>
      </c>
      <c r="CE99" s="32"/>
      <c r="CJ99">
        <f t="shared" si="67"/>
        <v>2</v>
      </c>
      <c r="CK99">
        <f t="shared" si="68"/>
        <v>10</v>
      </c>
      <c r="CL99">
        <f t="shared" si="69"/>
        <v>2025</v>
      </c>
    </row>
    <row r="100" spans="1:90" ht="15" customHeight="1" x14ac:dyDescent="0.35">
      <c r="A100" s="40">
        <v>45698.988865740743</v>
      </c>
      <c r="B100" t="s">
        <v>152</v>
      </c>
      <c r="C100" t="s">
        <v>575</v>
      </c>
      <c r="D100" t="s">
        <v>56</v>
      </c>
      <c r="E100" s="2">
        <v>45932</v>
      </c>
      <c r="F100" t="s">
        <v>134</v>
      </c>
      <c r="G100" s="2">
        <v>45698</v>
      </c>
      <c r="H100">
        <v>6379161172</v>
      </c>
      <c r="I100">
        <v>153</v>
      </c>
      <c r="J100" t="s">
        <v>272</v>
      </c>
      <c r="K100" t="s">
        <v>52</v>
      </c>
      <c r="L100" t="s">
        <v>53</v>
      </c>
      <c r="M100" t="s">
        <v>48</v>
      </c>
      <c r="N100" t="s">
        <v>48</v>
      </c>
      <c r="O100" t="s">
        <v>48</v>
      </c>
      <c r="P100" t="s">
        <v>48</v>
      </c>
      <c r="Q100" t="s">
        <v>48</v>
      </c>
      <c r="R100" t="s">
        <v>48</v>
      </c>
      <c r="S100" t="s">
        <v>48</v>
      </c>
      <c r="T100" t="s">
        <v>48</v>
      </c>
      <c r="U100" t="s">
        <v>49</v>
      </c>
      <c r="V100" t="s">
        <v>48</v>
      </c>
      <c r="W100" t="s">
        <v>48</v>
      </c>
      <c r="X100" t="s">
        <v>50</v>
      </c>
      <c r="Y100" t="s">
        <v>48</v>
      </c>
      <c r="Z100" t="s">
        <v>48</v>
      </c>
      <c r="AA100" t="s">
        <v>48</v>
      </c>
      <c r="AB100" t="s">
        <v>48</v>
      </c>
      <c r="AC100" t="s">
        <v>49</v>
      </c>
      <c r="AD100" t="s">
        <v>50</v>
      </c>
      <c r="AE100" t="s">
        <v>48</v>
      </c>
      <c r="AF100" t="s">
        <v>50</v>
      </c>
      <c r="AG100" t="s">
        <v>48</v>
      </c>
      <c r="AH100" t="s">
        <v>50</v>
      </c>
      <c r="AI100" t="s">
        <v>48</v>
      </c>
      <c r="AJ100" t="s">
        <v>48</v>
      </c>
      <c r="AK100" t="s">
        <v>48</v>
      </c>
      <c r="AL100" t="s">
        <v>48</v>
      </c>
      <c r="AM100" t="s">
        <v>48</v>
      </c>
      <c r="AN100" t="s">
        <v>48</v>
      </c>
      <c r="AO100" t="s">
        <v>48</v>
      </c>
      <c r="AP100" t="s">
        <v>382</v>
      </c>
      <c r="AQ100" t="s">
        <v>704</v>
      </c>
      <c r="AR100" t="s">
        <v>51</v>
      </c>
      <c r="AS100" t="s">
        <v>154</v>
      </c>
      <c r="AT100" t="s">
        <v>488</v>
      </c>
      <c r="AU100" t="s">
        <v>577</v>
      </c>
      <c r="AW100" s="4">
        <f t="shared" si="70"/>
        <v>6</v>
      </c>
      <c r="AX100" s="4">
        <f t="shared" si="71"/>
        <v>4</v>
      </c>
      <c r="AY100" s="4">
        <f t="shared" si="72"/>
        <v>4</v>
      </c>
      <c r="AZ100" s="4">
        <f t="shared" si="73"/>
        <v>2</v>
      </c>
      <c r="BA100" s="4">
        <f t="shared" si="74"/>
        <v>4</v>
      </c>
      <c r="BB100" s="4">
        <f t="shared" si="75"/>
        <v>4</v>
      </c>
      <c r="BC100" s="4">
        <f t="shared" si="76"/>
        <v>4</v>
      </c>
      <c r="BD100" s="4">
        <f t="shared" si="77"/>
        <v>2</v>
      </c>
      <c r="BE100" s="4" t="str">
        <f t="shared" si="78"/>
        <v>0</v>
      </c>
      <c r="BF100" s="4">
        <f t="shared" si="79"/>
        <v>2</v>
      </c>
      <c r="BG100" s="4">
        <f t="shared" si="80"/>
        <v>4</v>
      </c>
      <c r="BH100" s="4">
        <f t="shared" si="81"/>
        <v>4</v>
      </c>
      <c r="BI100" s="4">
        <f t="shared" si="82"/>
        <v>4</v>
      </c>
      <c r="BJ100" s="4">
        <f t="shared" si="83"/>
        <v>2</v>
      </c>
      <c r="BK100" s="4">
        <f t="shared" si="84"/>
        <v>4</v>
      </c>
      <c r="BL100" s="4">
        <f t="shared" si="85"/>
        <v>2</v>
      </c>
      <c r="BM100" s="4" t="str">
        <f t="shared" si="86"/>
        <v>0</v>
      </c>
      <c r="BN100" s="4">
        <f t="shared" si="87"/>
        <v>4</v>
      </c>
      <c r="BO100" s="4">
        <f t="shared" si="88"/>
        <v>4</v>
      </c>
      <c r="BP100" s="4">
        <f t="shared" si="89"/>
        <v>4</v>
      </c>
      <c r="BQ100" s="4">
        <f t="shared" si="90"/>
        <v>6</v>
      </c>
      <c r="BR100" s="4">
        <f t="shared" si="91"/>
        <v>4</v>
      </c>
      <c r="BS100" s="4">
        <f t="shared" si="92"/>
        <v>4</v>
      </c>
      <c r="BT100" s="4">
        <f t="shared" si="93"/>
        <v>4</v>
      </c>
      <c r="BU100" s="4">
        <f t="shared" si="94"/>
        <v>4</v>
      </c>
      <c r="BV100" s="4">
        <f t="shared" si="95"/>
        <v>0</v>
      </c>
      <c r="BW100" s="4">
        <f t="shared" si="96"/>
        <v>6</v>
      </c>
      <c r="BX100" s="4">
        <f t="shared" si="97"/>
        <v>0</v>
      </c>
      <c r="BY100" s="4">
        <f t="shared" si="98"/>
        <v>0</v>
      </c>
      <c r="BZ100" s="37">
        <f t="shared" si="99"/>
        <v>92</v>
      </c>
      <c r="CA100" s="32" t="str">
        <f>VLOOKUP(J:J,'Agent wise'!A:C,3,0)</f>
        <v>Shakeer</v>
      </c>
      <c r="CB100" s="32">
        <f t="shared" si="65"/>
        <v>45932</v>
      </c>
      <c r="CC100" t="str">
        <f t="shared" si="66"/>
        <v>Good</v>
      </c>
      <c r="CE100" s="32"/>
      <c r="CJ100">
        <f t="shared" si="67"/>
        <v>2</v>
      </c>
      <c r="CK100">
        <f t="shared" si="68"/>
        <v>10</v>
      </c>
      <c r="CL100">
        <f t="shared" si="69"/>
        <v>2025</v>
      </c>
    </row>
    <row r="101" spans="1:90" ht="15" customHeight="1" x14ac:dyDescent="0.35">
      <c r="A101" s="40">
        <v>45698.989571759259</v>
      </c>
      <c r="B101" t="s">
        <v>156</v>
      </c>
      <c r="C101" t="s">
        <v>575</v>
      </c>
      <c r="D101" t="s">
        <v>61</v>
      </c>
      <c r="E101" s="2">
        <v>45932</v>
      </c>
      <c r="F101" t="s">
        <v>134</v>
      </c>
      <c r="G101" s="2">
        <v>45698</v>
      </c>
      <c r="H101">
        <v>9445326503</v>
      </c>
      <c r="I101">
        <v>211</v>
      </c>
      <c r="J101" t="s">
        <v>232</v>
      </c>
      <c r="K101" t="s">
        <v>52</v>
      </c>
      <c r="L101" t="s">
        <v>53</v>
      </c>
      <c r="M101" t="s">
        <v>48</v>
      </c>
      <c r="N101" t="s">
        <v>48</v>
      </c>
      <c r="O101" t="s">
        <v>48</v>
      </c>
      <c r="P101" t="s">
        <v>48</v>
      </c>
      <c r="Q101" t="s">
        <v>48</v>
      </c>
      <c r="R101" t="s">
        <v>48</v>
      </c>
      <c r="S101" t="s">
        <v>48</v>
      </c>
      <c r="T101" t="s">
        <v>48</v>
      </c>
      <c r="U101" t="s">
        <v>49</v>
      </c>
      <c r="V101" t="s">
        <v>48</v>
      </c>
      <c r="W101" t="s">
        <v>48</v>
      </c>
      <c r="X101" t="s">
        <v>48</v>
      </c>
      <c r="Y101" t="s">
        <v>48</v>
      </c>
      <c r="Z101" t="s">
        <v>48</v>
      </c>
      <c r="AA101" t="s">
        <v>48</v>
      </c>
      <c r="AB101" t="s">
        <v>48</v>
      </c>
      <c r="AC101" t="s">
        <v>50</v>
      </c>
      <c r="AD101" t="s">
        <v>48</v>
      </c>
      <c r="AE101" t="s">
        <v>49</v>
      </c>
      <c r="AF101" t="s">
        <v>50</v>
      </c>
      <c r="AG101" t="s">
        <v>49</v>
      </c>
      <c r="AH101" t="s">
        <v>50</v>
      </c>
      <c r="AI101" t="s">
        <v>49</v>
      </c>
      <c r="AJ101" t="s">
        <v>48</v>
      </c>
      <c r="AK101" t="s">
        <v>48</v>
      </c>
      <c r="AL101" t="s">
        <v>49</v>
      </c>
      <c r="AM101" t="s">
        <v>48</v>
      </c>
      <c r="AN101" t="s">
        <v>48</v>
      </c>
      <c r="AO101" t="s">
        <v>48</v>
      </c>
      <c r="AP101" t="s">
        <v>705</v>
      </c>
      <c r="AQ101" s="1" t="s">
        <v>706</v>
      </c>
      <c r="AR101" t="s">
        <v>51</v>
      </c>
      <c r="AS101" t="s">
        <v>707</v>
      </c>
      <c r="AT101" t="s">
        <v>324</v>
      </c>
      <c r="AU101" t="s">
        <v>626</v>
      </c>
      <c r="AW101" s="4">
        <f t="shared" si="70"/>
        <v>6</v>
      </c>
      <c r="AX101" s="4">
        <f t="shared" si="71"/>
        <v>4</v>
      </c>
      <c r="AY101" s="4">
        <f t="shared" si="72"/>
        <v>4</v>
      </c>
      <c r="AZ101" s="4">
        <f t="shared" si="73"/>
        <v>2</v>
      </c>
      <c r="BA101" s="4">
        <f t="shared" si="74"/>
        <v>4</v>
      </c>
      <c r="BB101" s="4">
        <f t="shared" si="75"/>
        <v>4</v>
      </c>
      <c r="BC101" s="4">
        <f t="shared" si="76"/>
        <v>4</v>
      </c>
      <c r="BD101" s="4">
        <f t="shared" si="77"/>
        <v>2</v>
      </c>
      <c r="BE101" s="4" t="str">
        <f t="shared" si="78"/>
        <v>0</v>
      </c>
      <c r="BF101" s="4">
        <f t="shared" si="79"/>
        <v>2</v>
      </c>
      <c r="BG101" s="4">
        <f t="shared" si="80"/>
        <v>4</v>
      </c>
      <c r="BH101" s="4">
        <f t="shared" si="81"/>
        <v>4</v>
      </c>
      <c r="BI101" s="4">
        <f t="shared" si="82"/>
        <v>4</v>
      </c>
      <c r="BJ101" s="4">
        <f t="shared" si="83"/>
        <v>2</v>
      </c>
      <c r="BK101" s="4">
        <f t="shared" si="84"/>
        <v>4</v>
      </c>
      <c r="BL101" s="4">
        <f t="shared" si="85"/>
        <v>2</v>
      </c>
      <c r="BM101" s="4">
        <f t="shared" si="86"/>
        <v>4</v>
      </c>
      <c r="BN101" s="4">
        <f t="shared" si="87"/>
        <v>4</v>
      </c>
      <c r="BO101" s="4" t="str">
        <f t="shared" si="88"/>
        <v>0</v>
      </c>
      <c r="BP101" s="4">
        <f t="shared" si="89"/>
        <v>4</v>
      </c>
      <c r="BQ101" s="4" t="str">
        <f t="shared" si="90"/>
        <v>0</v>
      </c>
      <c r="BR101" s="4">
        <f t="shared" si="91"/>
        <v>4</v>
      </c>
      <c r="BS101" s="4" t="str">
        <f t="shared" si="92"/>
        <v>0</v>
      </c>
      <c r="BT101" s="4">
        <f t="shared" si="93"/>
        <v>4</v>
      </c>
      <c r="BU101" s="4">
        <f t="shared" si="94"/>
        <v>4</v>
      </c>
      <c r="BV101" s="4" t="str">
        <f t="shared" si="95"/>
        <v>0</v>
      </c>
      <c r="BW101" s="4">
        <f t="shared" si="96"/>
        <v>6</v>
      </c>
      <c r="BX101" s="4">
        <f t="shared" si="97"/>
        <v>0</v>
      </c>
      <c r="BY101" s="4">
        <f t="shared" si="98"/>
        <v>0</v>
      </c>
      <c r="BZ101" s="37">
        <f t="shared" si="99"/>
        <v>82</v>
      </c>
      <c r="CA101" s="32" t="str">
        <f>VLOOKUP(J:J,'Agent wise'!A:C,3,0)</f>
        <v xml:space="preserve">Shiny </v>
      </c>
      <c r="CB101" s="32">
        <f t="shared" si="65"/>
        <v>45932</v>
      </c>
      <c r="CC101" t="str">
        <f t="shared" si="66"/>
        <v>FC</v>
      </c>
      <c r="CE101" s="32"/>
      <c r="CJ101">
        <f t="shared" si="67"/>
        <v>2</v>
      </c>
      <c r="CK101">
        <f t="shared" si="68"/>
        <v>10</v>
      </c>
      <c r="CL101">
        <f t="shared" si="69"/>
        <v>2025</v>
      </c>
    </row>
    <row r="102" spans="1:90" ht="15" customHeight="1" x14ac:dyDescent="0.35">
      <c r="A102" s="40">
        <v>45726.489965277775</v>
      </c>
      <c r="B102" t="s">
        <v>132</v>
      </c>
      <c r="C102" t="s">
        <v>575</v>
      </c>
      <c r="D102" t="s">
        <v>133</v>
      </c>
      <c r="E102" s="2">
        <v>45932</v>
      </c>
      <c r="F102" t="s">
        <v>494</v>
      </c>
      <c r="G102" s="2">
        <v>45667</v>
      </c>
      <c r="H102">
        <v>9894525259</v>
      </c>
      <c r="I102">
        <v>145</v>
      </c>
      <c r="J102" t="s">
        <v>98</v>
      </c>
      <c r="K102" t="s">
        <v>495</v>
      </c>
      <c r="L102" t="s">
        <v>53</v>
      </c>
      <c r="M102" t="s">
        <v>48</v>
      </c>
      <c r="N102" t="s">
        <v>48</v>
      </c>
      <c r="O102" t="s">
        <v>48</v>
      </c>
      <c r="P102" t="s">
        <v>48</v>
      </c>
      <c r="Q102" t="s">
        <v>48</v>
      </c>
      <c r="R102" t="s">
        <v>48</v>
      </c>
      <c r="S102" t="s">
        <v>48</v>
      </c>
      <c r="T102" t="s">
        <v>48</v>
      </c>
      <c r="U102" t="s">
        <v>48</v>
      </c>
      <c r="V102" t="s">
        <v>48</v>
      </c>
      <c r="W102" t="s">
        <v>48</v>
      </c>
      <c r="X102" t="s">
        <v>48</v>
      </c>
      <c r="Y102" t="s">
        <v>48</v>
      </c>
      <c r="Z102" t="s">
        <v>48</v>
      </c>
      <c r="AA102" t="s">
        <v>49</v>
      </c>
      <c r="AB102" t="s">
        <v>48</v>
      </c>
      <c r="AC102" t="s">
        <v>48</v>
      </c>
      <c r="AD102" t="s">
        <v>48</v>
      </c>
      <c r="AE102" t="s">
        <v>48</v>
      </c>
      <c r="AF102" t="s">
        <v>48</v>
      </c>
      <c r="AG102" t="s">
        <v>48</v>
      </c>
      <c r="AH102" t="s">
        <v>48</v>
      </c>
      <c r="AI102" t="s">
        <v>50</v>
      </c>
      <c r="AJ102" t="s">
        <v>48</v>
      </c>
      <c r="AK102" t="s">
        <v>48</v>
      </c>
      <c r="AL102" t="s">
        <v>48</v>
      </c>
      <c r="AM102" t="s">
        <v>48</v>
      </c>
      <c r="AN102" t="s">
        <v>48</v>
      </c>
      <c r="AO102" t="s">
        <v>48</v>
      </c>
      <c r="AP102" t="s">
        <v>411</v>
      </c>
      <c r="AQ102" s="1" t="s">
        <v>708</v>
      </c>
      <c r="AR102" t="s">
        <v>116</v>
      </c>
      <c r="AS102" t="s">
        <v>144</v>
      </c>
      <c r="AT102" t="s">
        <v>144</v>
      </c>
      <c r="AU102" t="s">
        <v>577</v>
      </c>
      <c r="AW102" s="4">
        <f t="shared" si="70"/>
        <v>6</v>
      </c>
      <c r="AX102" s="4">
        <f t="shared" si="71"/>
        <v>4</v>
      </c>
      <c r="AY102" s="4">
        <f t="shared" si="72"/>
        <v>4</v>
      </c>
      <c r="AZ102" s="4">
        <f t="shared" si="73"/>
        <v>2</v>
      </c>
      <c r="BA102" s="4">
        <f t="shared" si="74"/>
        <v>4</v>
      </c>
      <c r="BB102" s="4">
        <f t="shared" si="75"/>
        <v>4</v>
      </c>
      <c r="BC102" s="4">
        <f t="shared" si="76"/>
        <v>4</v>
      </c>
      <c r="BD102" s="4">
        <f t="shared" si="77"/>
        <v>2</v>
      </c>
      <c r="BE102" s="4">
        <f t="shared" si="78"/>
        <v>4</v>
      </c>
      <c r="BF102" s="4">
        <f t="shared" si="79"/>
        <v>2</v>
      </c>
      <c r="BG102" s="4">
        <f t="shared" si="80"/>
        <v>4</v>
      </c>
      <c r="BH102" s="4">
        <f t="shared" si="81"/>
        <v>4</v>
      </c>
      <c r="BI102" s="4">
        <f t="shared" si="82"/>
        <v>4</v>
      </c>
      <c r="BJ102" s="4">
        <f t="shared" si="83"/>
        <v>2</v>
      </c>
      <c r="BK102" s="4" t="str">
        <f t="shared" si="84"/>
        <v>0</v>
      </c>
      <c r="BL102" s="4">
        <f t="shared" si="85"/>
        <v>2</v>
      </c>
      <c r="BM102" s="4">
        <f t="shared" si="86"/>
        <v>4</v>
      </c>
      <c r="BN102" s="4">
        <f t="shared" si="87"/>
        <v>4</v>
      </c>
      <c r="BO102" s="4">
        <f t="shared" si="88"/>
        <v>4</v>
      </c>
      <c r="BP102" s="4">
        <f t="shared" si="89"/>
        <v>4</v>
      </c>
      <c r="BQ102" s="4">
        <f t="shared" si="90"/>
        <v>6</v>
      </c>
      <c r="BR102" s="4">
        <f t="shared" si="91"/>
        <v>4</v>
      </c>
      <c r="BS102" s="4">
        <f t="shared" si="92"/>
        <v>4</v>
      </c>
      <c r="BT102" s="4">
        <f t="shared" si="93"/>
        <v>4</v>
      </c>
      <c r="BU102" s="4">
        <f t="shared" si="94"/>
        <v>4</v>
      </c>
      <c r="BV102" s="4">
        <f t="shared" si="95"/>
        <v>0</v>
      </c>
      <c r="BW102" s="4">
        <f t="shared" si="96"/>
        <v>6</v>
      </c>
      <c r="BX102" s="4">
        <f t="shared" si="97"/>
        <v>0</v>
      </c>
      <c r="BY102" s="4">
        <f t="shared" si="98"/>
        <v>0</v>
      </c>
      <c r="BZ102" s="37">
        <f t="shared" si="99"/>
        <v>96</v>
      </c>
      <c r="CA102" s="32" t="str">
        <f>VLOOKUP(J:J,'Agent wise'!A:C,3,0)</f>
        <v>Amal</v>
      </c>
      <c r="CB102" s="32">
        <f t="shared" si="65"/>
        <v>45932</v>
      </c>
      <c r="CC102" t="str">
        <f t="shared" si="66"/>
        <v>Excellent</v>
      </c>
      <c r="CE102" s="32"/>
      <c r="CJ102">
        <f t="shared" si="67"/>
        <v>2</v>
      </c>
      <c r="CK102">
        <f t="shared" si="68"/>
        <v>10</v>
      </c>
      <c r="CL102">
        <f t="shared" si="69"/>
        <v>2025</v>
      </c>
    </row>
    <row r="103" spans="1:90" ht="15" customHeight="1" x14ac:dyDescent="0.35">
      <c r="A103" s="40">
        <v>45726.500138888892</v>
      </c>
      <c r="B103" t="s">
        <v>132</v>
      </c>
      <c r="C103" t="s">
        <v>575</v>
      </c>
      <c r="D103" t="s">
        <v>133</v>
      </c>
      <c r="E103" s="2">
        <v>45933</v>
      </c>
      <c r="F103" t="s">
        <v>494</v>
      </c>
      <c r="G103" s="2">
        <v>45698</v>
      </c>
      <c r="H103">
        <v>9048937980</v>
      </c>
      <c r="I103">
        <v>198</v>
      </c>
      <c r="J103" t="s">
        <v>117</v>
      </c>
      <c r="K103" t="s">
        <v>46</v>
      </c>
      <c r="L103" t="s">
        <v>47</v>
      </c>
      <c r="M103" t="s">
        <v>48</v>
      </c>
      <c r="N103" t="s">
        <v>48</v>
      </c>
      <c r="O103" t="s">
        <v>48</v>
      </c>
      <c r="P103" t="s">
        <v>48</v>
      </c>
      <c r="Q103" t="s">
        <v>48</v>
      </c>
      <c r="R103" t="s">
        <v>49</v>
      </c>
      <c r="S103" t="s">
        <v>48</v>
      </c>
      <c r="T103" t="s">
        <v>48</v>
      </c>
      <c r="U103" t="s">
        <v>48</v>
      </c>
      <c r="V103" t="s">
        <v>48</v>
      </c>
      <c r="W103" t="s">
        <v>48</v>
      </c>
      <c r="X103" t="s">
        <v>48</v>
      </c>
      <c r="Y103" t="s">
        <v>48</v>
      </c>
      <c r="Z103" t="s">
        <v>48</v>
      </c>
      <c r="AA103" t="s">
        <v>48</v>
      </c>
      <c r="AB103" t="s">
        <v>49</v>
      </c>
      <c r="AC103" t="s">
        <v>49</v>
      </c>
      <c r="AD103" t="s">
        <v>50</v>
      </c>
      <c r="AE103" t="s">
        <v>48</v>
      </c>
      <c r="AF103" t="s">
        <v>48</v>
      </c>
      <c r="AG103" t="s">
        <v>48</v>
      </c>
      <c r="AH103" t="s">
        <v>48</v>
      </c>
      <c r="AI103" t="s">
        <v>50</v>
      </c>
      <c r="AJ103" t="s">
        <v>48</v>
      </c>
      <c r="AK103" t="s">
        <v>48</v>
      </c>
      <c r="AL103" t="s">
        <v>48</v>
      </c>
      <c r="AM103" t="s">
        <v>48</v>
      </c>
      <c r="AN103" t="s">
        <v>48</v>
      </c>
      <c r="AO103" t="s">
        <v>48</v>
      </c>
      <c r="AP103" t="s">
        <v>422</v>
      </c>
      <c r="AQ103" s="1" t="s">
        <v>709</v>
      </c>
      <c r="AR103" t="s">
        <v>116</v>
      </c>
      <c r="AS103" t="s">
        <v>144</v>
      </c>
      <c r="AT103" t="s">
        <v>144</v>
      </c>
      <c r="AU103" t="s">
        <v>577</v>
      </c>
      <c r="AW103" s="4">
        <f t="shared" si="70"/>
        <v>6</v>
      </c>
      <c r="AX103" s="4">
        <f t="shared" si="71"/>
        <v>4</v>
      </c>
      <c r="AY103" s="4">
        <f t="shared" si="72"/>
        <v>4</v>
      </c>
      <c r="AZ103" s="4">
        <f t="shared" si="73"/>
        <v>2</v>
      </c>
      <c r="BA103" s="4">
        <f t="shared" si="74"/>
        <v>4</v>
      </c>
      <c r="BB103" s="4" t="str">
        <f t="shared" si="75"/>
        <v>0</v>
      </c>
      <c r="BC103" s="4">
        <f t="shared" si="76"/>
        <v>4</v>
      </c>
      <c r="BD103" s="4">
        <f t="shared" si="77"/>
        <v>2</v>
      </c>
      <c r="BE103" s="4">
        <f t="shared" si="78"/>
        <v>4</v>
      </c>
      <c r="BF103" s="4">
        <f t="shared" si="79"/>
        <v>2</v>
      </c>
      <c r="BG103" s="4">
        <f t="shared" si="80"/>
        <v>4</v>
      </c>
      <c r="BH103" s="4">
        <f t="shared" si="81"/>
        <v>4</v>
      </c>
      <c r="BI103" s="4">
        <f t="shared" si="82"/>
        <v>4</v>
      </c>
      <c r="BJ103" s="4">
        <f t="shared" si="83"/>
        <v>2</v>
      </c>
      <c r="BK103" s="4">
        <f t="shared" si="84"/>
        <v>4</v>
      </c>
      <c r="BL103" s="4" t="str">
        <f t="shared" si="85"/>
        <v>0</v>
      </c>
      <c r="BM103" s="4" t="str">
        <f t="shared" si="86"/>
        <v>0</v>
      </c>
      <c r="BN103" s="4">
        <f t="shared" si="87"/>
        <v>4</v>
      </c>
      <c r="BO103" s="4">
        <f t="shared" si="88"/>
        <v>4</v>
      </c>
      <c r="BP103" s="4">
        <f t="shared" si="89"/>
        <v>4</v>
      </c>
      <c r="BQ103" s="4">
        <f t="shared" si="90"/>
        <v>6</v>
      </c>
      <c r="BR103" s="4">
        <f t="shared" si="91"/>
        <v>4</v>
      </c>
      <c r="BS103" s="4">
        <f t="shared" si="92"/>
        <v>4</v>
      </c>
      <c r="BT103" s="4">
        <f t="shared" si="93"/>
        <v>4</v>
      </c>
      <c r="BU103" s="4">
        <f t="shared" si="94"/>
        <v>4</v>
      </c>
      <c r="BV103" s="4">
        <f t="shared" si="95"/>
        <v>0</v>
      </c>
      <c r="BW103" s="4">
        <f t="shared" si="96"/>
        <v>6</v>
      </c>
      <c r="BX103" s="4">
        <f t="shared" si="97"/>
        <v>0</v>
      </c>
      <c r="BY103" s="4">
        <f t="shared" si="98"/>
        <v>0</v>
      </c>
      <c r="BZ103" s="37">
        <f t="shared" si="99"/>
        <v>90</v>
      </c>
      <c r="CA103" s="32" t="str">
        <f>VLOOKUP(J:J,'Agent wise'!A:C,3,0)</f>
        <v>Amal</v>
      </c>
      <c r="CB103" s="32">
        <f t="shared" si="65"/>
        <v>45933</v>
      </c>
      <c r="CC103" t="str">
        <f t="shared" si="66"/>
        <v>Good</v>
      </c>
      <c r="CE103" s="32"/>
      <c r="CJ103">
        <f t="shared" si="67"/>
        <v>3</v>
      </c>
      <c r="CK103">
        <f t="shared" si="68"/>
        <v>10</v>
      </c>
      <c r="CL103">
        <f t="shared" si="69"/>
        <v>2025</v>
      </c>
    </row>
    <row r="104" spans="1:90" ht="15" customHeight="1" x14ac:dyDescent="0.35">
      <c r="A104" s="40">
        <v>45726.521736111114</v>
      </c>
      <c r="B104" t="s">
        <v>132</v>
      </c>
      <c r="C104" t="s">
        <v>575</v>
      </c>
      <c r="D104" t="s">
        <v>133</v>
      </c>
      <c r="E104" s="2">
        <v>45933</v>
      </c>
      <c r="F104" t="s">
        <v>494</v>
      </c>
      <c r="G104" s="2">
        <v>45698</v>
      </c>
      <c r="H104">
        <v>9562114475</v>
      </c>
      <c r="I104">
        <v>144</v>
      </c>
      <c r="J104" t="s">
        <v>117</v>
      </c>
      <c r="K104" t="s">
        <v>46</v>
      </c>
      <c r="L104" t="s">
        <v>47</v>
      </c>
      <c r="M104" t="s">
        <v>48</v>
      </c>
      <c r="N104" t="s">
        <v>48</v>
      </c>
      <c r="O104" t="s">
        <v>48</v>
      </c>
      <c r="P104" t="s">
        <v>48</v>
      </c>
      <c r="Q104" t="s">
        <v>48</v>
      </c>
      <c r="R104" t="s">
        <v>49</v>
      </c>
      <c r="S104" t="s">
        <v>48</v>
      </c>
      <c r="T104" t="s">
        <v>48</v>
      </c>
      <c r="U104" t="s">
        <v>48</v>
      </c>
      <c r="V104" t="s">
        <v>48</v>
      </c>
      <c r="W104" t="s">
        <v>48</v>
      </c>
      <c r="X104" t="s">
        <v>48</v>
      </c>
      <c r="Y104" t="s">
        <v>48</v>
      </c>
      <c r="Z104" t="s">
        <v>48</v>
      </c>
      <c r="AA104" t="s">
        <v>48</v>
      </c>
      <c r="AB104" t="s">
        <v>48</v>
      </c>
      <c r="AC104" t="s">
        <v>48</v>
      </c>
      <c r="AD104" t="s">
        <v>48</v>
      </c>
      <c r="AE104" t="s">
        <v>48</v>
      </c>
      <c r="AF104" t="s">
        <v>48</v>
      </c>
      <c r="AG104" t="s">
        <v>48</v>
      </c>
      <c r="AH104" t="s">
        <v>48</v>
      </c>
      <c r="AI104" t="s">
        <v>50</v>
      </c>
      <c r="AJ104" t="s">
        <v>48</v>
      </c>
      <c r="AK104" t="s">
        <v>48</v>
      </c>
      <c r="AL104" t="s">
        <v>48</v>
      </c>
      <c r="AM104" t="s">
        <v>48</v>
      </c>
      <c r="AN104" t="s">
        <v>48</v>
      </c>
      <c r="AO104" t="s">
        <v>48</v>
      </c>
      <c r="AP104" t="s">
        <v>710</v>
      </c>
      <c r="AQ104" s="1" t="s">
        <v>711</v>
      </c>
      <c r="AR104" t="s">
        <v>116</v>
      </c>
      <c r="AS104" t="s">
        <v>144</v>
      </c>
      <c r="AT104" t="s">
        <v>144</v>
      </c>
      <c r="AU104" t="s">
        <v>577</v>
      </c>
      <c r="AW104" s="4">
        <f t="shared" si="70"/>
        <v>6</v>
      </c>
      <c r="AX104" s="4">
        <f t="shared" si="71"/>
        <v>4</v>
      </c>
      <c r="AY104" s="4">
        <f t="shared" si="72"/>
        <v>4</v>
      </c>
      <c r="AZ104" s="4">
        <f t="shared" si="73"/>
        <v>2</v>
      </c>
      <c r="BA104" s="4">
        <f t="shared" si="74"/>
        <v>4</v>
      </c>
      <c r="BB104" s="4" t="str">
        <f t="shared" si="75"/>
        <v>0</v>
      </c>
      <c r="BC104" s="4">
        <f t="shared" si="76"/>
        <v>4</v>
      </c>
      <c r="BD104" s="4">
        <f t="shared" si="77"/>
        <v>2</v>
      </c>
      <c r="BE104" s="4">
        <f t="shared" si="78"/>
        <v>4</v>
      </c>
      <c r="BF104" s="4">
        <f t="shared" si="79"/>
        <v>2</v>
      </c>
      <c r="BG104" s="4">
        <f t="shared" si="80"/>
        <v>4</v>
      </c>
      <c r="BH104" s="4">
        <f t="shared" si="81"/>
        <v>4</v>
      </c>
      <c r="BI104" s="4">
        <f t="shared" si="82"/>
        <v>4</v>
      </c>
      <c r="BJ104" s="4">
        <f t="shared" si="83"/>
        <v>2</v>
      </c>
      <c r="BK104" s="4">
        <f t="shared" si="84"/>
        <v>4</v>
      </c>
      <c r="BL104" s="4">
        <f t="shared" si="85"/>
        <v>2</v>
      </c>
      <c r="BM104" s="4">
        <f t="shared" si="86"/>
        <v>4</v>
      </c>
      <c r="BN104" s="4">
        <f t="shared" si="87"/>
        <v>4</v>
      </c>
      <c r="BO104" s="4">
        <f t="shared" si="88"/>
        <v>4</v>
      </c>
      <c r="BP104" s="4">
        <f t="shared" si="89"/>
        <v>4</v>
      </c>
      <c r="BQ104" s="4">
        <f t="shared" si="90"/>
        <v>6</v>
      </c>
      <c r="BR104" s="4">
        <f t="shared" si="91"/>
        <v>4</v>
      </c>
      <c r="BS104" s="4">
        <f t="shared" si="92"/>
        <v>4</v>
      </c>
      <c r="BT104" s="4">
        <f t="shared" si="93"/>
        <v>4</v>
      </c>
      <c r="BU104" s="4">
        <f t="shared" si="94"/>
        <v>4</v>
      </c>
      <c r="BV104" s="4">
        <f t="shared" si="95"/>
        <v>0</v>
      </c>
      <c r="BW104" s="4">
        <f t="shared" si="96"/>
        <v>6</v>
      </c>
      <c r="BX104" s="4">
        <f t="shared" si="97"/>
        <v>0</v>
      </c>
      <c r="BY104" s="4">
        <f t="shared" si="98"/>
        <v>0</v>
      </c>
      <c r="BZ104" s="37">
        <f t="shared" si="99"/>
        <v>96</v>
      </c>
      <c r="CA104" s="32" t="str">
        <f>VLOOKUP(J:J,'Agent wise'!A:C,3,0)</f>
        <v>Amal</v>
      </c>
      <c r="CB104" s="32">
        <f t="shared" si="65"/>
        <v>45933</v>
      </c>
      <c r="CC104" t="str">
        <f t="shared" si="66"/>
        <v>Excellent</v>
      </c>
      <c r="CE104" s="32"/>
      <c r="CJ104">
        <f t="shared" si="67"/>
        <v>3</v>
      </c>
      <c r="CK104">
        <f t="shared" si="68"/>
        <v>10</v>
      </c>
      <c r="CL104">
        <f t="shared" si="69"/>
        <v>2025</v>
      </c>
    </row>
    <row r="105" spans="1:90" ht="15" customHeight="1" x14ac:dyDescent="0.35">
      <c r="A105" s="40">
        <v>45726.543749999997</v>
      </c>
      <c r="B105" t="s">
        <v>132</v>
      </c>
      <c r="C105" t="s">
        <v>575</v>
      </c>
      <c r="D105" t="s">
        <v>133</v>
      </c>
      <c r="E105" s="2">
        <v>45933</v>
      </c>
      <c r="F105" t="s">
        <v>494</v>
      </c>
      <c r="G105" s="2">
        <v>45698</v>
      </c>
      <c r="H105">
        <v>9487465694</v>
      </c>
      <c r="I105">
        <v>144</v>
      </c>
      <c r="J105" t="s">
        <v>270</v>
      </c>
      <c r="K105" t="s">
        <v>52</v>
      </c>
      <c r="L105" t="s">
        <v>53</v>
      </c>
      <c r="M105" t="s">
        <v>48</v>
      </c>
      <c r="N105" t="s">
        <v>48</v>
      </c>
      <c r="O105" t="s">
        <v>48</v>
      </c>
      <c r="P105" t="s">
        <v>48</v>
      </c>
      <c r="Q105" t="s">
        <v>48</v>
      </c>
      <c r="R105" t="s">
        <v>48</v>
      </c>
      <c r="S105" t="s">
        <v>48</v>
      </c>
      <c r="T105" t="s">
        <v>48</v>
      </c>
      <c r="U105" t="s">
        <v>48</v>
      </c>
      <c r="V105" t="s">
        <v>48</v>
      </c>
      <c r="W105" t="s">
        <v>48</v>
      </c>
      <c r="X105" t="s">
        <v>48</v>
      </c>
      <c r="Y105" t="s">
        <v>48</v>
      </c>
      <c r="Z105" t="s">
        <v>48</v>
      </c>
      <c r="AA105" t="s">
        <v>48</v>
      </c>
      <c r="AB105" t="s">
        <v>49</v>
      </c>
      <c r="AC105" t="s">
        <v>48</v>
      </c>
      <c r="AD105" t="s">
        <v>48</v>
      </c>
      <c r="AE105" t="s">
        <v>48</v>
      </c>
      <c r="AF105" t="s">
        <v>48</v>
      </c>
      <c r="AG105" t="s">
        <v>48</v>
      </c>
      <c r="AH105" t="s">
        <v>48</v>
      </c>
      <c r="AI105" t="s">
        <v>49</v>
      </c>
      <c r="AJ105" t="s">
        <v>48</v>
      </c>
      <c r="AK105" t="s">
        <v>48</v>
      </c>
      <c r="AL105" t="s">
        <v>48</v>
      </c>
      <c r="AM105" t="s">
        <v>48</v>
      </c>
      <c r="AN105" t="s">
        <v>48</v>
      </c>
      <c r="AO105" t="s">
        <v>48</v>
      </c>
      <c r="AP105" t="s">
        <v>712</v>
      </c>
      <c r="AQ105" s="1" t="s">
        <v>713</v>
      </c>
      <c r="AR105" t="s">
        <v>116</v>
      </c>
      <c r="AS105" t="s">
        <v>144</v>
      </c>
      <c r="AT105" t="s">
        <v>144</v>
      </c>
      <c r="AU105" t="s">
        <v>577</v>
      </c>
      <c r="AW105" s="4">
        <f t="shared" si="70"/>
        <v>6</v>
      </c>
      <c r="AX105" s="4">
        <f t="shared" si="71"/>
        <v>4</v>
      </c>
      <c r="AY105" s="4">
        <f t="shared" si="72"/>
        <v>4</v>
      </c>
      <c r="AZ105" s="4">
        <f t="shared" si="73"/>
        <v>2</v>
      </c>
      <c r="BA105" s="4">
        <f t="shared" si="74"/>
        <v>4</v>
      </c>
      <c r="BB105" s="4">
        <f t="shared" si="75"/>
        <v>4</v>
      </c>
      <c r="BC105" s="4">
        <f t="shared" si="76"/>
        <v>4</v>
      </c>
      <c r="BD105" s="4">
        <f t="shared" si="77"/>
        <v>2</v>
      </c>
      <c r="BE105" s="4">
        <f t="shared" si="78"/>
        <v>4</v>
      </c>
      <c r="BF105" s="4">
        <f t="shared" si="79"/>
        <v>2</v>
      </c>
      <c r="BG105" s="4">
        <f t="shared" si="80"/>
        <v>4</v>
      </c>
      <c r="BH105" s="4">
        <f t="shared" si="81"/>
        <v>4</v>
      </c>
      <c r="BI105" s="4">
        <f t="shared" si="82"/>
        <v>4</v>
      </c>
      <c r="BJ105" s="4">
        <f t="shared" si="83"/>
        <v>2</v>
      </c>
      <c r="BK105" s="4">
        <f t="shared" si="84"/>
        <v>4</v>
      </c>
      <c r="BL105" s="4" t="str">
        <f t="shared" si="85"/>
        <v>0</v>
      </c>
      <c r="BM105" s="4">
        <f t="shared" si="86"/>
        <v>4</v>
      </c>
      <c r="BN105" s="4">
        <f t="shared" si="87"/>
        <v>4</v>
      </c>
      <c r="BO105" s="4">
        <f t="shared" si="88"/>
        <v>4</v>
      </c>
      <c r="BP105" s="4">
        <f t="shared" si="89"/>
        <v>4</v>
      </c>
      <c r="BQ105" s="4">
        <f t="shared" si="90"/>
        <v>6</v>
      </c>
      <c r="BR105" s="4">
        <f t="shared" si="91"/>
        <v>4</v>
      </c>
      <c r="BS105" s="4" t="str">
        <f t="shared" si="92"/>
        <v>0</v>
      </c>
      <c r="BT105" s="4">
        <f t="shared" si="93"/>
        <v>4</v>
      </c>
      <c r="BU105" s="4">
        <f t="shared" si="94"/>
        <v>4</v>
      </c>
      <c r="BV105" s="4">
        <f t="shared" si="95"/>
        <v>0</v>
      </c>
      <c r="BW105" s="4">
        <f t="shared" si="96"/>
        <v>6</v>
      </c>
      <c r="BX105" s="4">
        <f t="shared" si="97"/>
        <v>0</v>
      </c>
      <c r="BY105" s="4">
        <f t="shared" si="98"/>
        <v>0</v>
      </c>
      <c r="BZ105" s="37">
        <f t="shared" si="99"/>
        <v>94</v>
      </c>
      <c r="CA105" s="32" t="str">
        <f>VLOOKUP(J:J,'Agent wise'!A:C,3,0)</f>
        <v>Saran S</v>
      </c>
      <c r="CB105" s="32">
        <f t="shared" si="65"/>
        <v>45933</v>
      </c>
      <c r="CC105" t="str">
        <f t="shared" si="66"/>
        <v>Good</v>
      </c>
      <c r="CE105" s="32"/>
      <c r="CJ105">
        <f t="shared" si="67"/>
        <v>3</v>
      </c>
      <c r="CK105">
        <f t="shared" si="68"/>
        <v>10</v>
      </c>
      <c r="CL105">
        <f t="shared" si="69"/>
        <v>2025</v>
      </c>
    </row>
    <row r="106" spans="1:90" ht="15" customHeight="1" x14ac:dyDescent="0.35">
      <c r="A106" s="40">
        <v>45726.566157407404</v>
      </c>
      <c r="B106" t="s">
        <v>396</v>
      </c>
      <c r="C106" t="s">
        <v>575</v>
      </c>
      <c r="D106" t="s">
        <v>80</v>
      </c>
      <c r="E106" s="2">
        <v>45931</v>
      </c>
      <c r="F106" t="s">
        <v>134</v>
      </c>
      <c r="G106" s="2">
        <v>45667</v>
      </c>
      <c r="H106">
        <v>9447283792</v>
      </c>
      <c r="I106">
        <v>139</v>
      </c>
      <c r="J106" t="s">
        <v>105</v>
      </c>
      <c r="K106" t="s">
        <v>46</v>
      </c>
      <c r="L106" t="s">
        <v>47</v>
      </c>
      <c r="M106" t="s">
        <v>48</v>
      </c>
      <c r="N106" t="s">
        <v>48</v>
      </c>
      <c r="O106" t="s">
        <v>48</v>
      </c>
      <c r="P106" t="s">
        <v>48</v>
      </c>
      <c r="Q106" t="s">
        <v>48</v>
      </c>
      <c r="R106" t="s">
        <v>48</v>
      </c>
      <c r="S106" t="s">
        <v>48</v>
      </c>
      <c r="T106" t="s">
        <v>48</v>
      </c>
      <c r="U106" t="s">
        <v>48</v>
      </c>
      <c r="V106" t="s">
        <v>48</v>
      </c>
      <c r="W106" t="s">
        <v>48</v>
      </c>
      <c r="X106" t="s">
        <v>48</v>
      </c>
      <c r="Y106" t="s">
        <v>48</v>
      </c>
      <c r="Z106" t="s">
        <v>48</v>
      </c>
      <c r="AA106" t="s">
        <v>48</v>
      </c>
      <c r="AB106" t="s">
        <v>48</v>
      </c>
      <c r="AC106" t="s">
        <v>48</v>
      </c>
      <c r="AD106" t="s">
        <v>48</v>
      </c>
      <c r="AE106" t="s">
        <v>49</v>
      </c>
      <c r="AF106" t="s">
        <v>48</v>
      </c>
      <c r="AG106" t="s">
        <v>48</v>
      </c>
      <c r="AH106" t="s">
        <v>50</v>
      </c>
      <c r="AI106" t="s">
        <v>50</v>
      </c>
      <c r="AJ106" t="s">
        <v>48</v>
      </c>
      <c r="AK106" t="s">
        <v>48</v>
      </c>
      <c r="AL106" t="s">
        <v>48</v>
      </c>
      <c r="AM106" t="s">
        <v>48</v>
      </c>
      <c r="AN106" t="s">
        <v>48</v>
      </c>
      <c r="AO106" t="s">
        <v>48</v>
      </c>
      <c r="AP106" t="s">
        <v>558</v>
      </c>
      <c r="AQ106" t="s">
        <v>714</v>
      </c>
      <c r="AR106" t="s">
        <v>51</v>
      </c>
      <c r="AS106" t="s">
        <v>107</v>
      </c>
      <c r="AT106" t="s">
        <v>329</v>
      </c>
      <c r="AU106" t="s">
        <v>683</v>
      </c>
      <c r="AW106" s="4">
        <f t="shared" si="70"/>
        <v>6</v>
      </c>
      <c r="AX106" s="4">
        <f t="shared" si="71"/>
        <v>4</v>
      </c>
      <c r="AY106" s="4">
        <f t="shared" si="72"/>
        <v>4</v>
      </c>
      <c r="AZ106" s="4">
        <f t="shared" si="73"/>
        <v>2</v>
      </c>
      <c r="BA106" s="4">
        <f t="shared" si="74"/>
        <v>4</v>
      </c>
      <c r="BB106" s="4">
        <f t="shared" si="75"/>
        <v>4</v>
      </c>
      <c r="BC106" s="4">
        <f t="shared" si="76"/>
        <v>4</v>
      </c>
      <c r="BD106" s="4">
        <f t="shared" si="77"/>
        <v>2</v>
      </c>
      <c r="BE106" s="4">
        <f t="shared" si="78"/>
        <v>4</v>
      </c>
      <c r="BF106" s="4">
        <f t="shared" si="79"/>
        <v>2</v>
      </c>
      <c r="BG106" s="4">
        <f t="shared" si="80"/>
        <v>4</v>
      </c>
      <c r="BH106" s="4">
        <f t="shared" si="81"/>
        <v>4</v>
      </c>
      <c r="BI106" s="4">
        <f t="shared" si="82"/>
        <v>4</v>
      </c>
      <c r="BJ106" s="4">
        <f t="shared" si="83"/>
        <v>2</v>
      </c>
      <c r="BK106" s="4">
        <f t="shared" si="84"/>
        <v>4</v>
      </c>
      <c r="BL106" s="4">
        <f t="shared" si="85"/>
        <v>2</v>
      </c>
      <c r="BM106" s="4">
        <f t="shared" si="86"/>
        <v>4</v>
      </c>
      <c r="BN106" s="4">
        <f t="shared" si="87"/>
        <v>4</v>
      </c>
      <c r="BO106" s="4" t="str">
        <f t="shared" si="88"/>
        <v>0</v>
      </c>
      <c r="BP106" s="4">
        <f t="shared" si="89"/>
        <v>4</v>
      </c>
      <c r="BQ106" s="4">
        <f t="shared" si="90"/>
        <v>6</v>
      </c>
      <c r="BR106" s="4">
        <f t="shared" si="91"/>
        <v>4</v>
      </c>
      <c r="BS106" s="4">
        <f t="shared" si="92"/>
        <v>4</v>
      </c>
      <c r="BT106" s="4">
        <f t="shared" si="93"/>
        <v>4</v>
      </c>
      <c r="BU106" s="4">
        <f t="shared" si="94"/>
        <v>4</v>
      </c>
      <c r="BV106" s="4">
        <f t="shared" si="95"/>
        <v>0</v>
      </c>
      <c r="BW106" s="4">
        <f t="shared" si="96"/>
        <v>6</v>
      </c>
      <c r="BX106" s="4">
        <f t="shared" si="97"/>
        <v>0</v>
      </c>
      <c r="BY106" s="4">
        <f t="shared" si="98"/>
        <v>0</v>
      </c>
      <c r="BZ106" s="37">
        <f t="shared" si="99"/>
        <v>96</v>
      </c>
      <c r="CA106" s="32" t="str">
        <f>VLOOKUP(J:J,'Agent wise'!A:C,3,0)</f>
        <v>Shakeer</v>
      </c>
      <c r="CB106" s="32">
        <f t="shared" si="65"/>
        <v>45931</v>
      </c>
      <c r="CC106" t="str">
        <f t="shared" si="66"/>
        <v>Excellent</v>
      </c>
      <c r="CE106" s="32"/>
      <c r="CJ106">
        <f t="shared" si="67"/>
        <v>1</v>
      </c>
      <c r="CK106">
        <f t="shared" si="68"/>
        <v>10</v>
      </c>
      <c r="CL106">
        <f t="shared" si="69"/>
        <v>2025</v>
      </c>
    </row>
    <row r="107" spans="1:90" ht="15" customHeight="1" x14ac:dyDescent="0.35">
      <c r="A107" s="40">
        <v>45726.56826388889</v>
      </c>
      <c r="B107" t="s">
        <v>132</v>
      </c>
      <c r="C107" t="s">
        <v>575</v>
      </c>
      <c r="D107" t="s">
        <v>133</v>
      </c>
      <c r="E107" s="2">
        <v>45933</v>
      </c>
      <c r="F107" t="s">
        <v>494</v>
      </c>
      <c r="G107" s="2">
        <v>45698</v>
      </c>
      <c r="H107">
        <v>9498406001</v>
      </c>
      <c r="I107">
        <v>131</v>
      </c>
      <c r="J107" t="s">
        <v>195</v>
      </c>
      <c r="K107" t="s">
        <v>52</v>
      </c>
      <c r="L107" t="s">
        <v>53</v>
      </c>
      <c r="M107" t="s">
        <v>48</v>
      </c>
      <c r="N107" t="s">
        <v>48</v>
      </c>
      <c r="O107" t="s">
        <v>48</v>
      </c>
      <c r="P107" t="s">
        <v>48</v>
      </c>
      <c r="Q107" t="s">
        <v>48</v>
      </c>
      <c r="R107" t="s">
        <v>48</v>
      </c>
      <c r="S107" t="s">
        <v>48</v>
      </c>
      <c r="T107" t="s">
        <v>48</v>
      </c>
      <c r="U107" t="s">
        <v>48</v>
      </c>
      <c r="V107" t="s">
        <v>48</v>
      </c>
      <c r="W107" t="s">
        <v>48</v>
      </c>
      <c r="X107" t="s">
        <v>48</v>
      </c>
      <c r="Y107" t="s">
        <v>48</v>
      </c>
      <c r="Z107" t="s">
        <v>48</v>
      </c>
      <c r="AA107" t="s">
        <v>48</v>
      </c>
      <c r="AB107" t="s">
        <v>48</v>
      </c>
      <c r="AC107" t="s">
        <v>48</v>
      </c>
      <c r="AD107" t="s">
        <v>48</v>
      </c>
      <c r="AE107" t="s">
        <v>49</v>
      </c>
      <c r="AF107" t="s">
        <v>48</v>
      </c>
      <c r="AG107" t="s">
        <v>48</v>
      </c>
      <c r="AH107" t="s">
        <v>48</v>
      </c>
      <c r="AI107" t="s">
        <v>50</v>
      </c>
      <c r="AJ107" t="s">
        <v>48</v>
      </c>
      <c r="AK107" t="s">
        <v>48</v>
      </c>
      <c r="AL107" t="s">
        <v>48</v>
      </c>
      <c r="AM107" t="s">
        <v>48</v>
      </c>
      <c r="AN107" t="s">
        <v>48</v>
      </c>
      <c r="AO107" t="s">
        <v>48</v>
      </c>
      <c r="AP107" t="s">
        <v>715</v>
      </c>
      <c r="AQ107" s="1" t="s">
        <v>716</v>
      </c>
      <c r="AR107" t="s">
        <v>116</v>
      </c>
      <c r="AS107" t="s">
        <v>144</v>
      </c>
      <c r="AT107" t="s">
        <v>144</v>
      </c>
      <c r="AU107" t="s">
        <v>577</v>
      </c>
      <c r="AW107" s="4">
        <f t="shared" si="70"/>
        <v>6</v>
      </c>
      <c r="AX107" s="4">
        <f t="shared" si="71"/>
        <v>4</v>
      </c>
      <c r="AY107" s="4">
        <f t="shared" si="72"/>
        <v>4</v>
      </c>
      <c r="AZ107" s="4">
        <f t="shared" si="73"/>
        <v>2</v>
      </c>
      <c r="BA107" s="4">
        <f t="shared" si="74"/>
        <v>4</v>
      </c>
      <c r="BB107" s="4">
        <f t="shared" si="75"/>
        <v>4</v>
      </c>
      <c r="BC107" s="4">
        <f t="shared" si="76"/>
        <v>4</v>
      </c>
      <c r="BD107" s="4">
        <f t="shared" si="77"/>
        <v>2</v>
      </c>
      <c r="BE107" s="4">
        <f t="shared" si="78"/>
        <v>4</v>
      </c>
      <c r="BF107" s="4">
        <f t="shared" si="79"/>
        <v>2</v>
      </c>
      <c r="BG107" s="4">
        <f t="shared" si="80"/>
        <v>4</v>
      </c>
      <c r="BH107" s="4">
        <f t="shared" si="81"/>
        <v>4</v>
      </c>
      <c r="BI107" s="4">
        <f t="shared" si="82"/>
        <v>4</v>
      </c>
      <c r="BJ107" s="4">
        <f t="shared" si="83"/>
        <v>2</v>
      </c>
      <c r="BK107" s="4">
        <f t="shared" si="84"/>
        <v>4</v>
      </c>
      <c r="BL107" s="4">
        <f t="shared" si="85"/>
        <v>2</v>
      </c>
      <c r="BM107" s="4">
        <f t="shared" si="86"/>
        <v>4</v>
      </c>
      <c r="BN107" s="4">
        <f t="shared" si="87"/>
        <v>4</v>
      </c>
      <c r="BO107" s="4" t="str">
        <f t="shared" si="88"/>
        <v>0</v>
      </c>
      <c r="BP107" s="4">
        <f t="shared" si="89"/>
        <v>4</v>
      </c>
      <c r="BQ107" s="4">
        <f t="shared" si="90"/>
        <v>6</v>
      </c>
      <c r="BR107" s="4">
        <f t="shared" si="91"/>
        <v>4</v>
      </c>
      <c r="BS107" s="4">
        <f t="shared" si="92"/>
        <v>4</v>
      </c>
      <c r="BT107" s="4">
        <f t="shared" si="93"/>
        <v>4</v>
      </c>
      <c r="BU107" s="4">
        <f t="shared" si="94"/>
        <v>4</v>
      </c>
      <c r="BV107" s="4">
        <f t="shared" si="95"/>
        <v>0</v>
      </c>
      <c r="BW107" s="4">
        <f t="shared" si="96"/>
        <v>6</v>
      </c>
      <c r="BX107" s="4">
        <f t="shared" si="97"/>
        <v>0</v>
      </c>
      <c r="BY107" s="4">
        <f t="shared" si="98"/>
        <v>0</v>
      </c>
      <c r="BZ107" s="37">
        <f t="shared" si="99"/>
        <v>96</v>
      </c>
      <c r="CA107" s="32" t="str">
        <f>VLOOKUP(J:J,'Agent wise'!A:C,3,0)</f>
        <v>Amal</v>
      </c>
      <c r="CB107" s="32">
        <f t="shared" si="65"/>
        <v>45933</v>
      </c>
      <c r="CC107" t="str">
        <f t="shared" si="66"/>
        <v>Excellent</v>
      </c>
      <c r="CE107" s="32"/>
      <c r="CJ107">
        <f t="shared" si="67"/>
        <v>3</v>
      </c>
      <c r="CK107">
        <f t="shared" si="68"/>
        <v>10</v>
      </c>
      <c r="CL107">
        <f t="shared" si="69"/>
        <v>2025</v>
      </c>
    </row>
    <row r="108" spans="1:90" ht="15" customHeight="1" x14ac:dyDescent="0.35">
      <c r="A108" s="40">
        <v>45726.572060185186</v>
      </c>
      <c r="B108" t="s">
        <v>396</v>
      </c>
      <c r="C108" t="s">
        <v>575</v>
      </c>
      <c r="D108" t="s">
        <v>80</v>
      </c>
      <c r="E108" s="2">
        <v>45931</v>
      </c>
      <c r="F108" t="s">
        <v>134</v>
      </c>
      <c r="G108" t="s">
        <v>484</v>
      </c>
      <c r="H108">
        <v>9843502046</v>
      </c>
      <c r="I108">
        <v>141</v>
      </c>
      <c r="J108" t="s">
        <v>717</v>
      </c>
      <c r="K108" t="s">
        <v>52</v>
      </c>
      <c r="L108" t="s">
        <v>53</v>
      </c>
      <c r="M108" t="s">
        <v>48</v>
      </c>
      <c r="N108" t="s">
        <v>48</v>
      </c>
      <c r="O108" t="s">
        <v>48</v>
      </c>
      <c r="P108" t="s">
        <v>48</v>
      </c>
      <c r="Q108" t="s">
        <v>48</v>
      </c>
      <c r="R108" t="s">
        <v>48</v>
      </c>
      <c r="S108" t="s">
        <v>48</v>
      </c>
      <c r="T108" t="s">
        <v>48</v>
      </c>
      <c r="U108" t="s">
        <v>48</v>
      </c>
      <c r="V108" t="s">
        <v>48</v>
      </c>
      <c r="W108" t="s">
        <v>48</v>
      </c>
      <c r="X108" t="s">
        <v>48</v>
      </c>
      <c r="Y108" t="s">
        <v>48</v>
      </c>
      <c r="Z108" t="s">
        <v>48</v>
      </c>
      <c r="AA108" t="s">
        <v>48</v>
      </c>
      <c r="AB108" t="s">
        <v>48</v>
      </c>
      <c r="AC108" t="s">
        <v>48</v>
      </c>
      <c r="AD108" t="s">
        <v>48</v>
      </c>
      <c r="AE108" t="s">
        <v>48</v>
      </c>
      <c r="AF108" t="s">
        <v>48</v>
      </c>
      <c r="AG108" t="s">
        <v>48</v>
      </c>
      <c r="AH108" t="s">
        <v>48</v>
      </c>
      <c r="AI108" t="s">
        <v>50</v>
      </c>
      <c r="AJ108" t="s">
        <v>48</v>
      </c>
      <c r="AK108" t="s">
        <v>48</v>
      </c>
      <c r="AL108" t="s">
        <v>49</v>
      </c>
      <c r="AM108" t="s">
        <v>48</v>
      </c>
      <c r="AN108" t="s">
        <v>48</v>
      </c>
      <c r="AO108" t="s">
        <v>48</v>
      </c>
      <c r="AP108" t="s">
        <v>37</v>
      </c>
      <c r="AQ108" t="s">
        <v>718</v>
      </c>
      <c r="AR108" t="s">
        <v>51</v>
      </c>
      <c r="AS108" t="s">
        <v>113</v>
      </c>
      <c r="AT108" t="s">
        <v>444</v>
      </c>
      <c r="AU108" t="s">
        <v>719</v>
      </c>
      <c r="AW108" s="4">
        <f t="shared" si="70"/>
        <v>6</v>
      </c>
      <c r="AX108" s="4">
        <f t="shared" si="71"/>
        <v>4</v>
      </c>
      <c r="AY108" s="4">
        <f t="shared" si="72"/>
        <v>4</v>
      </c>
      <c r="AZ108" s="4">
        <f t="shared" si="73"/>
        <v>2</v>
      </c>
      <c r="BA108" s="4">
        <f t="shared" si="74"/>
        <v>4</v>
      </c>
      <c r="BB108" s="4">
        <f t="shared" si="75"/>
        <v>4</v>
      </c>
      <c r="BC108" s="4">
        <f t="shared" si="76"/>
        <v>4</v>
      </c>
      <c r="BD108" s="4">
        <f t="shared" si="77"/>
        <v>2</v>
      </c>
      <c r="BE108" s="4">
        <f t="shared" si="78"/>
        <v>4</v>
      </c>
      <c r="BF108" s="4">
        <f t="shared" si="79"/>
        <v>2</v>
      </c>
      <c r="BG108" s="4">
        <f t="shared" si="80"/>
        <v>4</v>
      </c>
      <c r="BH108" s="4">
        <f t="shared" si="81"/>
        <v>4</v>
      </c>
      <c r="BI108" s="4">
        <f t="shared" si="82"/>
        <v>4</v>
      </c>
      <c r="BJ108" s="4">
        <f t="shared" si="83"/>
        <v>2</v>
      </c>
      <c r="BK108" s="4">
        <f t="shared" si="84"/>
        <v>4</v>
      </c>
      <c r="BL108" s="4">
        <f t="shared" si="85"/>
        <v>2</v>
      </c>
      <c r="BM108" s="4">
        <f t="shared" si="86"/>
        <v>4</v>
      </c>
      <c r="BN108" s="4">
        <f t="shared" si="87"/>
        <v>4</v>
      </c>
      <c r="BO108" s="4">
        <f t="shared" si="88"/>
        <v>4</v>
      </c>
      <c r="BP108" s="4">
        <f t="shared" si="89"/>
        <v>4</v>
      </c>
      <c r="BQ108" s="4">
        <f t="shared" si="90"/>
        <v>6</v>
      </c>
      <c r="BR108" s="4">
        <f t="shared" si="91"/>
        <v>4</v>
      </c>
      <c r="BS108" s="4">
        <f t="shared" si="92"/>
        <v>4</v>
      </c>
      <c r="BT108" s="4">
        <f t="shared" si="93"/>
        <v>4</v>
      </c>
      <c r="BU108" s="4">
        <f t="shared" si="94"/>
        <v>4</v>
      </c>
      <c r="BV108" s="4" t="str">
        <f t="shared" si="95"/>
        <v>0</v>
      </c>
      <c r="BW108" s="4">
        <f t="shared" si="96"/>
        <v>6</v>
      </c>
      <c r="BX108" s="4">
        <f t="shared" si="97"/>
        <v>0</v>
      </c>
      <c r="BY108" s="4">
        <f t="shared" si="98"/>
        <v>0</v>
      </c>
      <c r="BZ108" s="37">
        <f t="shared" si="99"/>
        <v>100</v>
      </c>
      <c r="CA108" s="32" t="e">
        <f>VLOOKUP(J:J,'Agent wise'!A:C,3,0)</f>
        <v>#N/A</v>
      </c>
      <c r="CB108" s="32">
        <f t="shared" si="65"/>
        <v>45931</v>
      </c>
      <c r="CC108" t="str">
        <f t="shared" si="66"/>
        <v>Excellent</v>
      </c>
      <c r="CE108" s="32"/>
      <c r="CJ108">
        <f t="shared" si="67"/>
        <v>1</v>
      </c>
      <c r="CK108">
        <f t="shared" si="68"/>
        <v>10</v>
      </c>
      <c r="CL108">
        <f t="shared" si="69"/>
        <v>2025</v>
      </c>
    </row>
    <row r="109" spans="1:90" ht="15" customHeight="1" x14ac:dyDescent="0.35">
      <c r="A109" s="40">
        <v>45726.572592592594</v>
      </c>
      <c r="B109" t="s">
        <v>132</v>
      </c>
      <c r="C109" t="s">
        <v>575</v>
      </c>
      <c r="D109" t="s">
        <v>133</v>
      </c>
      <c r="E109" s="2">
        <v>45933</v>
      </c>
      <c r="F109" t="s">
        <v>494</v>
      </c>
      <c r="G109" s="2">
        <v>45698</v>
      </c>
      <c r="H109">
        <v>9567646698</v>
      </c>
      <c r="I109">
        <v>157</v>
      </c>
      <c r="J109" t="s">
        <v>146</v>
      </c>
      <c r="K109" t="s">
        <v>46</v>
      </c>
      <c r="L109" t="s">
        <v>47</v>
      </c>
      <c r="M109" t="s">
        <v>48</v>
      </c>
      <c r="N109" t="s">
        <v>48</v>
      </c>
      <c r="O109" t="s">
        <v>48</v>
      </c>
      <c r="P109" t="s">
        <v>48</v>
      </c>
      <c r="Q109" t="s">
        <v>48</v>
      </c>
      <c r="R109" t="s">
        <v>49</v>
      </c>
      <c r="S109" t="s">
        <v>48</v>
      </c>
      <c r="T109" t="s">
        <v>48</v>
      </c>
      <c r="U109" t="s">
        <v>48</v>
      </c>
      <c r="V109" t="s">
        <v>48</v>
      </c>
      <c r="W109" t="s">
        <v>48</v>
      </c>
      <c r="X109" t="s">
        <v>48</v>
      </c>
      <c r="Y109" t="s">
        <v>48</v>
      </c>
      <c r="Z109" t="s">
        <v>48</v>
      </c>
      <c r="AA109" t="s">
        <v>49</v>
      </c>
      <c r="AB109" t="s">
        <v>49</v>
      </c>
      <c r="AC109" t="s">
        <v>49</v>
      </c>
      <c r="AD109" t="s">
        <v>48</v>
      </c>
      <c r="AE109" t="s">
        <v>48</v>
      </c>
      <c r="AF109" t="s">
        <v>48</v>
      </c>
      <c r="AG109" t="s">
        <v>48</v>
      </c>
      <c r="AH109" t="s">
        <v>48</v>
      </c>
      <c r="AI109" t="s">
        <v>49</v>
      </c>
      <c r="AJ109" t="s">
        <v>48</v>
      </c>
      <c r="AK109" t="s">
        <v>48</v>
      </c>
      <c r="AL109" t="s">
        <v>48</v>
      </c>
      <c r="AM109" t="s">
        <v>48</v>
      </c>
      <c r="AN109" t="s">
        <v>48</v>
      </c>
      <c r="AO109" t="s">
        <v>48</v>
      </c>
      <c r="AP109" t="s">
        <v>720</v>
      </c>
      <c r="AQ109" s="1" t="s">
        <v>721</v>
      </c>
      <c r="AR109" t="s">
        <v>116</v>
      </c>
      <c r="AS109" t="s">
        <v>144</v>
      </c>
      <c r="AT109" t="s">
        <v>144</v>
      </c>
      <c r="AU109" t="s">
        <v>577</v>
      </c>
      <c r="AW109" s="4">
        <f t="shared" si="70"/>
        <v>6</v>
      </c>
      <c r="AX109" s="4">
        <f t="shared" si="71"/>
        <v>4</v>
      </c>
      <c r="AY109" s="4">
        <f t="shared" si="72"/>
        <v>4</v>
      </c>
      <c r="AZ109" s="4">
        <f t="shared" si="73"/>
        <v>2</v>
      </c>
      <c r="BA109" s="4">
        <f t="shared" si="74"/>
        <v>4</v>
      </c>
      <c r="BB109" s="4" t="str">
        <f t="shared" si="75"/>
        <v>0</v>
      </c>
      <c r="BC109" s="4">
        <f t="shared" si="76"/>
        <v>4</v>
      </c>
      <c r="BD109" s="4">
        <f t="shared" si="77"/>
        <v>2</v>
      </c>
      <c r="BE109" s="4">
        <f t="shared" si="78"/>
        <v>4</v>
      </c>
      <c r="BF109" s="4">
        <f t="shared" si="79"/>
        <v>2</v>
      </c>
      <c r="BG109" s="4">
        <f t="shared" si="80"/>
        <v>4</v>
      </c>
      <c r="BH109" s="4">
        <f t="shared" si="81"/>
        <v>4</v>
      </c>
      <c r="BI109" s="4">
        <f t="shared" si="82"/>
        <v>4</v>
      </c>
      <c r="BJ109" s="4">
        <f t="shared" si="83"/>
        <v>2</v>
      </c>
      <c r="BK109" s="4" t="str">
        <f t="shared" si="84"/>
        <v>0</v>
      </c>
      <c r="BL109" s="4" t="str">
        <f t="shared" si="85"/>
        <v>0</v>
      </c>
      <c r="BM109" s="4" t="str">
        <f t="shared" si="86"/>
        <v>0</v>
      </c>
      <c r="BN109" s="4">
        <f t="shared" si="87"/>
        <v>4</v>
      </c>
      <c r="BO109" s="4">
        <f t="shared" si="88"/>
        <v>4</v>
      </c>
      <c r="BP109" s="4">
        <f t="shared" si="89"/>
        <v>4</v>
      </c>
      <c r="BQ109" s="4">
        <f t="shared" si="90"/>
        <v>6</v>
      </c>
      <c r="BR109" s="4">
        <f t="shared" si="91"/>
        <v>4</v>
      </c>
      <c r="BS109" s="4" t="str">
        <f t="shared" si="92"/>
        <v>0</v>
      </c>
      <c r="BT109" s="4">
        <f t="shared" si="93"/>
        <v>4</v>
      </c>
      <c r="BU109" s="4">
        <f t="shared" si="94"/>
        <v>4</v>
      </c>
      <c r="BV109" s="4">
        <f t="shared" si="95"/>
        <v>0</v>
      </c>
      <c r="BW109" s="4">
        <f t="shared" si="96"/>
        <v>6</v>
      </c>
      <c r="BX109" s="4">
        <f t="shared" si="97"/>
        <v>0</v>
      </c>
      <c r="BY109" s="4">
        <f t="shared" si="98"/>
        <v>0</v>
      </c>
      <c r="BZ109" s="37">
        <f t="shared" si="99"/>
        <v>82</v>
      </c>
      <c r="CA109" s="32" t="str">
        <f>VLOOKUP(J:J,'Agent wise'!A:C,3,0)</f>
        <v>Amal</v>
      </c>
      <c r="CB109" s="32">
        <f t="shared" si="65"/>
        <v>45933</v>
      </c>
      <c r="CC109" t="str">
        <f t="shared" si="66"/>
        <v>FC</v>
      </c>
      <c r="CE109" s="32"/>
      <c r="CJ109">
        <f t="shared" si="67"/>
        <v>3</v>
      </c>
      <c r="CK109">
        <f t="shared" si="68"/>
        <v>10</v>
      </c>
      <c r="CL109">
        <f t="shared" si="69"/>
        <v>2025</v>
      </c>
    </row>
    <row r="110" spans="1:90" ht="15" customHeight="1" x14ac:dyDescent="0.35">
      <c r="A110" s="40">
        <v>45726.574942129628</v>
      </c>
      <c r="B110" t="s">
        <v>396</v>
      </c>
      <c r="C110" t="s">
        <v>575</v>
      </c>
      <c r="D110" t="s">
        <v>80</v>
      </c>
      <c r="E110" s="2">
        <v>45932</v>
      </c>
      <c r="F110" t="s">
        <v>134</v>
      </c>
      <c r="G110" s="2">
        <v>45667</v>
      </c>
      <c r="H110">
        <v>9487005324</v>
      </c>
      <c r="I110">
        <v>110</v>
      </c>
      <c r="J110" t="s">
        <v>55</v>
      </c>
      <c r="K110" t="s">
        <v>52</v>
      </c>
      <c r="L110" t="s">
        <v>53</v>
      </c>
      <c r="M110" t="s">
        <v>48</v>
      </c>
      <c r="N110" t="s">
        <v>48</v>
      </c>
      <c r="O110" t="s">
        <v>48</v>
      </c>
      <c r="P110" t="s">
        <v>48</v>
      </c>
      <c r="Q110" t="s">
        <v>48</v>
      </c>
      <c r="R110" t="s">
        <v>48</v>
      </c>
      <c r="S110" t="s">
        <v>48</v>
      </c>
      <c r="T110" t="s">
        <v>48</v>
      </c>
      <c r="U110" t="s">
        <v>48</v>
      </c>
      <c r="V110" t="s">
        <v>48</v>
      </c>
      <c r="W110" t="s">
        <v>48</v>
      </c>
      <c r="X110" t="s">
        <v>48</v>
      </c>
      <c r="Y110" t="s">
        <v>48</v>
      </c>
      <c r="Z110" t="s">
        <v>48</v>
      </c>
      <c r="AA110" t="s">
        <v>48</v>
      </c>
      <c r="AB110" t="s">
        <v>48</v>
      </c>
      <c r="AC110" t="s">
        <v>48</v>
      </c>
      <c r="AD110" t="s">
        <v>48</v>
      </c>
      <c r="AE110" t="s">
        <v>48</v>
      </c>
      <c r="AF110" t="s">
        <v>48</v>
      </c>
      <c r="AG110" t="s">
        <v>49</v>
      </c>
      <c r="AH110" t="s">
        <v>50</v>
      </c>
      <c r="AI110" t="s">
        <v>50</v>
      </c>
      <c r="AJ110" t="s">
        <v>48</v>
      </c>
      <c r="AK110" t="s">
        <v>48</v>
      </c>
      <c r="AL110" t="s">
        <v>48</v>
      </c>
      <c r="AM110" t="s">
        <v>48</v>
      </c>
      <c r="AN110" t="s">
        <v>48</v>
      </c>
      <c r="AO110" t="s">
        <v>48</v>
      </c>
      <c r="AP110" t="s">
        <v>399</v>
      </c>
      <c r="AQ110" t="s">
        <v>722</v>
      </c>
      <c r="AR110" t="s">
        <v>51</v>
      </c>
      <c r="AS110" t="s">
        <v>67</v>
      </c>
      <c r="AT110" t="s">
        <v>68</v>
      </c>
      <c r="AU110" t="s">
        <v>683</v>
      </c>
      <c r="AW110" s="4">
        <f t="shared" si="70"/>
        <v>6</v>
      </c>
      <c r="AX110" s="4">
        <f t="shared" si="71"/>
        <v>4</v>
      </c>
      <c r="AY110" s="4">
        <f t="shared" si="72"/>
        <v>4</v>
      </c>
      <c r="AZ110" s="4">
        <f t="shared" si="73"/>
        <v>2</v>
      </c>
      <c r="BA110" s="4">
        <f t="shared" si="74"/>
        <v>4</v>
      </c>
      <c r="BB110" s="4">
        <f t="shared" si="75"/>
        <v>4</v>
      </c>
      <c r="BC110" s="4">
        <f t="shared" si="76"/>
        <v>4</v>
      </c>
      <c r="BD110" s="4">
        <f t="shared" si="77"/>
        <v>2</v>
      </c>
      <c r="BE110" s="4">
        <f t="shared" si="78"/>
        <v>4</v>
      </c>
      <c r="BF110" s="4">
        <f t="shared" si="79"/>
        <v>2</v>
      </c>
      <c r="BG110" s="4">
        <f t="shared" si="80"/>
        <v>4</v>
      </c>
      <c r="BH110" s="4">
        <f t="shared" si="81"/>
        <v>4</v>
      </c>
      <c r="BI110" s="4">
        <f t="shared" si="82"/>
        <v>4</v>
      </c>
      <c r="BJ110" s="4">
        <f t="shared" si="83"/>
        <v>2</v>
      </c>
      <c r="BK110" s="4">
        <f t="shared" si="84"/>
        <v>4</v>
      </c>
      <c r="BL110" s="4">
        <f t="shared" si="85"/>
        <v>2</v>
      </c>
      <c r="BM110" s="4">
        <f t="shared" si="86"/>
        <v>4</v>
      </c>
      <c r="BN110" s="4">
        <f t="shared" si="87"/>
        <v>4</v>
      </c>
      <c r="BO110" s="4">
        <f t="shared" si="88"/>
        <v>4</v>
      </c>
      <c r="BP110" s="4">
        <f t="shared" si="89"/>
        <v>4</v>
      </c>
      <c r="BQ110" s="4" t="str">
        <f t="shared" si="90"/>
        <v>0</v>
      </c>
      <c r="BR110" s="4">
        <f t="shared" si="91"/>
        <v>4</v>
      </c>
      <c r="BS110" s="4">
        <f t="shared" si="92"/>
        <v>4</v>
      </c>
      <c r="BT110" s="4">
        <f t="shared" si="93"/>
        <v>4</v>
      </c>
      <c r="BU110" s="4">
        <f t="shared" si="94"/>
        <v>4</v>
      </c>
      <c r="BV110" s="4">
        <f t="shared" si="95"/>
        <v>0</v>
      </c>
      <c r="BW110" s="4">
        <f t="shared" si="96"/>
        <v>6</v>
      </c>
      <c r="BX110" s="4">
        <f t="shared" si="97"/>
        <v>0</v>
      </c>
      <c r="BY110" s="4">
        <f t="shared" si="98"/>
        <v>0</v>
      </c>
      <c r="BZ110" s="37">
        <f t="shared" si="99"/>
        <v>94</v>
      </c>
      <c r="CA110" s="32" t="str">
        <f>VLOOKUP(J:J,'Agent wise'!A:C,3,0)</f>
        <v xml:space="preserve">Shiny </v>
      </c>
      <c r="CB110" s="32">
        <f t="shared" si="65"/>
        <v>45932</v>
      </c>
      <c r="CC110" t="str">
        <f t="shared" si="66"/>
        <v>Good</v>
      </c>
      <c r="CE110" s="32"/>
      <c r="CJ110">
        <f t="shared" si="67"/>
        <v>2</v>
      </c>
      <c r="CK110">
        <f t="shared" si="68"/>
        <v>10</v>
      </c>
      <c r="CL110">
        <f t="shared" si="69"/>
        <v>2025</v>
      </c>
    </row>
    <row r="111" spans="1:90" ht="15" customHeight="1" x14ac:dyDescent="0.35">
      <c r="A111" s="40">
        <v>45726.57540509259</v>
      </c>
      <c r="B111" t="s">
        <v>593</v>
      </c>
      <c r="C111" t="s">
        <v>575</v>
      </c>
      <c r="D111" t="s">
        <v>594</v>
      </c>
      <c r="E111" s="2">
        <v>45933</v>
      </c>
      <c r="F111" t="s">
        <v>134</v>
      </c>
      <c r="G111" s="2">
        <v>45698</v>
      </c>
      <c r="H111">
        <v>9447603601</v>
      </c>
      <c r="I111">
        <v>154</v>
      </c>
      <c r="J111" t="s">
        <v>62</v>
      </c>
      <c r="K111" t="s">
        <v>46</v>
      </c>
      <c r="L111" t="s">
        <v>47</v>
      </c>
      <c r="M111" t="s">
        <v>48</v>
      </c>
      <c r="N111" t="s">
        <v>48</v>
      </c>
      <c r="O111" t="s">
        <v>48</v>
      </c>
      <c r="P111" t="s">
        <v>48</v>
      </c>
      <c r="Q111" t="s">
        <v>48</v>
      </c>
      <c r="R111" t="s">
        <v>48</v>
      </c>
      <c r="S111" t="s">
        <v>48</v>
      </c>
      <c r="T111" t="s">
        <v>48</v>
      </c>
      <c r="U111" t="s">
        <v>49</v>
      </c>
      <c r="V111" t="s">
        <v>48</v>
      </c>
      <c r="W111" t="s">
        <v>48</v>
      </c>
      <c r="X111" t="s">
        <v>48</v>
      </c>
      <c r="Y111" t="s">
        <v>48</v>
      </c>
      <c r="Z111" t="s">
        <v>49</v>
      </c>
      <c r="AA111" t="s">
        <v>48</v>
      </c>
      <c r="AB111" t="s">
        <v>48</v>
      </c>
      <c r="AC111" t="s">
        <v>48</v>
      </c>
      <c r="AD111" t="s">
        <v>48</v>
      </c>
      <c r="AE111" t="s">
        <v>48</v>
      </c>
      <c r="AF111" t="s">
        <v>48</v>
      </c>
      <c r="AG111" t="s">
        <v>48</v>
      </c>
      <c r="AH111" t="s">
        <v>50</v>
      </c>
      <c r="AI111" t="s">
        <v>50</v>
      </c>
      <c r="AJ111" t="s">
        <v>48</v>
      </c>
      <c r="AK111" t="s">
        <v>48</v>
      </c>
      <c r="AL111" t="s">
        <v>48</v>
      </c>
      <c r="AM111" t="s">
        <v>48</v>
      </c>
      <c r="AN111" t="s">
        <v>48</v>
      </c>
      <c r="AO111" t="s">
        <v>48</v>
      </c>
      <c r="AP111" s="1" t="s">
        <v>723</v>
      </c>
      <c r="AQ111" t="s">
        <v>724</v>
      </c>
      <c r="AR111" t="s">
        <v>51</v>
      </c>
      <c r="AS111" t="s">
        <v>373</v>
      </c>
      <c r="AT111" t="s">
        <v>372</v>
      </c>
      <c r="AU111" t="s">
        <v>683</v>
      </c>
      <c r="AW111" s="4">
        <f t="shared" si="70"/>
        <v>6</v>
      </c>
      <c r="AX111" s="4">
        <f t="shared" si="71"/>
        <v>4</v>
      </c>
      <c r="AY111" s="4">
        <f t="shared" si="72"/>
        <v>4</v>
      </c>
      <c r="AZ111" s="4">
        <f t="shared" si="73"/>
        <v>2</v>
      </c>
      <c r="BA111" s="4">
        <f t="shared" si="74"/>
        <v>4</v>
      </c>
      <c r="BB111" s="4">
        <f t="shared" si="75"/>
        <v>4</v>
      </c>
      <c r="BC111" s="4">
        <f t="shared" si="76"/>
        <v>4</v>
      </c>
      <c r="BD111" s="4">
        <f t="shared" si="77"/>
        <v>2</v>
      </c>
      <c r="BE111" s="4" t="str">
        <f t="shared" si="78"/>
        <v>0</v>
      </c>
      <c r="BF111" s="4">
        <f t="shared" si="79"/>
        <v>2</v>
      </c>
      <c r="BG111" s="4">
        <f t="shared" si="80"/>
        <v>4</v>
      </c>
      <c r="BH111" s="4">
        <f t="shared" si="81"/>
        <v>4</v>
      </c>
      <c r="BI111" s="4">
        <f t="shared" si="82"/>
        <v>4</v>
      </c>
      <c r="BJ111" s="4" t="str">
        <f t="shared" si="83"/>
        <v>0</v>
      </c>
      <c r="BK111" s="4">
        <f t="shared" si="84"/>
        <v>4</v>
      </c>
      <c r="BL111" s="4">
        <f t="shared" si="85"/>
        <v>2</v>
      </c>
      <c r="BM111" s="4">
        <f t="shared" si="86"/>
        <v>4</v>
      </c>
      <c r="BN111" s="4">
        <f t="shared" si="87"/>
        <v>4</v>
      </c>
      <c r="BO111" s="4">
        <f t="shared" si="88"/>
        <v>4</v>
      </c>
      <c r="BP111" s="4">
        <f t="shared" si="89"/>
        <v>4</v>
      </c>
      <c r="BQ111" s="4">
        <f t="shared" si="90"/>
        <v>6</v>
      </c>
      <c r="BR111" s="4">
        <f t="shared" si="91"/>
        <v>4</v>
      </c>
      <c r="BS111" s="4">
        <f t="shared" si="92"/>
        <v>4</v>
      </c>
      <c r="BT111" s="4">
        <f t="shared" si="93"/>
        <v>4</v>
      </c>
      <c r="BU111" s="4">
        <f t="shared" si="94"/>
        <v>4</v>
      </c>
      <c r="BV111" s="4">
        <f t="shared" si="95"/>
        <v>0</v>
      </c>
      <c r="BW111" s="4">
        <f t="shared" si="96"/>
        <v>6</v>
      </c>
      <c r="BX111" s="4">
        <f t="shared" si="97"/>
        <v>0</v>
      </c>
      <c r="BY111" s="4">
        <f t="shared" si="98"/>
        <v>0</v>
      </c>
      <c r="BZ111" s="37">
        <f t="shared" si="99"/>
        <v>94</v>
      </c>
      <c r="CA111" s="32" t="str">
        <f>VLOOKUP(J:J,'Agent wise'!A:C,3,0)</f>
        <v>Saran S</v>
      </c>
      <c r="CB111" s="32">
        <f t="shared" si="65"/>
        <v>45933</v>
      </c>
      <c r="CC111" t="str">
        <f t="shared" si="66"/>
        <v>Good</v>
      </c>
      <c r="CE111" s="32"/>
      <c r="CJ111">
        <f t="shared" si="67"/>
        <v>3</v>
      </c>
      <c r="CK111">
        <f t="shared" si="68"/>
        <v>10</v>
      </c>
      <c r="CL111">
        <f t="shared" si="69"/>
        <v>2025</v>
      </c>
    </row>
    <row r="112" spans="1:90" ht="15" customHeight="1" x14ac:dyDescent="0.35">
      <c r="A112" s="40">
        <v>45726.575486111113</v>
      </c>
      <c r="B112" t="s">
        <v>132</v>
      </c>
      <c r="C112" t="s">
        <v>575</v>
      </c>
      <c r="D112" t="s">
        <v>133</v>
      </c>
      <c r="E112" s="2">
        <v>45933</v>
      </c>
      <c r="F112" t="s">
        <v>494</v>
      </c>
      <c r="G112" s="2">
        <v>45698</v>
      </c>
      <c r="H112">
        <v>7034171849</v>
      </c>
      <c r="I112">
        <v>143</v>
      </c>
      <c r="J112" t="s">
        <v>146</v>
      </c>
      <c r="K112" t="s">
        <v>46</v>
      </c>
      <c r="L112" t="s">
        <v>47</v>
      </c>
      <c r="M112" t="s">
        <v>48</v>
      </c>
      <c r="N112" t="s">
        <v>48</v>
      </c>
      <c r="O112" t="s">
        <v>48</v>
      </c>
      <c r="P112" t="s">
        <v>48</v>
      </c>
      <c r="Q112" t="s">
        <v>48</v>
      </c>
      <c r="R112" t="s">
        <v>48</v>
      </c>
      <c r="S112" t="s">
        <v>48</v>
      </c>
      <c r="T112" t="s">
        <v>48</v>
      </c>
      <c r="U112" t="s">
        <v>48</v>
      </c>
      <c r="V112" t="s">
        <v>48</v>
      </c>
      <c r="W112" t="s">
        <v>48</v>
      </c>
      <c r="X112" t="s">
        <v>48</v>
      </c>
      <c r="Y112" t="s">
        <v>48</v>
      </c>
      <c r="Z112" t="s">
        <v>48</v>
      </c>
      <c r="AA112" t="s">
        <v>49</v>
      </c>
      <c r="AB112" t="s">
        <v>49</v>
      </c>
      <c r="AC112" t="s">
        <v>49</v>
      </c>
      <c r="AD112" t="s">
        <v>48</v>
      </c>
      <c r="AE112" t="s">
        <v>48</v>
      </c>
      <c r="AF112" t="s">
        <v>48</v>
      </c>
      <c r="AG112" t="s">
        <v>48</v>
      </c>
      <c r="AH112" t="s">
        <v>48</v>
      </c>
      <c r="AI112" t="s">
        <v>50</v>
      </c>
      <c r="AJ112" t="s">
        <v>48</v>
      </c>
      <c r="AK112" t="s">
        <v>48</v>
      </c>
      <c r="AL112" t="s">
        <v>48</v>
      </c>
      <c r="AM112" t="s">
        <v>48</v>
      </c>
      <c r="AN112" t="s">
        <v>48</v>
      </c>
      <c r="AO112" t="s">
        <v>48</v>
      </c>
      <c r="AP112" s="1" t="s">
        <v>725</v>
      </c>
      <c r="AQ112" s="1" t="s">
        <v>726</v>
      </c>
      <c r="AR112" t="s">
        <v>116</v>
      </c>
      <c r="AS112" t="s">
        <v>144</v>
      </c>
      <c r="AT112" t="s">
        <v>144</v>
      </c>
      <c r="AU112" t="s">
        <v>577</v>
      </c>
      <c r="AW112" s="4">
        <f t="shared" si="70"/>
        <v>6</v>
      </c>
      <c r="AX112" s="4">
        <f t="shared" si="71"/>
        <v>4</v>
      </c>
      <c r="AY112" s="4">
        <f t="shared" si="72"/>
        <v>4</v>
      </c>
      <c r="AZ112" s="4">
        <f t="shared" si="73"/>
        <v>2</v>
      </c>
      <c r="BA112" s="4">
        <f t="shared" si="74"/>
        <v>4</v>
      </c>
      <c r="BB112" s="4">
        <f t="shared" si="75"/>
        <v>4</v>
      </c>
      <c r="BC112" s="4">
        <f t="shared" si="76"/>
        <v>4</v>
      </c>
      <c r="BD112" s="4">
        <f t="shared" si="77"/>
        <v>2</v>
      </c>
      <c r="BE112" s="4">
        <f t="shared" si="78"/>
        <v>4</v>
      </c>
      <c r="BF112" s="4">
        <f t="shared" si="79"/>
        <v>2</v>
      </c>
      <c r="BG112" s="4">
        <f t="shared" si="80"/>
        <v>4</v>
      </c>
      <c r="BH112" s="4">
        <f t="shared" si="81"/>
        <v>4</v>
      </c>
      <c r="BI112" s="4">
        <f t="shared" si="82"/>
        <v>4</v>
      </c>
      <c r="BJ112" s="4">
        <f t="shared" si="83"/>
        <v>2</v>
      </c>
      <c r="BK112" s="4" t="str">
        <f t="shared" si="84"/>
        <v>0</v>
      </c>
      <c r="BL112" s="4" t="str">
        <f t="shared" si="85"/>
        <v>0</v>
      </c>
      <c r="BM112" s="4" t="str">
        <f t="shared" si="86"/>
        <v>0</v>
      </c>
      <c r="BN112" s="4">
        <f t="shared" si="87"/>
        <v>4</v>
      </c>
      <c r="BO112" s="4">
        <f t="shared" si="88"/>
        <v>4</v>
      </c>
      <c r="BP112" s="4">
        <f t="shared" si="89"/>
        <v>4</v>
      </c>
      <c r="BQ112" s="4">
        <f t="shared" si="90"/>
        <v>6</v>
      </c>
      <c r="BR112" s="4">
        <f t="shared" si="91"/>
        <v>4</v>
      </c>
      <c r="BS112" s="4">
        <f t="shared" si="92"/>
        <v>4</v>
      </c>
      <c r="BT112" s="4">
        <f t="shared" si="93"/>
        <v>4</v>
      </c>
      <c r="BU112" s="4">
        <f t="shared" si="94"/>
        <v>4</v>
      </c>
      <c r="BV112" s="4">
        <f t="shared" si="95"/>
        <v>0</v>
      </c>
      <c r="BW112" s="4">
        <f t="shared" si="96"/>
        <v>6</v>
      </c>
      <c r="BX112" s="4">
        <f t="shared" si="97"/>
        <v>0</v>
      </c>
      <c r="BY112" s="4">
        <f t="shared" si="98"/>
        <v>0</v>
      </c>
      <c r="BZ112" s="37">
        <f t="shared" si="99"/>
        <v>90</v>
      </c>
      <c r="CA112" s="32" t="str">
        <f>VLOOKUP(J:J,'Agent wise'!A:C,3,0)</f>
        <v>Amal</v>
      </c>
      <c r="CB112" s="32">
        <f t="shared" si="65"/>
        <v>45933</v>
      </c>
      <c r="CC112" t="str">
        <f t="shared" si="66"/>
        <v>Good</v>
      </c>
      <c r="CE112" s="32"/>
      <c r="CJ112">
        <f t="shared" si="67"/>
        <v>3</v>
      </c>
      <c r="CK112">
        <f t="shared" si="68"/>
        <v>10</v>
      </c>
      <c r="CL112">
        <f t="shared" si="69"/>
        <v>2025</v>
      </c>
    </row>
    <row r="113" spans="1:90" ht="15" customHeight="1" x14ac:dyDescent="0.35">
      <c r="A113" s="40">
        <v>45726.577256944445</v>
      </c>
      <c r="B113" t="s">
        <v>593</v>
      </c>
      <c r="C113" t="s">
        <v>575</v>
      </c>
      <c r="D113" t="s">
        <v>594</v>
      </c>
      <c r="E113" s="2">
        <v>45933</v>
      </c>
      <c r="F113" t="s">
        <v>134</v>
      </c>
      <c r="G113" s="2">
        <v>45698</v>
      </c>
      <c r="H113">
        <v>6238628489</v>
      </c>
      <c r="I113">
        <v>145</v>
      </c>
      <c r="J113" t="s">
        <v>69</v>
      </c>
      <c r="K113" t="s">
        <v>46</v>
      </c>
      <c r="L113" t="s">
        <v>47</v>
      </c>
      <c r="M113" t="s">
        <v>48</v>
      </c>
      <c r="N113" t="s">
        <v>48</v>
      </c>
      <c r="O113" t="s">
        <v>48</v>
      </c>
      <c r="P113" t="s">
        <v>48</v>
      </c>
      <c r="Q113" t="s">
        <v>48</v>
      </c>
      <c r="R113" t="s">
        <v>48</v>
      </c>
      <c r="S113" t="s">
        <v>48</v>
      </c>
      <c r="T113" t="s">
        <v>48</v>
      </c>
      <c r="U113" t="s">
        <v>48</v>
      </c>
      <c r="V113" t="s">
        <v>48</v>
      </c>
      <c r="W113" t="s">
        <v>48</v>
      </c>
      <c r="X113" t="s">
        <v>48</v>
      </c>
      <c r="Y113" t="s">
        <v>48</v>
      </c>
      <c r="Z113" t="s">
        <v>48</v>
      </c>
      <c r="AA113" t="s">
        <v>48</v>
      </c>
      <c r="AB113" t="s">
        <v>48</v>
      </c>
      <c r="AC113" t="s">
        <v>48</v>
      </c>
      <c r="AD113" t="s">
        <v>48</v>
      </c>
      <c r="AE113" t="s">
        <v>48</v>
      </c>
      <c r="AF113" t="s">
        <v>48</v>
      </c>
      <c r="AG113" t="s">
        <v>48</v>
      </c>
      <c r="AH113" t="s">
        <v>50</v>
      </c>
      <c r="AI113" t="s">
        <v>50</v>
      </c>
      <c r="AJ113" t="s">
        <v>48</v>
      </c>
      <c r="AK113" t="s">
        <v>48</v>
      </c>
      <c r="AL113" t="s">
        <v>48</v>
      </c>
      <c r="AM113" t="s">
        <v>48</v>
      </c>
      <c r="AN113" t="s">
        <v>48</v>
      </c>
      <c r="AO113" t="s">
        <v>48</v>
      </c>
      <c r="AP113" t="s">
        <v>115</v>
      </c>
      <c r="AQ113" t="s">
        <v>727</v>
      </c>
      <c r="AR113" t="s">
        <v>51</v>
      </c>
      <c r="AS113" t="s">
        <v>419</v>
      </c>
      <c r="AT113" t="s">
        <v>420</v>
      </c>
      <c r="AU113" t="s">
        <v>577</v>
      </c>
      <c r="AW113" s="4">
        <f t="shared" si="70"/>
        <v>6</v>
      </c>
      <c r="AX113" s="4">
        <f t="shared" si="71"/>
        <v>4</v>
      </c>
      <c r="AY113" s="4">
        <f t="shared" si="72"/>
        <v>4</v>
      </c>
      <c r="AZ113" s="4">
        <f t="shared" si="73"/>
        <v>2</v>
      </c>
      <c r="BA113" s="4">
        <f t="shared" si="74"/>
        <v>4</v>
      </c>
      <c r="BB113" s="4">
        <f t="shared" si="75"/>
        <v>4</v>
      </c>
      <c r="BC113" s="4">
        <f t="shared" si="76"/>
        <v>4</v>
      </c>
      <c r="BD113" s="4">
        <f t="shared" si="77"/>
        <v>2</v>
      </c>
      <c r="BE113" s="4">
        <f t="shared" si="78"/>
        <v>4</v>
      </c>
      <c r="BF113" s="4">
        <f t="shared" si="79"/>
        <v>2</v>
      </c>
      <c r="BG113" s="4">
        <f t="shared" si="80"/>
        <v>4</v>
      </c>
      <c r="BH113" s="4">
        <f t="shared" si="81"/>
        <v>4</v>
      </c>
      <c r="BI113" s="4">
        <f t="shared" si="82"/>
        <v>4</v>
      </c>
      <c r="BJ113" s="4">
        <f t="shared" si="83"/>
        <v>2</v>
      </c>
      <c r="BK113" s="4">
        <f t="shared" si="84"/>
        <v>4</v>
      </c>
      <c r="BL113" s="4">
        <f t="shared" si="85"/>
        <v>2</v>
      </c>
      <c r="BM113" s="4">
        <f t="shared" si="86"/>
        <v>4</v>
      </c>
      <c r="BN113" s="4">
        <f t="shared" si="87"/>
        <v>4</v>
      </c>
      <c r="BO113" s="4">
        <f t="shared" si="88"/>
        <v>4</v>
      </c>
      <c r="BP113" s="4">
        <f t="shared" si="89"/>
        <v>4</v>
      </c>
      <c r="BQ113" s="4">
        <f t="shared" si="90"/>
        <v>6</v>
      </c>
      <c r="BR113" s="4">
        <f t="shared" si="91"/>
        <v>4</v>
      </c>
      <c r="BS113" s="4">
        <f t="shared" si="92"/>
        <v>4</v>
      </c>
      <c r="BT113" s="4">
        <f t="shared" si="93"/>
        <v>4</v>
      </c>
      <c r="BU113" s="4">
        <f t="shared" si="94"/>
        <v>4</v>
      </c>
      <c r="BV113" s="4">
        <f t="shared" si="95"/>
        <v>0</v>
      </c>
      <c r="BW113" s="4">
        <f t="shared" si="96"/>
        <v>6</v>
      </c>
      <c r="BX113" s="4">
        <f t="shared" si="97"/>
        <v>0</v>
      </c>
      <c r="BY113" s="4">
        <f t="shared" si="98"/>
        <v>0</v>
      </c>
      <c r="BZ113" s="37">
        <f t="shared" si="99"/>
        <v>100</v>
      </c>
      <c r="CA113" s="32" t="str">
        <f>VLOOKUP(J:J,'Agent wise'!A:C,3,0)</f>
        <v>Saran S</v>
      </c>
      <c r="CB113" s="32">
        <f t="shared" si="65"/>
        <v>45933</v>
      </c>
      <c r="CC113" t="str">
        <f t="shared" si="66"/>
        <v>Excellent</v>
      </c>
      <c r="CE113" s="32"/>
      <c r="CJ113">
        <f t="shared" si="67"/>
        <v>3</v>
      </c>
      <c r="CK113">
        <f t="shared" si="68"/>
        <v>10</v>
      </c>
      <c r="CL113">
        <f t="shared" si="69"/>
        <v>2025</v>
      </c>
    </row>
    <row r="114" spans="1:90" ht="15" customHeight="1" x14ac:dyDescent="0.35">
      <c r="A114" s="40">
        <v>45726.5781712963</v>
      </c>
      <c r="B114" t="s">
        <v>396</v>
      </c>
      <c r="C114" t="s">
        <v>575</v>
      </c>
      <c r="D114" t="s">
        <v>80</v>
      </c>
      <c r="E114" s="2">
        <v>45931</v>
      </c>
      <c r="F114" t="s">
        <v>134</v>
      </c>
      <c r="G114" t="s">
        <v>484</v>
      </c>
      <c r="H114">
        <v>9446650630</v>
      </c>
      <c r="I114">
        <v>136</v>
      </c>
      <c r="J114" t="s">
        <v>114</v>
      </c>
      <c r="K114" t="s">
        <v>46</v>
      </c>
      <c r="L114" t="s">
        <v>47</v>
      </c>
      <c r="M114" t="s">
        <v>48</v>
      </c>
      <c r="N114" t="s">
        <v>48</v>
      </c>
      <c r="O114" t="s">
        <v>48</v>
      </c>
      <c r="P114" t="s">
        <v>48</v>
      </c>
      <c r="Q114" t="s">
        <v>48</v>
      </c>
      <c r="R114" t="s">
        <v>48</v>
      </c>
      <c r="S114" t="s">
        <v>48</v>
      </c>
      <c r="T114" t="s">
        <v>48</v>
      </c>
      <c r="U114" t="s">
        <v>48</v>
      </c>
      <c r="V114" t="s">
        <v>48</v>
      </c>
      <c r="W114" t="s">
        <v>48</v>
      </c>
      <c r="X114" t="s">
        <v>48</v>
      </c>
      <c r="Y114" t="s">
        <v>48</v>
      </c>
      <c r="Z114" t="s">
        <v>48</v>
      </c>
      <c r="AA114" t="s">
        <v>48</v>
      </c>
      <c r="AB114" t="s">
        <v>48</v>
      </c>
      <c r="AC114" t="s">
        <v>48</v>
      </c>
      <c r="AD114" t="s">
        <v>50</v>
      </c>
      <c r="AE114" t="s">
        <v>48</v>
      </c>
      <c r="AF114" t="s">
        <v>48</v>
      </c>
      <c r="AG114" t="s">
        <v>48</v>
      </c>
      <c r="AH114" t="s">
        <v>50</v>
      </c>
      <c r="AI114" t="s">
        <v>50</v>
      </c>
      <c r="AJ114" t="s">
        <v>48</v>
      </c>
      <c r="AK114" t="s">
        <v>48</v>
      </c>
      <c r="AL114" t="s">
        <v>48</v>
      </c>
      <c r="AM114" t="s">
        <v>48</v>
      </c>
      <c r="AN114" t="s">
        <v>48</v>
      </c>
      <c r="AO114" t="s">
        <v>48</v>
      </c>
      <c r="AP114" t="s">
        <v>330</v>
      </c>
      <c r="AQ114" t="s">
        <v>728</v>
      </c>
      <c r="AR114" t="s">
        <v>51</v>
      </c>
      <c r="AS114" t="s">
        <v>67</v>
      </c>
      <c r="AT114" t="s">
        <v>68</v>
      </c>
      <c r="AU114" t="s">
        <v>577</v>
      </c>
      <c r="AW114" s="4">
        <f t="shared" si="70"/>
        <v>6</v>
      </c>
      <c r="AX114" s="4">
        <f t="shared" si="71"/>
        <v>4</v>
      </c>
      <c r="AY114" s="4">
        <f t="shared" si="72"/>
        <v>4</v>
      </c>
      <c r="AZ114" s="4">
        <f t="shared" si="73"/>
        <v>2</v>
      </c>
      <c r="BA114" s="4">
        <f t="shared" si="74"/>
        <v>4</v>
      </c>
      <c r="BB114" s="4">
        <f t="shared" si="75"/>
        <v>4</v>
      </c>
      <c r="BC114" s="4">
        <f t="shared" si="76"/>
        <v>4</v>
      </c>
      <c r="BD114" s="4">
        <f t="shared" si="77"/>
        <v>2</v>
      </c>
      <c r="BE114" s="4">
        <f t="shared" si="78"/>
        <v>4</v>
      </c>
      <c r="BF114" s="4">
        <f t="shared" si="79"/>
        <v>2</v>
      </c>
      <c r="BG114" s="4">
        <f t="shared" si="80"/>
        <v>4</v>
      </c>
      <c r="BH114" s="4">
        <f t="shared" si="81"/>
        <v>4</v>
      </c>
      <c r="BI114" s="4">
        <f t="shared" si="82"/>
        <v>4</v>
      </c>
      <c r="BJ114" s="4">
        <f t="shared" si="83"/>
        <v>2</v>
      </c>
      <c r="BK114" s="4">
        <f t="shared" si="84"/>
        <v>4</v>
      </c>
      <c r="BL114" s="4">
        <f t="shared" si="85"/>
        <v>2</v>
      </c>
      <c r="BM114" s="4">
        <f t="shared" si="86"/>
        <v>4</v>
      </c>
      <c r="BN114" s="4">
        <f t="shared" si="87"/>
        <v>4</v>
      </c>
      <c r="BO114" s="4">
        <f t="shared" si="88"/>
        <v>4</v>
      </c>
      <c r="BP114" s="4">
        <f t="shared" si="89"/>
        <v>4</v>
      </c>
      <c r="BQ114" s="4">
        <f t="shared" si="90"/>
        <v>6</v>
      </c>
      <c r="BR114" s="4">
        <f t="shared" si="91"/>
        <v>4</v>
      </c>
      <c r="BS114" s="4">
        <f t="shared" si="92"/>
        <v>4</v>
      </c>
      <c r="BT114" s="4">
        <f t="shared" si="93"/>
        <v>4</v>
      </c>
      <c r="BU114" s="4">
        <f t="shared" si="94"/>
        <v>4</v>
      </c>
      <c r="BV114" s="4">
        <f t="shared" si="95"/>
        <v>0</v>
      </c>
      <c r="BW114" s="4">
        <f t="shared" si="96"/>
        <v>6</v>
      </c>
      <c r="BX114" s="4">
        <f t="shared" si="97"/>
        <v>0</v>
      </c>
      <c r="BY114" s="4">
        <f t="shared" si="98"/>
        <v>0</v>
      </c>
      <c r="BZ114" s="37">
        <f t="shared" si="99"/>
        <v>100</v>
      </c>
      <c r="CA114" s="32" t="str">
        <f>VLOOKUP(J:J,'Agent wise'!A:C,3,0)</f>
        <v>Adharsh</v>
      </c>
      <c r="CB114" s="32">
        <f t="shared" si="65"/>
        <v>45931</v>
      </c>
      <c r="CC114" t="str">
        <f t="shared" si="66"/>
        <v>Excellent</v>
      </c>
      <c r="CE114" s="32"/>
      <c r="CJ114">
        <f t="shared" si="67"/>
        <v>1</v>
      </c>
      <c r="CK114">
        <f t="shared" si="68"/>
        <v>10</v>
      </c>
      <c r="CL114">
        <f t="shared" si="69"/>
        <v>2025</v>
      </c>
    </row>
    <row r="115" spans="1:90" ht="15" customHeight="1" x14ac:dyDescent="0.35">
      <c r="A115" s="40">
        <v>45726.578888888886</v>
      </c>
      <c r="B115" t="s">
        <v>593</v>
      </c>
      <c r="C115" t="s">
        <v>575</v>
      </c>
      <c r="D115" t="s">
        <v>594</v>
      </c>
      <c r="E115" s="2">
        <v>45933</v>
      </c>
      <c r="F115" t="s">
        <v>134</v>
      </c>
      <c r="G115" s="2">
        <v>45698</v>
      </c>
      <c r="H115">
        <v>8300825737</v>
      </c>
      <c r="I115">
        <v>173</v>
      </c>
      <c r="J115" t="s">
        <v>112</v>
      </c>
      <c r="K115" t="s">
        <v>52</v>
      </c>
      <c r="L115" t="s">
        <v>53</v>
      </c>
      <c r="M115" t="s">
        <v>48</v>
      </c>
      <c r="N115" t="s">
        <v>48</v>
      </c>
      <c r="O115" t="s">
        <v>48</v>
      </c>
      <c r="P115" t="s">
        <v>48</v>
      </c>
      <c r="Q115" t="s">
        <v>48</v>
      </c>
      <c r="R115" t="s">
        <v>48</v>
      </c>
      <c r="S115" t="s">
        <v>48</v>
      </c>
      <c r="T115" t="s">
        <v>48</v>
      </c>
      <c r="U115" t="s">
        <v>49</v>
      </c>
      <c r="V115" t="s">
        <v>48</v>
      </c>
      <c r="W115" t="s">
        <v>48</v>
      </c>
      <c r="X115" t="s">
        <v>48</v>
      </c>
      <c r="Y115" t="s">
        <v>48</v>
      </c>
      <c r="Z115" t="s">
        <v>48</v>
      </c>
      <c r="AA115" t="s">
        <v>48</v>
      </c>
      <c r="AB115" t="s">
        <v>49</v>
      </c>
      <c r="AC115" t="s">
        <v>48</v>
      </c>
      <c r="AD115" t="s">
        <v>48</v>
      </c>
      <c r="AE115" t="s">
        <v>48</v>
      </c>
      <c r="AF115" t="s">
        <v>48</v>
      </c>
      <c r="AG115" t="s">
        <v>48</v>
      </c>
      <c r="AH115" t="s">
        <v>50</v>
      </c>
      <c r="AI115" t="s">
        <v>50</v>
      </c>
      <c r="AJ115" t="s">
        <v>48</v>
      </c>
      <c r="AK115" t="s">
        <v>48</v>
      </c>
      <c r="AL115" t="s">
        <v>49</v>
      </c>
      <c r="AM115" t="s">
        <v>48</v>
      </c>
      <c r="AN115" t="s">
        <v>48</v>
      </c>
      <c r="AO115" t="s">
        <v>48</v>
      </c>
      <c r="AP115" t="s">
        <v>436</v>
      </c>
      <c r="AQ115" t="s">
        <v>729</v>
      </c>
      <c r="AR115" t="s">
        <v>51</v>
      </c>
      <c r="AS115" t="s">
        <v>57</v>
      </c>
      <c r="AT115" t="s">
        <v>58</v>
      </c>
      <c r="AU115" t="s">
        <v>577</v>
      </c>
      <c r="AW115" s="4">
        <f t="shared" si="70"/>
        <v>6</v>
      </c>
      <c r="AX115" s="4">
        <f t="shared" si="71"/>
        <v>4</v>
      </c>
      <c r="AY115" s="4">
        <f t="shared" si="72"/>
        <v>4</v>
      </c>
      <c r="AZ115" s="4">
        <f t="shared" si="73"/>
        <v>2</v>
      </c>
      <c r="BA115" s="4">
        <f t="shared" si="74"/>
        <v>4</v>
      </c>
      <c r="BB115" s="4">
        <f t="shared" si="75"/>
        <v>4</v>
      </c>
      <c r="BC115" s="4">
        <f t="shared" si="76"/>
        <v>4</v>
      </c>
      <c r="BD115" s="4">
        <f t="shared" si="77"/>
        <v>2</v>
      </c>
      <c r="BE115" s="4" t="str">
        <f t="shared" si="78"/>
        <v>0</v>
      </c>
      <c r="BF115" s="4">
        <f t="shared" si="79"/>
        <v>2</v>
      </c>
      <c r="BG115" s="4">
        <f t="shared" si="80"/>
        <v>4</v>
      </c>
      <c r="BH115" s="4">
        <f t="shared" si="81"/>
        <v>4</v>
      </c>
      <c r="BI115" s="4">
        <f t="shared" si="82"/>
        <v>4</v>
      </c>
      <c r="BJ115" s="4">
        <f t="shared" si="83"/>
        <v>2</v>
      </c>
      <c r="BK115" s="4">
        <f t="shared" si="84"/>
        <v>4</v>
      </c>
      <c r="BL115" s="4" t="str">
        <f t="shared" si="85"/>
        <v>0</v>
      </c>
      <c r="BM115" s="4">
        <f t="shared" si="86"/>
        <v>4</v>
      </c>
      <c r="BN115" s="4">
        <f t="shared" si="87"/>
        <v>4</v>
      </c>
      <c r="BO115" s="4">
        <f t="shared" si="88"/>
        <v>4</v>
      </c>
      <c r="BP115" s="4">
        <f t="shared" si="89"/>
        <v>4</v>
      </c>
      <c r="BQ115" s="4">
        <f t="shared" si="90"/>
        <v>6</v>
      </c>
      <c r="BR115" s="4">
        <f t="shared" si="91"/>
        <v>4</v>
      </c>
      <c r="BS115" s="4">
        <f t="shared" si="92"/>
        <v>4</v>
      </c>
      <c r="BT115" s="4">
        <f t="shared" si="93"/>
        <v>4</v>
      </c>
      <c r="BU115" s="4">
        <f t="shared" si="94"/>
        <v>4</v>
      </c>
      <c r="BV115" s="4" t="str">
        <f t="shared" si="95"/>
        <v>0</v>
      </c>
      <c r="BW115" s="4">
        <f t="shared" si="96"/>
        <v>6</v>
      </c>
      <c r="BX115" s="4">
        <f t="shared" si="97"/>
        <v>0</v>
      </c>
      <c r="BY115" s="4">
        <f t="shared" si="98"/>
        <v>0</v>
      </c>
      <c r="BZ115" s="37">
        <f t="shared" si="99"/>
        <v>94</v>
      </c>
      <c r="CA115" s="32" t="str">
        <f>VLOOKUP(J:J,'Agent wise'!A:C,3,0)</f>
        <v>Adharsh</v>
      </c>
      <c r="CB115" s="32">
        <f t="shared" si="65"/>
        <v>45933</v>
      </c>
      <c r="CC115" t="str">
        <f t="shared" si="66"/>
        <v>Good</v>
      </c>
      <c r="CE115" s="32"/>
      <c r="CJ115">
        <f t="shared" si="67"/>
        <v>3</v>
      </c>
      <c r="CK115">
        <f t="shared" si="68"/>
        <v>10</v>
      </c>
      <c r="CL115">
        <f t="shared" si="69"/>
        <v>2025</v>
      </c>
    </row>
    <row r="116" spans="1:90" ht="15" customHeight="1" x14ac:dyDescent="0.35">
      <c r="A116" s="40">
        <v>45726.580648148149</v>
      </c>
      <c r="B116" t="s">
        <v>593</v>
      </c>
      <c r="C116" t="s">
        <v>575</v>
      </c>
      <c r="D116" t="s">
        <v>594</v>
      </c>
      <c r="E116" s="2">
        <v>45933</v>
      </c>
      <c r="F116" t="s">
        <v>134</v>
      </c>
      <c r="G116" s="2">
        <v>45698</v>
      </c>
      <c r="H116">
        <v>6369961346</v>
      </c>
      <c r="I116">
        <v>204</v>
      </c>
      <c r="J116" t="s">
        <v>83</v>
      </c>
      <c r="K116" t="s">
        <v>52</v>
      </c>
      <c r="L116" t="s">
        <v>53</v>
      </c>
      <c r="M116" t="s">
        <v>48</v>
      </c>
      <c r="N116" t="s">
        <v>48</v>
      </c>
      <c r="O116" t="s">
        <v>48</v>
      </c>
      <c r="P116" t="s">
        <v>48</v>
      </c>
      <c r="Q116" t="s">
        <v>48</v>
      </c>
      <c r="R116" t="s">
        <v>48</v>
      </c>
      <c r="S116" t="s">
        <v>48</v>
      </c>
      <c r="T116" t="s">
        <v>48</v>
      </c>
      <c r="U116" t="s">
        <v>49</v>
      </c>
      <c r="V116" t="s">
        <v>48</v>
      </c>
      <c r="W116" t="s">
        <v>48</v>
      </c>
      <c r="X116" t="s">
        <v>48</v>
      </c>
      <c r="Y116" t="s">
        <v>48</v>
      </c>
      <c r="Z116" t="s">
        <v>48</v>
      </c>
      <c r="AA116" t="s">
        <v>48</v>
      </c>
      <c r="AB116" t="s">
        <v>49</v>
      </c>
      <c r="AC116" t="s">
        <v>48</v>
      </c>
      <c r="AD116" t="s">
        <v>48</v>
      </c>
      <c r="AE116" t="s">
        <v>48</v>
      </c>
      <c r="AF116" t="s">
        <v>48</v>
      </c>
      <c r="AG116" t="s">
        <v>48</v>
      </c>
      <c r="AH116" t="s">
        <v>50</v>
      </c>
      <c r="AI116" t="s">
        <v>50</v>
      </c>
      <c r="AJ116" t="s">
        <v>48</v>
      </c>
      <c r="AK116" t="s">
        <v>48</v>
      </c>
      <c r="AL116" t="s">
        <v>49</v>
      </c>
      <c r="AM116" t="s">
        <v>48</v>
      </c>
      <c r="AN116" t="s">
        <v>48</v>
      </c>
      <c r="AO116" t="s">
        <v>48</v>
      </c>
      <c r="AP116" t="s">
        <v>730</v>
      </c>
      <c r="AQ116" t="s">
        <v>731</v>
      </c>
      <c r="AR116" t="s">
        <v>51</v>
      </c>
      <c r="AS116" t="s">
        <v>75</v>
      </c>
      <c r="AT116" t="s">
        <v>372</v>
      </c>
      <c r="AU116" t="s">
        <v>577</v>
      </c>
      <c r="AW116" s="4">
        <f t="shared" si="70"/>
        <v>6</v>
      </c>
      <c r="AX116" s="4">
        <f t="shared" si="71"/>
        <v>4</v>
      </c>
      <c r="AY116" s="4">
        <f t="shared" si="72"/>
        <v>4</v>
      </c>
      <c r="AZ116" s="4">
        <f t="shared" si="73"/>
        <v>2</v>
      </c>
      <c r="BA116" s="4">
        <f t="shared" si="74"/>
        <v>4</v>
      </c>
      <c r="BB116" s="4">
        <f t="shared" si="75"/>
        <v>4</v>
      </c>
      <c r="BC116" s="4">
        <f t="shared" si="76"/>
        <v>4</v>
      </c>
      <c r="BD116" s="4">
        <f t="shared" si="77"/>
        <v>2</v>
      </c>
      <c r="BE116" s="4" t="str">
        <f t="shared" si="78"/>
        <v>0</v>
      </c>
      <c r="BF116" s="4">
        <f t="shared" si="79"/>
        <v>2</v>
      </c>
      <c r="BG116" s="4">
        <f t="shared" si="80"/>
        <v>4</v>
      </c>
      <c r="BH116" s="4">
        <f t="shared" si="81"/>
        <v>4</v>
      </c>
      <c r="BI116" s="4">
        <f t="shared" si="82"/>
        <v>4</v>
      </c>
      <c r="BJ116" s="4">
        <f t="shared" si="83"/>
        <v>2</v>
      </c>
      <c r="BK116" s="4">
        <f t="shared" si="84"/>
        <v>4</v>
      </c>
      <c r="BL116" s="4" t="str">
        <f t="shared" si="85"/>
        <v>0</v>
      </c>
      <c r="BM116" s="4">
        <f t="shared" si="86"/>
        <v>4</v>
      </c>
      <c r="BN116" s="4">
        <f t="shared" si="87"/>
        <v>4</v>
      </c>
      <c r="BO116" s="4">
        <f t="shared" si="88"/>
        <v>4</v>
      </c>
      <c r="BP116" s="4">
        <f t="shared" si="89"/>
        <v>4</v>
      </c>
      <c r="BQ116" s="4">
        <f t="shared" si="90"/>
        <v>6</v>
      </c>
      <c r="BR116" s="4">
        <f t="shared" si="91"/>
        <v>4</v>
      </c>
      <c r="BS116" s="4">
        <f t="shared" si="92"/>
        <v>4</v>
      </c>
      <c r="BT116" s="4">
        <f t="shared" si="93"/>
        <v>4</v>
      </c>
      <c r="BU116" s="4">
        <f t="shared" si="94"/>
        <v>4</v>
      </c>
      <c r="BV116" s="4" t="str">
        <f t="shared" si="95"/>
        <v>0</v>
      </c>
      <c r="BW116" s="4">
        <f t="shared" si="96"/>
        <v>6</v>
      </c>
      <c r="BX116" s="4">
        <f t="shared" si="97"/>
        <v>0</v>
      </c>
      <c r="BY116" s="4">
        <f t="shared" si="98"/>
        <v>0</v>
      </c>
      <c r="BZ116" s="37">
        <f t="shared" si="99"/>
        <v>94</v>
      </c>
      <c r="CA116" s="32" t="str">
        <f>VLOOKUP(J:J,'Agent wise'!A:C,3,0)</f>
        <v>Saran S</v>
      </c>
      <c r="CB116" s="32">
        <f t="shared" si="65"/>
        <v>45933</v>
      </c>
      <c r="CC116" t="str">
        <f t="shared" si="66"/>
        <v>Good</v>
      </c>
      <c r="CE116" s="32"/>
      <c r="CJ116">
        <f t="shared" si="67"/>
        <v>3</v>
      </c>
      <c r="CK116">
        <f t="shared" si="68"/>
        <v>10</v>
      </c>
      <c r="CL116">
        <f t="shared" si="69"/>
        <v>2025</v>
      </c>
    </row>
    <row r="117" spans="1:90" ht="15" customHeight="1" x14ac:dyDescent="0.35">
      <c r="A117" s="40">
        <v>45726.580821759257</v>
      </c>
      <c r="B117" t="s">
        <v>396</v>
      </c>
      <c r="C117" t="s">
        <v>575</v>
      </c>
      <c r="D117" t="s">
        <v>80</v>
      </c>
      <c r="E117" s="2">
        <v>45932</v>
      </c>
      <c r="F117" t="s">
        <v>134</v>
      </c>
      <c r="G117" s="2">
        <v>45667</v>
      </c>
      <c r="H117">
        <v>7871152565</v>
      </c>
      <c r="I117">
        <v>125</v>
      </c>
      <c r="J117" t="s">
        <v>54</v>
      </c>
      <c r="K117" t="s">
        <v>52</v>
      </c>
      <c r="L117" t="s">
        <v>53</v>
      </c>
      <c r="M117" t="s">
        <v>48</v>
      </c>
      <c r="N117" t="s">
        <v>48</v>
      </c>
      <c r="O117" t="s">
        <v>48</v>
      </c>
      <c r="P117" t="s">
        <v>48</v>
      </c>
      <c r="Q117" t="s">
        <v>48</v>
      </c>
      <c r="R117" t="s">
        <v>48</v>
      </c>
      <c r="S117" t="s">
        <v>48</v>
      </c>
      <c r="T117" t="s">
        <v>48</v>
      </c>
      <c r="U117" t="s">
        <v>48</v>
      </c>
      <c r="V117" t="s">
        <v>48</v>
      </c>
      <c r="W117" t="s">
        <v>48</v>
      </c>
      <c r="X117" t="s">
        <v>48</v>
      </c>
      <c r="Y117" t="s">
        <v>49</v>
      </c>
      <c r="Z117" t="s">
        <v>48</v>
      </c>
      <c r="AA117" t="s">
        <v>48</v>
      </c>
      <c r="AB117" t="s">
        <v>48</v>
      </c>
      <c r="AC117" t="s">
        <v>50</v>
      </c>
      <c r="AD117" t="s">
        <v>48</v>
      </c>
      <c r="AE117" t="s">
        <v>48</v>
      </c>
      <c r="AF117" t="s">
        <v>48</v>
      </c>
      <c r="AG117" t="s">
        <v>48</v>
      </c>
      <c r="AH117" t="s">
        <v>50</v>
      </c>
      <c r="AI117" t="s">
        <v>50</v>
      </c>
      <c r="AJ117" t="s">
        <v>48</v>
      </c>
      <c r="AK117" t="s">
        <v>48</v>
      </c>
      <c r="AL117" t="s">
        <v>48</v>
      </c>
      <c r="AM117" t="s">
        <v>48</v>
      </c>
      <c r="AN117" t="s">
        <v>48</v>
      </c>
      <c r="AO117" t="s">
        <v>48</v>
      </c>
      <c r="AP117" t="s">
        <v>732</v>
      </c>
      <c r="AQ117" t="s">
        <v>733</v>
      </c>
      <c r="AR117" t="s">
        <v>51</v>
      </c>
      <c r="AS117" t="s">
        <v>100</v>
      </c>
      <c r="AT117" t="s">
        <v>325</v>
      </c>
      <c r="AU117" t="s">
        <v>683</v>
      </c>
      <c r="AW117" s="4">
        <f t="shared" si="70"/>
        <v>6</v>
      </c>
      <c r="AX117" s="4">
        <f t="shared" si="71"/>
        <v>4</v>
      </c>
      <c r="AY117" s="4">
        <f t="shared" si="72"/>
        <v>4</v>
      </c>
      <c r="AZ117" s="4">
        <f t="shared" si="73"/>
        <v>2</v>
      </c>
      <c r="BA117" s="4">
        <f t="shared" si="74"/>
        <v>4</v>
      </c>
      <c r="BB117" s="4">
        <f t="shared" si="75"/>
        <v>4</v>
      </c>
      <c r="BC117" s="4">
        <f t="shared" si="76"/>
        <v>4</v>
      </c>
      <c r="BD117" s="4">
        <f t="shared" si="77"/>
        <v>2</v>
      </c>
      <c r="BE117" s="4">
        <f t="shared" si="78"/>
        <v>4</v>
      </c>
      <c r="BF117" s="4">
        <f t="shared" si="79"/>
        <v>2</v>
      </c>
      <c r="BG117" s="4">
        <f t="shared" si="80"/>
        <v>4</v>
      </c>
      <c r="BH117" s="4">
        <f t="shared" si="81"/>
        <v>4</v>
      </c>
      <c r="BI117" s="4" t="str">
        <f t="shared" si="82"/>
        <v>0</v>
      </c>
      <c r="BJ117" s="4">
        <f t="shared" si="83"/>
        <v>2</v>
      </c>
      <c r="BK117" s="4">
        <f t="shared" si="84"/>
        <v>4</v>
      </c>
      <c r="BL117" s="4">
        <f t="shared" si="85"/>
        <v>2</v>
      </c>
      <c r="BM117" s="4">
        <f t="shared" si="86"/>
        <v>4</v>
      </c>
      <c r="BN117" s="4">
        <f t="shared" si="87"/>
        <v>4</v>
      </c>
      <c r="BO117" s="4">
        <f t="shared" si="88"/>
        <v>4</v>
      </c>
      <c r="BP117" s="4">
        <f t="shared" si="89"/>
        <v>4</v>
      </c>
      <c r="BQ117" s="4">
        <f t="shared" si="90"/>
        <v>6</v>
      </c>
      <c r="BR117" s="4">
        <f t="shared" si="91"/>
        <v>4</v>
      </c>
      <c r="BS117" s="4">
        <f t="shared" si="92"/>
        <v>4</v>
      </c>
      <c r="BT117" s="4">
        <f t="shared" si="93"/>
        <v>4</v>
      </c>
      <c r="BU117" s="4">
        <f t="shared" si="94"/>
        <v>4</v>
      </c>
      <c r="BV117" s="4">
        <f t="shared" si="95"/>
        <v>0</v>
      </c>
      <c r="BW117" s="4">
        <f t="shared" si="96"/>
        <v>6</v>
      </c>
      <c r="BX117" s="4">
        <f t="shared" si="97"/>
        <v>0</v>
      </c>
      <c r="BY117" s="4">
        <f t="shared" si="98"/>
        <v>0</v>
      </c>
      <c r="BZ117" s="37">
        <f t="shared" si="99"/>
        <v>96</v>
      </c>
      <c r="CA117" s="32" t="str">
        <f>VLOOKUP(J:J,'Agent wise'!A:C,3,0)</f>
        <v>Saran S</v>
      </c>
      <c r="CB117" s="32">
        <f t="shared" si="65"/>
        <v>45932</v>
      </c>
      <c r="CC117" t="str">
        <f t="shared" si="66"/>
        <v>Excellent</v>
      </c>
      <c r="CE117" s="32"/>
      <c r="CJ117">
        <f t="shared" si="67"/>
        <v>2</v>
      </c>
      <c r="CK117">
        <f t="shared" si="68"/>
        <v>10</v>
      </c>
      <c r="CL117">
        <f t="shared" si="69"/>
        <v>2025</v>
      </c>
    </row>
    <row r="118" spans="1:90" ht="15" customHeight="1" x14ac:dyDescent="0.35">
      <c r="A118" s="40">
        <v>45726.582187499997</v>
      </c>
      <c r="B118" t="s">
        <v>593</v>
      </c>
      <c r="C118" t="s">
        <v>575</v>
      </c>
      <c r="D118" t="s">
        <v>594</v>
      </c>
      <c r="E118" s="2">
        <v>45933</v>
      </c>
      <c r="F118" t="s">
        <v>134</v>
      </c>
      <c r="G118" s="2">
        <v>45698</v>
      </c>
      <c r="H118">
        <v>8891884648</v>
      </c>
      <c r="I118">
        <v>173</v>
      </c>
      <c r="J118" t="s">
        <v>85</v>
      </c>
      <c r="K118" t="s">
        <v>46</v>
      </c>
      <c r="L118" t="s">
        <v>47</v>
      </c>
      <c r="M118" t="s">
        <v>48</v>
      </c>
      <c r="N118" t="s">
        <v>48</v>
      </c>
      <c r="O118" t="s">
        <v>48</v>
      </c>
      <c r="P118" t="s">
        <v>48</v>
      </c>
      <c r="Q118" t="s">
        <v>48</v>
      </c>
      <c r="R118" t="s">
        <v>48</v>
      </c>
      <c r="S118" t="s">
        <v>48</v>
      </c>
      <c r="T118" t="s">
        <v>48</v>
      </c>
      <c r="U118" t="s">
        <v>48</v>
      </c>
      <c r="V118" t="s">
        <v>48</v>
      </c>
      <c r="W118" t="s">
        <v>48</v>
      </c>
      <c r="X118" t="s">
        <v>48</v>
      </c>
      <c r="Y118" t="s">
        <v>48</v>
      </c>
      <c r="Z118" t="s">
        <v>48</v>
      </c>
      <c r="AA118" t="s">
        <v>48</v>
      </c>
      <c r="AB118" t="s">
        <v>48</v>
      </c>
      <c r="AC118" t="s">
        <v>48</v>
      </c>
      <c r="AD118" t="s">
        <v>48</v>
      </c>
      <c r="AE118" t="s">
        <v>48</v>
      </c>
      <c r="AF118" t="s">
        <v>48</v>
      </c>
      <c r="AG118" t="s">
        <v>48</v>
      </c>
      <c r="AH118" t="s">
        <v>50</v>
      </c>
      <c r="AI118" t="s">
        <v>48</v>
      </c>
      <c r="AJ118" t="s">
        <v>48</v>
      </c>
      <c r="AK118" t="s">
        <v>48</v>
      </c>
      <c r="AL118" t="s">
        <v>48</v>
      </c>
      <c r="AM118" t="s">
        <v>48</v>
      </c>
      <c r="AN118" t="s">
        <v>48</v>
      </c>
      <c r="AO118" t="s">
        <v>48</v>
      </c>
      <c r="AP118" s="1" t="s">
        <v>734</v>
      </c>
      <c r="AQ118" t="s">
        <v>735</v>
      </c>
      <c r="AR118" t="s">
        <v>51</v>
      </c>
      <c r="AS118" t="s">
        <v>611</v>
      </c>
      <c r="AT118" t="s">
        <v>158</v>
      </c>
      <c r="AU118" t="s">
        <v>577</v>
      </c>
      <c r="AW118" s="4">
        <f t="shared" si="70"/>
        <v>6</v>
      </c>
      <c r="AX118" s="4">
        <f t="shared" si="71"/>
        <v>4</v>
      </c>
      <c r="AY118" s="4">
        <f t="shared" si="72"/>
        <v>4</v>
      </c>
      <c r="AZ118" s="4">
        <f t="shared" si="73"/>
        <v>2</v>
      </c>
      <c r="BA118" s="4">
        <f t="shared" si="74"/>
        <v>4</v>
      </c>
      <c r="BB118" s="4">
        <f t="shared" si="75"/>
        <v>4</v>
      </c>
      <c r="BC118" s="4">
        <f t="shared" si="76"/>
        <v>4</v>
      </c>
      <c r="BD118" s="4">
        <f t="shared" si="77"/>
        <v>2</v>
      </c>
      <c r="BE118" s="4">
        <f t="shared" si="78"/>
        <v>4</v>
      </c>
      <c r="BF118" s="4">
        <f t="shared" si="79"/>
        <v>2</v>
      </c>
      <c r="BG118" s="4">
        <f t="shared" si="80"/>
        <v>4</v>
      </c>
      <c r="BH118" s="4">
        <f t="shared" si="81"/>
        <v>4</v>
      </c>
      <c r="BI118" s="4">
        <f t="shared" si="82"/>
        <v>4</v>
      </c>
      <c r="BJ118" s="4">
        <f t="shared" si="83"/>
        <v>2</v>
      </c>
      <c r="BK118" s="4">
        <f t="shared" si="84"/>
        <v>4</v>
      </c>
      <c r="BL118" s="4">
        <f t="shared" si="85"/>
        <v>2</v>
      </c>
      <c r="BM118" s="4">
        <f t="shared" si="86"/>
        <v>4</v>
      </c>
      <c r="BN118" s="4">
        <f t="shared" si="87"/>
        <v>4</v>
      </c>
      <c r="BO118" s="4">
        <f t="shared" si="88"/>
        <v>4</v>
      </c>
      <c r="BP118" s="4">
        <f t="shared" si="89"/>
        <v>4</v>
      </c>
      <c r="BQ118" s="4">
        <f t="shared" si="90"/>
        <v>6</v>
      </c>
      <c r="BR118" s="4">
        <f t="shared" si="91"/>
        <v>4</v>
      </c>
      <c r="BS118" s="4">
        <f t="shared" si="92"/>
        <v>4</v>
      </c>
      <c r="BT118" s="4">
        <f t="shared" si="93"/>
        <v>4</v>
      </c>
      <c r="BU118" s="4">
        <f t="shared" si="94"/>
        <v>4</v>
      </c>
      <c r="BV118" s="4">
        <f t="shared" si="95"/>
        <v>0</v>
      </c>
      <c r="BW118" s="4">
        <f t="shared" si="96"/>
        <v>6</v>
      </c>
      <c r="BX118" s="4">
        <f t="shared" si="97"/>
        <v>0</v>
      </c>
      <c r="BY118" s="4">
        <f t="shared" si="98"/>
        <v>0</v>
      </c>
      <c r="BZ118" s="37">
        <f t="shared" si="99"/>
        <v>100</v>
      </c>
      <c r="CA118" s="32" t="str">
        <f>VLOOKUP(J:J,'Agent wise'!A:C,3,0)</f>
        <v>Shakeer</v>
      </c>
      <c r="CB118" s="32">
        <f t="shared" si="65"/>
        <v>45933</v>
      </c>
      <c r="CC118" t="str">
        <f t="shared" si="66"/>
        <v>Excellent</v>
      </c>
      <c r="CE118" s="32"/>
      <c r="CJ118">
        <f t="shared" si="67"/>
        <v>3</v>
      </c>
      <c r="CK118">
        <f t="shared" si="68"/>
        <v>10</v>
      </c>
      <c r="CL118">
        <f t="shared" si="69"/>
        <v>2025</v>
      </c>
    </row>
    <row r="119" spans="1:90" ht="15" customHeight="1" x14ac:dyDescent="0.35">
      <c r="A119" s="40">
        <v>45726.584386574075</v>
      </c>
      <c r="B119" t="s">
        <v>593</v>
      </c>
      <c r="C119" t="s">
        <v>575</v>
      </c>
      <c r="D119" t="s">
        <v>594</v>
      </c>
      <c r="E119" s="2">
        <v>45933</v>
      </c>
      <c r="F119" t="s">
        <v>134</v>
      </c>
      <c r="G119" s="2">
        <v>45698</v>
      </c>
      <c r="H119">
        <v>7598341582</v>
      </c>
      <c r="I119">
        <v>137</v>
      </c>
      <c r="J119" t="s">
        <v>70</v>
      </c>
      <c r="K119" t="s">
        <v>52</v>
      </c>
      <c r="L119" t="s">
        <v>53</v>
      </c>
      <c r="M119" t="s">
        <v>48</v>
      </c>
      <c r="N119" t="s">
        <v>48</v>
      </c>
      <c r="O119" t="s">
        <v>48</v>
      </c>
      <c r="P119" t="s">
        <v>48</v>
      </c>
      <c r="Q119" t="s">
        <v>48</v>
      </c>
      <c r="R119" t="s">
        <v>48</v>
      </c>
      <c r="S119" t="s">
        <v>48</v>
      </c>
      <c r="T119" t="s">
        <v>48</v>
      </c>
      <c r="U119" t="s">
        <v>49</v>
      </c>
      <c r="V119" t="s">
        <v>48</v>
      </c>
      <c r="W119" t="s">
        <v>48</v>
      </c>
      <c r="X119" t="s">
        <v>48</v>
      </c>
      <c r="Y119" t="s">
        <v>48</v>
      </c>
      <c r="Z119" t="s">
        <v>49</v>
      </c>
      <c r="AA119" t="s">
        <v>48</v>
      </c>
      <c r="AB119" t="s">
        <v>48</v>
      </c>
      <c r="AC119" t="s">
        <v>48</v>
      </c>
      <c r="AD119" t="s">
        <v>48</v>
      </c>
      <c r="AE119" t="s">
        <v>48</v>
      </c>
      <c r="AF119" t="s">
        <v>48</v>
      </c>
      <c r="AG119" t="s">
        <v>48</v>
      </c>
      <c r="AH119" t="s">
        <v>50</v>
      </c>
      <c r="AI119" t="s">
        <v>50</v>
      </c>
      <c r="AJ119" t="s">
        <v>48</v>
      </c>
      <c r="AK119" t="s">
        <v>48</v>
      </c>
      <c r="AL119" t="s">
        <v>49</v>
      </c>
      <c r="AM119" t="s">
        <v>49</v>
      </c>
      <c r="AN119" t="s">
        <v>49</v>
      </c>
      <c r="AO119" t="s">
        <v>49</v>
      </c>
      <c r="AP119" t="s">
        <v>736</v>
      </c>
      <c r="AQ119" t="s">
        <v>737</v>
      </c>
      <c r="AR119" t="s">
        <v>51</v>
      </c>
      <c r="AS119" t="s">
        <v>336</v>
      </c>
      <c r="AT119" t="s">
        <v>429</v>
      </c>
      <c r="AU119" t="s">
        <v>577</v>
      </c>
      <c r="AW119" s="4">
        <f t="shared" si="70"/>
        <v>6</v>
      </c>
      <c r="AX119" s="4">
        <f t="shared" si="71"/>
        <v>4</v>
      </c>
      <c r="AY119" s="4">
        <f t="shared" si="72"/>
        <v>4</v>
      </c>
      <c r="AZ119" s="4">
        <f t="shared" si="73"/>
        <v>2</v>
      </c>
      <c r="BA119" s="4">
        <f t="shared" si="74"/>
        <v>4</v>
      </c>
      <c r="BB119" s="4">
        <f t="shared" si="75"/>
        <v>4</v>
      </c>
      <c r="BC119" s="4">
        <f t="shared" si="76"/>
        <v>4</v>
      </c>
      <c r="BD119" s="4">
        <f t="shared" si="77"/>
        <v>2</v>
      </c>
      <c r="BE119" s="4" t="str">
        <f t="shared" si="78"/>
        <v>0</v>
      </c>
      <c r="BF119" s="4">
        <f t="shared" si="79"/>
        <v>2</v>
      </c>
      <c r="BG119" s="4">
        <f t="shared" si="80"/>
        <v>4</v>
      </c>
      <c r="BH119" s="4">
        <f t="shared" si="81"/>
        <v>4</v>
      </c>
      <c r="BI119" s="4">
        <f t="shared" si="82"/>
        <v>4</v>
      </c>
      <c r="BJ119" s="4" t="str">
        <f t="shared" si="83"/>
        <v>0</v>
      </c>
      <c r="BK119" s="4">
        <f t="shared" si="84"/>
        <v>4</v>
      </c>
      <c r="BL119" s="4">
        <f t="shared" si="85"/>
        <v>2</v>
      </c>
      <c r="BM119" s="4">
        <f t="shared" si="86"/>
        <v>4</v>
      </c>
      <c r="BN119" s="4">
        <f t="shared" si="87"/>
        <v>4</v>
      </c>
      <c r="BO119" s="4">
        <f t="shared" si="88"/>
        <v>4</v>
      </c>
      <c r="BP119" s="4">
        <f t="shared" si="89"/>
        <v>4</v>
      </c>
      <c r="BQ119" s="4">
        <f t="shared" si="90"/>
        <v>6</v>
      </c>
      <c r="BR119" s="4">
        <f t="shared" si="91"/>
        <v>4</v>
      </c>
      <c r="BS119" s="4">
        <f t="shared" si="92"/>
        <v>4</v>
      </c>
      <c r="BT119" s="4">
        <f t="shared" si="93"/>
        <v>4</v>
      </c>
      <c r="BU119" s="4">
        <f t="shared" si="94"/>
        <v>4</v>
      </c>
      <c r="BV119" s="4" t="str">
        <f t="shared" si="95"/>
        <v>0</v>
      </c>
      <c r="BW119" s="4" t="str">
        <f t="shared" si="96"/>
        <v>0</v>
      </c>
      <c r="BX119" s="4" t="str">
        <f t="shared" si="97"/>
        <v>0</v>
      </c>
      <c r="BY119" s="4" t="str">
        <f t="shared" si="98"/>
        <v>0</v>
      </c>
      <c r="BZ119" s="37">
        <f t="shared" si="99"/>
        <v>88</v>
      </c>
      <c r="CA119" s="32" t="str">
        <f>VLOOKUP(J:J,'Agent wise'!A:C,3,0)</f>
        <v>Saran S</v>
      </c>
      <c r="CB119" s="32">
        <f t="shared" si="65"/>
        <v>45933</v>
      </c>
      <c r="CC119" t="str">
        <f t="shared" si="66"/>
        <v>Average</v>
      </c>
      <c r="CE119" s="32"/>
      <c r="CJ119">
        <f t="shared" si="67"/>
        <v>3</v>
      </c>
      <c r="CK119">
        <f t="shared" si="68"/>
        <v>10</v>
      </c>
      <c r="CL119">
        <f t="shared" si="69"/>
        <v>2025</v>
      </c>
    </row>
    <row r="120" spans="1:90" ht="15" customHeight="1" x14ac:dyDescent="0.35">
      <c r="A120" s="40">
        <v>45726.585405092592</v>
      </c>
      <c r="B120" t="s">
        <v>396</v>
      </c>
      <c r="C120" t="s">
        <v>575</v>
      </c>
      <c r="D120" t="s">
        <v>80</v>
      </c>
      <c r="E120" s="2">
        <v>45932</v>
      </c>
      <c r="F120" t="s">
        <v>134</v>
      </c>
      <c r="G120" s="2">
        <v>45667</v>
      </c>
      <c r="H120">
        <v>9444585445</v>
      </c>
      <c r="I120">
        <v>132</v>
      </c>
      <c r="J120" t="s">
        <v>284</v>
      </c>
      <c r="K120" t="s">
        <v>52</v>
      </c>
      <c r="L120" t="s">
        <v>53</v>
      </c>
      <c r="M120" t="s">
        <v>48</v>
      </c>
      <c r="N120" t="s">
        <v>48</v>
      </c>
      <c r="O120" t="s">
        <v>48</v>
      </c>
      <c r="P120" t="s">
        <v>48</v>
      </c>
      <c r="Q120" t="s">
        <v>48</v>
      </c>
      <c r="R120" t="s">
        <v>48</v>
      </c>
      <c r="S120" t="s">
        <v>48</v>
      </c>
      <c r="T120" t="s">
        <v>48</v>
      </c>
      <c r="U120" t="s">
        <v>48</v>
      </c>
      <c r="V120" t="s">
        <v>48</v>
      </c>
      <c r="W120" t="s">
        <v>48</v>
      </c>
      <c r="X120" t="s">
        <v>48</v>
      </c>
      <c r="Y120" t="s">
        <v>49</v>
      </c>
      <c r="Z120" t="s">
        <v>48</v>
      </c>
      <c r="AA120" t="s">
        <v>48</v>
      </c>
      <c r="AB120" t="s">
        <v>48</v>
      </c>
      <c r="AC120" t="s">
        <v>48</v>
      </c>
      <c r="AD120" t="s">
        <v>48</v>
      </c>
      <c r="AE120" t="s">
        <v>48</v>
      </c>
      <c r="AF120" t="s">
        <v>48</v>
      </c>
      <c r="AG120" t="s">
        <v>48</v>
      </c>
      <c r="AH120" t="s">
        <v>50</v>
      </c>
      <c r="AI120" t="s">
        <v>50</v>
      </c>
      <c r="AJ120" t="s">
        <v>48</v>
      </c>
      <c r="AK120" t="s">
        <v>48</v>
      </c>
      <c r="AL120" t="s">
        <v>48</v>
      </c>
      <c r="AM120" t="s">
        <v>48</v>
      </c>
      <c r="AN120" t="s">
        <v>48</v>
      </c>
      <c r="AO120" t="s">
        <v>48</v>
      </c>
      <c r="AP120" t="s">
        <v>732</v>
      </c>
      <c r="AQ120" t="s">
        <v>738</v>
      </c>
      <c r="AR120" t="s">
        <v>51</v>
      </c>
      <c r="AS120" t="s">
        <v>446</v>
      </c>
      <c r="AT120" t="s">
        <v>447</v>
      </c>
      <c r="AU120" t="s">
        <v>683</v>
      </c>
      <c r="AW120" s="4">
        <f t="shared" si="70"/>
        <v>6</v>
      </c>
      <c r="AX120" s="4">
        <f t="shared" si="71"/>
        <v>4</v>
      </c>
      <c r="AY120" s="4">
        <f t="shared" si="72"/>
        <v>4</v>
      </c>
      <c r="AZ120" s="4">
        <f t="shared" si="73"/>
        <v>2</v>
      </c>
      <c r="BA120" s="4">
        <f t="shared" si="74"/>
        <v>4</v>
      </c>
      <c r="BB120" s="4">
        <f t="shared" si="75"/>
        <v>4</v>
      </c>
      <c r="BC120" s="4">
        <f t="shared" si="76"/>
        <v>4</v>
      </c>
      <c r="BD120" s="4">
        <f t="shared" si="77"/>
        <v>2</v>
      </c>
      <c r="BE120" s="4">
        <f t="shared" si="78"/>
        <v>4</v>
      </c>
      <c r="BF120" s="4">
        <f t="shared" si="79"/>
        <v>2</v>
      </c>
      <c r="BG120" s="4">
        <f t="shared" si="80"/>
        <v>4</v>
      </c>
      <c r="BH120" s="4">
        <f t="shared" si="81"/>
        <v>4</v>
      </c>
      <c r="BI120" s="4" t="str">
        <f t="shared" si="82"/>
        <v>0</v>
      </c>
      <c r="BJ120" s="4">
        <f t="shared" si="83"/>
        <v>2</v>
      </c>
      <c r="BK120" s="4">
        <f t="shared" si="84"/>
        <v>4</v>
      </c>
      <c r="BL120" s="4">
        <f t="shared" si="85"/>
        <v>2</v>
      </c>
      <c r="BM120" s="4">
        <f t="shared" si="86"/>
        <v>4</v>
      </c>
      <c r="BN120" s="4">
        <f t="shared" si="87"/>
        <v>4</v>
      </c>
      <c r="BO120" s="4">
        <f t="shared" si="88"/>
        <v>4</v>
      </c>
      <c r="BP120" s="4">
        <f t="shared" si="89"/>
        <v>4</v>
      </c>
      <c r="BQ120" s="4">
        <f t="shared" si="90"/>
        <v>6</v>
      </c>
      <c r="BR120" s="4">
        <f t="shared" si="91"/>
        <v>4</v>
      </c>
      <c r="BS120" s="4">
        <f t="shared" si="92"/>
        <v>4</v>
      </c>
      <c r="BT120" s="4">
        <f t="shared" si="93"/>
        <v>4</v>
      </c>
      <c r="BU120" s="4">
        <f t="shared" si="94"/>
        <v>4</v>
      </c>
      <c r="BV120" s="4">
        <f t="shared" si="95"/>
        <v>0</v>
      </c>
      <c r="BW120" s="4">
        <f t="shared" si="96"/>
        <v>6</v>
      </c>
      <c r="BX120" s="4">
        <f t="shared" si="97"/>
        <v>0</v>
      </c>
      <c r="BY120" s="4">
        <f t="shared" si="98"/>
        <v>0</v>
      </c>
      <c r="BZ120" s="37">
        <f t="shared" si="99"/>
        <v>96</v>
      </c>
      <c r="CA120" s="32" t="str">
        <f>VLOOKUP(J:J,'Agent wise'!A:C,3,0)</f>
        <v>Shakeer</v>
      </c>
      <c r="CB120" s="32">
        <f t="shared" si="65"/>
        <v>45932</v>
      </c>
      <c r="CC120" t="str">
        <f t="shared" si="66"/>
        <v>Excellent</v>
      </c>
      <c r="CE120" s="32"/>
      <c r="CJ120">
        <f t="shared" si="67"/>
        <v>2</v>
      </c>
      <c r="CK120">
        <f t="shared" si="68"/>
        <v>10</v>
      </c>
      <c r="CL120">
        <f t="shared" si="69"/>
        <v>2025</v>
      </c>
    </row>
    <row r="121" spans="1:90" ht="15" customHeight="1" x14ac:dyDescent="0.35">
      <c r="A121" s="40">
        <v>45726.586226851854</v>
      </c>
      <c r="B121" t="s">
        <v>593</v>
      </c>
      <c r="C121" t="s">
        <v>575</v>
      </c>
      <c r="D121" t="s">
        <v>594</v>
      </c>
      <c r="E121" s="2">
        <v>45933</v>
      </c>
      <c r="F121" t="s">
        <v>134</v>
      </c>
      <c r="G121" s="2">
        <v>45698</v>
      </c>
      <c r="H121">
        <v>9495952850</v>
      </c>
      <c r="I121">
        <v>159</v>
      </c>
      <c r="J121" t="s">
        <v>376</v>
      </c>
      <c r="K121" t="s">
        <v>46</v>
      </c>
      <c r="L121" t="s">
        <v>47</v>
      </c>
      <c r="M121" t="s">
        <v>48</v>
      </c>
      <c r="N121" t="s">
        <v>48</v>
      </c>
      <c r="O121" t="s">
        <v>48</v>
      </c>
      <c r="P121" t="s">
        <v>48</v>
      </c>
      <c r="Q121" t="s">
        <v>48</v>
      </c>
      <c r="R121" t="s">
        <v>48</v>
      </c>
      <c r="S121" t="s">
        <v>48</v>
      </c>
      <c r="T121" t="s">
        <v>48</v>
      </c>
      <c r="U121" t="s">
        <v>49</v>
      </c>
      <c r="V121" t="s">
        <v>48</v>
      </c>
      <c r="W121" t="s">
        <v>48</v>
      </c>
      <c r="X121" t="s">
        <v>48</v>
      </c>
      <c r="Y121" t="s">
        <v>48</v>
      </c>
      <c r="Z121" t="s">
        <v>48</v>
      </c>
      <c r="AA121" t="s">
        <v>48</v>
      </c>
      <c r="AB121" t="s">
        <v>48</v>
      </c>
      <c r="AC121" t="s">
        <v>48</v>
      </c>
      <c r="AD121" t="s">
        <v>48</v>
      </c>
      <c r="AE121" t="s">
        <v>48</v>
      </c>
      <c r="AF121" t="s">
        <v>48</v>
      </c>
      <c r="AG121" t="s">
        <v>48</v>
      </c>
      <c r="AH121" t="s">
        <v>48</v>
      </c>
      <c r="AI121" t="s">
        <v>50</v>
      </c>
      <c r="AJ121" t="s">
        <v>48</v>
      </c>
      <c r="AK121" t="s">
        <v>48</v>
      </c>
      <c r="AL121" t="s">
        <v>49</v>
      </c>
      <c r="AM121" t="s">
        <v>48</v>
      </c>
      <c r="AN121" t="s">
        <v>48</v>
      </c>
      <c r="AO121" t="s">
        <v>48</v>
      </c>
      <c r="AP121" t="s">
        <v>739</v>
      </c>
      <c r="AQ121" t="s">
        <v>740</v>
      </c>
      <c r="AR121" t="s">
        <v>51</v>
      </c>
      <c r="AS121" t="s">
        <v>71</v>
      </c>
      <c r="AT121" t="s">
        <v>75</v>
      </c>
      <c r="AU121" t="s">
        <v>577</v>
      </c>
      <c r="AW121" s="4">
        <f t="shared" si="70"/>
        <v>6</v>
      </c>
      <c r="AX121" s="4">
        <f t="shared" si="71"/>
        <v>4</v>
      </c>
      <c r="AY121" s="4">
        <f t="shared" si="72"/>
        <v>4</v>
      </c>
      <c r="AZ121" s="4">
        <f t="shared" si="73"/>
        <v>2</v>
      </c>
      <c r="BA121" s="4">
        <f t="shared" si="74"/>
        <v>4</v>
      </c>
      <c r="BB121" s="4">
        <f t="shared" si="75"/>
        <v>4</v>
      </c>
      <c r="BC121" s="4">
        <f t="shared" si="76"/>
        <v>4</v>
      </c>
      <c r="BD121" s="4">
        <f t="shared" si="77"/>
        <v>2</v>
      </c>
      <c r="BE121" s="4" t="str">
        <f t="shared" si="78"/>
        <v>0</v>
      </c>
      <c r="BF121" s="4">
        <f t="shared" si="79"/>
        <v>2</v>
      </c>
      <c r="BG121" s="4">
        <f t="shared" si="80"/>
        <v>4</v>
      </c>
      <c r="BH121" s="4">
        <f t="shared" si="81"/>
        <v>4</v>
      </c>
      <c r="BI121" s="4">
        <f t="shared" si="82"/>
        <v>4</v>
      </c>
      <c r="BJ121" s="4">
        <f t="shared" si="83"/>
        <v>2</v>
      </c>
      <c r="BK121" s="4">
        <f t="shared" si="84"/>
        <v>4</v>
      </c>
      <c r="BL121" s="4">
        <f t="shared" si="85"/>
        <v>2</v>
      </c>
      <c r="BM121" s="4">
        <f t="shared" si="86"/>
        <v>4</v>
      </c>
      <c r="BN121" s="4">
        <f t="shared" si="87"/>
        <v>4</v>
      </c>
      <c r="BO121" s="4">
        <f t="shared" si="88"/>
        <v>4</v>
      </c>
      <c r="BP121" s="4">
        <f t="shared" si="89"/>
        <v>4</v>
      </c>
      <c r="BQ121" s="4">
        <f t="shared" si="90"/>
        <v>6</v>
      </c>
      <c r="BR121" s="4">
        <f t="shared" si="91"/>
        <v>4</v>
      </c>
      <c r="BS121" s="4">
        <f t="shared" si="92"/>
        <v>4</v>
      </c>
      <c r="BT121" s="4">
        <f t="shared" si="93"/>
        <v>4</v>
      </c>
      <c r="BU121" s="4">
        <f t="shared" si="94"/>
        <v>4</v>
      </c>
      <c r="BV121" s="4" t="str">
        <f t="shared" si="95"/>
        <v>0</v>
      </c>
      <c r="BW121" s="4">
        <f t="shared" si="96"/>
        <v>6</v>
      </c>
      <c r="BX121" s="4">
        <f t="shared" si="97"/>
        <v>0</v>
      </c>
      <c r="BY121" s="4">
        <f t="shared" si="98"/>
        <v>0</v>
      </c>
      <c r="BZ121" s="37">
        <f t="shared" si="99"/>
        <v>96</v>
      </c>
      <c r="CA121" s="32" t="str">
        <f>VLOOKUP(J:J,'Agent wise'!A:C,3,0)</f>
        <v>Adharsh</v>
      </c>
      <c r="CB121" s="32">
        <f t="shared" si="65"/>
        <v>45933</v>
      </c>
      <c r="CC121" t="str">
        <f t="shared" si="66"/>
        <v>Excellent</v>
      </c>
      <c r="CE121" s="32"/>
      <c r="CJ121">
        <f t="shared" si="67"/>
        <v>3</v>
      </c>
      <c r="CK121">
        <f t="shared" si="68"/>
        <v>10</v>
      </c>
      <c r="CL121">
        <f t="shared" si="69"/>
        <v>2025</v>
      </c>
    </row>
    <row r="122" spans="1:90" ht="15" customHeight="1" x14ac:dyDescent="0.35">
      <c r="A122" s="40">
        <v>45726.588101851848</v>
      </c>
      <c r="B122" t="s">
        <v>593</v>
      </c>
      <c r="C122" t="s">
        <v>575</v>
      </c>
      <c r="D122" t="s">
        <v>594</v>
      </c>
      <c r="E122" s="2">
        <v>45933</v>
      </c>
      <c r="F122" t="s">
        <v>134</v>
      </c>
      <c r="G122" s="2">
        <v>45698</v>
      </c>
      <c r="H122">
        <v>8289812141</v>
      </c>
      <c r="I122">
        <v>179</v>
      </c>
      <c r="J122" t="s">
        <v>103</v>
      </c>
      <c r="K122" t="s">
        <v>46</v>
      </c>
      <c r="L122" t="s">
        <v>47</v>
      </c>
      <c r="M122" t="s">
        <v>48</v>
      </c>
      <c r="N122" t="s">
        <v>48</v>
      </c>
      <c r="O122" t="s">
        <v>48</v>
      </c>
      <c r="P122" t="s">
        <v>48</v>
      </c>
      <c r="Q122" t="s">
        <v>48</v>
      </c>
      <c r="R122" t="s">
        <v>48</v>
      </c>
      <c r="S122" t="s">
        <v>48</v>
      </c>
      <c r="T122" t="s">
        <v>48</v>
      </c>
      <c r="U122" t="s">
        <v>49</v>
      </c>
      <c r="V122" t="s">
        <v>48</v>
      </c>
      <c r="W122" t="s">
        <v>48</v>
      </c>
      <c r="X122" t="s">
        <v>48</v>
      </c>
      <c r="Y122" t="s">
        <v>48</v>
      </c>
      <c r="Z122" t="s">
        <v>49</v>
      </c>
      <c r="AA122" t="s">
        <v>49</v>
      </c>
      <c r="AB122" t="s">
        <v>48</v>
      </c>
      <c r="AC122" t="s">
        <v>48</v>
      </c>
      <c r="AD122" t="s">
        <v>48</v>
      </c>
      <c r="AE122" t="s">
        <v>48</v>
      </c>
      <c r="AF122" t="s">
        <v>48</v>
      </c>
      <c r="AG122" t="s">
        <v>48</v>
      </c>
      <c r="AH122" t="s">
        <v>48</v>
      </c>
      <c r="AI122" t="s">
        <v>50</v>
      </c>
      <c r="AJ122" t="s">
        <v>48</v>
      </c>
      <c r="AK122" t="s">
        <v>48</v>
      </c>
      <c r="AL122" t="s">
        <v>49</v>
      </c>
      <c r="AM122" t="s">
        <v>48</v>
      </c>
      <c r="AN122" t="s">
        <v>48</v>
      </c>
      <c r="AO122" t="s">
        <v>48</v>
      </c>
      <c r="AP122" t="s">
        <v>741</v>
      </c>
      <c r="AQ122" t="s">
        <v>742</v>
      </c>
      <c r="AR122" t="s">
        <v>51</v>
      </c>
      <c r="AS122" t="s">
        <v>57</v>
      </c>
      <c r="AT122" t="s">
        <v>418</v>
      </c>
      <c r="AU122" t="s">
        <v>577</v>
      </c>
      <c r="AW122" s="4">
        <f t="shared" si="70"/>
        <v>6</v>
      </c>
      <c r="AX122" s="4">
        <f t="shared" si="71"/>
        <v>4</v>
      </c>
      <c r="AY122" s="4">
        <f t="shared" si="72"/>
        <v>4</v>
      </c>
      <c r="AZ122" s="4">
        <f t="shared" si="73"/>
        <v>2</v>
      </c>
      <c r="BA122" s="4">
        <f t="shared" si="74"/>
        <v>4</v>
      </c>
      <c r="BB122" s="4">
        <f t="shared" si="75"/>
        <v>4</v>
      </c>
      <c r="BC122" s="4">
        <f t="shared" si="76"/>
        <v>4</v>
      </c>
      <c r="BD122" s="4">
        <f t="shared" si="77"/>
        <v>2</v>
      </c>
      <c r="BE122" s="4" t="str">
        <f t="shared" si="78"/>
        <v>0</v>
      </c>
      <c r="BF122" s="4">
        <f t="shared" si="79"/>
        <v>2</v>
      </c>
      <c r="BG122" s="4">
        <f t="shared" si="80"/>
        <v>4</v>
      </c>
      <c r="BH122" s="4">
        <f t="shared" si="81"/>
        <v>4</v>
      </c>
      <c r="BI122" s="4">
        <f t="shared" si="82"/>
        <v>4</v>
      </c>
      <c r="BJ122" s="4" t="str">
        <f t="shared" si="83"/>
        <v>0</v>
      </c>
      <c r="BK122" s="4" t="str">
        <f t="shared" si="84"/>
        <v>0</v>
      </c>
      <c r="BL122" s="4">
        <f t="shared" si="85"/>
        <v>2</v>
      </c>
      <c r="BM122" s="4">
        <f t="shared" si="86"/>
        <v>4</v>
      </c>
      <c r="BN122" s="4">
        <f t="shared" si="87"/>
        <v>4</v>
      </c>
      <c r="BO122" s="4">
        <f t="shared" si="88"/>
        <v>4</v>
      </c>
      <c r="BP122" s="4">
        <f t="shared" si="89"/>
        <v>4</v>
      </c>
      <c r="BQ122" s="4">
        <f t="shared" si="90"/>
        <v>6</v>
      </c>
      <c r="BR122" s="4">
        <f t="shared" si="91"/>
        <v>4</v>
      </c>
      <c r="BS122" s="4">
        <f t="shared" si="92"/>
        <v>4</v>
      </c>
      <c r="BT122" s="4">
        <f t="shared" si="93"/>
        <v>4</v>
      </c>
      <c r="BU122" s="4">
        <f t="shared" si="94"/>
        <v>4</v>
      </c>
      <c r="BV122" s="4" t="str">
        <f t="shared" si="95"/>
        <v>0</v>
      </c>
      <c r="BW122" s="4">
        <f t="shared" si="96"/>
        <v>6</v>
      </c>
      <c r="BX122" s="4">
        <f t="shared" si="97"/>
        <v>0</v>
      </c>
      <c r="BY122" s="4">
        <f t="shared" si="98"/>
        <v>0</v>
      </c>
      <c r="BZ122" s="37">
        <f t="shared" si="99"/>
        <v>90</v>
      </c>
      <c r="CA122" s="32" t="str">
        <f>VLOOKUP(J:J,'Agent wise'!A:C,3,0)</f>
        <v>Saran S</v>
      </c>
      <c r="CB122" s="32">
        <f t="shared" si="65"/>
        <v>45933</v>
      </c>
      <c r="CC122" t="str">
        <f t="shared" si="66"/>
        <v>Good</v>
      </c>
      <c r="CE122" s="32"/>
      <c r="CJ122">
        <f t="shared" si="67"/>
        <v>3</v>
      </c>
      <c r="CK122">
        <f t="shared" si="68"/>
        <v>10</v>
      </c>
      <c r="CL122">
        <f t="shared" si="69"/>
        <v>2025</v>
      </c>
    </row>
    <row r="123" spans="1:90" ht="15" customHeight="1" x14ac:dyDescent="0.35">
      <c r="A123" s="40">
        <v>45726.590127314812</v>
      </c>
      <c r="B123" t="s">
        <v>593</v>
      </c>
      <c r="C123" t="s">
        <v>575</v>
      </c>
      <c r="D123" t="s">
        <v>594</v>
      </c>
      <c r="E123" s="2">
        <v>45933</v>
      </c>
      <c r="F123" t="s">
        <v>134</v>
      </c>
      <c r="G123" s="2">
        <v>45698</v>
      </c>
      <c r="H123">
        <v>9488423340</v>
      </c>
      <c r="I123">
        <v>170</v>
      </c>
      <c r="J123" t="s">
        <v>111</v>
      </c>
      <c r="K123" t="s">
        <v>52</v>
      </c>
      <c r="L123" t="s">
        <v>53</v>
      </c>
      <c r="M123" t="s">
        <v>48</v>
      </c>
      <c r="N123" t="s">
        <v>48</v>
      </c>
      <c r="O123" t="s">
        <v>48</v>
      </c>
      <c r="P123" t="s">
        <v>48</v>
      </c>
      <c r="Q123" t="s">
        <v>48</v>
      </c>
      <c r="R123" t="s">
        <v>48</v>
      </c>
      <c r="S123" t="s">
        <v>48</v>
      </c>
      <c r="T123" t="s">
        <v>48</v>
      </c>
      <c r="U123" t="s">
        <v>49</v>
      </c>
      <c r="V123" t="s">
        <v>48</v>
      </c>
      <c r="W123" t="s">
        <v>48</v>
      </c>
      <c r="X123" t="s">
        <v>48</v>
      </c>
      <c r="Y123" t="s">
        <v>48</v>
      </c>
      <c r="Z123" t="s">
        <v>48</v>
      </c>
      <c r="AA123" t="s">
        <v>48</v>
      </c>
      <c r="AB123" t="s">
        <v>49</v>
      </c>
      <c r="AC123" t="s">
        <v>48</v>
      </c>
      <c r="AD123" t="s">
        <v>48</v>
      </c>
      <c r="AE123" t="s">
        <v>48</v>
      </c>
      <c r="AF123" t="s">
        <v>48</v>
      </c>
      <c r="AG123" t="s">
        <v>48</v>
      </c>
      <c r="AH123" t="s">
        <v>50</v>
      </c>
      <c r="AI123" t="s">
        <v>50</v>
      </c>
      <c r="AJ123" t="s">
        <v>48</v>
      </c>
      <c r="AK123" t="s">
        <v>48</v>
      </c>
      <c r="AL123" t="s">
        <v>49</v>
      </c>
      <c r="AM123" t="s">
        <v>48</v>
      </c>
      <c r="AN123" t="s">
        <v>48</v>
      </c>
      <c r="AO123" t="s">
        <v>48</v>
      </c>
      <c r="AP123" t="s">
        <v>743</v>
      </c>
      <c r="AQ123" t="s">
        <v>744</v>
      </c>
      <c r="AR123" t="s">
        <v>51</v>
      </c>
      <c r="AS123" t="s">
        <v>611</v>
      </c>
      <c r="AT123" t="s">
        <v>158</v>
      </c>
      <c r="AU123" t="s">
        <v>577</v>
      </c>
      <c r="AW123" s="4">
        <f t="shared" si="70"/>
        <v>6</v>
      </c>
      <c r="AX123" s="4">
        <f t="shared" si="71"/>
        <v>4</v>
      </c>
      <c r="AY123" s="4">
        <f t="shared" si="72"/>
        <v>4</v>
      </c>
      <c r="AZ123" s="4">
        <f t="shared" si="73"/>
        <v>2</v>
      </c>
      <c r="BA123" s="4">
        <f t="shared" si="74"/>
        <v>4</v>
      </c>
      <c r="BB123" s="4">
        <f t="shared" si="75"/>
        <v>4</v>
      </c>
      <c r="BC123" s="4">
        <f t="shared" si="76"/>
        <v>4</v>
      </c>
      <c r="BD123" s="4">
        <f t="shared" si="77"/>
        <v>2</v>
      </c>
      <c r="BE123" s="4" t="str">
        <f t="shared" si="78"/>
        <v>0</v>
      </c>
      <c r="BF123" s="4">
        <f t="shared" si="79"/>
        <v>2</v>
      </c>
      <c r="BG123" s="4">
        <f t="shared" si="80"/>
        <v>4</v>
      </c>
      <c r="BH123" s="4">
        <f t="shared" si="81"/>
        <v>4</v>
      </c>
      <c r="BI123" s="4">
        <f t="shared" si="82"/>
        <v>4</v>
      </c>
      <c r="BJ123" s="4">
        <f t="shared" si="83"/>
        <v>2</v>
      </c>
      <c r="BK123" s="4">
        <f t="shared" si="84"/>
        <v>4</v>
      </c>
      <c r="BL123" s="4" t="str">
        <f t="shared" si="85"/>
        <v>0</v>
      </c>
      <c r="BM123" s="4">
        <f t="shared" si="86"/>
        <v>4</v>
      </c>
      <c r="BN123" s="4">
        <f t="shared" si="87"/>
        <v>4</v>
      </c>
      <c r="BO123" s="4">
        <f t="shared" si="88"/>
        <v>4</v>
      </c>
      <c r="BP123" s="4">
        <f t="shared" si="89"/>
        <v>4</v>
      </c>
      <c r="BQ123" s="4">
        <f t="shared" si="90"/>
        <v>6</v>
      </c>
      <c r="BR123" s="4">
        <f t="shared" si="91"/>
        <v>4</v>
      </c>
      <c r="BS123" s="4">
        <f t="shared" si="92"/>
        <v>4</v>
      </c>
      <c r="BT123" s="4">
        <f t="shared" si="93"/>
        <v>4</v>
      </c>
      <c r="BU123" s="4">
        <f t="shared" si="94"/>
        <v>4</v>
      </c>
      <c r="BV123" s="4" t="str">
        <f t="shared" si="95"/>
        <v>0</v>
      </c>
      <c r="BW123" s="4">
        <f t="shared" si="96"/>
        <v>6</v>
      </c>
      <c r="BX123" s="4">
        <f t="shared" si="97"/>
        <v>0</v>
      </c>
      <c r="BY123" s="4">
        <f t="shared" si="98"/>
        <v>0</v>
      </c>
      <c r="BZ123" s="37">
        <f t="shared" si="99"/>
        <v>94</v>
      </c>
      <c r="CA123" s="32" t="str">
        <f>VLOOKUP(J:J,'Agent wise'!A:C,3,0)</f>
        <v>Saran S</v>
      </c>
      <c r="CB123" s="32">
        <f t="shared" si="65"/>
        <v>45933</v>
      </c>
      <c r="CC123" t="str">
        <f t="shared" si="66"/>
        <v>Good</v>
      </c>
      <c r="CE123" s="32"/>
      <c r="CJ123">
        <f t="shared" si="67"/>
        <v>3</v>
      </c>
      <c r="CK123">
        <f t="shared" si="68"/>
        <v>10</v>
      </c>
      <c r="CL123">
        <f t="shared" si="69"/>
        <v>2025</v>
      </c>
    </row>
    <row r="124" spans="1:90" ht="15" customHeight="1" x14ac:dyDescent="0.35">
      <c r="A124" s="40">
        <v>45726.590902777774</v>
      </c>
      <c r="B124" t="s">
        <v>396</v>
      </c>
      <c r="C124" t="s">
        <v>575</v>
      </c>
      <c r="D124" t="s">
        <v>80</v>
      </c>
      <c r="E124" s="2">
        <v>45933</v>
      </c>
      <c r="F124" t="s">
        <v>134</v>
      </c>
      <c r="G124" s="2">
        <v>45698</v>
      </c>
      <c r="H124">
        <v>9629631328</v>
      </c>
      <c r="I124">
        <v>137</v>
      </c>
      <c r="J124" t="s">
        <v>161</v>
      </c>
      <c r="K124" t="s">
        <v>52</v>
      </c>
      <c r="L124" t="s">
        <v>53</v>
      </c>
      <c r="M124" t="s">
        <v>48</v>
      </c>
      <c r="N124" t="s">
        <v>48</v>
      </c>
      <c r="O124" t="s">
        <v>48</v>
      </c>
      <c r="P124" t="s">
        <v>48</v>
      </c>
      <c r="Q124" t="s">
        <v>48</v>
      </c>
      <c r="R124" t="s">
        <v>48</v>
      </c>
      <c r="S124" t="s">
        <v>48</v>
      </c>
      <c r="T124" t="s">
        <v>48</v>
      </c>
      <c r="U124" t="s">
        <v>48</v>
      </c>
      <c r="V124" t="s">
        <v>48</v>
      </c>
      <c r="W124" t="s">
        <v>48</v>
      </c>
      <c r="X124" t="s">
        <v>48</v>
      </c>
      <c r="Y124" t="s">
        <v>48</v>
      </c>
      <c r="Z124" t="s">
        <v>48</v>
      </c>
      <c r="AA124" t="s">
        <v>48</v>
      </c>
      <c r="AB124" t="s">
        <v>49</v>
      </c>
      <c r="AC124" t="s">
        <v>49</v>
      </c>
      <c r="AD124" t="s">
        <v>48</v>
      </c>
      <c r="AE124" t="s">
        <v>48</v>
      </c>
      <c r="AF124" t="s">
        <v>48</v>
      </c>
      <c r="AG124" t="s">
        <v>48</v>
      </c>
      <c r="AH124" t="s">
        <v>50</v>
      </c>
      <c r="AI124" t="s">
        <v>50</v>
      </c>
      <c r="AJ124" t="s">
        <v>48</v>
      </c>
      <c r="AK124" t="s">
        <v>48</v>
      </c>
      <c r="AL124" t="s">
        <v>48</v>
      </c>
      <c r="AM124" t="s">
        <v>48</v>
      </c>
      <c r="AN124" t="s">
        <v>48</v>
      </c>
      <c r="AO124" t="s">
        <v>48</v>
      </c>
      <c r="AP124" t="s">
        <v>745</v>
      </c>
      <c r="AQ124" t="s">
        <v>746</v>
      </c>
      <c r="AR124" t="s">
        <v>51</v>
      </c>
      <c r="AS124" t="s">
        <v>336</v>
      </c>
      <c r="AT124" t="s">
        <v>368</v>
      </c>
      <c r="AU124" t="s">
        <v>577</v>
      </c>
      <c r="AW124" s="4">
        <f t="shared" si="70"/>
        <v>6</v>
      </c>
      <c r="AX124" s="4">
        <f t="shared" si="71"/>
        <v>4</v>
      </c>
      <c r="AY124" s="4">
        <f t="shared" si="72"/>
        <v>4</v>
      </c>
      <c r="AZ124" s="4">
        <f t="shared" si="73"/>
        <v>2</v>
      </c>
      <c r="BA124" s="4">
        <f t="shared" si="74"/>
        <v>4</v>
      </c>
      <c r="BB124" s="4">
        <f t="shared" si="75"/>
        <v>4</v>
      </c>
      <c r="BC124" s="4">
        <f t="shared" si="76"/>
        <v>4</v>
      </c>
      <c r="BD124" s="4">
        <f t="shared" si="77"/>
        <v>2</v>
      </c>
      <c r="BE124" s="4">
        <f t="shared" si="78"/>
        <v>4</v>
      </c>
      <c r="BF124" s="4">
        <f t="shared" si="79"/>
        <v>2</v>
      </c>
      <c r="BG124" s="4">
        <f t="shared" si="80"/>
        <v>4</v>
      </c>
      <c r="BH124" s="4">
        <f t="shared" si="81"/>
        <v>4</v>
      </c>
      <c r="BI124" s="4">
        <f t="shared" si="82"/>
        <v>4</v>
      </c>
      <c r="BJ124" s="4">
        <f t="shared" si="83"/>
        <v>2</v>
      </c>
      <c r="BK124" s="4">
        <f t="shared" si="84"/>
        <v>4</v>
      </c>
      <c r="BL124" s="4" t="str">
        <f t="shared" si="85"/>
        <v>0</v>
      </c>
      <c r="BM124" s="4" t="str">
        <f t="shared" si="86"/>
        <v>0</v>
      </c>
      <c r="BN124" s="4">
        <f t="shared" si="87"/>
        <v>4</v>
      </c>
      <c r="BO124" s="4">
        <f t="shared" si="88"/>
        <v>4</v>
      </c>
      <c r="BP124" s="4">
        <f t="shared" si="89"/>
        <v>4</v>
      </c>
      <c r="BQ124" s="4">
        <f t="shared" si="90"/>
        <v>6</v>
      </c>
      <c r="BR124" s="4">
        <f t="shared" si="91"/>
        <v>4</v>
      </c>
      <c r="BS124" s="4">
        <f t="shared" si="92"/>
        <v>4</v>
      </c>
      <c r="BT124" s="4">
        <f t="shared" si="93"/>
        <v>4</v>
      </c>
      <c r="BU124" s="4">
        <f t="shared" si="94"/>
        <v>4</v>
      </c>
      <c r="BV124" s="4">
        <f t="shared" si="95"/>
        <v>0</v>
      </c>
      <c r="BW124" s="4">
        <f t="shared" si="96"/>
        <v>6</v>
      </c>
      <c r="BX124" s="4">
        <f t="shared" si="97"/>
        <v>0</v>
      </c>
      <c r="BY124" s="4">
        <f t="shared" si="98"/>
        <v>0</v>
      </c>
      <c r="BZ124" s="37">
        <f t="shared" si="99"/>
        <v>94</v>
      </c>
      <c r="CA124" s="32" t="str">
        <f>VLOOKUP(J:J,'Agent wise'!A:C,3,0)</f>
        <v>Saran S</v>
      </c>
      <c r="CB124" s="32">
        <f t="shared" si="65"/>
        <v>45933</v>
      </c>
      <c r="CC124" t="str">
        <f t="shared" si="66"/>
        <v>Good</v>
      </c>
      <c r="CE124" s="32"/>
      <c r="CJ124">
        <f t="shared" si="67"/>
        <v>3</v>
      </c>
      <c r="CK124">
        <f t="shared" si="68"/>
        <v>10</v>
      </c>
      <c r="CL124">
        <f t="shared" si="69"/>
        <v>2025</v>
      </c>
    </row>
    <row r="125" spans="1:90" ht="15" customHeight="1" x14ac:dyDescent="0.35">
      <c r="A125" s="40">
        <v>45726.591354166667</v>
      </c>
      <c r="B125" t="s">
        <v>593</v>
      </c>
      <c r="C125" t="s">
        <v>575</v>
      </c>
      <c r="D125" t="s">
        <v>594</v>
      </c>
      <c r="E125" s="2">
        <v>45933</v>
      </c>
      <c r="F125" t="s">
        <v>134</v>
      </c>
      <c r="G125" s="2">
        <v>45698</v>
      </c>
      <c r="H125">
        <v>9500309333</v>
      </c>
      <c r="I125">
        <v>152</v>
      </c>
      <c r="J125" t="s">
        <v>77</v>
      </c>
      <c r="K125" t="s">
        <v>52</v>
      </c>
      <c r="L125" t="s">
        <v>53</v>
      </c>
      <c r="M125" t="s">
        <v>48</v>
      </c>
      <c r="N125" t="s">
        <v>48</v>
      </c>
      <c r="O125" t="s">
        <v>48</v>
      </c>
      <c r="P125" t="s">
        <v>48</v>
      </c>
      <c r="Q125" t="s">
        <v>48</v>
      </c>
      <c r="R125" t="s">
        <v>48</v>
      </c>
      <c r="S125" t="s">
        <v>48</v>
      </c>
      <c r="T125" t="s">
        <v>48</v>
      </c>
      <c r="U125" t="s">
        <v>48</v>
      </c>
      <c r="V125" t="s">
        <v>48</v>
      </c>
      <c r="W125" t="s">
        <v>48</v>
      </c>
      <c r="X125" t="s">
        <v>48</v>
      </c>
      <c r="Y125" t="s">
        <v>48</v>
      </c>
      <c r="Z125" t="s">
        <v>48</v>
      </c>
      <c r="AA125" t="s">
        <v>48</v>
      </c>
      <c r="AB125" t="s">
        <v>48</v>
      </c>
      <c r="AC125" t="s">
        <v>48</v>
      </c>
      <c r="AD125" t="s">
        <v>48</v>
      </c>
      <c r="AE125" t="s">
        <v>48</v>
      </c>
      <c r="AF125" t="s">
        <v>48</v>
      </c>
      <c r="AG125" t="s">
        <v>48</v>
      </c>
      <c r="AH125" t="s">
        <v>48</v>
      </c>
      <c r="AI125" t="s">
        <v>50</v>
      </c>
      <c r="AJ125" t="s">
        <v>48</v>
      </c>
      <c r="AK125" t="s">
        <v>48</v>
      </c>
      <c r="AL125" t="s">
        <v>48</v>
      </c>
      <c r="AM125" t="s">
        <v>48</v>
      </c>
      <c r="AN125" t="s">
        <v>48</v>
      </c>
      <c r="AO125" t="s">
        <v>48</v>
      </c>
      <c r="AP125" t="s">
        <v>104</v>
      </c>
      <c r="AQ125" t="s">
        <v>747</v>
      </c>
      <c r="AR125" t="s">
        <v>51</v>
      </c>
      <c r="AS125" t="s">
        <v>415</v>
      </c>
      <c r="AT125" t="s">
        <v>372</v>
      </c>
      <c r="AU125" t="s">
        <v>577</v>
      </c>
      <c r="AW125" s="4">
        <f t="shared" si="70"/>
        <v>6</v>
      </c>
      <c r="AX125" s="4">
        <f t="shared" si="71"/>
        <v>4</v>
      </c>
      <c r="AY125" s="4">
        <f t="shared" si="72"/>
        <v>4</v>
      </c>
      <c r="AZ125" s="4">
        <f t="shared" si="73"/>
        <v>2</v>
      </c>
      <c r="BA125" s="4">
        <f t="shared" si="74"/>
        <v>4</v>
      </c>
      <c r="BB125" s="4">
        <f t="shared" si="75"/>
        <v>4</v>
      </c>
      <c r="BC125" s="4">
        <f t="shared" si="76"/>
        <v>4</v>
      </c>
      <c r="BD125" s="4">
        <f t="shared" si="77"/>
        <v>2</v>
      </c>
      <c r="BE125" s="4">
        <f t="shared" si="78"/>
        <v>4</v>
      </c>
      <c r="BF125" s="4">
        <f t="shared" si="79"/>
        <v>2</v>
      </c>
      <c r="BG125" s="4">
        <f t="shared" si="80"/>
        <v>4</v>
      </c>
      <c r="BH125" s="4">
        <f t="shared" si="81"/>
        <v>4</v>
      </c>
      <c r="BI125" s="4">
        <f t="shared" si="82"/>
        <v>4</v>
      </c>
      <c r="BJ125" s="4">
        <f t="shared" si="83"/>
        <v>2</v>
      </c>
      <c r="BK125" s="4">
        <f t="shared" si="84"/>
        <v>4</v>
      </c>
      <c r="BL125" s="4">
        <f t="shared" si="85"/>
        <v>2</v>
      </c>
      <c r="BM125" s="4">
        <f t="shared" si="86"/>
        <v>4</v>
      </c>
      <c r="BN125" s="4">
        <f t="shared" si="87"/>
        <v>4</v>
      </c>
      <c r="BO125" s="4">
        <f t="shared" si="88"/>
        <v>4</v>
      </c>
      <c r="BP125" s="4">
        <f t="shared" si="89"/>
        <v>4</v>
      </c>
      <c r="BQ125" s="4">
        <f t="shared" si="90"/>
        <v>6</v>
      </c>
      <c r="BR125" s="4">
        <f t="shared" si="91"/>
        <v>4</v>
      </c>
      <c r="BS125" s="4">
        <f t="shared" si="92"/>
        <v>4</v>
      </c>
      <c r="BT125" s="4">
        <f t="shared" si="93"/>
        <v>4</v>
      </c>
      <c r="BU125" s="4">
        <f t="shared" si="94"/>
        <v>4</v>
      </c>
      <c r="BV125" s="4">
        <f t="shared" si="95"/>
        <v>0</v>
      </c>
      <c r="BW125" s="4">
        <f t="shared" si="96"/>
        <v>6</v>
      </c>
      <c r="BX125" s="4">
        <f t="shared" si="97"/>
        <v>0</v>
      </c>
      <c r="BY125" s="4">
        <f t="shared" si="98"/>
        <v>0</v>
      </c>
      <c r="BZ125" s="37">
        <f t="shared" si="99"/>
        <v>100</v>
      </c>
      <c r="CA125" s="32" t="str">
        <f>VLOOKUP(J:J,'Agent wise'!A:C,3,0)</f>
        <v>Shakeer</v>
      </c>
      <c r="CB125" s="32">
        <f t="shared" si="65"/>
        <v>45933</v>
      </c>
      <c r="CC125" t="str">
        <f t="shared" si="66"/>
        <v>Excellent</v>
      </c>
      <c r="CE125" s="32"/>
      <c r="CJ125">
        <f t="shared" si="67"/>
        <v>3</v>
      </c>
      <c r="CK125">
        <f t="shared" si="68"/>
        <v>10</v>
      </c>
      <c r="CL125">
        <f t="shared" si="69"/>
        <v>2025</v>
      </c>
    </row>
    <row r="126" spans="1:90" ht="15" customHeight="1" x14ac:dyDescent="0.35">
      <c r="A126" s="40">
        <v>45726.598391203705</v>
      </c>
      <c r="B126" t="s">
        <v>396</v>
      </c>
      <c r="C126" t="s">
        <v>575</v>
      </c>
      <c r="D126" t="s">
        <v>80</v>
      </c>
      <c r="E126" s="2">
        <v>45933</v>
      </c>
      <c r="F126" t="s">
        <v>134</v>
      </c>
      <c r="G126" s="2">
        <v>45698</v>
      </c>
      <c r="H126">
        <v>9965443787</v>
      </c>
      <c r="I126">
        <v>122</v>
      </c>
      <c r="J126" t="s">
        <v>346</v>
      </c>
      <c r="K126" t="s">
        <v>52</v>
      </c>
      <c r="L126" t="s">
        <v>53</v>
      </c>
      <c r="M126" t="s">
        <v>48</v>
      </c>
      <c r="N126" t="s">
        <v>48</v>
      </c>
      <c r="O126" t="s">
        <v>48</v>
      </c>
      <c r="P126" t="s">
        <v>48</v>
      </c>
      <c r="Q126" t="s">
        <v>48</v>
      </c>
      <c r="R126" t="s">
        <v>48</v>
      </c>
      <c r="S126" t="s">
        <v>48</v>
      </c>
      <c r="T126" t="s">
        <v>48</v>
      </c>
      <c r="U126" t="s">
        <v>48</v>
      </c>
      <c r="V126" t="s">
        <v>48</v>
      </c>
      <c r="W126" t="s">
        <v>48</v>
      </c>
      <c r="X126" t="s">
        <v>48</v>
      </c>
      <c r="Y126" t="s">
        <v>48</v>
      </c>
      <c r="Z126" t="s">
        <v>48</v>
      </c>
      <c r="AA126" t="s">
        <v>48</v>
      </c>
      <c r="AB126" t="s">
        <v>48</v>
      </c>
      <c r="AC126" t="s">
        <v>49</v>
      </c>
      <c r="AD126" t="s">
        <v>48</v>
      </c>
      <c r="AE126" t="s">
        <v>48</v>
      </c>
      <c r="AF126" t="s">
        <v>48</v>
      </c>
      <c r="AG126" t="s">
        <v>48</v>
      </c>
      <c r="AH126" t="s">
        <v>50</v>
      </c>
      <c r="AI126" t="s">
        <v>50</v>
      </c>
      <c r="AJ126" t="s">
        <v>48</v>
      </c>
      <c r="AK126" t="s">
        <v>48</v>
      </c>
      <c r="AL126" t="s">
        <v>48</v>
      </c>
      <c r="AM126" t="s">
        <v>48</v>
      </c>
      <c r="AN126" t="s">
        <v>48</v>
      </c>
      <c r="AO126" t="s">
        <v>48</v>
      </c>
      <c r="AP126" t="s">
        <v>400</v>
      </c>
      <c r="AQ126" t="s">
        <v>748</v>
      </c>
      <c r="AR126" t="s">
        <v>51</v>
      </c>
      <c r="AS126" t="s">
        <v>100</v>
      </c>
      <c r="AT126" t="s">
        <v>325</v>
      </c>
      <c r="AU126" t="s">
        <v>626</v>
      </c>
      <c r="AW126" s="4">
        <f t="shared" si="70"/>
        <v>6</v>
      </c>
      <c r="AX126" s="4">
        <f t="shared" si="71"/>
        <v>4</v>
      </c>
      <c r="AY126" s="4">
        <f t="shared" si="72"/>
        <v>4</v>
      </c>
      <c r="AZ126" s="4">
        <f t="shared" si="73"/>
        <v>2</v>
      </c>
      <c r="BA126" s="4">
        <f t="shared" si="74"/>
        <v>4</v>
      </c>
      <c r="BB126" s="4">
        <f t="shared" si="75"/>
        <v>4</v>
      </c>
      <c r="BC126" s="4">
        <f t="shared" si="76"/>
        <v>4</v>
      </c>
      <c r="BD126" s="4">
        <f t="shared" si="77"/>
        <v>2</v>
      </c>
      <c r="BE126" s="4">
        <f t="shared" si="78"/>
        <v>4</v>
      </c>
      <c r="BF126" s="4">
        <f t="shared" si="79"/>
        <v>2</v>
      </c>
      <c r="BG126" s="4">
        <f t="shared" si="80"/>
        <v>4</v>
      </c>
      <c r="BH126" s="4">
        <f t="shared" si="81"/>
        <v>4</v>
      </c>
      <c r="BI126" s="4">
        <f t="shared" si="82"/>
        <v>4</v>
      </c>
      <c r="BJ126" s="4">
        <f t="shared" si="83"/>
        <v>2</v>
      </c>
      <c r="BK126" s="4">
        <f t="shared" si="84"/>
        <v>4</v>
      </c>
      <c r="BL126" s="4">
        <f t="shared" si="85"/>
        <v>2</v>
      </c>
      <c r="BM126" s="4" t="str">
        <f t="shared" si="86"/>
        <v>0</v>
      </c>
      <c r="BN126" s="4">
        <f t="shared" si="87"/>
        <v>4</v>
      </c>
      <c r="BO126" s="4">
        <f t="shared" si="88"/>
        <v>4</v>
      </c>
      <c r="BP126" s="4">
        <f t="shared" si="89"/>
        <v>4</v>
      </c>
      <c r="BQ126" s="4">
        <f t="shared" si="90"/>
        <v>6</v>
      </c>
      <c r="BR126" s="4">
        <f t="shared" si="91"/>
        <v>4</v>
      </c>
      <c r="BS126" s="4">
        <f t="shared" si="92"/>
        <v>4</v>
      </c>
      <c r="BT126" s="4">
        <f t="shared" si="93"/>
        <v>4</v>
      </c>
      <c r="BU126" s="4">
        <f t="shared" si="94"/>
        <v>4</v>
      </c>
      <c r="BV126" s="4">
        <f t="shared" si="95"/>
        <v>0</v>
      </c>
      <c r="BW126" s="4">
        <f t="shared" si="96"/>
        <v>6</v>
      </c>
      <c r="BX126" s="4">
        <f t="shared" si="97"/>
        <v>0</v>
      </c>
      <c r="BY126" s="4">
        <f t="shared" si="98"/>
        <v>0</v>
      </c>
      <c r="BZ126" s="37">
        <f t="shared" si="99"/>
        <v>96</v>
      </c>
      <c r="CA126" s="32" t="str">
        <f>VLOOKUP(J:J,'Agent wise'!A:C,3,0)</f>
        <v>Shakeer</v>
      </c>
      <c r="CB126" s="32">
        <f t="shared" si="65"/>
        <v>45933</v>
      </c>
      <c r="CC126" t="str">
        <f t="shared" si="66"/>
        <v>Excellent</v>
      </c>
      <c r="CE126" s="32"/>
      <c r="CJ126">
        <f t="shared" si="67"/>
        <v>3</v>
      </c>
      <c r="CK126">
        <f t="shared" si="68"/>
        <v>10</v>
      </c>
      <c r="CL126">
        <f t="shared" si="69"/>
        <v>2025</v>
      </c>
    </row>
    <row r="127" spans="1:90" ht="15" customHeight="1" x14ac:dyDescent="0.35">
      <c r="A127" s="40">
        <v>45726.604861111111</v>
      </c>
      <c r="B127" t="s">
        <v>132</v>
      </c>
      <c r="C127" t="s">
        <v>575</v>
      </c>
      <c r="D127" t="s">
        <v>133</v>
      </c>
      <c r="E127" s="2">
        <v>45933</v>
      </c>
      <c r="F127" t="s">
        <v>494</v>
      </c>
      <c r="G127" s="2">
        <v>45698</v>
      </c>
      <c r="H127">
        <v>8086318121</v>
      </c>
      <c r="I127">
        <v>135</v>
      </c>
      <c r="J127" t="s">
        <v>206</v>
      </c>
      <c r="K127" t="s">
        <v>46</v>
      </c>
      <c r="L127" t="s">
        <v>47</v>
      </c>
      <c r="M127" t="s">
        <v>48</v>
      </c>
      <c r="N127" t="s">
        <v>48</v>
      </c>
      <c r="O127" t="s">
        <v>48</v>
      </c>
      <c r="P127" t="s">
        <v>48</v>
      </c>
      <c r="Q127" t="s">
        <v>48</v>
      </c>
      <c r="R127" t="s">
        <v>48</v>
      </c>
      <c r="S127" t="s">
        <v>48</v>
      </c>
      <c r="T127" t="s">
        <v>48</v>
      </c>
      <c r="U127" t="s">
        <v>48</v>
      </c>
      <c r="V127" t="s">
        <v>48</v>
      </c>
      <c r="W127" t="s">
        <v>48</v>
      </c>
      <c r="X127" t="s">
        <v>48</v>
      </c>
      <c r="Y127" t="s">
        <v>48</v>
      </c>
      <c r="Z127" t="s">
        <v>48</v>
      </c>
      <c r="AA127" t="s">
        <v>49</v>
      </c>
      <c r="AB127" t="s">
        <v>48</v>
      </c>
      <c r="AC127" t="s">
        <v>48</v>
      </c>
      <c r="AD127" t="s">
        <v>48</v>
      </c>
      <c r="AE127" t="s">
        <v>48</v>
      </c>
      <c r="AF127" t="s">
        <v>48</v>
      </c>
      <c r="AG127" t="s">
        <v>48</v>
      </c>
      <c r="AH127" t="s">
        <v>48</v>
      </c>
      <c r="AI127" t="s">
        <v>49</v>
      </c>
      <c r="AJ127" t="s">
        <v>48</v>
      </c>
      <c r="AK127" t="s">
        <v>48</v>
      </c>
      <c r="AL127" t="s">
        <v>48</v>
      </c>
      <c r="AM127" t="s">
        <v>48</v>
      </c>
      <c r="AN127" t="s">
        <v>48</v>
      </c>
      <c r="AO127" t="s">
        <v>48</v>
      </c>
      <c r="AP127" t="s">
        <v>720</v>
      </c>
      <c r="AQ127" s="1" t="s">
        <v>749</v>
      </c>
      <c r="AR127" t="s">
        <v>116</v>
      </c>
      <c r="AS127" t="s">
        <v>144</v>
      </c>
      <c r="AT127" t="s">
        <v>144</v>
      </c>
      <c r="AU127" t="s">
        <v>577</v>
      </c>
      <c r="AW127" s="4">
        <f t="shared" si="70"/>
        <v>6</v>
      </c>
      <c r="AX127" s="4">
        <f t="shared" si="71"/>
        <v>4</v>
      </c>
      <c r="AY127" s="4">
        <f t="shared" si="72"/>
        <v>4</v>
      </c>
      <c r="AZ127" s="4">
        <f t="shared" si="73"/>
        <v>2</v>
      </c>
      <c r="BA127" s="4">
        <f t="shared" si="74"/>
        <v>4</v>
      </c>
      <c r="BB127" s="4">
        <f t="shared" si="75"/>
        <v>4</v>
      </c>
      <c r="BC127" s="4">
        <f t="shared" si="76"/>
        <v>4</v>
      </c>
      <c r="BD127" s="4">
        <f t="shared" si="77"/>
        <v>2</v>
      </c>
      <c r="BE127" s="4">
        <f t="shared" si="78"/>
        <v>4</v>
      </c>
      <c r="BF127" s="4">
        <f t="shared" si="79"/>
        <v>2</v>
      </c>
      <c r="BG127" s="4">
        <f t="shared" si="80"/>
        <v>4</v>
      </c>
      <c r="BH127" s="4">
        <f t="shared" si="81"/>
        <v>4</v>
      </c>
      <c r="BI127" s="4">
        <f t="shared" si="82"/>
        <v>4</v>
      </c>
      <c r="BJ127" s="4">
        <f t="shared" si="83"/>
        <v>2</v>
      </c>
      <c r="BK127" s="4" t="str">
        <f t="shared" si="84"/>
        <v>0</v>
      </c>
      <c r="BL127" s="4">
        <f t="shared" si="85"/>
        <v>2</v>
      </c>
      <c r="BM127" s="4">
        <f t="shared" si="86"/>
        <v>4</v>
      </c>
      <c r="BN127" s="4">
        <f t="shared" si="87"/>
        <v>4</v>
      </c>
      <c r="BO127" s="4">
        <f t="shared" si="88"/>
        <v>4</v>
      </c>
      <c r="BP127" s="4">
        <f t="shared" si="89"/>
        <v>4</v>
      </c>
      <c r="BQ127" s="4">
        <f t="shared" si="90"/>
        <v>6</v>
      </c>
      <c r="BR127" s="4">
        <f t="shared" si="91"/>
        <v>4</v>
      </c>
      <c r="BS127" s="4" t="str">
        <f t="shared" si="92"/>
        <v>0</v>
      </c>
      <c r="BT127" s="4">
        <f t="shared" si="93"/>
        <v>4</v>
      </c>
      <c r="BU127" s="4">
        <f t="shared" si="94"/>
        <v>4</v>
      </c>
      <c r="BV127" s="4">
        <f t="shared" si="95"/>
        <v>0</v>
      </c>
      <c r="BW127" s="4">
        <f t="shared" si="96"/>
        <v>6</v>
      </c>
      <c r="BX127" s="4">
        <f t="shared" si="97"/>
        <v>0</v>
      </c>
      <c r="BY127" s="4">
        <f t="shared" si="98"/>
        <v>0</v>
      </c>
      <c r="BZ127" s="37">
        <f t="shared" si="99"/>
        <v>92</v>
      </c>
      <c r="CA127" s="32" t="str">
        <f>VLOOKUP(J:J,'Agent wise'!A:C,3,0)</f>
        <v>Amal</v>
      </c>
      <c r="CB127" s="32">
        <f t="shared" si="65"/>
        <v>45933</v>
      </c>
      <c r="CC127" t="str">
        <f t="shared" si="66"/>
        <v>Good</v>
      </c>
      <c r="CE127" s="32"/>
      <c r="CJ127">
        <f t="shared" si="67"/>
        <v>3</v>
      </c>
      <c r="CK127">
        <f t="shared" si="68"/>
        <v>10</v>
      </c>
      <c r="CL127">
        <f t="shared" si="69"/>
        <v>2025</v>
      </c>
    </row>
    <row r="128" spans="1:90" ht="15" customHeight="1" x14ac:dyDescent="0.35">
      <c r="A128" s="40">
        <v>45726.60837962963</v>
      </c>
      <c r="B128" t="s">
        <v>132</v>
      </c>
      <c r="C128" t="s">
        <v>575</v>
      </c>
      <c r="D128" t="s">
        <v>133</v>
      </c>
      <c r="E128" s="2">
        <v>45933</v>
      </c>
      <c r="F128" t="s">
        <v>494</v>
      </c>
      <c r="G128" s="2">
        <v>45698</v>
      </c>
      <c r="H128">
        <v>9786734236</v>
      </c>
      <c r="I128">
        <v>177</v>
      </c>
      <c r="J128" t="s">
        <v>206</v>
      </c>
      <c r="K128" t="s">
        <v>52</v>
      </c>
      <c r="L128" t="s">
        <v>53</v>
      </c>
      <c r="M128" t="s">
        <v>48</v>
      </c>
      <c r="N128" t="s">
        <v>48</v>
      </c>
      <c r="O128" t="s">
        <v>48</v>
      </c>
      <c r="P128" t="s">
        <v>48</v>
      </c>
      <c r="Q128" t="s">
        <v>48</v>
      </c>
      <c r="R128" t="s">
        <v>48</v>
      </c>
      <c r="S128" t="s">
        <v>48</v>
      </c>
      <c r="T128" t="s">
        <v>48</v>
      </c>
      <c r="U128" t="s">
        <v>48</v>
      </c>
      <c r="V128" t="s">
        <v>48</v>
      </c>
      <c r="W128" t="s">
        <v>48</v>
      </c>
      <c r="X128" t="s">
        <v>48</v>
      </c>
      <c r="Y128" t="s">
        <v>48</v>
      </c>
      <c r="Z128" t="s">
        <v>48</v>
      </c>
      <c r="AA128" t="s">
        <v>48</v>
      </c>
      <c r="AB128" t="s">
        <v>49</v>
      </c>
      <c r="AC128" t="s">
        <v>48</v>
      </c>
      <c r="AD128" t="s">
        <v>48</v>
      </c>
      <c r="AE128" t="s">
        <v>48</v>
      </c>
      <c r="AF128" t="s">
        <v>48</v>
      </c>
      <c r="AG128" t="s">
        <v>48</v>
      </c>
      <c r="AH128" t="s">
        <v>48</v>
      </c>
      <c r="AI128" t="s">
        <v>49</v>
      </c>
      <c r="AJ128" t="s">
        <v>48</v>
      </c>
      <c r="AK128" t="s">
        <v>48</v>
      </c>
      <c r="AL128" t="s">
        <v>48</v>
      </c>
      <c r="AM128" t="s">
        <v>48</v>
      </c>
      <c r="AN128" t="s">
        <v>48</v>
      </c>
      <c r="AO128" t="s">
        <v>48</v>
      </c>
      <c r="AP128" t="s">
        <v>750</v>
      </c>
      <c r="AQ128" s="1" t="s">
        <v>751</v>
      </c>
      <c r="AR128" t="s">
        <v>116</v>
      </c>
      <c r="AS128" t="s">
        <v>144</v>
      </c>
      <c r="AT128" t="s">
        <v>144</v>
      </c>
      <c r="AU128" t="s">
        <v>577</v>
      </c>
      <c r="AW128" s="4">
        <f t="shared" si="70"/>
        <v>6</v>
      </c>
      <c r="AX128" s="4">
        <f t="shared" si="71"/>
        <v>4</v>
      </c>
      <c r="AY128" s="4">
        <f t="shared" si="72"/>
        <v>4</v>
      </c>
      <c r="AZ128" s="4">
        <f t="shared" si="73"/>
        <v>2</v>
      </c>
      <c r="BA128" s="4">
        <f t="shared" si="74"/>
        <v>4</v>
      </c>
      <c r="BB128" s="4">
        <f t="shared" si="75"/>
        <v>4</v>
      </c>
      <c r="BC128" s="4">
        <f t="shared" si="76"/>
        <v>4</v>
      </c>
      <c r="BD128" s="4">
        <f t="shared" si="77"/>
        <v>2</v>
      </c>
      <c r="BE128" s="4">
        <f t="shared" si="78"/>
        <v>4</v>
      </c>
      <c r="BF128" s="4">
        <f t="shared" si="79"/>
        <v>2</v>
      </c>
      <c r="BG128" s="4">
        <f t="shared" si="80"/>
        <v>4</v>
      </c>
      <c r="BH128" s="4">
        <f t="shared" si="81"/>
        <v>4</v>
      </c>
      <c r="BI128" s="4">
        <f t="shared" si="82"/>
        <v>4</v>
      </c>
      <c r="BJ128" s="4">
        <f t="shared" si="83"/>
        <v>2</v>
      </c>
      <c r="BK128" s="4">
        <f t="shared" si="84"/>
        <v>4</v>
      </c>
      <c r="BL128" s="4" t="str">
        <f t="shared" si="85"/>
        <v>0</v>
      </c>
      <c r="BM128" s="4">
        <f t="shared" si="86"/>
        <v>4</v>
      </c>
      <c r="BN128" s="4">
        <f t="shared" si="87"/>
        <v>4</v>
      </c>
      <c r="BO128" s="4">
        <f t="shared" si="88"/>
        <v>4</v>
      </c>
      <c r="BP128" s="4">
        <f t="shared" si="89"/>
        <v>4</v>
      </c>
      <c r="BQ128" s="4">
        <f t="shared" si="90"/>
        <v>6</v>
      </c>
      <c r="BR128" s="4">
        <f t="shared" si="91"/>
        <v>4</v>
      </c>
      <c r="BS128" s="4" t="str">
        <f t="shared" si="92"/>
        <v>0</v>
      </c>
      <c r="BT128" s="4">
        <f t="shared" si="93"/>
        <v>4</v>
      </c>
      <c r="BU128" s="4">
        <f t="shared" si="94"/>
        <v>4</v>
      </c>
      <c r="BV128" s="4">
        <f t="shared" si="95"/>
        <v>0</v>
      </c>
      <c r="BW128" s="4">
        <f t="shared" si="96"/>
        <v>6</v>
      </c>
      <c r="BX128" s="4">
        <f t="shared" si="97"/>
        <v>0</v>
      </c>
      <c r="BY128" s="4">
        <f t="shared" si="98"/>
        <v>0</v>
      </c>
      <c r="BZ128" s="37">
        <f t="shared" si="99"/>
        <v>94</v>
      </c>
      <c r="CA128" s="32" t="str">
        <f>VLOOKUP(J:J,'Agent wise'!A:C,3,0)</f>
        <v>Amal</v>
      </c>
      <c r="CB128" s="32">
        <f t="shared" si="65"/>
        <v>45933</v>
      </c>
      <c r="CC128" t="str">
        <f t="shared" si="66"/>
        <v>Good</v>
      </c>
      <c r="CE128" s="32"/>
      <c r="CJ128">
        <f t="shared" si="67"/>
        <v>3</v>
      </c>
      <c r="CK128">
        <f t="shared" si="68"/>
        <v>10</v>
      </c>
      <c r="CL128">
        <f t="shared" si="69"/>
        <v>2025</v>
      </c>
    </row>
    <row r="129" spans="1:90" ht="15" customHeight="1" x14ac:dyDescent="0.35">
      <c r="A129" s="40">
        <v>45726.624606481484</v>
      </c>
      <c r="B129" t="s">
        <v>319</v>
      </c>
      <c r="C129" t="s">
        <v>575</v>
      </c>
      <c r="D129" t="s">
        <v>72</v>
      </c>
      <c r="E129" s="2">
        <v>45933</v>
      </c>
      <c r="F129" t="s">
        <v>134</v>
      </c>
      <c r="G129" s="2">
        <v>45698</v>
      </c>
      <c r="H129">
        <v>9495262767</v>
      </c>
      <c r="I129">
        <v>240</v>
      </c>
      <c r="J129" t="s">
        <v>349</v>
      </c>
      <c r="K129" t="s">
        <v>46</v>
      </c>
      <c r="L129" t="s">
        <v>47</v>
      </c>
      <c r="M129" t="s">
        <v>48</v>
      </c>
      <c r="N129" t="s">
        <v>48</v>
      </c>
      <c r="O129" t="s">
        <v>48</v>
      </c>
      <c r="P129" t="s">
        <v>48</v>
      </c>
      <c r="Q129" t="s">
        <v>48</v>
      </c>
      <c r="R129" t="s">
        <v>48</v>
      </c>
      <c r="S129" t="s">
        <v>48</v>
      </c>
      <c r="T129" t="s">
        <v>48</v>
      </c>
      <c r="U129" t="s">
        <v>48</v>
      </c>
      <c r="V129" t="s">
        <v>48</v>
      </c>
      <c r="W129" t="s">
        <v>48</v>
      </c>
      <c r="X129" t="s">
        <v>48</v>
      </c>
      <c r="Y129" t="s">
        <v>48</v>
      </c>
      <c r="Z129" t="s">
        <v>48</v>
      </c>
      <c r="AA129" t="s">
        <v>49</v>
      </c>
      <c r="AB129" t="s">
        <v>49</v>
      </c>
      <c r="AC129" t="s">
        <v>49</v>
      </c>
      <c r="AD129" t="s">
        <v>48</v>
      </c>
      <c r="AE129" t="s">
        <v>48</v>
      </c>
      <c r="AF129" t="s">
        <v>50</v>
      </c>
      <c r="AG129" t="s">
        <v>48</v>
      </c>
      <c r="AH129" t="s">
        <v>50</v>
      </c>
      <c r="AI129" t="s">
        <v>48</v>
      </c>
      <c r="AJ129" t="s">
        <v>48</v>
      </c>
      <c r="AK129" t="s">
        <v>50</v>
      </c>
      <c r="AL129" t="s">
        <v>49</v>
      </c>
      <c r="AM129" t="s">
        <v>48</v>
      </c>
      <c r="AN129" t="s">
        <v>48</v>
      </c>
      <c r="AO129" t="s">
        <v>48</v>
      </c>
      <c r="AP129" t="s">
        <v>353</v>
      </c>
      <c r="AQ129" t="s">
        <v>405</v>
      </c>
      <c r="AR129" t="s">
        <v>51</v>
      </c>
      <c r="AS129" t="s">
        <v>326</v>
      </c>
      <c r="AT129" t="s">
        <v>137</v>
      </c>
      <c r="AU129" t="s">
        <v>626</v>
      </c>
      <c r="AW129" s="4">
        <f t="shared" si="70"/>
        <v>6</v>
      </c>
      <c r="AX129" s="4">
        <f t="shared" si="71"/>
        <v>4</v>
      </c>
      <c r="AY129" s="4">
        <f t="shared" si="72"/>
        <v>4</v>
      </c>
      <c r="AZ129" s="4">
        <f t="shared" si="73"/>
        <v>2</v>
      </c>
      <c r="BA129" s="4">
        <f t="shared" si="74"/>
        <v>4</v>
      </c>
      <c r="BB129" s="4">
        <f t="shared" si="75"/>
        <v>4</v>
      </c>
      <c r="BC129" s="4">
        <f t="shared" si="76"/>
        <v>4</v>
      </c>
      <c r="BD129" s="4">
        <f t="shared" si="77"/>
        <v>2</v>
      </c>
      <c r="BE129" s="4">
        <f t="shared" si="78"/>
        <v>4</v>
      </c>
      <c r="BF129" s="4">
        <f t="shared" si="79"/>
        <v>2</v>
      </c>
      <c r="BG129" s="4">
        <f t="shared" si="80"/>
        <v>4</v>
      </c>
      <c r="BH129" s="4">
        <f t="shared" si="81"/>
        <v>4</v>
      </c>
      <c r="BI129" s="4">
        <f t="shared" si="82"/>
        <v>4</v>
      </c>
      <c r="BJ129" s="4">
        <f t="shared" si="83"/>
        <v>2</v>
      </c>
      <c r="BK129" s="4" t="str">
        <f t="shared" si="84"/>
        <v>0</v>
      </c>
      <c r="BL129" s="4" t="str">
        <f t="shared" si="85"/>
        <v>0</v>
      </c>
      <c r="BM129" s="4" t="str">
        <f t="shared" si="86"/>
        <v>0</v>
      </c>
      <c r="BN129" s="4">
        <f t="shared" si="87"/>
        <v>4</v>
      </c>
      <c r="BO129" s="4">
        <f t="shared" si="88"/>
        <v>4</v>
      </c>
      <c r="BP129" s="4">
        <f t="shared" si="89"/>
        <v>4</v>
      </c>
      <c r="BQ129" s="4">
        <f t="shared" si="90"/>
        <v>6</v>
      </c>
      <c r="BR129" s="4">
        <f t="shared" si="91"/>
        <v>4</v>
      </c>
      <c r="BS129" s="4">
        <f t="shared" si="92"/>
        <v>4</v>
      </c>
      <c r="BT129" s="4">
        <f t="shared" si="93"/>
        <v>4</v>
      </c>
      <c r="BU129" s="4">
        <f t="shared" si="94"/>
        <v>4</v>
      </c>
      <c r="BV129" s="4" t="str">
        <f t="shared" si="95"/>
        <v>0</v>
      </c>
      <c r="BW129" s="4">
        <f t="shared" si="96"/>
        <v>6</v>
      </c>
      <c r="BX129" s="4">
        <f t="shared" si="97"/>
        <v>0</v>
      </c>
      <c r="BY129" s="4">
        <f t="shared" si="98"/>
        <v>0</v>
      </c>
      <c r="BZ129" s="37">
        <f t="shared" si="99"/>
        <v>90</v>
      </c>
      <c r="CA129" s="32" t="str">
        <f>VLOOKUP(J:J,'Agent wise'!A:C,3,0)</f>
        <v>Adharsh</v>
      </c>
      <c r="CB129" s="32">
        <f t="shared" ref="CB129:CB192" si="100">DATE(CL129,CK129,CJ129)</f>
        <v>45933</v>
      </c>
      <c r="CC129" t="str">
        <f t="shared" ref="CC129:CC192" si="101">IF(BZ129&gt;=94.5, "Excellent", IF(BZ129&gt;89.5, "Good", IF(BZ129&gt;84.5, "Average", "FC")))</f>
        <v>Good</v>
      </c>
      <c r="CE129" s="32"/>
      <c r="CJ129">
        <f t="shared" ref="CJ129:CJ192" si="102">DAY(E129)</f>
        <v>3</v>
      </c>
      <c r="CK129">
        <f t="shared" ref="CK129:CK192" si="103">MONTH(E129)</f>
        <v>10</v>
      </c>
      <c r="CL129">
        <f t="shared" ref="CL129:CL192" si="104">YEAR(E129)</f>
        <v>2025</v>
      </c>
    </row>
    <row r="130" spans="1:90" ht="15" customHeight="1" x14ac:dyDescent="0.35">
      <c r="A130" s="40">
        <v>45726.627997685187</v>
      </c>
      <c r="B130" t="s">
        <v>319</v>
      </c>
      <c r="C130" t="s">
        <v>575</v>
      </c>
      <c r="D130" t="s">
        <v>72</v>
      </c>
      <c r="E130" s="2">
        <v>45933</v>
      </c>
      <c r="F130" t="s">
        <v>134</v>
      </c>
      <c r="G130" s="2">
        <v>45698</v>
      </c>
      <c r="H130">
        <v>9496726034</v>
      </c>
      <c r="I130">
        <v>270</v>
      </c>
      <c r="J130" t="s">
        <v>376</v>
      </c>
      <c r="K130" t="s">
        <v>46</v>
      </c>
      <c r="L130" t="s">
        <v>47</v>
      </c>
      <c r="M130" t="s">
        <v>49</v>
      </c>
      <c r="N130" t="s">
        <v>48</v>
      </c>
      <c r="O130" t="s">
        <v>48</v>
      </c>
      <c r="P130" t="s">
        <v>48</v>
      </c>
      <c r="Q130" t="s">
        <v>48</v>
      </c>
      <c r="R130" t="s">
        <v>48</v>
      </c>
      <c r="S130" t="s">
        <v>48</v>
      </c>
      <c r="T130" t="s">
        <v>48</v>
      </c>
      <c r="U130" t="s">
        <v>48</v>
      </c>
      <c r="V130" t="s">
        <v>48</v>
      </c>
      <c r="W130" t="s">
        <v>48</v>
      </c>
      <c r="X130" t="s">
        <v>48</v>
      </c>
      <c r="Y130" t="s">
        <v>48</v>
      </c>
      <c r="Z130" t="s">
        <v>48</v>
      </c>
      <c r="AA130" t="s">
        <v>48</v>
      </c>
      <c r="AB130" t="s">
        <v>49</v>
      </c>
      <c r="AC130" t="s">
        <v>50</v>
      </c>
      <c r="AD130" t="s">
        <v>48</v>
      </c>
      <c r="AE130" t="s">
        <v>48</v>
      </c>
      <c r="AF130" t="s">
        <v>48</v>
      </c>
      <c r="AG130" t="s">
        <v>48</v>
      </c>
      <c r="AH130" t="s">
        <v>50</v>
      </c>
      <c r="AI130" t="s">
        <v>49</v>
      </c>
      <c r="AJ130" t="s">
        <v>48</v>
      </c>
      <c r="AK130" t="s">
        <v>50</v>
      </c>
      <c r="AL130" t="s">
        <v>49</v>
      </c>
      <c r="AM130" t="s">
        <v>48</v>
      </c>
      <c r="AN130" t="s">
        <v>48</v>
      </c>
      <c r="AO130" t="s">
        <v>48</v>
      </c>
      <c r="AP130" t="s">
        <v>752</v>
      </c>
      <c r="AQ130" t="s">
        <v>321</v>
      </c>
      <c r="AR130" t="s">
        <v>51</v>
      </c>
      <c r="AS130" t="s">
        <v>331</v>
      </c>
      <c r="AT130" t="s">
        <v>145</v>
      </c>
      <c r="AU130" t="s">
        <v>626</v>
      </c>
      <c r="AW130" s="4" t="str">
        <f t="shared" si="70"/>
        <v>0</v>
      </c>
      <c r="AX130" s="4">
        <f t="shared" si="71"/>
        <v>4</v>
      </c>
      <c r="AY130" s="4">
        <f t="shared" si="72"/>
        <v>4</v>
      </c>
      <c r="AZ130" s="4">
        <f t="shared" si="73"/>
        <v>2</v>
      </c>
      <c r="BA130" s="4">
        <f t="shared" si="74"/>
        <v>4</v>
      </c>
      <c r="BB130" s="4">
        <f t="shared" si="75"/>
        <v>4</v>
      </c>
      <c r="BC130" s="4">
        <f t="shared" si="76"/>
        <v>4</v>
      </c>
      <c r="BD130" s="4">
        <f t="shared" si="77"/>
        <v>2</v>
      </c>
      <c r="BE130" s="4">
        <f t="shared" si="78"/>
        <v>4</v>
      </c>
      <c r="BF130" s="4">
        <f t="shared" si="79"/>
        <v>2</v>
      </c>
      <c r="BG130" s="4">
        <f t="shared" si="80"/>
        <v>4</v>
      </c>
      <c r="BH130" s="4">
        <f t="shared" si="81"/>
        <v>4</v>
      </c>
      <c r="BI130" s="4">
        <f t="shared" si="82"/>
        <v>4</v>
      </c>
      <c r="BJ130" s="4">
        <f t="shared" si="83"/>
        <v>2</v>
      </c>
      <c r="BK130" s="4">
        <f t="shared" si="84"/>
        <v>4</v>
      </c>
      <c r="BL130" s="4" t="str">
        <f t="shared" si="85"/>
        <v>0</v>
      </c>
      <c r="BM130" s="4">
        <f t="shared" si="86"/>
        <v>4</v>
      </c>
      <c r="BN130" s="4">
        <f t="shared" si="87"/>
        <v>4</v>
      </c>
      <c r="BO130" s="4">
        <f t="shared" si="88"/>
        <v>4</v>
      </c>
      <c r="BP130" s="4">
        <f t="shared" si="89"/>
        <v>4</v>
      </c>
      <c r="BQ130" s="4">
        <f t="shared" si="90"/>
        <v>6</v>
      </c>
      <c r="BR130" s="4">
        <f t="shared" si="91"/>
        <v>4</v>
      </c>
      <c r="BS130" s="4" t="str">
        <f t="shared" si="92"/>
        <v>0</v>
      </c>
      <c r="BT130" s="4">
        <f t="shared" si="93"/>
        <v>4</v>
      </c>
      <c r="BU130" s="4">
        <f t="shared" si="94"/>
        <v>4</v>
      </c>
      <c r="BV130" s="4" t="str">
        <f t="shared" si="95"/>
        <v>0</v>
      </c>
      <c r="BW130" s="4">
        <f t="shared" si="96"/>
        <v>6</v>
      </c>
      <c r="BX130" s="4">
        <f t="shared" si="97"/>
        <v>0</v>
      </c>
      <c r="BY130" s="4">
        <f t="shared" si="98"/>
        <v>0</v>
      </c>
      <c r="BZ130" s="37">
        <f t="shared" si="99"/>
        <v>88</v>
      </c>
      <c r="CA130" s="32" t="str">
        <f>VLOOKUP(J:J,'Agent wise'!A:C,3,0)</f>
        <v>Adharsh</v>
      </c>
      <c r="CB130" s="32">
        <f t="shared" si="100"/>
        <v>45933</v>
      </c>
      <c r="CC130" t="str">
        <f t="shared" si="101"/>
        <v>Average</v>
      </c>
      <c r="CE130" s="32"/>
      <c r="CJ130">
        <f t="shared" si="102"/>
        <v>3</v>
      </c>
      <c r="CK130">
        <f t="shared" si="103"/>
        <v>10</v>
      </c>
      <c r="CL130">
        <f t="shared" si="104"/>
        <v>2025</v>
      </c>
    </row>
    <row r="131" spans="1:90" ht="15" customHeight="1" x14ac:dyDescent="0.35">
      <c r="A131" s="40">
        <v>45726.632916666669</v>
      </c>
      <c r="B131" t="s">
        <v>319</v>
      </c>
      <c r="C131" t="s">
        <v>575</v>
      </c>
      <c r="D131" t="s">
        <v>72</v>
      </c>
      <c r="E131" s="2">
        <v>45933</v>
      </c>
      <c r="F131" t="s">
        <v>134</v>
      </c>
      <c r="G131" s="2">
        <v>45698</v>
      </c>
      <c r="H131">
        <v>9072747375</v>
      </c>
      <c r="I131">
        <v>328</v>
      </c>
      <c r="J131" t="s">
        <v>304</v>
      </c>
      <c r="K131" t="s">
        <v>46</v>
      </c>
      <c r="L131" t="s">
        <v>47</v>
      </c>
      <c r="M131" t="s">
        <v>48</v>
      </c>
      <c r="N131" t="s">
        <v>48</v>
      </c>
      <c r="O131" t="s">
        <v>48</v>
      </c>
      <c r="P131" t="s">
        <v>48</v>
      </c>
      <c r="Q131" t="s">
        <v>48</v>
      </c>
      <c r="R131" t="s">
        <v>49</v>
      </c>
      <c r="S131" t="s">
        <v>48</v>
      </c>
      <c r="T131" t="s">
        <v>48</v>
      </c>
      <c r="U131" t="s">
        <v>48</v>
      </c>
      <c r="V131" t="s">
        <v>48</v>
      </c>
      <c r="W131" t="s">
        <v>48</v>
      </c>
      <c r="X131" t="s">
        <v>48</v>
      </c>
      <c r="Y131" t="s">
        <v>48</v>
      </c>
      <c r="Z131" t="s">
        <v>48</v>
      </c>
      <c r="AA131" t="s">
        <v>49</v>
      </c>
      <c r="AB131" t="s">
        <v>49</v>
      </c>
      <c r="AC131" t="s">
        <v>50</v>
      </c>
      <c r="AD131" t="s">
        <v>48</v>
      </c>
      <c r="AE131" t="s">
        <v>49</v>
      </c>
      <c r="AF131" t="s">
        <v>50</v>
      </c>
      <c r="AG131" t="s">
        <v>48</v>
      </c>
      <c r="AH131" t="s">
        <v>50</v>
      </c>
      <c r="AI131" t="s">
        <v>49</v>
      </c>
      <c r="AJ131" t="s">
        <v>48</v>
      </c>
      <c r="AK131" t="s">
        <v>50</v>
      </c>
      <c r="AL131" t="s">
        <v>49</v>
      </c>
      <c r="AM131" t="s">
        <v>48</v>
      </c>
      <c r="AN131" t="s">
        <v>48</v>
      </c>
      <c r="AO131" t="s">
        <v>48</v>
      </c>
      <c r="AP131" t="s">
        <v>753</v>
      </c>
      <c r="AQ131" t="s">
        <v>320</v>
      </c>
      <c r="AR131" t="s">
        <v>51</v>
      </c>
      <c r="AS131" t="s">
        <v>395</v>
      </c>
      <c r="AT131" t="s">
        <v>378</v>
      </c>
      <c r="AU131" t="s">
        <v>683</v>
      </c>
      <c r="AW131" s="4">
        <f t="shared" si="70"/>
        <v>6</v>
      </c>
      <c r="AX131" s="4">
        <f t="shared" si="71"/>
        <v>4</v>
      </c>
      <c r="AY131" s="4">
        <f t="shared" si="72"/>
        <v>4</v>
      </c>
      <c r="AZ131" s="4">
        <f t="shared" si="73"/>
        <v>2</v>
      </c>
      <c r="BA131" s="4">
        <f t="shared" si="74"/>
        <v>4</v>
      </c>
      <c r="BB131" s="4" t="str">
        <f t="shared" si="75"/>
        <v>0</v>
      </c>
      <c r="BC131" s="4">
        <f t="shared" si="76"/>
        <v>4</v>
      </c>
      <c r="BD131" s="4">
        <f t="shared" si="77"/>
        <v>2</v>
      </c>
      <c r="BE131" s="4">
        <f t="shared" si="78"/>
        <v>4</v>
      </c>
      <c r="BF131" s="4">
        <f t="shared" si="79"/>
        <v>2</v>
      </c>
      <c r="BG131" s="4">
        <f t="shared" si="80"/>
        <v>4</v>
      </c>
      <c r="BH131" s="4">
        <f t="shared" si="81"/>
        <v>4</v>
      </c>
      <c r="BI131" s="4">
        <f t="shared" si="82"/>
        <v>4</v>
      </c>
      <c r="BJ131" s="4">
        <f t="shared" si="83"/>
        <v>2</v>
      </c>
      <c r="BK131" s="4" t="str">
        <f t="shared" si="84"/>
        <v>0</v>
      </c>
      <c r="BL131" s="4" t="str">
        <f t="shared" si="85"/>
        <v>0</v>
      </c>
      <c r="BM131" s="4">
        <f t="shared" si="86"/>
        <v>4</v>
      </c>
      <c r="BN131" s="4">
        <f t="shared" si="87"/>
        <v>4</v>
      </c>
      <c r="BO131" s="4" t="str">
        <f t="shared" si="88"/>
        <v>0</v>
      </c>
      <c r="BP131" s="4">
        <f t="shared" si="89"/>
        <v>4</v>
      </c>
      <c r="BQ131" s="4">
        <f t="shared" si="90"/>
        <v>6</v>
      </c>
      <c r="BR131" s="4">
        <f t="shared" si="91"/>
        <v>4</v>
      </c>
      <c r="BS131" s="4" t="str">
        <f t="shared" si="92"/>
        <v>0</v>
      </c>
      <c r="BT131" s="4">
        <f t="shared" si="93"/>
        <v>4</v>
      </c>
      <c r="BU131" s="4">
        <f t="shared" si="94"/>
        <v>4</v>
      </c>
      <c r="BV131" s="4" t="str">
        <f t="shared" si="95"/>
        <v>0</v>
      </c>
      <c r="BW131" s="4">
        <f t="shared" si="96"/>
        <v>6</v>
      </c>
      <c r="BX131" s="4">
        <f t="shared" si="97"/>
        <v>0</v>
      </c>
      <c r="BY131" s="4">
        <f t="shared" si="98"/>
        <v>0</v>
      </c>
      <c r="BZ131" s="37">
        <f t="shared" si="99"/>
        <v>82</v>
      </c>
      <c r="CA131" s="32" t="str">
        <f>VLOOKUP(J:J,'Agent wise'!A:C,3,0)</f>
        <v>Adharsh</v>
      </c>
      <c r="CB131" s="32">
        <f t="shared" si="100"/>
        <v>45933</v>
      </c>
      <c r="CC131" t="str">
        <f t="shared" si="101"/>
        <v>FC</v>
      </c>
      <c r="CE131" s="32"/>
      <c r="CJ131">
        <f t="shared" si="102"/>
        <v>3</v>
      </c>
      <c r="CK131">
        <f t="shared" si="103"/>
        <v>10</v>
      </c>
      <c r="CL131">
        <f t="shared" si="104"/>
        <v>2025</v>
      </c>
    </row>
    <row r="132" spans="1:90" ht="15" customHeight="1" x14ac:dyDescent="0.35">
      <c r="A132" s="40">
        <v>45726.637384259258</v>
      </c>
      <c r="B132" t="s">
        <v>319</v>
      </c>
      <c r="C132" t="s">
        <v>575</v>
      </c>
      <c r="D132" t="s">
        <v>72</v>
      </c>
      <c r="E132" s="2">
        <v>45933</v>
      </c>
      <c r="F132" t="s">
        <v>134</v>
      </c>
      <c r="G132" s="2">
        <v>45698</v>
      </c>
      <c r="H132">
        <v>9442069343</v>
      </c>
      <c r="I132">
        <v>165</v>
      </c>
      <c r="J132" t="s">
        <v>297</v>
      </c>
      <c r="K132" t="s">
        <v>52</v>
      </c>
      <c r="L132" t="s">
        <v>53</v>
      </c>
      <c r="M132" t="s">
        <v>48</v>
      </c>
      <c r="N132" t="s">
        <v>48</v>
      </c>
      <c r="O132" t="s">
        <v>48</v>
      </c>
      <c r="P132" t="s">
        <v>48</v>
      </c>
      <c r="Q132" t="s">
        <v>48</v>
      </c>
      <c r="R132" t="s">
        <v>48</v>
      </c>
      <c r="S132" t="s">
        <v>48</v>
      </c>
      <c r="T132" t="s">
        <v>48</v>
      </c>
      <c r="U132" t="s">
        <v>48</v>
      </c>
      <c r="V132" t="s">
        <v>48</v>
      </c>
      <c r="W132" t="s">
        <v>48</v>
      </c>
      <c r="X132" t="s">
        <v>48</v>
      </c>
      <c r="Y132" t="s">
        <v>48</v>
      </c>
      <c r="Z132" t="s">
        <v>48</v>
      </c>
      <c r="AA132" t="s">
        <v>49</v>
      </c>
      <c r="AB132" t="s">
        <v>49</v>
      </c>
      <c r="AC132" t="s">
        <v>49</v>
      </c>
      <c r="AD132" t="s">
        <v>48</v>
      </c>
      <c r="AE132" t="s">
        <v>48</v>
      </c>
      <c r="AF132" t="s">
        <v>50</v>
      </c>
      <c r="AG132" t="s">
        <v>49</v>
      </c>
      <c r="AH132" t="s">
        <v>50</v>
      </c>
      <c r="AI132" t="s">
        <v>50</v>
      </c>
      <c r="AJ132" t="s">
        <v>48</v>
      </c>
      <c r="AK132" t="s">
        <v>50</v>
      </c>
      <c r="AL132" t="s">
        <v>49</v>
      </c>
      <c r="AM132" t="s">
        <v>48</v>
      </c>
      <c r="AN132" t="s">
        <v>48</v>
      </c>
      <c r="AO132" t="s">
        <v>48</v>
      </c>
      <c r="AP132" t="s">
        <v>754</v>
      </c>
      <c r="AQ132" t="s">
        <v>755</v>
      </c>
      <c r="AR132" t="s">
        <v>51</v>
      </c>
      <c r="AS132" t="s">
        <v>333</v>
      </c>
      <c r="AT132" t="s">
        <v>334</v>
      </c>
      <c r="AU132" t="s">
        <v>756</v>
      </c>
      <c r="AW132" s="4">
        <f t="shared" si="70"/>
        <v>6</v>
      </c>
      <c r="AX132" s="4">
        <f t="shared" si="71"/>
        <v>4</v>
      </c>
      <c r="AY132" s="4">
        <f t="shared" si="72"/>
        <v>4</v>
      </c>
      <c r="AZ132" s="4">
        <f t="shared" si="73"/>
        <v>2</v>
      </c>
      <c r="BA132" s="4">
        <f t="shared" si="74"/>
        <v>4</v>
      </c>
      <c r="BB132" s="4">
        <f t="shared" si="75"/>
        <v>4</v>
      </c>
      <c r="BC132" s="4">
        <f t="shared" si="76"/>
        <v>4</v>
      </c>
      <c r="BD132" s="4">
        <f t="shared" si="77"/>
        <v>2</v>
      </c>
      <c r="BE132" s="4">
        <f t="shared" si="78"/>
        <v>4</v>
      </c>
      <c r="BF132" s="4">
        <f t="shared" si="79"/>
        <v>2</v>
      </c>
      <c r="BG132" s="4">
        <f t="shared" si="80"/>
        <v>4</v>
      </c>
      <c r="BH132" s="4">
        <f t="shared" si="81"/>
        <v>4</v>
      </c>
      <c r="BI132" s="4">
        <f t="shared" si="82"/>
        <v>4</v>
      </c>
      <c r="BJ132" s="4">
        <f t="shared" si="83"/>
        <v>2</v>
      </c>
      <c r="BK132" s="4" t="str">
        <f t="shared" si="84"/>
        <v>0</v>
      </c>
      <c r="BL132" s="4" t="str">
        <f t="shared" si="85"/>
        <v>0</v>
      </c>
      <c r="BM132" s="4" t="str">
        <f t="shared" si="86"/>
        <v>0</v>
      </c>
      <c r="BN132" s="4">
        <f t="shared" si="87"/>
        <v>4</v>
      </c>
      <c r="BO132" s="4">
        <f t="shared" si="88"/>
        <v>4</v>
      </c>
      <c r="BP132" s="4">
        <f t="shared" si="89"/>
        <v>4</v>
      </c>
      <c r="BQ132" s="4" t="str">
        <f t="shared" si="90"/>
        <v>0</v>
      </c>
      <c r="BR132" s="4">
        <f t="shared" si="91"/>
        <v>4</v>
      </c>
      <c r="BS132" s="4">
        <f t="shared" si="92"/>
        <v>4</v>
      </c>
      <c r="BT132" s="4">
        <f t="shared" si="93"/>
        <v>4</v>
      </c>
      <c r="BU132" s="4">
        <f t="shared" si="94"/>
        <v>4</v>
      </c>
      <c r="BV132" s="4" t="str">
        <f t="shared" si="95"/>
        <v>0</v>
      </c>
      <c r="BW132" s="4">
        <f t="shared" si="96"/>
        <v>6</v>
      </c>
      <c r="BX132" s="4">
        <f t="shared" si="97"/>
        <v>0</v>
      </c>
      <c r="BY132" s="4">
        <f t="shared" si="98"/>
        <v>0</v>
      </c>
      <c r="BZ132" s="37">
        <f t="shared" si="99"/>
        <v>84</v>
      </c>
      <c r="CA132" s="32" t="str">
        <f>VLOOKUP(J:J,'Agent wise'!A:C,3,0)</f>
        <v>Adharsh</v>
      </c>
      <c r="CB132" s="32">
        <f t="shared" si="100"/>
        <v>45933</v>
      </c>
      <c r="CC132" t="str">
        <f t="shared" si="101"/>
        <v>FC</v>
      </c>
      <c r="CE132" s="32"/>
      <c r="CJ132">
        <f t="shared" si="102"/>
        <v>3</v>
      </c>
      <c r="CK132">
        <f t="shared" si="103"/>
        <v>10</v>
      </c>
      <c r="CL132">
        <f t="shared" si="104"/>
        <v>2025</v>
      </c>
    </row>
    <row r="133" spans="1:90" ht="15" customHeight="1" x14ac:dyDescent="0.35">
      <c r="A133" s="40">
        <v>45726.638055555559</v>
      </c>
      <c r="B133" t="s">
        <v>132</v>
      </c>
      <c r="C133" t="s">
        <v>575</v>
      </c>
      <c r="D133" t="s">
        <v>133</v>
      </c>
      <c r="E133" s="2">
        <v>45933</v>
      </c>
      <c r="F133" t="s">
        <v>494</v>
      </c>
      <c r="G133" s="2">
        <v>45698</v>
      </c>
      <c r="H133">
        <v>9995126290</v>
      </c>
      <c r="I133">
        <v>132</v>
      </c>
      <c r="J133" t="s">
        <v>98</v>
      </c>
      <c r="K133" t="s">
        <v>46</v>
      </c>
      <c r="L133" t="s">
        <v>47</v>
      </c>
      <c r="M133" t="s">
        <v>48</v>
      </c>
      <c r="N133" t="s">
        <v>48</v>
      </c>
      <c r="O133" t="s">
        <v>48</v>
      </c>
      <c r="P133" t="s">
        <v>48</v>
      </c>
      <c r="Q133" t="s">
        <v>48</v>
      </c>
      <c r="R133" t="s">
        <v>48</v>
      </c>
      <c r="S133" t="s">
        <v>48</v>
      </c>
      <c r="T133" t="s">
        <v>48</v>
      </c>
      <c r="U133" t="s">
        <v>48</v>
      </c>
      <c r="V133" t="s">
        <v>48</v>
      </c>
      <c r="W133" t="s">
        <v>48</v>
      </c>
      <c r="X133" t="s">
        <v>48</v>
      </c>
      <c r="Y133" t="s">
        <v>48</v>
      </c>
      <c r="Z133" t="s">
        <v>48</v>
      </c>
      <c r="AA133" t="s">
        <v>48</v>
      </c>
      <c r="AB133" t="s">
        <v>48</v>
      </c>
      <c r="AC133" t="s">
        <v>48</v>
      </c>
      <c r="AD133" t="s">
        <v>48</v>
      </c>
      <c r="AE133" t="s">
        <v>48</v>
      </c>
      <c r="AF133" t="s">
        <v>48</v>
      </c>
      <c r="AG133" t="s">
        <v>48</v>
      </c>
      <c r="AH133" t="s">
        <v>48</v>
      </c>
      <c r="AI133" t="s">
        <v>49</v>
      </c>
      <c r="AJ133" t="s">
        <v>48</v>
      </c>
      <c r="AK133" t="s">
        <v>48</v>
      </c>
      <c r="AL133" t="s">
        <v>48</v>
      </c>
      <c r="AM133" t="s">
        <v>48</v>
      </c>
      <c r="AN133" t="s">
        <v>48</v>
      </c>
      <c r="AO133" t="s">
        <v>48</v>
      </c>
      <c r="AP133" s="1" t="s">
        <v>757</v>
      </c>
      <c r="AQ133" s="1" t="s">
        <v>758</v>
      </c>
      <c r="AR133" t="s">
        <v>116</v>
      </c>
      <c r="AS133" t="s">
        <v>144</v>
      </c>
      <c r="AT133" t="s">
        <v>144</v>
      </c>
      <c r="AU133" t="s">
        <v>759</v>
      </c>
      <c r="AW133" s="4">
        <f t="shared" si="70"/>
        <v>6</v>
      </c>
      <c r="AX133" s="4">
        <f t="shared" si="71"/>
        <v>4</v>
      </c>
      <c r="AY133" s="4">
        <f t="shared" si="72"/>
        <v>4</v>
      </c>
      <c r="AZ133" s="4">
        <f t="shared" si="73"/>
        <v>2</v>
      </c>
      <c r="BA133" s="4">
        <f t="shared" si="74"/>
        <v>4</v>
      </c>
      <c r="BB133" s="4">
        <f t="shared" si="75"/>
        <v>4</v>
      </c>
      <c r="BC133" s="4">
        <f t="shared" si="76"/>
        <v>4</v>
      </c>
      <c r="BD133" s="4">
        <f t="shared" si="77"/>
        <v>2</v>
      </c>
      <c r="BE133" s="4">
        <f t="shared" si="78"/>
        <v>4</v>
      </c>
      <c r="BF133" s="4">
        <f t="shared" si="79"/>
        <v>2</v>
      </c>
      <c r="BG133" s="4">
        <f t="shared" si="80"/>
        <v>4</v>
      </c>
      <c r="BH133" s="4">
        <f t="shared" si="81"/>
        <v>4</v>
      </c>
      <c r="BI133" s="4">
        <f t="shared" si="82"/>
        <v>4</v>
      </c>
      <c r="BJ133" s="4">
        <f t="shared" si="83"/>
        <v>2</v>
      </c>
      <c r="BK133" s="4">
        <f t="shared" si="84"/>
        <v>4</v>
      </c>
      <c r="BL133" s="4">
        <f t="shared" si="85"/>
        <v>2</v>
      </c>
      <c r="BM133" s="4">
        <f t="shared" si="86"/>
        <v>4</v>
      </c>
      <c r="BN133" s="4">
        <f t="shared" si="87"/>
        <v>4</v>
      </c>
      <c r="BO133" s="4">
        <f t="shared" si="88"/>
        <v>4</v>
      </c>
      <c r="BP133" s="4">
        <f t="shared" si="89"/>
        <v>4</v>
      </c>
      <c r="BQ133" s="4">
        <f t="shared" si="90"/>
        <v>6</v>
      </c>
      <c r="BR133" s="4">
        <f t="shared" si="91"/>
        <v>4</v>
      </c>
      <c r="BS133" s="4" t="str">
        <f t="shared" si="92"/>
        <v>0</v>
      </c>
      <c r="BT133" s="4">
        <f t="shared" si="93"/>
        <v>4</v>
      </c>
      <c r="BU133" s="4">
        <f t="shared" si="94"/>
        <v>4</v>
      </c>
      <c r="BV133" s="4">
        <f t="shared" si="95"/>
        <v>0</v>
      </c>
      <c r="BW133" s="4">
        <f t="shared" si="96"/>
        <v>6</v>
      </c>
      <c r="BX133" s="4">
        <f t="shared" si="97"/>
        <v>0</v>
      </c>
      <c r="BY133" s="4">
        <f t="shared" si="98"/>
        <v>0</v>
      </c>
      <c r="BZ133" s="37">
        <f t="shared" si="99"/>
        <v>96</v>
      </c>
      <c r="CA133" s="32" t="str">
        <f>VLOOKUP(J:J,'Agent wise'!A:C,3,0)</f>
        <v>Amal</v>
      </c>
      <c r="CB133" s="32">
        <f t="shared" si="100"/>
        <v>45933</v>
      </c>
      <c r="CC133" t="str">
        <f t="shared" si="101"/>
        <v>Excellent</v>
      </c>
      <c r="CE133" s="32"/>
      <c r="CJ133">
        <f t="shared" si="102"/>
        <v>3</v>
      </c>
      <c r="CK133">
        <f t="shared" si="103"/>
        <v>10</v>
      </c>
      <c r="CL133">
        <f t="shared" si="104"/>
        <v>2025</v>
      </c>
    </row>
    <row r="134" spans="1:90" ht="15" customHeight="1" x14ac:dyDescent="0.35">
      <c r="A134" s="40">
        <v>45726.639791666668</v>
      </c>
      <c r="B134" t="s">
        <v>319</v>
      </c>
      <c r="C134" t="s">
        <v>575</v>
      </c>
      <c r="D134" t="s">
        <v>72</v>
      </c>
      <c r="E134" s="2">
        <v>45933</v>
      </c>
      <c r="F134" t="s">
        <v>134</v>
      </c>
      <c r="G134" s="2">
        <v>45698</v>
      </c>
      <c r="H134">
        <v>9496774745</v>
      </c>
      <c r="I134">
        <v>159</v>
      </c>
      <c r="J134" t="s">
        <v>288</v>
      </c>
      <c r="K134" t="s">
        <v>46</v>
      </c>
      <c r="L134" t="s">
        <v>47</v>
      </c>
      <c r="M134" t="s">
        <v>48</v>
      </c>
      <c r="N134" t="s">
        <v>48</v>
      </c>
      <c r="O134" t="s">
        <v>48</v>
      </c>
      <c r="P134" t="s">
        <v>48</v>
      </c>
      <c r="Q134" t="s">
        <v>48</v>
      </c>
      <c r="R134" t="s">
        <v>49</v>
      </c>
      <c r="S134" t="s">
        <v>48</v>
      </c>
      <c r="T134" t="s">
        <v>48</v>
      </c>
      <c r="U134" t="s">
        <v>48</v>
      </c>
      <c r="V134" t="s">
        <v>48</v>
      </c>
      <c r="W134" t="s">
        <v>48</v>
      </c>
      <c r="X134" t="s">
        <v>48</v>
      </c>
      <c r="Y134" t="s">
        <v>48</v>
      </c>
      <c r="Z134" t="s">
        <v>48</v>
      </c>
      <c r="AA134" t="s">
        <v>49</v>
      </c>
      <c r="AB134" t="s">
        <v>49</v>
      </c>
      <c r="AC134" t="s">
        <v>49</v>
      </c>
      <c r="AD134" t="s">
        <v>48</v>
      </c>
      <c r="AE134" t="s">
        <v>48</v>
      </c>
      <c r="AF134" t="s">
        <v>50</v>
      </c>
      <c r="AG134" t="s">
        <v>48</v>
      </c>
      <c r="AH134" t="s">
        <v>50</v>
      </c>
      <c r="AI134" t="s">
        <v>49</v>
      </c>
      <c r="AJ134" t="s">
        <v>48</v>
      </c>
      <c r="AK134" t="s">
        <v>50</v>
      </c>
      <c r="AL134" t="s">
        <v>49</v>
      </c>
      <c r="AM134" t="s">
        <v>48</v>
      </c>
      <c r="AN134" t="s">
        <v>48</v>
      </c>
      <c r="AO134" t="s">
        <v>48</v>
      </c>
      <c r="AP134" t="s">
        <v>760</v>
      </c>
      <c r="AQ134" t="s">
        <v>405</v>
      </c>
      <c r="AR134" t="s">
        <v>51</v>
      </c>
      <c r="AS134" t="s">
        <v>326</v>
      </c>
      <c r="AT134" t="s">
        <v>378</v>
      </c>
      <c r="AU134" t="s">
        <v>626</v>
      </c>
      <c r="AW134" s="4">
        <f t="shared" si="70"/>
        <v>6</v>
      </c>
      <c r="AX134" s="4">
        <f t="shared" si="71"/>
        <v>4</v>
      </c>
      <c r="AY134" s="4">
        <f t="shared" si="72"/>
        <v>4</v>
      </c>
      <c r="AZ134" s="4">
        <f t="shared" si="73"/>
        <v>2</v>
      </c>
      <c r="BA134" s="4">
        <f t="shared" si="74"/>
        <v>4</v>
      </c>
      <c r="BB134" s="4" t="str">
        <f t="shared" si="75"/>
        <v>0</v>
      </c>
      <c r="BC134" s="4">
        <f t="shared" si="76"/>
        <v>4</v>
      </c>
      <c r="BD134" s="4">
        <f t="shared" si="77"/>
        <v>2</v>
      </c>
      <c r="BE134" s="4">
        <f t="shared" si="78"/>
        <v>4</v>
      </c>
      <c r="BF134" s="4">
        <f t="shared" si="79"/>
        <v>2</v>
      </c>
      <c r="BG134" s="4">
        <f t="shared" si="80"/>
        <v>4</v>
      </c>
      <c r="BH134" s="4">
        <f t="shared" si="81"/>
        <v>4</v>
      </c>
      <c r="BI134" s="4">
        <f t="shared" si="82"/>
        <v>4</v>
      </c>
      <c r="BJ134" s="4">
        <f t="shared" si="83"/>
        <v>2</v>
      </c>
      <c r="BK134" s="4" t="str">
        <f t="shared" si="84"/>
        <v>0</v>
      </c>
      <c r="BL134" s="4" t="str">
        <f t="shared" si="85"/>
        <v>0</v>
      </c>
      <c r="BM134" s="4" t="str">
        <f t="shared" si="86"/>
        <v>0</v>
      </c>
      <c r="BN134" s="4">
        <f t="shared" si="87"/>
        <v>4</v>
      </c>
      <c r="BO134" s="4">
        <f t="shared" si="88"/>
        <v>4</v>
      </c>
      <c r="BP134" s="4">
        <f t="shared" si="89"/>
        <v>4</v>
      </c>
      <c r="BQ134" s="4">
        <f t="shared" si="90"/>
        <v>6</v>
      </c>
      <c r="BR134" s="4">
        <f t="shared" si="91"/>
        <v>4</v>
      </c>
      <c r="BS134" s="4" t="str">
        <f t="shared" si="92"/>
        <v>0</v>
      </c>
      <c r="BT134" s="4">
        <f t="shared" si="93"/>
        <v>4</v>
      </c>
      <c r="BU134" s="4">
        <f t="shared" si="94"/>
        <v>4</v>
      </c>
      <c r="BV134" s="4" t="str">
        <f t="shared" si="95"/>
        <v>0</v>
      </c>
      <c r="BW134" s="4">
        <f t="shared" si="96"/>
        <v>6</v>
      </c>
      <c r="BX134" s="4">
        <f t="shared" si="97"/>
        <v>0</v>
      </c>
      <c r="BY134" s="4">
        <f t="shared" si="98"/>
        <v>0</v>
      </c>
      <c r="BZ134" s="37">
        <f t="shared" si="99"/>
        <v>82</v>
      </c>
      <c r="CA134" s="32" t="str">
        <f>VLOOKUP(J:J,'Agent wise'!A:C,3,0)</f>
        <v>Adharsh</v>
      </c>
      <c r="CB134" s="32">
        <f t="shared" si="100"/>
        <v>45933</v>
      </c>
      <c r="CC134" t="str">
        <f t="shared" si="101"/>
        <v>FC</v>
      </c>
      <c r="CE134" s="32"/>
      <c r="CJ134">
        <f t="shared" si="102"/>
        <v>3</v>
      </c>
      <c r="CK134">
        <f t="shared" si="103"/>
        <v>10</v>
      </c>
      <c r="CL134">
        <f t="shared" si="104"/>
        <v>2025</v>
      </c>
    </row>
    <row r="135" spans="1:90" ht="15" customHeight="1" x14ac:dyDescent="0.35">
      <c r="A135" s="40">
        <v>45726.648356481484</v>
      </c>
      <c r="B135" t="s">
        <v>319</v>
      </c>
      <c r="C135" t="s">
        <v>575</v>
      </c>
      <c r="D135" t="s">
        <v>72</v>
      </c>
      <c r="E135" s="2">
        <v>45933</v>
      </c>
      <c r="F135" t="s">
        <v>134</v>
      </c>
      <c r="G135" s="2">
        <v>45698</v>
      </c>
      <c r="H135">
        <v>8903774546</v>
      </c>
      <c r="I135">
        <v>167</v>
      </c>
      <c r="J135" t="s">
        <v>285</v>
      </c>
      <c r="K135" t="s">
        <v>52</v>
      </c>
      <c r="L135" t="s">
        <v>53</v>
      </c>
      <c r="M135" t="s">
        <v>48</v>
      </c>
      <c r="N135" t="s">
        <v>48</v>
      </c>
      <c r="O135" t="s">
        <v>48</v>
      </c>
      <c r="P135" t="s">
        <v>48</v>
      </c>
      <c r="Q135" t="s">
        <v>48</v>
      </c>
      <c r="R135" t="s">
        <v>48</v>
      </c>
      <c r="S135" t="s">
        <v>48</v>
      </c>
      <c r="T135" t="s">
        <v>48</v>
      </c>
      <c r="U135" t="s">
        <v>48</v>
      </c>
      <c r="V135" t="s">
        <v>48</v>
      </c>
      <c r="W135" t="s">
        <v>48</v>
      </c>
      <c r="X135" t="s">
        <v>48</v>
      </c>
      <c r="Y135" t="s">
        <v>48</v>
      </c>
      <c r="Z135" t="s">
        <v>48</v>
      </c>
      <c r="AA135" t="s">
        <v>49</v>
      </c>
      <c r="AB135" t="s">
        <v>50</v>
      </c>
      <c r="AC135" t="s">
        <v>49</v>
      </c>
      <c r="AD135" t="s">
        <v>48</v>
      </c>
      <c r="AE135" t="s">
        <v>48</v>
      </c>
      <c r="AF135" t="s">
        <v>48</v>
      </c>
      <c r="AG135" t="s">
        <v>48</v>
      </c>
      <c r="AH135" t="s">
        <v>50</v>
      </c>
      <c r="AI135" t="s">
        <v>50</v>
      </c>
      <c r="AJ135" t="s">
        <v>48</v>
      </c>
      <c r="AK135" t="s">
        <v>50</v>
      </c>
      <c r="AL135" t="s">
        <v>49</v>
      </c>
      <c r="AM135" t="s">
        <v>48</v>
      </c>
      <c r="AN135" t="s">
        <v>48</v>
      </c>
      <c r="AO135" t="s">
        <v>48</v>
      </c>
      <c r="AP135" t="s">
        <v>761</v>
      </c>
      <c r="AQ135" s="1" t="s">
        <v>762</v>
      </c>
      <c r="AR135" t="s">
        <v>51</v>
      </c>
      <c r="AS135" t="s">
        <v>327</v>
      </c>
      <c r="AT135" t="s">
        <v>328</v>
      </c>
      <c r="AU135" t="s">
        <v>626</v>
      </c>
      <c r="AW135" s="4">
        <f t="shared" si="70"/>
        <v>6</v>
      </c>
      <c r="AX135" s="4">
        <f t="shared" si="71"/>
        <v>4</v>
      </c>
      <c r="AY135" s="4">
        <f t="shared" si="72"/>
        <v>4</v>
      </c>
      <c r="AZ135" s="4">
        <f t="shared" si="73"/>
        <v>2</v>
      </c>
      <c r="BA135" s="4">
        <f t="shared" si="74"/>
        <v>4</v>
      </c>
      <c r="BB135" s="4">
        <f t="shared" si="75"/>
        <v>4</v>
      </c>
      <c r="BC135" s="4">
        <f t="shared" si="76"/>
        <v>4</v>
      </c>
      <c r="BD135" s="4">
        <f t="shared" si="77"/>
        <v>2</v>
      </c>
      <c r="BE135" s="4">
        <f t="shared" si="78"/>
        <v>4</v>
      </c>
      <c r="BF135" s="4">
        <f t="shared" si="79"/>
        <v>2</v>
      </c>
      <c r="BG135" s="4">
        <f t="shared" si="80"/>
        <v>4</v>
      </c>
      <c r="BH135" s="4">
        <f t="shared" si="81"/>
        <v>4</v>
      </c>
      <c r="BI135" s="4">
        <f t="shared" si="82"/>
        <v>4</v>
      </c>
      <c r="BJ135" s="4">
        <f t="shared" si="83"/>
        <v>2</v>
      </c>
      <c r="BK135" s="4" t="str">
        <f t="shared" si="84"/>
        <v>0</v>
      </c>
      <c r="BL135" s="4">
        <f t="shared" si="85"/>
        <v>2</v>
      </c>
      <c r="BM135" s="4" t="str">
        <f t="shared" si="86"/>
        <v>0</v>
      </c>
      <c r="BN135" s="4">
        <f t="shared" si="87"/>
        <v>4</v>
      </c>
      <c r="BO135" s="4">
        <f t="shared" si="88"/>
        <v>4</v>
      </c>
      <c r="BP135" s="4">
        <f t="shared" si="89"/>
        <v>4</v>
      </c>
      <c r="BQ135" s="4">
        <f t="shared" si="90"/>
        <v>6</v>
      </c>
      <c r="BR135" s="4">
        <f t="shared" si="91"/>
        <v>4</v>
      </c>
      <c r="BS135" s="4">
        <f t="shared" si="92"/>
        <v>4</v>
      </c>
      <c r="BT135" s="4">
        <f t="shared" si="93"/>
        <v>4</v>
      </c>
      <c r="BU135" s="4">
        <f t="shared" si="94"/>
        <v>4</v>
      </c>
      <c r="BV135" s="4" t="str">
        <f t="shared" si="95"/>
        <v>0</v>
      </c>
      <c r="BW135" s="4">
        <f t="shared" si="96"/>
        <v>6</v>
      </c>
      <c r="BX135" s="4">
        <f t="shared" si="97"/>
        <v>0</v>
      </c>
      <c r="BY135" s="4">
        <f t="shared" si="98"/>
        <v>0</v>
      </c>
      <c r="BZ135" s="37">
        <f t="shared" si="99"/>
        <v>92</v>
      </c>
      <c r="CA135" s="32" t="str">
        <f>VLOOKUP(J:J,'Agent wise'!A:C,3,0)</f>
        <v>Adharsh</v>
      </c>
      <c r="CB135" s="32">
        <f t="shared" si="100"/>
        <v>45933</v>
      </c>
      <c r="CC135" t="str">
        <f t="shared" si="101"/>
        <v>Good</v>
      </c>
      <c r="CE135" s="32"/>
      <c r="CJ135">
        <f t="shared" si="102"/>
        <v>3</v>
      </c>
      <c r="CK135">
        <f t="shared" si="103"/>
        <v>10</v>
      </c>
      <c r="CL135">
        <f t="shared" si="104"/>
        <v>2025</v>
      </c>
    </row>
    <row r="136" spans="1:90" ht="15" customHeight="1" x14ac:dyDescent="0.35">
      <c r="A136" s="40">
        <v>45726.657534722224</v>
      </c>
      <c r="B136" t="s">
        <v>132</v>
      </c>
      <c r="C136" t="s">
        <v>575</v>
      </c>
      <c r="D136" t="s">
        <v>133</v>
      </c>
      <c r="E136" s="2">
        <v>45933</v>
      </c>
      <c r="F136" t="s">
        <v>494</v>
      </c>
      <c r="G136" s="2">
        <v>45698</v>
      </c>
      <c r="H136">
        <v>9841681198</v>
      </c>
      <c r="I136">
        <v>147</v>
      </c>
      <c r="J136" t="s">
        <v>98</v>
      </c>
      <c r="K136" t="s">
        <v>52</v>
      </c>
      <c r="L136" t="s">
        <v>53</v>
      </c>
      <c r="M136" t="s">
        <v>48</v>
      </c>
      <c r="N136" t="s">
        <v>48</v>
      </c>
      <c r="O136" t="s">
        <v>48</v>
      </c>
      <c r="P136" t="s">
        <v>48</v>
      </c>
      <c r="Q136" t="s">
        <v>48</v>
      </c>
      <c r="R136" t="s">
        <v>48</v>
      </c>
      <c r="S136" t="s">
        <v>48</v>
      </c>
      <c r="T136" t="s">
        <v>48</v>
      </c>
      <c r="U136" t="s">
        <v>48</v>
      </c>
      <c r="V136" t="s">
        <v>48</v>
      </c>
      <c r="W136" t="s">
        <v>48</v>
      </c>
      <c r="X136" t="s">
        <v>48</v>
      </c>
      <c r="Y136" t="s">
        <v>48</v>
      </c>
      <c r="Z136" t="s">
        <v>48</v>
      </c>
      <c r="AA136" t="s">
        <v>48</v>
      </c>
      <c r="AB136" t="s">
        <v>49</v>
      </c>
      <c r="AC136" t="s">
        <v>48</v>
      </c>
      <c r="AD136" t="s">
        <v>48</v>
      </c>
      <c r="AE136" t="s">
        <v>48</v>
      </c>
      <c r="AF136" t="s">
        <v>48</v>
      </c>
      <c r="AG136" t="s">
        <v>48</v>
      </c>
      <c r="AH136" t="s">
        <v>48</v>
      </c>
      <c r="AI136" t="s">
        <v>50</v>
      </c>
      <c r="AJ136" t="s">
        <v>48</v>
      </c>
      <c r="AK136" t="s">
        <v>48</v>
      </c>
      <c r="AL136" t="s">
        <v>48</v>
      </c>
      <c r="AM136" t="s">
        <v>48</v>
      </c>
      <c r="AN136" t="s">
        <v>48</v>
      </c>
      <c r="AO136" t="s">
        <v>48</v>
      </c>
      <c r="AP136" t="s">
        <v>377</v>
      </c>
      <c r="AQ136" s="1" t="s">
        <v>763</v>
      </c>
      <c r="AR136" t="s">
        <v>116</v>
      </c>
      <c r="AS136" t="s">
        <v>144</v>
      </c>
      <c r="AT136" t="s">
        <v>144</v>
      </c>
      <c r="AU136" t="s">
        <v>577</v>
      </c>
      <c r="AW136" s="4">
        <f t="shared" si="70"/>
        <v>6</v>
      </c>
      <c r="AX136" s="4">
        <f t="shared" si="71"/>
        <v>4</v>
      </c>
      <c r="AY136" s="4">
        <f t="shared" si="72"/>
        <v>4</v>
      </c>
      <c r="AZ136" s="4">
        <f t="shared" si="73"/>
        <v>2</v>
      </c>
      <c r="BA136" s="4">
        <f t="shared" si="74"/>
        <v>4</v>
      </c>
      <c r="BB136" s="4">
        <f t="shared" si="75"/>
        <v>4</v>
      </c>
      <c r="BC136" s="4">
        <f t="shared" si="76"/>
        <v>4</v>
      </c>
      <c r="BD136" s="4">
        <f t="shared" si="77"/>
        <v>2</v>
      </c>
      <c r="BE136" s="4">
        <f t="shared" si="78"/>
        <v>4</v>
      </c>
      <c r="BF136" s="4">
        <f t="shared" si="79"/>
        <v>2</v>
      </c>
      <c r="BG136" s="4">
        <f t="shared" si="80"/>
        <v>4</v>
      </c>
      <c r="BH136" s="4">
        <f t="shared" si="81"/>
        <v>4</v>
      </c>
      <c r="BI136" s="4">
        <f t="shared" si="82"/>
        <v>4</v>
      </c>
      <c r="BJ136" s="4">
        <f t="shared" si="83"/>
        <v>2</v>
      </c>
      <c r="BK136" s="4">
        <f t="shared" si="84"/>
        <v>4</v>
      </c>
      <c r="BL136" s="4" t="str">
        <f t="shared" si="85"/>
        <v>0</v>
      </c>
      <c r="BM136" s="4">
        <f t="shared" si="86"/>
        <v>4</v>
      </c>
      <c r="BN136" s="4">
        <f t="shared" si="87"/>
        <v>4</v>
      </c>
      <c r="BO136" s="4">
        <f t="shared" si="88"/>
        <v>4</v>
      </c>
      <c r="BP136" s="4">
        <f t="shared" si="89"/>
        <v>4</v>
      </c>
      <c r="BQ136" s="4">
        <f t="shared" si="90"/>
        <v>6</v>
      </c>
      <c r="BR136" s="4">
        <f t="shared" si="91"/>
        <v>4</v>
      </c>
      <c r="BS136" s="4">
        <f t="shared" si="92"/>
        <v>4</v>
      </c>
      <c r="BT136" s="4">
        <f t="shared" si="93"/>
        <v>4</v>
      </c>
      <c r="BU136" s="4">
        <f t="shared" si="94"/>
        <v>4</v>
      </c>
      <c r="BV136" s="4">
        <f t="shared" si="95"/>
        <v>0</v>
      </c>
      <c r="BW136" s="4">
        <f t="shared" si="96"/>
        <v>6</v>
      </c>
      <c r="BX136" s="4">
        <f t="shared" si="97"/>
        <v>0</v>
      </c>
      <c r="BY136" s="4">
        <f t="shared" si="98"/>
        <v>0</v>
      </c>
      <c r="BZ136" s="37">
        <f t="shared" si="99"/>
        <v>98</v>
      </c>
      <c r="CA136" s="32" t="str">
        <f>VLOOKUP(J:J,'Agent wise'!A:C,3,0)</f>
        <v>Amal</v>
      </c>
      <c r="CB136" s="32">
        <f t="shared" si="100"/>
        <v>45933</v>
      </c>
      <c r="CC136" t="str">
        <f t="shared" si="101"/>
        <v>Excellent</v>
      </c>
      <c r="CE136" s="32"/>
      <c r="CJ136">
        <f t="shared" si="102"/>
        <v>3</v>
      </c>
      <c r="CK136">
        <f t="shared" si="103"/>
        <v>10</v>
      </c>
      <c r="CL136">
        <f t="shared" si="104"/>
        <v>2025</v>
      </c>
    </row>
    <row r="137" spans="1:90" ht="15" customHeight="1" x14ac:dyDescent="0.35">
      <c r="A137" s="40">
        <v>45726.662731481483</v>
      </c>
      <c r="B137" t="s">
        <v>319</v>
      </c>
      <c r="C137" t="s">
        <v>575</v>
      </c>
      <c r="D137" t="s">
        <v>72</v>
      </c>
      <c r="E137" s="2">
        <v>45933</v>
      </c>
      <c r="F137" t="s">
        <v>134</v>
      </c>
      <c r="G137" s="2">
        <v>45698</v>
      </c>
      <c r="H137">
        <v>9745718491</v>
      </c>
      <c r="I137">
        <v>140</v>
      </c>
      <c r="J137" t="s">
        <v>278</v>
      </c>
      <c r="K137" t="s">
        <v>46</v>
      </c>
      <c r="L137" t="s">
        <v>47</v>
      </c>
      <c r="M137" t="s">
        <v>48</v>
      </c>
      <c r="N137" t="s">
        <v>48</v>
      </c>
      <c r="O137" t="s">
        <v>48</v>
      </c>
      <c r="P137" t="s">
        <v>48</v>
      </c>
      <c r="Q137" t="s">
        <v>48</v>
      </c>
      <c r="R137" t="s">
        <v>49</v>
      </c>
      <c r="S137" t="s">
        <v>48</v>
      </c>
      <c r="T137" t="s">
        <v>48</v>
      </c>
      <c r="U137" t="s">
        <v>48</v>
      </c>
      <c r="V137" t="s">
        <v>48</v>
      </c>
      <c r="W137" t="s">
        <v>48</v>
      </c>
      <c r="X137" t="s">
        <v>48</v>
      </c>
      <c r="Y137" t="s">
        <v>48</v>
      </c>
      <c r="Z137" t="s">
        <v>48</v>
      </c>
      <c r="AA137" t="s">
        <v>48</v>
      </c>
      <c r="AB137" t="s">
        <v>48</v>
      </c>
      <c r="AC137" t="s">
        <v>50</v>
      </c>
      <c r="AD137" t="s">
        <v>48</v>
      </c>
      <c r="AE137" t="s">
        <v>48</v>
      </c>
      <c r="AF137" t="s">
        <v>50</v>
      </c>
      <c r="AG137" t="s">
        <v>48</v>
      </c>
      <c r="AH137" t="s">
        <v>50</v>
      </c>
      <c r="AI137" t="s">
        <v>50</v>
      </c>
      <c r="AJ137" t="s">
        <v>48</v>
      </c>
      <c r="AK137" t="s">
        <v>50</v>
      </c>
      <c r="AL137" t="s">
        <v>48</v>
      </c>
      <c r="AM137" t="s">
        <v>48</v>
      </c>
      <c r="AN137" t="s">
        <v>48</v>
      </c>
      <c r="AO137" t="s">
        <v>48</v>
      </c>
      <c r="AP137" t="s">
        <v>764</v>
      </c>
      <c r="AQ137" t="s">
        <v>765</v>
      </c>
      <c r="AR137" t="s">
        <v>51</v>
      </c>
      <c r="AS137" t="s">
        <v>341</v>
      </c>
      <c r="AT137" t="s">
        <v>356</v>
      </c>
      <c r="AU137" t="s">
        <v>626</v>
      </c>
      <c r="AW137" s="4">
        <f t="shared" si="70"/>
        <v>6</v>
      </c>
      <c r="AX137" s="4">
        <f t="shared" si="71"/>
        <v>4</v>
      </c>
      <c r="AY137" s="4">
        <f t="shared" si="72"/>
        <v>4</v>
      </c>
      <c r="AZ137" s="4">
        <f t="shared" si="73"/>
        <v>2</v>
      </c>
      <c r="BA137" s="4">
        <f t="shared" si="74"/>
        <v>4</v>
      </c>
      <c r="BB137" s="4" t="str">
        <f t="shared" si="75"/>
        <v>0</v>
      </c>
      <c r="BC137" s="4">
        <f t="shared" si="76"/>
        <v>4</v>
      </c>
      <c r="BD137" s="4">
        <f t="shared" si="77"/>
        <v>2</v>
      </c>
      <c r="BE137" s="4">
        <f t="shared" si="78"/>
        <v>4</v>
      </c>
      <c r="BF137" s="4">
        <f t="shared" si="79"/>
        <v>2</v>
      </c>
      <c r="BG137" s="4">
        <f t="shared" si="80"/>
        <v>4</v>
      </c>
      <c r="BH137" s="4">
        <f t="shared" si="81"/>
        <v>4</v>
      </c>
      <c r="BI137" s="4">
        <f t="shared" si="82"/>
        <v>4</v>
      </c>
      <c r="BJ137" s="4">
        <f t="shared" si="83"/>
        <v>2</v>
      </c>
      <c r="BK137" s="4">
        <f t="shared" si="84"/>
        <v>4</v>
      </c>
      <c r="BL137" s="4">
        <f t="shared" si="85"/>
        <v>2</v>
      </c>
      <c r="BM137" s="4">
        <f t="shared" si="86"/>
        <v>4</v>
      </c>
      <c r="BN137" s="4">
        <f t="shared" si="87"/>
        <v>4</v>
      </c>
      <c r="BO137" s="4">
        <f t="shared" si="88"/>
        <v>4</v>
      </c>
      <c r="BP137" s="4">
        <f t="shared" si="89"/>
        <v>4</v>
      </c>
      <c r="BQ137" s="4">
        <f t="shared" si="90"/>
        <v>6</v>
      </c>
      <c r="BR137" s="4">
        <f t="shared" si="91"/>
        <v>4</v>
      </c>
      <c r="BS137" s="4">
        <f t="shared" si="92"/>
        <v>4</v>
      </c>
      <c r="BT137" s="4">
        <f t="shared" si="93"/>
        <v>4</v>
      </c>
      <c r="BU137" s="4">
        <f t="shared" si="94"/>
        <v>4</v>
      </c>
      <c r="BV137" s="4">
        <f t="shared" si="95"/>
        <v>0</v>
      </c>
      <c r="BW137" s="4">
        <f t="shared" si="96"/>
        <v>6</v>
      </c>
      <c r="BX137" s="4">
        <f t="shared" si="97"/>
        <v>0</v>
      </c>
      <c r="BY137" s="4">
        <f t="shared" si="98"/>
        <v>0</v>
      </c>
      <c r="BZ137" s="37">
        <f t="shared" si="99"/>
        <v>96</v>
      </c>
      <c r="CA137" s="32" t="str">
        <f>VLOOKUP(J:J,'Agent wise'!A:C,3,0)</f>
        <v>Adharsh</v>
      </c>
      <c r="CB137" s="32">
        <f t="shared" si="100"/>
        <v>45933</v>
      </c>
      <c r="CC137" t="str">
        <f t="shared" si="101"/>
        <v>Excellent</v>
      </c>
      <c r="CE137" s="32"/>
      <c r="CJ137">
        <f t="shared" si="102"/>
        <v>3</v>
      </c>
      <c r="CK137">
        <f t="shared" si="103"/>
        <v>10</v>
      </c>
      <c r="CL137">
        <f t="shared" si="104"/>
        <v>2025</v>
      </c>
    </row>
    <row r="138" spans="1:90" ht="15" customHeight="1" x14ac:dyDescent="0.35">
      <c r="A138" s="40">
        <v>45726.664664351854</v>
      </c>
      <c r="B138" t="s">
        <v>319</v>
      </c>
      <c r="C138" t="s">
        <v>575</v>
      </c>
      <c r="D138" t="s">
        <v>72</v>
      </c>
      <c r="E138" s="2">
        <v>45933</v>
      </c>
      <c r="F138" t="s">
        <v>521</v>
      </c>
      <c r="G138" s="2">
        <v>45698</v>
      </c>
      <c r="H138">
        <v>9489258732</v>
      </c>
      <c r="I138">
        <v>255</v>
      </c>
      <c r="J138" t="s">
        <v>92</v>
      </c>
      <c r="K138" t="s">
        <v>52</v>
      </c>
      <c r="L138" t="s">
        <v>53</v>
      </c>
      <c r="M138" t="s">
        <v>48</v>
      </c>
      <c r="N138" t="s">
        <v>48</v>
      </c>
      <c r="O138" t="s">
        <v>48</v>
      </c>
      <c r="P138" t="s">
        <v>48</v>
      </c>
      <c r="Q138" t="s">
        <v>48</v>
      </c>
      <c r="R138" t="s">
        <v>48</v>
      </c>
      <c r="S138" t="s">
        <v>48</v>
      </c>
      <c r="T138" t="s">
        <v>48</v>
      </c>
      <c r="U138" t="s">
        <v>49</v>
      </c>
      <c r="V138" t="s">
        <v>48</v>
      </c>
      <c r="W138" t="s">
        <v>48</v>
      </c>
      <c r="X138" t="s">
        <v>48</v>
      </c>
      <c r="Y138" t="s">
        <v>48</v>
      </c>
      <c r="Z138" t="s">
        <v>48</v>
      </c>
      <c r="AA138" t="s">
        <v>48</v>
      </c>
      <c r="AB138" t="s">
        <v>49</v>
      </c>
      <c r="AC138" t="s">
        <v>50</v>
      </c>
      <c r="AD138" t="s">
        <v>48</v>
      </c>
      <c r="AE138" t="s">
        <v>48</v>
      </c>
      <c r="AF138" t="s">
        <v>50</v>
      </c>
      <c r="AG138" t="s">
        <v>48</v>
      </c>
      <c r="AH138" t="s">
        <v>50</v>
      </c>
      <c r="AI138" t="s">
        <v>50</v>
      </c>
      <c r="AJ138" t="s">
        <v>48</v>
      </c>
      <c r="AK138" t="s">
        <v>50</v>
      </c>
      <c r="AL138" t="s">
        <v>49</v>
      </c>
      <c r="AM138" t="s">
        <v>48</v>
      </c>
      <c r="AN138" t="s">
        <v>48</v>
      </c>
      <c r="AO138" t="s">
        <v>48</v>
      </c>
      <c r="AP138" t="s">
        <v>141</v>
      </c>
      <c r="AQ138" t="s">
        <v>766</v>
      </c>
      <c r="AR138" t="s">
        <v>51</v>
      </c>
      <c r="AS138" t="s">
        <v>406</v>
      </c>
      <c r="AT138" t="s">
        <v>407</v>
      </c>
      <c r="AU138" t="s">
        <v>626</v>
      </c>
      <c r="AW138" s="4">
        <f t="shared" si="70"/>
        <v>6</v>
      </c>
      <c r="AX138" s="4">
        <f t="shared" si="71"/>
        <v>4</v>
      </c>
      <c r="AY138" s="4">
        <f t="shared" si="72"/>
        <v>4</v>
      </c>
      <c r="AZ138" s="4">
        <f t="shared" si="73"/>
        <v>2</v>
      </c>
      <c r="BA138" s="4">
        <f t="shared" si="74"/>
        <v>4</v>
      </c>
      <c r="BB138" s="4">
        <f t="shared" si="75"/>
        <v>4</v>
      </c>
      <c r="BC138" s="4">
        <f t="shared" si="76"/>
        <v>4</v>
      </c>
      <c r="BD138" s="4">
        <f t="shared" si="77"/>
        <v>2</v>
      </c>
      <c r="BE138" s="4" t="str">
        <f t="shared" si="78"/>
        <v>0</v>
      </c>
      <c r="BF138" s="4">
        <f t="shared" si="79"/>
        <v>2</v>
      </c>
      <c r="BG138" s="4">
        <f t="shared" si="80"/>
        <v>4</v>
      </c>
      <c r="BH138" s="4">
        <f t="shared" si="81"/>
        <v>4</v>
      </c>
      <c r="BI138" s="4">
        <f t="shared" si="82"/>
        <v>4</v>
      </c>
      <c r="BJ138" s="4">
        <f t="shared" si="83"/>
        <v>2</v>
      </c>
      <c r="BK138" s="4">
        <f t="shared" si="84"/>
        <v>4</v>
      </c>
      <c r="BL138" s="4" t="str">
        <f t="shared" si="85"/>
        <v>0</v>
      </c>
      <c r="BM138" s="4">
        <f t="shared" si="86"/>
        <v>4</v>
      </c>
      <c r="BN138" s="4">
        <f t="shared" si="87"/>
        <v>4</v>
      </c>
      <c r="BO138" s="4">
        <f t="shared" si="88"/>
        <v>4</v>
      </c>
      <c r="BP138" s="4">
        <f t="shared" si="89"/>
        <v>4</v>
      </c>
      <c r="BQ138" s="4">
        <f t="shared" si="90"/>
        <v>6</v>
      </c>
      <c r="BR138" s="4">
        <f t="shared" si="91"/>
        <v>4</v>
      </c>
      <c r="BS138" s="4">
        <f t="shared" si="92"/>
        <v>4</v>
      </c>
      <c r="BT138" s="4">
        <f t="shared" si="93"/>
        <v>4</v>
      </c>
      <c r="BU138" s="4">
        <f t="shared" si="94"/>
        <v>4</v>
      </c>
      <c r="BV138" s="4" t="str">
        <f t="shared" si="95"/>
        <v>0</v>
      </c>
      <c r="BW138" s="4">
        <f t="shared" si="96"/>
        <v>6</v>
      </c>
      <c r="BX138" s="4">
        <f t="shared" si="97"/>
        <v>0</v>
      </c>
      <c r="BY138" s="4">
        <f t="shared" si="98"/>
        <v>0</v>
      </c>
      <c r="BZ138" s="37">
        <f t="shared" si="99"/>
        <v>94</v>
      </c>
      <c r="CA138" s="32" t="str">
        <f>VLOOKUP(J:J,'Agent wise'!A:C,3,0)</f>
        <v>Adharsh</v>
      </c>
      <c r="CB138" s="32">
        <f t="shared" si="100"/>
        <v>45933</v>
      </c>
      <c r="CC138" t="str">
        <f t="shared" si="101"/>
        <v>Good</v>
      </c>
      <c r="CE138" s="32"/>
      <c r="CJ138">
        <f t="shared" si="102"/>
        <v>3</v>
      </c>
      <c r="CK138">
        <f t="shared" si="103"/>
        <v>10</v>
      </c>
      <c r="CL138">
        <f t="shared" si="104"/>
        <v>2025</v>
      </c>
    </row>
    <row r="139" spans="1:90" ht="15" customHeight="1" x14ac:dyDescent="0.35">
      <c r="A139" s="40">
        <v>45726.66746527778</v>
      </c>
      <c r="B139" t="s">
        <v>319</v>
      </c>
      <c r="C139" t="s">
        <v>575</v>
      </c>
      <c r="D139" t="s">
        <v>72</v>
      </c>
      <c r="E139" s="2">
        <v>45933</v>
      </c>
      <c r="F139" t="s">
        <v>521</v>
      </c>
      <c r="G139" s="2">
        <v>45698</v>
      </c>
      <c r="H139">
        <v>9865468386</v>
      </c>
      <c r="I139">
        <v>206</v>
      </c>
      <c r="J139" t="s">
        <v>74</v>
      </c>
      <c r="K139" t="s">
        <v>52</v>
      </c>
      <c r="L139" t="s">
        <v>53</v>
      </c>
      <c r="M139" t="s">
        <v>48</v>
      </c>
      <c r="N139" t="s">
        <v>48</v>
      </c>
      <c r="O139" t="s">
        <v>48</v>
      </c>
      <c r="P139" t="s">
        <v>48</v>
      </c>
      <c r="Q139" t="s">
        <v>48</v>
      </c>
      <c r="R139" t="s">
        <v>48</v>
      </c>
      <c r="S139" t="s">
        <v>48</v>
      </c>
      <c r="T139" t="s">
        <v>48</v>
      </c>
      <c r="U139" t="s">
        <v>48</v>
      </c>
      <c r="V139" t="s">
        <v>48</v>
      </c>
      <c r="W139" t="s">
        <v>48</v>
      </c>
      <c r="X139" t="s">
        <v>48</v>
      </c>
      <c r="Y139" t="s">
        <v>48</v>
      </c>
      <c r="Z139" t="s">
        <v>48</v>
      </c>
      <c r="AA139" t="s">
        <v>48</v>
      </c>
      <c r="AB139" t="s">
        <v>49</v>
      </c>
      <c r="AC139" t="s">
        <v>50</v>
      </c>
      <c r="AD139" t="s">
        <v>49</v>
      </c>
      <c r="AE139" t="s">
        <v>48</v>
      </c>
      <c r="AF139" t="s">
        <v>50</v>
      </c>
      <c r="AG139" t="s">
        <v>48</v>
      </c>
      <c r="AH139" t="s">
        <v>50</v>
      </c>
      <c r="AI139" t="s">
        <v>50</v>
      </c>
      <c r="AJ139" t="s">
        <v>48</v>
      </c>
      <c r="AK139" t="s">
        <v>50</v>
      </c>
      <c r="AL139" t="s">
        <v>49</v>
      </c>
      <c r="AM139" t="s">
        <v>48</v>
      </c>
      <c r="AN139" t="s">
        <v>48</v>
      </c>
      <c r="AO139" t="s">
        <v>48</v>
      </c>
      <c r="AP139" t="s">
        <v>141</v>
      </c>
      <c r="AQ139" t="s">
        <v>766</v>
      </c>
      <c r="AR139" t="s">
        <v>51</v>
      </c>
      <c r="AS139" t="s">
        <v>435</v>
      </c>
      <c r="AT139" t="s">
        <v>767</v>
      </c>
      <c r="AU139" t="s">
        <v>719</v>
      </c>
      <c r="AW139" s="4">
        <f t="shared" si="70"/>
        <v>6</v>
      </c>
      <c r="AX139" s="4">
        <f t="shared" si="71"/>
        <v>4</v>
      </c>
      <c r="AY139" s="4">
        <f t="shared" si="72"/>
        <v>4</v>
      </c>
      <c r="AZ139" s="4">
        <f t="shared" si="73"/>
        <v>2</v>
      </c>
      <c r="BA139" s="4">
        <f t="shared" si="74"/>
        <v>4</v>
      </c>
      <c r="BB139" s="4">
        <f t="shared" si="75"/>
        <v>4</v>
      </c>
      <c r="BC139" s="4">
        <f t="shared" si="76"/>
        <v>4</v>
      </c>
      <c r="BD139" s="4">
        <f t="shared" si="77"/>
        <v>2</v>
      </c>
      <c r="BE139" s="4">
        <f t="shared" si="78"/>
        <v>4</v>
      </c>
      <c r="BF139" s="4">
        <f t="shared" si="79"/>
        <v>2</v>
      </c>
      <c r="BG139" s="4">
        <f t="shared" si="80"/>
        <v>4</v>
      </c>
      <c r="BH139" s="4">
        <f t="shared" si="81"/>
        <v>4</v>
      </c>
      <c r="BI139" s="4">
        <f t="shared" si="82"/>
        <v>4</v>
      </c>
      <c r="BJ139" s="4">
        <f t="shared" si="83"/>
        <v>2</v>
      </c>
      <c r="BK139" s="4">
        <f t="shared" si="84"/>
        <v>4</v>
      </c>
      <c r="BL139" s="4" t="str">
        <f t="shared" si="85"/>
        <v>0</v>
      </c>
      <c r="BM139" s="4">
        <f t="shared" si="86"/>
        <v>4</v>
      </c>
      <c r="BN139" s="4" t="str">
        <f t="shared" si="87"/>
        <v>0</v>
      </c>
      <c r="BO139" s="4">
        <f t="shared" si="88"/>
        <v>4</v>
      </c>
      <c r="BP139" s="4">
        <f t="shared" si="89"/>
        <v>4</v>
      </c>
      <c r="BQ139" s="4">
        <f t="shared" si="90"/>
        <v>6</v>
      </c>
      <c r="BR139" s="4">
        <f t="shared" si="91"/>
        <v>4</v>
      </c>
      <c r="BS139" s="4">
        <f t="shared" si="92"/>
        <v>4</v>
      </c>
      <c r="BT139" s="4">
        <f t="shared" si="93"/>
        <v>4</v>
      </c>
      <c r="BU139" s="4">
        <f t="shared" si="94"/>
        <v>4</v>
      </c>
      <c r="BV139" s="4" t="str">
        <f t="shared" si="95"/>
        <v>0</v>
      </c>
      <c r="BW139" s="4">
        <f t="shared" si="96"/>
        <v>6</v>
      </c>
      <c r="BX139" s="4">
        <f t="shared" si="97"/>
        <v>0</v>
      </c>
      <c r="BY139" s="4">
        <f t="shared" si="98"/>
        <v>0</v>
      </c>
      <c r="BZ139" s="37">
        <f t="shared" si="99"/>
        <v>94</v>
      </c>
      <c r="CA139" s="32" t="str">
        <f>VLOOKUP(J:J,'Agent wise'!A:C,3,0)</f>
        <v xml:space="preserve">Shiny </v>
      </c>
      <c r="CB139" s="32">
        <f t="shared" si="100"/>
        <v>45933</v>
      </c>
      <c r="CC139" t="str">
        <f t="shared" si="101"/>
        <v>Good</v>
      </c>
      <c r="CE139" s="32"/>
      <c r="CJ139">
        <f t="shared" si="102"/>
        <v>3</v>
      </c>
      <c r="CK139">
        <f t="shared" si="103"/>
        <v>10</v>
      </c>
      <c r="CL139">
        <f t="shared" si="104"/>
        <v>2025</v>
      </c>
    </row>
    <row r="140" spans="1:90" ht="15" customHeight="1" x14ac:dyDescent="0.35">
      <c r="A140" s="40">
        <v>45726.679652777777</v>
      </c>
      <c r="B140" t="s">
        <v>132</v>
      </c>
      <c r="C140" t="s">
        <v>575</v>
      </c>
      <c r="D140" t="s">
        <v>133</v>
      </c>
      <c r="E140" s="2">
        <v>45933</v>
      </c>
      <c r="F140" t="s">
        <v>494</v>
      </c>
      <c r="G140" s="2">
        <v>45698</v>
      </c>
      <c r="H140">
        <v>9487132148</v>
      </c>
      <c r="I140">
        <v>143</v>
      </c>
      <c r="J140" t="s">
        <v>142</v>
      </c>
      <c r="K140" t="s">
        <v>52</v>
      </c>
      <c r="L140" t="s">
        <v>53</v>
      </c>
      <c r="M140" t="s">
        <v>48</v>
      </c>
      <c r="N140" t="s">
        <v>48</v>
      </c>
      <c r="O140" t="s">
        <v>48</v>
      </c>
      <c r="P140" t="s">
        <v>48</v>
      </c>
      <c r="Q140" t="s">
        <v>48</v>
      </c>
      <c r="R140" t="s">
        <v>49</v>
      </c>
      <c r="S140" t="s">
        <v>48</v>
      </c>
      <c r="T140" t="s">
        <v>48</v>
      </c>
      <c r="U140" t="s">
        <v>48</v>
      </c>
      <c r="V140" t="s">
        <v>48</v>
      </c>
      <c r="W140" t="s">
        <v>48</v>
      </c>
      <c r="X140" t="s">
        <v>48</v>
      </c>
      <c r="Y140" t="s">
        <v>48</v>
      </c>
      <c r="Z140" t="s">
        <v>48</v>
      </c>
      <c r="AA140" t="s">
        <v>48</v>
      </c>
      <c r="AB140" t="s">
        <v>49</v>
      </c>
      <c r="AC140" t="s">
        <v>48</v>
      </c>
      <c r="AD140" t="s">
        <v>48</v>
      </c>
      <c r="AE140" t="s">
        <v>48</v>
      </c>
      <c r="AF140" t="s">
        <v>48</v>
      </c>
      <c r="AG140" t="s">
        <v>48</v>
      </c>
      <c r="AH140" t="s">
        <v>48</v>
      </c>
      <c r="AI140" t="s">
        <v>50</v>
      </c>
      <c r="AJ140" t="s">
        <v>48</v>
      </c>
      <c r="AK140" t="s">
        <v>48</v>
      </c>
      <c r="AL140" t="s">
        <v>48</v>
      </c>
      <c r="AM140" t="s">
        <v>48</v>
      </c>
      <c r="AN140" t="s">
        <v>48</v>
      </c>
      <c r="AO140" t="s">
        <v>48</v>
      </c>
      <c r="AP140" s="1" t="s">
        <v>768</v>
      </c>
      <c r="AQ140" s="1" t="s">
        <v>769</v>
      </c>
      <c r="AR140" t="s">
        <v>116</v>
      </c>
      <c r="AS140" t="s">
        <v>144</v>
      </c>
      <c r="AT140" t="s">
        <v>144</v>
      </c>
      <c r="AU140" t="s">
        <v>577</v>
      </c>
      <c r="AW140" s="4">
        <f t="shared" si="70"/>
        <v>6</v>
      </c>
      <c r="AX140" s="4">
        <f t="shared" si="71"/>
        <v>4</v>
      </c>
      <c r="AY140" s="4">
        <f t="shared" si="72"/>
        <v>4</v>
      </c>
      <c r="AZ140" s="4">
        <f t="shared" si="73"/>
        <v>2</v>
      </c>
      <c r="BA140" s="4">
        <f t="shared" si="74"/>
        <v>4</v>
      </c>
      <c r="BB140" s="4" t="str">
        <f t="shared" si="75"/>
        <v>0</v>
      </c>
      <c r="BC140" s="4">
        <f t="shared" si="76"/>
        <v>4</v>
      </c>
      <c r="BD140" s="4">
        <f t="shared" si="77"/>
        <v>2</v>
      </c>
      <c r="BE140" s="4">
        <f t="shared" si="78"/>
        <v>4</v>
      </c>
      <c r="BF140" s="4">
        <f t="shared" si="79"/>
        <v>2</v>
      </c>
      <c r="BG140" s="4">
        <f t="shared" si="80"/>
        <v>4</v>
      </c>
      <c r="BH140" s="4">
        <f t="shared" si="81"/>
        <v>4</v>
      </c>
      <c r="BI140" s="4">
        <f t="shared" si="82"/>
        <v>4</v>
      </c>
      <c r="BJ140" s="4">
        <f t="shared" si="83"/>
        <v>2</v>
      </c>
      <c r="BK140" s="4">
        <f t="shared" si="84"/>
        <v>4</v>
      </c>
      <c r="BL140" s="4" t="str">
        <f t="shared" si="85"/>
        <v>0</v>
      </c>
      <c r="BM140" s="4">
        <f t="shared" si="86"/>
        <v>4</v>
      </c>
      <c r="BN140" s="4">
        <f t="shared" si="87"/>
        <v>4</v>
      </c>
      <c r="BO140" s="4">
        <f t="shared" si="88"/>
        <v>4</v>
      </c>
      <c r="BP140" s="4">
        <f t="shared" si="89"/>
        <v>4</v>
      </c>
      <c r="BQ140" s="4">
        <f t="shared" si="90"/>
        <v>6</v>
      </c>
      <c r="BR140" s="4">
        <f t="shared" si="91"/>
        <v>4</v>
      </c>
      <c r="BS140" s="4">
        <f t="shared" si="92"/>
        <v>4</v>
      </c>
      <c r="BT140" s="4">
        <f t="shared" si="93"/>
        <v>4</v>
      </c>
      <c r="BU140" s="4">
        <f t="shared" si="94"/>
        <v>4</v>
      </c>
      <c r="BV140" s="4">
        <f t="shared" si="95"/>
        <v>0</v>
      </c>
      <c r="BW140" s="4">
        <f t="shared" si="96"/>
        <v>6</v>
      </c>
      <c r="BX140" s="4">
        <f t="shared" si="97"/>
        <v>0</v>
      </c>
      <c r="BY140" s="4">
        <f t="shared" si="98"/>
        <v>0</v>
      </c>
      <c r="BZ140" s="37">
        <f t="shared" si="99"/>
        <v>94</v>
      </c>
      <c r="CA140" s="32" t="str">
        <f>VLOOKUP(J:J,'Agent wise'!A:C,3,0)</f>
        <v>Amal</v>
      </c>
      <c r="CB140" s="32">
        <f t="shared" si="100"/>
        <v>45933</v>
      </c>
      <c r="CC140" t="str">
        <f t="shared" si="101"/>
        <v>Good</v>
      </c>
      <c r="CE140" s="32"/>
      <c r="CJ140">
        <f t="shared" si="102"/>
        <v>3</v>
      </c>
      <c r="CK140">
        <f t="shared" si="103"/>
        <v>10</v>
      </c>
      <c r="CL140">
        <f t="shared" si="104"/>
        <v>2025</v>
      </c>
    </row>
    <row r="141" spans="1:90" ht="15" customHeight="1" x14ac:dyDescent="0.35">
      <c r="A141" s="40">
        <v>45726.68241898148</v>
      </c>
      <c r="B141" t="s">
        <v>132</v>
      </c>
      <c r="C141" t="s">
        <v>575</v>
      </c>
      <c r="D141" t="s">
        <v>133</v>
      </c>
      <c r="E141" s="2">
        <v>45933</v>
      </c>
      <c r="F141" t="s">
        <v>494</v>
      </c>
      <c r="G141" s="2">
        <v>45698</v>
      </c>
      <c r="H141">
        <v>9074001812</v>
      </c>
      <c r="I141">
        <v>143</v>
      </c>
      <c r="J141" t="s">
        <v>143</v>
      </c>
      <c r="K141" t="s">
        <v>46</v>
      </c>
      <c r="L141" t="s">
        <v>47</v>
      </c>
      <c r="M141" t="s">
        <v>48</v>
      </c>
      <c r="N141" t="s">
        <v>48</v>
      </c>
      <c r="O141" t="s">
        <v>48</v>
      </c>
      <c r="P141" t="s">
        <v>48</v>
      </c>
      <c r="Q141" t="s">
        <v>48</v>
      </c>
      <c r="R141" t="s">
        <v>49</v>
      </c>
      <c r="S141" t="s">
        <v>48</v>
      </c>
      <c r="T141" t="s">
        <v>48</v>
      </c>
      <c r="U141" t="s">
        <v>48</v>
      </c>
      <c r="V141" t="s">
        <v>48</v>
      </c>
      <c r="W141" t="s">
        <v>48</v>
      </c>
      <c r="X141" t="s">
        <v>48</v>
      </c>
      <c r="Y141" t="s">
        <v>48</v>
      </c>
      <c r="Z141" t="s">
        <v>48</v>
      </c>
      <c r="AA141" t="s">
        <v>49</v>
      </c>
      <c r="AB141" t="s">
        <v>48</v>
      </c>
      <c r="AC141" t="s">
        <v>48</v>
      </c>
      <c r="AD141" t="s">
        <v>48</v>
      </c>
      <c r="AE141" t="s">
        <v>48</v>
      </c>
      <c r="AF141" t="s">
        <v>48</v>
      </c>
      <c r="AG141" t="s">
        <v>48</v>
      </c>
      <c r="AH141" t="s">
        <v>48</v>
      </c>
      <c r="AI141" t="s">
        <v>50</v>
      </c>
      <c r="AJ141" t="s">
        <v>48</v>
      </c>
      <c r="AK141" t="s">
        <v>48</v>
      </c>
      <c r="AL141" t="s">
        <v>48</v>
      </c>
      <c r="AM141" t="s">
        <v>48</v>
      </c>
      <c r="AN141" t="s">
        <v>48</v>
      </c>
      <c r="AO141" t="s">
        <v>48</v>
      </c>
      <c r="AP141" t="s">
        <v>485</v>
      </c>
      <c r="AQ141" s="1" t="s">
        <v>770</v>
      </c>
      <c r="AR141" t="s">
        <v>116</v>
      </c>
      <c r="AS141" t="s">
        <v>144</v>
      </c>
      <c r="AT141" t="s">
        <v>144</v>
      </c>
      <c r="AU141" t="s">
        <v>577</v>
      </c>
      <c r="AW141" s="4">
        <f t="shared" si="70"/>
        <v>6</v>
      </c>
      <c r="AX141" s="4">
        <f t="shared" si="71"/>
        <v>4</v>
      </c>
      <c r="AY141" s="4">
        <f t="shared" si="72"/>
        <v>4</v>
      </c>
      <c r="AZ141" s="4">
        <f t="shared" si="73"/>
        <v>2</v>
      </c>
      <c r="BA141" s="4">
        <f t="shared" si="74"/>
        <v>4</v>
      </c>
      <c r="BB141" s="4" t="str">
        <f t="shared" si="75"/>
        <v>0</v>
      </c>
      <c r="BC141" s="4">
        <f t="shared" si="76"/>
        <v>4</v>
      </c>
      <c r="BD141" s="4">
        <f t="shared" si="77"/>
        <v>2</v>
      </c>
      <c r="BE141" s="4">
        <f t="shared" si="78"/>
        <v>4</v>
      </c>
      <c r="BF141" s="4">
        <f t="shared" si="79"/>
        <v>2</v>
      </c>
      <c r="BG141" s="4">
        <f t="shared" si="80"/>
        <v>4</v>
      </c>
      <c r="BH141" s="4">
        <f t="shared" si="81"/>
        <v>4</v>
      </c>
      <c r="BI141" s="4">
        <f t="shared" si="82"/>
        <v>4</v>
      </c>
      <c r="BJ141" s="4">
        <f t="shared" si="83"/>
        <v>2</v>
      </c>
      <c r="BK141" s="4" t="str">
        <f t="shared" si="84"/>
        <v>0</v>
      </c>
      <c r="BL141" s="4">
        <f t="shared" si="85"/>
        <v>2</v>
      </c>
      <c r="BM141" s="4">
        <f t="shared" si="86"/>
        <v>4</v>
      </c>
      <c r="BN141" s="4">
        <f t="shared" si="87"/>
        <v>4</v>
      </c>
      <c r="BO141" s="4">
        <f t="shared" si="88"/>
        <v>4</v>
      </c>
      <c r="BP141" s="4">
        <f t="shared" si="89"/>
        <v>4</v>
      </c>
      <c r="BQ141" s="4">
        <f t="shared" si="90"/>
        <v>6</v>
      </c>
      <c r="BR141" s="4">
        <f t="shared" si="91"/>
        <v>4</v>
      </c>
      <c r="BS141" s="4">
        <f t="shared" si="92"/>
        <v>4</v>
      </c>
      <c r="BT141" s="4">
        <f t="shared" si="93"/>
        <v>4</v>
      </c>
      <c r="BU141" s="4">
        <f t="shared" si="94"/>
        <v>4</v>
      </c>
      <c r="BV141" s="4">
        <f t="shared" si="95"/>
        <v>0</v>
      </c>
      <c r="BW141" s="4">
        <f t="shared" si="96"/>
        <v>6</v>
      </c>
      <c r="BX141" s="4">
        <f t="shared" si="97"/>
        <v>0</v>
      </c>
      <c r="BY141" s="4">
        <f t="shared" si="98"/>
        <v>0</v>
      </c>
      <c r="BZ141" s="37">
        <f t="shared" si="99"/>
        <v>92</v>
      </c>
      <c r="CA141" s="32" t="str">
        <f>VLOOKUP(J:J,'Agent wise'!A:C,3,0)</f>
        <v>Amal</v>
      </c>
      <c r="CB141" s="32">
        <f t="shared" si="100"/>
        <v>45933</v>
      </c>
      <c r="CC141" t="str">
        <f t="shared" si="101"/>
        <v>Good</v>
      </c>
      <c r="CE141" s="32"/>
      <c r="CJ141">
        <f t="shared" si="102"/>
        <v>3</v>
      </c>
      <c r="CK141">
        <f t="shared" si="103"/>
        <v>10</v>
      </c>
      <c r="CL141">
        <f t="shared" si="104"/>
        <v>2025</v>
      </c>
    </row>
    <row r="142" spans="1:90" ht="15" customHeight="1" x14ac:dyDescent="0.35">
      <c r="A142" s="40">
        <v>45726.688842592594</v>
      </c>
      <c r="B142" t="s">
        <v>132</v>
      </c>
      <c r="C142" t="s">
        <v>575</v>
      </c>
      <c r="D142" t="s">
        <v>133</v>
      </c>
      <c r="E142" s="2">
        <v>45933</v>
      </c>
      <c r="F142" t="s">
        <v>494</v>
      </c>
      <c r="G142" s="2">
        <v>45698</v>
      </c>
      <c r="H142">
        <v>9497782407</v>
      </c>
      <c r="I142">
        <v>143</v>
      </c>
      <c r="J142" t="s">
        <v>143</v>
      </c>
      <c r="K142" t="s">
        <v>46</v>
      </c>
      <c r="L142" t="s">
        <v>47</v>
      </c>
      <c r="M142" t="s">
        <v>48</v>
      </c>
      <c r="N142" t="s">
        <v>48</v>
      </c>
      <c r="O142" t="s">
        <v>48</v>
      </c>
      <c r="P142" t="s">
        <v>48</v>
      </c>
      <c r="Q142" t="s">
        <v>48</v>
      </c>
      <c r="R142" t="s">
        <v>48</v>
      </c>
      <c r="S142" t="s">
        <v>48</v>
      </c>
      <c r="T142" t="s">
        <v>48</v>
      </c>
      <c r="U142" t="s">
        <v>48</v>
      </c>
      <c r="V142" t="s">
        <v>48</v>
      </c>
      <c r="W142" t="s">
        <v>48</v>
      </c>
      <c r="X142" t="s">
        <v>48</v>
      </c>
      <c r="Y142" t="s">
        <v>48</v>
      </c>
      <c r="Z142" t="s">
        <v>48</v>
      </c>
      <c r="AA142" t="s">
        <v>49</v>
      </c>
      <c r="AB142" t="s">
        <v>48</v>
      </c>
      <c r="AC142" t="s">
        <v>48</v>
      </c>
      <c r="AD142" t="s">
        <v>48</v>
      </c>
      <c r="AE142" t="s">
        <v>48</v>
      </c>
      <c r="AF142" t="s">
        <v>48</v>
      </c>
      <c r="AG142" t="s">
        <v>48</v>
      </c>
      <c r="AH142" t="s">
        <v>48</v>
      </c>
      <c r="AI142" t="s">
        <v>50</v>
      </c>
      <c r="AJ142" t="s">
        <v>48</v>
      </c>
      <c r="AK142" t="s">
        <v>48</v>
      </c>
      <c r="AL142" t="s">
        <v>48</v>
      </c>
      <c r="AM142" t="s">
        <v>48</v>
      </c>
      <c r="AN142" t="s">
        <v>48</v>
      </c>
      <c r="AO142" t="s">
        <v>48</v>
      </c>
      <c r="AP142" t="s">
        <v>377</v>
      </c>
      <c r="AQ142" s="1" t="s">
        <v>771</v>
      </c>
      <c r="AR142" t="s">
        <v>116</v>
      </c>
      <c r="AS142" t="s">
        <v>144</v>
      </c>
      <c r="AT142" t="s">
        <v>144</v>
      </c>
      <c r="AU142" t="s">
        <v>577</v>
      </c>
      <c r="AW142" s="4">
        <f t="shared" si="70"/>
        <v>6</v>
      </c>
      <c r="AX142" s="4">
        <f t="shared" si="71"/>
        <v>4</v>
      </c>
      <c r="AY142" s="4">
        <f t="shared" si="72"/>
        <v>4</v>
      </c>
      <c r="AZ142" s="4">
        <f t="shared" si="73"/>
        <v>2</v>
      </c>
      <c r="BA142" s="4">
        <f t="shared" si="74"/>
        <v>4</v>
      </c>
      <c r="BB142" s="4">
        <f t="shared" si="75"/>
        <v>4</v>
      </c>
      <c r="BC142" s="4">
        <f t="shared" si="76"/>
        <v>4</v>
      </c>
      <c r="BD142" s="4">
        <f t="shared" si="77"/>
        <v>2</v>
      </c>
      <c r="BE142" s="4">
        <f t="shared" si="78"/>
        <v>4</v>
      </c>
      <c r="BF142" s="4">
        <f t="shared" si="79"/>
        <v>2</v>
      </c>
      <c r="BG142" s="4">
        <f t="shared" si="80"/>
        <v>4</v>
      </c>
      <c r="BH142" s="4">
        <f t="shared" si="81"/>
        <v>4</v>
      </c>
      <c r="BI142" s="4">
        <f t="shared" si="82"/>
        <v>4</v>
      </c>
      <c r="BJ142" s="4">
        <f t="shared" si="83"/>
        <v>2</v>
      </c>
      <c r="BK142" s="4" t="str">
        <f t="shared" si="84"/>
        <v>0</v>
      </c>
      <c r="BL142" s="4">
        <f t="shared" si="85"/>
        <v>2</v>
      </c>
      <c r="BM142" s="4">
        <f t="shared" si="86"/>
        <v>4</v>
      </c>
      <c r="BN142" s="4">
        <f t="shared" si="87"/>
        <v>4</v>
      </c>
      <c r="BO142" s="4">
        <f t="shared" si="88"/>
        <v>4</v>
      </c>
      <c r="BP142" s="4">
        <f t="shared" si="89"/>
        <v>4</v>
      </c>
      <c r="BQ142" s="4">
        <f t="shared" si="90"/>
        <v>6</v>
      </c>
      <c r="BR142" s="4">
        <f t="shared" si="91"/>
        <v>4</v>
      </c>
      <c r="BS142" s="4">
        <f t="shared" si="92"/>
        <v>4</v>
      </c>
      <c r="BT142" s="4">
        <f t="shared" si="93"/>
        <v>4</v>
      </c>
      <c r="BU142" s="4">
        <f t="shared" si="94"/>
        <v>4</v>
      </c>
      <c r="BV142" s="4">
        <f t="shared" si="95"/>
        <v>0</v>
      </c>
      <c r="BW142" s="4">
        <f t="shared" si="96"/>
        <v>6</v>
      </c>
      <c r="BX142" s="4">
        <f t="shared" si="97"/>
        <v>0</v>
      </c>
      <c r="BY142" s="4">
        <f t="shared" si="98"/>
        <v>0</v>
      </c>
      <c r="BZ142" s="37">
        <f t="shared" si="99"/>
        <v>96</v>
      </c>
      <c r="CA142" s="32" t="str">
        <f>VLOOKUP(J:J,'Agent wise'!A:C,3,0)</f>
        <v>Amal</v>
      </c>
      <c r="CB142" s="32">
        <f t="shared" si="100"/>
        <v>45933</v>
      </c>
      <c r="CC142" t="str">
        <f t="shared" si="101"/>
        <v>Excellent</v>
      </c>
      <c r="CE142" s="32"/>
      <c r="CJ142">
        <f t="shared" si="102"/>
        <v>3</v>
      </c>
      <c r="CK142">
        <f t="shared" si="103"/>
        <v>10</v>
      </c>
      <c r="CL142">
        <f t="shared" si="104"/>
        <v>2025</v>
      </c>
    </row>
    <row r="143" spans="1:90" ht="15" customHeight="1" x14ac:dyDescent="0.35">
      <c r="A143" s="40">
        <v>45726.702141203707</v>
      </c>
      <c r="B143" t="s">
        <v>132</v>
      </c>
      <c r="C143" t="s">
        <v>575</v>
      </c>
      <c r="D143" t="s">
        <v>133</v>
      </c>
      <c r="E143" s="2">
        <v>45933</v>
      </c>
      <c r="F143" t="s">
        <v>494</v>
      </c>
      <c r="G143" s="2">
        <v>45698</v>
      </c>
      <c r="H143">
        <v>7907119235</v>
      </c>
      <c r="I143">
        <v>134</v>
      </c>
      <c r="J143" t="s">
        <v>139</v>
      </c>
      <c r="K143" t="s">
        <v>46</v>
      </c>
      <c r="L143" t="s">
        <v>47</v>
      </c>
      <c r="M143" t="s">
        <v>48</v>
      </c>
      <c r="N143" t="s">
        <v>48</v>
      </c>
      <c r="O143" t="s">
        <v>48</v>
      </c>
      <c r="P143" t="s">
        <v>48</v>
      </c>
      <c r="Q143" t="s">
        <v>48</v>
      </c>
      <c r="R143" t="s">
        <v>48</v>
      </c>
      <c r="S143" t="s">
        <v>48</v>
      </c>
      <c r="T143" t="s">
        <v>48</v>
      </c>
      <c r="U143" t="s">
        <v>48</v>
      </c>
      <c r="V143" t="s">
        <v>48</v>
      </c>
      <c r="W143" t="s">
        <v>48</v>
      </c>
      <c r="X143" t="s">
        <v>48</v>
      </c>
      <c r="Y143" t="s">
        <v>48</v>
      </c>
      <c r="Z143" t="s">
        <v>48</v>
      </c>
      <c r="AA143" t="s">
        <v>49</v>
      </c>
      <c r="AB143" t="s">
        <v>48</v>
      </c>
      <c r="AC143" t="s">
        <v>48</v>
      </c>
      <c r="AD143" t="s">
        <v>48</v>
      </c>
      <c r="AE143" t="s">
        <v>48</v>
      </c>
      <c r="AF143" t="s">
        <v>48</v>
      </c>
      <c r="AG143" t="s">
        <v>48</v>
      </c>
      <c r="AH143" t="s">
        <v>48</v>
      </c>
      <c r="AI143" t="s">
        <v>50</v>
      </c>
      <c r="AJ143" t="s">
        <v>48</v>
      </c>
      <c r="AK143" t="s">
        <v>48</v>
      </c>
      <c r="AL143" t="s">
        <v>48</v>
      </c>
      <c r="AM143" t="s">
        <v>48</v>
      </c>
      <c r="AN143" t="s">
        <v>48</v>
      </c>
      <c r="AO143" t="s">
        <v>48</v>
      </c>
      <c r="AP143" t="s">
        <v>411</v>
      </c>
      <c r="AQ143" s="1" t="s">
        <v>772</v>
      </c>
      <c r="AR143" t="s">
        <v>116</v>
      </c>
      <c r="AS143" t="s">
        <v>144</v>
      </c>
      <c r="AT143" t="s">
        <v>144</v>
      </c>
      <c r="AU143" t="s">
        <v>577</v>
      </c>
      <c r="AW143" s="4">
        <f t="shared" si="70"/>
        <v>6</v>
      </c>
      <c r="AX143" s="4">
        <f t="shared" si="71"/>
        <v>4</v>
      </c>
      <c r="AY143" s="4">
        <f t="shared" si="72"/>
        <v>4</v>
      </c>
      <c r="AZ143" s="4">
        <f t="shared" si="73"/>
        <v>2</v>
      </c>
      <c r="BA143" s="4">
        <f t="shared" si="74"/>
        <v>4</v>
      </c>
      <c r="BB143" s="4">
        <f t="shared" si="75"/>
        <v>4</v>
      </c>
      <c r="BC143" s="4">
        <f t="shared" si="76"/>
        <v>4</v>
      </c>
      <c r="BD143" s="4">
        <f t="shared" si="77"/>
        <v>2</v>
      </c>
      <c r="BE143" s="4">
        <f t="shared" si="78"/>
        <v>4</v>
      </c>
      <c r="BF143" s="4">
        <f t="shared" si="79"/>
        <v>2</v>
      </c>
      <c r="BG143" s="4">
        <f t="shared" si="80"/>
        <v>4</v>
      </c>
      <c r="BH143" s="4">
        <f t="shared" si="81"/>
        <v>4</v>
      </c>
      <c r="BI143" s="4">
        <f t="shared" si="82"/>
        <v>4</v>
      </c>
      <c r="BJ143" s="4">
        <f t="shared" si="83"/>
        <v>2</v>
      </c>
      <c r="BK143" s="4" t="str">
        <f t="shared" si="84"/>
        <v>0</v>
      </c>
      <c r="BL143" s="4">
        <f t="shared" si="85"/>
        <v>2</v>
      </c>
      <c r="BM143" s="4">
        <f t="shared" si="86"/>
        <v>4</v>
      </c>
      <c r="BN143" s="4">
        <f t="shared" si="87"/>
        <v>4</v>
      </c>
      <c r="BO143" s="4">
        <f t="shared" si="88"/>
        <v>4</v>
      </c>
      <c r="BP143" s="4">
        <f t="shared" si="89"/>
        <v>4</v>
      </c>
      <c r="BQ143" s="4">
        <f t="shared" si="90"/>
        <v>6</v>
      </c>
      <c r="BR143" s="4">
        <f t="shared" si="91"/>
        <v>4</v>
      </c>
      <c r="BS143" s="4">
        <f t="shared" si="92"/>
        <v>4</v>
      </c>
      <c r="BT143" s="4">
        <f t="shared" si="93"/>
        <v>4</v>
      </c>
      <c r="BU143" s="4">
        <f t="shared" si="94"/>
        <v>4</v>
      </c>
      <c r="BV143" s="4">
        <f t="shared" si="95"/>
        <v>0</v>
      </c>
      <c r="BW143" s="4">
        <f t="shared" si="96"/>
        <v>6</v>
      </c>
      <c r="BX143" s="4">
        <f t="shared" si="97"/>
        <v>0</v>
      </c>
      <c r="BY143" s="4">
        <f t="shared" si="98"/>
        <v>0</v>
      </c>
      <c r="BZ143" s="37">
        <f t="shared" si="99"/>
        <v>96</v>
      </c>
      <c r="CA143" s="32" t="str">
        <f>VLOOKUP(J:J,'Agent wise'!A:C,3,0)</f>
        <v>Shakeer</v>
      </c>
      <c r="CB143" s="32">
        <f t="shared" si="100"/>
        <v>45933</v>
      </c>
      <c r="CC143" t="str">
        <f t="shared" si="101"/>
        <v>Excellent</v>
      </c>
      <c r="CE143" s="32"/>
      <c r="CJ143">
        <f t="shared" si="102"/>
        <v>3</v>
      </c>
      <c r="CK143">
        <f t="shared" si="103"/>
        <v>10</v>
      </c>
      <c r="CL143">
        <f t="shared" si="104"/>
        <v>2025</v>
      </c>
    </row>
    <row r="144" spans="1:90" ht="15" customHeight="1" x14ac:dyDescent="0.35">
      <c r="A144" s="40">
        <v>45726.71775462963</v>
      </c>
      <c r="B144" t="s">
        <v>132</v>
      </c>
      <c r="C144" t="s">
        <v>575</v>
      </c>
      <c r="D144" t="s">
        <v>133</v>
      </c>
      <c r="E144" s="2">
        <v>45933</v>
      </c>
      <c r="F144" t="s">
        <v>134</v>
      </c>
      <c r="G144" s="2">
        <v>45698</v>
      </c>
      <c r="H144">
        <v>9447603601</v>
      </c>
      <c r="I144">
        <v>150</v>
      </c>
      <c r="J144" t="s">
        <v>62</v>
      </c>
      <c r="K144" t="s">
        <v>46</v>
      </c>
      <c r="L144" t="s">
        <v>47</v>
      </c>
      <c r="M144" t="s">
        <v>48</v>
      </c>
      <c r="N144" t="s">
        <v>48</v>
      </c>
      <c r="O144" t="s">
        <v>48</v>
      </c>
      <c r="P144" t="s">
        <v>48</v>
      </c>
      <c r="Q144" t="s">
        <v>48</v>
      </c>
      <c r="R144" t="s">
        <v>48</v>
      </c>
      <c r="S144" t="s">
        <v>48</v>
      </c>
      <c r="T144" t="s">
        <v>48</v>
      </c>
      <c r="U144" t="s">
        <v>48</v>
      </c>
      <c r="V144" t="s">
        <v>48</v>
      </c>
      <c r="W144" t="s">
        <v>48</v>
      </c>
      <c r="X144" t="s">
        <v>48</v>
      </c>
      <c r="Y144" t="s">
        <v>48</v>
      </c>
      <c r="Z144" t="s">
        <v>48</v>
      </c>
      <c r="AA144" t="s">
        <v>49</v>
      </c>
      <c r="AB144" t="s">
        <v>48</v>
      </c>
      <c r="AC144" t="s">
        <v>48</v>
      </c>
      <c r="AD144" t="s">
        <v>48</v>
      </c>
      <c r="AE144" t="s">
        <v>48</v>
      </c>
      <c r="AF144" t="s">
        <v>48</v>
      </c>
      <c r="AG144" t="s">
        <v>48</v>
      </c>
      <c r="AH144" t="s">
        <v>48</v>
      </c>
      <c r="AI144" t="s">
        <v>50</v>
      </c>
      <c r="AJ144" t="s">
        <v>48</v>
      </c>
      <c r="AK144" t="s">
        <v>48</v>
      </c>
      <c r="AL144" t="s">
        <v>48</v>
      </c>
      <c r="AM144" t="s">
        <v>48</v>
      </c>
      <c r="AN144" t="s">
        <v>48</v>
      </c>
      <c r="AO144" t="s">
        <v>48</v>
      </c>
      <c r="AP144" t="s">
        <v>381</v>
      </c>
      <c r="AQ144" t="s">
        <v>773</v>
      </c>
      <c r="AR144" t="s">
        <v>51</v>
      </c>
      <c r="AS144" t="s">
        <v>71</v>
      </c>
      <c r="AT144" t="s">
        <v>774</v>
      </c>
      <c r="AU144" t="s">
        <v>577</v>
      </c>
      <c r="AW144" s="4">
        <f t="shared" si="70"/>
        <v>6</v>
      </c>
      <c r="AX144" s="4">
        <f t="shared" si="71"/>
        <v>4</v>
      </c>
      <c r="AY144" s="4">
        <f t="shared" si="72"/>
        <v>4</v>
      </c>
      <c r="AZ144" s="4">
        <f t="shared" si="73"/>
        <v>2</v>
      </c>
      <c r="BA144" s="4">
        <f t="shared" si="74"/>
        <v>4</v>
      </c>
      <c r="BB144" s="4">
        <f t="shared" si="75"/>
        <v>4</v>
      </c>
      <c r="BC144" s="4">
        <f t="shared" si="76"/>
        <v>4</v>
      </c>
      <c r="BD144" s="4">
        <f t="shared" si="77"/>
        <v>2</v>
      </c>
      <c r="BE144" s="4">
        <f t="shared" si="78"/>
        <v>4</v>
      </c>
      <c r="BF144" s="4">
        <f t="shared" si="79"/>
        <v>2</v>
      </c>
      <c r="BG144" s="4">
        <f t="shared" si="80"/>
        <v>4</v>
      </c>
      <c r="BH144" s="4">
        <f t="shared" si="81"/>
        <v>4</v>
      </c>
      <c r="BI144" s="4">
        <f t="shared" si="82"/>
        <v>4</v>
      </c>
      <c r="BJ144" s="4">
        <f t="shared" si="83"/>
        <v>2</v>
      </c>
      <c r="BK144" s="4" t="str">
        <f t="shared" si="84"/>
        <v>0</v>
      </c>
      <c r="BL144" s="4">
        <f t="shared" si="85"/>
        <v>2</v>
      </c>
      <c r="BM144" s="4">
        <f t="shared" si="86"/>
        <v>4</v>
      </c>
      <c r="BN144" s="4">
        <f t="shared" si="87"/>
        <v>4</v>
      </c>
      <c r="BO144" s="4">
        <f t="shared" si="88"/>
        <v>4</v>
      </c>
      <c r="BP144" s="4">
        <f t="shared" si="89"/>
        <v>4</v>
      </c>
      <c r="BQ144" s="4">
        <f t="shared" si="90"/>
        <v>6</v>
      </c>
      <c r="BR144" s="4">
        <f t="shared" si="91"/>
        <v>4</v>
      </c>
      <c r="BS144" s="4">
        <f t="shared" si="92"/>
        <v>4</v>
      </c>
      <c r="BT144" s="4">
        <f t="shared" si="93"/>
        <v>4</v>
      </c>
      <c r="BU144" s="4">
        <f t="shared" si="94"/>
        <v>4</v>
      </c>
      <c r="BV144" s="4">
        <f t="shared" si="95"/>
        <v>0</v>
      </c>
      <c r="BW144" s="4">
        <f t="shared" si="96"/>
        <v>6</v>
      </c>
      <c r="BX144" s="4">
        <f t="shared" si="97"/>
        <v>0</v>
      </c>
      <c r="BY144" s="4">
        <f t="shared" si="98"/>
        <v>0</v>
      </c>
      <c r="BZ144" s="37">
        <f t="shared" si="99"/>
        <v>96</v>
      </c>
      <c r="CA144" s="32" t="str">
        <f>VLOOKUP(J:J,'Agent wise'!A:C,3,0)</f>
        <v>Saran S</v>
      </c>
      <c r="CB144" s="32">
        <f t="shared" si="100"/>
        <v>45933</v>
      </c>
      <c r="CC144" t="str">
        <f t="shared" si="101"/>
        <v>Excellent</v>
      </c>
      <c r="CE144" s="32"/>
      <c r="CJ144">
        <f t="shared" si="102"/>
        <v>3</v>
      </c>
      <c r="CK144">
        <f t="shared" si="103"/>
        <v>10</v>
      </c>
      <c r="CL144">
        <f t="shared" si="104"/>
        <v>2025</v>
      </c>
    </row>
    <row r="145" spans="1:90" ht="15" customHeight="1" x14ac:dyDescent="0.35">
      <c r="A145" s="40">
        <v>45726.749178240738</v>
      </c>
      <c r="B145" t="s">
        <v>132</v>
      </c>
      <c r="C145" t="s">
        <v>575</v>
      </c>
      <c r="D145" t="s">
        <v>133</v>
      </c>
      <c r="E145" s="2">
        <v>45933</v>
      </c>
      <c r="F145" t="s">
        <v>134</v>
      </c>
      <c r="G145" s="2">
        <v>45698</v>
      </c>
      <c r="H145">
        <v>9840829563</v>
      </c>
      <c r="I145">
        <v>158</v>
      </c>
      <c r="J145" t="s">
        <v>112</v>
      </c>
      <c r="K145" t="s">
        <v>52</v>
      </c>
      <c r="L145" t="s">
        <v>53</v>
      </c>
      <c r="M145" t="s">
        <v>48</v>
      </c>
      <c r="N145" t="s">
        <v>48</v>
      </c>
      <c r="O145" t="s">
        <v>48</v>
      </c>
      <c r="P145" t="s">
        <v>48</v>
      </c>
      <c r="Q145" t="s">
        <v>48</v>
      </c>
      <c r="R145" t="s">
        <v>49</v>
      </c>
      <c r="S145" t="s">
        <v>48</v>
      </c>
      <c r="T145" t="s">
        <v>48</v>
      </c>
      <c r="U145" t="s">
        <v>48</v>
      </c>
      <c r="V145" t="s">
        <v>48</v>
      </c>
      <c r="W145" t="s">
        <v>48</v>
      </c>
      <c r="X145" t="s">
        <v>48</v>
      </c>
      <c r="Y145" t="s">
        <v>48</v>
      </c>
      <c r="Z145" t="s">
        <v>48</v>
      </c>
      <c r="AA145" t="s">
        <v>48</v>
      </c>
      <c r="AB145" t="s">
        <v>48</v>
      </c>
      <c r="AC145" t="s">
        <v>48</v>
      </c>
      <c r="AD145" t="s">
        <v>48</v>
      </c>
      <c r="AE145" t="s">
        <v>48</v>
      </c>
      <c r="AF145" t="s">
        <v>48</v>
      </c>
      <c r="AG145" t="s">
        <v>48</v>
      </c>
      <c r="AH145" t="s">
        <v>48</v>
      </c>
      <c r="AI145" t="s">
        <v>50</v>
      </c>
      <c r="AJ145" t="s">
        <v>48</v>
      </c>
      <c r="AK145" t="s">
        <v>48</v>
      </c>
      <c r="AL145" t="s">
        <v>48</v>
      </c>
      <c r="AM145" t="s">
        <v>48</v>
      </c>
      <c r="AN145" t="s">
        <v>48</v>
      </c>
      <c r="AO145" t="s">
        <v>48</v>
      </c>
      <c r="AP145" t="s">
        <v>775</v>
      </c>
      <c r="AQ145" t="s">
        <v>775</v>
      </c>
      <c r="AR145" t="s">
        <v>51</v>
      </c>
      <c r="AS145" t="s">
        <v>100</v>
      </c>
      <c r="AT145" t="s">
        <v>325</v>
      </c>
      <c r="AU145" t="s">
        <v>577</v>
      </c>
      <c r="AW145" s="4">
        <f t="shared" ref="AW145:AW208" si="105">IF(OR(M145="YES", M145="Not Applicable"), AW$1, "0")</f>
        <v>6</v>
      </c>
      <c r="AX145" s="4">
        <f t="shared" ref="AX145:AX208" si="106">IF(OR(N145="YES", N145="Not Applicable"), AX$1, "0")</f>
        <v>4</v>
      </c>
      <c r="AY145" s="4">
        <f t="shared" ref="AY145:AY208" si="107">IF(OR(O145="YES", O145="Not Applicable"), AY$1, "0")</f>
        <v>4</v>
      </c>
      <c r="AZ145" s="4">
        <f t="shared" ref="AZ145:AZ208" si="108">IF(OR(P145="YES", P145="Not Applicable"), AZ$1, "0")</f>
        <v>2</v>
      </c>
      <c r="BA145" s="4">
        <f t="shared" ref="BA145:BA208" si="109">IF(OR(Q145="YES", Q145="Not Applicable"), BA$1, "0")</f>
        <v>4</v>
      </c>
      <c r="BB145" s="4" t="str">
        <f t="shared" ref="BB145:BB208" si="110">IF(OR(R145="YES", R145="Not Applicable"), BB$1, "0")</f>
        <v>0</v>
      </c>
      <c r="BC145" s="4">
        <f t="shared" ref="BC145:BC208" si="111">IF(OR(S145="YES", S145="Not Applicable"), BC$1, "0")</f>
        <v>4</v>
      </c>
      <c r="BD145" s="4">
        <f t="shared" ref="BD145:BD208" si="112">IF(OR(T145="YES", T145="Not Applicable"), BD$1, "0")</f>
        <v>2</v>
      </c>
      <c r="BE145" s="4">
        <f t="shared" ref="BE145:BE208" si="113">IF(OR(U145="YES", U145="Not Applicable"), BE$1, "0")</f>
        <v>4</v>
      </c>
      <c r="BF145" s="4">
        <f t="shared" ref="BF145:BF208" si="114">IF(OR(V145="YES", V145="Not Applicable"), BF$1, "0")</f>
        <v>2</v>
      </c>
      <c r="BG145" s="4">
        <f t="shared" ref="BG145:BG208" si="115">IF(OR(W145="YES", W145="Not Applicable"), BG$1, "0")</f>
        <v>4</v>
      </c>
      <c r="BH145" s="4">
        <f t="shared" ref="BH145:BH208" si="116">IF(OR(X145="YES", X145="Not Applicable"), BH$1, "0")</f>
        <v>4</v>
      </c>
      <c r="BI145" s="4">
        <f t="shared" ref="BI145:BI208" si="117">IF(OR(Y145="YES", Y145="Not Applicable"), BI$1, "0")</f>
        <v>4</v>
      </c>
      <c r="BJ145" s="4">
        <f t="shared" ref="BJ145:BJ208" si="118">IF(OR(Z145="YES", Z145="Not Applicable"), BJ$1, "0")</f>
        <v>2</v>
      </c>
      <c r="BK145" s="4">
        <f t="shared" ref="BK145:BK208" si="119">IF(OR(AA145="YES", AA145="Not Applicable"), BK$1, "0")</f>
        <v>4</v>
      </c>
      <c r="BL145" s="4">
        <f t="shared" ref="BL145:BL208" si="120">IF(OR(AB145="YES", AB145="Not Applicable"), BL$1, "0")</f>
        <v>2</v>
      </c>
      <c r="BM145" s="4">
        <f t="shared" ref="BM145:BM208" si="121">IF(OR(AC145="YES", AC145="Not Applicable"), BM$1, "0")</f>
        <v>4</v>
      </c>
      <c r="BN145" s="4">
        <f t="shared" ref="BN145:BN208" si="122">IF(OR(AD145="YES", AD145="Not Applicable"), BN$1, "0")</f>
        <v>4</v>
      </c>
      <c r="BO145" s="4">
        <f t="shared" ref="BO145:BO208" si="123">IF(OR(AE145="YES", AE145="Not Applicable"), BO$1, "0")</f>
        <v>4</v>
      </c>
      <c r="BP145" s="4">
        <f t="shared" ref="BP145:BP208" si="124">IF(OR(AF145="YES", AF145="Not Applicable"), BP$1, "0")</f>
        <v>4</v>
      </c>
      <c r="BQ145" s="4">
        <f t="shared" ref="BQ145:BQ208" si="125">IF(OR(AG145="YES", AG145="Not Applicable"), BQ$1, "0")</f>
        <v>6</v>
      </c>
      <c r="BR145" s="4">
        <f t="shared" ref="BR145:BR208" si="126">IF(OR(AH145="YES", AH145="Not Applicable"), BR$1, "0")</f>
        <v>4</v>
      </c>
      <c r="BS145" s="4">
        <f t="shared" ref="BS145:BS208" si="127">IF(OR(AI145="YES", AI145="Not Applicable"), BS$1, "0")</f>
        <v>4</v>
      </c>
      <c r="BT145" s="4">
        <f t="shared" ref="BT145:BT208" si="128">IF(OR(AJ145="YES", AJ145="Not Applicable"), BT$1, "0")</f>
        <v>4</v>
      </c>
      <c r="BU145" s="4">
        <f t="shared" ref="BU145:BU208" si="129">IF(OR(AK145="YES", AK145="Not Applicable"), BU$1, "0")</f>
        <v>4</v>
      </c>
      <c r="BV145" s="4">
        <f t="shared" ref="BV145:BV208" si="130">IF(OR(AL145="YES", AL145="Not Applicable"), BV$1, "0")</f>
        <v>0</v>
      </c>
      <c r="BW145" s="4">
        <f t="shared" ref="BW145:BW208" si="131">IF(OR(AM145="YES", AM145="Not Applicable"), BW$1, "0")</f>
        <v>6</v>
      </c>
      <c r="BX145" s="4">
        <f t="shared" ref="BX145:BX208" si="132">IF(OR(AN145="YES", AN145="Not Applicable"), BX$1, "0")</f>
        <v>0</v>
      </c>
      <c r="BY145" s="4">
        <f t="shared" ref="BY145:BY208" si="133">IF(OR(AO145="YES", AO145="Not Applicable"), BY$1, "0")</f>
        <v>0</v>
      </c>
      <c r="BZ145" s="37">
        <f t="shared" ref="BZ145:BZ208" si="134">SUM(AW145:BY145)</f>
        <v>96</v>
      </c>
      <c r="CA145" s="32" t="str">
        <f>VLOOKUP(J:J,'Agent wise'!A:C,3,0)</f>
        <v>Adharsh</v>
      </c>
      <c r="CB145" s="32">
        <f t="shared" si="100"/>
        <v>45933</v>
      </c>
      <c r="CC145" t="str">
        <f t="shared" si="101"/>
        <v>Excellent</v>
      </c>
      <c r="CE145" s="32"/>
      <c r="CJ145">
        <f t="shared" si="102"/>
        <v>3</v>
      </c>
      <c r="CK145">
        <f t="shared" si="103"/>
        <v>10</v>
      </c>
      <c r="CL145">
        <f t="shared" si="104"/>
        <v>2025</v>
      </c>
    </row>
    <row r="146" spans="1:90" ht="15" customHeight="1" x14ac:dyDescent="0.35">
      <c r="A146" s="40">
        <v>45726.757303240738</v>
      </c>
      <c r="B146" t="s">
        <v>132</v>
      </c>
      <c r="C146" t="s">
        <v>575</v>
      </c>
      <c r="D146" t="s">
        <v>133</v>
      </c>
      <c r="E146" s="2">
        <v>45933</v>
      </c>
      <c r="F146" t="s">
        <v>134</v>
      </c>
      <c r="G146" s="2">
        <v>45698</v>
      </c>
      <c r="H146">
        <v>9488423340</v>
      </c>
      <c r="I146">
        <v>174</v>
      </c>
      <c r="J146" t="s">
        <v>111</v>
      </c>
      <c r="K146" t="s">
        <v>52</v>
      </c>
      <c r="L146" t="s">
        <v>53</v>
      </c>
      <c r="M146" t="s">
        <v>48</v>
      </c>
      <c r="N146" t="s">
        <v>48</v>
      </c>
      <c r="O146" t="s">
        <v>48</v>
      </c>
      <c r="P146" t="s">
        <v>48</v>
      </c>
      <c r="Q146" t="s">
        <v>48</v>
      </c>
      <c r="R146" t="s">
        <v>49</v>
      </c>
      <c r="S146" t="s">
        <v>48</v>
      </c>
      <c r="T146" t="s">
        <v>48</v>
      </c>
      <c r="U146" t="s">
        <v>48</v>
      </c>
      <c r="V146" t="s">
        <v>48</v>
      </c>
      <c r="W146" t="s">
        <v>48</v>
      </c>
      <c r="X146" t="s">
        <v>48</v>
      </c>
      <c r="Y146" t="s">
        <v>48</v>
      </c>
      <c r="Z146" t="s">
        <v>48</v>
      </c>
      <c r="AA146" t="s">
        <v>48</v>
      </c>
      <c r="AB146" t="s">
        <v>49</v>
      </c>
      <c r="AC146" t="s">
        <v>48</v>
      </c>
      <c r="AD146" t="s">
        <v>48</v>
      </c>
      <c r="AE146" t="s">
        <v>48</v>
      </c>
      <c r="AF146" t="s">
        <v>48</v>
      </c>
      <c r="AG146" t="s">
        <v>48</v>
      </c>
      <c r="AH146" t="s">
        <v>48</v>
      </c>
      <c r="AI146" t="s">
        <v>49</v>
      </c>
      <c r="AJ146" t="s">
        <v>48</v>
      </c>
      <c r="AK146" t="s">
        <v>48</v>
      </c>
      <c r="AL146" t="s">
        <v>48</v>
      </c>
      <c r="AM146" t="s">
        <v>48</v>
      </c>
      <c r="AN146" t="s">
        <v>48</v>
      </c>
      <c r="AO146" t="s">
        <v>48</v>
      </c>
      <c r="AP146" t="s">
        <v>776</v>
      </c>
      <c r="AQ146" t="s">
        <v>776</v>
      </c>
      <c r="AR146" t="s">
        <v>116</v>
      </c>
      <c r="AS146" t="s">
        <v>326</v>
      </c>
      <c r="AT146" t="s">
        <v>138</v>
      </c>
      <c r="AU146" t="s">
        <v>577</v>
      </c>
      <c r="AW146" s="4">
        <f t="shared" si="105"/>
        <v>6</v>
      </c>
      <c r="AX146" s="4">
        <f t="shared" si="106"/>
        <v>4</v>
      </c>
      <c r="AY146" s="4">
        <f t="shared" si="107"/>
        <v>4</v>
      </c>
      <c r="AZ146" s="4">
        <f t="shared" si="108"/>
        <v>2</v>
      </c>
      <c r="BA146" s="4">
        <f t="shared" si="109"/>
        <v>4</v>
      </c>
      <c r="BB146" s="4" t="str">
        <f t="shared" si="110"/>
        <v>0</v>
      </c>
      <c r="BC146" s="4">
        <f t="shared" si="111"/>
        <v>4</v>
      </c>
      <c r="BD146" s="4">
        <f t="shared" si="112"/>
        <v>2</v>
      </c>
      <c r="BE146" s="4">
        <f t="shared" si="113"/>
        <v>4</v>
      </c>
      <c r="BF146" s="4">
        <f t="shared" si="114"/>
        <v>2</v>
      </c>
      <c r="BG146" s="4">
        <f t="shared" si="115"/>
        <v>4</v>
      </c>
      <c r="BH146" s="4">
        <f t="shared" si="116"/>
        <v>4</v>
      </c>
      <c r="BI146" s="4">
        <f t="shared" si="117"/>
        <v>4</v>
      </c>
      <c r="BJ146" s="4">
        <f t="shared" si="118"/>
        <v>2</v>
      </c>
      <c r="BK146" s="4">
        <f t="shared" si="119"/>
        <v>4</v>
      </c>
      <c r="BL146" s="4" t="str">
        <f t="shared" si="120"/>
        <v>0</v>
      </c>
      <c r="BM146" s="4">
        <f t="shared" si="121"/>
        <v>4</v>
      </c>
      <c r="BN146" s="4">
        <f t="shared" si="122"/>
        <v>4</v>
      </c>
      <c r="BO146" s="4">
        <f t="shared" si="123"/>
        <v>4</v>
      </c>
      <c r="BP146" s="4">
        <f t="shared" si="124"/>
        <v>4</v>
      </c>
      <c r="BQ146" s="4">
        <f t="shared" si="125"/>
        <v>6</v>
      </c>
      <c r="BR146" s="4">
        <f t="shared" si="126"/>
        <v>4</v>
      </c>
      <c r="BS146" s="4" t="str">
        <f t="shared" si="127"/>
        <v>0</v>
      </c>
      <c r="BT146" s="4">
        <f t="shared" si="128"/>
        <v>4</v>
      </c>
      <c r="BU146" s="4">
        <f t="shared" si="129"/>
        <v>4</v>
      </c>
      <c r="BV146" s="4">
        <f t="shared" si="130"/>
        <v>0</v>
      </c>
      <c r="BW146" s="4">
        <f t="shared" si="131"/>
        <v>6</v>
      </c>
      <c r="BX146" s="4">
        <f t="shared" si="132"/>
        <v>0</v>
      </c>
      <c r="BY146" s="4">
        <f t="shared" si="133"/>
        <v>0</v>
      </c>
      <c r="BZ146" s="37">
        <f t="shared" si="134"/>
        <v>90</v>
      </c>
      <c r="CA146" s="32" t="str">
        <f>VLOOKUP(J:J,'Agent wise'!A:C,3,0)</f>
        <v>Saran S</v>
      </c>
      <c r="CB146" s="32">
        <f t="shared" si="100"/>
        <v>45933</v>
      </c>
      <c r="CC146" t="str">
        <f t="shared" si="101"/>
        <v>Good</v>
      </c>
      <c r="CE146" s="32"/>
      <c r="CJ146">
        <f t="shared" si="102"/>
        <v>3</v>
      </c>
      <c r="CK146">
        <f t="shared" si="103"/>
        <v>10</v>
      </c>
      <c r="CL146">
        <f t="shared" si="104"/>
        <v>2025</v>
      </c>
    </row>
    <row r="147" spans="1:90" ht="15" customHeight="1" x14ac:dyDescent="0.35">
      <c r="A147" s="40">
        <v>45726.761203703703</v>
      </c>
      <c r="B147" t="s">
        <v>132</v>
      </c>
      <c r="C147" t="s">
        <v>575</v>
      </c>
      <c r="D147" t="s">
        <v>133</v>
      </c>
      <c r="E147" s="2">
        <v>45933</v>
      </c>
      <c r="F147" t="s">
        <v>134</v>
      </c>
      <c r="G147" s="2">
        <v>45698</v>
      </c>
      <c r="H147">
        <v>9489408429</v>
      </c>
      <c r="I147">
        <v>147</v>
      </c>
      <c r="J147" t="s">
        <v>102</v>
      </c>
      <c r="K147" t="s">
        <v>52</v>
      </c>
      <c r="L147" t="s">
        <v>53</v>
      </c>
      <c r="M147" t="s">
        <v>48</v>
      </c>
      <c r="N147" t="s">
        <v>48</v>
      </c>
      <c r="O147" t="s">
        <v>48</v>
      </c>
      <c r="P147" t="s">
        <v>48</v>
      </c>
      <c r="Q147" t="s">
        <v>48</v>
      </c>
      <c r="R147" t="s">
        <v>48</v>
      </c>
      <c r="S147" t="s">
        <v>48</v>
      </c>
      <c r="T147" t="s">
        <v>48</v>
      </c>
      <c r="U147" t="s">
        <v>48</v>
      </c>
      <c r="V147" t="s">
        <v>48</v>
      </c>
      <c r="W147" t="s">
        <v>48</v>
      </c>
      <c r="X147" t="s">
        <v>48</v>
      </c>
      <c r="Y147" t="s">
        <v>48</v>
      </c>
      <c r="Z147" t="s">
        <v>48</v>
      </c>
      <c r="AA147" t="s">
        <v>49</v>
      </c>
      <c r="AB147" t="s">
        <v>48</v>
      </c>
      <c r="AC147" t="s">
        <v>49</v>
      </c>
      <c r="AD147" t="s">
        <v>48</v>
      </c>
      <c r="AE147" t="s">
        <v>48</v>
      </c>
      <c r="AF147" t="s">
        <v>48</v>
      </c>
      <c r="AG147" t="s">
        <v>48</v>
      </c>
      <c r="AH147" t="s">
        <v>48</v>
      </c>
      <c r="AI147" t="s">
        <v>50</v>
      </c>
      <c r="AJ147" t="s">
        <v>48</v>
      </c>
      <c r="AK147" t="s">
        <v>48</v>
      </c>
      <c r="AL147" t="s">
        <v>48</v>
      </c>
      <c r="AM147" t="s">
        <v>48</v>
      </c>
      <c r="AN147" t="s">
        <v>48</v>
      </c>
      <c r="AO147" t="s">
        <v>48</v>
      </c>
      <c r="AP147" t="s">
        <v>123</v>
      </c>
      <c r="AQ147" t="s">
        <v>123</v>
      </c>
      <c r="AR147" t="s">
        <v>51</v>
      </c>
      <c r="AS147" t="s">
        <v>67</v>
      </c>
      <c r="AT147" t="s">
        <v>68</v>
      </c>
      <c r="AU147" t="s">
        <v>577</v>
      </c>
      <c r="AW147" s="4">
        <f t="shared" si="105"/>
        <v>6</v>
      </c>
      <c r="AX147" s="4">
        <f t="shared" si="106"/>
        <v>4</v>
      </c>
      <c r="AY147" s="4">
        <f t="shared" si="107"/>
        <v>4</v>
      </c>
      <c r="AZ147" s="4">
        <f t="shared" si="108"/>
        <v>2</v>
      </c>
      <c r="BA147" s="4">
        <f t="shared" si="109"/>
        <v>4</v>
      </c>
      <c r="BB147" s="4">
        <f t="shared" si="110"/>
        <v>4</v>
      </c>
      <c r="BC147" s="4">
        <f t="shared" si="111"/>
        <v>4</v>
      </c>
      <c r="BD147" s="4">
        <f t="shared" si="112"/>
        <v>2</v>
      </c>
      <c r="BE147" s="4">
        <f t="shared" si="113"/>
        <v>4</v>
      </c>
      <c r="BF147" s="4">
        <f t="shared" si="114"/>
        <v>2</v>
      </c>
      <c r="BG147" s="4">
        <f t="shared" si="115"/>
        <v>4</v>
      </c>
      <c r="BH147" s="4">
        <f t="shared" si="116"/>
        <v>4</v>
      </c>
      <c r="BI147" s="4">
        <f t="shared" si="117"/>
        <v>4</v>
      </c>
      <c r="BJ147" s="4">
        <f t="shared" si="118"/>
        <v>2</v>
      </c>
      <c r="BK147" s="4" t="str">
        <f t="shared" si="119"/>
        <v>0</v>
      </c>
      <c r="BL147" s="4">
        <f t="shared" si="120"/>
        <v>2</v>
      </c>
      <c r="BM147" s="4" t="str">
        <f t="shared" si="121"/>
        <v>0</v>
      </c>
      <c r="BN147" s="4">
        <f t="shared" si="122"/>
        <v>4</v>
      </c>
      <c r="BO147" s="4">
        <f t="shared" si="123"/>
        <v>4</v>
      </c>
      <c r="BP147" s="4">
        <f t="shared" si="124"/>
        <v>4</v>
      </c>
      <c r="BQ147" s="4">
        <f t="shared" si="125"/>
        <v>6</v>
      </c>
      <c r="BR147" s="4">
        <f t="shared" si="126"/>
        <v>4</v>
      </c>
      <c r="BS147" s="4">
        <f t="shared" si="127"/>
        <v>4</v>
      </c>
      <c r="BT147" s="4">
        <f t="shared" si="128"/>
        <v>4</v>
      </c>
      <c r="BU147" s="4">
        <f t="shared" si="129"/>
        <v>4</v>
      </c>
      <c r="BV147" s="4">
        <f t="shared" si="130"/>
        <v>0</v>
      </c>
      <c r="BW147" s="4">
        <f t="shared" si="131"/>
        <v>6</v>
      </c>
      <c r="BX147" s="4">
        <f t="shared" si="132"/>
        <v>0</v>
      </c>
      <c r="BY147" s="4">
        <f t="shared" si="133"/>
        <v>0</v>
      </c>
      <c r="BZ147" s="37">
        <f t="shared" si="134"/>
        <v>92</v>
      </c>
      <c r="CA147" s="32" t="str">
        <f>VLOOKUP(J:J,'Agent wise'!A:C,3,0)</f>
        <v>Shakeer</v>
      </c>
      <c r="CB147" s="32">
        <f t="shared" si="100"/>
        <v>45933</v>
      </c>
      <c r="CC147" t="str">
        <f t="shared" si="101"/>
        <v>Good</v>
      </c>
      <c r="CE147" s="32"/>
      <c r="CJ147">
        <f t="shared" si="102"/>
        <v>3</v>
      </c>
      <c r="CK147">
        <f t="shared" si="103"/>
        <v>10</v>
      </c>
      <c r="CL147">
        <f t="shared" si="104"/>
        <v>2025</v>
      </c>
    </row>
    <row r="148" spans="1:90" ht="15" customHeight="1" x14ac:dyDescent="0.35">
      <c r="A148" s="40">
        <v>45726.772106481483</v>
      </c>
      <c r="B148" t="s">
        <v>132</v>
      </c>
      <c r="C148" t="s">
        <v>575</v>
      </c>
      <c r="D148" t="s">
        <v>133</v>
      </c>
      <c r="E148" s="2">
        <v>45933</v>
      </c>
      <c r="F148" t="s">
        <v>134</v>
      </c>
      <c r="G148" s="2">
        <v>45698</v>
      </c>
      <c r="H148">
        <v>8907560712</v>
      </c>
      <c r="I148">
        <v>137</v>
      </c>
      <c r="J148" t="s">
        <v>91</v>
      </c>
      <c r="K148" t="s">
        <v>46</v>
      </c>
      <c r="L148" t="s">
        <v>47</v>
      </c>
      <c r="M148" t="s">
        <v>48</v>
      </c>
      <c r="N148" t="s">
        <v>48</v>
      </c>
      <c r="O148" t="s">
        <v>48</v>
      </c>
      <c r="P148" t="s">
        <v>48</v>
      </c>
      <c r="Q148" t="s">
        <v>48</v>
      </c>
      <c r="R148" t="s">
        <v>49</v>
      </c>
      <c r="S148" t="s">
        <v>48</v>
      </c>
      <c r="T148" t="s">
        <v>48</v>
      </c>
      <c r="U148" t="s">
        <v>48</v>
      </c>
      <c r="V148" t="s">
        <v>48</v>
      </c>
      <c r="W148" t="s">
        <v>48</v>
      </c>
      <c r="X148" t="s">
        <v>48</v>
      </c>
      <c r="Y148" t="s">
        <v>48</v>
      </c>
      <c r="Z148" t="s">
        <v>48</v>
      </c>
      <c r="AA148" t="s">
        <v>49</v>
      </c>
      <c r="AB148" t="s">
        <v>49</v>
      </c>
      <c r="AC148" t="s">
        <v>48</v>
      </c>
      <c r="AD148" t="s">
        <v>48</v>
      </c>
      <c r="AE148" t="s">
        <v>48</v>
      </c>
      <c r="AF148" t="s">
        <v>48</v>
      </c>
      <c r="AG148" t="s">
        <v>48</v>
      </c>
      <c r="AH148" t="s">
        <v>48</v>
      </c>
      <c r="AI148" t="s">
        <v>50</v>
      </c>
      <c r="AJ148" t="s">
        <v>48</v>
      </c>
      <c r="AK148" t="s">
        <v>48</v>
      </c>
      <c r="AL148" t="s">
        <v>48</v>
      </c>
      <c r="AM148" t="s">
        <v>48</v>
      </c>
      <c r="AN148" t="s">
        <v>48</v>
      </c>
      <c r="AO148" t="s">
        <v>48</v>
      </c>
      <c r="AP148" t="s">
        <v>777</v>
      </c>
      <c r="AQ148" t="s">
        <v>777</v>
      </c>
      <c r="AR148" t="s">
        <v>51</v>
      </c>
      <c r="AS148" t="s">
        <v>354</v>
      </c>
      <c r="AT148" t="s">
        <v>367</v>
      </c>
      <c r="AU148" t="s">
        <v>577</v>
      </c>
      <c r="AW148" s="4">
        <f t="shared" si="105"/>
        <v>6</v>
      </c>
      <c r="AX148" s="4">
        <f t="shared" si="106"/>
        <v>4</v>
      </c>
      <c r="AY148" s="4">
        <f t="shared" si="107"/>
        <v>4</v>
      </c>
      <c r="AZ148" s="4">
        <f t="shared" si="108"/>
        <v>2</v>
      </c>
      <c r="BA148" s="4">
        <f t="shared" si="109"/>
        <v>4</v>
      </c>
      <c r="BB148" s="4" t="str">
        <f t="shared" si="110"/>
        <v>0</v>
      </c>
      <c r="BC148" s="4">
        <f t="shared" si="111"/>
        <v>4</v>
      </c>
      <c r="BD148" s="4">
        <f t="shared" si="112"/>
        <v>2</v>
      </c>
      <c r="BE148" s="4">
        <f t="shared" si="113"/>
        <v>4</v>
      </c>
      <c r="BF148" s="4">
        <f t="shared" si="114"/>
        <v>2</v>
      </c>
      <c r="BG148" s="4">
        <f t="shared" si="115"/>
        <v>4</v>
      </c>
      <c r="BH148" s="4">
        <f t="shared" si="116"/>
        <v>4</v>
      </c>
      <c r="BI148" s="4">
        <f t="shared" si="117"/>
        <v>4</v>
      </c>
      <c r="BJ148" s="4">
        <f t="shared" si="118"/>
        <v>2</v>
      </c>
      <c r="BK148" s="4" t="str">
        <f t="shared" si="119"/>
        <v>0</v>
      </c>
      <c r="BL148" s="4" t="str">
        <f t="shared" si="120"/>
        <v>0</v>
      </c>
      <c r="BM148" s="4">
        <f t="shared" si="121"/>
        <v>4</v>
      </c>
      <c r="BN148" s="4">
        <f t="shared" si="122"/>
        <v>4</v>
      </c>
      <c r="BO148" s="4">
        <f t="shared" si="123"/>
        <v>4</v>
      </c>
      <c r="BP148" s="4">
        <f t="shared" si="124"/>
        <v>4</v>
      </c>
      <c r="BQ148" s="4">
        <f t="shared" si="125"/>
        <v>6</v>
      </c>
      <c r="BR148" s="4">
        <f t="shared" si="126"/>
        <v>4</v>
      </c>
      <c r="BS148" s="4">
        <f t="shared" si="127"/>
        <v>4</v>
      </c>
      <c r="BT148" s="4">
        <f t="shared" si="128"/>
        <v>4</v>
      </c>
      <c r="BU148" s="4">
        <f t="shared" si="129"/>
        <v>4</v>
      </c>
      <c r="BV148" s="4">
        <f t="shared" si="130"/>
        <v>0</v>
      </c>
      <c r="BW148" s="4">
        <f t="shared" si="131"/>
        <v>6</v>
      </c>
      <c r="BX148" s="4">
        <f t="shared" si="132"/>
        <v>0</v>
      </c>
      <c r="BY148" s="4">
        <f t="shared" si="133"/>
        <v>0</v>
      </c>
      <c r="BZ148" s="37">
        <f t="shared" si="134"/>
        <v>90</v>
      </c>
      <c r="CA148" s="32" t="str">
        <f>VLOOKUP(J:J,'Agent wise'!A:C,3,0)</f>
        <v>Adharsh</v>
      </c>
      <c r="CB148" s="32">
        <f t="shared" si="100"/>
        <v>45933</v>
      </c>
      <c r="CC148" t="str">
        <f t="shared" si="101"/>
        <v>Good</v>
      </c>
      <c r="CE148" s="32"/>
      <c r="CJ148">
        <f t="shared" si="102"/>
        <v>3</v>
      </c>
      <c r="CK148">
        <f t="shared" si="103"/>
        <v>10</v>
      </c>
      <c r="CL148">
        <f t="shared" si="104"/>
        <v>2025</v>
      </c>
    </row>
    <row r="149" spans="1:90" ht="15" customHeight="1" x14ac:dyDescent="0.35">
      <c r="A149" s="40">
        <v>45726.789398148147</v>
      </c>
      <c r="B149" t="s">
        <v>132</v>
      </c>
      <c r="C149" t="s">
        <v>575</v>
      </c>
      <c r="D149" t="s">
        <v>133</v>
      </c>
      <c r="E149" s="2">
        <v>45933</v>
      </c>
      <c r="F149" t="s">
        <v>134</v>
      </c>
      <c r="G149" s="2">
        <v>45698</v>
      </c>
      <c r="H149">
        <v>9486461351</v>
      </c>
      <c r="I149">
        <v>137</v>
      </c>
      <c r="J149" t="s">
        <v>87</v>
      </c>
      <c r="K149" t="s">
        <v>52</v>
      </c>
      <c r="L149" t="s">
        <v>53</v>
      </c>
      <c r="M149" t="s">
        <v>48</v>
      </c>
      <c r="N149" t="s">
        <v>48</v>
      </c>
      <c r="O149" t="s">
        <v>48</v>
      </c>
      <c r="P149" t="s">
        <v>48</v>
      </c>
      <c r="Q149" t="s">
        <v>48</v>
      </c>
      <c r="R149" t="s">
        <v>49</v>
      </c>
      <c r="S149" t="s">
        <v>48</v>
      </c>
      <c r="T149" t="s">
        <v>48</v>
      </c>
      <c r="U149" t="s">
        <v>48</v>
      </c>
      <c r="V149" t="s">
        <v>48</v>
      </c>
      <c r="W149" t="s">
        <v>48</v>
      </c>
      <c r="X149" t="s">
        <v>48</v>
      </c>
      <c r="Y149" t="s">
        <v>48</v>
      </c>
      <c r="Z149" t="s">
        <v>48</v>
      </c>
      <c r="AA149" t="s">
        <v>49</v>
      </c>
      <c r="AB149" t="s">
        <v>48</v>
      </c>
      <c r="AC149" t="s">
        <v>48</v>
      </c>
      <c r="AD149" t="s">
        <v>48</v>
      </c>
      <c r="AE149" t="s">
        <v>48</v>
      </c>
      <c r="AF149" t="s">
        <v>48</v>
      </c>
      <c r="AG149" t="s">
        <v>48</v>
      </c>
      <c r="AH149" t="s">
        <v>48</v>
      </c>
      <c r="AI149" t="s">
        <v>50</v>
      </c>
      <c r="AJ149" t="s">
        <v>48</v>
      </c>
      <c r="AK149" t="s">
        <v>48</v>
      </c>
      <c r="AL149" t="s">
        <v>48</v>
      </c>
      <c r="AM149" t="s">
        <v>48</v>
      </c>
      <c r="AN149" t="s">
        <v>48</v>
      </c>
      <c r="AO149" t="s">
        <v>48</v>
      </c>
      <c r="AP149" t="s">
        <v>778</v>
      </c>
      <c r="AQ149" t="s">
        <v>778</v>
      </c>
      <c r="AR149" t="s">
        <v>51</v>
      </c>
      <c r="AS149" t="s">
        <v>100</v>
      </c>
      <c r="AT149" t="s">
        <v>101</v>
      </c>
      <c r="AU149" t="s">
        <v>577</v>
      </c>
      <c r="AW149" s="4">
        <f t="shared" si="105"/>
        <v>6</v>
      </c>
      <c r="AX149" s="4">
        <f t="shared" si="106"/>
        <v>4</v>
      </c>
      <c r="AY149" s="4">
        <f t="shared" si="107"/>
        <v>4</v>
      </c>
      <c r="AZ149" s="4">
        <f t="shared" si="108"/>
        <v>2</v>
      </c>
      <c r="BA149" s="4">
        <f t="shared" si="109"/>
        <v>4</v>
      </c>
      <c r="BB149" s="4" t="str">
        <f t="shared" si="110"/>
        <v>0</v>
      </c>
      <c r="BC149" s="4">
        <f t="shared" si="111"/>
        <v>4</v>
      </c>
      <c r="BD149" s="4">
        <f t="shared" si="112"/>
        <v>2</v>
      </c>
      <c r="BE149" s="4">
        <f t="shared" si="113"/>
        <v>4</v>
      </c>
      <c r="BF149" s="4">
        <f t="shared" si="114"/>
        <v>2</v>
      </c>
      <c r="BG149" s="4">
        <f t="shared" si="115"/>
        <v>4</v>
      </c>
      <c r="BH149" s="4">
        <f t="shared" si="116"/>
        <v>4</v>
      </c>
      <c r="BI149" s="4">
        <f t="shared" si="117"/>
        <v>4</v>
      </c>
      <c r="BJ149" s="4">
        <f t="shared" si="118"/>
        <v>2</v>
      </c>
      <c r="BK149" s="4" t="str">
        <f t="shared" si="119"/>
        <v>0</v>
      </c>
      <c r="BL149" s="4">
        <f t="shared" si="120"/>
        <v>2</v>
      </c>
      <c r="BM149" s="4">
        <f t="shared" si="121"/>
        <v>4</v>
      </c>
      <c r="BN149" s="4">
        <f t="shared" si="122"/>
        <v>4</v>
      </c>
      <c r="BO149" s="4">
        <f t="shared" si="123"/>
        <v>4</v>
      </c>
      <c r="BP149" s="4">
        <f t="shared" si="124"/>
        <v>4</v>
      </c>
      <c r="BQ149" s="4">
        <f t="shared" si="125"/>
        <v>6</v>
      </c>
      <c r="BR149" s="4">
        <f t="shared" si="126"/>
        <v>4</v>
      </c>
      <c r="BS149" s="4">
        <f t="shared" si="127"/>
        <v>4</v>
      </c>
      <c r="BT149" s="4">
        <f t="shared" si="128"/>
        <v>4</v>
      </c>
      <c r="BU149" s="4">
        <f t="shared" si="129"/>
        <v>4</v>
      </c>
      <c r="BV149" s="4">
        <f t="shared" si="130"/>
        <v>0</v>
      </c>
      <c r="BW149" s="4">
        <f t="shared" si="131"/>
        <v>6</v>
      </c>
      <c r="BX149" s="4">
        <f t="shared" si="132"/>
        <v>0</v>
      </c>
      <c r="BY149" s="4">
        <f t="shared" si="133"/>
        <v>0</v>
      </c>
      <c r="BZ149" s="37">
        <f t="shared" si="134"/>
        <v>92</v>
      </c>
      <c r="CA149" s="32" t="str">
        <f>VLOOKUP(J:J,'Agent wise'!A:C,3,0)</f>
        <v xml:space="preserve">Shiny </v>
      </c>
      <c r="CB149" s="32">
        <f t="shared" si="100"/>
        <v>45933</v>
      </c>
      <c r="CC149" t="str">
        <f t="shared" si="101"/>
        <v>Good</v>
      </c>
      <c r="CE149" s="32"/>
      <c r="CJ149">
        <f t="shared" si="102"/>
        <v>3</v>
      </c>
      <c r="CK149">
        <f t="shared" si="103"/>
        <v>10</v>
      </c>
      <c r="CL149">
        <f t="shared" si="104"/>
        <v>2025</v>
      </c>
    </row>
    <row r="150" spans="1:90" ht="15" customHeight="1" x14ac:dyDescent="0.35">
      <c r="A150" s="40">
        <v>45726.794062499997</v>
      </c>
      <c r="B150" t="s">
        <v>132</v>
      </c>
      <c r="C150" t="s">
        <v>575</v>
      </c>
      <c r="D150" t="s">
        <v>133</v>
      </c>
      <c r="E150" s="2">
        <v>45933</v>
      </c>
      <c r="F150" t="s">
        <v>134</v>
      </c>
      <c r="G150" s="2">
        <v>45698</v>
      </c>
      <c r="H150">
        <v>9043042990</v>
      </c>
      <c r="I150">
        <v>163</v>
      </c>
      <c r="J150" t="s">
        <v>74</v>
      </c>
      <c r="K150" t="s">
        <v>52</v>
      </c>
      <c r="L150" t="s">
        <v>53</v>
      </c>
      <c r="M150" t="s">
        <v>48</v>
      </c>
      <c r="N150" t="s">
        <v>48</v>
      </c>
      <c r="O150" t="s">
        <v>48</v>
      </c>
      <c r="P150" t="s">
        <v>48</v>
      </c>
      <c r="Q150" t="s">
        <v>48</v>
      </c>
      <c r="R150" t="s">
        <v>49</v>
      </c>
      <c r="S150" t="s">
        <v>48</v>
      </c>
      <c r="T150" t="s">
        <v>48</v>
      </c>
      <c r="U150" t="s">
        <v>48</v>
      </c>
      <c r="V150" t="s">
        <v>48</v>
      </c>
      <c r="W150" t="s">
        <v>48</v>
      </c>
      <c r="X150" t="s">
        <v>48</v>
      </c>
      <c r="Y150" t="s">
        <v>48</v>
      </c>
      <c r="Z150" t="s">
        <v>48</v>
      </c>
      <c r="AA150" t="s">
        <v>48</v>
      </c>
      <c r="AB150" t="s">
        <v>48</v>
      </c>
      <c r="AC150" t="s">
        <v>48</v>
      </c>
      <c r="AD150" t="s">
        <v>48</v>
      </c>
      <c r="AE150" t="s">
        <v>48</v>
      </c>
      <c r="AF150" t="s">
        <v>48</v>
      </c>
      <c r="AG150" t="s">
        <v>48</v>
      </c>
      <c r="AH150" t="s">
        <v>48</v>
      </c>
      <c r="AI150" t="s">
        <v>50</v>
      </c>
      <c r="AJ150" t="s">
        <v>48</v>
      </c>
      <c r="AK150" t="s">
        <v>48</v>
      </c>
      <c r="AL150" t="s">
        <v>48</v>
      </c>
      <c r="AM150" t="s">
        <v>48</v>
      </c>
      <c r="AN150" t="s">
        <v>48</v>
      </c>
      <c r="AO150" t="s">
        <v>48</v>
      </c>
      <c r="AP150" t="s">
        <v>388</v>
      </c>
      <c r="AQ150" t="s">
        <v>388</v>
      </c>
      <c r="AR150" t="s">
        <v>51</v>
      </c>
      <c r="AS150" t="s">
        <v>113</v>
      </c>
      <c r="AT150" t="s">
        <v>118</v>
      </c>
      <c r="AU150" t="s">
        <v>577</v>
      </c>
      <c r="AW150" s="4">
        <f t="shared" si="105"/>
        <v>6</v>
      </c>
      <c r="AX150" s="4">
        <f t="shared" si="106"/>
        <v>4</v>
      </c>
      <c r="AY150" s="4">
        <f t="shared" si="107"/>
        <v>4</v>
      </c>
      <c r="AZ150" s="4">
        <f t="shared" si="108"/>
        <v>2</v>
      </c>
      <c r="BA150" s="4">
        <f t="shared" si="109"/>
        <v>4</v>
      </c>
      <c r="BB150" s="4" t="str">
        <f t="shared" si="110"/>
        <v>0</v>
      </c>
      <c r="BC150" s="4">
        <f t="shared" si="111"/>
        <v>4</v>
      </c>
      <c r="BD150" s="4">
        <f t="shared" si="112"/>
        <v>2</v>
      </c>
      <c r="BE150" s="4">
        <f t="shared" si="113"/>
        <v>4</v>
      </c>
      <c r="BF150" s="4">
        <f t="shared" si="114"/>
        <v>2</v>
      </c>
      <c r="BG150" s="4">
        <f t="shared" si="115"/>
        <v>4</v>
      </c>
      <c r="BH150" s="4">
        <f t="shared" si="116"/>
        <v>4</v>
      </c>
      <c r="BI150" s="4">
        <f t="shared" si="117"/>
        <v>4</v>
      </c>
      <c r="BJ150" s="4">
        <f t="shared" si="118"/>
        <v>2</v>
      </c>
      <c r="BK150" s="4">
        <f t="shared" si="119"/>
        <v>4</v>
      </c>
      <c r="BL150" s="4">
        <f t="shared" si="120"/>
        <v>2</v>
      </c>
      <c r="BM150" s="4">
        <f t="shared" si="121"/>
        <v>4</v>
      </c>
      <c r="BN150" s="4">
        <f t="shared" si="122"/>
        <v>4</v>
      </c>
      <c r="BO150" s="4">
        <f t="shared" si="123"/>
        <v>4</v>
      </c>
      <c r="BP150" s="4">
        <f t="shared" si="124"/>
        <v>4</v>
      </c>
      <c r="BQ150" s="4">
        <f t="shared" si="125"/>
        <v>6</v>
      </c>
      <c r="BR150" s="4">
        <f t="shared" si="126"/>
        <v>4</v>
      </c>
      <c r="BS150" s="4">
        <f t="shared" si="127"/>
        <v>4</v>
      </c>
      <c r="BT150" s="4">
        <f t="shared" si="128"/>
        <v>4</v>
      </c>
      <c r="BU150" s="4">
        <f t="shared" si="129"/>
        <v>4</v>
      </c>
      <c r="BV150" s="4">
        <f t="shared" si="130"/>
        <v>0</v>
      </c>
      <c r="BW150" s="4">
        <f t="shared" si="131"/>
        <v>6</v>
      </c>
      <c r="BX150" s="4">
        <f t="shared" si="132"/>
        <v>0</v>
      </c>
      <c r="BY150" s="4">
        <f t="shared" si="133"/>
        <v>0</v>
      </c>
      <c r="BZ150" s="37">
        <f t="shared" si="134"/>
        <v>96</v>
      </c>
      <c r="CA150" s="32" t="str">
        <f>VLOOKUP(J:J,'Agent wise'!A:C,3,0)</f>
        <v xml:space="preserve">Shiny </v>
      </c>
      <c r="CB150" s="32">
        <f t="shared" si="100"/>
        <v>45933</v>
      </c>
      <c r="CC150" t="str">
        <f t="shared" si="101"/>
        <v>Excellent</v>
      </c>
      <c r="CE150" s="32"/>
      <c r="CJ150">
        <f t="shared" si="102"/>
        <v>3</v>
      </c>
      <c r="CK150">
        <f t="shared" si="103"/>
        <v>10</v>
      </c>
      <c r="CL150">
        <f t="shared" si="104"/>
        <v>2025</v>
      </c>
    </row>
    <row r="151" spans="1:90" ht="15" customHeight="1" x14ac:dyDescent="0.35">
      <c r="A151" s="40">
        <v>45726.797199074077</v>
      </c>
      <c r="B151" t="s">
        <v>132</v>
      </c>
      <c r="C151" t="s">
        <v>575</v>
      </c>
      <c r="D151" t="s">
        <v>133</v>
      </c>
      <c r="E151" s="2">
        <v>45933</v>
      </c>
      <c r="F151" t="s">
        <v>134</v>
      </c>
      <c r="G151" s="2">
        <v>45698</v>
      </c>
      <c r="H151">
        <v>9791748377</v>
      </c>
      <c r="I151">
        <v>145</v>
      </c>
      <c r="J151" t="s">
        <v>55</v>
      </c>
      <c r="K151" t="s">
        <v>52</v>
      </c>
      <c r="L151" t="s">
        <v>53</v>
      </c>
      <c r="M151" t="s">
        <v>48</v>
      </c>
      <c r="N151" t="s">
        <v>48</v>
      </c>
      <c r="O151" t="s">
        <v>48</v>
      </c>
      <c r="P151" t="s">
        <v>48</v>
      </c>
      <c r="Q151" t="s">
        <v>48</v>
      </c>
      <c r="R151" t="s">
        <v>48</v>
      </c>
      <c r="S151" t="s">
        <v>48</v>
      </c>
      <c r="T151" t="s">
        <v>48</v>
      </c>
      <c r="U151" t="s">
        <v>48</v>
      </c>
      <c r="V151" t="s">
        <v>48</v>
      </c>
      <c r="W151" t="s">
        <v>48</v>
      </c>
      <c r="X151" t="s">
        <v>48</v>
      </c>
      <c r="Y151" t="s">
        <v>48</v>
      </c>
      <c r="Z151" t="s">
        <v>48</v>
      </c>
      <c r="AA151" t="s">
        <v>48</v>
      </c>
      <c r="AB151" t="s">
        <v>48</v>
      </c>
      <c r="AC151" t="s">
        <v>49</v>
      </c>
      <c r="AD151" t="s">
        <v>48</v>
      </c>
      <c r="AE151" t="s">
        <v>48</v>
      </c>
      <c r="AF151" t="s">
        <v>48</v>
      </c>
      <c r="AG151" t="s">
        <v>48</v>
      </c>
      <c r="AH151" t="s">
        <v>48</v>
      </c>
      <c r="AI151" t="s">
        <v>50</v>
      </c>
      <c r="AJ151" t="s">
        <v>48</v>
      </c>
      <c r="AK151" t="s">
        <v>48</v>
      </c>
      <c r="AL151" t="s">
        <v>48</v>
      </c>
      <c r="AM151" t="s">
        <v>48</v>
      </c>
      <c r="AN151" t="s">
        <v>48</v>
      </c>
      <c r="AO151" t="s">
        <v>48</v>
      </c>
      <c r="AP151" t="s">
        <v>123</v>
      </c>
      <c r="AQ151" t="s">
        <v>123</v>
      </c>
      <c r="AR151" t="s">
        <v>51</v>
      </c>
      <c r="AS151" t="s">
        <v>126</v>
      </c>
      <c r="AT151" t="s">
        <v>322</v>
      </c>
      <c r="AU151" t="s">
        <v>577</v>
      </c>
      <c r="AW151" s="4">
        <f t="shared" si="105"/>
        <v>6</v>
      </c>
      <c r="AX151" s="4">
        <f t="shared" si="106"/>
        <v>4</v>
      </c>
      <c r="AY151" s="4">
        <f t="shared" si="107"/>
        <v>4</v>
      </c>
      <c r="AZ151" s="4">
        <f t="shared" si="108"/>
        <v>2</v>
      </c>
      <c r="BA151" s="4">
        <f t="shared" si="109"/>
        <v>4</v>
      </c>
      <c r="BB151" s="4">
        <f t="shared" si="110"/>
        <v>4</v>
      </c>
      <c r="BC151" s="4">
        <f t="shared" si="111"/>
        <v>4</v>
      </c>
      <c r="BD151" s="4">
        <f t="shared" si="112"/>
        <v>2</v>
      </c>
      <c r="BE151" s="4">
        <f t="shared" si="113"/>
        <v>4</v>
      </c>
      <c r="BF151" s="4">
        <f t="shared" si="114"/>
        <v>2</v>
      </c>
      <c r="BG151" s="4">
        <f t="shared" si="115"/>
        <v>4</v>
      </c>
      <c r="BH151" s="4">
        <f t="shared" si="116"/>
        <v>4</v>
      </c>
      <c r="BI151" s="4">
        <f t="shared" si="117"/>
        <v>4</v>
      </c>
      <c r="BJ151" s="4">
        <f t="shared" si="118"/>
        <v>2</v>
      </c>
      <c r="BK151" s="4">
        <f t="shared" si="119"/>
        <v>4</v>
      </c>
      <c r="BL151" s="4">
        <f t="shared" si="120"/>
        <v>2</v>
      </c>
      <c r="BM151" s="4" t="str">
        <f t="shared" si="121"/>
        <v>0</v>
      </c>
      <c r="BN151" s="4">
        <f t="shared" si="122"/>
        <v>4</v>
      </c>
      <c r="BO151" s="4">
        <f t="shared" si="123"/>
        <v>4</v>
      </c>
      <c r="BP151" s="4">
        <f t="shared" si="124"/>
        <v>4</v>
      </c>
      <c r="BQ151" s="4">
        <f t="shared" si="125"/>
        <v>6</v>
      </c>
      <c r="BR151" s="4">
        <f t="shared" si="126"/>
        <v>4</v>
      </c>
      <c r="BS151" s="4">
        <f t="shared" si="127"/>
        <v>4</v>
      </c>
      <c r="BT151" s="4">
        <f t="shared" si="128"/>
        <v>4</v>
      </c>
      <c r="BU151" s="4">
        <f t="shared" si="129"/>
        <v>4</v>
      </c>
      <c r="BV151" s="4">
        <f t="shared" si="130"/>
        <v>0</v>
      </c>
      <c r="BW151" s="4">
        <f t="shared" si="131"/>
        <v>6</v>
      </c>
      <c r="BX151" s="4">
        <f t="shared" si="132"/>
        <v>0</v>
      </c>
      <c r="BY151" s="4">
        <f t="shared" si="133"/>
        <v>0</v>
      </c>
      <c r="BZ151" s="37">
        <f t="shared" si="134"/>
        <v>96</v>
      </c>
      <c r="CA151" s="32" t="str">
        <f>VLOOKUP(J:J,'Agent wise'!A:C,3,0)</f>
        <v xml:space="preserve">Shiny </v>
      </c>
      <c r="CB151" s="32">
        <f t="shared" si="100"/>
        <v>45933</v>
      </c>
      <c r="CC151" t="str">
        <f t="shared" si="101"/>
        <v>Excellent</v>
      </c>
      <c r="CE151" s="32"/>
      <c r="CJ151">
        <f t="shared" si="102"/>
        <v>3</v>
      </c>
      <c r="CK151">
        <f t="shared" si="103"/>
        <v>10</v>
      </c>
      <c r="CL151">
        <f t="shared" si="104"/>
        <v>2025</v>
      </c>
    </row>
    <row r="152" spans="1:90" ht="15" customHeight="1" x14ac:dyDescent="0.35">
      <c r="A152" s="40">
        <v>45726.799722222226</v>
      </c>
      <c r="B152" t="s">
        <v>132</v>
      </c>
      <c r="C152" t="s">
        <v>575</v>
      </c>
      <c r="D152" t="s">
        <v>133</v>
      </c>
      <c r="E152" s="2">
        <v>45933</v>
      </c>
      <c r="F152" t="s">
        <v>134</v>
      </c>
      <c r="G152" s="2">
        <v>45698</v>
      </c>
      <c r="H152">
        <v>9659389552</v>
      </c>
      <c r="I152">
        <v>132</v>
      </c>
      <c r="J152" t="s">
        <v>88</v>
      </c>
      <c r="K152" t="s">
        <v>52</v>
      </c>
      <c r="L152" t="s">
        <v>53</v>
      </c>
      <c r="M152" t="s">
        <v>48</v>
      </c>
      <c r="N152" t="s">
        <v>48</v>
      </c>
      <c r="O152" t="s">
        <v>48</v>
      </c>
      <c r="P152" t="s">
        <v>48</v>
      </c>
      <c r="Q152" t="s">
        <v>48</v>
      </c>
      <c r="R152" t="s">
        <v>49</v>
      </c>
      <c r="S152" t="s">
        <v>48</v>
      </c>
      <c r="T152" t="s">
        <v>48</v>
      </c>
      <c r="U152" t="s">
        <v>48</v>
      </c>
      <c r="V152" t="s">
        <v>48</v>
      </c>
      <c r="W152" t="s">
        <v>48</v>
      </c>
      <c r="X152" t="s">
        <v>48</v>
      </c>
      <c r="Y152" t="s">
        <v>48</v>
      </c>
      <c r="Z152" t="s">
        <v>48</v>
      </c>
      <c r="AA152" t="s">
        <v>48</v>
      </c>
      <c r="AB152" t="s">
        <v>48</v>
      </c>
      <c r="AC152" t="s">
        <v>48</v>
      </c>
      <c r="AD152" t="s">
        <v>48</v>
      </c>
      <c r="AE152" t="s">
        <v>48</v>
      </c>
      <c r="AF152" t="s">
        <v>48</v>
      </c>
      <c r="AG152" t="s">
        <v>48</v>
      </c>
      <c r="AH152" t="s">
        <v>48</v>
      </c>
      <c r="AI152" t="s">
        <v>50</v>
      </c>
      <c r="AJ152" t="s">
        <v>48</v>
      </c>
      <c r="AK152" t="s">
        <v>48</v>
      </c>
      <c r="AL152" t="s">
        <v>48</v>
      </c>
      <c r="AM152" t="s">
        <v>48</v>
      </c>
      <c r="AN152" t="s">
        <v>48</v>
      </c>
      <c r="AO152" t="s">
        <v>48</v>
      </c>
      <c r="AP152" t="s">
        <v>388</v>
      </c>
      <c r="AQ152" t="s">
        <v>388</v>
      </c>
      <c r="AR152" t="s">
        <v>51</v>
      </c>
      <c r="AS152" t="s">
        <v>64</v>
      </c>
      <c r="AT152" t="s">
        <v>65</v>
      </c>
      <c r="AU152" t="s">
        <v>577</v>
      </c>
      <c r="AW152" s="4">
        <f t="shared" si="105"/>
        <v>6</v>
      </c>
      <c r="AX152" s="4">
        <f t="shared" si="106"/>
        <v>4</v>
      </c>
      <c r="AY152" s="4">
        <f t="shared" si="107"/>
        <v>4</v>
      </c>
      <c r="AZ152" s="4">
        <f t="shared" si="108"/>
        <v>2</v>
      </c>
      <c r="BA152" s="4">
        <f t="shared" si="109"/>
        <v>4</v>
      </c>
      <c r="BB152" s="4" t="str">
        <f t="shared" si="110"/>
        <v>0</v>
      </c>
      <c r="BC152" s="4">
        <f t="shared" si="111"/>
        <v>4</v>
      </c>
      <c r="BD152" s="4">
        <f t="shared" si="112"/>
        <v>2</v>
      </c>
      <c r="BE152" s="4">
        <f t="shared" si="113"/>
        <v>4</v>
      </c>
      <c r="BF152" s="4">
        <f t="shared" si="114"/>
        <v>2</v>
      </c>
      <c r="BG152" s="4">
        <f t="shared" si="115"/>
        <v>4</v>
      </c>
      <c r="BH152" s="4">
        <f t="shared" si="116"/>
        <v>4</v>
      </c>
      <c r="BI152" s="4">
        <f t="shared" si="117"/>
        <v>4</v>
      </c>
      <c r="BJ152" s="4">
        <f t="shared" si="118"/>
        <v>2</v>
      </c>
      <c r="BK152" s="4">
        <f t="shared" si="119"/>
        <v>4</v>
      </c>
      <c r="BL152" s="4">
        <f t="shared" si="120"/>
        <v>2</v>
      </c>
      <c r="BM152" s="4">
        <f t="shared" si="121"/>
        <v>4</v>
      </c>
      <c r="BN152" s="4">
        <f t="shared" si="122"/>
        <v>4</v>
      </c>
      <c r="BO152" s="4">
        <f t="shared" si="123"/>
        <v>4</v>
      </c>
      <c r="BP152" s="4">
        <f t="shared" si="124"/>
        <v>4</v>
      </c>
      <c r="BQ152" s="4">
        <f t="shared" si="125"/>
        <v>6</v>
      </c>
      <c r="BR152" s="4">
        <f t="shared" si="126"/>
        <v>4</v>
      </c>
      <c r="BS152" s="4">
        <f t="shared" si="127"/>
        <v>4</v>
      </c>
      <c r="BT152" s="4">
        <f t="shared" si="128"/>
        <v>4</v>
      </c>
      <c r="BU152" s="4">
        <f t="shared" si="129"/>
        <v>4</v>
      </c>
      <c r="BV152" s="4">
        <f t="shared" si="130"/>
        <v>0</v>
      </c>
      <c r="BW152" s="4">
        <f t="shared" si="131"/>
        <v>6</v>
      </c>
      <c r="BX152" s="4">
        <f t="shared" si="132"/>
        <v>0</v>
      </c>
      <c r="BY152" s="4">
        <f t="shared" si="133"/>
        <v>0</v>
      </c>
      <c r="BZ152" s="37">
        <f t="shared" si="134"/>
        <v>96</v>
      </c>
      <c r="CA152" s="32" t="str">
        <f>VLOOKUP(J:J,'Agent wise'!A:C,3,0)</f>
        <v xml:space="preserve">Shiny </v>
      </c>
      <c r="CB152" s="32">
        <f t="shared" si="100"/>
        <v>45933</v>
      </c>
      <c r="CC152" t="str">
        <f t="shared" si="101"/>
        <v>Excellent</v>
      </c>
      <c r="CE152" s="32"/>
      <c r="CJ152">
        <f t="shared" si="102"/>
        <v>3</v>
      </c>
      <c r="CK152">
        <f t="shared" si="103"/>
        <v>10</v>
      </c>
      <c r="CL152">
        <f t="shared" si="104"/>
        <v>2025</v>
      </c>
    </row>
    <row r="153" spans="1:90" ht="15" customHeight="1" x14ac:dyDescent="0.35">
      <c r="A153" s="40">
        <v>45726.802349537036</v>
      </c>
      <c r="B153" t="s">
        <v>132</v>
      </c>
      <c r="C153" t="s">
        <v>575</v>
      </c>
      <c r="D153" t="s">
        <v>133</v>
      </c>
      <c r="E153" s="2">
        <v>45933</v>
      </c>
      <c r="F153" t="s">
        <v>134</v>
      </c>
      <c r="G153" s="2">
        <v>45698</v>
      </c>
      <c r="H153">
        <v>9249940913</v>
      </c>
      <c r="I153">
        <v>132</v>
      </c>
      <c r="J153" t="s">
        <v>109</v>
      </c>
      <c r="K153" t="s">
        <v>46</v>
      </c>
      <c r="L153" t="s">
        <v>47</v>
      </c>
      <c r="M153" t="s">
        <v>48</v>
      </c>
      <c r="N153" t="s">
        <v>48</v>
      </c>
      <c r="O153" t="s">
        <v>48</v>
      </c>
      <c r="P153" t="s">
        <v>48</v>
      </c>
      <c r="Q153" t="s">
        <v>48</v>
      </c>
      <c r="R153" t="s">
        <v>49</v>
      </c>
      <c r="S153" t="s">
        <v>48</v>
      </c>
      <c r="T153" t="s">
        <v>48</v>
      </c>
      <c r="U153" t="s">
        <v>48</v>
      </c>
      <c r="V153" t="s">
        <v>48</v>
      </c>
      <c r="W153" t="s">
        <v>48</v>
      </c>
      <c r="X153" t="s">
        <v>48</v>
      </c>
      <c r="Y153" t="s">
        <v>48</v>
      </c>
      <c r="Z153" t="s">
        <v>48</v>
      </c>
      <c r="AA153" t="s">
        <v>49</v>
      </c>
      <c r="AB153" t="s">
        <v>48</v>
      </c>
      <c r="AC153" t="s">
        <v>48</v>
      </c>
      <c r="AD153" t="s">
        <v>48</v>
      </c>
      <c r="AE153" t="s">
        <v>48</v>
      </c>
      <c r="AF153" t="s">
        <v>48</v>
      </c>
      <c r="AG153" t="s">
        <v>48</v>
      </c>
      <c r="AH153" t="s">
        <v>48</v>
      </c>
      <c r="AI153" t="s">
        <v>50</v>
      </c>
      <c r="AJ153" t="s">
        <v>48</v>
      </c>
      <c r="AK153" t="s">
        <v>48</v>
      </c>
      <c r="AL153" t="s">
        <v>48</v>
      </c>
      <c r="AM153" t="s">
        <v>48</v>
      </c>
      <c r="AN153" t="s">
        <v>48</v>
      </c>
      <c r="AO153" t="s">
        <v>48</v>
      </c>
      <c r="AP153" t="s">
        <v>779</v>
      </c>
      <c r="AQ153" t="s">
        <v>779</v>
      </c>
      <c r="AR153" t="s">
        <v>51</v>
      </c>
      <c r="AS153" t="s">
        <v>335</v>
      </c>
      <c r="AT153" t="s">
        <v>101</v>
      </c>
      <c r="AU153" t="s">
        <v>577</v>
      </c>
      <c r="AW153" s="4">
        <f t="shared" si="105"/>
        <v>6</v>
      </c>
      <c r="AX153" s="4">
        <f t="shared" si="106"/>
        <v>4</v>
      </c>
      <c r="AY153" s="4">
        <f t="shared" si="107"/>
        <v>4</v>
      </c>
      <c r="AZ153" s="4">
        <f t="shared" si="108"/>
        <v>2</v>
      </c>
      <c r="BA153" s="4">
        <f t="shared" si="109"/>
        <v>4</v>
      </c>
      <c r="BB153" s="4" t="str">
        <f t="shared" si="110"/>
        <v>0</v>
      </c>
      <c r="BC153" s="4">
        <f t="shared" si="111"/>
        <v>4</v>
      </c>
      <c r="BD153" s="4">
        <f t="shared" si="112"/>
        <v>2</v>
      </c>
      <c r="BE153" s="4">
        <f t="shared" si="113"/>
        <v>4</v>
      </c>
      <c r="BF153" s="4">
        <f t="shared" si="114"/>
        <v>2</v>
      </c>
      <c r="BG153" s="4">
        <f t="shared" si="115"/>
        <v>4</v>
      </c>
      <c r="BH153" s="4">
        <f t="shared" si="116"/>
        <v>4</v>
      </c>
      <c r="BI153" s="4">
        <f t="shared" si="117"/>
        <v>4</v>
      </c>
      <c r="BJ153" s="4">
        <f t="shared" si="118"/>
        <v>2</v>
      </c>
      <c r="BK153" s="4" t="str">
        <f t="shared" si="119"/>
        <v>0</v>
      </c>
      <c r="BL153" s="4">
        <f t="shared" si="120"/>
        <v>2</v>
      </c>
      <c r="BM153" s="4">
        <f t="shared" si="121"/>
        <v>4</v>
      </c>
      <c r="BN153" s="4">
        <f t="shared" si="122"/>
        <v>4</v>
      </c>
      <c r="BO153" s="4">
        <f t="shared" si="123"/>
        <v>4</v>
      </c>
      <c r="BP153" s="4">
        <f t="shared" si="124"/>
        <v>4</v>
      </c>
      <c r="BQ153" s="4">
        <f t="shared" si="125"/>
        <v>6</v>
      </c>
      <c r="BR153" s="4">
        <f t="shared" si="126"/>
        <v>4</v>
      </c>
      <c r="BS153" s="4">
        <f t="shared" si="127"/>
        <v>4</v>
      </c>
      <c r="BT153" s="4">
        <f t="shared" si="128"/>
        <v>4</v>
      </c>
      <c r="BU153" s="4">
        <f t="shared" si="129"/>
        <v>4</v>
      </c>
      <c r="BV153" s="4">
        <f t="shared" si="130"/>
        <v>0</v>
      </c>
      <c r="BW153" s="4">
        <f t="shared" si="131"/>
        <v>6</v>
      </c>
      <c r="BX153" s="4">
        <f t="shared" si="132"/>
        <v>0</v>
      </c>
      <c r="BY153" s="4">
        <f t="shared" si="133"/>
        <v>0</v>
      </c>
      <c r="BZ153" s="37">
        <f t="shared" si="134"/>
        <v>92</v>
      </c>
      <c r="CA153" s="32" t="str">
        <f>VLOOKUP(J:J,'Agent wise'!A:C,3,0)</f>
        <v xml:space="preserve">Shiny </v>
      </c>
      <c r="CB153" s="32">
        <f t="shared" si="100"/>
        <v>45933</v>
      </c>
      <c r="CC153" t="str">
        <f t="shared" si="101"/>
        <v>Good</v>
      </c>
      <c r="CE153" s="32"/>
      <c r="CJ153">
        <f t="shared" si="102"/>
        <v>3</v>
      </c>
      <c r="CK153">
        <f t="shared" si="103"/>
        <v>10</v>
      </c>
      <c r="CL153">
        <f t="shared" si="104"/>
        <v>2025</v>
      </c>
    </row>
    <row r="154" spans="1:90" ht="15" customHeight="1" x14ac:dyDescent="0.35">
      <c r="A154" s="40">
        <v>45726.972986111112</v>
      </c>
      <c r="B154" t="s">
        <v>593</v>
      </c>
      <c r="C154" t="s">
        <v>575</v>
      </c>
      <c r="D154" t="s">
        <v>594</v>
      </c>
      <c r="E154" s="2">
        <v>45933</v>
      </c>
      <c r="F154" t="s">
        <v>494</v>
      </c>
      <c r="G154" s="2">
        <v>45667</v>
      </c>
      <c r="H154">
        <v>7736831856</v>
      </c>
      <c r="I154">
        <v>153</v>
      </c>
      <c r="J154" t="s">
        <v>117</v>
      </c>
      <c r="K154" t="s">
        <v>46</v>
      </c>
      <c r="L154" t="s">
        <v>47</v>
      </c>
      <c r="M154" t="s">
        <v>48</v>
      </c>
      <c r="N154" t="s">
        <v>48</v>
      </c>
      <c r="O154" t="s">
        <v>48</v>
      </c>
      <c r="P154" t="s">
        <v>48</v>
      </c>
      <c r="Q154" t="s">
        <v>48</v>
      </c>
      <c r="R154" t="s">
        <v>48</v>
      </c>
      <c r="S154" t="s">
        <v>48</v>
      </c>
      <c r="T154" t="s">
        <v>48</v>
      </c>
      <c r="U154" t="s">
        <v>49</v>
      </c>
      <c r="V154" t="s">
        <v>48</v>
      </c>
      <c r="W154" t="s">
        <v>48</v>
      </c>
      <c r="X154" t="s">
        <v>48</v>
      </c>
      <c r="Y154" t="s">
        <v>48</v>
      </c>
      <c r="Z154" t="s">
        <v>48</v>
      </c>
      <c r="AA154" t="s">
        <v>48</v>
      </c>
      <c r="AB154" t="s">
        <v>49</v>
      </c>
      <c r="AC154" t="s">
        <v>48</v>
      </c>
      <c r="AD154" t="s">
        <v>48</v>
      </c>
      <c r="AE154" t="s">
        <v>48</v>
      </c>
      <c r="AF154" t="s">
        <v>48</v>
      </c>
      <c r="AG154" t="s">
        <v>48</v>
      </c>
      <c r="AH154" t="s">
        <v>48</v>
      </c>
      <c r="AI154" t="s">
        <v>49</v>
      </c>
      <c r="AJ154" t="s">
        <v>48</v>
      </c>
      <c r="AK154" t="s">
        <v>48</v>
      </c>
      <c r="AL154" t="s">
        <v>49</v>
      </c>
      <c r="AM154" t="s">
        <v>48</v>
      </c>
      <c r="AN154" t="s">
        <v>48</v>
      </c>
      <c r="AO154" t="s">
        <v>48</v>
      </c>
      <c r="AP154" t="s">
        <v>780</v>
      </c>
      <c r="AQ154" t="s">
        <v>781</v>
      </c>
      <c r="AR154" t="s">
        <v>51</v>
      </c>
      <c r="AS154" t="s">
        <v>692</v>
      </c>
      <c r="AT154" t="s">
        <v>496</v>
      </c>
      <c r="AU154" t="s">
        <v>577</v>
      </c>
      <c r="AW154" s="4">
        <f t="shared" si="105"/>
        <v>6</v>
      </c>
      <c r="AX154" s="4">
        <f t="shared" si="106"/>
        <v>4</v>
      </c>
      <c r="AY154" s="4">
        <f t="shared" si="107"/>
        <v>4</v>
      </c>
      <c r="AZ154" s="4">
        <f t="shared" si="108"/>
        <v>2</v>
      </c>
      <c r="BA154" s="4">
        <f t="shared" si="109"/>
        <v>4</v>
      </c>
      <c r="BB154" s="4">
        <f t="shared" si="110"/>
        <v>4</v>
      </c>
      <c r="BC154" s="4">
        <f t="shared" si="111"/>
        <v>4</v>
      </c>
      <c r="BD154" s="4">
        <f t="shared" si="112"/>
        <v>2</v>
      </c>
      <c r="BE154" s="4" t="str">
        <f t="shared" si="113"/>
        <v>0</v>
      </c>
      <c r="BF154" s="4">
        <f t="shared" si="114"/>
        <v>2</v>
      </c>
      <c r="BG154" s="4">
        <f t="shared" si="115"/>
        <v>4</v>
      </c>
      <c r="BH154" s="4">
        <f t="shared" si="116"/>
        <v>4</v>
      </c>
      <c r="BI154" s="4">
        <f t="shared" si="117"/>
        <v>4</v>
      </c>
      <c r="BJ154" s="4">
        <f t="shared" si="118"/>
        <v>2</v>
      </c>
      <c r="BK154" s="4">
        <f t="shared" si="119"/>
        <v>4</v>
      </c>
      <c r="BL154" s="4" t="str">
        <f t="shared" si="120"/>
        <v>0</v>
      </c>
      <c r="BM154" s="4">
        <f t="shared" si="121"/>
        <v>4</v>
      </c>
      <c r="BN154" s="4">
        <f t="shared" si="122"/>
        <v>4</v>
      </c>
      <c r="BO154" s="4">
        <f t="shared" si="123"/>
        <v>4</v>
      </c>
      <c r="BP154" s="4">
        <f t="shared" si="124"/>
        <v>4</v>
      </c>
      <c r="BQ154" s="4">
        <f t="shared" si="125"/>
        <v>6</v>
      </c>
      <c r="BR154" s="4">
        <f t="shared" si="126"/>
        <v>4</v>
      </c>
      <c r="BS154" s="4" t="str">
        <f t="shared" si="127"/>
        <v>0</v>
      </c>
      <c r="BT154" s="4">
        <f t="shared" si="128"/>
        <v>4</v>
      </c>
      <c r="BU154" s="4">
        <f t="shared" si="129"/>
        <v>4</v>
      </c>
      <c r="BV154" s="4" t="str">
        <f t="shared" si="130"/>
        <v>0</v>
      </c>
      <c r="BW154" s="4">
        <f t="shared" si="131"/>
        <v>6</v>
      </c>
      <c r="BX154" s="4">
        <f t="shared" si="132"/>
        <v>0</v>
      </c>
      <c r="BY154" s="4">
        <f t="shared" si="133"/>
        <v>0</v>
      </c>
      <c r="BZ154" s="37">
        <f t="shared" si="134"/>
        <v>90</v>
      </c>
      <c r="CA154" s="32" t="str">
        <f>VLOOKUP(J:J,'Agent wise'!A:C,3,0)</f>
        <v>Amal</v>
      </c>
      <c r="CB154" s="32">
        <f t="shared" si="100"/>
        <v>45933</v>
      </c>
      <c r="CC154" t="str">
        <f t="shared" si="101"/>
        <v>Good</v>
      </c>
      <c r="CE154" s="32"/>
      <c r="CJ154">
        <f t="shared" si="102"/>
        <v>3</v>
      </c>
      <c r="CK154">
        <f t="shared" si="103"/>
        <v>10</v>
      </c>
      <c r="CL154">
        <f t="shared" si="104"/>
        <v>2025</v>
      </c>
    </row>
    <row r="155" spans="1:90" ht="15" customHeight="1" x14ac:dyDescent="0.35">
      <c r="A155" s="40">
        <v>45726.975405092591</v>
      </c>
      <c r="B155" t="s">
        <v>593</v>
      </c>
      <c r="C155" t="s">
        <v>575</v>
      </c>
      <c r="D155" t="s">
        <v>594</v>
      </c>
      <c r="E155" s="2">
        <v>45933</v>
      </c>
      <c r="F155" t="s">
        <v>494</v>
      </c>
      <c r="G155" s="2">
        <v>45698</v>
      </c>
      <c r="H155">
        <v>7012928401</v>
      </c>
      <c r="I155">
        <v>146</v>
      </c>
      <c r="J155" t="s">
        <v>150</v>
      </c>
      <c r="K155" t="s">
        <v>46</v>
      </c>
      <c r="L155" t="s">
        <v>47</v>
      </c>
      <c r="M155" t="s">
        <v>48</v>
      </c>
      <c r="N155" t="s">
        <v>48</v>
      </c>
      <c r="O155" t="s">
        <v>48</v>
      </c>
      <c r="P155" t="s">
        <v>50</v>
      </c>
      <c r="Q155" t="s">
        <v>48</v>
      </c>
      <c r="R155" t="s">
        <v>48</v>
      </c>
      <c r="S155" t="s">
        <v>48</v>
      </c>
      <c r="T155" t="s">
        <v>48</v>
      </c>
      <c r="U155" t="s">
        <v>49</v>
      </c>
      <c r="V155" t="s">
        <v>48</v>
      </c>
      <c r="W155" t="s">
        <v>48</v>
      </c>
      <c r="X155" t="s">
        <v>48</v>
      </c>
      <c r="Y155" t="s">
        <v>48</v>
      </c>
      <c r="Z155" t="s">
        <v>48</v>
      </c>
      <c r="AA155" t="s">
        <v>48</v>
      </c>
      <c r="AB155" t="s">
        <v>48</v>
      </c>
      <c r="AC155" t="s">
        <v>48</v>
      </c>
      <c r="AD155" t="s">
        <v>48</v>
      </c>
      <c r="AE155" t="s">
        <v>48</v>
      </c>
      <c r="AF155" t="s">
        <v>48</v>
      </c>
      <c r="AG155" t="s">
        <v>48</v>
      </c>
      <c r="AH155" t="s">
        <v>50</v>
      </c>
      <c r="AI155" t="s">
        <v>50</v>
      </c>
      <c r="AJ155" t="s">
        <v>48</v>
      </c>
      <c r="AK155" t="s">
        <v>48</v>
      </c>
      <c r="AL155" t="s">
        <v>49</v>
      </c>
      <c r="AM155" t="s">
        <v>48</v>
      </c>
      <c r="AN155" t="s">
        <v>48</v>
      </c>
      <c r="AO155" t="s">
        <v>48</v>
      </c>
      <c r="AP155" t="s">
        <v>416</v>
      </c>
      <c r="AQ155" t="s">
        <v>782</v>
      </c>
      <c r="AR155" t="s">
        <v>116</v>
      </c>
      <c r="AS155" t="s">
        <v>692</v>
      </c>
      <c r="AT155" t="s">
        <v>499</v>
      </c>
      <c r="AU155" t="s">
        <v>577</v>
      </c>
      <c r="AW155" s="4">
        <f t="shared" si="105"/>
        <v>6</v>
      </c>
      <c r="AX155" s="4">
        <f t="shared" si="106"/>
        <v>4</v>
      </c>
      <c r="AY155" s="4">
        <f t="shared" si="107"/>
        <v>4</v>
      </c>
      <c r="AZ155" s="4">
        <f t="shared" si="108"/>
        <v>2</v>
      </c>
      <c r="BA155" s="4">
        <f t="shared" si="109"/>
        <v>4</v>
      </c>
      <c r="BB155" s="4">
        <f t="shared" si="110"/>
        <v>4</v>
      </c>
      <c r="BC155" s="4">
        <f t="shared" si="111"/>
        <v>4</v>
      </c>
      <c r="BD155" s="4">
        <f t="shared" si="112"/>
        <v>2</v>
      </c>
      <c r="BE155" s="4" t="str">
        <f t="shared" si="113"/>
        <v>0</v>
      </c>
      <c r="BF155" s="4">
        <f t="shared" si="114"/>
        <v>2</v>
      </c>
      <c r="BG155" s="4">
        <f t="shared" si="115"/>
        <v>4</v>
      </c>
      <c r="BH155" s="4">
        <f t="shared" si="116"/>
        <v>4</v>
      </c>
      <c r="BI155" s="4">
        <f t="shared" si="117"/>
        <v>4</v>
      </c>
      <c r="BJ155" s="4">
        <f t="shared" si="118"/>
        <v>2</v>
      </c>
      <c r="BK155" s="4">
        <f t="shared" si="119"/>
        <v>4</v>
      </c>
      <c r="BL155" s="4">
        <f t="shared" si="120"/>
        <v>2</v>
      </c>
      <c r="BM155" s="4">
        <f t="shared" si="121"/>
        <v>4</v>
      </c>
      <c r="BN155" s="4">
        <f t="shared" si="122"/>
        <v>4</v>
      </c>
      <c r="BO155" s="4">
        <f t="shared" si="123"/>
        <v>4</v>
      </c>
      <c r="BP155" s="4">
        <f t="shared" si="124"/>
        <v>4</v>
      </c>
      <c r="BQ155" s="4">
        <f t="shared" si="125"/>
        <v>6</v>
      </c>
      <c r="BR155" s="4">
        <f t="shared" si="126"/>
        <v>4</v>
      </c>
      <c r="BS155" s="4">
        <f t="shared" si="127"/>
        <v>4</v>
      </c>
      <c r="BT155" s="4">
        <f t="shared" si="128"/>
        <v>4</v>
      </c>
      <c r="BU155" s="4">
        <f t="shared" si="129"/>
        <v>4</v>
      </c>
      <c r="BV155" s="4" t="str">
        <f t="shared" si="130"/>
        <v>0</v>
      </c>
      <c r="BW155" s="4">
        <f t="shared" si="131"/>
        <v>6</v>
      </c>
      <c r="BX155" s="4">
        <f t="shared" si="132"/>
        <v>0</v>
      </c>
      <c r="BY155" s="4">
        <f t="shared" si="133"/>
        <v>0</v>
      </c>
      <c r="BZ155" s="37">
        <f t="shared" si="134"/>
        <v>96</v>
      </c>
      <c r="CA155" s="32" t="str">
        <f>VLOOKUP(J:J,'Agent wise'!A:C,3,0)</f>
        <v>Amal</v>
      </c>
      <c r="CB155" s="32">
        <f t="shared" si="100"/>
        <v>45933</v>
      </c>
      <c r="CC155" t="str">
        <f t="shared" si="101"/>
        <v>Excellent</v>
      </c>
      <c r="CE155" s="32"/>
      <c r="CJ155">
        <f t="shared" si="102"/>
        <v>3</v>
      </c>
      <c r="CK155">
        <f t="shared" si="103"/>
        <v>10</v>
      </c>
      <c r="CL155">
        <f t="shared" si="104"/>
        <v>2025</v>
      </c>
    </row>
    <row r="156" spans="1:90" ht="15" customHeight="1" x14ac:dyDescent="0.35">
      <c r="A156" s="40">
        <v>45726.977326388886</v>
      </c>
      <c r="B156" t="s">
        <v>593</v>
      </c>
      <c r="C156" t="s">
        <v>575</v>
      </c>
      <c r="D156" t="s">
        <v>594</v>
      </c>
      <c r="E156" s="2">
        <v>45933</v>
      </c>
      <c r="F156" t="s">
        <v>494</v>
      </c>
      <c r="G156" s="2">
        <v>45698</v>
      </c>
      <c r="H156">
        <v>6380154101</v>
      </c>
      <c r="I156">
        <v>142</v>
      </c>
      <c r="J156" t="s">
        <v>149</v>
      </c>
      <c r="K156" t="s">
        <v>52</v>
      </c>
      <c r="L156" t="s">
        <v>53</v>
      </c>
      <c r="M156" t="s">
        <v>48</v>
      </c>
      <c r="N156" t="s">
        <v>48</v>
      </c>
      <c r="O156" t="s">
        <v>48</v>
      </c>
      <c r="P156" t="s">
        <v>48</v>
      </c>
      <c r="Q156" t="s">
        <v>48</v>
      </c>
      <c r="R156" t="s">
        <v>48</v>
      </c>
      <c r="S156" t="s">
        <v>48</v>
      </c>
      <c r="T156" t="s">
        <v>48</v>
      </c>
      <c r="U156" t="s">
        <v>49</v>
      </c>
      <c r="V156" t="s">
        <v>48</v>
      </c>
      <c r="W156" t="s">
        <v>48</v>
      </c>
      <c r="X156" t="s">
        <v>48</v>
      </c>
      <c r="Y156" t="s">
        <v>48</v>
      </c>
      <c r="Z156" t="s">
        <v>48</v>
      </c>
      <c r="AA156" t="s">
        <v>48</v>
      </c>
      <c r="AB156" t="s">
        <v>49</v>
      </c>
      <c r="AC156" t="s">
        <v>48</v>
      </c>
      <c r="AD156" t="s">
        <v>48</v>
      </c>
      <c r="AE156" t="s">
        <v>48</v>
      </c>
      <c r="AF156" t="s">
        <v>48</v>
      </c>
      <c r="AG156" t="s">
        <v>48</v>
      </c>
      <c r="AH156" t="s">
        <v>50</v>
      </c>
      <c r="AI156" t="s">
        <v>50</v>
      </c>
      <c r="AJ156" t="s">
        <v>48</v>
      </c>
      <c r="AK156" t="s">
        <v>48</v>
      </c>
      <c r="AL156" t="s">
        <v>48</v>
      </c>
      <c r="AM156" t="s">
        <v>48</v>
      </c>
      <c r="AN156" t="s">
        <v>48</v>
      </c>
      <c r="AO156" t="s">
        <v>48</v>
      </c>
      <c r="AP156" t="s">
        <v>436</v>
      </c>
      <c r="AQ156" t="s">
        <v>783</v>
      </c>
      <c r="AR156" t="s">
        <v>51</v>
      </c>
      <c r="AS156" t="s">
        <v>784</v>
      </c>
      <c r="AT156" t="s">
        <v>498</v>
      </c>
      <c r="AU156" t="s">
        <v>577</v>
      </c>
      <c r="AW156" s="4">
        <f t="shared" si="105"/>
        <v>6</v>
      </c>
      <c r="AX156" s="4">
        <f t="shared" si="106"/>
        <v>4</v>
      </c>
      <c r="AY156" s="4">
        <f t="shared" si="107"/>
        <v>4</v>
      </c>
      <c r="AZ156" s="4">
        <f t="shared" si="108"/>
        <v>2</v>
      </c>
      <c r="BA156" s="4">
        <f t="shared" si="109"/>
        <v>4</v>
      </c>
      <c r="BB156" s="4">
        <f t="shared" si="110"/>
        <v>4</v>
      </c>
      <c r="BC156" s="4">
        <f t="shared" si="111"/>
        <v>4</v>
      </c>
      <c r="BD156" s="4">
        <f t="shared" si="112"/>
        <v>2</v>
      </c>
      <c r="BE156" s="4" t="str">
        <f t="shared" si="113"/>
        <v>0</v>
      </c>
      <c r="BF156" s="4">
        <f t="shared" si="114"/>
        <v>2</v>
      </c>
      <c r="BG156" s="4">
        <f t="shared" si="115"/>
        <v>4</v>
      </c>
      <c r="BH156" s="4">
        <f t="shared" si="116"/>
        <v>4</v>
      </c>
      <c r="BI156" s="4">
        <f t="shared" si="117"/>
        <v>4</v>
      </c>
      <c r="BJ156" s="4">
        <f t="shared" si="118"/>
        <v>2</v>
      </c>
      <c r="BK156" s="4">
        <f t="shared" si="119"/>
        <v>4</v>
      </c>
      <c r="BL156" s="4" t="str">
        <f t="shared" si="120"/>
        <v>0</v>
      </c>
      <c r="BM156" s="4">
        <f t="shared" si="121"/>
        <v>4</v>
      </c>
      <c r="BN156" s="4">
        <f t="shared" si="122"/>
        <v>4</v>
      </c>
      <c r="BO156" s="4">
        <f t="shared" si="123"/>
        <v>4</v>
      </c>
      <c r="BP156" s="4">
        <f t="shared" si="124"/>
        <v>4</v>
      </c>
      <c r="BQ156" s="4">
        <f t="shared" si="125"/>
        <v>6</v>
      </c>
      <c r="BR156" s="4">
        <f t="shared" si="126"/>
        <v>4</v>
      </c>
      <c r="BS156" s="4">
        <f t="shared" si="127"/>
        <v>4</v>
      </c>
      <c r="BT156" s="4">
        <f t="shared" si="128"/>
        <v>4</v>
      </c>
      <c r="BU156" s="4">
        <f t="shared" si="129"/>
        <v>4</v>
      </c>
      <c r="BV156" s="4">
        <f t="shared" si="130"/>
        <v>0</v>
      </c>
      <c r="BW156" s="4">
        <f t="shared" si="131"/>
        <v>6</v>
      </c>
      <c r="BX156" s="4">
        <f t="shared" si="132"/>
        <v>0</v>
      </c>
      <c r="BY156" s="4">
        <f t="shared" si="133"/>
        <v>0</v>
      </c>
      <c r="BZ156" s="37">
        <f t="shared" si="134"/>
        <v>94</v>
      </c>
      <c r="CA156" s="32" t="str">
        <f>VLOOKUP(J:J,'Agent wise'!A:C,3,0)</f>
        <v>Amal</v>
      </c>
      <c r="CB156" s="32">
        <f t="shared" si="100"/>
        <v>45933</v>
      </c>
      <c r="CC156" t="str">
        <f t="shared" si="101"/>
        <v>Good</v>
      </c>
      <c r="CE156" s="32"/>
      <c r="CJ156">
        <f t="shared" si="102"/>
        <v>3</v>
      </c>
      <c r="CK156">
        <f t="shared" si="103"/>
        <v>10</v>
      </c>
      <c r="CL156">
        <f t="shared" si="104"/>
        <v>2025</v>
      </c>
    </row>
    <row r="157" spans="1:90" ht="15" customHeight="1" x14ac:dyDescent="0.35">
      <c r="A157" s="40">
        <v>45726.979398148149</v>
      </c>
      <c r="B157" t="s">
        <v>593</v>
      </c>
      <c r="C157" t="s">
        <v>575</v>
      </c>
      <c r="D157" t="s">
        <v>594</v>
      </c>
      <c r="E157" s="2">
        <v>45933</v>
      </c>
      <c r="F157" t="s">
        <v>494</v>
      </c>
      <c r="G157" s="2">
        <v>45698</v>
      </c>
      <c r="H157">
        <v>9497800024</v>
      </c>
      <c r="I157">
        <v>178</v>
      </c>
      <c r="J157" t="s">
        <v>259</v>
      </c>
      <c r="K157" t="s">
        <v>46</v>
      </c>
      <c r="L157" t="s">
        <v>47</v>
      </c>
      <c r="M157" t="s">
        <v>48</v>
      </c>
      <c r="N157" t="s">
        <v>48</v>
      </c>
      <c r="O157" t="s">
        <v>48</v>
      </c>
      <c r="P157" t="s">
        <v>48</v>
      </c>
      <c r="Q157" t="s">
        <v>48</v>
      </c>
      <c r="R157" t="s">
        <v>48</v>
      </c>
      <c r="S157" t="s">
        <v>48</v>
      </c>
      <c r="T157" t="s">
        <v>48</v>
      </c>
      <c r="U157" t="s">
        <v>49</v>
      </c>
      <c r="V157" t="s">
        <v>48</v>
      </c>
      <c r="W157" t="s">
        <v>48</v>
      </c>
      <c r="X157" t="s">
        <v>50</v>
      </c>
      <c r="Y157" t="s">
        <v>48</v>
      </c>
      <c r="Z157" t="s">
        <v>48</v>
      </c>
      <c r="AA157" t="s">
        <v>48</v>
      </c>
      <c r="AB157" t="s">
        <v>49</v>
      </c>
      <c r="AC157" t="s">
        <v>48</v>
      </c>
      <c r="AD157" t="s">
        <v>48</v>
      </c>
      <c r="AE157" t="s">
        <v>48</v>
      </c>
      <c r="AF157" t="s">
        <v>48</v>
      </c>
      <c r="AG157" t="s">
        <v>48</v>
      </c>
      <c r="AH157" t="s">
        <v>50</v>
      </c>
      <c r="AI157" t="s">
        <v>50</v>
      </c>
      <c r="AJ157" t="s">
        <v>48</v>
      </c>
      <c r="AK157" t="s">
        <v>48</v>
      </c>
      <c r="AL157" t="s">
        <v>49</v>
      </c>
      <c r="AM157" t="s">
        <v>48</v>
      </c>
      <c r="AN157" t="s">
        <v>48</v>
      </c>
      <c r="AO157" t="s">
        <v>48</v>
      </c>
      <c r="AP157" t="s">
        <v>436</v>
      </c>
      <c r="AQ157" t="s">
        <v>785</v>
      </c>
      <c r="AR157" t="s">
        <v>116</v>
      </c>
      <c r="AS157" t="s">
        <v>496</v>
      </c>
      <c r="AT157" t="s">
        <v>506</v>
      </c>
      <c r="AU157" t="s">
        <v>577</v>
      </c>
      <c r="AW157" s="4">
        <f t="shared" si="105"/>
        <v>6</v>
      </c>
      <c r="AX157" s="4">
        <f t="shared" si="106"/>
        <v>4</v>
      </c>
      <c r="AY157" s="4">
        <f t="shared" si="107"/>
        <v>4</v>
      </c>
      <c r="AZ157" s="4">
        <f t="shared" si="108"/>
        <v>2</v>
      </c>
      <c r="BA157" s="4">
        <f t="shared" si="109"/>
        <v>4</v>
      </c>
      <c r="BB157" s="4">
        <f t="shared" si="110"/>
        <v>4</v>
      </c>
      <c r="BC157" s="4">
        <f t="shared" si="111"/>
        <v>4</v>
      </c>
      <c r="BD157" s="4">
        <f t="shared" si="112"/>
        <v>2</v>
      </c>
      <c r="BE157" s="4" t="str">
        <f t="shared" si="113"/>
        <v>0</v>
      </c>
      <c r="BF157" s="4">
        <f t="shared" si="114"/>
        <v>2</v>
      </c>
      <c r="BG157" s="4">
        <f t="shared" si="115"/>
        <v>4</v>
      </c>
      <c r="BH157" s="4">
        <f t="shared" si="116"/>
        <v>4</v>
      </c>
      <c r="BI157" s="4">
        <f t="shared" si="117"/>
        <v>4</v>
      </c>
      <c r="BJ157" s="4">
        <f t="shared" si="118"/>
        <v>2</v>
      </c>
      <c r="BK157" s="4">
        <f t="shared" si="119"/>
        <v>4</v>
      </c>
      <c r="BL157" s="4" t="str">
        <f t="shared" si="120"/>
        <v>0</v>
      </c>
      <c r="BM157" s="4">
        <f t="shared" si="121"/>
        <v>4</v>
      </c>
      <c r="BN157" s="4">
        <f t="shared" si="122"/>
        <v>4</v>
      </c>
      <c r="BO157" s="4">
        <f t="shared" si="123"/>
        <v>4</v>
      </c>
      <c r="BP157" s="4">
        <f t="shared" si="124"/>
        <v>4</v>
      </c>
      <c r="BQ157" s="4">
        <f t="shared" si="125"/>
        <v>6</v>
      </c>
      <c r="BR157" s="4">
        <f t="shared" si="126"/>
        <v>4</v>
      </c>
      <c r="BS157" s="4">
        <f t="shared" si="127"/>
        <v>4</v>
      </c>
      <c r="BT157" s="4">
        <f t="shared" si="128"/>
        <v>4</v>
      </c>
      <c r="BU157" s="4">
        <f t="shared" si="129"/>
        <v>4</v>
      </c>
      <c r="BV157" s="4" t="str">
        <f t="shared" si="130"/>
        <v>0</v>
      </c>
      <c r="BW157" s="4">
        <f t="shared" si="131"/>
        <v>6</v>
      </c>
      <c r="BX157" s="4">
        <f t="shared" si="132"/>
        <v>0</v>
      </c>
      <c r="BY157" s="4">
        <f t="shared" si="133"/>
        <v>0</v>
      </c>
      <c r="BZ157" s="37">
        <f t="shared" si="134"/>
        <v>94</v>
      </c>
      <c r="CA157" s="32" t="str">
        <f>VLOOKUP(J:J,'Agent wise'!A:C,3,0)</f>
        <v>Amal</v>
      </c>
      <c r="CB157" s="32">
        <f t="shared" si="100"/>
        <v>45933</v>
      </c>
      <c r="CC157" t="str">
        <f t="shared" si="101"/>
        <v>Good</v>
      </c>
      <c r="CE157" s="32"/>
      <c r="CJ157">
        <f t="shared" si="102"/>
        <v>3</v>
      </c>
      <c r="CK157">
        <f t="shared" si="103"/>
        <v>10</v>
      </c>
      <c r="CL157">
        <f t="shared" si="104"/>
        <v>2025</v>
      </c>
    </row>
    <row r="158" spans="1:90" ht="15" customHeight="1" x14ac:dyDescent="0.35">
      <c r="A158" s="40">
        <v>45726.981122685182</v>
      </c>
      <c r="B158" t="s">
        <v>593</v>
      </c>
      <c r="C158" t="s">
        <v>575</v>
      </c>
      <c r="D158" t="s">
        <v>594</v>
      </c>
      <c r="E158" s="2">
        <v>45933</v>
      </c>
      <c r="F158" t="s">
        <v>494</v>
      </c>
      <c r="G158" s="2">
        <v>45726</v>
      </c>
      <c r="H158">
        <v>9656851263</v>
      </c>
      <c r="I158">
        <v>153</v>
      </c>
      <c r="J158" t="s">
        <v>151</v>
      </c>
      <c r="K158" t="s">
        <v>46</v>
      </c>
      <c r="L158" t="s">
        <v>47</v>
      </c>
      <c r="M158" t="s">
        <v>48</v>
      </c>
      <c r="N158" t="s">
        <v>48</v>
      </c>
      <c r="O158" t="s">
        <v>48</v>
      </c>
      <c r="P158" t="s">
        <v>48</v>
      </c>
      <c r="Q158" t="s">
        <v>48</v>
      </c>
      <c r="R158" t="s">
        <v>48</v>
      </c>
      <c r="S158" t="s">
        <v>48</v>
      </c>
      <c r="T158" t="s">
        <v>48</v>
      </c>
      <c r="U158" t="s">
        <v>49</v>
      </c>
      <c r="V158" t="s">
        <v>48</v>
      </c>
      <c r="W158" t="s">
        <v>48</v>
      </c>
      <c r="X158" t="s">
        <v>48</v>
      </c>
      <c r="Y158" t="s">
        <v>48</v>
      </c>
      <c r="Z158" t="s">
        <v>48</v>
      </c>
      <c r="AA158" t="s">
        <v>48</v>
      </c>
      <c r="AB158" t="s">
        <v>48</v>
      </c>
      <c r="AC158" t="s">
        <v>48</v>
      </c>
      <c r="AD158" t="s">
        <v>48</v>
      </c>
      <c r="AE158" t="s">
        <v>48</v>
      </c>
      <c r="AF158" t="s">
        <v>48</v>
      </c>
      <c r="AG158" t="s">
        <v>48</v>
      </c>
      <c r="AH158" t="s">
        <v>50</v>
      </c>
      <c r="AI158" t="s">
        <v>50</v>
      </c>
      <c r="AJ158" t="s">
        <v>48</v>
      </c>
      <c r="AK158" t="s">
        <v>48</v>
      </c>
      <c r="AL158" t="s">
        <v>49</v>
      </c>
      <c r="AM158" t="s">
        <v>48</v>
      </c>
      <c r="AN158" t="s">
        <v>48</v>
      </c>
      <c r="AO158" t="s">
        <v>48</v>
      </c>
      <c r="AP158" t="s">
        <v>436</v>
      </c>
      <c r="AQ158" t="s">
        <v>786</v>
      </c>
      <c r="AR158" t="s">
        <v>116</v>
      </c>
      <c r="AS158" t="s">
        <v>649</v>
      </c>
      <c r="AT158" t="s">
        <v>787</v>
      </c>
      <c r="AU158" t="s">
        <v>577</v>
      </c>
      <c r="AW158" s="4">
        <f t="shared" si="105"/>
        <v>6</v>
      </c>
      <c r="AX158" s="4">
        <f t="shared" si="106"/>
        <v>4</v>
      </c>
      <c r="AY158" s="4">
        <f t="shared" si="107"/>
        <v>4</v>
      </c>
      <c r="AZ158" s="4">
        <f t="shared" si="108"/>
        <v>2</v>
      </c>
      <c r="BA158" s="4">
        <f t="shared" si="109"/>
        <v>4</v>
      </c>
      <c r="BB158" s="4">
        <f t="shared" si="110"/>
        <v>4</v>
      </c>
      <c r="BC158" s="4">
        <f t="shared" si="111"/>
        <v>4</v>
      </c>
      <c r="BD158" s="4">
        <f t="shared" si="112"/>
        <v>2</v>
      </c>
      <c r="BE158" s="4" t="str">
        <f t="shared" si="113"/>
        <v>0</v>
      </c>
      <c r="BF158" s="4">
        <f t="shared" si="114"/>
        <v>2</v>
      </c>
      <c r="BG158" s="4">
        <f t="shared" si="115"/>
        <v>4</v>
      </c>
      <c r="BH158" s="4">
        <f t="shared" si="116"/>
        <v>4</v>
      </c>
      <c r="BI158" s="4">
        <f t="shared" si="117"/>
        <v>4</v>
      </c>
      <c r="BJ158" s="4">
        <f t="shared" si="118"/>
        <v>2</v>
      </c>
      <c r="BK158" s="4">
        <f t="shared" si="119"/>
        <v>4</v>
      </c>
      <c r="BL158" s="4">
        <f t="shared" si="120"/>
        <v>2</v>
      </c>
      <c r="BM158" s="4">
        <f t="shared" si="121"/>
        <v>4</v>
      </c>
      <c r="BN158" s="4">
        <f t="shared" si="122"/>
        <v>4</v>
      </c>
      <c r="BO158" s="4">
        <f t="shared" si="123"/>
        <v>4</v>
      </c>
      <c r="BP158" s="4">
        <f t="shared" si="124"/>
        <v>4</v>
      </c>
      <c r="BQ158" s="4">
        <f t="shared" si="125"/>
        <v>6</v>
      </c>
      <c r="BR158" s="4">
        <f t="shared" si="126"/>
        <v>4</v>
      </c>
      <c r="BS158" s="4">
        <f t="shared" si="127"/>
        <v>4</v>
      </c>
      <c r="BT158" s="4">
        <f t="shared" si="128"/>
        <v>4</v>
      </c>
      <c r="BU158" s="4">
        <f t="shared" si="129"/>
        <v>4</v>
      </c>
      <c r="BV158" s="4" t="str">
        <f t="shared" si="130"/>
        <v>0</v>
      </c>
      <c r="BW158" s="4">
        <f t="shared" si="131"/>
        <v>6</v>
      </c>
      <c r="BX158" s="4">
        <f t="shared" si="132"/>
        <v>0</v>
      </c>
      <c r="BY158" s="4">
        <f t="shared" si="133"/>
        <v>0</v>
      </c>
      <c r="BZ158" s="37">
        <f t="shared" si="134"/>
        <v>96</v>
      </c>
      <c r="CA158" s="32" t="str">
        <f>VLOOKUP(J:J,'Agent wise'!A:C,3,0)</f>
        <v>Amal</v>
      </c>
      <c r="CB158" s="32">
        <f t="shared" si="100"/>
        <v>45933</v>
      </c>
      <c r="CC158" t="str">
        <f t="shared" si="101"/>
        <v>Excellent</v>
      </c>
      <c r="CE158" s="32"/>
      <c r="CJ158">
        <f t="shared" si="102"/>
        <v>3</v>
      </c>
      <c r="CK158">
        <f t="shared" si="103"/>
        <v>10</v>
      </c>
      <c r="CL158">
        <f t="shared" si="104"/>
        <v>2025</v>
      </c>
    </row>
    <row r="159" spans="1:90" ht="15" customHeight="1" x14ac:dyDescent="0.35">
      <c r="A159" s="40">
        <v>45726.982858796298</v>
      </c>
      <c r="B159" t="s">
        <v>593</v>
      </c>
      <c r="C159" t="s">
        <v>575</v>
      </c>
      <c r="D159" t="s">
        <v>594</v>
      </c>
      <c r="E159" s="2">
        <v>45933</v>
      </c>
      <c r="F159" t="s">
        <v>494</v>
      </c>
      <c r="G159" s="2">
        <v>45698</v>
      </c>
      <c r="H159">
        <v>6383807961</v>
      </c>
      <c r="I159">
        <v>177</v>
      </c>
      <c r="J159" t="s">
        <v>148</v>
      </c>
      <c r="K159" t="s">
        <v>52</v>
      </c>
      <c r="L159" t="s">
        <v>53</v>
      </c>
      <c r="M159" t="s">
        <v>48</v>
      </c>
      <c r="N159" t="s">
        <v>48</v>
      </c>
      <c r="O159" t="s">
        <v>48</v>
      </c>
      <c r="P159" t="s">
        <v>48</v>
      </c>
      <c r="Q159" t="s">
        <v>48</v>
      </c>
      <c r="R159" t="s">
        <v>48</v>
      </c>
      <c r="S159" t="s">
        <v>48</v>
      </c>
      <c r="T159" t="s">
        <v>48</v>
      </c>
      <c r="U159" t="s">
        <v>48</v>
      </c>
      <c r="V159" t="s">
        <v>48</v>
      </c>
      <c r="W159" t="s">
        <v>48</v>
      </c>
      <c r="X159" t="s">
        <v>48</v>
      </c>
      <c r="Y159" t="s">
        <v>48</v>
      </c>
      <c r="Z159" t="s">
        <v>48</v>
      </c>
      <c r="AA159" t="s">
        <v>48</v>
      </c>
      <c r="AB159" t="s">
        <v>48</v>
      </c>
      <c r="AC159" t="s">
        <v>48</v>
      </c>
      <c r="AD159" t="s">
        <v>48</v>
      </c>
      <c r="AE159" t="s">
        <v>48</v>
      </c>
      <c r="AF159" t="s">
        <v>48</v>
      </c>
      <c r="AG159" t="s">
        <v>48</v>
      </c>
      <c r="AH159" t="s">
        <v>50</v>
      </c>
      <c r="AI159" t="s">
        <v>48</v>
      </c>
      <c r="AJ159" t="s">
        <v>48</v>
      </c>
      <c r="AK159" t="s">
        <v>48</v>
      </c>
      <c r="AL159" t="s">
        <v>48</v>
      </c>
      <c r="AM159" t="s">
        <v>48</v>
      </c>
      <c r="AN159" t="s">
        <v>48</v>
      </c>
      <c r="AO159" t="s">
        <v>48</v>
      </c>
      <c r="AP159" t="s">
        <v>330</v>
      </c>
      <c r="AQ159" t="s">
        <v>788</v>
      </c>
      <c r="AR159" t="s">
        <v>116</v>
      </c>
      <c r="AS159" t="s">
        <v>496</v>
      </c>
      <c r="AT159" t="s">
        <v>506</v>
      </c>
      <c r="AU159" t="s">
        <v>577</v>
      </c>
      <c r="AW159" s="4">
        <f t="shared" si="105"/>
        <v>6</v>
      </c>
      <c r="AX159" s="4">
        <f t="shared" si="106"/>
        <v>4</v>
      </c>
      <c r="AY159" s="4">
        <f t="shared" si="107"/>
        <v>4</v>
      </c>
      <c r="AZ159" s="4">
        <f t="shared" si="108"/>
        <v>2</v>
      </c>
      <c r="BA159" s="4">
        <f t="shared" si="109"/>
        <v>4</v>
      </c>
      <c r="BB159" s="4">
        <f t="shared" si="110"/>
        <v>4</v>
      </c>
      <c r="BC159" s="4">
        <f t="shared" si="111"/>
        <v>4</v>
      </c>
      <c r="BD159" s="4">
        <f t="shared" si="112"/>
        <v>2</v>
      </c>
      <c r="BE159" s="4">
        <f t="shared" si="113"/>
        <v>4</v>
      </c>
      <c r="BF159" s="4">
        <f t="shared" si="114"/>
        <v>2</v>
      </c>
      <c r="BG159" s="4">
        <f t="shared" si="115"/>
        <v>4</v>
      </c>
      <c r="BH159" s="4">
        <f t="shared" si="116"/>
        <v>4</v>
      </c>
      <c r="BI159" s="4">
        <f t="shared" si="117"/>
        <v>4</v>
      </c>
      <c r="BJ159" s="4">
        <f t="shared" si="118"/>
        <v>2</v>
      </c>
      <c r="BK159" s="4">
        <f t="shared" si="119"/>
        <v>4</v>
      </c>
      <c r="BL159" s="4">
        <f t="shared" si="120"/>
        <v>2</v>
      </c>
      <c r="BM159" s="4">
        <f t="shared" si="121"/>
        <v>4</v>
      </c>
      <c r="BN159" s="4">
        <f t="shared" si="122"/>
        <v>4</v>
      </c>
      <c r="BO159" s="4">
        <f t="shared" si="123"/>
        <v>4</v>
      </c>
      <c r="BP159" s="4">
        <f t="shared" si="124"/>
        <v>4</v>
      </c>
      <c r="BQ159" s="4">
        <f t="shared" si="125"/>
        <v>6</v>
      </c>
      <c r="BR159" s="4">
        <f t="shared" si="126"/>
        <v>4</v>
      </c>
      <c r="BS159" s="4">
        <f t="shared" si="127"/>
        <v>4</v>
      </c>
      <c r="BT159" s="4">
        <f t="shared" si="128"/>
        <v>4</v>
      </c>
      <c r="BU159" s="4">
        <f t="shared" si="129"/>
        <v>4</v>
      </c>
      <c r="BV159" s="4">
        <f t="shared" si="130"/>
        <v>0</v>
      </c>
      <c r="BW159" s="4">
        <f t="shared" si="131"/>
        <v>6</v>
      </c>
      <c r="BX159" s="4">
        <f t="shared" si="132"/>
        <v>0</v>
      </c>
      <c r="BY159" s="4">
        <f t="shared" si="133"/>
        <v>0</v>
      </c>
      <c r="BZ159" s="37">
        <f t="shared" si="134"/>
        <v>100</v>
      </c>
      <c r="CA159" s="32" t="str">
        <f>VLOOKUP(J:J,'Agent wise'!A:C,3,0)</f>
        <v>Amal</v>
      </c>
      <c r="CB159" s="32">
        <f t="shared" si="100"/>
        <v>45933</v>
      </c>
      <c r="CC159" t="str">
        <f t="shared" si="101"/>
        <v>Excellent</v>
      </c>
      <c r="CE159" s="32"/>
      <c r="CJ159">
        <f t="shared" si="102"/>
        <v>3</v>
      </c>
      <c r="CK159">
        <f t="shared" si="103"/>
        <v>10</v>
      </c>
      <c r="CL159">
        <f t="shared" si="104"/>
        <v>2025</v>
      </c>
    </row>
    <row r="160" spans="1:90" ht="15" customHeight="1" x14ac:dyDescent="0.35">
      <c r="A160" s="40">
        <v>45726.984861111108</v>
      </c>
      <c r="B160" t="s">
        <v>593</v>
      </c>
      <c r="C160" t="s">
        <v>575</v>
      </c>
      <c r="D160" t="s">
        <v>594</v>
      </c>
      <c r="E160" s="2">
        <v>45933</v>
      </c>
      <c r="F160" t="s">
        <v>494</v>
      </c>
      <c r="G160" s="2">
        <v>45698</v>
      </c>
      <c r="H160">
        <v>9841681198</v>
      </c>
      <c r="I160">
        <v>147</v>
      </c>
      <c r="J160" t="s">
        <v>98</v>
      </c>
      <c r="K160" t="s">
        <v>52</v>
      </c>
      <c r="L160" t="s">
        <v>53</v>
      </c>
      <c r="M160" t="s">
        <v>48</v>
      </c>
      <c r="N160" t="s">
        <v>48</v>
      </c>
      <c r="O160" t="s">
        <v>48</v>
      </c>
      <c r="P160" t="s">
        <v>48</v>
      </c>
      <c r="Q160" t="s">
        <v>48</v>
      </c>
      <c r="R160" t="s">
        <v>48</v>
      </c>
      <c r="S160" t="s">
        <v>48</v>
      </c>
      <c r="T160" t="s">
        <v>48</v>
      </c>
      <c r="U160" t="s">
        <v>48</v>
      </c>
      <c r="V160" t="s">
        <v>48</v>
      </c>
      <c r="W160" t="s">
        <v>48</v>
      </c>
      <c r="X160" t="s">
        <v>48</v>
      </c>
      <c r="Y160" t="s">
        <v>48</v>
      </c>
      <c r="Z160" t="s">
        <v>48</v>
      </c>
      <c r="AA160" t="s">
        <v>48</v>
      </c>
      <c r="AB160" t="s">
        <v>48</v>
      </c>
      <c r="AC160" t="s">
        <v>48</v>
      </c>
      <c r="AD160" t="s">
        <v>48</v>
      </c>
      <c r="AE160" t="s">
        <v>48</v>
      </c>
      <c r="AF160" t="s">
        <v>48</v>
      </c>
      <c r="AG160" t="s">
        <v>48</v>
      </c>
      <c r="AH160" t="s">
        <v>50</v>
      </c>
      <c r="AI160" t="s">
        <v>48</v>
      </c>
      <c r="AJ160" t="s">
        <v>48</v>
      </c>
      <c r="AK160" t="s">
        <v>48</v>
      </c>
      <c r="AL160" t="s">
        <v>48</v>
      </c>
      <c r="AM160" t="s">
        <v>48</v>
      </c>
      <c r="AN160" t="s">
        <v>48</v>
      </c>
      <c r="AO160" t="s">
        <v>48</v>
      </c>
      <c r="AP160" t="s">
        <v>591</v>
      </c>
      <c r="AQ160" t="s">
        <v>789</v>
      </c>
      <c r="AR160" t="s">
        <v>116</v>
      </c>
      <c r="AS160" t="s">
        <v>649</v>
      </c>
      <c r="AT160" t="s">
        <v>496</v>
      </c>
      <c r="AU160" t="s">
        <v>577</v>
      </c>
      <c r="AW160" s="4">
        <f t="shared" si="105"/>
        <v>6</v>
      </c>
      <c r="AX160" s="4">
        <f t="shared" si="106"/>
        <v>4</v>
      </c>
      <c r="AY160" s="4">
        <f t="shared" si="107"/>
        <v>4</v>
      </c>
      <c r="AZ160" s="4">
        <f t="shared" si="108"/>
        <v>2</v>
      </c>
      <c r="BA160" s="4">
        <f t="shared" si="109"/>
        <v>4</v>
      </c>
      <c r="BB160" s="4">
        <f t="shared" si="110"/>
        <v>4</v>
      </c>
      <c r="BC160" s="4">
        <f t="shared" si="111"/>
        <v>4</v>
      </c>
      <c r="BD160" s="4">
        <f t="shared" si="112"/>
        <v>2</v>
      </c>
      <c r="BE160" s="4">
        <f t="shared" si="113"/>
        <v>4</v>
      </c>
      <c r="BF160" s="4">
        <f t="shared" si="114"/>
        <v>2</v>
      </c>
      <c r="BG160" s="4">
        <f t="shared" si="115"/>
        <v>4</v>
      </c>
      <c r="BH160" s="4">
        <f t="shared" si="116"/>
        <v>4</v>
      </c>
      <c r="BI160" s="4">
        <f t="shared" si="117"/>
        <v>4</v>
      </c>
      <c r="BJ160" s="4">
        <f t="shared" si="118"/>
        <v>2</v>
      </c>
      <c r="BK160" s="4">
        <f t="shared" si="119"/>
        <v>4</v>
      </c>
      <c r="BL160" s="4">
        <f t="shared" si="120"/>
        <v>2</v>
      </c>
      <c r="BM160" s="4">
        <f t="shared" si="121"/>
        <v>4</v>
      </c>
      <c r="BN160" s="4">
        <f t="shared" si="122"/>
        <v>4</v>
      </c>
      <c r="BO160" s="4">
        <f t="shared" si="123"/>
        <v>4</v>
      </c>
      <c r="BP160" s="4">
        <f t="shared" si="124"/>
        <v>4</v>
      </c>
      <c r="BQ160" s="4">
        <f t="shared" si="125"/>
        <v>6</v>
      </c>
      <c r="BR160" s="4">
        <f t="shared" si="126"/>
        <v>4</v>
      </c>
      <c r="BS160" s="4">
        <f t="shared" si="127"/>
        <v>4</v>
      </c>
      <c r="BT160" s="4">
        <f t="shared" si="128"/>
        <v>4</v>
      </c>
      <c r="BU160" s="4">
        <f t="shared" si="129"/>
        <v>4</v>
      </c>
      <c r="BV160" s="4">
        <f t="shared" si="130"/>
        <v>0</v>
      </c>
      <c r="BW160" s="4">
        <f t="shared" si="131"/>
        <v>6</v>
      </c>
      <c r="BX160" s="4">
        <f t="shared" si="132"/>
        <v>0</v>
      </c>
      <c r="BY160" s="4">
        <f t="shared" si="133"/>
        <v>0</v>
      </c>
      <c r="BZ160" s="37">
        <f t="shared" si="134"/>
        <v>100</v>
      </c>
      <c r="CA160" s="32" t="str">
        <f>VLOOKUP(J:J,'Agent wise'!A:C,3,0)</f>
        <v>Amal</v>
      </c>
      <c r="CB160" s="32">
        <f t="shared" si="100"/>
        <v>45933</v>
      </c>
      <c r="CC160" t="str">
        <f t="shared" si="101"/>
        <v>Excellent</v>
      </c>
      <c r="CE160" s="32"/>
      <c r="CJ160">
        <f t="shared" si="102"/>
        <v>3</v>
      </c>
      <c r="CK160">
        <f t="shared" si="103"/>
        <v>10</v>
      </c>
      <c r="CL160">
        <f t="shared" si="104"/>
        <v>2025</v>
      </c>
    </row>
    <row r="161" spans="1:90" ht="15" customHeight="1" x14ac:dyDescent="0.35">
      <c r="A161" s="40">
        <v>45726.987928240742</v>
      </c>
      <c r="B161" t="s">
        <v>593</v>
      </c>
      <c r="C161" t="s">
        <v>575</v>
      </c>
      <c r="D161" t="s">
        <v>594</v>
      </c>
      <c r="E161" s="2">
        <v>45933</v>
      </c>
      <c r="F161" t="s">
        <v>494</v>
      </c>
      <c r="G161" s="2">
        <v>45726</v>
      </c>
      <c r="H161">
        <v>7907119235</v>
      </c>
      <c r="I161">
        <v>134</v>
      </c>
      <c r="J161" t="s">
        <v>127</v>
      </c>
      <c r="K161" t="s">
        <v>52</v>
      </c>
      <c r="L161" t="s">
        <v>53</v>
      </c>
      <c r="M161" t="s">
        <v>48</v>
      </c>
      <c r="N161" t="s">
        <v>48</v>
      </c>
      <c r="O161" t="s">
        <v>48</v>
      </c>
      <c r="P161" t="s">
        <v>48</v>
      </c>
      <c r="Q161" t="s">
        <v>48</v>
      </c>
      <c r="R161" t="s">
        <v>48</v>
      </c>
      <c r="S161" t="s">
        <v>48</v>
      </c>
      <c r="T161" t="s">
        <v>48</v>
      </c>
      <c r="U161" t="s">
        <v>48</v>
      </c>
      <c r="V161" t="s">
        <v>48</v>
      </c>
      <c r="W161" t="s">
        <v>48</v>
      </c>
      <c r="X161" t="s">
        <v>48</v>
      </c>
      <c r="Y161" t="s">
        <v>48</v>
      </c>
      <c r="Z161" t="s">
        <v>48</v>
      </c>
      <c r="AA161" t="s">
        <v>48</v>
      </c>
      <c r="AB161" t="s">
        <v>49</v>
      </c>
      <c r="AC161" t="s">
        <v>48</v>
      </c>
      <c r="AD161" t="s">
        <v>48</v>
      </c>
      <c r="AE161" t="s">
        <v>48</v>
      </c>
      <c r="AF161" t="s">
        <v>48</v>
      </c>
      <c r="AG161" t="s">
        <v>48</v>
      </c>
      <c r="AH161" t="s">
        <v>50</v>
      </c>
      <c r="AI161" t="s">
        <v>50</v>
      </c>
      <c r="AJ161" t="s">
        <v>48</v>
      </c>
      <c r="AK161" t="s">
        <v>48</v>
      </c>
      <c r="AL161" t="s">
        <v>49</v>
      </c>
      <c r="AM161" t="s">
        <v>48</v>
      </c>
      <c r="AN161" t="s">
        <v>48</v>
      </c>
      <c r="AO161" t="s">
        <v>48</v>
      </c>
      <c r="AP161" t="s">
        <v>436</v>
      </c>
      <c r="AQ161" t="s">
        <v>790</v>
      </c>
      <c r="AR161" t="s">
        <v>116</v>
      </c>
      <c r="AS161" t="s">
        <v>379</v>
      </c>
      <c r="AT161" t="s">
        <v>506</v>
      </c>
      <c r="AU161" t="s">
        <v>577</v>
      </c>
      <c r="AW161" s="4">
        <f t="shared" si="105"/>
        <v>6</v>
      </c>
      <c r="AX161" s="4">
        <f t="shared" si="106"/>
        <v>4</v>
      </c>
      <c r="AY161" s="4">
        <f t="shared" si="107"/>
        <v>4</v>
      </c>
      <c r="AZ161" s="4">
        <f t="shared" si="108"/>
        <v>2</v>
      </c>
      <c r="BA161" s="4">
        <f t="shared" si="109"/>
        <v>4</v>
      </c>
      <c r="BB161" s="4">
        <f t="shared" si="110"/>
        <v>4</v>
      </c>
      <c r="BC161" s="4">
        <f t="shared" si="111"/>
        <v>4</v>
      </c>
      <c r="BD161" s="4">
        <f t="shared" si="112"/>
        <v>2</v>
      </c>
      <c r="BE161" s="4">
        <f t="shared" si="113"/>
        <v>4</v>
      </c>
      <c r="BF161" s="4">
        <f t="shared" si="114"/>
        <v>2</v>
      </c>
      <c r="BG161" s="4">
        <f t="shared" si="115"/>
        <v>4</v>
      </c>
      <c r="BH161" s="4">
        <f t="shared" si="116"/>
        <v>4</v>
      </c>
      <c r="BI161" s="4">
        <f t="shared" si="117"/>
        <v>4</v>
      </c>
      <c r="BJ161" s="4">
        <f t="shared" si="118"/>
        <v>2</v>
      </c>
      <c r="BK161" s="4">
        <f t="shared" si="119"/>
        <v>4</v>
      </c>
      <c r="BL161" s="4" t="str">
        <f t="shared" si="120"/>
        <v>0</v>
      </c>
      <c r="BM161" s="4">
        <f t="shared" si="121"/>
        <v>4</v>
      </c>
      <c r="BN161" s="4">
        <f t="shared" si="122"/>
        <v>4</v>
      </c>
      <c r="BO161" s="4">
        <f t="shared" si="123"/>
        <v>4</v>
      </c>
      <c r="BP161" s="4">
        <f t="shared" si="124"/>
        <v>4</v>
      </c>
      <c r="BQ161" s="4">
        <f t="shared" si="125"/>
        <v>6</v>
      </c>
      <c r="BR161" s="4">
        <f t="shared" si="126"/>
        <v>4</v>
      </c>
      <c r="BS161" s="4">
        <f t="shared" si="127"/>
        <v>4</v>
      </c>
      <c r="BT161" s="4">
        <f t="shared" si="128"/>
        <v>4</v>
      </c>
      <c r="BU161" s="4">
        <f t="shared" si="129"/>
        <v>4</v>
      </c>
      <c r="BV161" s="4" t="str">
        <f t="shared" si="130"/>
        <v>0</v>
      </c>
      <c r="BW161" s="4">
        <f t="shared" si="131"/>
        <v>6</v>
      </c>
      <c r="BX161" s="4">
        <f t="shared" si="132"/>
        <v>0</v>
      </c>
      <c r="BY161" s="4">
        <f t="shared" si="133"/>
        <v>0</v>
      </c>
      <c r="BZ161" s="37">
        <f t="shared" si="134"/>
        <v>98</v>
      </c>
      <c r="CA161" s="32" t="str">
        <f>VLOOKUP(J:J,'Agent wise'!A:C,3,0)</f>
        <v>Shakeer</v>
      </c>
      <c r="CB161" s="32">
        <f t="shared" si="100"/>
        <v>45933</v>
      </c>
      <c r="CC161" t="str">
        <f t="shared" si="101"/>
        <v>Excellent</v>
      </c>
      <c r="CE161" s="32"/>
      <c r="CJ161">
        <f t="shared" si="102"/>
        <v>3</v>
      </c>
      <c r="CK161">
        <f t="shared" si="103"/>
        <v>10</v>
      </c>
      <c r="CL161">
        <f t="shared" si="104"/>
        <v>2025</v>
      </c>
    </row>
    <row r="162" spans="1:90" ht="15" customHeight="1" x14ac:dyDescent="0.35">
      <c r="A162" s="40">
        <v>45726.990069444444</v>
      </c>
      <c r="B162" t="s">
        <v>593</v>
      </c>
      <c r="C162" t="s">
        <v>575</v>
      </c>
      <c r="D162" t="s">
        <v>594</v>
      </c>
      <c r="E162" s="2">
        <v>45933</v>
      </c>
      <c r="F162" t="s">
        <v>494</v>
      </c>
      <c r="G162" s="2">
        <v>45726</v>
      </c>
      <c r="H162">
        <v>9497782407</v>
      </c>
      <c r="I162">
        <v>143</v>
      </c>
      <c r="J162" t="s">
        <v>143</v>
      </c>
      <c r="K162" t="s">
        <v>46</v>
      </c>
      <c r="L162" t="s">
        <v>47</v>
      </c>
      <c r="M162" t="s">
        <v>48</v>
      </c>
      <c r="N162" t="s">
        <v>48</v>
      </c>
      <c r="O162" t="s">
        <v>48</v>
      </c>
      <c r="P162" t="s">
        <v>48</v>
      </c>
      <c r="Q162" t="s">
        <v>48</v>
      </c>
      <c r="R162" t="s">
        <v>48</v>
      </c>
      <c r="S162" t="s">
        <v>48</v>
      </c>
      <c r="T162" t="s">
        <v>48</v>
      </c>
      <c r="U162" t="s">
        <v>49</v>
      </c>
      <c r="V162" t="s">
        <v>48</v>
      </c>
      <c r="W162" t="s">
        <v>48</v>
      </c>
      <c r="X162" t="s">
        <v>48</v>
      </c>
      <c r="Y162" t="s">
        <v>48</v>
      </c>
      <c r="Z162" t="s">
        <v>48</v>
      </c>
      <c r="AA162" t="s">
        <v>48</v>
      </c>
      <c r="AB162" t="s">
        <v>49</v>
      </c>
      <c r="AC162" t="s">
        <v>48</v>
      </c>
      <c r="AD162" t="s">
        <v>48</v>
      </c>
      <c r="AE162" t="s">
        <v>48</v>
      </c>
      <c r="AF162" t="s">
        <v>48</v>
      </c>
      <c r="AG162" t="s">
        <v>48</v>
      </c>
      <c r="AH162" t="s">
        <v>50</v>
      </c>
      <c r="AI162" t="s">
        <v>50</v>
      </c>
      <c r="AJ162" t="s">
        <v>48</v>
      </c>
      <c r="AK162" t="s">
        <v>48</v>
      </c>
      <c r="AL162" t="s">
        <v>48</v>
      </c>
      <c r="AM162" t="s">
        <v>48</v>
      </c>
      <c r="AN162" t="s">
        <v>48</v>
      </c>
      <c r="AO162" t="s">
        <v>48</v>
      </c>
      <c r="AP162" t="s">
        <v>436</v>
      </c>
      <c r="AQ162" t="s">
        <v>791</v>
      </c>
      <c r="AR162" t="s">
        <v>116</v>
      </c>
      <c r="AS162" t="s">
        <v>506</v>
      </c>
      <c r="AT162" t="s">
        <v>496</v>
      </c>
      <c r="AU162" t="s">
        <v>577</v>
      </c>
      <c r="AW162" s="4">
        <f t="shared" si="105"/>
        <v>6</v>
      </c>
      <c r="AX162" s="4">
        <f t="shared" si="106"/>
        <v>4</v>
      </c>
      <c r="AY162" s="4">
        <f t="shared" si="107"/>
        <v>4</v>
      </c>
      <c r="AZ162" s="4">
        <f t="shared" si="108"/>
        <v>2</v>
      </c>
      <c r="BA162" s="4">
        <f t="shared" si="109"/>
        <v>4</v>
      </c>
      <c r="BB162" s="4">
        <f t="shared" si="110"/>
        <v>4</v>
      </c>
      <c r="BC162" s="4">
        <f t="shared" si="111"/>
        <v>4</v>
      </c>
      <c r="BD162" s="4">
        <f t="shared" si="112"/>
        <v>2</v>
      </c>
      <c r="BE162" s="4" t="str">
        <f t="shared" si="113"/>
        <v>0</v>
      </c>
      <c r="BF162" s="4">
        <f t="shared" si="114"/>
        <v>2</v>
      </c>
      <c r="BG162" s="4">
        <f t="shared" si="115"/>
        <v>4</v>
      </c>
      <c r="BH162" s="4">
        <f t="shared" si="116"/>
        <v>4</v>
      </c>
      <c r="BI162" s="4">
        <f t="shared" si="117"/>
        <v>4</v>
      </c>
      <c r="BJ162" s="4">
        <f t="shared" si="118"/>
        <v>2</v>
      </c>
      <c r="BK162" s="4">
        <f t="shared" si="119"/>
        <v>4</v>
      </c>
      <c r="BL162" s="4" t="str">
        <f t="shared" si="120"/>
        <v>0</v>
      </c>
      <c r="BM162" s="4">
        <f t="shared" si="121"/>
        <v>4</v>
      </c>
      <c r="BN162" s="4">
        <f t="shared" si="122"/>
        <v>4</v>
      </c>
      <c r="BO162" s="4">
        <f t="shared" si="123"/>
        <v>4</v>
      </c>
      <c r="BP162" s="4">
        <f t="shared" si="124"/>
        <v>4</v>
      </c>
      <c r="BQ162" s="4">
        <f t="shared" si="125"/>
        <v>6</v>
      </c>
      <c r="BR162" s="4">
        <f t="shared" si="126"/>
        <v>4</v>
      </c>
      <c r="BS162" s="4">
        <f t="shared" si="127"/>
        <v>4</v>
      </c>
      <c r="BT162" s="4">
        <f t="shared" si="128"/>
        <v>4</v>
      </c>
      <c r="BU162" s="4">
        <f t="shared" si="129"/>
        <v>4</v>
      </c>
      <c r="BV162" s="4">
        <f t="shared" si="130"/>
        <v>0</v>
      </c>
      <c r="BW162" s="4">
        <f t="shared" si="131"/>
        <v>6</v>
      </c>
      <c r="BX162" s="4">
        <f t="shared" si="132"/>
        <v>0</v>
      </c>
      <c r="BY162" s="4">
        <f t="shared" si="133"/>
        <v>0</v>
      </c>
      <c r="BZ162" s="37">
        <f t="shared" si="134"/>
        <v>94</v>
      </c>
      <c r="CA162" s="32" t="str">
        <f>VLOOKUP(J:J,'Agent wise'!A:C,3,0)</f>
        <v>Amal</v>
      </c>
      <c r="CB162" s="32">
        <f t="shared" si="100"/>
        <v>45933</v>
      </c>
      <c r="CC162" t="str">
        <f t="shared" si="101"/>
        <v>Good</v>
      </c>
      <c r="CE162" s="32"/>
      <c r="CJ162">
        <f t="shared" si="102"/>
        <v>3</v>
      </c>
      <c r="CK162">
        <f t="shared" si="103"/>
        <v>10</v>
      </c>
      <c r="CL162">
        <f t="shared" si="104"/>
        <v>2025</v>
      </c>
    </row>
    <row r="163" spans="1:90" ht="15" customHeight="1" x14ac:dyDescent="0.35">
      <c r="A163" s="40">
        <v>45726.991932870369</v>
      </c>
      <c r="B163" t="s">
        <v>593</v>
      </c>
      <c r="C163" t="s">
        <v>575</v>
      </c>
      <c r="D163" t="s">
        <v>594</v>
      </c>
      <c r="E163" s="2">
        <v>45933</v>
      </c>
      <c r="F163" t="s">
        <v>494</v>
      </c>
      <c r="G163" s="2">
        <v>45698</v>
      </c>
      <c r="H163">
        <v>9487132148</v>
      </c>
      <c r="I163">
        <v>143</v>
      </c>
      <c r="J163" t="s">
        <v>142</v>
      </c>
      <c r="K163" t="s">
        <v>52</v>
      </c>
      <c r="L163" t="s">
        <v>53</v>
      </c>
      <c r="M163" t="s">
        <v>48</v>
      </c>
      <c r="N163" t="s">
        <v>48</v>
      </c>
      <c r="O163" t="s">
        <v>48</v>
      </c>
      <c r="P163" t="s">
        <v>48</v>
      </c>
      <c r="Q163" t="s">
        <v>48</v>
      </c>
      <c r="R163" t="s">
        <v>48</v>
      </c>
      <c r="S163" t="s">
        <v>48</v>
      </c>
      <c r="T163" t="s">
        <v>48</v>
      </c>
      <c r="U163" t="s">
        <v>49</v>
      </c>
      <c r="V163" t="s">
        <v>48</v>
      </c>
      <c r="W163" t="s">
        <v>48</v>
      </c>
      <c r="X163" t="s">
        <v>48</v>
      </c>
      <c r="Y163" t="s">
        <v>48</v>
      </c>
      <c r="Z163" t="s">
        <v>48</v>
      </c>
      <c r="AA163" t="s">
        <v>48</v>
      </c>
      <c r="AB163" t="s">
        <v>49</v>
      </c>
      <c r="AC163" t="s">
        <v>48</v>
      </c>
      <c r="AD163" t="s">
        <v>48</v>
      </c>
      <c r="AE163" t="s">
        <v>48</v>
      </c>
      <c r="AF163" t="s">
        <v>48</v>
      </c>
      <c r="AG163" t="s">
        <v>48</v>
      </c>
      <c r="AH163" t="s">
        <v>50</v>
      </c>
      <c r="AI163" t="s">
        <v>50</v>
      </c>
      <c r="AJ163" t="s">
        <v>48</v>
      </c>
      <c r="AK163" t="s">
        <v>48</v>
      </c>
      <c r="AL163" t="s">
        <v>49</v>
      </c>
      <c r="AM163" t="s">
        <v>48</v>
      </c>
      <c r="AN163" t="s">
        <v>48</v>
      </c>
      <c r="AO163" t="s">
        <v>48</v>
      </c>
      <c r="AP163" t="s">
        <v>792</v>
      </c>
      <c r="AQ163" t="s">
        <v>793</v>
      </c>
      <c r="AR163" t="s">
        <v>116</v>
      </c>
      <c r="AS163" t="s">
        <v>649</v>
      </c>
      <c r="AT163" t="s">
        <v>503</v>
      </c>
      <c r="AU163" t="s">
        <v>577</v>
      </c>
      <c r="AW163" s="4">
        <f t="shared" si="105"/>
        <v>6</v>
      </c>
      <c r="AX163" s="4">
        <f t="shared" si="106"/>
        <v>4</v>
      </c>
      <c r="AY163" s="4">
        <f t="shared" si="107"/>
        <v>4</v>
      </c>
      <c r="AZ163" s="4">
        <f t="shared" si="108"/>
        <v>2</v>
      </c>
      <c r="BA163" s="4">
        <f t="shared" si="109"/>
        <v>4</v>
      </c>
      <c r="BB163" s="4">
        <f t="shared" si="110"/>
        <v>4</v>
      </c>
      <c r="BC163" s="4">
        <f t="shared" si="111"/>
        <v>4</v>
      </c>
      <c r="BD163" s="4">
        <f t="shared" si="112"/>
        <v>2</v>
      </c>
      <c r="BE163" s="4" t="str">
        <f t="shared" si="113"/>
        <v>0</v>
      </c>
      <c r="BF163" s="4">
        <f t="shared" si="114"/>
        <v>2</v>
      </c>
      <c r="BG163" s="4">
        <f t="shared" si="115"/>
        <v>4</v>
      </c>
      <c r="BH163" s="4">
        <f t="shared" si="116"/>
        <v>4</v>
      </c>
      <c r="BI163" s="4">
        <f t="shared" si="117"/>
        <v>4</v>
      </c>
      <c r="BJ163" s="4">
        <f t="shared" si="118"/>
        <v>2</v>
      </c>
      <c r="BK163" s="4">
        <f t="shared" si="119"/>
        <v>4</v>
      </c>
      <c r="BL163" s="4" t="str">
        <f t="shared" si="120"/>
        <v>0</v>
      </c>
      <c r="BM163" s="4">
        <f t="shared" si="121"/>
        <v>4</v>
      </c>
      <c r="BN163" s="4">
        <f t="shared" si="122"/>
        <v>4</v>
      </c>
      <c r="BO163" s="4">
        <f t="shared" si="123"/>
        <v>4</v>
      </c>
      <c r="BP163" s="4">
        <f t="shared" si="124"/>
        <v>4</v>
      </c>
      <c r="BQ163" s="4">
        <f t="shared" si="125"/>
        <v>6</v>
      </c>
      <c r="BR163" s="4">
        <f t="shared" si="126"/>
        <v>4</v>
      </c>
      <c r="BS163" s="4">
        <f t="shared" si="127"/>
        <v>4</v>
      </c>
      <c r="BT163" s="4">
        <f t="shared" si="128"/>
        <v>4</v>
      </c>
      <c r="BU163" s="4">
        <f t="shared" si="129"/>
        <v>4</v>
      </c>
      <c r="BV163" s="4" t="str">
        <f t="shared" si="130"/>
        <v>0</v>
      </c>
      <c r="BW163" s="4">
        <f t="shared" si="131"/>
        <v>6</v>
      </c>
      <c r="BX163" s="4">
        <f t="shared" si="132"/>
        <v>0</v>
      </c>
      <c r="BY163" s="4">
        <f t="shared" si="133"/>
        <v>0</v>
      </c>
      <c r="BZ163" s="37">
        <f t="shared" si="134"/>
        <v>94</v>
      </c>
      <c r="CA163" s="32" t="str">
        <f>VLOOKUP(J:J,'Agent wise'!A:C,3,0)</f>
        <v>Amal</v>
      </c>
      <c r="CB163" s="32">
        <f t="shared" si="100"/>
        <v>45933</v>
      </c>
      <c r="CC163" t="str">
        <f t="shared" si="101"/>
        <v>Good</v>
      </c>
      <c r="CE163" s="32"/>
      <c r="CJ163">
        <f t="shared" si="102"/>
        <v>3</v>
      </c>
      <c r="CK163">
        <f t="shared" si="103"/>
        <v>10</v>
      </c>
      <c r="CL163">
        <f t="shared" si="104"/>
        <v>2025</v>
      </c>
    </row>
    <row r="164" spans="1:90" ht="15" customHeight="1" x14ac:dyDescent="0.35">
      <c r="A164" s="40">
        <v>45726.993831018517</v>
      </c>
      <c r="B164" t="s">
        <v>593</v>
      </c>
      <c r="C164" t="s">
        <v>575</v>
      </c>
      <c r="D164" t="s">
        <v>594</v>
      </c>
      <c r="E164" s="2">
        <v>45933</v>
      </c>
      <c r="F164" t="s">
        <v>494</v>
      </c>
      <c r="G164" s="2">
        <v>45698</v>
      </c>
      <c r="H164">
        <v>9745365190</v>
      </c>
      <c r="I164">
        <v>192</v>
      </c>
      <c r="J164" t="s">
        <v>117</v>
      </c>
      <c r="K164" t="s">
        <v>46</v>
      </c>
      <c r="L164" t="s">
        <v>47</v>
      </c>
      <c r="M164" t="s">
        <v>48</v>
      </c>
      <c r="N164" t="s">
        <v>48</v>
      </c>
      <c r="O164" t="s">
        <v>48</v>
      </c>
      <c r="P164" t="s">
        <v>48</v>
      </c>
      <c r="Q164" t="s">
        <v>48</v>
      </c>
      <c r="R164" t="s">
        <v>48</v>
      </c>
      <c r="S164" t="s">
        <v>48</v>
      </c>
      <c r="T164" t="s">
        <v>48</v>
      </c>
      <c r="U164" t="s">
        <v>49</v>
      </c>
      <c r="V164" t="s">
        <v>48</v>
      </c>
      <c r="W164" t="s">
        <v>48</v>
      </c>
      <c r="X164" t="s">
        <v>48</v>
      </c>
      <c r="Y164" t="s">
        <v>48</v>
      </c>
      <c r="Z164" t="s">
        <v>48</v>
      </c>
      <c r="AA164" t="s">
        <v>48</v>
      </c>
      <c r="AB164" t="s">
        <v>49</v>
      </c>
      <c r="AC164" t="s">
        <v>48</v>
      </c>
      <c r="AD164" t="s">
        <v>48</v>
      </c>
      <c r="AE164" t="s">
        <v>48</v>
      </c>
      <c r="AF164" t="s">
        <v>48</v>
      </c>
      <c r="AG164" t="s">
        <v>48</v>
      </c>
      <c r="AH164" t="s">
        <v>50</v>
      </c>
      <c r="AI164" t="s">
        <v>49</v>
      </c>
      <c r="AJ164" t="s">
        <v>48</v>
      </c>
      <c r="AK164" t="s">
        <v>48</v>
      </c>
      <c r="AL164" t="s">
        <v>49</v>
      </c>
      <c r="AM164" t="s">
        <v>48</v>
      </c>
      <c r="AN164" t="s">
        <v>48</v>
      </c>
      <c r="AO164" t="s">
        <v>48</v>
      </c>
      <c r="AP164" t="s">
        <v>794</v>
      </c>
      <c r="AQ164" t="s">
        <v>795</v>
      </c>
      <c r="AR164" t="s">
        <v>116</v>
      </c>
      <c r="AS164" t="s">
        <v>796</v>
      </c>
      <c r="AT164" t="s">
        <v>496</v>
      </c>
      <c r="AU164" t="s">
        <v>577</v>
      </c>
      <c r="AW164" s="4">
        <f t="shared" si="105"/>
        <v>6</v>
      </c>
      <c r="AX164" s="4">
        <f t="shared" si="106"/>
        <v>4</v>
      </c>
      <c r="AY164" s="4">
        <f t="shared" si="107"/>
        <v>4</v>
      </c>
      <c r="AZ164" s="4">
        <f t="shared" si="108"/>
        <v>2</v>
      </c>
      <c r="BA164" s="4">
        <f t="shared" si="109"/>
        <v>4</v>
      </c>
      <c r="BB164" s="4">
        <f t="shared" si="110"/>
        <v>4</v>
      </c>
      <c r="BC164" s="4">
        <f t="shared" si="111"/>
        <v>4</v>
      </c>
      <c r="BD164" s="4">
        <f t="shared" si="112"/>
        <v>2</v>
      </c>
      <c r="BE164" s="4" t="str">
        <f t="shared" si="113"/>
        <v>0</v>
      </c>
      <c r="BF164" s="4">
        <f t="shared" si="114"/>
        <v>2</v>
      </c>
      <c r="BG164" s="4">
        <f t="shared" si="115"/>
        <v>4</v>
      </c>
      <c r="BH164" s="4">
        <f t="shared" si="116"/>
        <v>4</v>
      </c>
      <c r="BI164" s="4">
        <f t="shared" si="117"/>
        <v>4</v>
      </c>
      <c r="BJ164" s="4">
        <f t="shared" si="118"/>
        <v>2</v>
      </c>
      <c r="BK164" s="4">
        <f t="shared" si="119"/>
        <v>4</v>
      </c>
      <c r="BL164" s="4" t="str">
        <f t="shared" si="120"/>
        <v>0</v>
      </c>
      <c r="BM164" s="4">
        <f t="shared" si="121"/>
        <v>4</v>
      </c>
      <c r="BN164" s="4">
        <f t="shared" si="122"/>
        <v>4</v>
      </c>
      <c r="BO164" s="4">
        <f t="shared" si="123"/>
        <v>4</v>
      </c>
      <c r="BP164" s="4">
        <f t="shared" si="124"/>
        <v>4</v>
      </c>
      <c r="BQ164" s="4">
        <f t="shared" si="125"/>
        <v>6</v>
      </c>
      <c r="BR164" s="4">
        <f t="shared" si="126"/>
        <v>4</v>
      </c>
      <c r="BS164" s="4" t="str">
        <f t="shared" si="127"/>
        <v>0</v>
      </c>
      <c r="BT164" s="4">
        <f t="shared" si="128"/>
        <v>4</v>
      </c>
      <c r="BU164" s="4">
        <f t="shared" si="129"/>
        <v>4</v>
      </c>
      <c r="BV164" s="4" t="str">
        <f t="shared" si="130"/>
        <v>0</v>
      </c>
      <c r="BW164" s="4">
        <f t="shared" si="131"/>
        <v>6</v>
      </c>
      <c r="BX164" s="4">
        <f t="shared" si="132"/>
        <v>0</v>
      </c>
      <c r="BY164" s="4">
        <f t="shared" si="133"/>
        <v>0</v>
      </c>
      <c r="BZ164" s="37">
        <f t="shared" si="134"/>
        <v>90</v>
      </c>
      <c r="CA164" s="32" t="str">
        <f>VLOOKUP(J:J,'Agent wise'!A:C,3,0)</f>
        <v>Amal</v>
      </c>
      <c r="CB164" s="32">
        <f t="shared" si="100"/>
        <v>45933</v>
      </c>
      <c r="CC164" t="str">
        <f t="shared" si="101"/>
        <v>Good</v>
      </c>
      <c r="CE164" s="32"/>
      <c r="CJ164">
        <f t="shared" si="102"/>
        <v>3</v>
      </c>
      <c r="CK164">
        <f t="shared" si="103"/>
        <v>10</v>
      </c>
      <c r="CL164">
        <f t="shared" si="104"/>
        <v>2025</v>
      </c>
    </row>
    <row r="165" spans="1:90" ht="15" customHeight="1" x14ac:dyDescent="0.35">
      <c r="A165" s="40">
        <v>45757.520925925928</v>
      </c>
      <c r="B165" t="s">
        <v>319</v>
      </c>
      <c r="C165" t="s">
        <v>575</v>
      </c>
      <c r="D165" t="s">
        <v>72</v>
      </c>
      <c r="E165" s="2">
        <v>45934</v>
      </c>
      <c r="F165" t="s">
        <v>134</v>
      </c>
      <c r="G165" s="2">
        <v>45726</v>
      </c>
      <c r="H165">
        <v>8893456210</v>
      </c>
      <c r="I165">
        <v>302</v>
      </c>
      <c r="J165" t="s">
        <v>130</v>
      </c>
      <c r="K165" t="s">
        <v>46</v>
      </c>
      <c r="L165" t="s">
        <v>47</v>
      </c>
      <c r="M165" t="s">
        <v>48</v>
      </c>
      <c r="N165" t="s">
        <v>48</v>
      </c>
      <c r="O165" t="s">
        <v>48</v>
      </c>
      <c r="P165" t="s">
        <v>48</v>
      </c>
      <c r="Q165" t="s">
        <v>48</v>
      </c>
      <c r="R165" t="s">
        <v>49</v>
      </c>
      <c r="S165" t="s">
        <v>48</v>
      </c>
      <c r="T165" t="s">
        <v>48</v>
      </c>
      <c r="U165" t="s">
        <v>48</v>
      </c>
      <c r="V165" t="s">
        <v>48</v>
      </c>
      <c r="W165" t="s">
        <v>48</v>
      </c>
      <c r="X165" t="s">
        <v>48</v>
      </c>
      <c r="Y165" t="s">
        <v>48</v>
      </c>
      <c r="Z165" t="s">
        <v>48</v>
      </c>
      <c r="AA165" t="s">
        <v>48</v>
      </c>
      <c r="AB165" t="s">
        <v>48</v>
      </c>
      <c r="AC165" t="s">
        <v>50</v>
      </c>
      <c r="AD165" t="s">
        <v>48</v>
      </c>
      <c r="AE165" t="s">
        <v>49</v>
      </c>
      <c r="AF165" t="s">
        <v>48</v>
      </c>
      <c r="AG165" t="s">
        <v>48</v>
      </c>
      <c r="AH165" t="s">
        <v>50</v>
      </c>
      <c r="AI165" t="s">
        <v>49</v>
      </c>
      <c r="AJ165" t="s">
        <v>48</v>
      </c>
      <c r="AK165" t="s">
        <v>50</v>
      </c>
      <c r="AL165" t="s">
        <v>49</v>
      </c>
      <c r="AM165" t="s">
        <v>48</v>
      </c>
      <c r="AN165" t="s">
        <v>48</v>
      </c>
      <c r="AO165" t="s">
        <v>48</v>
      </c>
      <c r="AP165" t="s">
        <v>797</v>
      </c>
      <c r="AQ165" t="s">
        <v>798</v>
      </c>
      <c r="AR165" t="s">
        <v>51</v>
      </c>
      <c r="AS165" t="s">
        <v>326</v>
      </c>
      <c r="AT165" t="s">
        <v>138</v>
      </c>
      <c r="AU165" t="s">
        <v>719</v>
      </c>
      <c r="AW165" s="4">
        <f t="shared" si="105"/>
        <v>6</v>
      </c>
      <c r="AX165" s="4">
        <f t="shared" si="106"/>
        <v>4</v>
      </c>
      <c r="AY165" s="4">
        <f t="shared" si="107"/>
        <v>4</v>
      </c>
      <c r="AZ165" s="4">
        <f t="shared" si="108"/>
        <v>2</v>
      </c>
      <c r="BA165" s="4">
        <f t="shared" si="109"/>
        <v>4</v>
      </c>
      <c r="BB165" s="4" t="str">
        <f t="shared" si="110"/>
        <v>0</v>
      </c>
      <c r="BC165" s="4">
        <f t="shared" si="111"/>
        <v>4</v>
      </c>
      <c r="BD165" s="4">
        <f t="shared" si="112"/>
        <v>2</v>
      </c>
      <c r="BE165" s="4">
        <f t="shared" si="113"/>
        <v>4</v>
      </c>
      <c r="BF165" s="4">
        <f t="shared" si="114"/>
        <v>2</v>
      </c>
      <c r="BG165" s="4">
        <f t="shared" si="115"/>
        <v>4</v>
      </c>
      <c r="BH165" s="4">
        <f t="shared" si="116"/>
        <v>4</v>
      </c>
      <c r="BI165" s="4">
        <f t="shared" si="117"/>
        <v>4</v>
      </c>
      <c r="BJ165" s="4">
        <f t="shared" si="118"/>
        <v>2</v>
      </c>
      <c r="BK165" s="4">
        <f t="shared" si="119"/>
        <v>4</v>
      </c>
      <c r="BL165" s="4">
        <f t="shared" si="120"/>
        <v>2</v>
      </c>
      <c r="BM165" s="4">
        <f t="shared" si="121"/>
        <v>4</v>
      </c>
      <c r="BN165" s="4">
        <f t="shared" si="122"/>
        <v>4</v>
      </c>
      <c r="BO165" s="4" t="str">
        <f t="shared" si="123"/>
        <v>0</v>
      </c>
      <c r="BP165" s="4">
        <f t="shared" si="124"/>
        <v>4</v>
      </c>
      <c r="BQ165" s="4">
        <f t="shared" si="125"/>
        <v>6</v>
      </c>
      <c r="BR165" s="4">
        <f t="shared" si="126"/>
        <v>4</v>
      </c>
      <c r="BS165" s="4" t="str">
        <f t="shared" si="127"/>
        <v>0</v>
      </c>
      <c r="BT165" s="4">
        <f t="shared" si="128"/>
        <v>4</v>
      </c>
      <c r="BU165" s="4">
        <f t="shared" si="129"/>
        <v>4</v>
      </c>
      <c r="BV165" s="4" t="str">
        <f t="shared" si="130"/>
        <v>0</v>
      </c>
      <c r="BW165" s="4">
        <f t="shared" si="131"/>
        <v>6</v>
      </c>
      <c r="BX165" s="4">
        <f t="shared" si="132"/>
        <v>0</v>
      </c>
      <c r="BY165" s="4">
        <f t="shared" si="133"/>
        <v>0</v>
      </c>
      <c r="BZ165" s="37">
        <f t="shared" si="134"/>
        <v>88</v>
      </c>
      <c r="CA165" s="32" t="str">
        <f>VLOOKUP(J:J,'Agent wise'!A:C,3,0)</f>
        <v>Shakeer</v>
      </c>
      <c r="CB165" s="32">
        <f t="shared" si="100"/>
        <v>45934</v>
      </c>
      <c r="CC165" t="str">
        <f t="shared" si="101"/>
        <v>Average</v>
      </c>
      <c r="CE165" s="32"/>
      <c r="CJ165">
        <f t="shared" si="102"/>
        <v>4</v>
      </c>
      <c r="CK165">
        <f t="shared" si="103"/>
        <v>10</v>
      </c>
      <c r="CL165">
        <f t="shared" si="104"/>
        <v>2025</v>
      </c>
    </row>
    <row r="166" spans="1:90" ht="15" customHeight="1" x14ac:dyDescent="0.35">
      <c r="A166" s="40">
        <v>45757.554965277777</v>
      </c>
      <c r="B166" t="s">
        <v>319</v>
      </c>
      <c r="C166" t="s">
        <v>575</v>
      </c>
      <c r="D166" t="s">
        <v>72</v>
      </c>
      <c r="E166" s="2">
        <v>45934</v>
      </c>
      <c r="F166" t="s">
        <v>134</v>
      </c>
      <c r="G166" s="2">
        <v>45726</v>
      </c>
      <c r="H166">
        <v>8893465693</v>
      </c>
      <c r="I166">
        <v>288</v>
      </c>
      <c r="J166" t="s">
        <v>264</v>
      </c>
      <c r="K166" t="s">
        <v>46</v>
      </c>
      <c r="L166" t="s">
        <v>47</v>
      </c>
      <c r="M166" t="s">
        <v>48</v>
      </c>
      <c r="N166" t="s">
        <v>48</v>
      </c>
      <c r="O166" t="s">
        <v>48</v>
      </c>
      <c r="P166" t="s">
        <v>48</v>
      </c>
      <c r="Q166" t="s">
        <v>48</v>
      </c>
      <c r="R166" t="s">
        <v>49</v>
      </c>
      <c r="S166" t="s">
        <v>48</v>
      </c>
      <c r="T166" t="s">
        <v>48</v>
      </c>
      <c r="U166" t="s">
        <v>48</v>
      </c>
      <c r="V166" t="s">
        <v>48</v>
      </c>
      <c r="W166" t="s">
        <v>48</v>
      </c>
      <c r="X166" t="s">
        <v>48</v>
      </c>
      <c r="Y166" t="s">
        <v>48</v>
      </c>
      <c r="Z166" t="s">
        <v>48</v>
      </c>
      <c r="AA166" t="s">
        <v>49</v>
      </c>
      <c r="AB166" t="s">
        <v>49</v>
      </c>
      <c r="AC166" t="s">
        <v>50</v>
      </c>
      <c r="AD166" t="s">
        <v>48</v>
      </c>
      <c r="AE166" t="s">
        <v>48</v>
      </c>
      <c r="AF166" t="s">
        <v>50</v>
      </c>
      <c r="AG166" t="s">
        <v>48</v>
      </c>
      <c r="AH166" t="s">
        <v>50</v>
      </c>
      <c r="AI166" t="s">
        <v>49</v>
      </c>
      <c r="AJ166" t="s">
        <v>48</v>
      </c>
      <c r="AK166" t="s">
        <v>50</v>
      </c>
      <c r="AL166" t="s">
        <v>49</v>
      </c>
      <c r="AM166" t="s">
        <v>48</v>
      </c>
      <c r="AN166" t="s">
        <v>48</v>
      </c>
      <c r="AO166" t="s">
        <v>48</v>
      </c>
      <c r="AP166" t="s">
        <v>753</v>
      </c>
      <c r="AQ166" t="s">
        <v>799</v>
      </c>
      <c r="AR166" t="s">
        <v>51</v>
      </c>
      <c r="AS166" t="s">
        <v>326</v>
      </c>
      <c r="AT166" t="s">
        <v>137</v>
      </c>
      <c r="AU166" t="s">
        <v>626</v>
      </c>
      <c r="AW166" s="4">
        <f t="shared" si="105"/>
        <v>6</v>
      </c>
      <c r="AX166" s="4">
        <f t="shared" si="106"/>
        <v>4</v>
      </c>
      <c r="AY166" s="4">
        <f t="shared" si="107"/>
        <v>4</v>
      </c>
      <c r="AZ166" s="4">
        <f t="shared" si="108"/>
        <v>2</v>
      </c>
      <c r="BA166" s="4">
        <f t="shared" si="109"/>
        <v>4</v>
      </c>
      <c r="BB166" s="4" t="str">
        <f t="shared" si="110"/>
        <v>0</v>
      </c>
      <c r="BC166" s="4">
        <f t="shared" si="111"/>
        <v>4</v>
      </c>
      <c r="BD166" s="4">
        <f t="shared" si="112"/>
        <v>2</v>
      </c>
      <c r="BE166" s="4">
        <f t="shared" si="113"/>
        <v>4</v>
      </c>
      <c r="BF166" s="4">
        <f t="shared" si="114"/>
        <v>2</v>
      </c>
      <c r="BG166" s="4">
        <f t="shared" si="115"/>
        <v>4</v>
      </c>
      <c r="BH166" s="4">
        <f t="shared" si="116"/>
        <v>4</v>
      </c>
      <c r="BI166" s="4">
        <f t="shared" si="117"/>
        <v>4</v>
      </c>
      <c r="BJ166" s="4">
        <f t="shared" si="118"/>
        <v>2</v>
      </c>
      <c r="BK166" s="4" t="str">
        <f t="shared" si="119"/>
        <v>0</v>
      </c>
      <c r="BL166" s="4" t="str">
        <f t="shared" si="120"/>
        <v>0</v>
      </c>
      <c r="BM166" s="4">
        <f t="shared" si="121"/>
        <v>4</v>
      </c>
      <c r="BN166" s="4">
        <f t="shared" si="122"/>
        <v>4</v>
      </c>
      <c r="BO166" s="4">
        <f t="shared" si="123"/>
        <v>4</v>
      </c>
      <c r="BP166" s="4">
        <f t="shared" si="124"/>
        <v>4</v>
      </c>
      <c r="BQ166" s="4">
        <f t="shared" si="125"/>
        <v>6</v>
      </c>
      <c r="BR166" s="4">
        <f t="shared" si="126"/>
        <v>4</v>
      </c>
      <c r="BS166" s="4" t="str">
        <f t="shared" si="127"/>
        <v>0</v>
      </c>
      <c r="BT166" s="4">
        <f t="shared" si="128"/>
        <v>4</v>
      </c>
      <c r="BU166" s="4">
        <f t="shared" si="129"/>
        <v>4</v>
      </c>
      <c r="BV166" s="4" t="str">
        <f t="shared" si="130"/>
        <v>0</v>
      </c>
      <c r="BW166" s="4">
        <f t="shared" si="131"/>
        <v>6</v>
      </c>
      <c r="BX166" s="4">
        <f t="shared" si="132"/>
        <v>0</v>
      </c>
      <c r="BY166" s="4">
        <f t="shared" si="133"/>
        <v>0</v>
      </c>
      <c r="BZ166" s="37">
        <f t="shared" si="134"/>
        <v>86</v>
      </c>
      <c r="CA166" s="32" t="str">
        <f>VLOOKUP(J:J,'Agent wise'!A:C,3,0)</f>
        <v>Shakeer</v>
      </c>
      <c r="CB166" s="32">
        <f t="shared" si="100"/>
        <v>45934</v>
      </c>
      <c r="CC166" t="str">
        <f t="shared" si="101"/>
        <v>Average</v>
      </c>
      <c r="CE166" s="32"/>
      <c r="CJ166">
        <f t="shared" si="102"/>
        <v>4</v>
      </c>
      <c r="CK166">
        <f t="shared" si="103"/>
        <v>10</v>
      </c>
      <c r="CL166">
        <f t="shared" si="104"/>
        <v>2025</v>
      </c>
    </row>
    <row r="167" spans="1:90" ht="15" customHeight="1" x14ac:dyDescent="0.35">
      <c r="A167" s="40">
        <v>45757.574780092589</v>
      </c>
      <c r="B167" t="s">
        <v>396</v>
      </c>
      <c r="C167" t="s">
        <v>575</v>
      </c>
      <c r="D167" t="s">
        <v>80</v>
      </c>
      <c r="E167" s="2">
        <v>45933</v>
      </c>
      <c r="F167" t="s">
        <v>134</v>
      </c>
      <c r="G167" s="2">
        <v>45698</v>
      </c>
      <c r="H167">
        <v>9446975624</v>
      </c>
      <c r="I167">
        <v>148</v>
      </c>
      <c r="J167" t="s">
        <v>424</v>
      </c>
      <c r="K167" t="s">
        <v>46</v>
      </c>
      <c r="L167" t="s">
        <v>47</v>
      </c>
      <c r="M167" t="s">
        <v>48</v>
      </c>
      <c r="N167" t="s">
        <v>48</v>
      </c>
      <c r="O167" t="s">
        <v>49</v>
      </c>
      <c r="P167" t="s">
        <v>48</v>
      </c>
      <c r="Q167" t="s">
        <v>48</v>
      </c>
      <c r="R167" t="s">
        <v>48</v>
      </c>
      <c r="S167" t="s">
        <v>48</v>
      </c>
      <c r="T167" t="s">
        <v>48</v>
      </c>
      <c r="U167" t="s">
        <v>48</v>
      </c>
      <c r="V167" t="s">
        <v>48</v>
      </c>
      <c r="W167" t="s">
        <v>48</v>
      </c>
      <c r="X167" t="s">
        <v>48</v>
      </c>
      <c r="Y167" t="s">
        <v>48</v>
      </c>
      <c r="Z167" t="s">
        <v>48</v>
      </c>
      <c r="AA167" t="s">
        <v>48</v>
      </c>
      <c r="AB167" t="s">
        <v>48</v>
      </c>
      <c r="AC167" t="s">
        <v>48</v>
      </c>
      <c r="AD167" t="s">
        <v>48</v>
      </c>
      <c r="AE167" t="s">
        <v>48</v>
      </c>
      <c r="AF167" t="s">
        <v>48</v>
      </c>
      <c r="AG167" t="s">
        <v>48</v>
      </c>
      <c r="AH167" t="s">
        <v>50</v>
      </c>
      <c r="AI167" t="s">
        <v>50</v>
      </c>
      <c r="AJ167" t="s">
        <v>48</v>
      </c>
      <c r="AK167" t="s">
        <v>48</v>
      </c>
      <c r="AL167" t="s">
        <v>48</v>
      </c>
      <c r="AM167" t="s">
        <v>48</v>
      </c>
      <c r="AN167" t="s">
        <v>48</v>
      </c>
      <c r="AO167" t="s">
        <v>48</v>
      </c>
      <c r="AP167" t="s">
        <v>14</v>
      </c>
      <c r="AQ167" t="s">
        <v>748</v>
      </c>
      <c r="AR167" t="s">
        <v>51</v>
      </c>
      <c r="AS167" t="s">
        <v>100</v>
      </c>
      <c r="AT167" t="s">
        <v>101</v>
      </c>
      <c r="AU167" t="s">
        <v>683</v>
      </c>
      <c r="AW167" s="4">
        <f t="shared" si="105"/>
        <v>6</v>
      </c>
      <c r="AX167" s="4">
        <f t="shared" si="106"/>
        <v>4</v>
      </c>
      <c r="AY167" s="4" t="str">
        <f t="shared" si="107"/>
        <v>0</v>
      </c>
      <c r="AZ167" s="4">
        <f t="shared" si="108"/>
        <v>2</v>
      </c>
      <c r="BA167" s="4">
        <f t="shared" si="109"/>
        <v>4</v>
      </c>
      <c r="BB167" s="4">
        <f t="shared" si="110"/>
        <v>4</v>
      </c>
      <c r="BC167" s="4">
        <f t="shared" si="111"/>
        <v>4</v>
      </c>
      <c r="BD167" s="4">
        <f t="shared" si="112"/>
        <v>2</v>
      </c>
      <c r="BE167" s="4">
        <f t="shared" si="113"/>
        <v>4</v>
      </c>
      <c r="BF167" s="4">
        <f t="shared" si="114"/>
        <v>2</v>
      </c>
      <c r="BG167" s="4">
        <f t="shared" si="115"/>
        <v>4</v>
      </c>
      <c r="BH167" s="4">
        <f t="shared" si="116"/>
        <v>4</v>
      </c>
      <c r="BI167" s="4">
        <f t="shared" si="117"/>
        <v>4</v>
      </c>
      <c r="BJ167" s="4">
        <f t="shared" si="118"/>
        <v>2</v>
      </c>
      <c r="BK167" s="4">
        <f t="shared" si="119"/>
        <v>4</v>
      </c>
      <c r="BL167" s="4">
        <f t="shared" si="120"/>
        <v>2</v>
      </c>
      <c r="BM167" s="4">
        <f t="shared" si="121"/>
        <v>4</v>
      </c>
      <c r="BN167" s="4">
        <f t="shared" si="122"/>
        <v>4</v>
      </c>
      <c r="BO167" s="4">
        <f t="shared" si="123"/>
        <v>4</v>
      </c>
      <c r="BP167" s="4">
        <f t="shared" si="124"/>
        <v>4</v>
      </c>
      <c r="BQ167" s="4">
        <f t="shared" si="125"/>
        <v>6</v>
      </c>
      <c r="BR167" s="4">
        <f t="shared" si="126"/>
        <v>4</v>
      </c>
      <c r="BS167" s="4">
        <f t="shared" si="127"/>
        <v>4</v>
      </c>
      <c r="BT167" s="4">
        <f t="shared" si="128"/>
        <v>4</v>
      </c>
      <c r="BU167" s="4">
        <f t="shared" si="129"/>
        <v>4</v>
      </c>
      <c r="BV167" s="4">
        <f t="shared" si="130"/>
        <v>0</v>
      </c>
      <c r="BW167" s="4">
        <f t="shared" si="131"/>
        <v>6</v>
      </c>
      <c r="BX167" s="4">
        <f t="shared" si="132"/>
        <v>0</v>
      </c>
      <c r="BY167" s="4">
        <f t="shared" si="133"/>
        <v>0</v>
      </c>
      <c r="BZ167" s="37">
        <f t="shared" si="134"/>
        <v>96</v>
      </c>
      <c r="CA167" s="32" t="str">
        <f>VLOOKUP(J:J,'Agent wise'!A:C,3,0)</f>
        <v xml:space="preserve">Shiny </v>
      </c>
      <c r="CB167" s="32">
        <f t="shared" si="100"/>
        <v>45933</v>
      </c>
      <c r="CC167" t="str">
        <f t="shared" si="101"/>
        <v>Excellent</v>
      </c>
      <c r="CE167" s="32"/>
      <c r="CJ167">
        <f t="shared" si="102"/>
        <v>3</v>
      </c>
      <c r="CK167">
        <f t="shared" si="103"/>
        <v>10</v>
      </c>
      <c r="CL167">
        <f t="shared" si="104"/>
        <v>2025</v>
      </c>
    </row>
    <row r="168" spans="1:90" ht="15" customHeight="1" x14ac:dyDescent="0.35">
      <c r="A168" s="40">
        <v>45757.585393518515</v>
      </c>
      <c r="B168" t="s">
        <v>319</v>
      </c>
      <c r="C168" t="s">
        <v>575</v>
      </c>
      <c r="D168" t="s">
        <v>72</v>
      </c>
      <c r="E168" s="2">
        <v>45934</v>
      </c>
      <c r="F168" t="s">
        <v>134</v>
      </c>
      <c r="G168" s="2">
        <v>45726</v>
      </c>
      <c r="H168">
        <v>9442389723</v>
      </c>
      <c r="I168">
        <v>193</v>
      </c>
      <c r="J168" t="s">
        <v>272</v>
      </c>
      <c r="K168" t="s">
        <v>52</v>
      </c>
      <c r="L168" t="s">
        <v>53</v>
      </c>
      <c r="M168" t="s">
        <v>48</v>
      </c>
      <c r="N168" t="s">
        <v>48</v>
      </c>
      <c r="O168" t="s">
        <v>48</v>
      </c>
      <c r="P168" t="s">
        <v>48</v>
      </c>
      <c r="Q168" t="s">
        <v>48</v>
      </c>
      <c r="R168" t="s">
        <v>48</v>
      </c>
      <c r="S168" t="s">
        <v>48</v>
      </c>
      <c r="T168" t="s">
        <v>48</v>
      </c>
      <c r="U168" t="s">
        <v>49</v>
      </c>
      <c r="V168" t="s">
        <v>48</v>
      </c>
      <c r="W168" t="s">
        <v>48</v>
      </c>
      <c r="X168" t="s">
        <v>48</v>
      </c>
      <c r="Y168" t="s">
        <v>48</v>
      </c>
      <c r="Z168" t="s">
        <v>48</v>
      </c>
      <c r="AA168" t="s">
        <v>48</v>
      </c>
      <c r="AB168" t="s">
        <v>48</v>
      </c>
      <c r="AC168" t="s">
        <v>50</v>
      </c>
      <c r="AD168" t="s">
        <v>48</v>
      </c>
      <c r="AE168" t="s">
        <v>48</v>
      </c>
      <c r="AF168" t="s">
        <v>50</v>
      </c>
      <c r="AG168" t="s">
        <v>48</v>
      </c>
      <c r="AH168" t="s">
        <v>50</v>
      </c>
      <c r="AI168" t="s">
        <v>49</v>
      </c>
      <c r="AJ168" t="s">
        <v>48</v>
      </c>
      <c r="AK168" t="s">
        <v>50</v>
      </c>
      <c r="AL168" t="s">
        <v>48</v>
      </c>
      <c r="AM168" t="s">
        <v>48</v>
      </c>
      <c r="AN168" t="s">
        <v>48</v>
      </c>
      <c r="AO168" t="s">
        <v>48</v>
      </c>
      <c r="AP168" t="s">
        <v>800</v>
      </c>
      <c r="AQ168" t="s">
        <v>320</v>
      </c>
      <c r="AR168" t="s">
        <v>51</v>
      </c>
      <c r="AS168" t="s">
        <v>326</v>
      </c>
      <c r="AT168" t="s">
        <v>138</v>
      </c>
      <c r="AU168" t="s">
        <v>626</v>
      </c>
      <c r="AW168" s="4">
        <f t="shared" si="105"/>
        <v>6</v>
      </c>
      <c r="AX168" s="4">
        <f t="shared" si="106"/>
        <v>4</v>
      </c>
      <c r="AY168" s="4">
        <f t="shared" si="107"/>
        <v>4</v>
      </c>
      <c r="AZ168" s="4">
        <f t="shared" si="108"/>
        <v>2</v>
      </c>
      <c r="BA168" s="4">
        <f t="shared" si="109"/>
        <v>4</v>
      </c>
      <c r="BB168" s="4">
        <f t="shared" si="110"/>
        <v>4</v>
      </c>
      <c r="BC168" s="4">
        <f t="shared" si="111"/>
        <v>4</v>
      </c>
      <c r="BD168" s="4">
        <f t="shared" si="112"/>
        <v>2</v>
      </c>
      <c r="BE168" s="4" t="str">
        <f t="shared" si="113"/>
        <v>0</v>
      </c>
      <c r="BF168" s="4">
        <f t="shared" si="114"/>
        <v>2</v>
      </c>
      <c r="BG168" s="4">
        <f t="shared" si="115"/>
        <v>4</v>
      </c>
      <c r="BH168" s="4">
        <f t="shared" si="116"/>
        <v>4</v>
      </c>
      <c r="BI168" s="4">
        <f t="shared" si="117"/>
        <v>4</v>
      </c>
      <c r="BJ168" s="4">
        <f t="shared" si="118"/>
        <v>2</v>
      </c>
      <c r="BK168" s="4">
        <f t="shared" si="119"/>
        <v>4</v>
      </c>
      <c r="BL168" s="4">
        <f t="shared" si="120"/>
        <v>2</v>
      </c>
      <c r="BM168" s="4">
        <f t="shared" si="121"/>
        <v>4</v>
      </c>
      <c r="BN168" s="4">
        <f t="shared" si="122"/>
        <v>4</v>
      </c>
      <c r="BO168" s="4">
        <f t="shared" si="123"/>
        <v>4</v>
      </c>
      <c r="BP168" s="4">
        <f t="shared" si="124"/>
        <v>4</v>
      </c>
      <c r="BQ168" s="4">
        <f t="shared" si="125"/>
        <v>6</v>
      </c>
      <c r="BR168" s="4">
        <f t="shared" si="126"/>
        <v>4</v>
      </c>
      <c r="BS168" s="4" t="str">
        <f t="shared" si="127"/>
        <v>0</v>
      </c>
      <c r="BT168" s="4">
        <f t="shared" si="128"/>
        <v>4</v>
      </c>
      <c r="BU168" s="4">
        <f t="shared" si="129"/>
        <v>4</v>
      </c>
      <c r="BV168" s="4">
        <f t="shared" si="130"/>
        <v>0</v>
      </c>
      <c r="BW168" s="4">
        <f t="shared" si="131"/>
        <v>6</v>
      </c>
      <c r="BX168" s="4">
        <f t="shared" si="132"/>
        <v>0</v>
      </c>
      <c r="BY168" s="4">
        <f t="shared" si="133"/>
        <v>0</v>
      </c>
      <c r="BZ168" s="37">
        <f t="shared" si="134"/>
        <v>92</v>
      </c>
      <c r="CA168" s="32" t="str">
        <f>VLOOKUP(J:J,'Agent wise'!A:C,3,0)</f>
        <v>Shakeer</v>
      </c>
      <c r="CB168" s="32">
        <f t="shared" si="100"/>
        <v>45934</v>
      </c>
      <c r="CC168" t="str">
        <f t="shared" si="101"/>
        <v>Good</v>
      </c>
      <c r="CE168" s="32"/>
      <c r="CJ168">
        <f t="shared" si="102"/>
        <v>4</v>
      </c>
      <c r="CK168">
        <f t="shared" si="103"/>
        <v>10</v>
      </c>
      <c r="CL168">
        <f t="shared" si="104"/>
        <v>2025</v>
      </c>
    </row>
    <row r="169" spans="1:90" ht="15" customHeight="1" x14ac:dyDescent="0.35">
      <c r="A169" s="40">
        <v>45757.589571759258</v>
      </c>
      <c r="B169" t="s">
        <v>319</v>
      </c>
      <c r="C169" t="s">
        <v>575</v>
      </c>
      <c r="D169" t="s">
        <v>72</v>
      </c>
      <c r="E169" s="2">
        <v>45934</v>
      </c>
      <c r="F169" t="s">
        <v>134</v>
      </c>
      <c r="G169" s="2">
        <v>45726</v>
      </c>
      <c r="H169">
        <v>9188556641</v>
      </c>
      <c r="I169">
        <v>269</v>
      </c>
      <c r="J169" t="s">
        <v>280</v>
      </c>
      <c r="K169" t="s">
        <v>46</v>
      </c>
      <c r="L169" t="s">
        <v>47</v>
      </c>
      <c r="M169" t="s">
        <v>49</v>
      </c>
      <c r="N169" t="s">
        <v>48</v>
      </c>
      <c r="O169" t="s">
        <v>48</v>
      </c>
      <c r="P169" t="s">
        <v>48</v>
      </c>
      <c r="Q169" t="s">
        <v>48</v>
      </c>
      <c r="R169" t="s">
        <v>49</v>
      </c>
      <c r="S169" t="s">
        <v>48</v>
      </c>
      <c r="T169" t="s">
        <v>48</v>
      </c>
      <c r="U169" t="s">
        <v>49</v>
      </c>
      <c r="V169" t="s">
        <v>48</v>
      </c>
      <c r="W169" t="s">
        <v>48</v>
      </c>
      <c r="X169" t="s">
        <v>48</v>
      </c>
      <c r="Y169" t="s">
        <v>48</v>
      </c>
      <c r="Z169" t="s">
        <v>48</v>
      </c>
      <c r="AA169" t="s">
        <v>49</v>
      </c>
      <c r="AB169" t="s">
        <v>48</v>
      </c>
      <c r="AC169" t="s">
        <v>49</v>
      </c>
      <c r="AD169" t="s">
        <v>48</v>
      </c>
      <c r="AE169" t="s">
        <v>48</v>
      </c>
      <c r="AF169" t="s">
        <v>50</v>
      </c>
      <c r="AG169" t="s">
        <v>48</v>
      </c>
      <c r="AH169" t="s">
        <v>50</v>
      </c>
      <c r="AI169" t="s">
        <v>48</v>
      </c>
      <c r="AJ169" t="s">
        <v>48</v>
      </c>
      <c r="AK169" t="s">
        <v>50</v>
      </c>
      <c r="AL169" t="s">
        <v>49</v>
      </c>
      <c r="AM169" t="s">
        <v>48</v>
      </c>
      <c r="AN169" t="s">
        <v>48</v>
      </c>
      <c r="AO169" t="s">
        <v>48</v>
      </c>
      <c r="AP169" t="s">
        <v>801</v>
      </c>
      <c r="AQ169" t="s">
        <v>387</v>
      </c>
      <c r="AR169" t="s">
        <v>51</v>
      </c>
      <c r="AS169" t="s">
        <v>331</v>
      </c>
      <c r="AT169" t="s">
        <v>145</v>
      </c>
      <c r="AU169" t="s">
        <v>626</v>
      </c>
      <c r="AW169" s="4" t="str">
        <f t="shared" si="105"/>
        <v>0</v>
      </c>
      <c r="AX169" s="4">
        <f t="shared" si="106"/>
        <v>4</v>
      </c>
      <c r="AY169" s="4">
        <f t="shared" si="107"/>
        <v>4</v>
      </c>
      <c r="AZ169" s="4">
        <f t="shared" si="108"/>
        <v>2</v>
      </c>
      <c r="BA169" s="4">
        <f t="shared" si="109"/>
        <v>4</v>
      </c>
      <c r="BB169" s="4" t="str">
        <f t="shared" si="110"/>
        <v>0</v>
      </c>
      <c r="BC169" s="4">
        <f t="shared" si="111"/>
        <v>4</v>
      </c>
      <c r="BD169" s="4">
        <f t="shared" si="112"/>
        <v>2</v>
      </c>
      <c r="BE169" s="4" t="str">
        <f t="shared" si="113"/>
        <v>0</v>
      </c>
      <c r="BF169" s="4">
        <f t="shared" si="114"/>
        <v>2</v>
      </c>
      <c r="BG169" s="4">
        <f t="shared" si="115"/>
        <v>4</v>
      </c>
      <c r="BH169" s="4">
        <f t="shared" si="116"/>
        <v>4</v>
      </c>
      <c r="BI169" s="4">
        <f t="shared" si="117"/>
        <v>4</v>
      </c>
      <c r="BJ169" s="4">
        <f t="shared" si="118"/>
        <v>2</v>
      </c>
      <c r="BK169" s="4" t="str">
        <f t="shared" si="119"/>
        <v>0</v>
      </c>
      <c r="BL169" s="4">
        <f t="shared" si="120"/>
        <v>2</v>
      </c>
      <c r="BM169" s="4" t="str">
        <f t="shared" si="121"/>
        <v>0</v>
      </c>
      <c r="BN169" s="4">
        <f t="shared" si="122"/>
        <v>4</v>
      </c>
      <c r="BO169" s="4">
        <f t="shared" si="123"/>
        <v>4</v>
      </c>
      <c r="BP169" s="4">
        <f t="shared" si="124"/>
        <v>4</v>
      </c>
      <c r="BQ169" s="4">
        <f t="shared" si="125"/>
        <v>6</v>
      </c>
      <c r="BR169" s="4">
        <f t="shared" si="126"/>
        <v>4</v>
      </c>
      <c r="BS169" s="4">
        <f t="shared" si="127"/>
        <v>4</v>
      </c>
      <c r="BT169" s="4">
        <f t="shared" si="128"/>
        <v>4</v>
      </c>
      <c r="BU169" s="4">
        <f t="shared" si="129"/>
        <v>4</v>
      </c>
      <c r="BV169" s="4" t="str">
        <f t="shared" si="130"/>
        <v>0</v>
      </c>
      <c r="BW169" s="4">
        <f t="shared" si="131"/>
        <v>6</v>
      </c>
      <c r="BX169" s="4">
        <f t="shared" si="132"/>
        <v>0</v>
      </c>
      <c r="BY169" s="4">
        <f t="shared" si="133"/>
        <v>0</v>
      </c>
      <c r="BZ169" s="37">
        <f t="shared" si="134"/>
        <v>78</v>
      </c>
      <c r="CA169" s="32" t="str">
        <f>VLOOKUP(J:J,'Agent wise'!A:C,3,0)</f>
        <v>Shakeer</v>
      </c>
      <c r="CB169" s="32">
        <f t="shared" si="100"/>
        <v>45934</v>
      </c>
      <c r="CC169" t="str">
        <f t="shared" si="101"/>
        <v>FC</v>
      </c>
      <c r="CE169" s="32"/>
      <c r="CJ169">
        <f t="shared" si="102"/>
        <v>4</v>
      </c>
      <c r="CK169">
        <f t="shared" si="103"/>
        <v>10</v>
      </c>
      <c r="CL169">
        <f t="shared" si="104"/>
        <v>2025</v>
      </c>
    </row>
    <row r="170" spans="1:90" ht="15" customHeight="1" x14ac:dyDescent="0.35">
      <c r="A170" s="40">
        <v>45757.592187499999</v>
      </c>
      <c r="B170" t="s">
        <v>319</v>
      </c>
      <c r="C170" t="s">
        <v>575</v>
      </c>
      <c r="D170" t="s">
        <v>72</v>
      </c>
      <c r="E170" s="2">
        <v>45934</v>
      </c>
      <c r="F170" t="s">
        <v>134</v>
      </c>
      <c r="G170" s="2">
        <v>45726</v>
      </c>
      <c r="H170">
        <v>9487952671</v>
      </c>
      <c r="I170">
        <v>141</v>
      </c>
      <c r="J170" t="s">
        <v>284</v>
      </c>
      <c r="K170" t="s">
        <v>52</v>
      </c>
      <c r="L170" t="s">
        <v>53</v>
      </c>
      <c r="M170" t="s">
        <v>48</v>
      </c>
      <c r="N170" t="s">
        <v>48</v>
      </c>
      <c r="O170" t="s">
        <v>48</v>
      </c>
      <c r="P170" t="s">
        <v>48</v>
      </c>
      <c r="Q170" t="s">
        <v>48</v>
      </c>
      <c r="R170" t="s">
        <v>49</v>
      </c>
      <c r="S170" t="s">
        <v>48</v>
      </c>
      <c r="T170" t="s">
        <v>48</v>
      </c>
      <c r="U170" t="s">
        <v>48</v>
      </c>
      <c r="V170" t="s">
        <v>48</v>
      </c>
      <c r="W170" t="s">
        <v>48</v>
      </c>
      <c r="X170" t="s">
        <v>48</v>
      </c>
      <c r="Y170" t="s">
        <v>48</v>
      </c>
      <c r="Z170" t="s">
        <v>48</v>
      </c>
      <c r="AA170" t="s">
        <v>48</v>
      </c>
      <c r="AB170" t="s">
        <v>48</v>
      </c>
      <c r="AC170" t="s">
        <v>49</v>
      </c>
      <c r="AD170" t="s">
        <v>48</v>
      </c>
      <c r="AE170" t="s">
        <v>48</v>
      </c>
      <c r="AF170" t="s">
        <v>50</v>
      </c>
      <c r="AG170" t="s">
        <v>48</v>
      </c>
      <c r="AH170" t="s">
        <v>50</v>
      </c>
      <c r="AI170" t="s">
        <v>49</v>
      </c>
      <c r="AJ170" t="s">
        <v>48</v>
      </c>
      <c r="AK170" t="s">
        <v>50</v>
      </c>
      <c r="AL170" t="s">
        <v>49</v>
      </c>
      <c r="AM170" t="s">
        <v>48</v>
      </c>
      <c r="AN170" t="s">
        <v>48</v>
      </c>
      <c r="AO170" t="s">
        <v>48</v>
      </c>
      <c r="AP170" t="s">
        <v>802</v>
      </c>
      <c r="AQ170" t="s">
        <v>320</v>
      </c>
      <c r="AR170" t="s">
        <v>51</v>
      </c>
      <c r="AS170" t="s">
        <v>326</v>
      </c>
      <c r="AT170" t="s">
        <v>138</v>
      </c>
      <c r="AU170" t="s">
        <v>803</v>
      </c>
      <c r="AW170" s="4">
        <f t="shared" si="105"/>
        <v>6</v>
      </c>
      <c r="AX170" s="4">
        <f t="shared" si="106"/>
        <v>4</v>
      </c>
      <c r="AY170" s="4">
        <f t="shared" si="107"/>
        <v>4</v>
      </c>
      <c r="AZ170" s="4">
        <f t="shared" si="108"/>
        <v>2</v>
      </c>
      <c r="BA170" s="4">
        <f t="shared" si="109"/>
        <v>4</v>
      </c>
      <c r="BB170" s="4" t="str">
        <f t="shared" si="110"/>
        <v>0</v>
      </c>
      <c r="BC170" s="4">
        <f t="shared" si="111"/>
        <v>4</v>
      </c>
      <c r="BD170" s="4">
        <f t="shared" si="112"/>
        <v>2</v>
      </c>
      <c r="BE170" s="4">
        <f t="shared" si="113"/>
        <v>4</v>
      </c>
      <c r="BF170" s="4">
        <f t="shared" si="114"/>
        <v>2</v>
      </c>
      <c r="BG170" s="4">
        <f t="shared" si="115"/>
        <v>4</v>
      </c>
      <c r="BH170" s="4">
        <f t="shared" si="116"/>
        <v>4</v>
      </c>
      <c r="BI170" s="4">
        <f t="shared" si="117"/>
        <v>4</v>
      </c>
      <c r="BJ170" s="4">
        <f t="shared" si="118"/>
        <v>2</v>
      </c>
      <c r="BK170" s="4">
        <f t="shared" si="119"/>
        <v>4</v>
      </c>
      <c r="BL170" s="4">
        <f t="shared" si="120"/>
        <v>2</v>
      </c>
      <c r="BM170" s="4" t="str">
        <f t="shared" si="121"/>
        <v>0</v>
      </c>
      <c r="BN170" s="4">
        <f t="shared" si="122"/>
        <v>4</v>
      </c>
      <c r="BO170" s="4">
        <f t="shared" si="123"/>
        <v>4</v>
      </c>
      <c r="BP170" s="4">
        <f t="shared" si="124"/>
        <v>4</v>
      </c>
      <c r="BQ170" s="4">
        <f t="shared" si="125"/>
        <v>6</v>
      </c>
      <c r="BR170" s="4">
        <f t="shared" si="126"/>
        <v>4</v>
      </c>
      <c r="BS170" s="4" t="str">
        <f t="shared" si="127"/>
        <v>0</v>
      </c>
      <c r="BT170" s="4">
        <f t="shared" si="128"/>
        <v>4</v>
      </c>
      <c r="BU170" s="4">
        <f t="shared" si="129"/>
        <v>4</v>
      </c>
      <c r="BV170" s="4" t="str">
        <f t="shared" si="130"/>
        <v>0</v>
      </c>
      <c r="BW170" s="4">
        <f t="shared" si="131"/>
        <v>6</v>
      </c>
      <c r="BX170" s="4">
        <f t="shared" si="132"/>
        <v>0</v>
      </c>
      <c r="BY170" s="4">
        <f t="shared" si="133"/>
        <v>0</v>
      </c>
      <c r="BZ170" s="37">
        <f t="shared" si="134"/>
        <v>88</v>
      </c>
      <c r="CA170" s="32" t="str">
        <f>VLOOKUP(J:J,'Agent wise'!A:C,3,0)</f>
        <v>Shakeer</v>
      </c>
      <c r="CB170" s="32">
        <f t="shared" si="100"/>
        <v>45934</v>
      </c>
      <c r="CC170" t="str">
        <f t="shared" si="101"/>
        <v>Average</v>
      </c>
      <c r="CE170" s="32"/>
      <c r="CJ170">
        <f t="shared" si="102"/>
        <v>4</v>
      </c>
      <c r="CK170">
        <f t="shared" si="103"/>
        <v>10</v>
      </c>
      <c r="CL170">
        <f t="shared" si="104"/>
        <v>2025</v>
      </c>
    </row>
    <row r="171" spans="1:90" ht="15" customHeight="1" x14ac:dyDescent="0.35">
      <c r="A171" s="40">
        <v>45757.594837962963</v>
      </c>
      <c r="B171" t="s">
        <v>319</v>
      </c>
      <c r="C171" t="s">
        <v>575</v>
      </c>
      <c r="D171" t="s">
        <v>72</v>
      </c>
      <c r="E171" s="2">
        <v>45934</v>
      </c>
      <c r="F171" t="s">
        <v>134</v>
      </c>
      <c r="G171" s="2">
        <v>45726</v>
      </c>
      <c r="H171">
        <v>9449131597</v>
      </c>
      <c r="I171">
        <v>166</v>
      </c>
      <c r="J171" t="s">
        <v>286</v>
      </c>
      <c r="K171" t="s">
        <v>46</v>
      </c>
      <c r="L171" t="s">
        <v>47</v>
      </c>
      <c r="M171" t="s">
        <v>49</v>
      </c>
      <c r="N171" t="s">
        <v>48</v>
      </c>
      <c r="O171" t="s">
        <v>48</v>
      </c>
      <c r="P171" t="s">
        <v>48</v>
      </c>
      <c r="Q171" t="s">
        <v>48</v>
      </c>
      <c r="R171" t="s">
        <v>49</v>
      </c>
      <c r="S171" t="s">
        <v>48</v>
      </c>
      <c r="T171" t="s">
        <v>48</v>
      </c>
      <c r="U171" t="s">
        <v>48</v>
      </c>
      <c r="V171" t="s">
        <v>48</v>
      </c>
      <c r="W171" t="s">
        <v>48</v>
      </c>
      <c r="X171" t="s">
        <v>48</v>
      </c>
      <c r="Y171" t="s">
        <v>48</v>
      </c>
      <c r="Z171" t="s">
        <v>48</v>
      </c>
      <c r="AA171" t="s">
        <v>49</v>
      </c>
      <c r="AB171" t="s">
        <v>49</v>
      </c>
      <c r="AC171" t="s">
        <v>50</v>
      </c>
      <c r="AD171" t="s">
        <v>48</v>
      </c>
      <c r="AE171" t="s">
        <v>49</v>
      </c>
      <c r="AF171" t="s">
        <v>50</v>
      </c>
      <c r="AG171" t="s">
        <v>48</v>
      </c>
      <c r="AH171" t="s">
        <v>50</v>
      </c>
      <c r="AI171" t="s">
        <v>50</v>
      </c>
      <c r="AJ171" t="s">
        <v>48</v>
      </c>
      <c r="AK171" t="s">
        <v>50</v>
      </c>
      <c r="AL171" t="s">
        <v>49</v>
      </c>
      <c r="AM171" t="s">
        <v>48</v>
      </c>
      <c r="AN171" t="s">
        <v>48</v>
      </c>
      <c r="AO171" t="s">
        <v>48</v>
      </c>
      <c r="AP171" t="s">
        <v>804</v>
      </c>
      <c r="AQ171" t="s">
        <v>805</v>
      </c>
      <c r="AR171" t="s">
        <v>51</v>
      </c>
      <c r="AS171" t="s">
        <v>64</v>
      </c>
      <c r="AT171" t="s">
        <v>78</v>
      </c>
      <c r="AU171" t="s">
        <v>719</v>
      </c>
      <c r="AW171" s="4" t="str">
        <f t="shared" si="105"/>
        <v>0</v>
      </c>
      <c r="AX171" s="4">
        <f t="shared" si="106"/>
        <v>4</v>
      </c>
      <c r="AY171" s="4">
        <f t="shared" si="107"/>
        <v>4</v>
      </c>
      <c r="AZ171" s="4">
        <f t="shared" si="108"/>
        <v>2</v>
      </c>
      <c r="BA171" s="4">
        <f t="shared" si="109"/>
        <v>4</v>
      </c>
      <c r="BB171" s="4" t="str">
        <f t="shared" si="110"/>
        <v>0</v>
      </c>
      <c r="BC171" s="4">
        <f t="shared" si="111"/>
        <v>4</v>
      </c>
      <c r="BD171" s="4">
        <f t="shared" si="112"/>
        <v>2</v>
      </c>
      <c r="BE171" s="4">
        <f t="shared" si="113"/>
        <v>4</v>
      </c>
      <c r="BF171" s="4">
        <f t="shared" si="114"/>
        <v>2</v>
      </c>
      <c r="BG171" s="4">
        <f t="shared" si="115"/>
        <v>4</v>
      </c>
      <c r="BH171" s="4">
        <f t="shared" si="116"/>
        <v>4</v>
      </c>
      <c r="BI171" s="4">
        <f t="shared" si="117"/>
        <v>4</v>
      </c>
      <c r="BJ171" s="4">
        <f t="shared" si="118"/>
        <v>2</v>
      </c>
      <c r="BK171" s="4" t="str">
        <f t="shared" si="119"/>
        <v>0</v>
      </c>
      <c r="BL171" s="4" t="str">
        <f t="shared" si="120"/>
        <v>0</v>
      </c>
      <c r="BM171" s="4">
        <f t="shared" si="121"/>
        <v>4</v>
      </c>
      <c r="BN171" s="4">
        <f t="shared" si="122"/>
        <v>4</v>
      </c>
      <c r="BO171" s="4" t="str">
        <f t="shared" si="123"/>
        <v>0</v>
      </c>
      <c r="BP171" s="4">
        <f t="shared" si="124"/>
        <v>4</v>
      </c>
      <c r="BQ171" s="4">
        <f t="shared" si="125"/>
        <v>6</v>
      </c>
      <c r="BR171" s="4">
        <f t="shared" si="126"/>
        <v>4</v>
      </c>
      <c r="BS171" s="4">
        <f t="shared" si="127"/>
        <v>4</v>
      </c>
      <c r="BT171" s="4">
        <f t="shared" si="128"/>
        <v>4</v>
      </c>
      <c r="BU171" s="4">
        <f t="shared" si="129"/>
        <v>4</v>
      </c>
      <c r="BV171" s="4" t="str">
        <f t="shared" si="130"/>
        <v>0</v>
      </c>
      <c r="BW171" s="4">
        <f t="shared" si="131"/>
        <v>6</v>
      </c>
      <c r="BX171" s="4">
        <f t="shared" si="132"/>
        <v>0</v>
      </c>
      <c r="BY171" s="4">
        <f t="shared" si="133"/>
        <v>0</v>
      </c>
      <c r="BZ171" s="37">
        <f t="shared" si="134"/>
        <v>80</v>
      </c>
      <c r="CA171" s="32" t="str">
        <f>VLOOKUP(J:J,'Agent wise'!A:C,3,0)</f>
        <v>Shakeer</v>
      </c>
      <c r="CB171" s="32">
        <f t="shared" si="100"/>
        <v>45934</v>
      </c>
      <c r="CC171" t="str">
        <f t="shared" si="101"/>
        <v>FC</v>
      </c>
      <c r="CE171" s="32"/>
      <c r="CJ171">
        <f t="shared" si="102"/>
        <v>4</v>
      </c>
      <c r="CK171">
        <f t="shared" si="103"/>
        <v>10</v>
      </c>
      <c r="CL171">
        <f t="shared" si="104"/>
        <v>2025</v>
      </c>
    </row>
    <row r="172" spans="1:90" ht="15" customHeight="1" x14ac:dyDescent="0.35">
      <c r="A172" s="40">
        <v>45757.601261574076</v>
      </c>
      <c r="B172" t="s">
        <v>319</v>
      </c>
      <c r="C172" t="s">
        <v>575</v>
      </c>
      <c r="D172" t="s">
        <v>72</v>
      </c>
      <c r="E172" s="2">
        <v>45934</v>
      </c>
      <c r="F172" t="s">
        <v>521</v>
      </c>
      <c r="G172" s="2">
        <v>45726</v>
      </c>
      <c r="H172">
        <v>9786376134</v>
      </c>
      <c r="I172">
        <v>295</v>
      </c>
      <c r="J172" t="s">
        <v>87</v>
      </c>
      <c r="K172" t="s">
        <v>52</v>
      </c>
      <c r="L172" t="s">
        <v>53</v>
      </c>
      <c r="M172" t="s">
        <v>48</v>
      </c>
      <c r="N172" t="s">
        <v>48</v>
      </c>
      <c r="O172" t="s">
        <v>48</v>
      </c>
      <c r="P172" t="s">
        <v>48</v>
      </c>
      <c r="Q172" t="s">
        <v>48</v>
      </c>
      <c r="R172" t="s">
        <v>49</v>
      </c>
      <c r="S172" t="s">
        <v>48</v>
      </c>
      <c r="T172" t="s">
        <v>48</v>
      </c>
      <c r="U172" t="s">
        <v>49</v>
      </c>
      <c r="V172" t="s">
        <v>48</v>
      </c>
      <c r="W172" t="s">
        <v>48</v>
      </c>
      <c r="X172" t="s">
        <v>48</v>
      </c>
      <c r="Y172" t="s">
        <v>48</v>
      </c>
      <c r="Z172" t="s">
        <v>48</v>
      </c>
      <c r="AA172" t="s">
        <v>48</v>
      </c>
      <c r="AB172" t="s">
        <v>49</v>
      </c>
      <c r="AC172" t="s">
        <v>50</v>
      </c>
      <c r="AD172" t="s">
        <v>49</v>
      </c>
      <c r="AE172" t="s">
        <v>48</v>
      </c>
      <c r="AF172" t="s">
        <v>50</v>
      </c>
      <c r="AG172" t="s">
        <v>48</v>
      </c>
      <c r="AH172" t="s">
        <v>50</v>
      </c>
      <c r="AI172" t="s">
        <v>50</v>
      </c>
      <c r="AJ172" t="s">
        <v>48</v>
      </c>
      <c r="AK172" t="s">
        <v>50</v>
      </c>
      <c r="AL172" t="s">
        <v>49</v>
      </c>
      <c r="AM172" t="s">
        <v>48</v>
      </c>
      <c r="AN172" t="s">
        <v>48</v>
      </c>
      <c r="AO172" t="s">
        <v>48</v>
      </c>
      <c r="AP172" t="s">
        <v>806</v>
      </c>
      <c r="AQ172" t="s">
        <v>320</v>
      </c>
      <c r="AR172" t="s">
        <v>51</v>
      </c>
      <c r="AS172" t="s">
        <v>406</v>
      </c>
      <c r="AT172" t="s">
        <v>807</v>
      </c>
      <c r="AU172" t="s">
        <v>803</v>
      </c>
      <c r="AW172" s="4">
        <f t="shared" si="105"/>
        <v>6</v>
      </c>
      <c r="AX172" s="4">
        <f t="shared" si="106"/>
        <v>4</v>
      </c>
      <c r="AY172" s="4">
        <f t="shared" si="107"/>
        <v>4</v>
      </c>
      <c r="AZ172" s="4">
        <f t="shared" si="108"/>
        <v>2</v>
      </c>
      <c r="BA172" s="4">
        <f t="shared" si="109"/>
        <v>4</v>
      </c>
      <c r="BB172" s="4" t="str">
        <f t="shared" si="110"/>
        <v>0</v>
      </c>
      <c r="BC172" s="4">
        <f t="shared" si="111"/>
        <v>4</v>
      </c>
      <c r="BD172" s="4">
        <f t="shared" si="112"/>
        <v>2</v>
      </c>
      <c r="BE172" s="4" t="str">
        <f t="shared" si="113"/>
        <v>0</v>
      </c>
      <c r="BF172" s="4">
        <f t="shared" si="114"/>
        <v>2</v>
      </c>
      <c r="BG172" s="4">
        <f t="shared" si="115"/>
        <v>4</v>
      </c>
      <c r="BH172" s="4">
        <f t="shared" si="116"/>
        <v>4</v>
      </c>
      <c r="BI172" s="4">
        <f t="shared" si="117"/>
        <v>4</v>
      </c>
      <c r="BJ172" s="4">
        <f t="shared" si="118"/>
        <v>2</v>
      </c>
      <c r="BK172" s="4">
        <f t="shared" si="119"/>
        <v>4</v>
      </c>
      <c r="BL172" s="4" t="str">
        <f t="shared" si="120"/>
        <v>0</v>
      </c>
      <c r="BM172" s="4">
        <f t="shared" si="121"/>
        <v>4</v>
      </c>
      <c r="BN172" s="4" t="str">
        <f t="shared" si="122"/>
        <v>0</v>
      </c>
      <c r="BO172" s="4">
        <f t="shared" si="123"/>
        <v>4</v>
      </c>
      <c r="BP172" s="4">
        <f t="shared" si="124"/>
        <v>4</v>
      </c>
      <c r="BQ172" s="4">
        <f t="shared" si="125"/>
        <v>6</v>
      </c>
      <c r="BR172" s="4">
        <f t="shared" si="126"/>
        <v>4</v>
      </c>
      <c r="BS172" s="4">
        <f t="shared" si="127"/>
        <v>4</v>
      </c>
      <c r="BT172" s="4">
        <f t="shared" si="128"/>
        <v>4</v>
      </c>
      <c r="BU172" s="4">
        <f t="shared" si="129"/>
        <v>4</v>
      </c>
      <c r="BV172" s="4" t="str">
        <f t="shared" si="130"/>
        <v>0</v>
      </c>
      <c r="BW172" s="4">
        <f t="shared" si="131"/>
        <v>6</v>
      </c>
      <c r="BX172" s="4">
        <f t="shared" si="132"/>
        <v>0</v>
      </c>
      <c r="BY172" s="4">
        <f t="shared" si="133"/>
        <v>0</v>
      </c>
      <c r="BZ172" s="37">
        <f t="shared" si="134"/>
        <v>86</v>
      </c>
      <c r="CA172" s="32" t="str">
        <f>VLOOKUP(J:J,'Agent wise'!A:C,3,0)</f>
        <v xml:space="preserve">Shiny </v>
      </c>
      <c r="CB172" s="32">
        <f t="shared" si="100"/>
        <v>45934</v>
      </c>
      <c r="CC172" t="str">
        <f t="shared" si="101"/>
        <v>Average</v>
      </c>
      <c r="CE172" s="32"/>
      <c r="CJ172">
        <f t="shared" si="102"/>
        <v>4</v>
      </c>
      <c r="CK172">
        <f t="shared" si="103"/>
        <v>10</v>
      </c>
      <c r="CL172">
        <f t="shared" si="104"/>
        <v>2025</v>
      </c>
    </row>
    <row r="173" spans="1:90" ht="15" customHeight="1" x14ac:dyDescent="0.35">
      <c r="A173" s="40">
        <v>45757.604398148149</v>
      </c>
      <c r="B173" t="s">
        <v>319</v>
      </c>
      <c r="C173" t="s">
        <v>575</v>
      </c>
      <c r="D173" t="s">
        <v>72</v>
      </c>
      <c r="E173" s="2">
        <v>45934</v>
      </c>
      <c r="F173" t="s">
        <v>521</v>
      </c>
      <c r="G173" s="2">
        <v>45726</v>
      </c>
      <c r="H173">
        <v>9442091321</v>
      </c>
      <c r="I173">
        <v>178</v>
      </c>
      <c r="J173" t="s">
        <v>128</v>
      </c>
      <c r="K173" t="s">
        <v>52</v>
      </c>
      <c r="L173" t="s">
        <v>53</v>
      </c>
      <c r="M173" t="s">
        <v>49</v>
      </c>
      <c r="N173" t="s">
        <v>48</v>
      </c>
      <c r="O173" t="s">
        <v>49</v>
      </c>
      <c r="P173" t="s">
        <v>48</v>
      </c>
      <c r="Q173" t="s">
        <v>48</v>
      </c>
      <c r="R173" t="s">
        <v>49</v>
      </c>
      <c r="S173" t="s">
        <v>48</v>
      </c>
      <c r="T173" t="s">
        <v>48</v>
      </c>
      <c r="U173" t="s">
        <v>49</v>
      </c>
      <c r="V173" t="s">
        <v>48</v>
      </c>
      <c r="W173" t="s">
        <v>48</v>
      </c>
      <c r="X173" t="s">
        <v>48</v>
      </c>
      <c r="Y173" t="s">
        <v>48</v>
      </c>
      <c r="Z173" t="s">
        <v>48</v>
      </c>
      <c r="AA173" t="s">
        <v>49</v>
      </c>
      <c r="AB173" t="s">
        <v>49</v>
      </c>
      <c r="AC173" t="s">
        <v>50</v>
      </c>
      <c r="AD173" t="s">
        <v>49</v>
      </c>
      <c r="AE173" t="s">
        <v>48</v>
      </c>
      <c r="AF173" t="s">
        <v>50</v>
      </c>
      <c r="AG173" t="s">
        <v>48</v>
      </c>
      <c r="AH173" t="s">
        <v>50</v>
      </c>
      <c r="AI173" t="s">
        <v>50</v>
      </c>
      <c r="AJ173" t="s">
        <v>48</v>
      </c>
      <c r="AK173" t="s">
        <v>50</v>
      </c>
      <c r="AL173" t="s">
        <v>49</v>
      </c>
      <c r="AM173" t="s">
        <v>48</v>
      </c>
      <c r="AN173" t="s">
        <v>48</v>
      </c>
      <c r="AO173" t="s">
        <v>49</v>
      </c>
      <c r="AP173" t="s">
        <v>808</v>
      </c>
      <c r="AQ173" t="s">
        <v>809</v>
      </c>
      <c r="AR173" t="s">
        <v>51</v>
      </c>
      <c r="AS173" t="s">
        <v>406</v>
      </c>
      <c r="AT173" t="s">
        <v>407</v>
      </c>
      <c r="AU173" t="s">
        <v>803</v>
      </c>
      <c r="AW173" s="4" t="str">
        <f t="shared" si="105"/>
        <v>0</v>
      </c>
      <c r="AX173" s="4">
        <f t="shared" si="106"/>
        <v>4</v>
      </c>
      <c r="AY173" s="4" t="str">
        <f t="shared" si="107"/>
        <v>0</v>
      </c>
      <c r="AZ173" s="4">
        <f t="shared" si="108"/>
        <v>2</v>
      </c>
      <c r="BA173" s="4">
        <f t="shared" si="109"/>
        <v>4</v>
      </c>
      <c r="BB173" s="4" t="str">
        <f t="shared" si="110"/>
        <v>0</v>
      </c>
      <c r="BC173" s="4">
        <f t="shared" si="111"/>
        <v>4</v>
      </c>
      <c r="BD173" s="4">
        <f t="shared" si="112"/>
        <v>2</v>
      </c>
      <c r="BE173" s="4" t="str">
        <f t="shared" si="113"/>
        <v>0</v>
      </c>
      <c r="BF173" s="4">
        <f t="shared" si="114"/>
        <v>2</v>
      </c>
      <c r="BG173" s="4">
        <f t="shared" si="115"/>
        <v>4</v>
      </c>
      <c r="BH173" s="4">
        <f t="shared" si="116"/>
        <v>4</v>
      </c>
      <c r="BI173" s="4">
        <f t="shared" si="117"/>
        <v>4</v>
      </c>
      <c r="BJ173" s="4">
        <f t="shared" si="118"/>
        <v>2</v>
      </c>
      <c r="BK173" s="4" t="str">
        <f t="shared" si="119"/>
        <v>0</v>
      </c>
      <c r="BL173" s="4" t="str">
        <f t="shared" si="120"/>
        <v>0</v>
      </c>
      <c r="BM173" s="4">
        <f t="shared" si="121"/>
        <v>4</v>
      </c>
      <c r="BN173" s="4" t="str">
        <f t="shared" si="122"/>
        <v>0</v>
      </c>
      <c r="BO173" s="4">
        <f t="shared" si="123"/>
        <v>4</v>
      </c>
      <c r="BP173" s="4">
        <f t="shared" si="124"/>
        <v>4</v>
      </c>
      <c r="BQ173" s="4">
        <f t="shared" si="125"/>
        <v>6</v>
      </c>
      <c r="BR173" s="4">
        <f t="shared" si="126"/>
        <v>4</v>
      </c>
      <c r="BS173" s="4">
        <f t="shared" si="127"/>
        <v>4</v>
      </c>
      <c r="BT173" s="4">
        <f t="shared" si="128"/>
        <v>4</v>
      </c>
      <c r="BU173" s="4">
        <f t="shared" si="129"/>
        <v>4</v>
      </c>
      <c r="BV173" s="4" t="str">
        <f t="shared" si="130"/>
        <v>0</v>
      </c>
      <c r="BW173" s="4">
        <f t="shared" si="131"/>
        <v>6</v>
      </c>
      <c r="BX173" s="4">
        <f t="shared" si="132"/>
        <v>0</v>
      </c>
      <c r="BY173" s="4" t="str">
        <f t="shared" si="133"/>
        <v>0</v>
      </c>
      <c r="BZ173" s="37">
        <f t="shared" si="134"/>
        <v>72</v>
      </c>
      <c r="CA173" s="32" t="str">
        <f>VLOOKUP(J:J,'Agent wise'!A:C,3,0)</f>
        <v>Saran S</v>
      </c>
      <c r="CB173" s="32">
        <f t="shared" si="100"/>
        <v>45934</v>
      </c>
      <c r="CC173" t="str">
        <f t="shared" si="101"/>
        <v>FC</v>
      </c>
      <c r="CE173" s="32"/>
      <c r="CJ173">
        <f t="shared" si="102"/>
        <v>4</v>
      </c>
      <c r="CK173">
        <f t="shared" si="103"/>
        <v>10</v>
      </c>
      <c r="CL173">
        <f t="shared" si="104"/>
        <v>2025</v>
      </c>
    </row>
    <row r="174" spans="1:90" ht="15" customHeight="1" x14ac:dyDescent="0.35">
      <c r="A174" s="40">
        <v>45757.611898148149</v>
      </c>
      <c r="B174" t="s">
        <v>593</v>
      </c>
      <c r="C174" t="s">
        <v>575</v>
      </c>
      <c r="D174" t="s">
        <v>594</v>
      </c>
      <c r="E174" s="2">
        <v>45934</v>
      </c>
      <c r="F174" t="s">
        <v>521</v>
      </c>
      <c r="G174" s="2">
        <v>45667</v>
      </c>
      <c r="H174">
        <v>9840520407</v>
      </c>
      <c r="I174">
        <v>252</v>
      </c>
      <c r="J174" t="s">
        <v>83</v>
      </c>
      <c r="K174" t="s">
        <v>52</v>
      </c>
      <c r="L174" t="s">
        <v>53</v>
      </c>
      <c r="M174" t="s">
        <v>48</v>
      </c>
      <c r="N174" t="s">
        <v>48</v>
      </c>
      <c r="O174" t="s">
        <v>48</v>
      </c>
      <c r="P174" t="s">
        <v>48</v>
      </c>
      <c r="Q174" t="s">
        <v>48</v>
      </c>
      <c r="R174" t="s">
        <v>48</v>
      </c>
      <c r="S174" t="s">
        <v>48</v>
      </c>
      <c r="T174" t="s">
        <v>48</v>
      </c>
      <c r="U174" t="s">
        <v>49</v>
      </c>
      <c r="V174" t="s">
        <v>48</v>
      </c>
      <c r="W174" t="s">
        <v>48</v>
      </c>
      <c r="X174" t="s">
        <v>48</v>
      </c>
      <c r="Y174" t="s">
        <v>48</v>
      </c>
      <c r="Z174" t="s">
        <v>48</v>
      </c>
      <c r="AA174" t="s">
        <v>48</v>
      </c>
      <c r="AB174" t="s">
        <v>49</v>
      </c>
      <c r="AC174" t="s">
        <v>48</v>
      </c>
      <c r="AD174" t="s">
        <v>48</v>
      </c>
      <c r="AE174" t="s">
        <v>48</v>
      </c>
      <c r="AF174" t="s">
        <v>48</v>
      </c>
      <c r="AG174" t="s">
        <v>48</v>
      </c>
      <c r="AH174" t="s">
        <v>50</v>
      </c>
      <c r="AI174" t="s">
        <v>50</v>
      </c>
      <c r="AJ174" t="s">
        <v>48</v>
      </c>
      <c r="AK174" t="s">
        <v>48</v>
      </c>
      <c r="AL174" t="s">
        <v>49</v>
      </c>
      <c r="AM174" t="s">
        <v>48</v>
      </c>
      <c r="AN174" t="s">
        <v>48</v>
      </c>
      <c r="AO174" t="s">
        <v>48</v>
      </c>
      <c r="AP174" s="1" t="s">
        <v>810</v>
      </c>
      <c r="AQ174" t="s">
        <v>811</v>
      </c>
      <c r="AR174" t="s">
        <v>51</v>
      </c>
      <c r="AS174" t="s">
        <v>812</v>
      </c>
      <c r="AT174" t="s">
        <v>813</v>
      </c>
      <c r="AU174" t="s">
        <v>577</v>
      </c>
      <c r="AW174" s="4">
        <f t="shared" si="105"/>
        <v>6</v>
      </c>
      <c r="AX174" s="4">
        <f t="shared" si="106"/>
        <v>4</v>
      </c>
      <c r="AY174" s="4">
        <f t="shared" si="107"/>
        <v>4</v>
      </c>
      <c r="AZ174" s="4">
        <f t="shared" si="108"/>
        <v>2</v>
      </c>
      <c r="BA174" s="4">
        <f t="shared" si="109"/>
        <v>4</v>
      </c>
      <c r="BB174" s="4">
        <f t="shared" si="110"/>
        <v>4</v>
      </c>
      <c r="BC174" s="4">
        <f t="shared" si="111"/>
        <v>4</v>
      </c>
      <c r="BD174" s="4">
        <f t="shared" si="112"/>
        <v>2</v>
      </c>
      <c r="BE174" s="4" t="str">
        <f t="shared" si="113"/>
        <v>0</v>
      </c>
      <c r="BF174" s="4">
        <f t="shared" si="114"/>
        <v>2</v>
      </c>
      <c r="BG174" s="4">
        <f t="shared" si="115"/>
        <v>4</v>
      </c>
      <c r="BH174" s="4">
        <f t="shared" si="116"/>
        <v>4</v>
      </c>
      <c r="BI174" s="4">
        <f t="shared" si="117"/>
        <v>4</v>
      </c>
      <c r="BJ174" s="4">
        <f t="shared" si="118"/>
        <v>2</v>
      </c>
      <c r="BK174" s="4">
        <f t="shared" si="119"/>
        <v>4</v>
      </c>
      <c r="BL174" s="4" t="str">
        <f t="shared" si="120"/>
        <v>0</v>
      </c>
      <c r="BM174" s="4">
        <f t="shared" si="121"/>
        <v>4</v>
      </c>
      <c r="BN174" s="4">
        <f t="shared" si="122"/>
        <v>4</v>
      </c>
      <c r="BO174" s="4">
        <f t="shared" si="123"/>
        <v>4</v>
      </c>
      <c r="BP174" s="4">
        <f t="shared" si="124"/>
        <v>4</v>
      </c>
      <c r="BQ174" s="4">
        <f t="shared" si="125"/>
        <v>6</v>
      </c>
      <c r="BR174" s="4">
        <f t="shared" si="126"/>
        <v>4</v>
      </c>
      <c r="BS174" s="4">
        <f t="shared" si="127"/>
        <v>4</v>
      </c>
      <c r="BT174" s="4">
        <f t="shared" si="128"/>
        <v>4</v>
      </c>
      <c r="BU174" s="4">
        <f t="shared" si="129"/>
        <v>4</v>
      </c>
      <c r="BV174" s="4" t="str">
        <f t="shared" si="130"/>
        <v>0</v>
      </c>
      <c r="BW174" s="4">
        <f t="shared" si="131"/>
        <v>6</v>
      </c>
      <c r="BX174" s="4">
        <f t="shared" si="132"/>
        <v>0</v>
      </c>
      <c r="BY174" s="4">
        <f t="shared" si="133"/>
        <v>0</v>
      </c>
      <c r="BZ174" s="37">
        <f t="shared" si="134"/>
        <v>94</v>
      </c>
      <c r="CA174" s="32" t="str">
        <f>VLOOKUP(J:J,'Agent wise'!A:C,3,0)</f>
        <v>Saran S</v>
      </c>
      <c r="CB174" s="32">
        <f t="shared" si="100"/>
        <v>45934</v>
      </c>
      <c r="CC174" t="str">
        <f t="shared" si="101"/>
        <v>Good</v>
      </c>
      <c r="CE174" s="32"/>
      <c r="CJ174">
        <f t="shared" si="102"/>
        <v>4</v>
      </c>
      <c r="CK174">
        <f t="shared" si="103"/>
        <v>10</v>
      </c>
      <c r="CL174">
        <f t="shared" si="104"/>
        <v>2025</v>
      </c>
    </row>
    <row r="175" spans="1:90" ht="15" customHeight="1" x14ac:dyDescent="0.35">
      <c r="A175" s="40">
        <v>45757.614398148151</v>
      </c>
      <c r="B175" t="s">
        <v>593</v>
      </c>
      <c r="C175" t="s">
        <v>575</v>
      </c>
      <c r="D175" t="s">
        <v>594</v>
      </c>
      <c r="E175" s="2">
        <v>45934</v>
      </c>
      <c r="F175" t="s">
        <v>521</v>
      </c>
      <c r="G175" s="2">
        <v>45667</v>
      </c>
      <c r="H175">
        <v>8838820870</v>
      </c>
      <c r="I175">
        <v>224</v>
      </c>
      <c r="J175" t="s">
        <v>92</v>
      </c>
      <c r="K175" t="s">
        <v>52</v>
      </c>
      <c r="L175" t="s">
        <v>53</v>
      </c>
      <c r="M175" t="s">
        <v>49</v>
      </c>
      <c r="N175" t="s">
        <v>48</v>
      </c>
      <c r="O175" t="s">
        <v>48</v>
      </c>
      <c r="P175" t="s">
        <v>48</v>
      </c>
      <c r="Q175" t="s">
        <v>48</v>
      </c>
      <c r="R175" t="s">
        <v>48</v>
      </c>
      <c r="S175" t="s">
        <v>48</v>
      </c>
      <c r="T175" t="s">
        <v>48</v>
      </c>
      <c r="U175" t="s">
        <v>49</v>
      </c>
      <c r="V175" t="s">
        <v>48</v>
      </c>
      <c r="W175" t="s">
        <v>48</v>
      </c>
      <c r="X175" t="s">
        <v>48</v>
      </c>
      <c r="Y175" t="s">
        <v>48</v>
      </c>
      <c r="Z175" t="s">
        <v>48</v>
      </c>
      <c r="AA175" t="s">
        <v>48</v>
      </c>
      <c r="AB175" t="s">
        <v>48</v>
      </c>
      <c r="AC175" t="s">
        <v>48</v>
      </c>
      <c r="AD175" t="s">
        <v>48</v>
      </c>
      <c r="AE175" t="s">
        <v>48</v>
      </c>
      <c r="AF175" t="s">
        <v>48</v>
      </c>
      <c r="AG175" t="s">
        <v>48</v>
      </c>
      <c r="AH175" t="s">
        <v>50</v>
      </c>
      <c r="AI175" t="s">
        <v>50</v>
      </c>
      <c r="AJ175" t="s">
        <v>48</v>
      </c>
      <c r="AK175" t="s">
        <v>48</v>
      </c>
      <c r="AL175" t="s">
        <v>49</v>
      </c>
      <c r="AM175" t="s">
        <v>48</v>
      </c>
      <c r="AN175" t="s">
        <v>48</v>
      </c>
      <c r="AO175" t="s">
        <v>48</v>
      </c>
      <c r="AP175" t="s">
        <v>814</v>
      </c>
      <c r="AQ175" t="s">
        <v>815</v>
      </c>
      <c r="AR175" t="s">
        <v>51</v>
      </c>
      <c r="AS175" t="s">
        <v>406</v>
      </c>
      <c r="AT175" t="s">
        <v>407</v>
      </c>
      <c r="AU175" t="s">
        <v>577</v>
      </c>
      <c r="AW175" s="4" t="str">
        <f t="shared" si="105"/>
        <v>0</v>
      </c>
      <c r="AX175" s="4">
        <f t="shared" si="106"/>
        <v>4</v>
      </c>
      <c r="AY175" s="4">
        <f t="shared" si="107"/>
        <v>4</v>
      </c>
      <c r="AZ175" s="4">
        <f t="shared" si="108"/>
        <v>2</v>
      </c>
      <c r="BA175" s="4">
        <f t="shared" si="109"/>
        <v>4</v>
      </c>
      <c r="BB175" s="4">
        <f t="shared" si="110"/>
        <v>4</v>
      </c>
      <c r="BC175" s="4">
        <f t="shared" si="111"/>
        <v>4</v>
      </c>
      <c r="BD175" s="4">
        <f t="shared" si="112"/>
        <v>2</v>
      </c>
      <c r="BE175" s="4" t="str">
        <f t="shared" si="113"/>
        <v>0</v>
      </c>
      <c r="BF175" s="4">
        <f t="shared" si="114"/>
        <v>2</v>
      </c>
      <c r="BG175" s="4">
        <f t="shared" si="115"/>
        <v>4</v>
      </c>
      <c r="BH175" s="4">
        <f t="shared" si="116"/>
        <v>4</v>
      </c>
      <c r="BI175" s="4">
        <f t="shared" si="117"/>
        <v>4</v>
      </c>
      <c r="BJ175" s="4">
        <f t="shared" si="118"/>
        <v>2</v>
      </c>
      <c r="BK175" s="4">
        <f t="shared" si="119"/>
        <v>4</v>
      </c>
      <c r="BL175" s="4">
        <f t="shared" si="120"/>
        <v>2</v>
      </c>
      <c r="BM175" s="4">
        <f t="shared" si="121"/>
        <v>4</v>
      </c>
      <c r="BN175" s="4">
        <f t="shared" si="122"/>
        <v>4</v>
      </c>
      <c r="BO175" s="4">
        <f t="shared" si="123"/>
        <v>4</v>
      </c>
      <c r="BP175" s="4">
        <f t="shared" si="124"/>
        <v>4</v>
      </c>
      <c r="BQ175" s="4">
        <f t="shared" si="125"/>
        <v>6</v>
      </c>
      <c r="BR175" s="4">
        <f t="shared" si="126"/>
        <v>4</v>
      </c>
      <c r="BS175" s="4">
        <f t="shared" si="127"/>
        <v>4</v>
      </c>
      <c r="BT175" s="4">
        <f t="shared" si="128"/>
        <v>4</v>
      </c>
      <c r="BU175" s="4">
        <f t="shared" si="129"/>
        <v>4</v>
      </c>
      <c r="BV175" s="4" t="str">
        <f t="shared" si="130"/>
        <v>0</v>
      </c>
      <c r="BW175" s="4">
        <f t="shared" si="131"/>
        <v>6</v>
      </c>
      <c r="BX175" s="4">
        <f t="shared" si="132"/>
        <v>0</v>
      </c>
      <c r="BY175" s="4">
        <f t="shared" si="133"/>
        <v>0</v>
      </c>
      <c r="BZ175" s="37">
        <f t="shared" si="134"/>
        <v>90</v>
      </c>
      <c r="CA175" s="32" t="str">
        <f>VLOOKUP(J:J,'Agent wise'!A:C,3,0)</f>
        <v>Adharsh</v>
      </c>
      <c r="CB175" s="32">
        <f t="shared" si="100"/>
        <v>45934</v>
      </c>
      <c r="CC175" t="str">
        <f t="shared" si="101"/>
        <v>Good</v>
      </c>
      <c r="CE175" s="32"/>
      <c r="CJ175">
        <f t="shared" si="102"/>
        <v>4</v>
      </c>
      <c r="CK175">
        <f t="shared" si="103"/>
        <v>10</v>
      </c>
      <c r="CL175">
        <f t="shared" si="104"/>
        <v>2025</v>
      </c>
    </row>
    <row r="176" spans="1:90" ht="15" customHeight="1" x14ac:dyDescent="0.35">
      <c r="A176" s="40">
        <v>45757.616180555553</v>
      </c>
      <c r="B176" t="s">
        <v>593</v>
      </c>
      <c r="C176" t="s">
        <v>575</v>
      </c>
      <c r="D176" t="s">
        <v>594</v>
      </c>
      <c r="E176" s="2">
        <v>45934</v>
      </c>
      <c r="F176" t="s">
        <v>521</v>
      </c>
      <c r="G176" s="2">
        <v>45667</v>
      </c>
      <c r="H176">
        <v>9698509014</v>
      </c>
      <c r="I176">
        <v>240</v>
      </c>
      <c r="J176" t="s">
        <v>54</v>
      </c>
      <c r="K176" t="s">
        <v>52</v>
      </c>
      <c r="L176" t="s">
        <v>53</v>
      </c>
      <c r="M176" t="s">
        <v>48</v>
      </c>
      <c r="N176" t="s">
        <v>48</v>
      </c>
      <c r="O176" t="s">
        <v>48</v>
      </c>
      <c r="P176" t="s">
        <v>48</v>
      </c>
      <c r="Q176" t="s">
        <v>48</v>
      </c>
      <c r="R176" t="s">
        <v>48</v>
      </c>
      <c r="S176" t="s">
        <v>48</v>
      </c>
      <c r="T176" t="s">
        <v>48</v>
      </c>
      <c r="U176" t="s">
        <v>48</v>
      </c>
      <c r="V176" t="s">
        <v>48</v>
      </c>
      <c r="W176" t="s">
        <v>48</v>
      </c>
      <c r="X176" t="s">
        <v>48</v>
      </c>
      <c r="Y176" t="s">
        <v>48</v>
      </c>
      <c r="Z176" t="s">
        <v>48</v>
      </c>
      <c r="AA176" t="s">
        <v>48</v>
      </c>
      <c r="AB176" t="s">
        <v>48</v>
      </c>
      <c r="AC176" t="s">
        <v>48</v>
      </c>
      <c r="AD176" t="s">
        <v>48</v>
      </c>
      <c r="AE176" t="s">
        <v>48</v>
      </c>
      <c r="AF176" t="s">
        <v>48</v>
      </c>
      <c r="AG176" t="s">
        <v>48</v>
      </c>
      <c r="AH176" t="s">
        <v>50</v>
      </c>
      <c r="AI176" t="s">
        <v>50</v>
      </c>
      <c r="AJ176" t="s">
        <v>48</v>
      </c>
      <c r="AK176" t="s">
        <v>48</v>
      </c>
      <c r="AL176" t="s">
        <v>48</v>
      </c>
      <c r="AM176" t="s">
        <v>48</v>
      </c>
      <c r="AN176" t="s">
        <v>48</v>
      </c>
      <c r="AO176" t="s">
        <v>48</v>
      </c>
      <c r="AP176" t="s">
        <v>816</v>
      </c>
      <c r="AQ176" t="s">
        <v>817</v>
      </c>
      <c r="AR176" t="s">
        <v>51</v>
      </c>
      <c r="AS176" t="s">
        <v>812</v>
      </c>
      <c r="AT176" t="s">
        <v>813</v>
      </c>
      <c r="AU176" t="s">
        <v>577</v>
      </c>
      <c r="AW176" s="4">
        <f t="shared" si="105"/>
        <v>6</v>
      </c>
      <c r="AX176" s="4">
        <f t="shared" si="106"/>
        <v>4</v>
      </c>
      <c r="AY176" s="4">
        <f t="shared" si="107"/>
        <v>4</v>
      </c>
      <c r="AZ176" s="4">
        <f t="shared" si="108"/>
        <v>2</v>
      </c>
      <c r="BA176" s="4">
        <f t="shared" si="109"/>
        <v>4</v>
      </c>
      <c r="BB176" s="4">
        <f t="shared" si="110"/>
        <v>4</v>
      </c>
      <c r="BC176" s="4">
        <f t="shared" si="111"/>
        <v>4</v>
      </c>
      <c r="BD176" s="4">
        <f t="shared" si="112"/>
        <v>2</v>
      </c>
      <c r="BE176" s="4">
        <f t="shared" si="113"/>
        <v>4</v>
      </c>
      <c r="BF176" s="4">
        <f t="shared" si="114"/>
        <v>2</v>
      </c>
      <c r="BG176" s="4">
        <f t="shared" si="115"/>
        <v>4</v>
      </c>
      <c r="BH176" s="4">
        <f t="shared" si="116"/>
        <v>4</v>
      </c>
      <c r="BI176" s="4">
        <f t="shared" si="117"/>
        <v>4</v>
      </c>
      <c r="BJ176" s="4">
        <f t="shared" si="118"/>
        <v>2</v>
      </c>
      <c r="BK176" s="4">
        <f t="shared" si="119"/>
        <v>4</v>
      </c>
      <c r="BL176" s="4">
        <f t="shared" si="120"/>
        <v>2</v>
      </c>
      <c r="BM176" s="4">
        <f t="shared" si="121"/>
        <v>4</v>
      </c>
      <c r="BN176" s="4">
        <f t="shared" si="122"/>
        <v>4</v>
      </c>
      <c r="BO176" s="4">
        <f t="shared" si="123"/>
        <v>4</v>
      </c>
      <c r="BP176" s="4">
        <f t="shared" si="124"/>
        <v>4</v>
      </c>
      <c r="BQ176" s="4">
        <f t="shared" si="125"/>
        <v>6</v>
      </c>
      <c r="BR176" s="4">
        <f t="shared" si="126"/>
        <v>4</v>
      </c>
      <c r="BS176" s="4">
        <f t="shared" si="127"/>
        <v>4</v>
      </c>
      <c r="BT176" s="4">
        <f t="shared" si="128"/>
        <v>4</v>
      </c>
      <c r="BU176" s="4">
        <f t="shared" si="129"/>
        <v>4</v>
      </c>
      <c r="BV176" s="4">
        <f t="shared" si="130"/>
        <v>0</v>
      </c>
      <c r="BW176" s="4">
        <f t="shared" si="131"/>
        <v>6</v>
      </c>
      <c r="BX176" s="4">
        <f t="shared" si="132"/>
        <v>0</v>
      </c>
      <c r="BY176" s="4">
        <f t="shared" si="133"/>
        <v>0</v>
      </c>
      <c r="BZ176" s="37">
        <f t="shared" si="134"/>
        <v>100</v>
      </c>
      <c r="CA176" s="32" t="str">
        <f>VLOOKUP(J:J,'Agent wise'!A:C,3,0)</f>
        <v>Saran S</v>
      </c>
      <c r="CB176" s="32">
        <f t="shared" si="100"/>
        <v>45934</v>
      </c>
      <c r="CC176" t="str">
        <f t="shared" si="101"/>
        <v>Excellent</v>
      </c>
      <c r="CE176" s="32"/>
      <c r="CJ176">
        <f t="shared" si="102"/>
        <v>4</v>
      </c>
      <c r="CK176">
        <f t="shared" si="103"/>
        <v>10</v>
      </c>
      <c r="CL176">
        <f t="shared" si="104"/>
        <v>2025</v>
      </c>
    </row>
    <row r="177" spans="1:90" ht="15" customHeight="1" x14ac:dyDescent="0.35">
      <c r="A177" s="40">
        <v>45757.617800925924</v>
      </c>
      <c r="B177" t="s">
        <v>593</v>
      </c>
      <c r="C177" t="s">
        <v>575</v>
      </c>
      <c r="D177" t="s">
        <v>594</v>
      </c>
      <c r="E177" s="2">
        <v>45934</v>
      </c>
      <c r="F177" t="s">
        <v>521</v>
      </c>
      <c r="G177" s="2">
        <v>45667</v>
      </c>
      <c r="H177">
        <v>9092099515</v>
      </c>
      <c r="I177">
        <v>268</v>
      </c>
      <c r="J177" t="s">
        <v>818</v>
      </c>
      <c r="K177" t="s">
        <v>52</v>
      </c>
      <c r="L177" t="s">
        <v>53</v>
      </c>
      <c r="M177" t="s">
        <v>48</v>
      </c>
      <c r="N177" t="s">
        <v>48</v>
      </c>
      <c r="O177" t="s">
        <v>48</v>
      </c>
      <c r="P177" t="s">
        <v>48</v>
      </c>
      <c r="Q177" t="s">
        <v>48</v>
      </c>
      <c r="R177" t="s">
        <v>48</v>
      </c>
      <c r="S177" t="s">
        <v>48</v>
      </c>
      <c r="T177" t="s">
        <v>48</v>
      </c>
      <c r="U177" t="s">
        <v>48</v>
      </c>
      <c r="V177" t="s">
        <v>48</v>
      </c>
      <c r="W177" t="s">
        <v>48</v>
      </c>
      <c r="X177" t="s">
        <v>48</v>
      </c>
      <c r="Y177" t="s">
        <v>48</v>
      </c>
      <c r="Z177" t="s">
        <v>48</v>
      </c>
      <c r="AA177" t="s">
        <v>48</v>
      </c>
      <c r="AB177" t="s">
        <v>48</v>
      </c>
      <c r="AC177" t="s">
        <v>48</v>
      </c>
      <c r="AD177" t="s">
        <v>48</v>
      </c>
      <c r="AE177" t="s">
        <v>48</v>
      </c>
      <c r="AF177" t="s">
        <v>48</v>
      </c>
      <c r="AG177" t="s">
        <v>48</v>
      </c>
      <c r="AH177" t="s">
        <v>50</v>
      </c>
      <c r="AI177" t="s">
        <v>50</v>
      </c>
      <c r="AJ177" t="s">
        <v>48</v>
      </c>
      <c r="AK177" t="s">
        <v>48</v>
      </c>
      <c r="AL177" t="s">
        <v>48</v>
      </c>
      <c r="AM177" t="s">
        <v>48</v>
      </c>
      <c r="AN177" t="s">
        <v>48</v>
      </c>
      <c r="AO177" t="s">
        <v>48</v>
      </c>
      <c r="AP177" t="s">
        <v>819</v>
      </c>
      <c r="AQ177" t="s">
        <v>820</v>
      </c>
      <c r="AR177" t="s">
        <v>51</v>
      </c>
      <c r="AS177" t="s">
        <v>326</v>
      </c>
      <c r="AT177" t="s">
        <v>158</v>
      </c>
      <c r="AU177" t="s">
        <v>577</v>
      </c>
      <c r="AW177" s="4">
        <f t="shared" si="105"/>
        <v>6</v>
      </c>
      <c r="AX177" s="4">
        <f t="shared" si="106"/>
        <v>4</v>
      </c>
      <c r="AY177" s="4">
        <f t="shared" si="107"/>
        <v>4</v>
      </c>
      <c r="AZ177" s="4">
        <f t="shared" si="108"/>
        <v>2</v>
      </c>
      <c r="BA177" s="4">
        <f t="shared" si="109"/>
        <v>4</v>
      </c>
      <c r="BB177" s="4">
        <f t="shared" si="110"/>
        <v>4</v>
      </c>
      <c r="BC177" s="4">
        <f t="shared" si="111"/>
        <v>4</v>
      </c>
      <c r="BD177" s="4">
        <f t="shared" si="112"/>
        <v>2</v>
      </c>
      <c r="BE177" s="4">
        <f t="shared" si="113"/>
        <v>4</v>
      </c>
      <c r="BF177" s="4">
        <f t="shared" si="114"/>
        <v>2</v>
      </c>
      <c r="BG177" s="4">
        <f t="shared" si="115"/>
        <v>4</v>
      </c>
      <c r="BH177" s="4">
        <f t="shared" si="116"/>
        <v>4</v>
      </c>
      <c r="BI177" s="4">
        <f t="shared" si="117"/>
        <v>4</v>
      </c>
      <c r="BJ177" s="4">
        <f t="shared" si="118"/>
        <v>2</v>
      </c>
      <c r="BK177" s="4">
        <f t="shared" si="119"/>
        <v>4</v>
      </c>
      <c r="BL177" s="4">
        <f t="shared" si="120"/>
        <v>2</v>
      </c>
      <c r="BM177" s="4">
        <f t="shared" si="121"/>
        <v>4</v>
      </c>
      <c r="BN177" s="4">
        <f t="shared" si="122"/>
        <v>4</v>
      </c>
      <c r="BO177" s="4">
        <f t="shared" si="123"/>
        <v>4</v>
      </c>
      <c r="BP177" s="4">
        <f t="shared" si="124"/>
        <v>4</v>
      </c>
      <c r="BQ177" s="4">
        <f t="shared" si="125"/>
        <v>6</v>
      </c>
      <c r="BR177" s="4">
        <f t="shared" si="126"/>
        <v>4</v>
      </c>
      <c r="BS177" s="4">
        <f t="shared" si="127"/>
        <v>4</v>
      </c>
      <c r="BT177" s="4">
        <f t="shared" si="128"/>
        <v>4</v>
      </c>
      <c r="BU177" s="4">
        <f t="shared" si="129"/>
        <v>4</v>
      </c>
      <c r="BV177" s="4">
        <f t="shared" si="130"/>
        <v>0</v>
      </c>
      <c r="BW177" s="4">
        <f t="shared" si="131"/>
        <v>6</v>
      </c>
      <c r="BX177" s="4">
        <f t="shared" si="132"/>
        <v>0</v>
      </c>
      <c r="BY177" s="4">
        <f t="shared" si="133"/>
        <v>0</v>
      </c>
      <c r="BZ177" s="37">
        <f t="shared" si="134"/>
        <v>100</v>
      </c>
      <c r="CA177" s="32" t="e">
        <f>VLOOKUP(J:J,'Agent wise'!A:C,3,0)</f>
        <v>#N/A</v>
      </c>
      <c r="CB177" s="32">
        <f t="shared" si="100"/>
        <v>45934</v>
      </c>
      <c r="CC177" t="str">
        <f t="shared" si="101"/>
        <v>Excellent</v>
      </c>
      <c r="CE177" s="32"/>
      <c r="CJ177">
        <f t="shared" si="102"/>
        <v>4</v>
      </c>
      <c r="CK177">
        <f t="shared" si="103"/>
        <v>10</v>
      </c>
      <c r="CL177">
        <f t="shared" si="104"/>
        <v>2025</v>
      </c>
    </row>
    <row r="178" spans="1:90" ht="15" customHeight="1" x14ac:dyDescent="0.35">
      <c r="A178" s="40">
        <v>45757.620428240742</v>
      </c>
      <c r="B178" t="s">
        <v>593</v>
      </c>
      <c r="C178" t="s">
        <v>575</v>
      </c>
      <c r="D178" t="s">
        <v>594</v>
      </c>
      <c r="E178" s="2">
        <v>45934</v>
      </c>
      <c r="F178" t="s">
        <v>521</v>
      </c>
      <c r="G178" s="2">
        <v>45667</v>
      </c>
      <c r="H178">
        <v>9965215703</v>
      </c>
      <c r="I178">
        <v>302</v>
      </c>
      <c r="J178" t="s">
        <v>74</v>
      </c>
      <c r="K178" t="s">
        <v>52</v>
      </c>
      <c r="L178" t="s">
        <v>53</v>
      </c>
      <c r="M178" t="s">
        <v>48</v>
      </c>
      <c r="N178" t="s">
        <v>48</v>
      </c>
      <c r="O178" t="s">
        <v>48</v>
      </c>
      <c r="P178" t="s">
        <v>48</v>
      </c>
      <c r="Q178" t="s">
        <v>48</v>
      </c>
      <c r="R178" t="s">
        <v>48</v>
      </c>
      <c r="S178" t="s">
        <v>48</v>
      </c>
      <c r="T178" t="s">
        <v>48</v>
      </c>
      <c r="U178" t="s">
        <v>49</v>
      </c>
      <c r="V178" t="s">
        <v>48</v>
      </c>
      <c r="W178" t="s">
        <v>48</v>
      </c>
      <c r="X178" t="s">
        <v>48</v>
      </c>
      <c r="Y178" t="s">
        <v>48</v>
      </c>
      <c r="Z178" t="s">
        <v>48</v>
      </c>
      <c r="AA178" t="s">
        <v>48</v>
      </c>
      <c r="AB178" t="s">
        <v>49</v>
      </c>
      <c r="AC178" t="s">
        <v>48</v>
      </c>
      <c r="AD178" t="s">
        <v>48</v>
      </c>
      <c r="AE178" t="s">
        <v>48</v>
      </c>
      <c r="AF178" t="s">
        <v>48</v>
      </c>
      <c r="AG178" t="s">
        <v>48</v>
      </c>
      <c r="AH178" t="s">
        <v>48</v>
      </c>
      <c r="AI178" t="s">
        <v>50</v>
      </c>
      <c r="AJ178" t="s">
        <v>48</v>
      </c>
      <c r="AK178" t="s">
        <v>48</v>
      </c>
      <c r="AL178" t="s">
        <v>49</v>
      </c>
      <c r="AM178" t="s">
        <v>48</v>
      </c>
      <c r="AN178" t="s">
        <v>48</v>
      </c>
      <c r="AO178" t="s">
        <v>48</v>
      </c>
      <c r="AP178" s="1" t="s">
        <v>821</v>
      </c>
      <c r="AQ178" s="1" t="s">
        <v>822</v>
      </c>
      <c r="AR178" t="s">
        <v>51</v>
      </c>
      <c r="AS178" t="s">
        <v>406</v>
      </c>
      <c r="AT178" t="s">
        <v>407</v>
      </c>
      <c r="AU178" t="s">
        <v>577</v>
      </c>
      <c r="AW178" s="4">
        <f t="shared" si="105"/>
        <v>6</v>
      </c>
      <c r="AX178" s="4">
        <f t="shared" si="106"/>
        <v>4</v>
      </c>
      <c r="AY178" s="4">
        <f t="shared" si="107"/>
        <v>4</v>
      </c>
      <c r="AZ178" s="4">
        <f t="shared" si="108"/>
        <v>2</v>
      </c>
      <c r="BA178" s="4">
        <f t="shared" si="109"/>
        <v>4</v>
      </c>
      <c r="BB178" s="4">
        <f t="shared" si="110"/>
        <v>4</v>
      </c>
      <c r="BC178" s="4">
        <f t="shared" si="111"/>
        <v>4</v>
      </c>
      <c r="BD178" s="4">
        <f t="shared" si="112"/>
        <v>2</v>
      </c>
      <c r="BE178" s="4" t="str">
        <f t="shared" si="113"/>
        <v>0</v>
      </c>
      <c r="BF178" s="4">
        <f t="shared" si="114"/>
        <v>2</v>
      </c>
      <c r="BG178" s="4">
        <f t="shared" si="115"/>
        <v>4</v>
      </c>
      <c r="BH178" s="4">
        <f t="shared" si="116"/>
        <v>4</v>
      </c>
      <c r="BI178" s="4">
        <f t="shared" si="117"/>
        <v>4</v>
      </c>
      <c r="BJ178" s="4">
        <f t="shared" si="118"/>
        <v>2</v>
      </c>
      <c r="BK178" s="4">
        <f t="shared" si="119"/>
        <v>4</v>
      </c>
      <c r="BL178" s="4" t="str">
        <f t="shared" si="120"/>
        <v>0</v>
      </c>
      <c r="BM178" s="4">
        <f t="shared" si="121"/>
        <v>4</v>
      </c>
      <c r="BN178" s="4">
        <f t="shared" si="122"/>
        <v>4</v>
      </c>
      <c r="BO178" s="4">
        <f t="shared" si="123"/>
        <v>4</v>
      </c>
      <c r="BP178" s="4">
        <f t="shared" si="124"/>
        <v>4</v>
      </c>
      <c r="BQ178" s="4">
        <f t="shared" si="125"/>
        <v>6</v>
      </c>
      <c r="BR178" s="4">
        <f t="shared" si="126"/>
        <v>4</v>
      </c>
      <c r="BS178" s="4">
        <f t="shared" si="127"/>
        <v>4</v>
      </c>
      <c r="BT178" s="4">
        <f t="shared" si="128"/>
        <v>4</v>
      </c>
      <c r="BU178" s="4">
        <f t="shared" si="129"/>
        <v>4</v>
      </c>
      <c r="BV178" s="4" t="str">
        <f t="shared" si="130"/>
        <v>0</v>
      </c>
      <c r="BW178" s="4">
        <f t="shared" si="131"/>
        <v>6</v>
      </c>
      <c r="BX178" s="4">
        <f t="shared" si="132"/>
        <v>0</v>
      </c>
      <c r="BY178" s="4">
        <f t="shared" si="133"/>
        <v>0</v>
      </c>
      <c r="BZ178" s="37">
        <f t="shared" si="134"/>
        <v>94</v>
      </c>
      <c r="CA178" s="32" t="str">
        <f>VLOOKUP(J:J,'Agent wise'!A:C,3,0)</f>
        <v xml:space="preserve">Shiny </v>
      </c>
      <c r="CB178" s="32">
        <f t="shared" si="100"/>
        <v>45934</v>
      </c>
      <c r="CC178" t="str">
        <f t="shared" si="101"/>
        <v>Good</v>
      </c>
      <c r="CE178" s="32"/>
      <c r="CJ178">
        <f t="shared" si="102"/>
        <v>4</v>
      </c>
      <c r="CK178">
        <f t="shared" si="103"/>
        <v>10</v>
      </c>
      <c r="CL178">
        <f t="shared" si="104"/>
        <v>2025</v>
      </c>
    </row>
    <row r="179" spans="1:90" ht="15" customHeight="1" x14ac:dyDescent="0.35">
      <c r="A179" s="40">
        <v>45757.621990740743</v>
      </c>
      <c r="B179" t="s">
        <v>593</v>
      </c>
      <c r="C179" t="s">
        <v>575</v>
      </c>
      <c r="D179" t="s">
        <v>594</v>
      </c>
      <c r="E179" s="2">
        <v>45934</v>
      </c>
      <c r="F179" t="s">
        <v>521</v>
      </c>
      <c r="G179" s="2">
        <v>45698</v>
      </c>
      <c r="H179">
        <v>9444858100</v>
      </c>
      <c r="I179">
        <v>330</v>
      </c>
      <c r="J179" t="s">
        <v>93</v>
      </c>
      <c r="K179" t="s">
        <v>52</v>
      </c>
      <c r="L179" t="s">
        <v>53</v>
      </c>
      <c r="M179" t="s">
        <v>48</v>
      </c>
      <c r="N179" t="s">
        <v>48</v>
      </c>
      <c r="O179" t="s">
        <v>48</v>
      </c>
      <c r="P179" t="s">
        <v>48</v>
      </c>
      <c r="Q179" t="s">
        <v>48</v>
      </c>
      <c r="R179" t="s">
        <v>48</v>
      </c>
      <c r="S179" t="s">
        <v>48</v>
      </c>
      <c r="T179" t="s">
        <v>48</v>
      </c>
      <c r="U179" t="s">
        <v>48</v>
      </c>
      <c r="V179" t="s">
        <v>48</v>
      </c>
      <c r="W179" t="s">
        <v>48</v>
      </c>
      <c r="X179" t="s">
        <v>48</v>
      </c>
      <c r="Y179" t="s">
        <v>48</v>
      </c>
      <c r="Z179" t="s">
        <v>48</v>
      </c>
      <c r="AA179" t="s">
        <v>48</v>
      </c>
      <c r="AB179" t="s">
        <v>48</v>
      </c>
      <c r="AC179" t="s">
        <v>48</v>
      </c>
      <c r="AD179" t="s">
        <v>48</v>
      </c>
      <c r="AE179" t="s">
        <v>48</v>
      </c>
      <c r="AF179" t="s">
        <v>48</v>
      </c>
      <c r="AG179" t="s">
        <v>48</v>
      </c>
      <c r="AH179" t="s">
        <v>50</v>
      </c>
      <c r="AI179" t="s">
        <v>50</v>
      </c>
      <c r="AJ179" t="s">
        <v>48</v>
      </c>
      <c r="AK179" t="s">
        <v>48</v>
      </c>
      <c r="AL179" t="s">
        <v>48</v>
      </c>
      <c r="AM179" t="s">
        <v>48</v>
      </c>
      <c r="AN179" t="s">
        <v>48</v>
      </c>
      <c r="AO179" t="s">
        <v>48</v>
      </c>
      <c r="AP179" t="s">
        <v>823</v>
      </c>
      <c r="AQ179" s="1" t="s">
        <v>824</v>
      </c>
      <c r="AR179" t="s">
        <v>51</v>
      </c>
      <c r="AS179" t="s">
        <v>395</v>
      </c>
      <c r="AT179" t="s">
        <v>138</v>
      </c>
      <c r="AU179" t="s">
        <v>577</v>
      </c>
      <c r="AW179" s="4">
        <f t="shared" si="105"/>
        <v>6</v>
      </c>
      <c r="AX179" s="4">
        <f t="shared" si="106"/>
        <v>4</v>
      </c>
      <c r="AY179" s="4">
        <f t="shared" si="107"/>
        <v>4</v>
      </c>
      <c r="AZ179" s="4">
        <f t="shared" si="108"/>
        <v>2</v>
      </c>
      <c r="BA179" s="4">
        <f t="shared" si="109"/>
        <v>4</v>
      </c>
      <c r="BB179" s="4">
        <f t="shared" si="110"/>
        <v>4</v>
      </c>
      <c r="BC179" s="4">
        <f t="shared" si="111"/>
        <v>4</v>
      </c>
      <c r="BD179" s="4">
        <f t="shared" si="112"/>
        <v>2</v>
      </c>
      <c r="BE179" s="4">
        <f t="shared" si="113"/>
        <v>4</v>
      </c>
      <c r="BF179" s="4">
        <f t="shared" si="114"/>
        <v>2</v>
      </c>
      <c r="BG179" s="4">
        <f t="shared" si="115"/>
        <v>4</v>
      </c>
      <c r="BH179" s="4">
        <f t="shared" si="116"/>
        <v>4</v>
      </c>
      <c r="BI179" s="4">
        <f t="shared" si="117"/>
        <v>4</v>
      </c>
      <c r="BJ179" s="4">
        <f t="shared" si="118"/>
        <v>2</v>
      </c>
      <c r="BK179" s="4">
        <f t="shared" si="119"/>
        <v>4</v>
      </c>
      <c r="BL179" s="4">
        <f t="shared" si="120"/>
        <v>2</v>
      </c>
      <c r="BM179" s="4">
        <f t="shared" si="121"/>
        <v>4</v>
      </c>
      <c r="BN179" s="4">
        <f t="shared" si="122"/>
        <v>4</v>
      </c>
      <c r="BO179" s="4">
        <f t="shared" si="123"/>
        <v>4</v>
      </c>
      <c r="BP179" s="4">
        <f t="shared" si="124"/>
        <v>4</v>
      </c>
      <c r="BQ179" s="4">
        <f t="shared" si="125"/>
        <v>6</v>
      </c>
      <c r="BR179" s="4">
        <f t="shared" si="126"/>
        <v>4</v>
      </c>
      <c r="BS179" s="4">
        <f t="shared" si="127"/>
        <v>4</v>
      </c>
      <c r="BT179" s="4">
        <f t="shared" si="128"/>
        <v>4</v>
      </c>
      <c r="BU179" s="4">
        <f t="shared" si="129"/>
        <v>4</v>
      </c>
      <c r="BV179" s="4">
        <f t="shared" si="130"/>
        <v>0</v>
      </c>
      <c r="BW179" s="4">
        <f t="shared" si="131"/>
        <v>6</v>
      </c>
      <c r="BX179" s="4">
        <f t="shared" si="132"/>
        <v>0</v>
      </c>
      <c r="BY179" s="4">
        <f t="shared" si="133"/>
        <v>0</v>
      </c>
      <c r="BZ179" s="37">
        <f t="shared" si="134"/>
        <v>100</v>
      </c>
      <c r="CA179" s="32" t="str">
        <f>VLOOKUP(J:J,'Agent wise'!A:C,3,0)</f>
        <v xml:space="preserve">Shiny </v>
      </c>
      <c r="CB179" s="32">
        <f t="shared" si="100"/>
        <v>45934</v>
      </c>
      <c r="CC179" t="str">
        <f t="shared" si="101"/>
        <v>Excellent</v>
      </c>
      <c r="CE179" s="32"/>
      <c r="CJ179">
        <f t="shared" si="102"/>
        <v>4</v>
      </c>
      <c r="CK179">
        <f t="shared" si="103"/>
        <v>10</v>
      </c>
      <c r="CL179">
        <f t="shared" si="104"/>
        <v>2025</v>
      </c>
    </row>
    <row r="180" spans="1:90" ht="15" customHeight="1" x14ac:dyDescent="0.35">
      <c r="A180" s="40">
        <v>45757.628391203703</v>
      </c>
      <c r="B180" t="s">
        <v>593</v>
      </c>
      <c r="C180" t="s">
        <v>575</v>
      </c>
      <c r="D180" t="s">
        <v>594</v>
      </c>
      <c r="E180" s="2">
        <v>45934</v>
      </c>
      <c r="F180" t="s">
        <v>521</v>
      </c>
      <c r="G180" s="2">
        <v>45698</v>
      </c>
      <c r="H180">
        <v>7358759579</v>
      </c>
      <c r="I180">
        <v>180</v>
      </c>
      <c r="J180" t="s">
        <v>99</v>
      </c>
      <c r="K180" t="s">
        <v>52</v>
      </c>
      <c r="L180" t="s">
        <v>53</v>
      </c>
      <c r="M180" t="s">
        <v>48</v>
      </c>
      <c r="N180" t="s">
        <v>48</v>
      </c>
      <c r="O180" t="s">
        <v>48</v>
      </c>
      <c r="P180" t="s">
        <v>48</v>
      </c>
      <c r="Q180" t="s">
        <v>48</v>
      </c>
      <c r="R180" t="s">
        <v>48</v>
      </c>
      <c r="S180" t="s">
        <v>48</v>
      </c>
      <c r="T180" t="s">
        <v>48</v>
      </c>
      <c r="U180" t="s">
        <v>49</v>
      </c>
      <c r="V180" t="s">
        <v>48</v>
      </c>
      <c r="W180" t="s">
        <v>48</v>
      </c>
      <c r="X180" t="s">
        <v>48</v>
      </c>
      <c r="Y180" t="s">
        <v>48</v>
      </c>
      <c r="Z180" t="s">
        <v>49</v>
      </c>
      <c r="AA180" t="s">
        <v>48</v>
      </c>
      <c r="AB180" t="s">
        <v>48</v>
      </c>
      <c r="AC180" t="s">
        <v>48</v>
      </c>
      <c r="AD180" t="s">
        <v>48</v>
      </c>
      <c r="AE180" t="s">
        <v>48</v>
      </c>
      <c r="AF180" t="s">
        <v>48</v>
      </c>
      <c r="AG180" t="s">
        <v>48</v>
      </c>
      <c r="AH180" t="s">
        <v>50</v>
      </c>
      <c r="AI180" t="s">
        <v>50</v>
      </c>
      <c r="AJ180" t="s">
        <v>48</v>
      </c>
      <c r="AK180" t="s">
        <v>48</v>
      </c>
      <c r="AL180" t="s">
        <v>49</v>
      </c>
      <c r="AM180" t="s">
        <v>48</v>
      </c>
      <c r="AN180" t="s">
        <v>48</v>
      </c>
      <c r="AO180" t="s">
        <v>48</v>
      </c>
      <c r="AP180" s="1" t="s">
        <v>825</v>
      </c>
      <c r="AQ180" t="s">
        <v>817</v>
      </c>
      <c r="AR180" t="s">
        <v>51</v>
      </c>
      <c r="AS180" t="s">
        <v>812</v>
      </c>
      <c r="AT180" t="s">
        <v>813</v>
      </c>
      <c r="AU180" t="s">
        <v>577</v>
      </c>
      <c r="AW180" s="4">
        <f t="shared" si="105"/>
        <v>6</v>
      </c>
      <c r="AX180" s="4">
        <f t="shared" si="106"/>
        <v>4</v>
      </c>
      <c r="AY180" s="4">
        <f t="shared" si="107"/>
        <v>4</v>
      </c>
      <c r="AZ180" s="4">
        <f t="shared" si="108"/>
        <v>2</v>
      </c>
      <c r="BA180" s="4">
        <f t="shared" si="109"/>
        <v>4</v>
      </c>
      <c r="BB180" s="4">
        <f t="shared" si="110"/>
        <v>4</v>
      </c>
      <c r="BC180" s="4">
        <f t="shared" si="111"/>
        <v>4</v>
      </c>
      <c r="BD180" s="4">
        <f t="shared" si="112"/>
        <v>2</v>
      </c>
      <c r="BE180" s="4" t="str">
        <f t="shared" si="113"/>
        <v>0</v>
      </c>
      <c r="BF180" s="4">
        <f t="shared" si="114"/>
        <v>2</v>
      </c>
      <c r="BG180" s="4">
        <f t="shared" si="115"/>
        <v>4</v>
      </c>
      <c r="BH180" s="4">
        <f t="shared" si="116"/>
        <v>4</v>
      </c>
      <c r="BI180" s="4">
        <f t="shared" si="117"/>
        <v>4</v>
      </c>
      <c r="BJ180" s="4" t="str">
        <f t="shared" si="118"/>
        <v>0</v>
      </c>
      <c r="BK180" s="4">
        <f t="shared" si="119"/>
        <v>4</v>
      </c>
      <c r="BL180" s="4">
        <f t="shared" si="120"/>
        <v>2</v>
      </c>
      <c r="BM180" s="4">
        <f t="shared" si="121"/>
        <v>4</v>
      </c>
      <c r="BN180" s="4">
        <f t="shared" si="122"/>
        <v>4</v>
      </c>
      <c r="BO180" s="4">
        <f t="shared" si="123"/>
        <v>4</v>
      </c>
      <c r="BP180" s="4">
        <f t="shared" si="124"/>
        <v>4</v>
      </c>
      <c r="BQ180" s="4">
        <f t="shared" si="125"/>
        <v>6</v>
      </c>
      <c r="BR180" s="4">
        <f t="shared" si="126"/>
        <v>4</v>
      </c>
      <c r="BS180" s="4">
        <f t="shared" si="127"/>
        <v>4</v>
      </c>
      <c r="BT180" s="4">
        <f t="shared" si="128"/>
        <v>4</v>
      </c>
      <c r="BU180" s="4">
        <f t="shared" si="129"/>
        <v>4</v>
      </c>
      <c r="BV180" s="4" t="str">
        <f t="shared" si="130"/>
        <v>0</v>
      </c>
      <c r="BW180" s="4">
        <f t="shared" si="131"/>
        <v>6</v>
      </c>
      <c r="BX180" s="4">
        <f t="shared" si="132"/>
        <v>0</v>
      </c>
      <c r="BY180" s="4">
        <f t="shared" si="133"/>
        <v>0</v>
      </c>
      <c r="BZ180" s="37">
        <f t="shared" si="134"/>
        <v>94</v>
      </c>
      <c r="CA180" s="32" t="str">
        <f>VLOOKUP(J:J,'Agent wise'!A:C,3,0)</f>
        <v>Adharsh</v>
      </c>
      <c r="CB180" s="32">
        <f t="shared" si="100"/>
        <v>45934</v>
      </c>
      <c r="CC180" t="str">
        <f t="shared" si="101"/>
        <v>Good</v>
      </c>
      <c r="CE180" s="32"/>
      <c r="CJ180">
        <f t="shared" si="102"/>
        <v>4</v>
      </c>
      <c r="CK180">
        <f t="shared" si="103"/>
        <v>10</v>
      </c>
      <c r="CL180">
        <f t="shared" si="104"/>
        <v>2025</v>
      </c>
    </row>
    <row r="181" spans="1:90" ht="15" customHeight="1" x14ac:dyDescent="0.35">
      <c r="A181" s="40">
        <v>45757.631805555553</v>
      </c>
      <c r="B181" t="s">
        <v>593</v>
      </c>
      <c r="C181" t="s">
        <v>575</v>
      </c>
      <c r="D181" t="s">
        <v>594</v>
      </c>
      <c r="E181" s="2">
        <v>45934</v>
      </c>
      <c r="F181" t="s">
        <v>521</v>
      </c>
      <c r="G181" s="2">
        <v>45698</v>
      </c>
      <c r="H181">
        <v>8015616642</v>
      </c>
      <c r="I181">
        <v>68</v>
      </c>
      <c r="J181" t="s">
        <v>128</v>
      </c>
      <c r="K181" t="s">
        <v>52</v>
      </c>
      <c r="L181" t="s">
        <v>53</v>
      </c>
      <c r="M181" t="s">
        <v>48</v>
      </c>
      <c r="N181" t="s">
        <v>48</v>
      </c>
      <c r="O181" t="s">
        <v>48</v>
      </c>
      <c r="P181" t="s">
        <v>48</v>
      </c>
      <c r="Q181" t="s">
        <v>48</v>
      </c>
      <c r="R181" t="s">
        <v>49</v>
      </c>
      <c r="S181" t="s">
        <v>48</v>
      </c>
      <c r="T181" t="s">
        <v>48</v>
      </c>
      <c r="U181" t="s">
        <v>49</v>
      </c>
      <c r="V181" t="s">
        <v>48</v>
      </c>
      <c r="W181" t="s">
        <v>48</v>
      </c>
      <c r="X181" t="s">
        <v>48</v>
      </c>
      <c r="Y181" t="s">
        <v>48</v>
      </c>
      <c r="Z181" t="s">
        <v>48</v>
      </c>
      <c r="AA181" t="s">
        <v>48</v>
      </c>
      <c r="AB181" t="s">
        <v>49</v>
      </c>
      <c r="AC181" t="s">
        <v>48</v>
      </c>
      <c r="AD181" t="s">
        <v>50</v>
      </c>
      <c r="AE181" t="s">
        <v>48</v>
      </c>
      <c r="AF181" t="s">
        <v>48</v>
      </c>
      <c r="AG181" t="s">
        <v>48</v>
      </c>
      <c r="AH181" t="s">
        <v>50</v>
      </c>
      <c r="AI181" t="s">
        <v>50</v>
      </c>
      <c r="AJ181" t="s">
        <v>48</v>
      </c>
      <c r="AK181" t="s">
        <v>48</v>
      </c>
      <c r="AL181" t="s">
        <v>49</v>
      </c>
      <c r="AM181" t="s">
        <v>48</v>
      </c>
      <c r="AN181" t="s">
        <v>48</v>
      </c>
      <c r="AO181" t="s">
        <v>48</v>
      </c>
      <c r="AP181" s="1" t="s">
        <v>826</v>
      </c>
      <c r="AQ181" s="1" t="s">
        <v>827</v>
      </c>
      <c r="AR181" t="s">
        <v>51</v>
      </c>
      <c r="AS181" t="s">
        <v>828</v>
      </c>
      <c r="AT181" t="s">
        <v>407</v>
      </c>
      <c r="AU181" t="s">
        <v>577</v>
      </c>
      <c r="AW181" s="4">
        <f t="shared" si="105"/>
        <v>6</v>
      </c>
      <c r="AX181" s="4">
        <f t="shared" si="106"/>
        <v>4</v>
      </c>
      <c r="AY181" s="4">
        <f t="shared" si="107"/>
        <v>4</v>
      </c>
      <c r="AZ181" s="4">
        <f t="shared" si="108"/>
        <v>2</v>
      </c>
      <c r="BA181" s="4">
        <f t="shared" si="109"/>
        <v>4</v>
      </c>
      <c r="BB181" s="4" t="str">
        <f t="shared" si="110"/>
        <v>0</v>
      </c>
      <c r="BC181" s="4">
        <f t="shared" si="111"/>
        <v>4</v>
      </c>
      <c r="BD181" s="4">
        <f t="shared" si="112"/>
        <v>2</v>
      </c>
      <c r="BE181" s="4" t="str">
        <f t="shared" si="113"/>
        <v>0</v>
      </c>
      <c r="BF181" s="4">
        <f t="shared" si="114"/>
        <v>2</v>
      </c>
      <c r="BG181" s="4">
        <f t="shared" si="115"/>
        <v>4</v>
      </c>
      <c r="BH181" s="4">
        <f t="shared" si="116"/>
        <v>4</v>
      </c>
      <c r="BI181" s="4">
        <f t="shared" si="117"/>
        <v>4</v>
      </c>
      <c r="BJ181" s="4">
        <f t="shared" si="118"/>
        <v>2</v>
      </c>
      <c r="BK181" s="4">
        <f t="shared" si="119"/>
        <v>4</v>
      </c>
      <c r="BL181" s="4" t="str">
        <f t="shared" si="120"/>
        <v>0</v>
      </c>
      <c r="BM181" s="4">
        <f t="shared" si="121"/>
        <v>4</v>
      </c>
      <c r="BN181" s="4">
        <f t="shared" si="122"/>
        <v>4</v>
      </c>
      <c r="BO181" s="4">
        <f t="shared" si="123"/>
        <v>4</v>
      </c>
      <c r="BP181" s="4">
        <f t="shared" si="124"/>
        <v>4</v>
      </c>
      <c r="BQ181" s="4">
        <f t="shared" si="125"/>
        <v>6</v>
      </c>
      <c r="BR181" s="4">
        <f t="shared" si="126"/>
        <v>4</v>
      </c>
      <c r="BS181" s="4">
        <f t="shared" si="127"/>
        <v>4</v>
      </c>
      <c r="BT181" s="4">
        <f t="shared" si="128"/>
        <v>4</v>
      </c>
      <c r="BU181" s="4">
        <f t="shared" si="129"/>
        <v>4</v>
      </c>
      <c r="BV181" s="4" t="str">
        <f t="shared" si="130"/>
        <v>0</v>
      </c>
      <c r="BW181" s="4">
        <f t="shared" si="131"/>
        <v>6</v>
      </c>
      <c r="BX181" s="4">
        <f t="shared" si="132"/>
        <v>0</v>
      </c>
      <c r="BY181" s="4">
        <f t="shared" si="133"/>
        <v>0</v>
      </c>
      <c r="BZ181" s="37">
        <f t="shared" si="134"/>
        <v>90</v>
      </c>
      <c r="CA181" s="32" t="str">
        <f>VLOOKUP(J:J,'Agent wise'!A:C,3,0)</f>
        <v>Saran S</v>
      </c>
      <c r="CB181" s="32">
        <f t="shared" si="100"/>
        <v>45934</v>
      </c>
      <c r="CC181" t="str">
        <f t="shared" si="101"/>
        <v>Good</v>
      </c>
      <c r="CE181" s="32"/>
      <c r="CJ181">
        <f t="shared" si="102"/>
        <v>4</v>
      </c>
      <c r="CK181">
        <f t="shared" si="103"/>
        <v>10</v>
      </c>
      <c r="CL181">
        <f t="shared" si="104"/>
        <v>2025</v>
      </c>
    </row>
    <row r="182" spans="1:90" ht="15" customHeight="1" x14ac:dyDescent="0.35">
      <c r="A182" s="40">
        <v>45757.633912037039</v>
      </c>
      <c r="B182" t="s">
        <v>593</v>
      </c>
      <c r="C182" t="s">
        <v>575</v>
      </c>
      <c r="D182" t="s">
        <v>594</v>
      </c>
      <c r="E182" s="2">
        <v>45934</v>
      </c>
      <c r="F182" t="s">
        <v>521</v>
      </c>
      <c r="G182" s="2">
        <v>45698</v>
      </c>
      <c r="H182">
        <v>7867899168</v>
      </c>
      <c r="I182">
        <v>159</v>
      </c>
      <c r="J182" t="s">
        <v>232</v>
      </c>
      <c r="K182" t="s">
        <v>52</v>
      </c>
      <c r="L182" t="s">
        <v>53</v>
      </c>
      <c r="M182" t="s">
        <v>48</v>
      </c>
      <c r="N182" t="s">
        <v>48</v>
      </c>
      <c r="O182" t="s">
        <v>48</v>
      </c>
      <c r="P182" t="s">
        <v>48</v>
      </c>
      <c r="Q182" t="s">
        <v>48</v>
      </c>
      <c r="R182" t="s">
        <v>49</v>
      </c>
      <c r="S182" t="s">
        <v>48</v>
      </c>
      <c r="T182" t="s">
        <v>48</v>
      </c>
      <c r="U182" t="s">
        <v>49</v>
      </c>
      <c r="V182" t="s">
        <v>48</v>
      </c>
      <c r="W182" t="s">
        <v>48</v>
      </c>
      <c r="X182" t="s">
        <v>48</v>
      </c>
      <c r="Y182" t="s">
        <v>48</v>
      </c>
      <c r="Z182" t="s">
        <v>48</v>
      </c>
      <c r="AA182" t="s">
        <v>48</v>
      </c>
      <c r="AB182" t="s">
        <v>48</v>
      </c>
      <c r="AC182" t="s">
        <v>48</v>
      </c>
      <c r="AD182" t="s">
        <v>48</v>
      </c>
      <c r="AE182" t="s">
        <v>48</v>
      </c>
      <c r="AF182" t="s">
        <v>48</v>
      </c>
      <c r="AG182" t="s">
        <v>48</v>
      </c>
      <c r="AH182" t="s">
        <v>50</v>
      </c>
      <c r="AI182" t="s">
        <v>50</v>
      </c>
      <c r="AJ182" t="s">
        <v>49</v>
      </c>
      <c r="AK182" t="s">
        <v>48</v>
      </c>
      <c r="AL182" t="s">
        <v>49</v>
      </c>
      <c r="AM182" t="s">
        <v>48</v>
      </c>
      <c r="AN182" t="s">
        <v>48</v>
      </c>
      <c r="AO182" t="s">
        <v>48</v>
      </c>
      <c r="AP182" s="1" t="s">
        <v>829</v>
      </c>
      <c r="AQ182" t="s">
        <v>830</v>
      </c>
      <c r="AR182" t="s">
        <v>51</v>
      </c>
      <c r="AS182" t="s">
        <v>525</v>
      </c>
      <c r="AT182" t="s">
        <v>831</v>
      </c>
      <c r="AU182" t="s">
        <v>577</v>
      </c>
      <c r="AW182" s="4">
        <f t="shared" si="105"/>
        <v>6</v>
      </c>
      <c r="AX182" s="4">
        <f t="shared" si="106"/>
        <v>4</v>
      </c>
      <c r="AY182" s="4">
        <f t="shared" si="107"/>
        <v>4</v>
      </c>
      <c r="AZ182" s="4">
        <f t="shared" si="108"/>
        <v>2</v>
      </c>
      <c r="BA182" s="4">
        <f t="shared" si="109"/>
        <v>4</v>
      </c>
      <c r="BB182" s="4" t="str">
        <f t="shared" si="110"/>
        <v>0</v>
      </c>
      <c r="BC182" s="4">
        <f t="shared" si="111"/>
        <v>4</v>
      </c>
      <c r="BD182" s="4">
        <f t="shared" si="112"/>
        <v>2</v>
      </c>
      <c r="BE182" s="4" t="str">
        <f t="shared" si="113"/>
        <v>0</v>
      </c>
      <c r="BF182" s="4">
        <f t="shared" si="114"/>
        <v>2</v>
      </c>
      <c r="BG182" s="4">
        <f t="shared" si="115"/>
        <v>4</v>
      </c>
      <c r="BH182" s="4">
        <f t="shared" si="116"/>
        <v>4</v>
      </c>
      <c r="BI182" s="4">
        <f t="shared" si="117"/>
        <v>4</v>
      </c>
      <c r="BJ182" s="4">
        <f t="shared" si="118"/>
        <v>2</v>
      </c>
      <c r="BK182" s="4">
        <f t="shared" si="119"/>
        <v>4</v>
      </c>
      <c r="BL182" s="4">
        <f t="shared" si="120"/>
        <v>2</v>
      </c>
      <c r="BM182" s="4">
        <f t="shared" si="121"/>
        <v>4</v>
      </c>
      <c r="BN182" s="4">
        <f t="shared" si="122"/>
        <v>4</v>
      </c>
      <c r="BO182" s="4">
        <f t="shared" si="123"/>
        <v>4</v>
      </c>
      <c r="BP182" s="4">
        <f t="shared" si="124"/>
        <v>4</v>
      </c>
      <c r="BQ182" s="4">
        <f t="shared" si="125"/>
        <v>6</v>
      </c>
      <c r="BR182" s="4">
        <f t="shared" si="126"/>
        <v>4</v>
      </c>
      <c r="BS182" s="4">
        <f t="shared" si="127"/>
        <v>4</v>
      </c>
      <c r="BT182" s="4" t="str">
        <f t="shared" si="128"/>
        <v>0</v>
      </c>
      <c r="BU182" s="4">
        <f t="shared" si="129"/>
        <v>4</v>
      </c>
      <c r="BV182" s="4" t="str">
        <f t="shared" si="130"/>
        <v>0</v>
      </c>
      <c r="BW182" s="4">
        <f t="shared" si="131"/>
        <v>6</v>
      </c>
      <c r="BX182" s="4">
        <f t="shared" si="132"/>
        <v>0</v>
      </c>
      <c r="BY182" s="4">
        <f t="shared" si="133"/>
        <v>0</v>
      </c>
      <c r="BZ182" s="37">
        <f t="shared" si="134"/>
        <v>88</v>
      </c>
      <c r="CA182" s="32" t="str">
        <f>VLOOKUP(J:J,'Agent wise'!A:C,3,0)</f>
        <v xml:space="preserve">Shiny </v>
      </c>
      <c r="CB182" s="32">
        <f t="shared" si="100"/>
        <v>45934</v>
      </c>
      <c r="CC182" t="str">
        <f t="shared" si="101"/>
        <v>Average</v>
      </c>
      <c r="CE182" s="32"/>
      <c r="CJ182">
        <f t="shared" si="102"/>
        <v>4</v>
      </c>
      <c r="CK182">
        <f t="shared" si="103"/>
        <v>10</v>
      </c>
      <c r="CL182">
        <f t="shared" si="104"/>
        <v>2025</v>
      </c>
    </row>
    <row r="183" spans="1:90" ht="15" customHeight="1" x14ac:dyDescent="0.35">
      <c r="A183" s="40">
        <v>45757.63653935185</v>
      </c>
      <c r="B183" t="s">
        <v>593</v>
      </c>
      <c r="C183" t="s">
        <v>575</v>
      </c>
      <c r="D183" t="s">
        <v>594</v>
      </c>
      <c r="E183" s="2">
        <v>45934</v>
      </c>
      <c r="F183" t="s">
        <v>521</v>
      </c>
      <c r="G183" s="2">
        <v>45698</v>
      </c>
      <c r="H183">
        <v>9486866132</v>
      </c>
      <c r="I183">
        <v>212</v>
      </c>
      <c r="J183" t="s">
        <v>155</v>
      </c>
      <c r="K183" t="s">
        <v>52</v>
      </c>
      <c r="L183" t="s">
        <v>53</v>
      </c>
      <c r="M183" t="s">
        <v>48</v>
      </c>
      <c r="N183" t="s">
        <v>48</v>
      </c>
      <c r="O183" t="s">
        <v>48</v>
      </c>
      <c r="P183" t="s">
        <v>48</v>
      </c>
      <c r="Q183" t="s">
        <v>48</v>
      </c>
      <c r="R183" t="s">
        <v>48</v>
      </c>
      <c r="S183" t="s">
        <v>48</v>
      </c>
      <c r="T183" t="s">
        <v>48</v>
      </c>
      <c r="U183" t="s">
        <v>48</v>
      </c>
      <c r="V183" t="s">
        <v>48</v>
      </c>
      <c r="W183" t="s">
        <v>48</v>
      </c>
      <c r="X183" t="s">
        <v>48</v>
      </c>
      <c r="Y183" t="s">
        <v>48</v>
      </c>
      <c r="Z183" t="s">
        <v>48</v>
      </c>
      <c r="AA183" t="s">
        <v>48</v>
      </c>
      <c r="AB183" t="s">
        <v>48</v>
      </c>
      <c r="AC183" t="s">
        <v>48</v>
      </c>
      <c r="AD183" t="s">
        <v>49</v>
      </c>
      <c r="AE183" t="s">
        <v>48</v>
      </c>
      <c r="AF183" t="s">
        <v>48</v>
      </c>
      <c r="AG183" t="s">
        <v>48</v>
      </c>
      <c r="AH183" t="s">
        <v>50</v>
      </c>
      <c r="AI183" t="s">
        <v>50</v>
      </c>
      <c r="AJ183" t="s">
        <v>48</v>
      </c>
      <c r="AK183" t="s">
        <v>48</v>
      </c>
      <c r="AL183" t="s">
        <v>49</v>
      </c>
      <c r="AM183" t="s">
        <v>48</v>
      </c>
      <c r="AN183" t="s">
        <v>48</v>
      </c>
      <c r="AO183" t="s">
        <v>48</v>
      </c>
      <c r="AP183" t="s">
        <v>832</v>
      </c>
      <c r="AQ183" t="s">
        <v>833</v>
      </c>
      <c r="AR183" t="s">
        <v>51</v>
      </c>
      <c r="AS183" t="s">
        <v>834</v>
      </c>
      <c r="AT183" t="s">
        <v>525</v>
      </c>
      <c r="AU183" t="s">
        <v>577</v>
      </c>
      <c r="AW183" s="4">
        <f t="shared" si="105"/>
        <v>6</v>
      </c>
      <c r="AX183" s="4">
        <f t="shared" si="106"/>
        <v>4</v>
      </c>
      <c r="AY183" s="4">
        <f t="shared" si="107"/>
        <v>4</v>
      </c>
      <c r="AZ183" s="4">
        <f t="shared" si="108"/>
        <v>2</v>
      </c>
      <c r="BA183" s="4">
        <f t="shared" si="109"/>
        <v>4</v>
      </c>
      <c r="BB183" s="4">
        <f t="shared" si="110"/>
        <v>4</v>
      </c>
      <c r="BC183" s="4">
        <f t="shared" si="111"/>
        <v>4</v>
      </c>
      <c r="BD183" s="4">
        <f t="shared" si="112"/>
        <v>2</v>
      </c>
      <c r="BE183" s="4">
        <f t="shared" si="113"/>
        <v>4</v>
      </c>
      <c r="BF183" s="4">
        <f t="shared" si="114"/>
        <v>2</v>
      </c>
      <c r="BG183" s="4">
        <f t="shared" si="115"/>
        <v>4</v>
      </c>
      <c r="BH183" s="4">
        <f t="shared" si="116"/>
        <v>4</v>
      </c>
      <c r="BI183" s="4">
        <f t="shared" si="117"/>
        <v>4</v>
      </c>
      <c r="BJ183" s="4">
        <f t="shared" si="118"/>
        <v>2</v>
      </c>
      <c r="BK183" s="4">
        <f t="shared" si="119"/>
        <v>4</v>
      </c>
      <c r="BL183" s="4">
        <f t="shared" si="120"/>
        <v>2</v>
      </c>
      <c r="BM183" s="4">
        <f t="shared" si="121"/>
        <v>4</v>
      </c>
      <c r="BN183" s="4" t="str">
        <f t="shared" si="122"/>
        <v>0</v>
      </c>
      <c r="BO183" s="4">
        <f t="shared" si="123"/>
        <v>4</v>
      </c>
      <c r="BP183" s="4">
        <f t="shared" si="124"/>
        <v>4</v>
      </c>
      <c r="BQ183" s="4">
        <f t="shared" si="125"/>
        <v>6</v>
      </c>
      <c r="BR183" s="4">
        <f t="shared" si="126"/>
        <v>4</v>
      </c>
      <c r="BS183" s="4">
        <f t="shared" si="127"/>
        <v>4</v>
      </c>
      <c r="BT183" s="4">
        <f t="shared" si="128"/>
        <v>4</v>
      </c>
      <c r="BU183" s="4">
        <f t="shared" si="129"/>
        <v>4</v>
      </c>
      <c r="BV183" s="4" t="str">
        <f t="shared" si="130"/>
        <v>0</v>
      </c>
      <c r="BW183" s="4">
        <f t="shared" si="131"/>
        <v>6</v>
      </c>
      <c r="BX183" s="4">
        <f t="shared" si="132"/>
        <v>0</v>
      </c>
      <c r="BY183" s="4">
        <f t="shared" si="133"/>
        <v>0</v>
      </c>
      <c r="BZ183" s="37">
        <f t="shared" si="134"/>
        <v>96</v>
      </c>
      <c r="CA183" s="32" t="str">
        <f>VLOOKUP(J:J,'Agent wise'!A:C,3,0)</f>
        <v>Shakeer</v>
      </c>
      <c r="CB183" s="32">
        <f t="shared" si="100"/>
        <v>45934</v>
      </c>
      <c r="CC183" t="str">
        <f t="shared" si="101"/>
        <v>Excellent</v>
      </c>
      <c r="CE183" s="32"/>
      <c r="CJ183">
        <f t="shared" si="102"/>
        <v>4</v>
      </c>
      <c r="CK183">
        <f t="shared" si="103"/>
        <v>10</v>
      </c>
      <c r="CL183">
        <f t="shared" si="104"/>
        <v>2025</v>
      </c>
    </row>
    <row r="184" spans="1:90" ht="15" customHeight="1" x14ac:dyDescent="0.35">
      <c r="A184" s="40">
        <v>45757.638009259259</v>
      </c>
      <c r="B184" t="s">
        <v>593</v>
      </c>
      <c r="C184" t="s">
        <v>575</v>
      </c>
      <c r="D184" t="s">
        <v>594</v>
      </c>
      <c r="E184" s="2">
        <v>45934</v>
      </c>
      <c r="F184" t="s">
        <v>521</v>
      </c>
      <c r="G184" s="2">
        <v>45726</v>
      </c>
      <c r="H184">
        <v>9385851350</v>
      </c>
      <c r="I184">
        <v>280</v>
      </c>
      <c r="J184" t="s">
        <v>421</v>
      </c>
      <c r="K184" t="s">
        <v>52</v>
      </c>
      <c r="L184" t="s">
        <v>53</v>
      </c>
      <c r="M184" t="s">
        <v>48</v>
      </c>
      <c r="N184" t="s">
        <v>48</v>
      </c>
      <c r="O184" t="s">
        <v>48</v>
      </c>
      <c r="P184" t="s">
        <v>48</v>
      </c>
      <c r="Q184" t="s">
        <v>48</v>
      </c>
      <c r="R184" t="s">
        <v>48</v>
      </c>
      <c r="S184" t="s">
        <v>48</v>
      </c>
      <c r="T184" t="s">
        <v>48</v>
      </c>
      <c r="U184" t="s">
        <v>48</v>
      </c>
      <c r="V184" t="s">
        <v>48</v>
      </c>
      <c r="W184" t="s">
        <v>48</v>
      </c>
      <c r="X184" t="s">
        <v>48</v>
      </c>
      <c r="Y184" t="s">
        <v>48</v>
      </c>
      <c r="Z184" t="s">
        <v>48</v>
      </c>
      <c r="AA184" t="s">
        <v>48</v>
      </c>
      <c r="AB184" t="s">
        <v>48</v>
      </c>
      <c r="AC184" t="s">
        <v>48</v>
      </c>
      <c r="AD184" t="s">
        <v>48</v>
      </c>
      <c r="AE184" t="s">
        <v>48</v>
      </c>
      <c r="AF184" t="s">
        <v>48</v>
      </c>
      <c r="AG184" t="s">
        <v>48</v>
      </c>
      <c r="AH184" t="s">
        <v>50</v>
      </c>
      <c r="AI184" t="s">
        <v>50</v>
      </c>
      <c r="AJ184" t="s">
        <v>48</v>
      </c>
      <c r="AK184" t="s">
        <v>48</v>
      </c>
      <c r="AL184" t="s">
        <v>48</v>
      </c>
      <c r="AM184" t="s">
        <v>48</v>
      </c>
      <c r="AN184" t="s">
        <v>48</v>
      </c>
      <c r="AO184" t="s">
        <v>48</v>
      </c>
      <c r="AP184" s="1" t="s">
        <v>835</v>
      </c>
      <c r="AQ184" t="s">
        <v>817</v>
      </c>
      <c r="AR184" t="s">
        <v>51</v>
      </c>
      <c r="AS184" t="s">
        <v>812</v>
      </c>
      <c r="AT184" t="s">
        <v>813</v>
      </c>
      <c r="AU184" t="s">
        <v>577</v>
      </c>
      <c r="AW184" s="4">
        <f t="shared" si="105"/>
        <v>6</v>
      </c>
      <c r="AX184" s="4">
        <f t="shared" si="106"/>
        <v>4</v>
      </c>
      <c r="AY184" s="4">
        <f t="shared" si="107"/>
        <v>4</v>
      </c>
      <c r="AZ184" s="4">
        <f t="shared" si="108"/>
        <v>2</v>
      </c>
      <c r="BA184" s="4">
        <f t="shared" si="109"/>
        <v>4</v>
      </c>
      <c r="BB184" s="4">
        <f t="shared" si="110"/>
        <v>4</v>
      </c>
      <c r="BC184" s="4">
        <f t="shared" si="111"/>
        <v>4</v>
      </c>
      <c r="BD184" s="4">
        <f t="shared" si="112"/>
        <v>2</v>
      </c>
      <c r="BE184" s="4">
        <f t="shared" si="113"/>
        <v>4</v>
      </c>
      <c r="BF184" s="4">
        <f t="shared" si="114"/>
        <v>2</v>
      </c>
      <c r="BG184" s="4">
        <f t="shared" si="115"/>
        <v>4</v>
      </c>
      <c r="BH184" s="4">
        <f t="shared" si="116"/>
        <v>4</v>
      </c>
      <c r="BI184" s="4">
        <f t="shared" si="117"/>
        <v>4</v>
      </c>
      <c r="BJ184" s="4">
        <f t="shared" si="118"/>
        <v>2</v>
      </c>
      <c r="BK184" s="4">
        <f t="shared" si="119"/>
        <v>4</v>
      </c>
      <c r="BL184" s="4">
        <f t="shared" si="120"/>
        <v>2</v>
      </c>
      <c r="BM184" s="4">
        <f t="shared" si="121"/>
        <v>4</v>
      </c>
      <c r="BN184" s="4">
        <f t="shared" si="122"/>
        <v>4</v>
      </c>
      <c r="BO184" s="4">
        <f t="shared" si="123"/>
        <v>4</v>
      </c>
      <c r="BP184" s="4">
        <f t="shared" si="124"/>
        <v>4</v>
      </c>
      <c r="BQ184" s="4">
        <f t="shared" si="125"/>
        <v>6</v>
      </c>
      <c r="BR184" s="4">
        <f t="shared" si="126"/>
        <v>4</v>
      </c>
      <c r="BS184" s="4">
        <f t="shared" si="127"/>
        <v>4</v>
      </c>
      <c r="BT184" s="4">
        <f t="shared" si="128"/>
        <v>4</v>
      </c>
      <c r="BU184" s="4">
        <f t="shared" si="129"/>
        <v>4</v>
      </c>
      <c r="BV184" s="4">
        <f t="shared" si="130"/>
        <v>0</v>
      </c>
      <c r="BW184" s="4">
        <f t="shared" si="131"/>
        <v>6</v>
      </c>
      <c r="BX184" s="4">
        <f t="shared" si="132"/>
        <v>0</v>
      </c>
      <c r="BY184" s="4">
        <f t="shared" si="133"/>
        <v>0</v>
      </c>
      <c r="BZ184" s="37">
        <f t="shared" si="134"/>
        <v>100</v>
      </c>
      <c r="CA184" s="32" t="e">
        <f>VLOOKUP(J:J,'Agent wise'!A:C,3,0)</f>
        <v>#N/A</v>
      </c>
      <c r="CB184" s="32">
        <f t="shared" si="100"/>
        <v>45934</v>
      </c>
      <c r="CC184" t="str">
        <f t="shared" si="101"/>
        <v>Excellent</v>
      </c>
      <c r="CE184" s="32"/>
      <c r="CJ184">
        <f t="shared" si="102"/>
        <v>4</v>
      </c>
      <c r="CK184">
        <f t="shared" si="103"/>
        <v>10</v>
      </c>
      <c r="CL184">
        <f t="shared" si="104"/>
        <v>2025</v>
      </c>
    </row>
    <row r="185" spans="1:90" ht="15" customHeight="1" x14ac:dyDescent="0.35">
      <c r="A185" s="40">
        <v>45757.64</v>
      </c>
      <c r="B185" t="s">
        <v>593</v>
      </c>
      <c r="C185" t="s">
        <v>575</v>
      </c>
      <c r="D185" t="s">
        <v>594</v>
      </c>
      <c r="E185" s="2">
        <v>45933</v>
      </c>
      <c r="F185" t="s">
        <v>521</v>
      </c>
      <c r="G185" s="2">
        <v>45726</v>
      </c>
      <c r="H185">
        <v>9489522941</v>
      </c>
      <c r="I185">
        <v>172</v>
      </c>
      <c r="J185" t="s">
        <v>83</v>
      </c>
      <c r="K185" t="s">
        <v>52</v>
      </c>
      <c r="L185" t="s">
        <v>53</v>
      </c>
      <c r="M185" t="s">
        <v>48</v>
      </c>
      <c r="N185" t="s">
        <v>48</v>
      </c>
      <c r="O185" t="s">
        <v>48</v>
      </c>
      <c r="P185" t="s">
        <v>48</v>
      </c>
      <c r="Q185" t="s">
        <v>48</v>
      </c>
      <c r="R185" t="s">
        <v>48</v>
      </c>
      <c r="S185" t="s">
        <v>48</v>
      </c>
      <c r="T185" t="s">
        <v>48</v>
      </c>
      <c r="U185" t="s">
        <v>49</v>
      </c>
      <c r="V185" t="s">
        <v>48</v>
      </c>
      <c r="W185" t="s">
        <v>48</v>
      </c>
      <c r="X185" t="s">
        <v>48</v>
      </c>
      <c r="Y185" t="s">
        <v>48</v>
      </c>
      <c r="Z185" t="s">
        <v>48</v>
      </c>
      <c r="AA185" t="s">
        <v>48</v>
      </c>
      <c r="AB185" t="s">
        <v>49</v>
      </c>
      <c r="AC185" t="s">
        <v>48</v>
      </c>
      <c r="AD185" t="s">
        <v>48</v>
      </c>
      <c r="AE185" t="s">
        <v>48</v>
      </c>
      <c r="AF185" t="s">
        <v>48</v>
      </c>
      <c r="AG185" t="s">
        <v>48</v>
      </c>
      <c r="AH185" t="s">
        <v>50</v>
      </c>
      <c r="AI185" t="s">
        <v>50</v>
      </c>
      <c r="AJ185" t="s">
        <v>48</v>
      </c>
      <c r="AK185" t="s">
        <v>48</v>
      </c>
      <c r="AL185" t="s">
        <v>49</v>
      </c>
      <c r="AM185" t="s">
        <v>48</v>
      </c>
      <c r="AN185" t="s">
        <v>48</v>
      </c>
      <c r="AO185" t="s">
        <v>48</v>
      </c>
      <c r="AP185" t="s">
        <v>836</v>
      </c>
      <c r="AQ185" t="s">
        <v>817</v>
      </c>
      <c r="AR185" t="s">
        <v>51</v>
      </c>
      <c r="AS185" t="s">
        <v>837</v>
      </c>
      <c r="AT185" t="s">
        <v>407</v>
      </c>
      <c r="AU185" t="s">
        <v>577</v>
      </c>
      <c r="AW185" s="4">
        <f t="shared" si="105"/>
        <v>6</v>
      </c>
      <c r="AX185" s="4">
        <f t="shared" si="106"/>
        <v>4</v>
      </c>
      <c r="AY185" s="4">
        <f t="shared" si="107"/>
        <v>4</v>
      </c>
      <c r="AZ185" s="4">
        <f t="shared" si="108"/>
        <v>2</v>
      </c>
      <c r="BA185" s="4">
        <f t="shared" si="109"/>
        <v>4</v>
      </c>
      <c r="BB185" s="4">
        <f t="shared" si="110"/>
        <v>4</v>
      </c>
      <c r="BC185" s="4">
        <f t="shared" si="111"/>
        <v>4</v>
      </c>
      <c r="BD185" s="4">
        <f t="shared" si="112"/>
        <v>2</v>
      </c>
      <c r="BE185" s="4" t="str">
        <f t="shared" si="113"/>
        <v>0</v>
      </c>
      <c r="BF185" s="4">
        <f t="shared" si="114"/>
        <v>2</v>
      </c>
      <c r="BG185" s="4">
        <f t="shared" si="115"/>
        <v>4</v>
      </c>
      <c r="BH185" s="4">
        <f t="shared" si="116"/>
        <v>4</v>
      </c>
      <c r="BI185" s="4">
        <f t="shared" si="117"/>
        <v>4</v>
      </c>
      <c r="BJ185" s="4">
        <f t="shared" si="118"/>
        <v>2</v>
      </c>
      <c r="BK185" s="4">
        <f t="shared" si="119"/>
        <v>4</v>
      </c>
      <c r="BL185" s="4" t="str">
        <f t="shared" si="120"/>
        <v>0</v>
      </c>
      <c r="BM185" s="4">
        <f t="shared" si="121"/>
        <v>4</v>
      </c>
      <c r="BN185" s="4">
        <f t="shared" si="122"/>
        <v>4</v>
      </c>
      <c r="BO185" s="4">
        <f t="shared" si="123"/>
        <v>4</v>
      </c>
      <c r="BP185" s="4">
        <f t="shared" si="124"/>
        <v>4</v>
      </c>
      <c r="BQ185" s="4">
        <f t="shared" si="125"/>
        <v>6</v>
      </c>
      <c r="BR185" s="4">
        <f t="shared" si="126"/>
        <v>4</v>
      </c>
      <c r="BS185" s="4">
        <f t="shared" si="127"/>
        <v>4</v>
      </c>
      <c r="BT185" s="4">
        <f t="shared" si="128"/>
        <v>4</v>
      </c>
      <c r="BU185" s="4">
        <f t="shared" si="129"/>
        <v>4</v>
      </c>
      <c r="BV185" s="4" t="str">
        <f t="shared" si="130"/>
        <v>0</v>
      </c>
      <c r="BW185" s="4">
        <f t="shared" si="131"/>
        <v>6</v>
      </c>
      <c r="BX185" s="4">
        <f t="shared" si="132"/>
        <v>0</v>
      </c>
      <c r="BY185" s="4">
        <f t="shared" si="133"/>
        <v>0</v>
      </c>
      <c r="BZ185" s="37">
        <f t="shared" si="134"/>
        <v>94</v>
      </c>
      <c r="CA185" s="32" t="str">
        <f>VLOOKUP(J:J,'Agent wise'!A:C,3,0)</f>
        <v>Saran S</v>
      </c>
      <c r="CB185" s="32">
        <f t="shared" si="100"/>
        <v>45933</v>
      </c>
      <c r="CC185" t="str">
        <f t="shared" si="101"/>
        <v>Good</v>
      </c>
      <c r="CE185" s="32"/>
      <c r="CJ185">
        <f t="shared" si="102"/>
        <v>3</v>
      </c>
      <c r="CK185">
        <f t="shared" si="103"/>
        <v>10</v>
      </c>
      <c r="CL185">
        <f t="shared" si="104"/>
        <v>2025</v>
      </c>
    </row>
    <row r="186" spans="1:90" ht="15" customHeight="1" x14ac:dyDescent="0.35">
      <c r="A186" s="40">
        <v>45757.650787037041</v>
      </c>
      <c r="B186" t="s">
        <v>593</v>
      </c>
      <c r="C186" t="s">
        <v>575</v>
      </c>
      <c r="D186" t="s">
        <v>594</v>
      </c>
      <c r="E186" s="2">
        <v>45934</v>
      </c>
      <c r="F186" t="s">
        <v>521</v>
      </c>
      <c r="G186" s="2">
        <v>45726</v>
      </c>
      <c r="H186">
        <v>9445111353</v>
      </c>
      <c r="I186">
        <v>228</v>
      </c>
      <c r="J186" t="s">
        <v>92</v>
      </c>
      <c r="K186" t="s">
        <v>52</v>
      </c>
      <c r="L186" t="s">
        <v>53</v>
      </c>
      <c r="M186" t="s">
        <v>48</v>
      </c>
      <c r="N186" t="s">
        <v>48</v>
      </c>
      <c r="O186" t="s">
        <v>48</v>
      </c>
      <c r="P186" t="s">
        <v>48</v>
      </c>
      <c r="Q186" t="s">
        <v>48</v>
      </c>
      <c r="R186" t="s">
        <v>48</v>
      </c>
      <c r="S186" t="s">
        <v>48</v>
      </c>
      <c r="T186" t="s">
        <v>48</v>
      </c>
      <c r="U186" t="s">
        <v>48</v>
      </c>
      <c r="V186" t="s">
        <v>48</v>
      </c>
      <c r="W186" t="s">
        <v>48</v>
      </c>
      <c r="X186" t="s">
        <v>48</v>
      </c>
      <c r="Y186" t="s">
        <v>48</v>
      </c>
      <c r="Z186" t="s">
        <v>48</v>
      </c>
      <c r="AA186" t="s">
        <v>48</v>
      </c>
      <c r="AB186" t="s">
        <v>48</v>
      </c>
      <c r="AC186" t="s">
        <v>48</v>
      </c>
      <c r="AD186" t="s">
        <v>48</v>
      </c>
      <c r="AE186" t="s">
        <v>48</v>
      </c>
      <c r="AF186" t="s">
        <v>48</v>
      </c>
      <c r="AG186" t="s">
        <v>48</v>
      </c>
      <c r="AH186" t="s">
        <v>50</v>
      </c>
      <c r="AI186" t="s">
        <v>50</v>
      </c>
      <c r="AJ186" t="s">
        <v>48</v>
      </c>
      <c r="AK186" t="s">
        <v>48</v>
      </c>
      <c r="AL186" t="s">
        <v>48</v>
      </c>
      <c r="AM186" t="s">
        <v>48</v>
      </c>
      <c r="AN186" t="s">
        <v>48</v>
      </c>
      <c r="AO186" t="s">
        <v>48</v>
      </c>
      <c r="AP186" t="s">
        <v>838</v>
      </c>
      <c r="AQ186" t="s">
        <v>839</v>
      </c>
      <c r="AR186" t="s">
        <v>51</v>
      </c>
      <c r="AS186" t="s">
        <v>812</v>
      </c>
      <c r="AT186" t="s">
        <v>840</v>
      </c>
      <c r="AU186" t="s">
        <v>577</v>
      </c>
      <c r="AW186" s="4">
        <f t="shared" si="105"/>
        <v>6</v>
      </c>
      <c r="AX186" s="4">
        <f t="shared" si="106"/>
        <v>4</v>
      </c>
      <c r="AY186" s="4">
        <f t="shared" si="107"/>
        <v>4</v>
      </c>
      <c r="AZ186" s="4">
        <f t="shared" si="108"/>
        <v>2</v>
      </c>
      <c r="BA186" s="4">
        <f t="shared" si="109"/>
        <v>4</v>
      </c>
      <c r="BB186" s="4">
        <f t="shared" si="110"/>
        <v>4</v>
      </c>
      <c r="BC186" s="4">
        <f t="shared" si="111"/>
        <v>4</v>
      </c>
      <c r="BD186" s="4">
        <f t="shared" si="112"/>
        <v>2</v>
      </c>
      <c r="BE186" s="4">
        <f t="shared" si="113"/>
        <v>4</v>
      </c>
      <c r="BF186" s="4">
        <f t="shared" si="114"/>
        <v>2</v>
      </c>
      <c r="BG186" s="4">
        <f t="shared" si="115"/>
        <v>4</v>
      </c>
      <c r="BH186" s="4">
        <f t="shared" si="116"/>
        <v>4</v>
      </c>
      <c r="BI186" s="4">
        <f t="shared" si="117"/>
        <v>4</v>
      </c>
      <c r="BJ186" s="4">
        <f t="shared" si="118"/>
        <v>2</v>
      </c>
      <c r="BK186" s="4">
        <f t="shared" si="119"/>
        <v>4</v>
      </c>
      <c r="BL186" s="4">
        <f t="shared" si="120"/>
        <v>2</v>
      </c>
      <c r="BM186" s="4">
        <f t="shared" si="121"/>
        <v>4</v>
      </c>
      <c r="BN186" s="4">
        <f t="shared" si="122"/>
        <v>4</v>
      </c>
      <c r="BO186" s="4">
        <f t="shared" si="123"/>
        <v>4</v>
      </c>
      <c r="BP186" s="4">
        <f t="shared" si="124"/>
        <v>4</v>
      </c>
      <c r="BQ186" s="4">
        <f t="shared" si="125"/>
        <v>6</v>
      </c>
      <c r="BR186" s="4">
        <f t="shared" si="126"/>
        <v>4</v>
      </c>
      <c r="BS186" s="4">
        <f t="shared" si="127"/>
        <v>4</v>
      </c>
      <c r="BT186" s="4">
        <f t="shared" si="128"/>
        <v>4</v>
      </c>
      <c r="BU186" s="4">
        <f t="shared" si="129"/>
        <v>4</v>
      </c>
      <c r="BV186" s="4">
        <f t="shared" si="130"/>
        <v>0</v>
      </c>
      <c r="BW186" s="4">
        <f t="shared" si="131"/>
        <v>6</v>
      </c>
      <c r="BX186" s="4">
        <f t="shared" si="132"/>
        <v>0</v>
      </c>
      <c r="BY186" s="4">
        <f t="shared" si="133"/>
        <v>0</v>
      </c>
      <c r="BZ186" s="37">
        <f t="shared" si="134"/>
        <v>100</v>
      </c>
      <c r="CA186" s="32" t="str">
        <f>VLOOKUP(J:J,'Agent wise'!A:C,3,0)</f>
        <v>Adharsh</v>
      </c>
      <c r="CB186" s="32">
        <f t="shared" si="100"/>
        <v>45934</v>
      </c>
      <c r="CC186" t="str">
        <f t="shared" si="101"/>
        <v>Excellent</v>
      </c>
      <c r="CE186" s="32"/>
      <c r="CJ186">
        <f t="shared" si="102"/>
        <v>4</v>
      </c>
      <c r="CK186">
        <f t="shared" si="103"/>
        <v>10</v>
      </c>
      <c r="CL186">
        <f t="shared" si="104"/>
        <v>2025</v>
      </c>
    </row>
    <row r="187" spans="1:90" ht="15" customHeight="1" x14ac:dyDescent="0.35">
      <c r="A187" s="40">
        <v>45757.652199074073</v>
      </c>
      <c r="B187" t="s">
        <v>593</v>
      </c>
      <c r="C187" t="s">
        <v>575</v>
      </c>
      <c r="D187" t="s">
        <v>594</v>
      </c>
      <c r="E187" s="2">
        <v>45934</v>
      </c>
      <c r="F187" t="s">
        <v>521</v>
      </c>
      <c r="G187" s="2">
        <v>45726</v>
      </c>
      <c r="H187">
        <v>9488577729</v>
      </c>
      <c r="I187">
        <v>194</v>
      </c>
      <c r="J187" t="s">
        <v>54</v>
      </c>
      <c r="K187" t="s">
        <v>52</v>
      </c>
      <c r="L187" t="s">
        <v>53</v>
      </c>
      <c r="M187" t="s">
        <v>48</v>
      </c>
      <c r="N187" t="s">
        <v>48</v>
      </c>
      <c r="O187" t="s">
        <v>48</v>
      </c>
      <c r="P187" t="s">
        <v>48</v>
      </c>
      <c r="Q187" t="s">
        <v>48</v>
      </c>
      <c r="R187" t="s">
        <v>48</v>
      </c>
      <c r="S187" t="s">
        <v>48</v>
      </c>
      <c r="T187" t="s">
        <v>48</v>
      </c>
      <c r="U187" t="s">
        <v>49</v>
      </c>
      <c r="V187" t="s">
        <v>48</v>
      </c>
      <c r="W187" t="s">
        <v>48</v>
      </c>
      <c r="X187" t="s">
        <v>48</v>
      </c>
      <c r="Y187" t="s">
        <v>48</v>
      </c>
      <c r="Z187" t="s">
        <v>48</v>
      </c>
      <c r="AA187" t="s">
        <v>48</v>
      </c>
      <c r="AB187" t="s">
        <v>48</v>
      </c>
      <c r="AC187" t="s">
        <v>48</v>
      </c>
      <c r="AD187" t="s">
        <v>48</v>
      </c>
      <c r="AE187" t="s">
        <v>48</v>
      </c>
      <c r="AF187" t="s">
        <v>48</v>
      </c>
      <c r="AG187" t="s">
        <v>48</v>
      </c>
      <c r="AH187" t="s">
        <v>48</v>
      </c>
      <c r="AI187" t="s">
        <v>48</v>
      </c>
      <c r="AJ187" t="s">
        <v>48</v>
      </c>
      <c r="AK187" t="s">
        <v>48</v>
      </c>
      <c r="AL187" t="s">
        <v>48</v>
      </c>
      <c r="AM187" t="s">
        <v>48</v>
      </c>
      <c r="AN187" t="s">
        <v>48</v>
      </c>
      <c r="AO187" t="s">
        <v>48</v>
      </c>
      <c r="AP187" t="s">
        <v>838</v>
      </c>
      <c r="AQ187" t="s">
        <v>841</v>
      </c>
      <c r="AR187" t="s">
        <v>51</v>
      </c>
      <c r="AS187" t="s">
        <v>828</v>
      </c>
      <c r="AT187" t="s">
        <v>842</v>
      </c>
      <c r="AU187" t="s">
        <v>577</v>
      </c>
      <c r="AW187" s="4">
        <f t="shared" si="105"/>
        <v>6</v>
      </c>
      <c r="AX187" s="4">
        <f t="shared" si="106"/>
        <v>4</v>
      </c>
      <c r="AY187" s="4">
        <f t="shared" si="107"/>
        <v>4</v>
      </c>
      <c r="AZ187" s="4">
        <f t="shared" si="108"/>
        <v>2</v>
      </c>
      <c r="BA187" s="4">
        <f t="shared" si="109"/>
        <v>4</v>
      </c>
      <c r="BB187" s="4">
        <f t="shared" si="110"/>
        <v>4</v>
      </c>
      <c r="BC187" s="4">
        <f t="shared" si="111"/>
        <v>4</v>
      </c>
      <c r="BD187" s="4">
        <f t="shared" si="112"/>
        <v>2</v>
      </c>
      <c r="BE187" s="4" t="str">
        <f t="shared" si="113"/>
        <v>0</v>
      </c>
      <c r="BF187" s="4">
        <f t="shared" si="114"/>
        <v>2</v>
      </c>
      <c r="BG187" s="4">
        <f t="shared" si="115"/>
        <v>4</v>
      </c>
      <c r="BH187" s="4">
        <f t="shared" si="116"/>
        <v>4</v>
      </c>
      <c r="BI187" s="4">
        <f t="shared" si="117"/>
        <v>4</v>
      </c>
      <c r="BJ187" s="4">
        <f t="shared" si="118"/>
        <v>2</v>
      </c>
      <c r="BK187" s="4">
        <f t="shared" si="119"/>
        <v>4</v>
      </c>
      <c r="BL187" s="4">
        <f t="shared" si="120"/>
        <v>2</v>
      </c>
      <c r="BM187" s="4">
        <f t="shared" si="121"/>
        <v>4</v>
      </c>
      <c r="BN187" s="4">
        <f t="shared" si="122"/>
        <v>4</v>
      </c>
      <c r="BO187" s="4">
        <f t="shared" si="123"/>
        <v>4</v>
      </c>
      <c r="BP187" s="4">
        <f t="shared" si="124"/>
        <v>4</v>
      </c>
      <c r="BQ187" s="4">
        <f t="shared" si="125"/>
        <v>6</v>
      </c>
      <c r="BR187" s="4">
        <f t="shared" si="126"/>
        <v>4</v>
      </c>
      <c r="BS187" s="4">
        <f t="shared" si="127"/>
        <v>4</v>
      </c>
      <c r="BT187" s="4">
        <f t="shared" si="128"/>
        <v>4</v>
      </c>
      <c r="BU187" s="4">
        <f t="shared" si="129"/>
        <v>4</v>
      </c>
      <c r="BV187" s="4">
        <f t="shared" si="130"/>
        <v>0</v>
      </c>
      <c r="BW187" s="4">
        <f t="shared" si="131"/>
        <v>6</v>
      </c>
      <c r="BX187" s="4">
        <f t="shared" si="132"/>
        <v>0</v>
      </c>
      <c r="BY187" s="4">
        <f t="shared" si="133"/>
        <v>0</v>
      </c>
      <c r="BZ187" s="37">
        <f t="shared" si="134"/>
        <v>96</v>
      </c>
      <c r="CA187" s="32" t="str">
        <f>VLOOKUP(J:J,'Agent wise'!A:C,3,0)</f>
        <v>Saran S</v>
      </c>
      <c r="CB187" s="32">
        <f t="shared" si="100"/>
        <v>45934</v>
      </c>
      <c r="CC187" t="str">
        <f t="shared" si="101"/>
        <v>Excellent</v>
      </c>
      <c r="CE187" s="32"/>
      <c r="CJ187">
        <f t="shared" si="102"/>
        <v>4</v>
      </c>
      <c r="CK187">
        <f t="shared" si="103"/>
        <v>10</v>
      </c>
      <c r="CL187">
        <f t="shared" si="104"/>
        <v>2025</v>
      </c>
    </row>
    <row r="188" spans="1:90" ht="15" customHeight="1" x14ac:dyDescent="0.35">
      <c r="A188" s="40">
        <v>45757.655057870368</v>
      </c>
      <c r="B188" t="s">
        <v>593</v>
      </c>
      <c r="C188" t="s">
        <v>575</v>
      </c>
      <c r="D188" t="s">
        <v>594</v>
      </c>
      <c r="E188" s="2">
        <v>45934</v>
      </c>
      <c r="F188" t="s">
        <v>521</v>
      </c>
      <c r="G188" s="2">
        <v>45726</v>
      </c>
      <c r="H188">
        <v>9385976752</v>
      </c>
      <c r="I188">
        <v>310</v>
      </c>
      <c r="J188" t="s">
        <v>74</v>
      </c>
      <c r="K188" t="s">
        <v>52</v>
      </c>
      <c r="L188" t="s">
        <v>53</v>
      </c>
      <c r="M188" t="s">
        <v>48</v>
      </c>
      <c r="N188" t="s">
        <v>48</v>
      </c>
      <c r="O188" t="s">
        <v>48</v>
      </c>
      <c r="P188" t="s">
        <v>48</v>
      </c>
      <c r="Q188" t="s">
        <v>48</v>
      </c>
      <c r="R188" t="s">
        <v>48</v>
      </c>
      <c r="S188" t="s">
        <v>48</v>
      </c>
      <c r="T188" t="s">
        <v>48</v>
      </c>
      <c r="U188" t="s">
        <v>49</v>
      </c>
      <c r="V188" t="s">
        <v>48</v>
      </c>
      <c r="W188" t="s">
        <v>48</v>
      </c>
      <c r="X188" t="s">
        <v>48</v>
      </c>
      <c r="Y188" t="s">
        <v>48</v>
      </c>
      <c r="Z188" t="s">
        <v>49</v>
      </c>
      <c r="AA188" t="s">
        <v>48</v>
      </c>
      <c r="AB188" t="s">
        <v>48</v>
      </c>
      <c r="AC188" t="s">
        <v>48</v>
      </c>
      <c r="AD188" t="s">
        <v>48</v>
      </c>
      <c r="AE188" t="s">
        <v>48</v>
      </c>
      <c r="AF188" t="s">
        <v>48</v>
      </c>
      <c r="AG188" t="s">
        <v>48</v>
      </c>
      <c r="AH188" t="s">
        <v>50</v>
      </c>
      <c r="AI188" t="s">
        <v>50</v>
      </c>
      <c r="AJ188" t="s">
        <v>48</v>
      </c>
      <c r="AK188" t="s">
        <v>48</v>
      </c>
      <c r="AL188" t="s">
        <v>48</v>
      </c>
      <c r="AM188" t="s">
        <v>48</v>
      </c>
      <c r="AN188" t="s">
        <v>48</v>
      </c>
      <c r="AO188" t="s">
        <v>48</v>
      </c>
      <c r="AP188" t="s">
        <v>843</v>
      </c>
      <c r="AQ188" t="s">
        <v>844</v>
      </c>
      <c r="AR188" t="s">
        <v>51</v>
      </c>
      <c r="AS188" t="s">
        <v>812</v>
      </c>
      <c r="AT188" t="s">
        <v>840</v>
      </c>
      <c r="AU188" t="s">
        <v>577</v>
      </c>
      <c r="AW188" s="4">
        <f t="shared" si="105"/>
        <v>6</v>
      </c>
      <c r="AX188" s="4">
        <f t="shared" si="106"/>
        <v>4</v>
      </c>
      <c r="AY188" s="4">
        <f t="shared" si="107"/>
        <v>4</v>
      </c>
      <c r="AZ188" s="4">
        <f t="shared" si="108"/>
        <v>2</v>
      </c>
      <c r="BA188" s="4">
        <f t="shared" si="109"/>
        <v>4</v>
      </c>
      <c r="BB188" s="4">
        <f t="shared" si="110"/>
        <v>4</v>
      </c>
      <c r="BC188" s="4">
        <f t="shared" si="111"/>
        <v>4</v>
      </c>
      <c r="BD188" s="4">
        <f t="shared" si="112"/>
        <v>2</v>
      </c>
      <c r="BE188" s="4" t="str">
        <f t="shared" si="113"/>
        <v>0</v>
      </c>
      <c r="BF188" s="4">
        <f t="shared" si="114"/>
        <v>2</v>
      </c>
      <c r="BG188" s="4">
        <f t="shared" si="115"/>
        <v>4</v>
      </c>
      <c r="BH188" s="4">
        <f t="shared" si="116"/>
        <v>4</v>
      </c>
      <c r="BI188" s="4">
        <f t="shared" si="117"/>
        <v>4</v>
      </c>
      <c r="BJ188" s="4" t="str">
        <f t="shared" si="118"/>
        <v>0</v>
      </c>
      <c r="BK188" s="4">
        <f t="shared" si="119"/>
        <v>4</v>
      </c>
      <c r="BL188" s="4">
        <f t="shared" si="120"/>
        <v>2</v>
      </c>
      <c r="BM188" s="4">
        <f t="shared" si="121"/>
        <v>4</v>
      </c>
      <c r="BN188" s="4">
        <f t="shared" si="122"/>
        <v>4</v>
      </c>
      <c r="BO188" s="4">
        <f t="shared" si="123"/>
        <v>4</v>
      </c>
      <c r="BP188" s="4">
        <f t="shared" si="124"/>
        <v>4</v>
      </c>
      <c r="BQ188" s="4">
        <f t="shared" si="125"/>
        <v>6</v>
      </c>
      <c r="BR188" s="4">
        <f t="shared" si="126"/>
        <v>4</v>
      </c>
      <c r="BS188" s="4">
        <f t="shared" si="127"/>
        <v>4</v>
      </c>
      <c r="BT188" s="4">
        <f t="shared" si="128"/>
        <v>4</v>
      </c>
      <c r="BU188" s="4">
        <f t="shared" si="129"/>
        <v>4</v>
      </c>
      <c r="BV188" s="4">
        <f t="shared" si="130"/>
        <v>0</v>
      </c>
      <c r="BW188" s="4">
        <f t="shared" si="131"/>
        <v>6</v>
      </c>
      <c r="BX188" s="4">
        <f t="shared" si="132"/>
        <v>0</v>
      </c>
      <c r="BY188" s="4">
        <f t="shared" si="133"/>
        <v>0</v>
      </c>
      <c r="BZ188" s="37">
        <f t="shared" si="134"/>
        <v>94</v>
      </c>
      <c r="CA188" s="32" t="str">
        <f>VLOOKUP(J:J,'Agent wise'!A:C,3,0)</f>
        <v xml:space="preserve">Shiny </v>
      </c>
      <c r="CB188" s="32">
        <f t="shared" si="100"/>
        <v>45934</v>
      </c>
      <c r="CC188" t="str">
        <f t="shared" si="101"/>
        <v>Good</v>
      </c>
      <c r="CE188" s="32"/>
      <c r="CJ188">
        <f t="shared" si="102"/>
        <v>4</v>
      </c>
      <c r="CK188">
        <f t="shared" si="103"/>
        <v>10</v>
      </c>
      <c r="CL188">
        <f t="shared" si="104"/>
        <v>2025</v>
      </c>
    </row>
    <row r="189" spans="1:90" ht="15" customHeight="1" x14ac:dyDescent="0.35">
      <c r="A189" s="40">
        <v>45757.707673611112</v>
      </c>
      <c r="B189" t="s">
        <v>593</v>
      </c>
      <c r="C189" t="s">
        <v>575</v>
      </c>
      <c r="D189" t="s">
        <v>594</v>
      </c>
      <c r="E189" s="2">
        <v>45934</v>
      </c>
      <c r="F189" t="s">
        <v>134</v>
      </c>
      <c r="G189" s="2">
        <v>45726</v>
      </c>
      <c r="H189">
        <v>9847586660</v>
      </c>
      <c r="I189">
        <v>161</v>
      </c>
      <c r="J189" t="s">
        <v>79</v>
      </c>
      <c r="K189" t="s">
        <v>46</v>
      </c>
      <c r="L189" t="s">
        <v>47</v>
      </c>
      <c r="M189" t="s">
        <v>48</v>
      </c>
      <c r="N189" t="s">
        <v>48</v>
      </c>
      <c r="O189" t="s">
        <v>48</v>
      </c>
      <c r="P189" t="s">
        <v>48</v>
      </c>
      <c r="Q189" t="s">
        <v>48</v>
      </c>
      <c r="R189" t="s">
        <v>48</v>
      </c>
      <c r="S189" t="s">
        <v>48</v>
      </c>
      <c r="T189" t="s">
        <v>48</v>
      </c>
      <c r="U189" t="s">
        <v>49</v>
      </c>
      <c r="V189" t="s">
        <v>48</v>
      </c>
      <c r="W189" t="s">
        <v>48</v>
      </c>
      <c r="X189" t="s">
        <v>48</v>
      </c>
      <c r="Y189" t="s">
        <v>48</v>
      </c>
      <c r="Z189" t="s">
        <v>48</v>
      </c>
      <c r="AA189" t="s">
        <v>48</v>
      </c>
      <c r="AB189" t="s">
        <v>48</v>
      </c>
      <c r="AC189" t="s">
        <v>48</v>
      </c>
      <c r="AD189" t="s">
        <v>48</v>
      </c>
      <c r="AE189" t="s">
        <v>48</v>
      </c>
      <c r="AF189" t="s">
        <v>48</v>
      </c>
      <c r="AG189" t="s">
        <v>48</v>
      </c>
      <c r="AH189" t="s">
        <v>50</v>
      </c>
      <c r="AI189" t="s">
        <v>50</v>
      </c>
      <c r="AJ189" t="s">
        <v>48</v>
      </c>
      <c r="AK189" t="s">
        <v>48</v>
      </c>
      <c r="AL189" t="s">
        <v>49</v>
      </c>
      <c r="AM189" t="s">
        <v>48</v>
      </c>
      <c r="AN189" t="s">
        <v>48</v>
      </c>
      <c r="AO189" t="s">
        <v>48</v>
      </c>
      <c r="AP189" t="s">
        <v>366</v>
      </c>
      <c r="AQ189" t="s">
        <v>845</v>
      </c>
      <c r="AR189" t="s">
        <v>51</v>
      </c>
      <c r="AS189" t="s">
        <v>59</v>
      </c>
      <c r="AT189" t="s">
        <v>60</v>
      </c>
      <c r="AU189" t="s">
        <v>577</v>
      </c>
      <c r="AW189" s="4">
        <f t="shared" si="105"/>
        <v>6</v>
      </c>
      <c r="AX189" s="4">
        <f t="shared" si="106"/>
        <v>4</v>
      </c>
      <c r="AY189" s="4">
        <f t="shared" si="107"/>
        <v>4</v>
      </c>
      <c r="AZ189" s="4">
        <f t="shared" si="108"/>
        <v>2</v>
      </c>
      <c r="BA189" s="4">
        <f t="shared" si="109"/>
        <v>4</v>
      </c>
      <c r="BB189" s="4">
        <f t="shared" si="110"/>
        <v>4</v>
      </c>
      <c r="BC189" s="4">
        <f t="shared" si="111"/>
        <v>4</v>
      </c>
      <c r="BD189" s="4">
        <f t="shared" si="112"/>
        <v>2</v>
      </c>
      <c r="BE189" s="4" t="str">
        <f t="shared" si="113"/>
        <v>0</v>
      </c>
      <c r="BF189" s="4">
        <f t="shared" si="114"/>
        <v>2</v>
      </c>
      <c r="BG189" s="4">
        <f t="shared" si="115"/>
        <v>4</v>
      </c>
      <c r="BH189" s="4">
        <f t="shared" si="116"/>
        <v>4</v>
      </c>
      <c r="BI189" s="4">
        <f t="shared" si="117"/>
        <v>4</v>
      </c>
      <c r="BJ189" s="4">
        <f t="shared" si="118"/>
        <v>2</v>
      </c>
      <c r="BK189" s="4">
        <f t="shared" si="119"/>
        <v>4</v>
      </c>
      <c r="BL189" s="4">
        <f t="shared" si="120"/>
        <v>2</v>
      </c>
      <c r="BM189" s="4">
        <f t="shared" si="121"/>
        <v>4</v>
      </c>
      <c r="BN189" s="4">
        <f t="shared" si="122"/>
        <v>4</v>
      </c>
      <c r="BO189" s="4">
        <f t="shared" si="123"/>
        <v>4</v>
      </c>
      <c r="BP189" s="4">
        <f t="shared" si="124"/>
        <v>4</v>
      </c>
      <c r="BQ189" s="4">
        <f t="shared" si="125"/>
        <v>6</v>
      </c>
      <c r="BR189" s="4">
        <f t="shared" si="126"/>
        <v>4</v>
      </c>
      <c r="BS189" s="4">
        <f t="shared" si="127"/>
        <v>4</v>
      </c>
      <c r="BT189" s="4">
        <f t="shared" si="128"/>
        <v>4</v>
      </c>
      <c r="BU189" s="4">
        <f t="shared" si="129"/>
        <v>4</v>
      </c>
      <c r="BV189" s="4" t="str">
        <f t="shared" si="130"/>
        <v>0</v>
      </c>
      <c r="BW189" s="4">
        <f t="shared" si="131"/>
        <v>6</v>
      </c>
      <c r="BX189" s="4">
        <f t="shared" si="132"/>
        <v>0</v>
      </c>
      <c r="BY189" s="4">
        <f t="shared" si="133"/>
        <v>0</v>
      </c>
      <c r="BZ189" s="37">
        <f t="shared" si="134"/>
        <v>96</v>
      </c>
      <c r="CA189" s="32" t="str">
        <f>VLOOKUP(J:J,'Agent wise'!A:C,3,0)</f>
        <v>Shakeer</v>
      </c>
      <c r="CB189" s="32">
        <f t="shared" si="100"/>
        <v>45934</v>
      </c>
      <c r="CC189" t="str">
        <f t="shared" si="101"/>
        <v>Excellent</v>
      </c>
      <c r="CE189" s="32"/>
      <c r="CJ189">
        <f t="shared" si="102"/>
        <v>4</v>
      </c>
      <c r="CK189">
        <f t="shared" si="103"/>
        <v>10</v>
      </c>
      <c r="CL189">
        <f t="shared" si="104"/>
        <v>2025</v>
      </c>
    </row>
    <row r="190" spans="1:90" ht="15" customHeight="1" x14ac:dyDescent="0.35">
      <c r="A190" s="40">
        <v>45757.712673611109</v>
      </c>
      <c r="B190" t="s">
        <v>593</v>
      </c>
      <c r="C190" t="s">
        <v>575</v>
      </c>
      <c r="D190" t="s">
        <v>594</v>
      </c>
      <c r="E190" s="2">
        <v>45934</v>
      </c>
      <c r="F190" t="s">
        <v>134</v>
      </c>
      <c r="G190" s="2">
        <v>45726</v>
      </c>
      <c r="H190">
        <v>8547195571</v>
      </c>
      <c r="I190">
        <v>176</v>
      </c>
      <c r="J190" t="s">
        <v>86</v>
      </c>
      <c r="K190" t="s">
        <v>46</v>
      </c>
      <c r="L190" t="s">
        <v>47</v>
      </c>
      <c r="M190" t="s">
        <v>48</v>
      </c>
      <c r="N190" t="s">
        <v>48</v>
      </c>
      <c r="O190" t="s">
        <v>48</v>
      </c>
      <c r="P190" t="s">
        <v>48</v>
      </c>
      <c r="Q190" t="s">
        <v>48</v>
      </c>
      <c r="R190" t="s">
        <v>48</v>
      </c>
      <c r="S190" t="s">
        <v>48</v>
      </c>
      <c r="T190" t="s">
        <v>48</v>
      </c>
      <c r="U190" t="s">
        <v>49</v>
      </c>
      <c r="V190" t="s">
        <v>48</v>
      </c>
      <c r="W190" t="s">
        <v>48</v>
      </c>
      <c r="X190" t="s">
        <v>48</v>
      </c>
      <c r="Y190" t="s">
        <v>48</v>
      </c>
      <c r="Z190" t="s">
        <v>48</v>
      </c>
      <c r="AA190" t="s">
        <v>48</v>
      </c>
      <c r="AB190" t="s">
        <v>49</v>
      </c>
      <c r="AC190" t="s">
        <v>48</v>
      </c>
      <c r="AD190" t="s">
        <v>48</v>
      </c>
      <c r="AE190" t="s">
        <v>48</v>
      </c>
      <c r="AF190" t="s">
        <v>48</v>
      </c>
      <c r="AG190" t="s">
        <v>48</v>
      </c>
      <c r="AH190" t="s">
        <v>50</v>
      </c>
      <c r="AI190" t="s">
        <v>50</v>
      </c>
      <c r="AJ190" t="s">
        <v>48</v>
      </c>
      <c r="AK190" t="s">
        <v>48</v>
      </c>
      <c r="AL190" t="s">
        <v>49</v>
      </c>
      <c r="AM190" t="s">
        <v>48</v>
      </c>
      <c r="AN190" t="s">
        <v>48</v>
      </c>
      <c r="AO190" t="s">
        <v>48</v>
      </c>
      <c r="AP190" t="s">
        <v>638</v>
      </c>
      <c r="AQ190" t="s">
        <v>846</v>
      </c>
      <c r="AR190" t="s">
        <v>51</v>
      </c>
      <c r="AS190" t="s">
        <v>326</v>
      </c>
      <c r="AT190" t="s">
        <v>158</v>
      </c>
      <c r="AU190" t="s">
        <v>577</v>
      </c>
      <c r="AW190" s="4">
        <f t="shared" si="105"/>
        <v>6</v>
      </c>
      <c r="AX190" s="4">
        <f t="shared" si="106"/>
        <v>4</v>
      </c>
      <c r="AY190" s="4">
        <f t="shared" si="107"/>
        <v>4</v>
      </c>
      <c r="AZ190" s="4">
        <f t="shared" si="108"/>
        <v>2</v>
      </c>
      <c r="BA190" s="4">
        <f t="shared" si="109"/>
        <v>4</v>
      </c>
      <c r="BB190" s="4">
        <f t="shared" si="110"/>
        <v>4</v>
      </c>
      <c r="BC190" s="4">
        <f t="shared" si="111"/>
        <v>4</v>
      </c>
      <c r="BD190" s="4">
        <f t="shared" si="112"/>
        <v>2</v>
      </c>
      <c r="BE190" s="4" t="str">
        <f t="shared" si="113"/>
        <v>0</v>
      </c>
      <c r="BF190" s="4">
        <f t="shared" si="114"/>
        <v>2</v>
      </c>
      <c r="BG190" s="4">
        <f t="shared" si="115"/>
        <v>4</v>
      </c>
      <c r="BH190" s="4">
        <f t="shared" si="116"/>
        <v>4</v>
      </c>
      <c r="BI190" s="4">
        <f t="shared" si="117"/>
        <v>4</v>
      </c>
      <c r="BJ190" s="4">
        <f t="shared" si="118"/>
        <v>2</v>
      </c>
      <c r="BK190" s="4">
        <f t="shared" si="119"/>
        <v>4</v>
      </c>
      <c r="BL190" s="4" t="str">
        <f t="shared" si="120"/>
        <v>0</v>
      </c>
      <c r="BM190" s="4">
        <f t="shared" si="121"/>
        <v>4</v>
      </c>
      <c r="BN190" s="4">
        <f t="shared" si="122"/>
        <v>4</v>
      </c>
      <c r="BO190" s="4">
        <f t="shared" si="123"/>
        <v>4</v>
      </c>
      <c r="BP190" s="4">
        <f t="shared" si="124"/>
        <v>4</v>
      </c>
      <c r="BQ190" s="4">
        <f t="shared" si="125"/>
        <v>6</v>
      </c>
      <c r="BR190" s="4">
        <f t="shared" si="126"/>
        <v>4</v>
      </c>
      <c r="BS190" s="4">
        <f t="shared" si="127"/>
        <v>4</v>
      </c>
      <c r="BT190" s="4">
        <f t="shared" si="128"/>
        <v>4</v>
      </c>
      <c r="BU190" s="4">
        <f t="shared" si="129"/>
        <v>4</v>
      </c>
      <c r="BV190" s="4" t="str">
        <f t="shared" si="130"/>
        <v>0</v>
      </c>
      <c r="BW190" s="4">
        <f t="shared" si="131"/>
        <v>6</v>
      </c>
      <c r="BX190" s="4">
        <f t="shared" si="132"/>
        <v>0</v>
      </c>
      <c r="BY190" s="4">
        <f t="shared" si="133"/>
        <v>0</v>
      </c>
      <c r="BZ190" s="37">
        <f t="shared" si="134"/>
        <v>94</v>
      </c>
      <c r="CA190" s="32" t="str">
        <f>VLOOKUP(J:J,'Agent wise'!A:C,3,0)</f>
        <v>Adharsh</v>
      </c>
      <c r="CB190" s="32">
        <f t="shared" si="100"/>
        <v>45934</v>
      </c>
      <c r="CC190" t="str">
        <f t="shared" si="101"/>
        <v>Good</v>
      </c>
      <c r="CE190" s="32"/>
      <c r="CJ190">
        <f t="shared" si="102"/>
        <v>4</v>
      </c>
      <c r="CK190">
        <f t="shared" si="103"/>
        <v>10</v>
      </c>
      <c r="CL190">
        <f t="shared" si="104"/>
        <v>2025</v>
      </c>
    </row>
    <row r="191" spans="1:90" ht="15" customHeight="1" x14ac:dyDescent="0.35">
      <c r="A191" s="40">
        <v>45757.716817129629</v>
      </c>
      <c r="B191" t="s">
        <v>593</v>
      </c>
      <c r="C191" t="s">
        <v>575</v>
      </c>
      <c r="D191" t="s">
        <v>594</v>
      </c>
      <c r="E191" s="2">
        <v>45934</v>
      </c>
      <c r="F191" t="s">
        <v>134</v>
      </c>
      <c r="G191" s="2">
        <v>45726</v>
      </c>
      <c r="H191">
        <v>9645547141</v>
      </c>
      <c r="I191">
        <v>175</v>
      </c>
      <c r="J191" t="s">
        <v>84</v>
      </c>
      <c r="K191" t="s">
        <v>46</v>
      </c>
      <c r="L191" t="s">
        <v>47</v>
      </c>
      <c r="M191" t="s">
        <v>48</v>
      </c>
      <c r="N191" t="s">
        <v>48</v>
      </c>
      <c r="O191" t="s">
        <v>48</v>
      </c>
      <c r="P191" t="s">
        <v>48</v>
      </c>
      <c r="Q191" t="s">
        <v>48</v>
      </c>
      <c r="R191" t="s">
        <v>48</v>
      </c>
      <c r="S191" t="s">
        <v>48</v>
      </c>
      <c r="T191" t="s">
        <v>48</v>
      </c>
      <c r="U191" t="s">
        <v>49</v>
      </c>
      <c r="V191" t="s">
        <v>48</v>
      </c>
      <c r="W191" t="s">
        <v>48</v>
      </c>
      <c r="X191" t="s">
        <v>48</v>
      </c>
      <c r="Y191" t="s">
        <v>48</v>
      </c>
      <c r="Z191" t="s">
        <v>48</v>
      </c>
      <c r="AA191" t="s">
        <v>48</v>
      </c>
      <c r="AB191" t="s">
        <v>49</v>
      </c>
      <c r="AC191" t="s">
        <v>49</v>
      </c>
      <c r="AD191" t="s">
        <v>48</v>
      </c>
      <c r="AE191" t="s">
        <v>48</v>
      </c>
      <c r="AF191" t="s">
        <v>48</v>
      </c>
      <c r="AG191" t="s">
        <v>48</v>
      </c>
      <c r="AH191" t="s">
        <v>50</v>
      </c>
      <c r="AI191" t="s">
        <v>50</v>
      </c>
      <c r="AJ191" t="s">
        <v>48</v>
      </c>
      <c r="AK191" t="s">
        <v>48</v>
      </c>
      <c r="AL191" t="s">
        <v>49</v>
      </c>
      <c r="AM191" t="s">
        <v>48</v>
      </c>
      <c r="AN191" t="s">
        <v>48</v>
      </c>
      <c r="AO191" t="s">
        <v>48</v>
      </c>
      <c r="AP191" t="s">
        <v>847</v>
      </c>
      <c r="AQ191" t="s">
        <v>848</v>
      </c>
      <c r="AR191" t="s">
        <v>51</v>
      </c>
      <c r="AS191" t="s">
        <v>413</v>
      </c>
      <c r="AT191" t="s">
        <v>414</v>
      </c>
      <c r="AU191" t="s">
        <v>577</v>
      </c>
      <c r="AW191" s="4">
        <f t="shared" si="105"/>
        <v>6</v>
      </c>
      <c r="AX191" s="4">
        <f t="shared" si="106"/>
        <v>4</v>
      </c>
      <c r="AY191" s="4">
        <f t="shared" si="107"/>
        <v>4</v>
      </c>
      <c r="AZ191" s="4">
        <f t="shared" si="108"/>
        <v>2</v>
      </c>
      <c r="BA191" s="4">
        <f t="shared" si="109"/>
        <v>4</v>
      </c>
      <c r="BB191" s="4">
        <f t="shared" si="110"/>
        <v>4</v>
      </c>
      <c r="BC191" s="4">
        <f t="shared" si="111"/>
        <v>4</v>
      </c>
      <c r="BD191" s="4">
        <f t="shared" si="112"/>
        <v>2</v>
      </c>
      <c r="BE191" s="4" t="str">
        <f t="shared" si="113"/>
        <v>0</v>
      </c>
      <c r="BF191" s="4">
        <f t="shared" si="114"/>
        <v>2</v>
      </c>
      <c r="BG191" s="4">
        <f t="shared" si="115"/>
        <v>4</v>
      </c>
      <c r="BH191" s="4">
        <f t="shared" si="116"/>
        <v>4</v>
      </c>
      <c r="BI191" s="4">
        <f t="shared" si="117"/>
        <v>4</v>
      </c>
      <c r="BJ191" s="4">
        <f t="shared" si="118"/>
        <v>2</v>
      </c>
      <c r="BK191" s="4">
        <f t="shared" si="119"/>
        <v>4</v>
      </c>
      <c r="BL191" s="4" t="str">
        <f t="shared" si="120"/>
        <v>0</v>
      </c>
      <c r="BM191" s="4" t="str">
        <f t="shared" si="121"/>
        <v>0</v>
      </c>
      <c r="BN191" s="4">
        <f t="shared" si="122"/>
        <v>4</v>
      </c>
      <c r="BO191" s="4">
        <f t="shared" si="123"/>
        <v>4</v>
      </c>
      <c r="BP191" s="4">
        <f t="shared" si="124"/>
        <v>4</v>
      </c>
      <c r="BQ191" s="4">
        <f t="shared" si="125"/>
        <v>6</v>
      </c>
      <c r="BR191" s="4">
        <f t="shared" si="126"/>
        <v>4</v>
      </c>
      <c r="BS191" s="4">
        <f t="shared" si="127"/>
        <v>4</v>
      </c>
      <c r="BT191" s="4">
        <f t="shared" si="128"/>
        <v>4</v>
      </c>
      <c r="BU191" s="4">
        <f t="shared" si="129"/>
        <v>4</v>
      </c>
      <c r="BV191" s="4" t="str">
        <f t="shared" si="130"/>
        <v>0</v>
      </c>
      <c r="BW191" s="4">
        <f t="shared" si="131"/>
        <v>6</v>
      </c>
      <c r="BX191" s="4">
        <f t="shared" si="132"/>
        <v>0</v>
      </c>
      <c r="BY191" s="4">
        <f t="shared" si="133"/>
        <v>0</v>
      </c>
      <c r="BZ191" s="37">
        <f t="shared" si="134"/>
        <v>90</v>
      </c>
      <c r="CA191" s="32" t="str">
        <f>VLOOKUP(J:J,'Agent wise'!A:C,3,0)</f>
        <v>Adharsh</v>
      </c>
      <c r="CB191" s="32">
        <f t="shared" si="100"/>
        <v>45934</v>
      </c>
      <c r="CC191" t="str">
        <f t="shared" si="101"/>
        <v>Good</v>
      </c>
      <c r="CE191" s="32"/>
      <c r="CJ191">
        <f t="shared" si="102"/>
        <v>4</v>
      </c>
      <c r="CK191">
        <f t="shared" si="103"/>
        <v>10</v>
      </c>
      <c r="CL191">
        <f t="shared" si="104"/>
        <v>2025</v>
      </c>
    </row>
    <row r="192" spans="1:90" ht="15" customHeight="1" x14ac:dyDescent="0.35">
      <c r="A192" s="40">
        <v>45757.719606481478</v>
      </c>
      <c r="B192" t="s">
        <v>593</v>
      </c>
      <c r="C192" t="s">
        <v>575</v>
      </c>
      <c r="D192" t="s">
        <v>594</v>
      </c>
      <c r="E192" s="2">
        <v>45934</v>
      </c>
      <c r="F192" t="s">
        <v>134</v>
      </c>
      <c r="G192" s="2">
        <v>45726</v>
      </c>
      <c r="H192">
        <v>9444808816</v>
      </c>
      <c r="I192">
        <v>163</v>
      </c>
      <c r="J192" t="s">
        <v>96</v>
      </c>
      <c r="K192" t="s">
        <v>52</v>
      </c>
      <c r="L192" t="s">
        <v>53</v>
      </c>
      <c r="M192" t="s">
        <v>48</v>
      </c>
      <c r="N192" t="s">
        <v>48</v>
      </c>
      <c r="O192" t="s">
        <v>48</v>
      </c>
      <c r="P192" t="s">
        <v>48</v>
      </c>
      <c r="Q192" t="s">
        <v>48</v>
      </c>
      <c r="R192" t="s">
        <v>48</v>
      </c>
      <c r="S192" t="s">
        <v>48</v>
      </c>
      <c r="T192" t="s">
        <v>48</v>
      </c>
      <c r="U192" t="s">
        <v>49</v>
      </c>
      <c r="V192" t="s">
        <v>48</v>
      </c>
      <c r="W192" t="s">
        <v>48</v>
      </c>
      <c r="X192" t="s">
        <v>48</v>
      </c>
      <c r="Y192" t="s">
        <v>48</v>
      </c>
      <c r="Z192" t="s">
        <v>48</v>
      </c>
      <c r="AA192" t="s">
        <v>48</v>
      </c>
      <c r="AB192" t="s">
        <v>48</v>
      </c>
      <c r="AC192" t="s">
        <v>48</v>
      </c>
      <c r="AD192" t="s">
        <v>48</v>
      </c>
      <c r="AE192" t="s">
        <v>48</v>
      </c>
      <c r="AF192" t="s">
        <v>48</v>
      </c>
      <c r="AG192" t="s">
        <v>48</v>
      </c>
      <c r="AH192" t="s">
        <v>50</v>
      </c>
      <c r="AI192" t="s">
        <v>50</v>
      </c>
      <c r="AJ192" t="s">
        <v>48</v>
      </c>
      <c r="AK192" t="s">
        <v>48</v>
      </c>
      <c r="AL192" t="s">
        <v>49</v>
      </c>
      <c r="AM192" t="s">
        <v>48</v>
      </c>
      <c r="AN192" t="s">
        <v>48</v>
      </c>
      <c r="AO192" t="s">
        <v>48</v>
      </c>
      <c r="AP192" t="s">
        <v>849</v>
      </c>
      <c r="AQ192" t="s">
        <v>850</v>
      </c>
      <c r="AR192" t="s">
        <v>51</v>
      </c>
      <c r="AS192" t="s">
        <v>413</v>
      </c>
      <c r="AT192" t="s">
        <v>414</v>
      </c>
      <c r="AU192" t="s">
        <v>577</v>
      </c>
      <c r="AW192" s="4">
        <f t="shared" si="105"/>
        <v>6</v>
      </c>
      <c r="AX192" s="4">
        <f t="shared" si="106"/>
        <v>4</v>
      </c>
      <c r="AY192" s="4">
        <f t="shared" si="107"/>
        <v>4</v>
      </c>
      <c r="AZ192" s="4">
        <f t="shared" si="108"/>
        <v>2</v>
      </c>
      <c r="BA192" s="4">
        <f t="shared" si="109"/>
        <v>4</v>
      </c>
      <c r="BB192" s="4">
        <f t="shared" si="110"/>
        <v>4</v>
      </c>
      <c r="BC192" s="4">
        <f t="shared" si="111"/>
        <v>4</v>
      </c>
      <c r="BD192" s="4">
        <f t="shared" si="112"/>
        <v>2</v>
      </c>
      <c r="BE192" s="4" t="str">
        <f t="shared" si="113"/>
        <v>0</v>
      </c>
      <c r="BF192" s="4">
        <f t="shared" si="114"/>
        <v>2</v>
      </c>
      <c r="BG192" s="4">
        <f t="shared" si="115"/>
        <v>4</v>
      </c>
      <c r="BH192" s="4">
        <f t="shared" si="116"/>
        <v>4</v>
      </c>
      <c r="BI192" s="4">
        <f t="shared" si="117"/>
        <v>4</v>
      </c>
      <c r="BJ192" s="4">
        <f t="shared" si="118"/>
        <v>2</v>
      </c>
      <c r="BK192" s="4">
        <f t="shared" si="119"/>
        <v>4</v>
      </c>
      <c r="BL192" s="4">
        <f t="shared" si="120"/>
        <v>2</v>
      </c>
      <c r="BM192" s="4">
        <f t="shared" si="121"/>
        <v>4</v>
      </c>
      <c r="BN192" s="4">
        <f t="shared" si="122"/>
        <v>4</v>
      </c>
      <c r="BO192" s="4">
        <f t="shared" si="123"/>
        <v>4</v>
      </c>
      <c r="BP192" s="4">
        <f t="shared" si="124"/>
        <v>4</v>
      </c>
      <c r="BQ192" s="4">
        <f t="shared" si="125"/>
        <v>6</v>
      </c>
      <c r="BR192" s="4">
        <f t="shared" si="126"/>
        <v>4</v>
      </c>
      <c r="BS192" s="4">
        <f t="shared" si="127"/>
        <v>4</v>
      </c>
      <c r="BT192" s="4">
        <f t="shared" si="128"/>
        <v>4</v>
      </c>
      <c r="BU192" s="4">
        <f t="shared" si="129"/>
        <v>4</v>
      </c>
      <c r="BV192" s="4" t="str">
        <f t="shared" si="130"/>
        <v>0</v>
      </c>
      <c r="BW192" s="4">
        <f t="shared" si="131"/>
        <v>6</v>
      </c>
      <c r="BX192" s="4">
        <f t="shared" si="132"/>
        <v>0</v>
      </c>
      <c r="BY192" s="4">
        <f t="shared" si="133"/>
        <v>0</v>
      </c>
      <c r="BZ192" s="37">
        <f t="shared" si="134"/>
        <v>96</v>
      </c>
      <c r="CA192" s="32" t="str">
        <f>VLOOKUP(J:J,'Agent wise'!A:C,3,0)</f>
        <v xml:space="preserve">Shiny </v>
      </c>
      <c r="CB192" s="32">
        <f t="shared" si="100"/>
        <v>45934</v>
      </c>
      <c r="CC192" t="str">
        <f t="shared" si="101"/>
        <v>Excellent</v>
      </c>
      <c r="CE192" s="32"/>
      <c r="CJ192">
        <f t="shared" si="102"/>
        <v>4</v>
      </c>
      <c r="CK192">
        <f t="shared" si="103"/>
        <v>10</v>
      </c>
      <c r="CL192">
        <f t="shared" si="104"/>
        <v>2025</v>
      </c>
    </row>
    <row r="193" spans="1:90" ht="15" customHeight="1" x14ac:dyDescent="0.35">
      <c r="A193" s="40">
        <v>45757.732187499998</v>
      </c>
      <c r="B193" t="s">
        <v>593</v>
      </c>
      <c r="C193" t="s">
        <v>575</v>
      </c>
      <c r="D193" t="s">
        <v>594</v>
      </c>
      <c r="E193" s="2">
        <v>45934</v>
      </c>
      <c r="F193" t="s">
        <v>134</v>
      </c>
      <c r="G193" s="2">
        <v>45726</v>
      </c>
      <c r="H193">
        <v>9961305187</v>
      </c>
      <c r="I193">
        <v>158</v>
      </c>
      <c r="J193" t="s">
        <v>119</v>
      </c>
      <c r="K193" t="s">
        <v>46</v>
      </c>
      <c r="L193" t="s">
        <v>47</v>
      </c>
      <c r="M193" t="s">
        <v>48</v>
      </c>
      <c r="N193" t="s">
        <v>48</v>
      </c>
      <c r="O193" t="s">
        <v>48</v>
      </c>
      <c r="P193" t="s">
        <v>48</v>
      </c>
      <c r="Q193" t="s">
        <v>48</v>
      </c>
      <c r="R193" t="s">
        <v>48</v>
      </c>
      <c r="S193" t="s">
        <v>48</v>
      </c>
      <c r="T193" t="s">
        <v>48</v>
      </c>
      <c r="U193" t="s">
        <v>49</v>
      </c>
      <c r="V193" t="s">
        <v>48</v>
      </c>
      <c r="W193" t="s">
        <v>48</v>
      </c>
      <c r="X193" t="s">
        <v>48</v>
      </c>
      <c r="Y193" t="s">
        <v>48</v>
      </c>
      <c r="Z193" t="s">
        <v>49</v>
      </c>
      <c r="AA193" t="s">
        <v>48</v>
      </c>
      <c r="AB193" t="s">
        <v>48</v>
      </c>
      <c r="AC193" t="s">
        <v>48</v>
      </c>
      <c r="AD193" t="s">
        <v>48</v>
      </c>
      <c r="AE193" t="s">
        <v>48</v>
      </c>
      <c r="AF193" t="s">
        <v>48</v>
      </c>
      <c r="AG193" t="s">
        <v>48</v>
      </c>
      <c r="AH193" t="s">
        <v>50</v>
      </c>
      <c r="AI193" t="s">
        <v>50</v>
      </c>
      <c r="AJ193" t="s">
        <v>48</v>
      </c>
      <c r="AK193" t="s">
        <v>48</v>
      </c>
      <c r="AL193" t="s">
        <v>48</v>
      </c>
      <c r="AM193" t="s">
        <v>48</v>
      </c>
      <c r="AN193" t="s">
        <v>48</v>
      </c>
      <c r="AO193" t="s">
        <v>48</v>
      </c>
      <c r="AP193" t="s">
        <v>851</v>
      </c>
      <c r="AQ193" t="s">
        <v>852</v>
      </c>
      <c r="AR193" t="s">
        <v>51</v>
      </c>
      <c r="AS193" t="s">
        <v>384</v>
      </c>
      <c r="AT193" t="s">
        <v>403</v>
      </c>
      <c r="AU193" t="s">
        <v>683</v>
      </c>
      <c r="AW193" s="4">
        <f t="shared" si="105"/>
        <v>6</v>
      </c>
      <c r="AX193" s="4">
        <f t="shared" si="106"/>
        <v>4</v>
      </c>
      <c r="AY193" s="4">
        <f t="shared" si="107"/>
        <v>4</v>
      </c>
      <c r="AZ193" s="4">
        <f t="shared" si="108"/>
        <v>2</v>
      </c>
      <c r="BA193" s="4">
        <f t="shared" si="109"/>
        <v>4</v>
      </c>
      <c r="BB193" s="4">
        <f t="shared" si="110"/>
        <v>4</v>
      </c>
      <c r="BC193" s="4">
        <f t="shared" si="111"/>
        <v>4</v>
      </c>
      <c r="BD193" s="4">
        <f t="shared" si="112"/>
        <v>2</v>
      </c>
      <c r="BE193" s="4" t="str">
        <f t="shared" si="113"/>
        <v>0</v>
      </c>
      <c r="BF193" s="4">
        <f t="shared" si="114"/>
        <v>2</v>
      </c>
      <c r="BG193" s="4">
        <f t="shared" si="115"/>
        <v>4</v>
      </c>
      <c r="BH193" s="4">
        <f t="shared" si="116"/>
        <v>4</v>
      </c>
      <c r="BI193" s="4">
        <f t="shared" si="117"/>
        <v>4</v>
      </c>
      <c r="BJ193" s="4" t="str">
        <f t="shared" si="118"/>
        <v>0</v>
      </c>
      <c r="BK193" s="4">
        <f t="shared" si="119"/>
        <v>4</v>
      </c>
      <c r="BL193" s="4">
        <f t="shared" si="120"/>
        <v>2</v>
      </c>
      <c r="BM193" s="4">
        <f t="shared" si="121"/>
        <v>4</v>
      </c>
      <c r="BN193" s="4">
        <f t="shared" si="122"/>
        <v>4</v>
      </c>
      <c r="BO193" s="4">
        <f t="shared" si="123"/>
        <v>4</v>
      </c>
      <c r="BP193" s="4">
        <f t="shared" si="124"/>
        <v>4</v>
      </c>
      <c r="BQ193" s="4">
        <f t="shared" si="125"/>
        <v>6</v>
      </c>
      <c r="BR193" s="4">
        <f t="shared" si="126"/>
        <v>4</v>
      </c>
      <c r="BS193" s="4">
        <f t="shared" si="127"/>
        <v>4</v>
      </c>
      <c r="BT193" s="4">
        <f t="shared" si="128"/>
        <v>4</v>
      </c>
      <c r="BU193" s="4">
        <f t="shared" si="129"/>
        <v>4</v>
      </c>
      <c r="BV193" s="4">
        <f t="shared" si="130"/>
        <v>0</v>
      </c>
      <c r="BW193" s="4">
        <f t="shared" si="131"/>
        <v>6</v>
      </c>
      <c r="BX193" s="4">
        <f t="shared" si="132"/>
        <v>0</v>
      </c>
      <c r="BY193" s="4">
        <f t="shared" si="133"/>
        <v>0</v>
      </c>
      <c r="BZ193" s="37">
        <f t="shared" si="134"/>
        <v>94</v>
      </c>
      <c r="CA193" s="32" t="str">
        <f>VLOOKUP(J:J,'Agent wise'!A:C,3,0)</f>
        <v xml:space="preserve">Shiny </v>
      </c>
      <c r="CB193" s="32">
        <f t="shared" ref="CB193:CB256" si="135">DATE(CL193,CK193,CJ193)</f>
        <v>45934</v>
      </c>
      <c r="CC193" t="str">
        <f t="shared" ref="CC193:CC256" si="136">IF(BZ193&gt;=94.5, "Excellent", IF(BZ193&gt;89.5, "Good", IF(BZ193&gt;84.5, "Average", "FC")))</f>
        <v>Good</v>
      </c>
      <c r="CE193" s="32"/>
      <c r="CJ193">
        <f t="shared" ref="CJ193:CJ256" si="137">DAY(E193)</f>
        <v>4</v>
      </c>
      <c r="CK193">
        <f t="shared" ref="CK193:CK256" si="138">MONTH(E193)</f>
        <v>10</v>
      </c>
      <c r="CL193">
        <f t="shared" ref="CL193:CL256" si="139">YEAR(E193)</f>
        <v>2025</v>
      </c>
    </row>
    <row r="194" spans="1:90" ht="15" customHeight="1" x14ac:dyDescent="0.35">
      <c r="A194" s="40">
        <v>45757.735671296294</v>
      </c>
      <c r="B194" t="s">
        <v>593</v>
      </c>
      <c r="C194" t="s">
        <v>575</v>
      </c>
      <c r="D194" t="s">
        <v>594</v>
      </c>
      <c r="E194" s="2">
        <v>45934</v>
      </c>
      <c r="F194" t="s">
        <v>134</v>
      </c>
      <c r="G194" s="2">
        <v>45726</v>
      </c>
      <c r="H194">
        <v>9496842515</v>
      </c>
      <c r="I194">
        <v>142</v>
      </c>
      <c r="J194" t="s">
        <v>120</v>
      </c>
      <c r="K194" t="s">
        <v>46</v>
      </c>
      <c r="L194" t="s">
        <v>47</v>
      </c>
      <c r="M194" t="s">
        <v>48</v>
      </c>
      <c r="N194" t="s">
        <v>48</v>
      </c>
      <c r="O194" t="s">
        <v>48</v>
      </c>
      <c r="P194" t="s">
        <v>48</v>
      </c>
      <c r="Q194" t="s">
        <v>48</v>
      </c>
      <c r="R194" t="s">
        <v>49</v>
      </c>
      <c r="S194" t="s">
        <v>48</v>
      </c>
      <c r="T194" t="s">
        <v>48</v>
      </c>
      <c r="U194" t="s">
        <v>49</v>
      </c>
      <c r="V194" t="s">
        <v>48</v>
      </c>
      <c r="W194" t="s">
        <v>48</v>
      </c>
      <c r="X194" t="s">
        <v>48</v>
      </c>
      <c r="Y194" t="s">
        <v>48</v>
      </c>
      <c r="Z194" t="s">
        <v>48</v>
      </c>
      <c r="AA194" t="s">
        <v>48</v>
      </c>
      <c r="AB194" t="s">
        <v>48</v>
      </c>
      <c r="AC194" t="s">
        <v>48</v>
      </c>
      <c r="AD194" t="s">
        <v>48</v>
      </c>
      <c r="AE194" t="s">
        <v>48</v>
      </c>
      <c r="AF194" t="s">
        <v>48</v>
      </c>
      <c r="AG194" t="s">
        <v>48</v>
      </c>
      <c r="AH194" t="s">
        <v>50</v>
      </c>
      <c r="AI194" t="s">
        <v>50</v>
      </c>
      <c r="AJ194" t="s">
        <v>50</v>
      </c>
      <c r="AK194" t="s">
        <v>50</v>
      </c>
      <c r="AL194" t="s">
        <v>49</v>
      </c>
      <c r="AM194" t="s">
        <v>48</v>
      </c>
      <c r="AN194" t="s">
        <v>48</v>
      </c>
      <c r="AO194" t="s">
        <v>48</v>
      </c>
      <c r="AP194" t="s">
        <v>853</v>
      </c>
      <c r="AQ194" t="s">
        <v>854</v>
      </c>
      <c r="AR194" t="s">
        <v>51</v>
      </c>
      <c r="AS194" t="s">
        <v>59</v>
      </c>
      <c r="AT194" t="s">
        <v>60</v>
      </c>
      <c r="AU194" t="s">
        <v>577</v>
      </c>
      <c r="AW194" s="4">
        <f t="shared" si="105"/>
        <v>6</v>
      </c>
      <c r="AX194" s="4">
        <f t="shared" si="106"/>
        <v>4</v>
      </c>
      <c r="AY194" s="4">
        <f t="shared" si="107"/>
        <v>4</v>
      </c>
      <c r="AZ194" s="4">
        <f t="shared" si="108"/>
        <v>2</v>
      </c>
      <c r="BA194" s="4">
        <f t="shared" si="109"/>
        <v>4</v>
      </c>
      <c r="BB194" s="4" t="str">
        <f t="shared" si="110"/>
        <v>0</v>
      </c>
      <c r="BC194" s="4">
        <f t="shared" si="111"/>
        <v>4</v>
      </c>
      <c r="BD194" s="4">
        <f t="shared" si="112"/>
        <v>2</v>
      </c>
      <c r="BE194" s="4" t="str">
        <f t="shared" si="113"/>
        <v>0</v>
      </c>
      <c r="BF194" s="4">
        <f t="shared" si="114"/>
        <v>2</v>
      </c>
      <c r="BG194" s="4">
        <f t="shared" si="115"/>
        <v>4</v>
      </c>
      <c r="BH194" s="4">
        <f t="shared" si="116"/>
        <v>4</v>
      </c>
      <c r="BI194" s="4">
        <f t="shared" si="117"/>
        <v>4</v>
      </c>
      <c r="BJ194" s="4">
        <f t="shared" si="118"/>
        <v>2</v>
      </c>
      <c r="BK194" s="4">
        <f t="shared" si="119"/>
        <v>4</v>
      </c>
      <c r="BL194" s="4">
        <f t="shared" si="120"/>
        <v>2</v>
      </c>
      <c r="BM194" s="4">
        <f t="shared" si="121"/>
        <v>4</v>
      </c>
      <c r="BN194" s="4">
        <f t="shared" si="122"/>
        <v>4</v>
      </c>
      <c r="BO194" s="4">
        <f t="shared" si="123"/>
        <v>4</v>
      </c>
      <c r="BP194" s="4">
        <f t="shared" si="124"/>
        <v>4</v>
      </c>
      <c r="BQ194" s="4">
        <f t="shared" si="125"/>
        <v>6</v>
      </c>
      <c r="BR194" s="4">
        <f t="shared" si="126"/>
        <v>4</v>
      </c>
      <c r="BS194" s="4">
        <f t="shared" si="127"/>
        <v>4</v>
      </c>
      <c r="BT194" s="4">
        <f t="shared" si="128"/>
        <v>4</v>
      </c>
      <c r="BU194" s="4">
        <f t="shared" si="129"/>
        <v>4</v>
      </c>
      <c r="BV194" s="4" t="str">
        <f t="shared" si="130"/>
        <v>0</v>
      </c>
      <c r="BW194" s="4">
        <f t="shared" si="131"/>
        <v>6</v>
      </c>
      <c r="BX194" s="4">
        <f t="shared" si="132"/>
        <v>0</v>
      </c>
      <c r="BY194" s="4">
        <f t="shared" si="133"/>
        <v>0</v>
      </c>
      <c r="BZ194" s="37">
        <f t="shared" si="134"/>
        <v>92</v>
      </c>
      <c r="CA194" s="32" t="str">
        <f>VLOOKUP(J:J,'Agent wise'!A:C,3,0)</f>
        <v>Adharsh</v>
      </c>
      <c r="CB194" s="32">
        <f t="shared" si="135"/>
        <v>45934</v>
      </c>
      <c r="CC194" t="str">
        <f t="shared" si="136"/>
        <v>Good</v>
      </c>
      <c r="CE194" s="32"/>
      <c r="CJ194">
        <f t="shared" si="137"/>
        <v>4</v>
      </c>
      <c r="CK194">
        <f t="shared" si="138"/>
        <v>10</v>
      </c>
      <c r="CL194">
        <f t="shared" si="139"/>
        <v>2025</v>
      </c>
    </row>
    <row r="195" spans="1:90" ht="15" customHeight="1" x14ac:dyDescent="0.35">
      <c r="A195" s="40">
        <v>45757.738275462965</v>
      </c>
      <c r="B195" t="s">
        <v>593</v>
      </c>
      <c r="C195" t="s">
        <v>575</v>
      </c>
      <c r="D195" t="s">
        <v>594</v>
      </c>
      <c r="E195" s="2">
        <v>45933</v>
      </c>
      <c r="F195" t="s">
        <v>134</v>
      </c>
      <c r="G195" s="2">
        <v>45726</v>
      </c>
      <c r="H195">
        <v>9809776855</v>
      </c>
      <c r="I195">
        <v>179</v>
      </c>
      <c r="J195" t="s">
        <v>129</v>
      </c>
      <c r="K195" t="s">
        <v>46</v>
      </c>
      <c r="L195" t="s">
        <v>47</v>
      </c>
      <c r="M195" t="s">
        <v>48</v>
      </c>
      <c r="N195" t="s">
        <v>48</v>
      </c>
      <c r="O195" t="s">
        <v>48</v>
      </c>
      <c r="P195" t="s">
        <v>48</v>
      </c>
      <c r="Q195" t="s">
        <v>48</v>
      </c>
      <c r="R195" t="s">
        <v>48</v>
      </c>
      <c r="S195" t="s">
        <v>48</v>
      </c>
      <c r="T195" t="s">
        <v>48</v>
      </c>
      <c r="U195" t="s">
        <v>49</v>
      </c>
      <c r="V195" t="s">
        <v>48</v>
      </c>
      <c r="W195" t="s">
        <v>48</v>
      </c>
      <c r="X195" t="s">
        <v>48</v>
      </c>
      <c r="Y195" t="s">
        <v>48</v>
      </c>
      <c r="Z195" t="s">
        <v>48</v>
      </c>
      <c r="AA195" t="s">
        <v>48</v>
      </c>
      <c r="AB195" t="s">
        <v>48</v>
      </c>
      <c r="AC195" t="s">
        <v>49</v>
      </c>
      <c r="AD195" t="s">
        <v>48</v>
      </c>
      <c r="AE195" t="s">
        <v>48</v>
      </c>
      <c r="AF195" t="s">
        <v>48</v>
      </c>
      <c r="AG195" t="s">
        <v>48</v>
      </c>
      <c r="AH195" t="s">
        <v>50</v>
      </c>
      <c r="AI195" t="s">
        <v>50</v>
      </c>
      <c r="AJ195" t="s">
        <v>48</v>
      </c>
      <c r="AK195" t="s">
        <v>48</v>
      </c>
      <c r="AL195" t="s">
        <v>49</v>
      </c>
      <c r="AM195" t="s">
        <v>48</v>
      </c>
      <c r="AN195" t="s">
        <v>48</v>
      </c>
      <c r="AO195" t="s">
        <v>48</v>
      </c>
      <c r="AP195" t="s">
        <v>855</v>
      </c>
      <c r="AQ195" t="s">
        <v>856</v>
      </c>
      <c r="AR195" t="s">
        <v>51</v>
      </c>
      <c r="AS195" t="s">
        <v>419</v>
      </c>
      <c r="AT195" t="s">
        <v>857</v>
      </c>
      <c r="AU195" t="s">
        <v>577</v>
      </c>
      <c r="AW195" s="4">
        <f t="shared" si="105"/>
        <v>6</v>
      </c>
      <c r="AX195" s="4">
        <f t="shared" si="106"/>
        <v>4</v>
      </c>
      <c r="AY195" s="4">
        <f t="shared" si="107"/>
        <v>4</v>
      </c>
      <c r="AZ195" s="4">
        <f t="shared" si="108"/>
        <v>2</v>
      </c>
      <c r="BA195" s="4">
        <f t="shared" si="109"/>
        <v>4</v>
      </c>
      <c r="BB195" s="4">
        <f t="shared" si="110"/>
        <v>4</v>
      </c>
      <c r="BC195" s="4">
        <f t="shared" si="111"/>
        <v>4</v>
      </c>
      <c r="BD195" s="4">
        <f t="shared" si="112"/>
        <v>2</v>
      </c>
      <c r="BE195" s="4" t="str">
        <f t="shared" si="113"/>
        <v>0</v>
      </c>
      <c r="BF195" s="4">
        <f t="shared" si="114"/>
        <v>2</v>
      </c>
      <c r="BG195" s="4">
        <f t="shared" si="115"/>
        <v>4</v>
      </c>
      <c r="BH195" s="4">
        <f t="shared" si="116"/>
        <v>4</v>
      </c>
      <c r="BI195" s="4">
        <f t="shared" si="117"/>
        <v>4</v>
      </c>
      <c r="BJ195" s="4">
        <f t="shared" si="118"/>
        <v>2</v>
      </c>
      <c r="BK195" s="4">
        <f t="shared" si="119"/>
        <v>4</v>
      </c>
      <c r="BL195" s="4">
        <f t="shared" si="120"/>
        <v>2</v>
      </c>
      <c r="BM195" s="4" t="str">
        <f t="shared" si="121"/>
        <v>0</v>
      </c>
      <c r="BN195" s="4">
        <f t="shared" si="122"/>
        <v>4</v>
      </c>
      <c r="BO195" s="4">
        <f t="shared" si="123"/>
        <v>4</v>
      </c>
      <c r="BP195" s="4">
        <f t="shared" si="124"/>
        <v>4</v>
      </c>
      <c r="BQ195" s="4">
        <f t="shared" si="125"/>
        <v>6</v>
      </c>
      <c r="BR195" s="4">
        <f t="shared" si="126"/>
        <v>4</v>
      </c>
      <c r="BS195" s="4">
        <f t="shared" si="127"/>
        <v>4</v>
      </c>
      <c r="BT195" s="4">
        <f t="shared" si="128"/>
        <v>4</v>
      </c>
      <c r="BU195" s="4">
        <f t="shared" si="129"/>
        <v>4</v>
      </c>
      <c r="BV195" s="4" t="str">
        <f t="shared" si="130"/>
        <v>0</v>
      </c>
      <c r="BW195" s="4">
        <f t="shared" si="131"/>
        <v>6</v>
      </c>
      <c r="BX195" s="4">
        <f t="shared" si="132"/>
        <v>0</v>
      </c>
      <c r="BY195" s="4">
        <f t="shared" si="133"/>
        <v>0</v>
      </c>
      <c r="BZ195" s="37">
        <f t="shared" si="134"/>
        <v>92</v>
      </c>
      <c r="CA195" s="32" t="str">
        <f>VLOOKUP(J:J,'Agent wise'!A:C,3,0)</f>
        <v>Saran S</v>
      </c>
      <c r="CB195" s="32">
        <f t="shared" si="135"/>
        <v>45933</v>
      </c>
      <c r="CC195" t="str">
        <f t="shared" si="136"/>
        <v>Good</v>
      </c>
      <c r="CE195" s="32"/>
      <c r="CJ195">
        <f t="shared" si="137"/>
        <v>3</v>
      </c>
      <c r="CK195">
        <f t="shared" si="138"/>
        <v>10</v>
      </c>
      <c r="CL195">
        <f t="shared" si="139"/>
        <v>2025</v>
      </c>
    </row>
    <row r="196" spans="1:90" ht="15" customHeight="1" x14ac:dyDescent="0.35">
      <c r="A196" s="40">
        <v>45757.742175925923</v>
      </c>
      <c r="B196" t="s">
        <v>593</v>
      </c>
      <c r="C196" t="s">
        <v>575</v>
      </c>
      <c r="D196" t="s">
        <v>594</v>
      </c>
      <c r="E196" s="2">
        <v>45934</v>
      </c>
      <c r="F196" t="s">
        <v>134</v>
      </c>
      <c r="G196" s="2">
        <v>45726</v>
      </c>
      <c r="H196">
        <v>9444955800</v>
      </c>
      <c r="I196">
        <v>153</v>
      </c>
      <c r="J196" t="s">
        <v>131</v>
      </c>
      <c r="K196" t="s">
        <v>52</v>
      </c>
      <c r="L196" t="s">
        <v>53</v>
      </c>
      <c r="M196" t="s">
        <v>48</v>
      </c>
      <c r="N196" t="s">
        <v>48</v>
      </c>
      <c r="O196" t="s">
        <v>48</v>
      </c>
      <c r="P196" t="s">
        <v>48</v>
      </c>
      <c r="Q196" t="s">
        <v>48</v>
      </c>
      <c r="R196" t="s">
        <v>48</v>
      </c>
      <c r="S196" t="s">
        <v>48</v>
      </c>
      <c r="T196" t="s">
        <v>48</v>
      </c>
      <c r="U196" t="s">
        <v>49</v>
      </c>
      <c r="V196" t="s">
        <v>48</v>
      </c>
      <c r="W196" t="s">
        <v>48</v>
      </c>
      <c r="X196" t="s">
        <v>48</v>
      </c>
      <c r="Y196" t="s">
        <v>48</v>
      </c>
      <c r="Z196" t="s">
        <v>48</v>
      </c>
      <c r="AA196" t="s">
        <v>49</v>
      </c>
      <c r="AB196" t="s">
        <v>48</v>
      </c>
      <c r="AC196" t="s">
        <v>48</v>
      </c>
      <c r="AD196" t="s">
        <v>48</v>
      </c>
      <c r="AE196" t="s">
        <v>48</v>
      </c>
      <c r="AF196" t="s">
        <v>48</v>
      </c>
      <c r="AG196" t="s">
        <v>48</v>
      </c>
      <c r="AH196" t="s">
        <v>50</v>
      </c>
      <c r="AI196" t="s">
        <v>48</v>
      </c>
      <c r="AJ196" t="s">
        <v>48</v>
      </c>
      <c r="AK196" t="s">
        <v>48</v>
      </c>
      <c r="AL196" t="s">
        <v>49</v>
      </c>
      <c r="AM196" t="s">
        <v>48</v>
      </c>
      <c r="AN196" t="s">
        <v>48</v>
      </c>
      <c r="AO196" t="s">
        <v>48</v>
      </c>
      <c r="AP196" t="s">
        <v>858</v>
      </c>
      <c r="AQ196" t="s">
        <v>859</v>
      </c>
      <c r="AR196" t="s">
        <v>51</v>
      </c>
      <c r="AS196" t="s">
        <v>57</v>
      </c>
      <c r="AT196" t="s">
        <v>58</v>
      </c>
      <c r="AU196" t="s">
        <v>577</v>
      </c>
      <c r="AW196" s="4">
        <f t="shared" si="105"/>
        <v>6</v>
      </c>
      <c r="AX196" s="4">
        <f t="shared" si="106"/>
        <v>4</v>
      </c>
      <c r="AY196" s="4">
        <f t="shared" si="107"/>
        <v>4</v>
      </c>
      <c r="AZ196" s="4">
        <f t="shared" si="108"/>
        <v>2</v>
      </c>
      <c r="BA196" s="4">
        <f t="shared" si="109"/>
        <v>4</v>
      </c>
      <c r="BB196" s="4">
        <f t="shared" si="110"/>
        <v>4</v>
      </c>
      <c r="BC196" s="4">
        <f t="shared" si="111"/>
        <v>4</v>
      </c>
      <c r="BD196" s="4">
        <f t="shared" si="112"/>
        <v>2</v>
      </c>
      <c r="BE196" s="4" t="str">
        <f t="shared" si="113"/>
        <v>0</v>
      </c>
      <c r="BF196" s="4">
        <f t="shared" si="114"/>
        <v>2</v>
      </c>
      <c r="BG196" s="4">
        <f t="shared" si="115"/>
        <v>4</v>
      </c>
      <c r="BH196" s="4">
        <f t="shared" si="116"/>
        <v>4</v>
      </c>
      <c r="BI196" s="4">
        <f t="shared" si="117"/>
        <v>4</v>
      </c>
      <c r="BJ196" s="4">
        <f t="shared" si="118"/>
        <v>2</v>
      </c>
      <c r="BK196" s="4" t="str">
        <f t="shared" si="119"/>
        <v>0</v>
      </c>
      <c r="BL196" s="4">
        <f t="shared" si="120"/>
        <v>2</v>
      </c>
      <c r="BM196" s="4">
        <f t="shared" si="121"/>
        <v>4</v>
      </c>
      <c r="BN196" s="4">
        <f t="shared" si="122"/>
        <v>4</v>
      </c>
      <c r="BO196" s="4">
        <f t="shared" si="123"/>
        <v>4</v>
      </c>
      <c r="BP196" s="4">
        <f t="shared" si="124"/>
        <v>4</v>
      </c>
      <c r="BQ196" s="4">
        <f t="shared" si="125"/>
        <v>6</v>
      </c>
      <c r="BR196" s="4">
        <f t="shared" si="126"/>
        <v>4</v>
      </c>
      <c r="BS196" s="4">
        <f t="shared" si="127"/>
        <v>4</v>
      </c>
      <c r="BT196" s="4">
        <f t="shared" si="128"/>
        <v>4</v>
      </c>
      <c r="BU196" s="4">
        <f t="shared" si="129"/>
        <v>4</v>
      </c>
      <c r="BV196" s="4" t="str">
        <f t="shared" si="130"/>
        <v>0</v>
      </c>
      <c r="BW196" s="4">
        <f t="shared" si="131"/>
        <v>6</v>
      </c>
      <c r="BX196" s="4">
        <f t="shared" si="132"/>
        <v>0</v>
      </c>
      <c r="BY196" s="4">
        <f t="shared" si="133"/>
        <v>0</v>
      </c>
      <c r="BZ196" s="37">
        <f t="shared" si="134"/>
        <v>92</v>
      </c>
      <c r="CA196" s="32" t="str">
        <f>VLOOKUP(J:J,'Agent wise'!A:C,3,0)</f>
        <v>Saran S</v>
      </c>
      <c r="CB196" s="32">
        <f t="shared" si="135"/>
        <v>45934</v>
      </c>
      <c r="CC196" t="str">
        <f t="shared" si="136"/>
        <v>Good</v>
      </c>
      <c r="CE196" s="32"/>
      <c r="CJ196">
        <f t="shared" si="137"/>
        <v>4</v>
      </c>
      <c r="CK196">
        <f t="shared" si="138"/>
        <v>10</v>
      </c>
      <c r="CL196">
        <f t="shared" si="139"/>
        <v>2025</v>
      </c>
    </row>
    <row r="197" spans="1:90" ht="15" customHeight="1" x14ac:dyDescent="0.35">
      <c r="A197" s="40">
        <v>45757.747754629629</v>
      </c>
      <c r="B197" t="s">
        <v>593</v>
      </c>
      <c r="C197" t="s">
        <v>575</v>
      </c>
      <c r="D197" t="s">
        <v>594</v>
      </c>
      <c r="E197" s="2">
        <v>45934</v>
      </c>
      <c r="F197" t="s">
        <v>134</v>
      </c>
      <c r="G197" s="2">
        <v>45726</v>
      </c>
      <c r="H197">
        <v>9645825398</v>
      </c>
      <c r="I197">
        <v>186</v>
      </c>
      <c r="J197" t="s">
        <v>228</v>
      </c>
      <c r="K197" t="s">
        <v>46</v>
      </c>
      <c r="L197" t="s">
        <v>47</v>
      </c>
      <c r="M197" t="s">
        <v>48</v>
      </c>
      <c r="N197" t="s">
        <v>48</v>
      </c>
      <c r="O197" t="s">
        <v>48</v>
      </c>
      <c r="P197" t="s">
        <v>48</v>
      </c>
      <c r="Q197" t="s">
        <v>48</v>
      </c>
      <c r="R197" t="s">
        <v>48</v>
      </c>
      <c r="S197" t="s">
        <v>48</v>
      </c>
      <c r="T197" t="s">
        <v>48</v>
      </c>
      <c r="U197" t="s">
        <v>48</v>
      </c>
      <c r="V197" t="s">
        <v>48</v>
      </c>
      <c r="W197" t="s">
        <v>48</v>
      </c>
      <c r="X197" t="s">
        <v>48</v>
      </c>
      <c r="Y197" t="s">
        <v>48</v>
      </c>
      <c r="Z197" t="s">
        <v>48</v>
      </c>
      <c r="AA197" t="s">
        <v>48</v>
      </c>
      <c r="AB197" t="s">
        <v>48</v>
      </c>
      <c r="AC197" t="s">
        <v>48</v>
      </c>
      <c r="AD197" t="s">
        <v>48</v>
      </c>
      <c r="AE197" t="s">
        <v>48</v>
      </c>
      <c r="AF197" t="s">
        <v>48</v>
      </c>
      <c r="AG197" t="s">
        <v>48</v>
      </c>
      <c r="AH197" t="s">
        <v>50</v>
      </c>
      <c r="AI197" t="s">
        <v>50</v>
      </c>
      <c r="AJ197" t="s">
        <v>48</v>
      </c>
      <c r="AK197" t="s">
        <v>48</v>
      </c>
      <c r="AL197" t="s">
        <v>48</v>
      </c>
      <c r="AM197" t="s">
        <v>48</v>
      </c>
      <c r="AN197" t="s">
        <v>48</v>
      </c>
      <c r="AO197" t="s">
        <v>48</v>
      </c>
      <c r="AP197" t="s">
        <v>330</v>
      </c>
      <c r="AQ197" t="s">
        <v>860</v>
      </c>
      <c r="AR197" t="s">
        <v>51</v>
      </c>
      <c r="AS197" t="s">
        <v>57</v>
      </c>
      <c r="AT197" t="s">
        <v>418</v>
      </c>
      <c r="AU197" t="s">
        <v>577</v>
      </c>
      <c r="AW197" s="4">
        <f t="shared" si="105"/>
        <v>6</v>
      </c>
      <c r="AX197" s="4">
        <f t="shared" si="106"/>
        <v>4</v>
      </c>
      <c r="AY197" s="4">
        <f t="shared" si="107"/>
        <v>4</v>
      </c>
      <c r="AZ197" s="4">
        <f t="shared" si="108"/>
        <v>2</v>
      </c>
      <c r="BA197" s="4">
        <f t="shared" si="109"/>
        <v>4</v>
      </c>
      <c r="BB197" s="4">
        <f t="shared" si="110"/>
        <v>4</v>
      </c>
      <c r="BC197" s="4">
        <f t="shared" si="111"/>
        <v>4</v>
      </c>
      <c r="BD197" s="4">
        <f t="shared" si="112"/>
        <v>2</v>
      </c>
      <c r="BE197" s="4">
        <f t="shared" si="113"/>
        <v>4</v>
      </c>
      <c r="BF197" s="4">
        <f t="shared" si="114"/>
        <v>2</v>
      </c>
      <c r="BG197" s="4">
        <f t="shared" si="115"/>
        <v>4</v>
      </c>
      <c r="BH197" s="4">
        <f t="shared" si="116"/>
        <v>4</v>
      </c>
      <c r="BI197" s="4">
        <f t="shared" si="117"/>
        <v>4</v>
      </c>
      <c r="BJ197" s="4">
        <f t="shared" si="118"/>
        <v>2</v>
      </c>
      <c r="BK197" s="4">
        <f t="shared" si="119"/>
        <v>4</v>
      </c>
      <c r="BL197" s="4">
        <f t="shared" si="120"/>
        <v>2</v>
      </c>
      <c r="BM197" s="4">
        <f t="shared" si="121"/>
        <v>4</v>
      </c>
      <c r="BN197" s="4">
        <f t="shared" si="122"/>
        <v>4</v>
      </c>
      <c r="BO197" s="4">
        <f t="shared" si="123"/>
        <v>4</v>
      </c>
      <c r="BP197" s="4">
        <f t="shared" si="124"/>
        <v>4</v>
      </c>
      <c r="BQ197" s="4">
        <f t="shared" si="125"/>
        <v>6</v>
      </c>
      <c r="BR197" s="4">
        <f t="shared" si="126"/>
        <v>4</v>
      </c>
      <c r="BS197" s="4">
        <f t="shared" si="127"/>
        <v>4</v>
      </c>
      <c r="BT197" s="4">
        <f t="shared" si="128"/>
        <v>4</v>
      </c>
      <c r="BU197" s="4">
        <f t="shared" si="129"/>
        <v>4</v>
      </c>
      <c r="BV197" s="4">
        <f t="shared" si="130"/>
        <v>0</v>
      </c>
      <c r="BW197" s="4">
        <f t="shared" si="131"/>
        <v>6</v>
      </c>
      <c r="BX197" s="4">
        <f t="shared" si="132"/>
        <v>0</v>
      </c>
      <c r="BY197" s="4">
        <f t="shared" si="133"/>
        <v>0</v>
      </c>
      <c r="BZ197" s="37">
        <f t="shared" si="134"/>
        <v>100</v>
      </c>
      <c r="CA197" s="32" t="str">
        <f>VLOOKUP(J:J,'Agent wise'!A:C,3,0)</f>
        <v>Adharsh</v>
      </c>
      <c r="CB197" s="32">
        <f t="shared" si="135"/>
        <v>45934</v>
      </c>
      <c r="CC197" t="str">
        <f t="shared" si="136"/>
        <v>Excellent</v>
      </c>
      <c r="CE197" s="32"/>
      <c r="CJ197">
        <f t="shared" si="137"/>
        <v>4</v>
      </c>
      <c r="CK197">
        <f t="shared" si="138"/>
        <v>10</v>
      </c>
      <c r="CL197">
        <f t="shared" si="139"/>
        <v>2025</v>
      </c>
    </row>
    <row r="198" spans="1:90" ht="15" customHeight="1" x14ac:dyDescent="0.35">
      <c r="A198" s="40">
        <v>45757.751574074071</v>
      </c>
      <c r="B198" t="s">
        <v>593</v>
      </c>
      <c r="C198" t="s">
        <v>575</v>
      </c>
      <c r="D198" t="s">
        <v>594</v>
      </c>
      <c r="E198" s="2">
        <v>45933</v>
      </c>
      <c r="F198" t="s">
        <v>134</v>
      </c>
      <c r="G198" s="2">
        <v>45726</v>
      </c>
      <c r="H198">
        <v>9489863557</v>
      </c>
      <c r="I198">
        <v>156</v>
      </c>
      <c r="J198" t="s">
        <v>245</v>
      </c>
      <c r="K198" t="s">
        <v>52</v>
      </c>
      <c r="L198" t="s">
        <v>53</v>
      </c>
      <c r="M198" t="s">
        <v>48</v>
      </c>
      <c r="N198" t="s">
        <v>48</v>
      </c>
      <c r="O198" t="s">
        <v>48</v>
      </c>
      <c r="P198" t="s">
        <v>48</v>
      </c>
      <c r="Q198" t="s">
        <v>48</v>
      </c>
      <c r="R198" t="s">
        <v>48</v>
      </c>
      <c r="S198" t="s">
        <v>48</v>
      </c>
      <c r="T198" t="s">
        <v>48</v>
      </c>
      <c r="U198" t="s">
        <v>49</v>
      </c>
      <c r="V198" t="s">
        <v>48</v>
      </c>
      <c r="W198" t="s">
        <v>48</v>
      </c>
      <c r="X198" t="s">
        <v>48</v>
      </c>
      <c r="Y198" t="s">
        <v>48</v>
      </c>
      <c r="Z198" t="s">
        <v>48</v>
      </c>
      <c r="AA198" t="s">
        <v>49</v>
      </c>
      <c r="AB198" t="s">
        <v>49</v>
      </c>
      <c r="AC198" t="s">
        <v>48</v>
      </c>
      <c r="AD198" t="s">
        <v>48</v>
      </c>
      <c r="AE198" t="s">
        <v>48</v>
      </c>
      <c r="AF198" t="s">
        <v>48</v>
      </c>
      <c r="AG198" t="s">
        <v>48</v>
      </c>
      <c r="AH198" t="s">
        <v>50</v>
      </c>
      <c r="AI198" t="s">
        <v>50</v>
      </c>
      <c r="AJ198" t="s">
        <v>48</v>
      </c>
      <c r="AK198" t="s">
        <v>48</v>
      </c>
      <c r="AL198" t="s">
        <v>48</v>
      </c>
      <c r="AM198" t="s">
        <v>48</v>
      </c>
      <c r="AN198" t="s">
        <v>48</v>
      </c>
      <c r="AO198" t="s">
        <v>48</v>
      </c>
      <c r="AP198" t="s">
        <v>861</v>
      </c>
      <c r="AQ198" t="s">
        <v>862</v>
      </c>
      <c r="AR198" t="s">
        <v>116</v>
      </c>
      <c r="AS198" t="s">
        <v>57</v>
      </c>
      <c r="AT198" t="s">
        <v>58</v>
      </c>
      <c r="AU198" t="s">
        <v>577</v>
      </c>
      <c r="AW198" s="4">
        <f t="shared" si="105"/>
        <v>6</v>
      </c>
      <c r="AX198" s="4">
        <f t="shared" si="106"/>
        <v>4</v>
      </c>
      <c r="AY198" s="4">
        <f t="shared" si="107"/>
        <v>4</v>
      </c>
      <c r="AZ198" s="4">
        <f t="shared" si="108"/>
        <v>2</v>
      </c>
      <c r="BA198" s="4">
        <f t="shared" si="109"/>
        <v>4</v>
      </c>
      <c r="BB198" s="4">
        <f t="shared" si="110"/>
        <v>4</v>
      </c>
      <c r="BC198" s="4">
        <f t="shared" si="111"/>
        <v>4</v>
      </c>
      <c r="BD198" s="4">
        <f t="shared" si="112"/>
        <v>2</v>
      </c>
      <c r="BE198" s="4" t="str">
        <f t="shared" si="113"/>
        <v>0</v>
      </c>
      <c r="BF198" s="4">
        <f t="shared" si="114"/>
        <v>2</v>
      </c>
      <c r="BG198" s="4">
        <f t="shared" si="115"/>
        <v>4</v>
      </c>
      <c r="BH198" s="4">
        <f t="shared" si="116"/>
        <v>4</v>
      </c>
      <c r="BI198" s="4">
        <f t="shared" si="117"/>
        <v>4</v>
      </c>
      <c r="BJ198" s="4">
        <f t="shared" si="118"/>
        <v>2</v>
      </c>
      <c r="BK198" s="4" t="str">
        <f t="shared" si="119"/>
        <v>0</v>
      </c>
      <c r="BL198" s="4" t="str">
        <f t="shared" si="120"/>
        <v>0</v>
      </c>
      <c r="BM198" s="4">
        <f t="shared" si="121"/>
        <v>4</v>
      </c>
      <c r="BN198" s="4">
        <f t="shared" si="122"/>
        <v>4</v>
      </c>
      <c r="BO198" s="4">
        <f t="shared" si="123"/>
        <v>4</v>
      </c>
      <c r="BP198" s="4">
        <f t="shared" si="124"/>
        <v>4</v>
      </c>
      <c r="BQ198" s="4">
        <f t="shared" si="125"/>
        <v>6</v>
      </c>
      <c r="BR198" s="4">
        <f t="shared" si="126"/>
        <v>4</v>
      </c>
      <c r="BS198" s="4">
        <f t="shared" si="127"/>
        <v>4</v>
      </c>
      <c r="BT198" s="4">
        <f t="shared" si="128"/>
        <v>4</v>
      </c>
      <c r="BU198" s="4">
        <f t="shared" si="129"/>
        <v>4</v>
      </c>
      <c r="BV198" s="4">
        <f t="shared" si="130"/>
        <v>0</v>
      </c>
      <c r="BW198" s="4">
        <f t="shared" si="131"/>
        <v>6</v>
      </c>
      <c r="BX198" s="4">
        <f t="shared" si="132"/>
        <v>0</v>
      </c>
      <c r="BY198" s="4">
        <f t="shared" si="133"/>
        <v>0</v>
      </c>
      <c r="BZ198" s="37">
        <f t="shared" si="134"/>
        <v>90</v>
      </c>
      <c r="CA198" s="32" t="str">
        <f>VLOOKUP(J:J,'Agent wise'!A:C,3,0)</f>
        <v xml:space="preserve">Shiny </v>
      </c>
      <c r="CB198" s="32">
        <f t="shared" si="135"/>
        <v>45933</v>
      </c>
      <c r="CC198" t="str">
        <f t="shared" si="136"/>
        <v>Good</v>
      </c>
      <c r="CE198" s="32"/>
      <c r="CJ198">
        <f t="shared" si="137"/>
        <v>3</v>
      </c>
      <c r="CK198">
        <f t="shared" si="138"/>
        <v>10</v>
      </c>
      <c r="CL198">
        <f t="shared" si="139"/>
        <v>2025</v>
      </c>
    </row>
    <row r="199" spans="1:90" ht="15" customHeight="1" x14ac:dyDescent="0.35">
      <c r="A199" s="40">
        <v>45757.758622685185</v>
      </c>
      <c r="B199" t="s">
        <v>593</v>
      </c>
      <c r="C199" t="s">
        <v>575</v>
      </c>
      <c r="D199" t="s">
        <v>594</v>
      </c>
      <c r="E199" s="2">
        <v>45934</v>
      </c>
      <c r="F199" t="s">
        <v>134</v>
      </c>
      <c r="G199" s="2">
        <v>45726</v>
      </c>
      <c r="H199">
        <v>9840736112</v>
      </c>
      <c r="I199">
        <v>155</v>
      </c>
      <c r="J199" t="s">
        <v>268</v>
      </c>
      <c r="K199" t="s">
        <v>52</v>
      </c>
      <c r="L199" t="s">
        <v>53</v>
      </c>
      <c r="M199" t="s">
        <v>48</v>
      </c>
      <c r="N199" t="s">
        <v>48</v>
      </c>
      <c r="O199" t="s">
        <v>48</v>
      </c>
      <c r="P199" t="s">
        <v>48</v>
      </c>
      <c r="Q199" t="s">
        <v>48</v>
      </c>
      <c r="R199" t="s">
        <v>48</v>
      </c>
      <c r="S199" t="s">
        <v>48</v>
      </c>
      <c r="T199" t="s">
        <v>48</v>
      </c>
      <c r="U199" t="s">
        <v>49</v>
      </c>
      <c r="V199" t="s">
        <v>48</v>
      </c>
      <c r="W199" t="s">
        <v>48</v>
      </c>
      <c r="X199" t="s">
        <v>48</v>
      </c>
      <c r="Y199" t="s">
        <v>48</v>
      </c>
      <c r="Z199" t="s">
        <v>49</v>
      </c>
      <c r="AA199" t="s">
        <v>48</v>
      </c>
      <c r="AB199" t="s">
        <v>48</v>
      </c>
      <c r="AC199" t="s">
        <v>48</v>
      </c>
      <c r="AD199" t="s">
        <v>48</v>
      </c>
      <c r="AE199" t="s">
        <v>48</v>
      </c>
      <c r="AF199" t="s">
        <v>48</v>
      </c>
      <c r="AG199" t="s">
        <v>48</v>
      </c>
      <c r="AH199" t="s">
        <v>50</v>
      </c>
      <c r="AI199" t="s">
        <v>50</v>
      </c>
      <c r="AJ199" t="s">
        <v>48</v>
      </c>
      <c r="AK199" t="s">
        <v>48</v>
      </c>
      <c r="AL199" t="s">
        <v>48</v>
      </c>
      <c r="AM199" t="s">
        <v>48</v>
      </c>
      <c r="AN199" t="s">
        <v>48</v>
      </c>
      <c r="AO199" t="s">
        <v>48</v>
      </c>
      <c r="AP199" t="s">
        <v>863</v>
      </c>
      <c r="AQ199" t="s">
        <v>864</v>
      </c>
      <c r="AR199" t="s">
        <v>51</v>
      </c>
      <c r="AS199" t="s">
        <v>372</v>
      </c>
      <c r="AT199" t="s">
        <v>373</v>
      </c>
      <c r="AU199" t="s">
        <v>683</v>
      </c>
      <c r="AW199" s="4">
        <f t="shared" si="105"/>
        <v>6</v>
      </c>
      <c r="AX199" s="4">
        <f t="shared" si="106"/>
        <v>4</v>
      </c>
      <c r="AY199" s="4">
        <f t="shared" si="107"/>
        <v>4</v>
      </c>
      <c r="AZ199" s="4">
        <f t="shared" si="108"/>
        <v>2</v>
      </c>
      <c r="BA199" s="4">
        <f t="shared" si="109"/>
        <v>4</v>
      </c>
      <c r="BB199" s="4">
        <f t="shared" si="110"/>
        <v>4</v>
      </c>
      <c r="BC199" s="4">
        <f t="shared" si="111"/>
        <v>4</v>
      </c>
      <c r="BD199" s="4">
        <f t="shared" si="112"/>
        <v>2</v>
      </c>
      <c r="BE199" s="4" t="str">
        <f t="shared" si="113"/>
        <v>0</v>
      </c>
      <c r="BF199" s="4">
        <f t="shared" si="114"/>
        <v>2</v>
      </c>
      <c r="BG199" s="4">
        <f t="shared" si="115"/>
        <v>4</v>
      </c>
      <c r="BH199" s="4">
        <f t="shared" si="116"/>
        <v>4</v>
      </c>
      <c r="BI199" s="4">
        <f t="shared" si="117"/>
        <v>4</v>
      </c>
      <c r="BJ199" s="4" t="str">
        <f t="shared" si="118"/>
        <v>0</v>
      </c>
      <c r="BK199" s="4">
        <f t="shared" si="119"/>
        <v>4</v>
      </c>
      <c r="BL199" s="4">
        <f t="shared" si="120"/>
        <v>2</v>
      </c>
      <c r="BM199" s="4">
        <f t="shared" si="121"/>
        <v>4</v>
      </c>
      <c r="BN199" s="4">
        <f t="shared" si="122"/>
        <v>4</v>
      </c>
      <c r="BO199" s="4">
        <f t="shared" si="123"/>
        <v>4</v>
      </c>
      <c r="BP199" s="4">
        <f t="shared" si="124"/>
        <v>4</v>
      </c>
      <c r="BQ199" s="4">
        <f t="shared" si="125"/>
        <v>6</v>
      </c>
      <c r="BR199" s="4">
        <f t="shared" si="126"/>
        <v>4</v>
      </c>
      <c r="BS199" s="4">
        <f t="shared" si="127"/>
        <v>4</v>
      </c>
      <c r="BT199" s="4">
        <f t="shared" si="128"/>
        <v>4</v>
      </c>
      <c r="BU199" s="4">
        <f t="shared" si="129"/>
        <v>4</v>
      </c>
      <c r="BV199" s="4">
        <f t="shared" si="130"/>
        <v>0</v>
      </c>
      <c r="BW199" s="4">
        <f t="shared" si="131"/>
        <v>6</v>
      </c>
      <c r="BX199" s="4">
        <f t="shared" si="132"/>
        <v>0</v>
      </c>
      <c r="BY199" s="4">
        <f t="shared" si="133"/>
        <v>0</v>
      </c>
      <c r="BZ199" s="37">
        <f t="shared" si="134"/>
        <v>94</v>
      </c>
      <c r="CA199" s="32" t="str">
        <f>VLOOKUP(J:J,'Agent wise'!A:C,3,0)</f>
        <v>Adharsh</v>
      </c>
      <c r="CB199" s="32">
        <f t="shared" si="135"/>
        <v>45934</v>
      </c>
      <c r="CC199" t="str">
        <f t="shared" si="136"/>
        <v>Good</v>
      </c>
      <c r="CE199" s="32"/>
      <c r="CJ199">
        <f t="shared" si="137"/>
        <v>4</v>
      </c>
      <c r="CK199">
        <f t="shared" si="138"/>
        <v>10</v>
      </c>
      <c r="CL199">
        <f t="shared" si="139"/>
        <v>2025</v>
      </c>
    </row>
    <row r="200" spans="1:90" ht="15" customHeight="1" x14ac:dyDescent="0.35">
      <c r="A200" s="40">
        <v>45757.912152777775</v>
      </c>
      <c r="B200" t="s">
        <v>156</v>
      </c>
      <c r="C200" t="s">
        <v>575</v>
      </c>
      <c r="D200" t="s">
        <v>61</v>
      </c>
      <c r="E200" s="2">
        <v>45934</v>
      </c>
      <c r="F200" t="s">
        <v>134</v>
      </c>
      <c r="G200" s="2">
        <v>45757</v>
      </c>
      <c r="H200">
        <v>9400810257</v>
      </c>
      <c r="I200">
        <v>135</v>
      </c>
      <c r="J200" t="s">
        <v>70</v>
      </c>
      <c r="K200" t="s">
        <v>46</v>
      </c>
      <c r="L200" t="s">
        <v>47</v>
      </c>
      <c r="M200" t="s">
        <v>48</v>
      </c>
      <c r="N200" t="s">
        <v>48</v>
      </c>
      <c r="O200" t="s">
        <v>48</v>
      </c>
      <c r="P200" t="s">
        <v>48</v>
      </c>
      <c r="Q200" t="s">
        <v>48</v>
      </c>
      <c r="R200" t="s">
        <v>48</v>
      </c>
      <c r="S200" t="s">
        <v>48</v>
      </c>
      <c r="T200" t="s">
        <v>48</v>
      </c>
      <c r="U200" t="s">
        <v>49</v>
      </c>
      <c r="V200" t="s">
        <v>48</v>
      </c>
      <c r="W200" t="s">
        <v>48</v>
      </c>
      <c r="X200" t="s">
        <v>48</v>
      </c>
      <c r="Y200" t="s">
        <v>48</v>
      </c>
      <c r="Z200" t="s">
        <v>48</v>
      </c>
      <c r="AA200" t="s">
        <v>48</v>
      </c>
      <c r="AB200" t="s">
        <v>48</v>
      </c>
      <c r="AC200" t="s">
        <v>50</v>
      </c>
      <c r="AD200" t="s">
        <v>48</v>
      </c>
      <c r="AE200" t="s">
        <v>49</v>
      </c>
      <c r="AF200" t="s">
        <v>50</v>
      </c>
      <c r="AG200" t="s">
        <v>49</v>
      </c>
      <c r="AH200" t="s">
        <v>48</v>
      </c>
      <c r="AI200" t="s">
        <v>49</v>
      </c>
      <c r="AJ200" t="s">
        <v>48</v>
      </c>
      <c r="AK200" t="s">
        <v>48</v>
      </c>
      <c r="AL200" t="s">
        <v>48</v>
      </c>
      <c r="AM200" t="s">
        <v>48</v>
      </c>
      <c r="AN200" t="s">
        <v>48</v>
      </c>
      <c r="AO200" t="s">
        <v>48</v>
      </c>
      <c r="AP200" s="1" t="s">
        <v>865</v>
      </c>
      <c r="AQ200" s="1" t="s">
        <v>866</v>
      </c>
      <c r="AR200" t="s">
        <v>51</v>
      </c>
      <c r="AS200" t="s">
        <v>71</v>
      </c>
      <c r="AT200" t="s">
        <v>75</v>
      </c>
      <c r="AU200" t="s">
        <v>577</v>
      </c>
      <c r="AW200" s="4">
        <f t="shared" si="105"/>
        <v>6</v>
      </c>
      <c r="AX200" s="4">
        <f t="shared" si="106"/>
        <v>4</v>
      </c>
      <c r="AY200" s="4">
        <f t="shared" si="107"/>
        <v>4</v>
      </c>
      <c r="AZ200" s="4">
        <f t="shared" si="108"/>
        <v>2</v>
      </c>
      <c r="BA200" s="4">
        <f t="shared" si="109"/>
        <v>4</v>
      </c>
      <c r="BB200" s="4">
        <f t="shared" si="110"/>
        <v>4</v>
      </c>
      <c r="BC200" s="4">
        <f t="shared" si="111"/>
        <v>4</v>
      </c>
      <c r="BD200" s="4">
        <f t="shared" si="112"/>
        <v>2</v>
      </c>
      <c r="BE200" s="4" t="str">
        <f t="shared" si="113"/>
        <v>0</v>
      </c>
      <c r="BF200" s="4">
        <f t="shared" si="114"/>
        <v>2</v>
      </c>
      <c r="BG200" s="4">
        <f t="shared" si="115"/>
        <v>4</v>
      </c>
      <c r="BH200" s="4">
        <f t="shared" si="116"/>
        <v>4</v>
      </c>
      <c r="BI200" s="4">
        <f t="shared" si="117"/>
        <v>4</v>
      </c>
      <c r="BJ200" s="4">
        <f t="shared" si="118"/>
        <v>2</v>
      </c>
      <c r="BK200" s="4">
        <f t="shared" si="119"/>
        <v>4</v>
      </c>
      <c r="BL200" s="4">
        <f t="shared" si="120"/>
        <v>2</v>
      </c>
      <c r="BM200" s="4">
        <f t="shared" si="121"/>
        <v>4</v>
      </c>
      <c r="BN200" s="4">
        <f t="shared" si="122"/>
        <v>4</v>
      </c>
      <c r="BO200" s="4" t="str">
        <f t="shared" si="123"/>
        <v>0</v>
      </c>
      <c r="BP200" s="4">
        <f t="shared" si="124"/>
        <v>4</v>
      </c>
      <c r="BQ200" s="4" t="str">
        <f t="shared" si="125"/>
        <v>0</v>
      </c>
      <c r="BR200" s="4">
        <f t="shared" si="126"/>
        <v>4</v>
      </c>
      <c r="BS200" s="4" t="str">
        <f t="shared" si="127"/>
        <v>0</v>
      </c>
      <c r="BT200" s="4">
        <f t="shared" si="128"/>
        <v>4</v>
      </c>
      <c r="BU200" s="4">
        <f t="shared" si="129"/>
        <v>4</v>
      </c>
      <c r="BV200" s="4">
        <f t="shared" si="130"/>
        <v>0</v>
      </c>
      <c r="BW200" s="4">
        <f t="shared" si="131"/>
        <v>6</v>
      </c>
      <c r="BX200" s="4">
        <f t="shared" si="132"/>
        <v>0</v>
      </c>
      <c r="BY200" s="4">
        <f t="shared" si="133"/>
        <v>0</v>
      </c>
      <c r="BZ200" s="37">
        <f t="shared" si="134"/>
        <v>82</v>
      </c>
      <c r="CA200" s="32" t="str">
        <f>VLOOKUP(J:J,'Agent wise'!A:C,3,0)</f>
        <v>Saran S</v>
      </c>
      <c r="CB200" s="32">
        <f t="shared" si="135"/>
        <v>45934</v>
      </c>
      <c r="CC200" t="str">
        <f t="shared" si="136"/>
        <v>FC</v>
      </c>
      <c r="CE200" s="32"/>
      <c r="CJ200">
        <f t="shared" si="137"/>
        <v>4</v>
      </c>
      <c r="CK200">
        <f t="shared" si="138"/>
        <v>10</v>
      </c>
      <c r="CL200">
        <f t="shared" si="139"/>
        <v>2025</v>
      </c>
    </row>
    <row r="201" spans="1:90" ht="15" customHeight="1" x14ac:dyDescent="0.35">
      <c r="A201" s="40">
        <v>45757.91443287037</v>
      </c>
      <c r="B201" t="s">
        <v>156</v>
      </c>
      <c r="C201" t="s">
        <v>575</v>
      </c>
      <c r="D201" t="s">
        <v>61</v>
      </c>
      <c r="E201" s="2">
        <v>45934</v>
      </c>
      <c r="F201" t="s">
        <v>134</v>
      </c>
      <c r="G201" s="2">
        <v>45757</v>
      </c>
      <c r="H201">
        <v>7695958550</v>
      </c>
      <c r="I201">
        <v>135</v>
      </c>
      <c r="J201" t="s">
        <v>54</v>
      </c>
      <c r="K201" t="s">
        <v>52</v>
      </c>
      <c r="L201" t="s">
        <v>53</v>
      </c>
      <c r="M201" t="s">
        <v>48</v>
      </c>
      <c r="N201" t="s">
        <v>48</v>
      </c>
      <c r="O201" t="s">
        <v>48</v>
      </c>
      <c r="P201" t="s">
        <v>48</v>
      </c>
      <c r="Q201" t="s">
        <v>48</v>
      </c>
      <c r="R201" t="s">
        <v>48</v>
      </c>
      <c r="S201" t="s">
        <v>48</v>
      </c>
      <c r="T201" t="s">
        <v>48</v>
      </c>
      <c r="U201" t="s">
        <v>48</v>
      </c>
      <c r="V201" t="s">
        <v>48</v>
      </c>
      <c r="W201" t="s">
        <v>48</v>
      </c>
      <c r="X201" t="s">
        <v>48</v>
      </c>
      <c r="Y201" t="s">
        <v>48</v>
      </c>
      <c r="Z201" t="s">
        <v>48</v>
      </c>
      <c r="AA201" t="s">
        <v>48</v>
      </c>
      <c r="AB201" t="s">
        <v>50</v>
      </c>
      <c r="AC201" t="s">
        <v>50</v>
      </c>
      <c r="AD201" t="s">
        <v>48</v>
      </c>
      <c r="AE201" t="s">
        <v>48</v>
      </c>
      <c r="AF201" t="s">
        <v>50</v>
      </c>
      <c r="AG201" t="s">
        <v>48</v>
      </c>
      <c r="AH201" t="s">
        <v>50</v>
      </c>
      <c r="AI201" t="s">
        <v>50</v>
      </c>
      <c r="AJ201" t="s">
        <v>48</v>
      </c>
      <c r="AK201" t="s">
        <v>48</v>
      </c>
      <c r="AL201" t="s">
        <v>48</v>
      </c>
      <c r="AM201" t="s">
        <v>48</v>
      </c>
      <c r="AN201" t="s">
        <v>48</v>
      </c>
      <c r="AO201" t="s">
        <v>48</v>
      </c>
      <c r="AP201" t="s">
        <v>330</v>
      </c>
      <c r="AQ201" s="1" t="s">
        <v>867</v>
      </c>
      <c r="AR201" t="s">
        <v>51</v>
      </c>
      <c r="AS201" t="s">
        <v>446</v>
      </c>
      <c r="AT201" t="s">
        <v>447</v>
      </c>
      <c r="AU201" t="s">
        <v>577</v>
      </c>
      <c r="AW201" s="4">
        <f t="shared" si="105"/>
        <v>6</v>
      </c>
      <c r="AX201" s="4">
        <f t="shared" si="106"/>
        <v>4</v>
      </c>
      <c r="AY201" s="4">
        <f t="shared" si="107"/>
        <v>4</v>
      </c>
      <c r="AZ201" s="4">
        <f t="shared" si="108"/>
        <v>2</v>
      </c>
      <c r="BA201" s="4">
        <f t="shared" si="109"/>
        <v>4</v>
      </c>
      <c r="BB201" s="4">
        <f t="shared" si="110"/>
        <v>4</v>
      </c>
      <c r="BC201" s="4">
        <f t="shared" si="111"/>
        <v>4</v>
      </c>
      <c r="BD201" s="4">
        <f t="shared" si="112"/>
        <v>2</v>
      </c>
      <c r="BE201" s="4">
        <f t="shared" si="113"/>
        <v>4</v>
      </c>
      <c r="BF201" s="4">
        <f t="shared" si="114"/>
        <v>2</v>
      </c>
      <c r="BG201" s="4">
        <f t="shared" si="115"/>
        <v>4</v>
      </c>
      <c r="BH201" s="4">
        <f t="shared" si="116"/>
        <v>4</v>
      </c>
      <c r="BI201" s="4">
        <f t="shared" si="117"/>
        <v>4</v>
      </c>
      <c r="BJ201" s="4">
        <f t="shared" si="118"/>
        <v>2</v>
      </c>
      <c r="BK201" s="4">
        <f t="shared" si="119"/>
        <v>4</v>
      </c>
      <c r="BL201" s="4">
        <f t="shared" si="120"/>
        <v>2</v>
      </c>
      <c r="BM201" s="4">
        <f t="shared" si="121"/>
        <v>4</v>
      </c>
      <c r="BN201" s="4">
        <f t="shared" si="122"/>
        <v>4</v>
      </c>
      <c r="BO201" s="4">
        <f t="shared" si="123"/>
        <v>4</v>
      </c>
      <c r="BP201" s="4">
        <f t="shared" si="124"/>
        <v>4</v>
      </c>
      <c r="BQ201" s="4">
        <f t="shared" si="125"/>
        <v>6</v>
      </c>
      <c r="BR201" s="4">
        <f t="shared" si="126"/>
        <v>4</v>
      </c>
      <c r="BS201" s="4">
        <f t="shared" si="127"/>
        <v>4</v>
      </c>
      <c r="BT201" s="4">
        <f t="shared" si="128"/>
        <v>4</v>
      </c>
      <c r="BU201" s="4">
        <f t="shared" si="129"/>
        <v>4</v>
      </c>
      <c r="BV201" s="4">
        <f t="shared" si="130"/>
        <v>0</v>
      </c>
      <c r="BW201" s="4">
        <f t="shared" si="131"/>
        <v>6</v>
      </c>
      <c r="BX201" s="4">
        <f t="shared" si="132"/>
        <v>0</v>
      </c>
      <c r="BY201" s="4">
        <f t="shared" si="133"/>
        <v>0</v>
      </c>
      <c r="BZ201" s="37">
        <f t="shared" si="134"/>
        <v>100</v>
      </c>
      <c r="CA201" s="32" t="str">
        <f>VLOOKUP(J:J,'Agent wise'!A:C,3,0)</f>
        <v>Saran S</v>
      </c>
      <c r="CB201" s="32">
        <f t="shared" si="135"/>
        <v>45934</v>
      </c>
      <c r="CC201" t="str">
        <f t="shared" si="136"/>
        <v>Excellent</v>
      </c>
      <c r="CE201" s="32"/>
      <c r="CJ201">
        <f t="shared" si="137"/>
        <v>4</v>
      </c>
      <c r="CK201">
        <f t="shared" si="138"/>
        <v>10</v>
      </c>
      <c r="CL201">
        <f t="shared" si="139"/>
        <v>2025</v>
      </c>
    </row>
    <row r="202" spans="1:90" ht="15" customHeight="1" x14ac:dyDescent="0.35">
      <c r="A202" s="40">
        <v>45757.919583333336</v>
      </c>
      <c r="B202" t="s">
        <v>156</v>
      </c>
      <c r="C202" t="s">
        <v>575</v>
      </c>
      <c r="D202" t="s">
        <v>61</v>
      </c>
      <c r="E202" s="2">
        <v>45934</v>
      </c>
      <c r="F202" t="s">
        <v>134</v>
      </c>
      <c r="G202" s="2">
        <v>45757</v>
      </c>
      <c r="H202">
        <v>8138857405</v>
      </c>
      <c r="I202">
        <v>129</v>
      </c>
      <c r="J202" t="s">
        <v>62</v>
      </c>
      <c r="K202" t="s">
        <v>46</v>
      </c>
      <c r="L202" t="s">
        <v>47</v>
      </c>
      <c r="M202" t="s">
        <v>48</v>
      </c>
      <c r="N202" t="s">
        <v>48</v>
      </c>
      <c r="O202" t="s">
        <v>48</v>
      </c>
      <c r="P202" t="s">
        <v>48</v>
      </c>
      <c r="Q202" t="s">
        <v>48</v>
      </c>
      <c r="R202" t="s">
        <v>48</v>
      </c>
      <c r="S202" t="s">
        <v>48</v>
      </c>
      <c r="T202" t="s">
        <v>48</v>
      </c>
      <c r="U202" t="s">
        <v>49</v>
      </c>
      <c r="V202" t="s">
        <v>48</v>
      </c>
      <c r="W202" t="s">
        <v>48</v>
      </c>
      <c r="X202" t="s">
        <v>48</v>
      </c>
      <c r="Y202" t="s">
        <v>48</v>
      </c>
      <c r="Z202" t="s">
        <v>48</v>
      </c>
      <c r="AA202" t="s">
        <v>48</v>
      </c>
      <c r="AB202" t="s">
        <v>50</v>
      </c>
      <c r="AC202" t="s">
        <v>48</v>
      </c>
      <c r="AD202" t="s">
        <v>48</v>
      </c>
      <c r="AE202" t="s">
        <v>48</v>
      </c>
      <c r="AF202" t="s">
        <v>48</v>
      </c>
      <c r="AG202" t="s">
        <v>48</v>
      </c>
      <c r="AH202" t="s">
        <v>50</v>
      </c>
      <c r="AI202" t="s">
        <v>50</v>
      </c>
      <c r="AJ202" t="s">
        <v>48</v>
      </c>
      <c r="AK202" t="s">
        <v>48</v>
      </c>
      <c r="AL202" t="s">
        <v>49</v>
      </c>
      <c r="AM202" t="s">
        <v>48</v>
      </c>
      <c r="AN202" t="s">
        <v>48</v>
      </c>
      <c r="AO202" t="s">
        <v>48</v>
      </c>
      <c r="AP202" t="s">
        <v>366</v>
      </c>
      <c r="AQ202" s="1" t="s">
        <v>339</v>
      </c>
      <c r="AR202" t="s">
        <v>51</v>
      </c>
      <c r="AS202" t="s">
        <v>100</v>
      </c>
      <c r="AT202" t="s">
        <v>325</v>
      </c>
      <c r="AU202" t="s">
        <v>577</v>
      </c>
      <c r="AW202" s="4">
        <f t="shared" si="105"/>
        <v>6</v>
      </c>
      <c r="AX202" s="4">
        <f t="shared" si="106"/>
        <v>4</v>
      </c>
      <c r="AY202" s="4">
        <f t="shared" si="107"/>
        <v>4</v>
      </c>
      <c r="AZ202" s="4">
        <f t="shared" si="108"/>
        <v>2</v>
      </c>
      <c r="BA202" s="4">
        <f t="shared" si="109"/>
        <v>4</v>
      </c>
      <c r="BB202" s="4">
        <f t="shared" si="110"/>
        <v>4</v>
      </c>
      <c r="BC202" s="4">
        <f t="shared" si="111"/>
        <v>4</v>
      </c>
      <c r="BD202" s="4">
        <f t="shared" si="112"/>
        <v>2</v>
      </c>
      <c r="BE202" s="4" t="str">
        <f t="shared" si="113"/>
        <v>0</v>
      </c>
      <c r="BF202" s="4">
        <f t="shared" si="114"/>
        <v>2</v>
      </c>
      <c r="BG202" s="4">
        <f t="shared" si="115"/>
        <v>4</v>
      </c>
      <c r="BH202" s="4">
        <f t="shared" si="116"/>
        <v>4</v>
      </c>
      <c r="BI202" s="4">
        <f t="shared" si="117"/>
        <v>4</v>
      </c>
      <c r="BJ202" s="4">
        <f t="shared" si="118"/>
        <v>2</v>
      </c>
      <c r="BK202" s="4">
        <f t="shared" si="119"/>
        <v>4</v>
      </c>
      <c r="BL202" s="4">
        <f t="shared" si="120"/>
        <v>2</v>
      </c>
      <c r="BM202" s="4">
        <f t="shared" si="121"/>
        <v>4</v>
      </c>
      <c r="BN202" s="4">
        <f t="shared" si="122"/>
        <v>4</v>
      </c>
      <c r="BO202" s="4">
        <f t="shared" si="123"/>
        <v>4</v>
      </c>
      <c r="BP202" s="4">
        <f t="shared" si="124"/>
        <v>4</v>
      </c>
      <c r="BQ202" s="4">
        <f t="shared" si="125"/>
        <v>6</v>
      </c>
      <c r="BR202" s="4">
        <f t="shared" si="126"/>
        <v>4</v>
      </c>
      <c r="BS202" s="4">
        <f t="shared" si="127"/>
        <v>4</v>
      </c>
      <c r="BT202" s="4">
        <f t="shared" si="128"/>
        <v>4</v>
      </c>
      <c r="BU202" s="4">
        <f t="shared" si="129"/>
        <v>4</v>
      </c>
      <c r="BV202" s="4" t="str">
        <f t="shared" si="130"/>
        <v>0</v>
      </c>
      <c r="BW202" s="4">
        <f t="shared" si="131"/>
        <v>6</v>
      </c>
      <c r="BX202" s="4">
        <f t="shared" si="132"/>
        <v>0</v>
      </c>
      <c r="BY202" s="4">
        <f t="shared" si="133"/>
        <v>0</v>
      </c>
      <c r="BZ202" s="37">
        <f t="shared" si="134"/>
        <v>96</v>
      </c>
      <c r="CA202" s="32" t="str">
        <f>VLOOKUP(J:J,'Agent wise'!A:C,3,0)</f>
        <v>Saran S</v>
      </c>
      <c r="CB202" s="32">
        <f t="shared" si="135"/>
        <v>45934</v>
      </c>
      <c r="CC202" t="str">
        <f t="shared" si="136"/>
        <v>Excellent</v>
      </c>
      <c r="CE202" s="32"/>
      <c r="CJ202">
        <f t="shared" si="137"/>
        <v>4</v>
      </c>
      <c r="CK202">
        <f t="shared" si="138"/>
        <v>10</v>
      </c>
      <c r="CL202">
        <f t="shared" si="139"/>
        <v>2025</v>
      </c>
    </row>
    <row r="203" spans="1:90" ht="15" customHeight="1" x14ac:dyDescent="0.35">
      <c r="A203" s="40">
        <v>45757.921770833331</v>
      </c>
      <c r="B203" t="s">
        <v>156</v>
      </c>
      <c r="C203" t="s">
        <v>575</v>
      </c>
      <c r="D203" t="s">
        <v>61</v>
      </c>
      <c r="E203" s="2">
        <v>45934</v>
      </c>
      <c r="F203" t="s">
        <v>134</v>
      </c>
      <c r="G203" s="2">
        <v>45757</v>
      </c>
      <c r="H203">
        <v>9497476193</v>
      </c>
      <c r="I203">
        <v>157</v>
      </c>
      <c r="J203" t="s">
        <v>63</v>
      </c>
      <c r="K203" t="s">
        <v>46</v>
      </c>
      <c r="L203" t="s">
        <v>47</v>
      </c>
      <c r="M203" t="s">
        <v>48</v>
      </c>
      <c r="N203" t="s">
        <v>48</v>
      </c>
      <c r="O203" t="s">
        <v>48</v>
      </c>
      <c r="P203" t="s">
        <v>48</v>
      </c>
      <c r="Q203" t="s">
        <v>48</v>
      </c>
      <c r="R203" t="s">
        <v>48</v>
      </c>
      <c r="S203" t="s">
        <v>48</v>
      </c>
      <c r="T203" t="s">
        <v>48</v>
      </c>
      <c r="U203" t="s">
        <v>49</v>
      </c>
      <c r="V203" t="s">
        <v>48</v>
      </c>
      <c r="W203" t="s">
        <v>48</v>
      </c>
      <c r="X203" t="s">
        <v>48</v>
      </c>
      <c r="Y203" t="s">
        <v>48</v>
      </c>
      <c r="Z203" t="s">
        <v>48</v>
      </c>
      <c r="AA203" t="s">
        <v>48</v>
      </c>
      <c r="AB203" t="s">
        <v>50</v>
      </c>
      <c r="AC203" t="s">
        <v>49</v>
      </c>
      <c r="AD203" t="s">
        <v>48</v>
      </c>
      <c r="AE203" t="s">
        <v>48</v>
      </c>
      <c r="AF203" t="s">
        <v>50</v>
      </c>
      <c r="AG203" t="s">
        <v>48</v>
      </c>
      <c r="AH203" t="s">
        <v>50</v>
      </c>
      <c r="AI203" t="s">
        <v>50</v>
      </c>
      <c r="AJ203" t="s">
        <v>48</v>
      </c>
      <c r="AK203" t="s">
        <v>48</v>
      </c>
      <c r="AL203" t="s">
        <v>49</v>
      </c>
      <c r="AM203" t="s">
        <v>48</v>
      </c>
      <c r="AN203" t="s">
        <v>48</v>
      </c>
      <c r="AO203" t="s">
        <v>48</v>
      </c>
      <c r="AP203" t="s">
        <v>160</v>
      </c>
      <c r="AQ203" s="1" t="s">
        <v>868</v>
      </c>
      <c r="AR203" t="s">
        <v>51</v>
      </c>
      <c r="AS203" t="s">
        <v>89</v>
      </c>
      <c r="AT203" t="s">
        <v>90</v>
      </c>
      <c r="AU203" t="s">
        <v>597</v>
      </c>
      <c r="AW203" s="4">
        <f t="shared" si="105"/>
        <v>6</v>
      </c>
      <c r="AX203" s="4">
        <f t="shared" si="106"/>
        <v>4</v>
      </c>
      <c r="AY203" s="4">
        <f t="shared" si="107"/>
        <v>4</v>
      </c>
      <c r="AZ203" s="4">
        <f t="shared" si="108"/>
        <v>2</v>
      </c>
      <c r="BA203" s="4">
        <f t="shared" si="109"/>
        <v>4</v>
      </c>
      <c r="BB203" s="4">
        <f t="shared" si="110"/>
        <v>4</v>
      </c>
      <c r="BC203" s="4">
        <f t="shared" si="111"/>
        <v>4</v>
      </c>
      <c r="BD203" s="4">
        <f t="shared" si="112"/>
        <v>2</v>
      </c>
      <c r="BE203" s="4" t="str">
        <f t="shared" si="113"/>
        <v>0</v>
      </c>
      <c r="BF203" s="4">
        <f t="shared" si="114"/>
        <v>2</v>
      </c>
      <c r="BG203" s="4">
        <f t="shared" si="115"/>
        <v>4</v>
      </c>
      <c r="BH203" s="4">
        <f t="shared" si="116"/>
        <v>4</v>
      </c>
      <c r="BI203" s="4">
        <f t="shared" si="117"/>
        <v>4</v>
      </c>
      <c r="BJ203" s="4">
        <f t="shared" si="118"/>
        <v>2</v>
      </c>
      <c r="BK203" s="4">
        <f t="shared" si="119"/>
        <v>4</v>
      </c>
      <c r="BL203" s="4">
        <f t="shared" si="120"/>
        <v>2</v>
      </c>
      <c r="BM203" s="4" t="str">
        <f t="shared" si="121"/>
        <v>0</v>
      </c>
      <c r="BN203" s="4">
        <f t="shared" si="122"/>
        <v>4</v>
      </c>
      <c r="BO203" s="4">
        <f t="shared" si="123"/>
        <v>4</v>
      </c>
      <c r="BP203" s="4">
        <f t="shared" si="124"/>
        <v>4</v>
      </c>
      <c r="BQ203" s="4">
        <f t="shared" si="125"/>
        <v>6</v>
      </c>
      <c r="BR203" s="4">
        <f t="shared" si="126"/>
        <v>4</v>
      </c>
      <c r="BS203" s="4">
        <f t="shared" si="127"/>
        <v>4</v>
      </c>
      <c r="BT203" s="4">
        <f t="shared" si="128"/>
        <v>4</v>
      </c>
      <c r="BU203" s="4">
        <f t="shared" si="129"/>
        <v>4</v>
      </c>
      <c r="BV203" s="4" t="str">
        <f t="shared" si="130"/>
        <v>0</v>
      </c>
      <c r="BW203" s="4">
        <f t="shared" si="131"/>
        <v>6</v>
      </c>
      <c r="BX203" s="4">
        <f t="shared" si="132"/>
        <v>0</v>
      </c>
      <c r="BY203" s="4">
        <f t="shared" si="133"/>
        <v>0</v>
      </c>
      <c r="BZ203" s="37">
        <f t="shared" si="134"/>
        <v>92</v>
      </c>
      <c r="CA203" s="32" t="str">
        <f>VLOOKUP(J:J,'Agent wise'!A:C,3,0)</f>
        <v>Saran S</v>
      </c>
      <c r="CB203" s="32">
        <f t="shared" si="135"/>
        <v>45934</v>
      </c>
      <c r="CC203" t="str">
        <f t="shared" si="136"/>
        <v>Good</v>
      </c>
      <c r="CE203" s="32"/>
      <c r="CJ203">
        <f t="shared" si="137"/>
        <v>4</v>
      </c>
      <c r="CK203">
        <f t="shared" si="138"/>
        <v>10</v>
      </c>
      <c r="CL203">
        <f t="shared" si="139"/>
        <v>2025</v>
      </c>
    </row>
    <row r="204" spans="1:90" ht="15" customHeight="1" x14ac:dyDescent="0.35">
      <c r="A204" s="40">
        <v>45757.929293981484</v>
      </c>
      <c r="B204" t="s">
        <v>156</v>
      </c>
      <c r="C204" t="s">
        <v>575</v>
      </c>
      <c r="D204" t="s">
        <v>61</v>
      </c>
      <c r="E204" s="2">
        <v>45934</v>
      </c>
      <c r="F204" t="s">
        <v>134</v>
      </c>
      <c r="G204" s="2">
        <v>45757</v>
      </c>
      <c r="H204">
        <v>9025018545</v>
      </c>
      <c r="I204">
        <v>127</v>
      </c>
      <c r="J204" t="s">
        <v>131</v>
      </c>
      <c r="K204" t="s">
        <v>52</v>
      </c>
      <c r="L204" t="s">
        <v>53</v>
      </c>
      <c r="M204" t="s">
        <v>48</v>
      </c>
      <c r="N204" t="s">
        <v>48</v>
      </c>
      <c r="O204" t="s">
        <v>48</v>
      </c>
      <c r="P204" t="s">
        <v>48</v>
      </c>
      <c r="Q204" t="s">
        <v>48</v>
      </c>
      <c r="R204" t="s">
        <v>48</v>
      </c>
      <c r="S204" t="s">
        <v>48</v>
      </c>
      <c r="T204" t="s">
        <v>48</v>
      </c>
      <c r="U204" t="s">
        <v>49</v>
      </c>
      <c r="V204" t="s">
        <v>48</v>
      </c>
      <c r="W204" t="s">
        <v>48</v>
      </c>
      <c r="X204" t="s">
        <v>48</v>
      </c>
      <c r="Y204" t="s">
        <v>48</v>
      </c>
      <c r="Z204" t="s">
        <v>49</v>
      </c>
      <c r="AA204" t="s">
        <v>49</v>
      </c>
      <c r="AB204" t="s">
        <v>50</v>
      </c>
      <c r="AC204" t="s">
        <v>50</v>
      </c>
      <c r="AD204" t="s">
        <v>48</v>
      </c>
      <c r="AE204" t="s">
        <v>49</v>
      </c>
      <c r="AF204" t="s">
        <v>50</v>
      </c>
      <c r="AG204" t="s">
        <v>48</v>
      </c>
      <c r="AH204" t="s">
        <v>50</v>
      </c>
      <c r="AI204" t="s">
        <v>50</v>
      </c>
      <c r="AJ204" t="s">
        <v>48</v>
      </c>
      <c r="AK204" t="s">
        <v>48</v>
      </c>
      <c r="AL204" t="s">
        <v>49</v>
      </c>
      <c r="AM204" t="s">
        <v>48</v>
      </c>
      <c r="AN204" t="s">
        <v>48</v>
      </c>
      <c r="AO204" t="s">
        <v>48</v>
      </c>
      <c r="AP204" s="1" t="s">
        <v>869</v>
      </c>
      <c r="AQ204" s="1" t="s">
        <v>870</v>
      </c>
      <c r="AR204" t="s">
        <v>51</v>
      </c>
      <c r="AS204" t="s">
        <v>100</v>
      </c>
      <c r="AT204" t="s">
        <v>325</v>
      </c>
      <c r="AU204" t="s">
        <v>683</v>
      </c>
      <c r="AW204" s="4">
        <f t="shared" si="105"/>
        <v>6</v>
      </c>
      <c r="AX204" s="4">
        <f t="shared" si="106"/>
        <v>4</v>
      </c>
      <c r="AY204" s="4">
        <f t="shared" si="107"/>
        <v>4</v>
      </c>
      <c r="AZ204" s="4">
        <f t="shared" si="108"/>
        <v>2</v>
      </c>
      <c r="BA204" s="4">
        <f t="shared" si="109"/>
        <v>4</v>
      </c>
      <c r="BB204" s="4">
        <f t="shared" si="110"/>
        <v>4</v>
      </c>
      <c r="BC204" s="4">
        <f t="shared" si="111"/>
        <v>4</v>
      </c>
      <c r="BD204" s="4">
        <f t="shared" si="112"/>
        <v>2</v>
      </c>
      <c r="BE204" s="4" t="str">
        <f t="shared" si="113"/>
        <v>0</v>
      </c>
      <c r="BF204" s="4">
        <f t="shared" si="114"/>
        <v>2</v>
      </c>
      <c r="BG204" s="4">
        <f t="shared" si="115"/>
        <v>4</v>
      </c>
      <c r="BH204" s="4">
        <f t="shared" si="116"/>
        <v>4</v>
      </c>
      <c r="BI204" s="4">
        <f t="shared" si="117"/>
        <v>4</v>
      </c>
      <c r="BJ204" s="4" t="str">
        <f t="shared" si="118"/>
        <v>0</v>
      </c>
      <c r="BK204" s="4" t="str">
        <f t="shared" si="119"/>
        <v>0</v>
      </c>
      <c r="BL204" s="4">
        <f t="shared" si="120"/>
        <v>2</v>
      </c>
      <c r="BM204" s="4">
        <f t="shared" si="121"/>
        <v>4</v>
      </c>
      <c r="BN204" s="4">
        <f t="shared" si="122"/>
        <v>4</v>
      </c>
      <c r="BO204" s="4" t="str">
        <f t="shared" si="123"/>
        <v>0</v>
      </c>
      <c r="BP204" s="4">
        <f t="shared" si="124"/>
        <v>4</v>
      </c>
      <c r="BQ204" s="4">
        <f t="shared" si="125"/>
        <v>6</v>
      </c>
      <c r="BR204" s="4">
        <f t="shared" si="126"/>
        <v>4</v>
      </c>
      <c r="BS204" s="4">
        <f t="shared" si="127"/>
        <v>4</v>
      </c>
      <c r="BT204" s="4">
        <f t="shared" si="128"/>
        <v>4</v>
      </c>
      <c r="BU204" s="4">
        <f t="shared" si="129"/>
        <v>4</v>
      </c>
      <c r="BV204" s="4" t="str">
        <f t="shared" si="130"/>
        <v>0</v>
      </c>
      <c r="BW204" s="4">
        <f t="shared" si="131"/>
        <v>6</v>
      </c>
      <c r="BX204" s="4">
        <f t="shared" si="132"/>
        <v>0</v>
      </c>
      <c r="BY204" s="4">
        <f t="shared" si="133"/>
        <v>0</v>
      </c>
      <c r="BZ204" s="37">
        <f t="shared" si="134"/>
        <v>86</v>
      </c>
      <c r="CA204" s="32" t="str">
        <f>VLOOKUP(J:J,'Agent wise'!A:C,3,0)</f>
        <v>Saran S</v>
      </c>
      <c r="CB204" s="32">
        <f t="shared" si="135"/>
        <v>45934</v>
      </c>
      <c r="CC204" t="str">
        <f t="shared" si="136"/>
        <v>Average</v>
      </c>
      <c r="CE204" s="32"/>
      <c r="CJ204">
        <f t="shared" si="137"/>
        <v>4</v>
      </c>
      <c r="CK204">
        <f t="shared" si="138"/>
        <v>10</v>
      </c>
      <c r="CL204">
        <f t="shared" si="139"/>
        <v>2025</v>
      </c>
    </row>
    <row r="205" spans="1:90" ht="15" customHeight="1" x14ac:dyDescent="0.35">
      <c r="A205" s="40">
        <v>45757.938391203701</v>
      </c>
      <c r="B205" t="s">
        <v>156</v>
      </c>
      <c r="C205" t="s">
        <v>575</v>
      </c>
      <c r="D205" t="s">
        <v>61</v>
      </c>
      <c r="E205" s="2">
        <v>45934</v>
      </c>
      <c r="F205" t="s">
        <v>134</v>
      </c>
      <c r="G205" s="2">
        <v>45757</v>
      </c>
      <c r="H205">
        <v>9362676058</v>
      </c>
      <c r="I205">
        <v>131</v>
      </c>
      <c r="J205" t="s">
        <v>161</v>
      </c>
      <c r="K205" t="s">
        <v>52</v>
      </c>
      <c r="L205" t="s">
        <v>53</v>
      </c>
      <c r="M205" t="s">
        <v>48</v>
      </c>
      <c r="N205" t="s">
        <v>48</v>
      </c>
      <c r="O205" t="s">
        <v>48</v>
      </c>
      <c r="P205" t="s">
        <v>48</v>
      </c>
      <c r="Q205" t="s">
        <v>48</v>
      </c>
      <c r="R205" t="s">
        <v>48</v>
      </c>
      <c r="S205" t="s">
        <v>48</v>
      </c>
      <c r="T205" t="s">
        <v>48</v>
      </c>
      <c r="U205" t="s">
        <v>49</v>
      </c>
      <c r="V205" t="s">
        <v>48</v>
      </c>
      <c r="W205" t="s">
        <v>48</v>
      </c>
      <c r="X205" t="s">
        <v>48</v>
      </c>
      <c r="Y205" t="s">
        <v>48</v>
      </c>
      <c r="Z205" t="s">
        <v>48</v>
      </c>
      <c r="AA205" t="s">
        <v>48</v>
      </c>
      <c r="AB205" t="s">
        <v>50</v>
      </c>
      <c r="AC205" t="s">
        <v>49</v>
      </c>
      <c r="AD205" t="s">
        <v>48</v>
      </c>
      <c r="AE205" t="s">
        <v>48</v>
      </c>
      <c r="AF205" t="s">
        <v>50</v>
      </c>
      <c r="AG205" t="s">
        <v>48</v>
      </c>
      <c r="AH205" t="s">
        <v>50</v>
      </c>
      <c r="AI205" t="s">
        <v>50</v>
      </c>
      <c r="AJ205" t="s">
        <v>48</v>
      </c>
      <c r="AK205" t="s">
        <v>48</v>
      </c>
      <c r="AL205" t="s">
        <v>49</v>
      </c>
      <c r="AM205" t="s">
        <v>48</v>
      </c>
      <c r="AN205" t="s">
        <v>48</v>
      </c>
      <c r="AO205" t="s">
        <v>48</v>
      </c>
      <c r="AP205" t="s">
        <v>442</v>
      </c>
      <c r="AQ205" s="1" t="s">
        <v>391</v>
      </c>
      <c r="AR205" t="s">
        <v>51</v>
      </c>
      <c r="AS205" t="s">
        <v>100</v>
      </c>
      <c r="AT205" t="s">
        <v>325</v>
      </c>
      <c r="AU205" t="s">
        <v>577</v>
      </c>
      <c r="AW205" s="4">
        <f t="shared" si="105"/>
        <v>6</v>
      </c>
      <c r="AX205" s="4">
        <f t="shared" si="106"/>
        <v>4</v>
      </c>
      <c r="AY205" s="4">
        <f t="shared" si="107"/>
        <v>4</v>
      </c>
      <c r="AZ205" s="4">
        <f t="shared" si="108"/>
        <v>2</v>
      </c>
      <c r="BA205" s="4">
        <f t="shared" si="109"/>
        <v>4</v>
      </c>
      <c r="BB205" s="4">
        <f t="shared" si="110"/>
        <v>4</v>
      </c>
      <c r="BC205" s="4">
        <f t="shared" si="111"/>
        <v>4</v>
      </c>
      <c r="BD205" s="4">
        <f t="shared" si="112"/>
        <v>2</v>
      </c>
      <c r="BE205" s="4" t="str">
        <f t="shared" si="113"/>
        <v>0</v>
      </c>
      <c r="BF205" s="4">
        <f t="shared" si="114"/>
        <v>2</v>
      </c>
      <c r="BG205" s="4">
        <f t="shared" si="115"/>
        <v>4</v>
      </c>
      <c r="BH205" s="4">
        <f t="shared" si="116"/>
        <v>4</v>
      </c>
      <c r="BI205" s="4">
        <f t="shared" si="117"/>
        <v>4</v>
      </c>
      <c r="BJ205" s="4">
        <f t="shared" si="118"/>
        <v>2</v>
      </c>
      <c r="BK205" s="4">
        <f t="shared" si="119"/>
        <v>4</v>
      </c>
      <c r="BL205" s="4">
        <f t="shared" si="120"/>
        <v>2</v>
      </c>
      <c r="BM205" s="4" t="str">
        <f t="shared" si="121"/>
        <v>0</v>
      </c>
      <c r="BN205" s="4">
        <f t="shared" si="122"/>
        <v>4</v>
      </c>
      <c r="BO205" s="4">
        <f t="shared" si="123"/>
        <v>4</v>
      </c>
      <c r="BP205" s="4">
        <f t="shared" si="124"/>
        <v>4</v>
      </c>
      <c r="BQ205" s="4">
        <f t="shared" si="125"/>
        <v>6</v>
      </c>
      <c r="BR205" s="4">
        <f t="shared" si="126"/>
        <v>4</v>
      </c>
      <c r="BS205" s="4">
        <f t="shared" si="127"/>
        <v>4</v>
      </c>
      <c r="BT205" s="4">
        <f t="shared" si="128"/>
        <v>4</v>
      </c>
      <c r="BU205" s="4">
        <f t="shared" si="129"/>
        <v>4</v>
      </c>
      <c r="BV205" s="4" t="str">
        <f t="shared" si="130"/>
        <v>0</v>
      </c>
      <c r="BW205" s="4">
        <f t="shared" si="131"/>
        <v>6</v>
      </c>
      <c r="BX205" s="4">
        <f t="shared" si="132"/>
        <v>0</v>
      </c>
      <c r="BY205" s="4">
        <f t="shared" si="133"/>
        <v>0</v>
      </c>
      <c r="BZ205" s="37">
        <f t="shared" si="134"/>
        <v>92</v>
      </c>
      <c r="CA205" s="32" t="str">
        <f>VLOOKUP(J:J,'Agent wise'!A:C,3,0)</f>
        <v>Saran S</v>
      </c>
      <c r="CB205" s="32">
        <f t="shared" si="135"/>
        <v>45934</v>
      </c>
      <c r="CC205" t="str">
        <f t="shared" si="136"/>
        <v>Good</v>
      </c>
      <c r="CE205" s="32"/>
      <c r="CJ205">
        <f t="shared" si="137"/>
        <v>4</v>
      </c>
      <c r="CK205">
        <f t="shared" si="138"/>
        <v>10</v>
      </c>
      <c r="CL205">
        <f t="shared" si="139"/>
        <v>2025</v>
      </c>
    </row>
    <row r="206" spans="1:90" ht="15" customHeight="1" x14ac:dyDescent="0.35">
      <c r="A206" s="40">
        <v>45757.944560185184</v>
      </c>
      <c r="B206" t="s">
        <v>156</v>
      </c>
      <c r="C206" t="s">
        <v>575</v>
      </c>
      <c r="D206" t="s">
        <v>61</v>
      </c>
      <c r="E206" s="2">
        <v>45934</v>
      </c>
      <c r="F206" t="s">
        <v>134</v>
      </c>
      <c r="G206" s="2">
        <v>45757</v>
      </c>
      <c r="H206">
        <v>9489735624</v>
      </c>
      <c r="I206">
        <v>135</v>
      </c>
      <c r="J206" t="s">
        <v>344</v>
      </c>
      <c r="K206" t="s">
        <v>52</v>
      </c>
      <c r="L206" t="s">
        <v>53</v>
      </c>
      <c r="M206" t="s">
        <v>48</v>
      </c>
      <c r="N206" t="s">
        <v>48</v>
      </c>
      <c r="O206" t="s">
        <v>48</v>
      </c>
      <c r="P206" t="s">
        <v>48</v>
      </c>
      <c r="Q206" t="s">
        <v>48</v>
      </c>
      <c r="R206" t="s">
        <v>48</v>
      </c>
      <c r="S206" t="s">
        <v>48</v>
      </c>
      <c r="T206" t="s">
        <v>48</v>
      </c>
      <c r="U206" t="s">
        <v>49</v>
      </c>
      <c r="V206" t="s">
        <v>48</v>
      </c>
      <c r="W206" t="s">
        <v>48</v>
      </c>
      <c r="X206" t="s">
        <v>48</v>
      </c>
      <c r="Y206" t="s">
        <v>48</v>
      </c>
      <c r="Z206" t="s">
        <v>48</v>
      </c>
      <c r="AA206" t="s">
        <v>48</v>
      </c>
      <c r="AB206" t="s">
        <v>50</v>
      </c>
      <c r="AC206" t="s">
        <v>49</v>
      </c>
      <c r="AD206" t="s">
        <v>48</v>
      </c>
      <c r="AE206" t="s">
        <v>48</v>
      </c>
      <c r="AF206" t="s">
        <v>50</v>
      </c>
      <c r="AG206" t="s">
        <v>48</v>
      </c>
      <c r="AH206" t="s">
        <v>50</v>
      </c>
      <c r="AI206" t="s">
        <v>50</v>
      </c>
      <c r="AJ206" t="s">
        <v>48</v>
      </c>
      <c r="AK206" t="s">
        <v>48</v>
      </c>
      <c r="AL206" t="s">
        <v>49</v>
      </c>
      <c r="AM206" t="s">
        <v>48</v>
      </c>
      <c r="AN206" t="s">
        <v>48</v>
      </c>
      <c r="AO206" t="s">
        <v>48</v>
      </c>
      <c r="AP206" t="s">
        <v>442</v>
      </c>
      <c r="AQ206" s="1" t="s">
        <v>487</v>
      </c>
      <c r="AR206" t="s">
        <v>51</v>
      </c>
      <c r="AS206" t="s">
        <v>332</v>
      </c>
      <c r="AT206" t="s">
        <v>550</v>
      </c>
      <c r="AU206" t="s">
        <v>577</v>
      </c>
      <c r="AW206" s="4">
        <f t="shared" si="105"/>
        <v>6</v>
      </c>
      <c r="AX206" s="4">
        <f t="shared" si="106"/>
        <v>4</v>
      </c>
      <c r="AY206" s="4">
        <f t="shared" si="107"/>
        <v>4</v>
      </c>
      <c r="AZ206" s="4">
        <f t="shared" si="108"/>
        <v>2</v>
      </c>
      <c r="BA206" s="4">
        <f t="shared" si="109"/>
        <v>4</v>
      </c>
      <c r="BB206" s="4">
        <f t="shared" si="110"/>
        <v>4</v>
      </c>
      <c r="BC206" s="4">
        <f t="shared" si="111"/>
        <v>4</v>
      </c>
      <c r="BD206" s="4">
        <f t="shared" si="112"/>
        <v>2</v>
      </c>
      <c r="BE206" s="4" t="str">
        <f t="shared" si="113"/>
        <v>0</v>
      </c>
      <c r="BF206" s="4">
        <f t="shared" si="114"/>
        <v>2</v>
      </c>
      <c r="BG206" s="4">
        <f t="shared" si="115"/>
        <v>4</v>
      </c>
      <c r="BH206" s="4">
        <f t="shared" si="116"/>
        <v>4</v>
      </c>
      <c r="BI206" s="4">
        <f t="shared" si="117"/>
        <v>4</v>
      </c>
      <c r="BJ206" s="4">
        <f t="shared" si="118"/>
        <v>2</v>
      </c>
      <c r="BK206" s="4">
        <f t="shared" si="119"/>
        <v>4</v>
      </c>
      <c r="BL206" s="4">
        <f t="shared" si="120"/>
        <v>2</v>
      </c>
      <c r="BM206" s="4" t="str">
        <f t="shared" si="121"/>
        <v>0</v>
      </c>
      <c r="BN206" s="4">
        <f t="shared" si="122"/>
        <v>4</v>
      </c>
      <c r="BO206" s="4">
        <f t="shared" si="123"/>
        <v>4</v>
      </c>
      <c r="BP206" s="4">
        <f t="shared" si="124"/>
        <v>4</v>
      </c>
      <c r="BQ206" s="4">
        <f t="shared" si="125"/>
        <v>6</v>
      </c>
      <c r="BR206" s="4">
        <f t="shared" si="126"/>
        <v>4</v>
      </c>
      <c r="BS206" s="4">
        <f t="shared" si="127"/>
        <v>4</v>
      </c>
      <c r="BT206" s="4">
        <f t="shared" si="128"/>
        <v>4</v>
      </c>
      <c r="BU206" s="4">
        <f t="shared" si="129"/>
        <v>4</v>
      </c>
      <c r="BV206" s="4" t="str">
        <f t="shared" si="130"/>
        <v>0</v>
      </c>
      <c r="BW206" s="4">
        <f t="shared" si="131"/>
        <v>6</v>
      </c>
      <c r="BX206" s="4">
        <f t="shared" si="132"/>
        <v>0</v>
      </c>
      <c r="BY206" s="4">
        <f t="shared" si="133"/>
        <v>0</v>
      </c>
      <c r="BZ206" s="37">
        <f t="shared" si="134"/>
        <v>92</v>
      </c>
      <c r="CA206" s="32" t="str">
        <f>VLOOKUP(J:J,'Agent wise'!A:C,3,0)</f>
        <v>Saran S</v>
      </c>
      <c r="CB206" s="32">
        <f t="shared" si="135"/>
        <v>45934</v>
      </c>
      <c r="CC206" t="str">
        <f t="shared" si="136"/>
        <v>Good</v>
      </c>
      <c r="CE206" s="32"/>
      <c r="CJ206">
        <f t="shared" si="137"/>
        <v>4</v>
      </c>
      <c r="CK206">
        <f t="shared" si="138"/>
        <v>10</v>
      </c>
      <c r="CL206">
        <f t="shared" si="139"/>
        <v>2025</v>
      </c>
    </row>
    <row r="207" spans="1:90" ht="15" customHeight="1" x14ac:dyDescent="0.35">
      <c r="A207" s="40">
        <v>45757.950104166666</v>
      </c>
      <c r="B207" t="s">
        <v>156</v>
      </c>
      <c r="C207" t="s">
        <v>575</v>
      </c>
      <c r="D207" t="s">
        <v>61</v>
      </c>
      <c r="E207" s="2">
        <v>45934</v>
      </c>
      <c r="F207" t="s">
        <v>134</v>
      </c>
      <c r="G207" s="2">
        <v>45757</v>
      </c>
      <c r="H207">
        <v>9659125234</v>
      </c>
      <c r="I207">
        <v>128</v>
      </c>
      <c r="J207" t="s">
        <v>83</v>
      </c>
      <c r="K207" t="s">
        <v>52</v>
      </c>
      <c r="L207" t="s">
        <v>53</v>
      </c>
      <c r="M207" t="s">
        <v>48</v>
      </c>
      <c r="N207" t="s">
        <v>48</v>
      </c>
      <c r="O207" t="s">
        <v>48</v>
      </c>
      <c r="P207" t="s">
        <v>48</v>
      </c>
      <c r="Q207" t="s">
        <v>48</v>
      </c>
      <c r="R207" t="s">
        <v>48</v>
      </c>
      <c r="S207" t="s">
        <v>48</v>
      </c>
      <c r="T207" t="s">
        <v>48</v>
      </c>
      <c r="U207" t="s">
        <v>49</v>
      </c>
      <c r="V207" t="s">
        <v>48</v>
      </c>
      <c r="W207" t="s">
        <v>48</v>
      </c>
      <c r="X207" t="s">
        <v>48</v>
      </c>
      <c r="Y207" t="s">
        <v>48</v>
      </c>
      <c r="Z207" t="s">
        <v>48</v>
      </c>
      <c r="AA207" t="s">
        <v>48</v>
      </c>
      <c r="AB207" t="s">
        <v>49</v>
      </c>
      <c r="AC207" t="s">
        <v>50</v>
      </c>
      <c r="AD207" t="s">
        <v>48</v>
      </c>
      <c r="AE207" t="s">
        <v>48</v>
      </c>
      <c r="AF207" t="s">
        <v>50</v>
      </c>
      <c r="AG207" t="s">
        <v>48</v>
      </c>
      <c r="AH207" t="s">
        <v>50</v>
      </c>
      <c r="AI207" t="s">
        <v>50</v>
      </c>
      <c r="AJ207" t="s">
        <v>48</v>
      </c>
      <c r="AK207" t="s">
        <v>48</v>
      </c>
      <c r="AL207" t="s">
        <v>49</v>
      </c>
      <c r="AM207" t="s">
        <v>48</v>
      </c>
      <c r="AN207" t="s">
        <v>48</v>
      </c>
      <c r="AO207" t="s">
        <v>48</v>
      </c>
      <c r="AP207" t="s">
        <v>871</v>
      </c>
      <c r="AQ207" s="1" t="s">
        <v>370</v>
      </c>
      <c r="AR207" t="s">
        <v>51</v>
      </c>
      <c r="AS207" t="s">
        <v>107</v>
      </c>
      <c r="AT207" t="s">
        <v>108</v>
      </c>
      <c r="AU207" t="s">
        <v>577</v>
      </c>
      <c r="AW207" s="4">
        <f t="shared" si="105"/>
        <v>6</v>
      </c>
      <c r="AX207" s="4">
        <f t="shared" si="106"/>
        <v>4</v>
      </c>
      <c r="AY207" s="4">
        <f t="shared" si="107"/>
        <v>4</v>
      </c>
      <c r="AZ207" s="4">
        <f t="shared" si="108"/>
        <v>2</v>
      </c>
      <c r="BA207" s="4">
        <f t="shared" si="109"/>
        <v>4</v>
      </c>
      <c r="BB207" s="4">
        <f t="shared" si="110"/>
        <v>4</v>
      </c>
      <c r="BC207" s="4">
        <f t="shared" si="111"/>
        <v>4</v>
      </c>
      <c r="BD207" s="4">
        <f t="shared" si="112"/>
        <v>2</v>
      </c>
      <c r="BE207" s="4" t="str">
        <f t="shared" si="113"/>
        <v>0</v>
      </c>
      <c r="BF207" s="4">
        <f t="shared" si="114"/>
        <v>2</v>
      </c>
      <c r="BG207" s="4">
        <f t="shared" si="115"/>
        <v>4</v>
      </c>
      <c r="BH207" s="4">
        <f t="shared" si="116"/>
        <v>4</v>
      </c>
      <c r="BI207" s="4">
        <f t="shared" si="117"/>
        <v>4</v>
      </c>
      <c r="BJ207" s="4">
        <f t="shared" si="118"/>
        <v>2</v>
      </c>
      <c r="BK207" s="4">
        <f t="shared" si="119"/>
        <v>4</v>
      </c>
      <c r="BL207" s="4" t="str">
        <f t="shared" si="120"/>
        <v>0</v>
      </c>
      <c r="BM207" s="4">
        <f t="shared" si="121"/>
        <v>4</v>
      </c>
      <c r="BN207" s="4">
        <f t="shared" si="122"/>
        <v>4</v>
      </c>
      <c r="BO207" s="4">
        <f t="shared" si="123"/>
        <v>4</v>
      </c>
      <c r="BP207" s="4">
        <f t="shared" si="124"/>
        <v>4</v>
      </c>
      <c r="BQ207" s="4">
        <f t="shared" si="125"/>
        <v>6</v>
      </c>
      <c r="BR207" s="4">
        <f t="shared" si="126"/>
        <v>4</v>
      </c>
      <c r="BS207" s="4">
        <f t="shared" si="127"/>
        <v>4</v>
      </c>
      <c r="BT207" s="4">
        <f t="shared" si="128"/>
        <v>4</v>
      </c>
      <c r="BU207" s="4">
        <f t="shared" si="129"/>
        <v>4</v>
      </c>
      <c r="BV207" s="4" t="str">
        <f t="shared" si="130"/>
        <v>0</v>
      </c>
      <c r="BW207" s="4">
        <f t="shared" si="131"/>
        <v>6</v>
      </c>
      <c r="BX207" s="4">
        <f t="shared" si="132"/>
        <v>0</v>
      </c>
      <c r="BY207" s="4">
        <f t="shared" si="133"/>
        <v>0</v>
      </c>
      <c r="BZ207" s="37">
        <f t="shared" si="134"/>
        <v>94</v>
      </c>
      <c r="CA207" s="32" t="str">
        <f>VLOOKUP(J:J,'Agent wise'!A:C,3,0)</f>
        <v>Saran S</v>
      </c>
      <c r="CB207" s="32">
        <f t="shared" si="135"/>
        <v>45934</v>
      </c>
      <c r="CC207" t="str">
        <f t="shared" si="136"/>
        <v>Good</v>
      </c>
      <c r="CE207" s="32"/>
      <c r="CJ207">
        <f t="shared" si="137"/>
        <v>4</v>
      </c>
      <c r="CK207">
        <f t="shared" si="138"/>
        <v>10</v>
      </c>
      <c r="CL207">
        <f t="shared" si="139"/>
        <v>2025</v>
      </c>
    </row>
    <row r="208" spans="1:90" ht="15" customHeight="1" x14ac:dyDescent="0.35">
      <c r="A208" s="40">
        <v>45787.502627314818</v>
      </c>
      <c r="B208" t="s">
        <v>593</v>
      </c>
      <c r="C208" t="s">
        <v>575</v>
      </c>
      <c r="D208" t="s">
        <v>594</v>
      </c>
      <c r="E208" s="2">
        <v>45935</v>
      </c>
      <c r="F208" t="s">
        <v>494</v>
      </c>
      <c r="G208" s="2">
        <v>45726</v>
      </c>
      <c r="H208">
        <v>7708841603</v>
      </c>
      <c r="I208">
        <v>149</v>
      </c>
      <c r="J208" t="s">
        <v>139</v>
      </c>
      <c r="K208" t="s">
        <v>52</v>
      </c>
      <c r="L208" t="s">
        <v>53</v>
      </c>
      <c r="M208" t="s">
        <v>48</v>
      </c>
      <c r="N208" t="s">
        <v>48</v>
      </c>
      <c r="O208" t="s">
        <v>48</v>
      </c>
      <c r="P208" t="s">
        <v>48</v>
      </c>
      <c r="Q208" t="s">
        <v>48</v>
      </c>
      <c r="R208" t="s">
        <v>48</v>
      </c>
      <c r="S208" t="s">
        <v>48</v>
      </c>
      <c r="T208" t="s">
        <v>48</v>
      </c>
      <c r="U208" t="s">
        <v>48</v>
      </c>
      <c r="V208" t="s">
        <v>48</v>
      </c>
      <c r="W208" t="s">
        <v>48</v>
      </c>
      <c r="X208" t="s">
        <v>48</v>
      </c>
      <c r="Y208" t="s">
        <v>48</v>
      </c>
      <c r="Z208" t="s">
        <v>48</v>
      </c>
      <c r="AA208" t="s">
        <v>48</v>
      </c>
      <c r="AB208" t="s">
        <v>48</v>
      </c>
      <c r="AC208" t="s">
        <v>48</v>
      </c>
      <c r="AD208" t="s">
        <v>48</v>
      </c>
      <c r="AE208" t="s">
        <v>48</v>
      </c>
      <c r="AF208" t="s">
        <v>48</v>
      </c>
      <c r="AG208" t="s">
        <v>48</v>
      </c>
      <c r="AH208" t="s">
        <v>50</v>
      </c>
      <c r="AI208" t="s">
        <v>50</v>
      </c>
      <c r="AJ208" t="s">
        <v>48</v>
      </c>
      <c r="AK208" t="s">
        <v>48</v>
      </c>
      <c r="AL208" t="s">
        <v>49</v>
      </c>
      <c r="AM208" t="s">
        <v>48</v>
      </c>
      <c r="AN208" t="s">
        <v>48</v>
      </c>
      <c r="AO208" t="s">
        <v>48</v>
      </c>
      <c r="AP208" t="s">
        <v>416</v>
      </c>
      <c r="AQ208" t="s">
        <v>872</v>
      </c>
      <c r="AR208" t="s">
        <v>116</v>
      </c>
      <c r="AS208" t="s">
        <v>873</v>
      </c>
      <c r="AT208" t="s">
        <v>506</v>
      </c>
      <c r="AU208" t="s">
        <v>577</v>
      </c>
      <c r="AW208" s="4">
        <f t="shared" si="105"/>
        <v>6</v>
      </c>
      <c r="AX208" s="4">
        <f t="shared" si="106"/>
        <v>4</v>
      </c>
      <c r="AY208" s="4">
        <f t="shared" si="107"/>
        <v>4</v>
      </c>
      <c r="AZ208" s="4">
        <f t="shared" si="108"/>
        <v>2</v>
      </c>
      <c r="BA208" s="4">
        <f t="shared" si="109"/>
        <v>4</v>
      </c>
      <c r="BB208" s="4">
        <f t="shared" si="110"/>
        <v>4</v>
      </c>
      <c r="BC208" s="4">
        <f t="shared" si="111"/>
        <v>4</v>
      </c>
      <c r="BD208" s="4">
        <f t="shared" si="112"/>
        <v>2</v>
      </c>
      <c r="BE208" s="4">
        <f t="shared" si="113"/>
        <v>4</v>
      </c>
      <c r="BF208" s="4">
        <f t="shared" si="114"/>
        <v>2</v>
      </c>
      <c r="BG208" s="4">
        <f t="shared" si="115"/>
        <v>4</v>
      </c>
      <c r="BH208" s="4">
        <f t="shared" si="116"/>
        <v>4</v>
      </c>
      <c r="BI208" s="4">
        <f t="shared" si="117"/>
        <v>4</v>
      </c>
      <c r="BJ208" s="4">
        <f t="shared" si="118"/>
        <v>2</v>
      </c>
      <c r="BK208" s="4">
        <f t="shared" si="119"/>
        <v>4</v>
      </c>
      <c r="BL208" s="4">
        <f t="shared" si="120"/>
        <v>2</v>
      </c>
      <c r="BM208" s="4">
        <f t="shared" si="121"/>
        <v>4</v>
      </c>
      <c r="BN208" s="4">
        <f t="shared" si="122"/>
        <v>4</v>
      </c>
      <c r="BO208" s="4">
        <f t="shared" si="123"/>
        <v>4</v>
      </c>
      <c r="BP208" s="4">
        <f t="shared" si="124"/>
        <v>4</v>
      </c>
      <c r="BQ208" s="4">
        <f t="shared" si="125"/>
        <v>6</v>
      </c>
      <c r="BR208" s="4">
        <f t="shared" si="126"/>
        <v>4</v>
      </c>
      <c r="BS208" s="4">
        <f t="shared" si="127"/>
        <v>4</v>
      </c>
      <c r="BT208" s="4">
        <f t="shared" si="128"/>
        <v>4</v>
      </c>
      <c r="BU208" s="4">
        <f t="shared" si="129"/>
        <v>4</v>
      </c>
      <c r="BV208" s="4" t="str">
        <f t="shared" si="130"/>
        <v>0</v>
      </c>
      <c r="BW208" s="4">
        <f t="shared" si="131"/>
        <v>6</v>
      </c>
      <c r="BX208" s="4">
        <f t="shared" si="132"/>
        <v>0</v>
      </c>
      <c r="BY208" s="4">
        <f t="shared" si="133"/>
        <v>0</v>
      </c>
      <c r="BZ208" s="37">
        <f t="shared" si="134"/>
        <v>100</v>
      </c>
      <c r="CA208" s="32" t="str">
        <f>VLOOKUP(J:J,'Agent wise'!A:C,3,0)</f>
        <v>Shakeer</v>
      </c>
      <c r="CB208" s="32">
        <f t="shared" si="135"/>
        <v>45935</v>
      </c>
      <c r="CC208" t="str">
        <f t="shared" si="136"/>
        <v>Excellent</v>
      </c>
      <c r="CE208" s="32"/>
      <c r="CJ208">
        <f t="shared" si="137"/>
        <v>5</v>
      </c>
      <c r="CK208">
        <f t="shared" si="138"/>
        <v>10</v>
      </c>
      <c r="CL208">
        <f t="shared" si="139"/>
        <v>2025</v>
      </c>
    </row>
    <row r="209" spans="1:90" ht="15" customHeight="1" x14ac:dyDescent="0.35">
      <c r="A209" s="40">
        <v>45787.507187499999</v>
      </c>
      <c r="B209" t="s">
        <v>593</v>
      </c>
      <c r="C209" t="s">
        <v>575</v>
      </c>
      <c r="D209" t="s">
        <v>594</v>
      </c>
      <c r="E209" s="2">
        <v>45935</v>
      </c>
      <c r="F209" t="s">
        <v>494</v>
      </c>
      <c r="G209" s="2">
        <v>45726</v>
      </c>
      <c r="H209">
        <v>8667864193</v>
      </c>
      <c r="I209">
        <v>133</v>
      </c>
      <c r="J209" t="s">
        <v>143</v>
      </c>
      <c r="K209" t="s">
        <v>52</v>
      </c>
      <c r="L209" t="s">
        <v>53</v>
      </c>
      <c r="M209" t="s">
        <v>48</v>
      </c>
      <c r="N209" t="s">
        <v>48</v>
      </c>
      <c r="O209" t="s">
        <v>48</v>
      </c>
      <c r="P209" t="s">
        <v>48</v>
      </c>
      <c r="Q209" t="s">
        <v>48</v>
      </c>
      <c r="R209" t="s">
        <v>48</v>
      </c>
      <c r="S209" t="s">
        <v>48</v>
      </c>
      <c r="T209" t="s">
        <v>48</v>
      </c>
      <c r="U209" t="s">
        <v>49</v>
      </c>
      <c r="V209" t="s">
        <v>48</v>
      </c>
      <c r="W209" t="s">
        <v>48</v>
      </c>
      <c r="X209" t="s">
        <v>48</v>
      </c>
      <c r="Y209" t="s">
        <v>48</v>
      </c>
      <c r="Z209" t="s">
        <v>49</v>
      </c>
      <c r="AA209" t="s">
        <v>49</v>
      </c>
      <c r="AB209" t="s">
        <v>48</v>
      </c>
      <c r="AC209" t="s">
        <v>48</v>
      </c>
      <c r="AD209" t="s">
        <v>48</v>
      </c>
      <c r="AE209" t="s">
        <v>48</v>
      </c>
      <c r="AF209" t="s">
        <v>48</v>
      </c>
      <c r="AG209" t="s">
        <v>48</v>
      </c>
      <c r="AH209" t="s">
        <v>50</v>
      </c>
      <c r="AI209" t="s">
        <v>50</v>
      </c>
      <c r="AJ209" t="s">
        <v>48</v>
      </c>
      <c r="AK209" t="s">
        <v>48</v>
      </c>
      <c r="AL209" t="s">
        <v>49</v>
      </c>
      <c r="AM209" t="s">
        <v>48</v>
      </c>
      <c r="AN209" t="s">
        <v>48</v>
      </c>
      <c r="AO209" t="s">
        <v>48</v>
      </c>
      <c r="AP209" t="s">
        <v>874</v>
      </c>
      <c r="AQ209" t="s">
        <v>875</v>
      </c>
      <c r="AR209" t="s">
        <v>116</v>
      </c>
      <c r="AS209" t="s">
        <v>496</v>
      </c>
      <c r="AT209" t="s">
        <v>876</v>
      </c>
      <c r="AU209" t="s">
        <v>577</v>
      </c>
      <c r="AW209" s="4">
        <f t="shared" ref="AW209:AW272" si="140">IF(OR(M209="YES", M209="Not Applicable"), AW$1, "0")</f>
        <v>6</v>
      </c>
      <c r="AX209" s="4">
        <f t="shared" ref="AX209:AX272" si="141">IF(OR(N209="YES", N209="Not Applicable"), AX$1, "0")</f>
        <v>4</v>
      </c>
      <c r="AY209" s="4">
        <f t="shared" ref="AY209:AY272" si="142">IF(OR(O209="YES", O209="Not Applicable"), AY$1, "0")</f>
        <v>4</v>
      </c>
      <c r="AZ209" s="4">
        <f t="shared" ref="AZ209:AZ272" si="143">IF(OR(P209="YES", P209="Not Applicable"), AZ$1, "0")</f>
        <v>2</v>
      </c>
      <c r="BA209" s="4">
        <f t="shared" ref="BA209:BA272" si="144">IF(OR(Q209="YES", Q209="Not Applicable"), BA$1, "0")</f>
        <v>4</v>
      </c>
      <c r="BB209" s="4">
        <f t="shared" ref="BB209:BB272" si="145">IF(OR(R209="YES", R209="Not Applicable"), BB$1, "0")</f>
        <v>4</v>
      </c>
      <c r="BC209" s="4">
        <f t="shared" ref="BC209:BC272" si="146">IF(OR(S209="YES", S209="Not Applicable"), BC$1, "0")</f>
        <v>4</v>
      </c>
      <c r="BD209" s="4">
        <f t="shared" ref="BD209:BD272" si="147">IF(OR(T209="YES", T209="Not Applicable"), BD$1, "0")</f>
        <v>2</v>
      </c>
      <c r="BE209" s="4" t="str">
        <f t="shared" ref="BE209:BE272" si="148">IF(OR(U209="YES", U209="Not Applicable"), BE$1, "0")</f>
        <v>0</v>
      </c>
      <c r="BF209" s="4">
        <f t="shared" ref="BF209:BF272" si="149">IF(OR(V209="YES", V209="Not Applicable"), BF$1, "0")</f>
        <v>2</v>
      </c>
      <c r="BG209" s="4">
        <f t="shared" ref="BG209:BG272" si="150">IF(OR(W209="YES", W209="Not Applicable"), BG$1, "0")</f>
        <v>4</v>
      </c>
      <c r="BH209" s="4">
        <f t="shared" ref="BH209:BH272" si="151">IF(OR(X209="YES", X209="Not Applicable"), BH$1, "0")</f>
        <v>4</v>
      </c>
      <c r="BI209" s="4">
        <f t="shared" ref="BI209:BI272" si="152">IF(OR(Y209="YES", Y209="Not Applicable"), BI$1, "0")</f>
        <v>4</v>
      </c>
      <c r="BJ209" s="4" t="str">
        <f t="shared" ref="BJ209:BJ272" si="153">IF(OR(Z209="YES", Z209="Not Applicable"), BJ$1, "0")</f>
        <v>0</v>
      </c>
      <c r="BK209" s="4" t="str">
        <f t="shared" ref="BK209:BK272" si="154">IF(OR(AA209="YES", AA209="Not Applicable"), BK$1, "0")</f>
        <v>0</v>
      </c>
      <c r="BL209" s="4">
        <f t="shared" ref="BL209:BL272" si="155">IF(OR(AB209="YES", AB209="Not Applicable"), BL$1, "0")</f>
        <v>2</v>
      </c>
      <c r="BM209" s="4">
        <f t="shared" ref="BM209:BM272" si="156">IF(OR(AC209="YES", AC209="Not Applicable"), BM$1, "0")</f>
        <v>4</v>
      </c>
      <c r="BN209" s="4">
        <f t="shared" ref="BN209:BN272" si="157">IF(OR(AD209="YES", AD209="Not Applicable"), BN$1, "0")</f>
        <v>4</v>
      </c>
      <c r="BO209" s="4">
        <f t="shared" ref="BO209:BO272" si="158">IF(OR(AE209="YES", AE209="Not Applicable"), BO$1, "0")</f>
        <v>4</v>
      </c>
      <c r="BP209" s="4">
        <f t="shared" ref="BP209:BP272" si="159">IF(OR(AF209="YES", AF209="Not Applicable"), BP$1, "0")</f>
        <v>4</v>
      </c>
      <c r="BQ209" s="4">
        <f t="shared" ref="BQ209:BQ272" si="160">IF(OR(AG209="YES", AG209="Not Applicable"), BQ$1, "0")</f>
        <v>6</v>
      </c>
      <c r="BR209" s="4">
        <f t="shared" ref="BR209:BR272" si="161">IF(OR(AH209="YES", AH209="Not Applicable"), BR$1, "0")</f>
        <v>4</v>
      </c>
      <c r="BS209" s="4">
        <f t="shared" ref="BS209:BS272" si="162">IF(OR(AI209="YES", AI209="Not Applicable"), BS$1, "0")</f>
        <v>4</v>
      </c>
      <c r="BT209" s="4">
        <f t="shared" ref="BT209:BT272" si="163">IF(OR(AJ209="YES", AJ209="Not Applicable"), BT$1, "0")</f>
        <v>4</v>
      </c>
      <c r="BU209" s="4">
        <f t="shared" ref="BU209:BU272" si="164">IF(OR(AK209="YES", AK209="Not Applicable"), BU$1, "0")</f>
        <v>4</v>
      </c>
      <c r="BV209" s="4" t="str">
        <f t="shared" ref="BV209:BV272" si="165">IF(OR(AL209="YES", AL209="Not Applicable"), BV$1, "0")</f>
        <v>0</v>
      </c>
      <c r="BW209" s="4">
        <f t="shared" ref="BW209:BW272" si="166">IF(OR(AM209="YES", AM209="Not Applicable"), BW$1, "0")</f>
        <v>6</v>
      </c>
      <c r="BX209" s="4">
        <f t="shared" ref="BX209:BX272" si="167">IF(OR(AN209="YES", AN209="Not Applicable"), BX$1, "0")</f>
        <v>0</v>
      </c>
      <c r="BY209" s="4">
        <f t="shared" ref="BY209:BY272" si="168">IF(OR(AO209="YES", AO209="Not Applicable"), BY$1, "0")</f>
        <v>0</v>
      </c>
      <c r="BZ209" s="37">
        <f t="shared" ref="BZ209:BZ272" si="169">SUM(AW209:BY209)</f>
        <v>90</v>
      </c>
      <c r="CA209" s="32" t="str">
        <f>VLOOKUP(J:J,'Agent wise'!A:C,3,0)</f>
        <v>Amal</v>
      </c>
      <c r="CB209" s="32">
        <f t="shared" si="135"/>
        <v>45935</v>
      </c>
      <c r="CC209" t="str">
        <f t="shared" si="136"/>
        <v>Good</v>
      </c>
      <c r="CE209" s="32"/>
      <c r="CJ209">
        <f t="shared" si="137"/>
        <v>5</v>
      </c>
      <c r="CK209">
        <f t="shared" si="138"/>
        <v>10</v>
      </c>
      <c r="CL209">
        <f t="shared" si="139"/>
        <v>2025</v>
      </c>
    </row>
    <row r="210" spans="1:90" ht="15" customHeight="1" x14ac:dyDescent="0.35">
      <c r="A210" s="40">
        <v>45787.509375000001</v>
      </c>
      <c r="B210" t="s">
        <v>132</v>
      </c>
      <c r="C210" t="s">
        <v>575</v>
      </c>
      <c r="D210" t="s">
        <v>133</v>
      </c>
      <c r="E210" s="2">
        <v>45935</v>
      </c>
      <c r="F210" t="s">
        <v>134</v>
      </c>
      <c r="G210" s="2">
        <v>45757</v>
      </c>
      <c r="H210">
        <v>9544450038</v>
      </c>
      <c r="I210">
        <v>160</v>
      </c>
      <c r="J210" t="s">
        <v>62</v>
      </c>
      <c r="K210" t="s">
        <v>46</v>
      </c>
      <c r="L210" t="s">
        <v>47</v>
      </c>
      <c r="M210" t="s">
        <v>48</v>
      </c>
      <c r="N210" t="s">
        <v>48</v>
      </c>
      <c r="O210" t="s">
        <v>48</v>
      </c>
      <c r="P210" t="s">
        <v>48</v>
      </c>
      <c r="Q210" t="s">
        <v>48</v>
      </c>
      <c r="R210" t="s">
        <v>48</v>
      </c>
      <c r="S210" t="s">
        <v>48</v>
      </c>
      <c r="T210" t="s">
        <v>48</v>
      </c>
      <c r="U210" t="s">
        <v>48</v>
      </c>
      <c r="V210" t="s">
        <v>48</v>
      </c>
      <c r="W210" t="s">
        <v>48</v>
      </c>
      <c r="X210" t="s">
        <v>48</v>
      </c>
      <c r="Y210" t="s">
        <v>48</v>
      </c>
      <c r="Z210" t="s">
        <v>48</v>
      </c>
      <c r="AA210" t="s">
        <v>48</v>
      </c>
      <c r="AB210" t="s">
        <v>48</v>
      </c>
      <c r="AC210" t="s">
        <v>48</v>
      </c>
      <c r="AD210" t="s">
        <v>48</v>
      </c>
      <c r="AE210" t="s">
        <v>49</v>
      </c>
      <c r="AF210" t="s">
        <v>48</v>
      </c>
      <c r="AG210" t="s">
        <v>48</v>
      </c>
      <c r="AH210" t="s">
        <v>48</v>
      </c>
      <c r="AI210" t="s">
        <v>50</v>
      </c>
      <c r="AJ210" t="s">
        <v>48</v>
      </c>
      <c r="AK210" t="s">
        <v>48</v>
      </c>
      <c r="AL210" t="s">
        <v>48</v>
      </c>
      <c r="AM210" t="s">
        <v>48</v>
      </c>
      <c r="AN210" t="s">
        <v>48</v>
      </c>
      <c r="AO210" t="s">
        <v>48</v>
      </c>
      <c r="AP210" t="s">
        <v>877</v>
      </c>
      <c r="AQ210" s="1" t="s">
        <v>878</v>
      </c>
      <c r="AR210" t="s">
        <v>51</v>
      </c>
      <c r="AS210" t="s">
        <v>64</v>
      </c>
      <c r="AT210" t="s">
        <v>324</v>
      </c>
      <c r="AU210" t="s">
        <v>577</v>
      </c>
      <c r="AW210" s="4">
        <f t="shared" si="140"/>
        <v>6</v>
      </c>
      <c r="AX210" s="4">
        <f t="shared" si="141"/>
        <v>4</v>
      </c>
      <c r="AY210" s="4">
        <f t="shared" si="142"/>
        <v>4</v>
      </c>
      <c r="AZ210" s="4">
        <f t="shared" si="143"/>
        <v>2</v>
      </c>
      <c r="BA210" s="4">
        <f t="shared" si="144"/>
        <v>4</v>
      </c>
      <c r="BB210" s="4">
        <f t="shared" si="145"/>
        <v>4</v>
      </c>
      <c r="BC210" s="4">
        <f t="shared" si="146"/>
        <v>4</v>
      </c>
      <c r="BD210" s="4">
        <f t="shared" si="147"/>
        <v>2</v>
      </c>
      <c r="BE210" s="4">
        <f t="shared" si="148"/>
        <v>4</v>
      </c>
      <c r="BF210" s="4">
        <f t="shared" si="149"/>
        <v>2</v>
      </c>
      <c r="BG210" s="4">
        <f t="shared" si="150"/>
        <v>4</v>
      </c>
      <c r="BH210" s="4">
        <f t="shared" si="151"/>
        <v>4</v>
      </c>
      <c r="BI210" s="4">
        <f t="shared" si="152"/>
        <v>4</v>
      </c>
      <c r="BJ210" s="4">
        <f t="shared" si="153"/>
        <v>2</v>
      </c>
      <c r="BK210" s="4">
        <f t="shared" si="154"/>
        <v>4</v>
      </c>
      <c r="BL210" s="4">
        <f t="shared" si="155"/>
        <v>2</v>
      </c>
      <c r="BM210" s="4">
        <f t="shared" si="156"/>
        <v>4</v>
      </c>
      <c r="BN210" s="4">
        <f t="shared" si="157"/>
        <v>4</v>
      </c>
      <c r="BO210" s="4" t="str">
        <f t="shared" si="158"/>
        <v>0</v>
      </c>
      <c r="BP210" s="4">
        <f t="shared" si="159"/>
        <v>4</v>
      </c>
      <c r="BQ210" s="4">
        <f t="shared" si="160"/>
        <v>6</v>
      </c>
      <c r="BR210" s="4">
        <f t="shared" si="161"/>
        <v>4</v>
      </c>
      <c r="BS210" s="4">
        <f t="shared" si="162"/>
        <v>4</v>
      </c>
      <c r="BT210" s="4">
        <f t="shared" si="163"/>
        <v>4</v>
      </c>
      <c r="BU210" s="4">
        <f t="shared" si="164"/>
        <v>4</v>
      </c>
      <c r="BV210" s="4">
        <f t="shared" si="165"/>
        <v>0</v>
      </c>
      <c r="BW210" s="4">
        <f t="shared" si="166"/>
        <v>6</v>
      </c>
      <c r="BX210" s="4">
        <f t="shared" si="167"/>
        <v>0</v>
      </c>
      <c r="BY210" s="4">
        <f t="shared" si="168"/>
        <v>0</v>
      </c>
      <c r="BZ210" s="37">
        <f t="shared" si="169"/>
        <v>96</v>
      </c>
      <c r="CA210" s="32" t="str">
        <f>VLOOKUP(J:J,'Agent wise'!A:C,3,0)</f>
        <v>Saran S</v>
      </c>
      <c r="CB210" s="32">
        <f t="shared" si="135"/>
        <v>45935</v>
      </c>
      <c r="CC210" t="str">
        <f t="shared" si="136"/>
        <v>Excellent</v>
      </c>
      <c r="CE210" s="32"/>
      <c r="CJ210">
        <f t="shared" si="137"/>
        <v>5</v>
      </c>
      <c r="CK210">
        <f t="shared" si="138"/>
        <v>10</v>
      </c>
      <c r="CL210">
        <f t="shared" si="139"/>
        <v>2025</v>
      </c>
    </row>
    <row r="211" spans="1:90" ht="15" customHeight="1" x14ac:dyDescent="0.35">
      <c r="A211" s="40">
        <v>45787.516608796293</v>
      </c>
      <c r="B211" t="s">
        <v>593</v>
      </c>
      <c r="C211" t="s">
        <v>575</v>
      </c>
      <c r="D211" t="s">
        <v>594</v>
      </c>
      <c r="E211" s="2">
        <v>45935</v>
      </c>
      <c r="F211" t="s">
        <v>494</v>
      </c>
      <c r="G211" s="2">
        <v>45726</v>
      </c>
      <c r="H211">
        <v>8330021008</v>
      </c>
      <c r="I211">
        <v>166</v>
      </c>
      <c r="J211" t="s">
        <v>142</v>
      </c>
      <c r="K211" t="s">
        <v>46</v>
      </c>
      <c r="L211" t="s">
        <v>47</v>
      </c>
      <c r="M211" t="s">
        <v>48</v>
      </c>
      <c r="N211" t="s">
        <v>48</v>
      </c>
      <c r="O211" t="s">
        <v>48</v>
      </c>
      <c r="P211" t="s">
        <v>48</v>
      </c>
      <c r="Q211" t="s">
        <v>48</v>
      </c>
      <c r="R211" t="s">
        <v>48</v>
      </c>
      <c r="S211" t="s">
        <v>48</v>
      </c>
      <c r="T211" t="s">
        <v>48</v>
      </c>
      <c r="U211" t="s">
        <v>49</v>
      </c>
      <c r="V211" t="s">
        <v>48</v>
      </c>
      <c r="W211" t="s">
        <v>48</v>
      </c>
      <c r="X211" t="s">
        <v>48</v>
      </c>
      <c r="Y211" t="s">
        <v>48</v>
      </c>
      <c r="Z211" t="s">
        <v>48</v>
      </c>
      <c r="AA211" t="s">
        <v>48</v>
      </c>
      <c r="AB211" t="s">
        <v>48</v>
      </c>
      <c r="AC211" t="s">
        <v>48</v>
      </c>
      <c r="AD211" t="s">
        <v>48</v>
      </c>
      <c r="AE211" t="s">
        <v>48</v>
      </c>
      <c r="AF211" t="s">
        <v>48</v>
      </c>
      <c r="AG211" t="s">
        <v>48</v>
      </c>
      <c r="AH211" t="s">
        <v>50</v>
      </c>
      <c r="AI211" t="s">
        <v>50</v>
      </c>
      <c r="AJ211" t="s">
        <v>48</v>
      </c>
      <c r="AK211" t="s">
        <v>48</v>
      </c>
      <c r="AL211" t="s">
        <v>49</v>
      </c>
      <c r="AM211" t="s">
        <v>48</v>
      </c>
      <c r="AN211" t="s">
        <v>48</v>
      </c>
      <c r="AO211" t="s">
        <v>48</v>
      </c>
      <c r="AP211" t="s">
        <v>879</v>
      </c>
      <c r="AQ211" t="s">
        <v>880</v>
      </c>
      <c r="AR211" t="s">
        <v>51</v>
      </c>
      <c r="AS211" t="s">
        <v>498</v>
      </c>
      <c r="AT211" t="s">
        <v>692</v>
      </c>
      <c r="AU211" t="s">
        <v>577</v>
      </c>
      <c r="AW211" s="4">
        <f t="shared" si="140"/>
        <v>6</v>
      </c>
      <c r="AX211" s="4">
        <f t="shared" si="141"/>
        <v>4</v>
      </c>
      <c r="AY211" s="4">
        <f t="shared" si="142"/>
        <v>4</v>
      </c>
      <c r="AZ211" s="4">
        <f t="shared" si="143"/>
        <v>2</v>
      </c>
      <c r="BA211" s="4">
        <f t="shared" si="144"/>
        <v>4</v>
      </c>
      <c r="BB211" s="4">
        <f t="shared" si="145"/>
        <v>4</v>
      </c>
      <c r="BC211" s="4">
        <f t="shared" si="146"/>
        <v>4</v>
      </c>
      <c r="BD211" s="4">
        <f t="shared" si="147"/>
        <v>2</v>
      </c>
      <c r="BE211" s="4" t="str">
        <f t="shared" si="148"/>
        <v>0</v>
      </c>
      <c r="BF211" s="4">
        <f t="shared" si="149"/>
        <v>2</v>
      </c>
      <c r="BG211" s="4">
        <f t="shared" si="150"/>
        <v>4</v>
      </c>
      <c r="BH211" s="4">
        <f t="shared" si="151"/>
        <v>4</v>
      </c>
      <c r="BI211" s="4">
        <f t="shared" si="152"/>
        <v>4</v>
      </c>
      <c r="BJ211" s="4">
        <f t="shared" si="153"/>
        <v>2</v>
      </c>
      <c r="BK211" s="4">
        <f t="shared" si="154"/>
        <v>4</v>
      </c>
      <c r="BL211" s="4">
        <f t="shared" si="155"/>
        <v>2</v>
      </c>
      <c r="BM211" s="4">
        <f t="shared" si="156"/>
        <v>4</v>
      </c>
      <c r="BN211" s="4">
        <f t="shared" si="157"/>
        <v>4</v>
      </c>
      <c r="BO211" s="4">
        <f t="shared" si="158"/>
        <v>4</v>
      </c>
      <c r="BP211" s="4">
        <f t="shared" si="159"/>
        <v>4</v>
      </c>
      <c r="BQ211" s="4">
        <f t="shared" si="160"/>
        <v>6</v>
      </c>
      <c r="BR211" s="4">
        <f t="shared" si="161"/>
        <v>4</v>
      </c>
      <c r="BS211" s="4">
        <f t="shared" si="162"/>
        <v>4</v>
      </c>
      <c r="BT211" s="4">
        <f t="shared" si="163"/>
        <v>4</v>
      </c>
      <c r="BU211" s="4">
        <f t="shared" si="164"/>
        <v>4</v>
      </c>
      <c r="BV211" s="4" t="str">
        <f t="shared" si="165"/>
        <v>0</v>
      </c>
      <c r="BW211" s="4">
        <f t="shared" si="166"/>
        <v>6</v>
      </c>
      <c r="BX211" s="4">
        <f t="shared" si="167"/>
        <v>0</v>
      </c>
      <c r="BY211" s="4">
        <f t="shared" si="168"/>
        <v>0</v>
      </c>
      <c r="BZ211" s="37">
        <f t="shared" si="169"/>
        <v>96</v>
      </c>
      <c r="CA211" s="32" t="str">
        <f>VLOOKUP(J:J,'Agent wise'!A:C,3,0)</f>
        <v>Amal</v>
      </c>
      <c r="CB211" s="32">
        <f t="shared" si="135"/>
        <v>45935</v>
      </c>
      <c r="CC211" t="str">
        <f t="shared" si="136"/>
        <v>Excellent</v>
      </c>
      <c r="CE211" s="32"/>
      <c r="CJ211">
        <f t="shared" si="137"/>
        <v>5</v>
      </c>
      <c r="CK211">
        <f t="shared" si="138"/>
        <v>10</v>
      </c>
      <c r="CL211">
        <f t="shared" si="139"/>
        <v>2025</v>
      </c>
    </row>
    <row r="212" spans="1:90" ht="15" customHeight="1" x14ac:dyDescent="0.35">
      <c r="A212" s="40">
        <v>45787.524155092593</v>
      </c>
      <c r="B212" t="s">
        <v>593</v>
      </c>
      <c r="C212" t="s">
        <v>575</v>
      </c>
      <c r="D212" t="s">
        <v>594</v>
      </c>
      <c r="E212" s="2">
        <v>45935</v>
      </c>
      <c r="F212" t="s">
        <v>494</v>
      </c>
      <c r="G212" s="2">
        <v>45787</v>
      </c>
      <c r="H212">
        <v>7299582426</v>
      </c>
      <c r="I212">
        <v>130</v>
      </c>
      <c r="J212" t="s">
        <v>117</v>
      </c>
      <c r="K212" t="s">
        <v>52</v>
      </c>
      <c r="L212" t="s">
        <v>53</v>
      </c>
      <c r="M212" t="s">
        <v>48</v>
      </c>
      <c r="N212" t="s">
        <v>48</v>
      </c>
      <c r="O212" t="s">
        <v>48</v>
      </c>
      <c r="P212" t="s">
        <v>48</v>
      </c>
      <c r="Q212" t="s">
        <v>48</v>
      </c>
      <c r="R212" t="s">
        <v>48</v>
      </c>
      <c r="S212" t="s">
        <v>48</v>
      </c>
      <c r="T212" t="s">
        <v>48</v>
      </c>
      <c r="U212" t="s">
        <v>48</v>
      </c>
      <c r="V212" t="s">
        <v>48</v>
      </c>
      <c r="W212" t="s">
        <v>48</v>
      </c>
      <c r="X212" t="s">
        <v>48</v>
      </c>
      <c r="Y212" t="s">
        <v>48</v>
      </c>
      <c r="Z212" t="s">
        <v>48</v>
      </c>
      <c r="AA212" t="s">
        <v>48</v>
      </c>
      <c r="AB212" t="s">
        <v>49</v>
      </c>
      <c r="AC212" t="s">
        <v>48</v>
      </c>
      <c r="AD212" t="s">
        <v>48</v>
      </c>
      <c r="AE212" t="s">
        <v>48</v>
      </c>
      <c r="AF212" t="s">
        <v>48</v>
      </c>
      <c r="AG212" t="s">
        <v>48</v>
      </c>
      <c r="AH212" t="s">
        <v>50</v>
      </c>
      <c r="AI212" t="s">
        <v>49</v>
      </c>
      <c r="AJ212" t="s">
        <v>48</v>
      </c>
      <c r="AK212" t="s">
        <v>48</v>
      </c>
      <c r="AL212" t="s">
        <v>48</v>
      </c>
      <c r="AM212" t="s">
        <v>48</v>
      </c>
      <c r="AN212" t="s">
        <v>48</v>
      </c>
      <c r="AO212" t="s">
        <v>48</v>
      </c>
      <c r="AP212" t="s">
        <v>881</v>
      </c>
      <c r="AQ212" t="s">
        <v>882</v>
      </c>
      <c r="AR212" t="s">
        <v>116</v>
      </c>
      <c r="AS212" t="s">
        <v>379</v>
      </c>
      <c r="AT212" t="s">
        <v>692</v>
      </c>
      <c r="AU212" t="s">
        <v>577</v>
      </c>
      <c r="AW212" s="4">
        <f t="shared" si="140"/>
        <v>6</v>
      </c>
      <c r="AX212" s="4">
        <f t="shared" si="141"/>
        <v>4</v>
      </c>
      <c r="AY212" s="4">
        <f t="shared" si="142"/>
        <v>4</v>
      </c>
      <c r="AZ212" s="4">
        <f t="shared" si="143"/>
        <v>2</v>
      </c>
      <c r="BA212" s="4">
        <f t="shared" si="144"/>
        <v>4</v>
      </c>
      <c r="BB212" s="4">
        <f t="shared" si="145"/>
        <v>4</v>
      </c>
      <c r="BC212" s="4">
        <f t="shared" si="146"/>
        <v>4</v>
      </c>
      <c r="BD212" s="4">
        <f t="shared" si="147"/>
        <v>2</v>
      </c>
      <c r="BE212" s="4">
        <f t="shared" si="148"/>
        <v>4</v>
      </c>
      <c r="BF212" s="4">
        <f t="shared" si="149"/>
        <v>2</v>
      </c>
      <c r="BG212" s="4">
        <f t="shared" si="150"/>
        <v>4</v>
      </c>
      <c r="BH212" s="4">
        <f t="shared" si="151"/>
        <v>4</v>
      </c>
      <c r="BI212" s="4">
        <f t="shared" si="152"/>
        <v>4</v>
      </c>
      <c r="BJ212" s="4">
        <f t="shared" si="153"/>
        <v>2</v>
      </c>
      <c r="BK212" s="4">
        <f t="shared" si="154"/>
        <v>4</v>
      </c>
      <c r="BL212" s="4" t="str">
        <f t="shared" si="155"/>
        <v>0</v>
      </c>
      <c r="BM212" s="4">
        <f t="shared" si="156"/>
        <v>4</v>
      </c>
      <c r="BN212" s="4">
        <f t="shared" si="157"/>
        <v>4</v>
      </c>
      <c r="BO212" s="4">
        <f t="shared" si="158"/>
        <v>4</v>
      </c>
      <c r="BP212" s="4">
        <f t="shared" si="159"/>
        <v>4</v>
      </c>
      <c r="BQ212" s="4">
        <f t="shared" si="160"/>
        <v>6</v>
      </c>
      <c r="BR212" s="4">
        <f t="shared" si="161"/>
        <v>4</v>
      </c>
      <c r="BS212" s="4" t="str">
        <f t="shared" si="162"/>
        <v>0</v>
      </c>
      <c r="BT212" s="4">
        <f t="shared" si="163"/>
        <v>4</v>
      </c>
      <c r="BU212" s="4">
        <f t="shared" si="164"/>
        <v>4</v>
      </c>
      <c r="BV212" s="4">
        <f t="shared" si="165"/>
        <v>0</v>
      </c>
      <c r="BW212" s="4">
        <f t="shared" si="166"/>
        <v>6</v>
      </c>
      <c r="BX212" s="4">
        <f t="shared" si="167"/>
        <v>0</v>
      </c>
      <c r="BY212" s="4">
        <f t="shared" si="168"/>
        <v>0</v>
      </c>
      <c r="BZ212" s="37">
        <f t="shared" si="169"/>
        <v>94</v>
      </c>
      <c r="CA212" s="32" t="str">
        <f>VLOOKUP(J:J,'Agent wise'!A:C,3,0)</f>
        <v>Amal</v>
      </c>
      <c r="CB212" s="32">
        <f t="shared" si="135"/>
        <v>45935</v>
      </c>
      <c r="CC212" t="str">
        <f t="shared" si="136"/>
        <v>Good</v>
      </c>
      <c r="CE212" s="32"/>
      <c r="CJ212">
        <f t="shared" si="137"/>
        <v>5</v>
      </c>
      <c r="CK212">
        <f t="shared" si="138"/>
        <v>10</v>
      </c>
      <c r="CL212">
        <f t="shared" si="139"/>
        <v>2025</v>
      </c>
    </row>
    <row r="213" spans="1:90" ht="15" customHeight="1" x14ac:dyDescent="0.35">
      <c r="A213" s="40">
        <v>45787.528055555558</v>
      </c>
      <c r="B213" t="s">
        <v>593</v>
      </c>
      <c r="C213" t="s">
        <v>575</v>
      </c>
      <c r="D213" t="s">
        <v>594</v>
      </c>
      <c r="E213" s="2">
        <v>45935</v>
      </c>
      <c r="F213" t="s">
        <v>494</v>
      </c>
      <c r="G213" s="2">
        <v>45726</v>
      </c>
      <c r="H213">
        <v>9888714111</v>
      </c>
      <c r="I213">
        <v>158</v>
      </c>
      <c r="J213" t="s">
        <v>195</v>
      </c>
      <c r="K213" t="s">
        <v>52</v>
      </c>
      <c r="L213" t="s">
        <v>53</v>
      </c>
      <c r="M213" t="s">
        <v>48</v>
      </c>
      <c r="N213" t="s">
        <v>48</v>
      </c>
      <c r="O213" t="s">
        <v>48</v>
      </c>
      <c r="P213" t="s">
        <v>48</v>
      </c>
      <c r="Q213" t="s">
        <v>48</v>
      </c>
      <c r="R213" t="s">
        <v>48</v>
      </c>
      <c r="S213" t="s">
        <v>48</v>
      </c>
      <c r="T213" t="s">
        <v>48</v>
      </c>
      <c r="U213" t="s">
        <v>48</v>
      </c>
      <c r="V213" t="s">
        <v>48</v>
      </c>
      <c r="W213" t="s">
        <v>48</v>
      </c>
      <c r="X213" t="s">
        <v>48</v>
      </c>
      <c r="Y213" t="s">
        <v>48</v>
      </c>
      <c r="Z213" t="s">
        <v>48</v>
      </c>
      <c r="AA213" t="s">
        <v>48</v>
      </c>
      <c r="AB213" t="s">
        <v>48</v>
      </c>
      <c r="AC213" t="s">
        <v>48</v>
      </c>
      <c r="AD213" t="s">
        <v>48</v>
      </c>
      <c r="AE213" t="s">
        <v>48</v>
      </c>
      <c r="AF213" t="s">
        <v>48</v>
      </c>
      <c r="AG213" t="s">
        <v>48</v>
      </c>
      <c r="AH213" t="s">
        <v>48</v>
      </c>
      <c r="AI213" t="s">
        <v>50</v>
      </c>
      <c r="AJ213" t="s">
        <v>48</v>
      </c>
      <c r="AK213" t="s">
        <v>48</v>
      </c>
      <c r="AL213" t="s">
        <v>49</v>
      </c>
      <c r="AM213" t="s">
        <v>48</v>
      </c>
      <c r="AN213" t="s">
        <v>48</v>
      </c>
      <c r="AO213" t="s">
        <v>48</v>
      </c>
      <c r="AP213" t="s">
        <v>104</v>
      </c>
      <c r="AQ213" t="s">
        <v>883</v>
      </c>
      <c r="AR213" t="s">
        <v>116</v>
      </c>
      <c r="AS213" t="s">
        <v>649</v>
      </c>
      <c r="AT213" t="s">
        <v>884</v>
      </c>
      <c r="AU213" t="s">
        <v>577</v>
      </c>
      <c r="AW213" s="4">
        <f t="shared" si="140"/>
        <v>6</v>
      </c>
      <c r="AX213" s="4">
        <f t="shared" si="141"/>
        <v>4</v>
      </c>
      <c r="AY213" s="4">
        <f t="shared" si="142"/>
        <v>4</v>
      </c>
      <c r="AZ213" s="4">
        <f t="shared" si="143"/>
        <v>2</v>
      </c>
      <c r="BA213" s="4">
        <f t="shared" si="144"/>
        <v>4</v>
      </c>
      <c r="BB213" s="4">
        <f t="shared" si="145"/>
        <v>4</v>
      </c>
      <c r="BC213" s="4">
        <f t="shared" si="146"/>
        <v>4</v>
      </c>
      <c r="BD213" s="4">
        <f t="shared" si="147"/>
        <v>2</v>
      </c>
      <c r="BE213" s="4">
        <f t="shared" si="148"/>
        <v>4</v>
      </c>
      <c r="BF213" s="4">
        <f t="shared" si="149"/>
        <v>2</v>
      </c>
      <c r="BG213" s="4">
        <f t="shared" si="150"/>
        <v>4</v>
      </c>
      <c r="BH213" s="4">
        <f t="shared" si="151"/>
        <v>4</v>
      </c>
      <c r="BI213" s="4">
        <f t="shared" si="152"/>
        <v>4</v>
      </c>
      <c r="BJ213" s="4">
        <f t="shared" si="153"/>
        <v>2</v>
      </c>
      <c r="BK213" s="4">
        <f t="shared" si="154"/>
        <v>4</v>
      </c>
      <c r="BL213" s="4">
        <f t="shared" si="155"/>
        <v>2</v>
      </c>
      <c r="BM213" s="4">
        <f t="shared" si="156"/>
        <v>4</v>
      </c>
      <c r="BN213" s="4">
        <f t="shared" si="157"/>
        <v>4</v>
      </c>
      <c r="BO213" s="4">
        <f t="shared" si="158"/>
        <v>4</v>
      </c>
      <c r="BP213" s="4">
        <f t="shared" si="159"/>
        <v>4</v>
      </c>
      <c r="BQ213" s="4">
        <f t="shared" si="160"/>
        <v>6</v>
      </c>
      <c r="BR213" s="4">
        <f t="shared" si="161"/>
        <v>4</v>
      </c>
      <c r="BS213" s="4">
        <f t="shared" si="162"/>
        <v>4</v>
      </c>
      <c r="BT213" s="4">
        <f t="shared" si="163"/>
        <v>4</v>
      </c>
      <c r="BU213" s="4">
        <f t="shared" si="164"/>
        <v>4</v>
      </c>
      <c r="BV213" s="4" t="str">
        <f t="shared" si="165"/>
        <v>0</v>
      </c>
      <c r="BW213" s="4">
        <f t="shared" si="166"/>
        <v>6</v>
      </c>
      <c r="BX213" s="4">
        <f t="shared" si="167"/>
        <v>0</v>
      </c>
      <c r="BY213" s="4">
        <f t="shared" si="168"/>
        <v>0</v>
      </c>
      <c r="BZ213" s="37">
        <f t="shared" si="169"/>
        <v>100</v>
      </c>
      <c r="CA213" s="32" t="str">
        <f>VLOOKUP(J:J,'Agent wise'!A:C,3,0)</f>
        <v>Amal</v>
      </c>
      <c r="CB213" s="32">
        <f t="shared" si="135"/>
        <v>45935</v>
      </c>
      <c r="CC213" t="str">
        <f t="shared" si="136"/>
        <v>Excellent</v>
      </c>
      <c r="CE213" s="32"/>
      <c r="CJ213">
        <f t="shared" si="137"/>
        <v>5</v>
      </c>
      <c r="CK213">
        <f t="shared" si="138"/>
        <v>10</v>
      </c>
      <c r="CL213">
        <f t="shared" si="139"/>
        <v>2025</v>
      </c>
    </row>
    <row r="214" spans="1:90" ht="15" customHeight="1" x14ac:dyDescent="0.35">
      <c r="A214" s="40">
        <v>45787.536261574074</v>
      </c>
      <c r="B214" t="s">
        <v>593</v>
      </c>
      <c r="C214" t="s">
        <v>575</v>
      </c>
      <c r="D214" t="s">
        <v>594</v>
      </c>
      <c r="E214" s="2">
        <v>45935</v>
      </c>
      <c r="F214" t="s">
        <v>494</v>
      </c>
      <c r="G214" s="2">
        <v>45726</v>
      </c>
      <c r="H214">
        <v>9495159833</v>
      </c>
      <c r="I214">
        <v>144</v>
      </c>
      <c r="J214" t="s">
        <v>146</v>
      </c>
      <c r="K214" t="s">
        <v>52</v>
      </c>
      <c r="L214" t="s">
        <v>53</v>
      </c>
      <c r="M214" t="s">
        <v>48</v>
      </c>
      <c r="N214" t="s">
        <v>48</v>
      </c>
      <c r="O214" t="s">
        <v>48</v>
      </c>
      <c r="P214" t="s">
        <v>48</v>
      </c>
      <c r="Q214" t="s">
        <v>48</v>
      </c>
      <c r="R214" t="s">
        <v>48</v>
      </c>
      <c r="S214" t="s">
        <v>48</v>
      </c>
      <c r="T214" t="s">
        <v>48</v>
      </c>
      <c r="U214" t="s">
        <v>48</v>
      </c>
      <c r="V214" t="s">
        <v>48</v>
      </c>
      <c r="W214" t="s">
        <v>48</v>
      </c>
      <c r="X214" t="s">
        <v>48</v>
      </c>
      <c r="Y214" t="s">
        <v>48</v>
      </c>
      <c r="Z214" t="s">
        <v>48</v>
      </c>
      <c r="AA214" t="s">
        <v>49</v>
      </c>
      <c r="AB214" t="s">
        <v>48</v>
      </c>
      <c r="AC214" t="s">
        <v>48</v>
      </c>
      <c r="AD214" t="s">
        <v>48</v>
      </c>
      <c r="AE214" t="s">
        <v>48</v>
      </c>
      <c r="AF214" t="s">
        <v>48</v>
      </c>
      <c r="AG214" t="s">
        <v>48</v>
      </c>
      <c r="AH214" t="s">
        <v>50</v>
      </c>
      <c r="AI214" t="s">
        <v>50</v>
      </c>
      <c r="AJ214" t="s">
        <v>50</v>
      </c>
      <c r="AK214" t="s">
        <v>50</v>
      </c>
      <c r="AL214" t="s">
        <v>49</v>
      </c>
      <c r="AM214" t="s">
        <v>48</v>
      </c>
      <c r="AN214" t="s">
        <v>48</v>
      </c>
      <c r="AO214" t="s">
        <v>48</v>
      </c>
      <c r="AP214" t="s">
        <v>885</v>
      </c>
      <c r="AQ214" t="s">
        <v>886</v>
      </c>
      <c r="AR214" t="s">
        <v>51</v>
      </c>
      <c r="AS214" t="s">
        <v>496</v>
      </c>
      <c r="AT214" t="s">
        <v>692</v>
      </c>
      <c r="AU214" t="s">
        <v>577</v>
      </c>
      <c r="AW214" s="4">
        <f t="shared" si="140"/>
        <v>6</v>
      </c>
      <c r="AX214" s="4">
        <f t="shared" si="141"/>
        <v>4</v>
      </c>
      <c r="AY214" s="4">
        <f t="shared" si="142"/>
        <v>4</v>
      </c>
      <c r="AZ214" s="4">
        <f t="shared" si="143"/>
        <v>2</v>
      </c>
      <c r="BA214" s="4">
        <f t="shared" si="144"/>
        <v>4</v>
      </c>
      <c r="BB214" s="4">
        <f t="shared" si="145"/>
        <v>4</v>
      </c>
      <c r="BC214" s="4">
        <f t="shared" si="146"/>
        <v>4</v>
      </c>
      <c r="BD214" s="4">
        <f t="shared" si="147"/>
        <v>2</v>
      </c>
      <c r="BE214" s="4">
        <f t="shared" si="148"/>
        <v>4</v>
      </c>
      <c r="BF214" s="4">
        <f t="shared" si="149"/>
        <v>2</v>
      </c>
      <c r="BG214" s="4">
        <f t="shared" si="150"/>
        <v>4</v>
      </c>
      <c r="BH214" s="4">
        <f t="shared" si="151"/>
        <v>4</v>
      </c>
      <c r="BI214" s="4">
        <f t="shared" si="152"/>
        <v>4</v>
      </c>
      <c r="BJ214" s="4">
        <f t="shared" si="153"/>
        <v>2</v>
      </c>
      <c r="BK214" s="4" t="str">
        <f t="shared" si="154"/>
        <v>0</v>
      </c>
      <c r="BL214" s="4">
        <f t="shared" si="155"/>
        <v>2</v>
      </c>
      <c r="BM214" s="4">
        <f t="shared" si="156"/>
        <v>4</v>
      </c>
      <c r="BN214" s="4">
        <f t="shared" si="157"/>
        <v>4</v>
      </c>
      <c r="BO214" s="4">
        <f t="shared" si="158"/>
        <v>4</v>
      </c>
      <c r="BP214" s="4">
        <f t="shared" si="159"/>
        <v>4</v>
      </c>
      <c r="BQ214" s="4">
        <f t="shared" si="160"/>
        <v>6</v>
      </c>
      <c r="BR214" s="4">
        <f t="shared" si="161"/>
        <v>4</v>
      </c>
      <c r="BS214" s="4">
        <f t="shared" si="162"/>
        <v>4</v>
      </c>
      <c r="BT214" s="4">
        <f t="shared" si="163"/>
        <v>4</v>
      </c>
      <c r="BU214" s="4">
        <f t="shared" si="164"/>
        <v>4</v>
      </c>
      <c r="BV214" s="4" t="str">
        <f t="shared" si="165"/>
        <v>0</v>
      </c>
      <c r="BW214" s="4">
        <f t="shared" si="166"/>
        <v>6</v>
      </c>
      <c r="BX214" s="4">
        <f t="shared" si="167"/>
        <v>0</v>
      </c>
      <c r="BY214" s="4">
        <f t="shared" si="168"/>
        <v>0</v>
      </c>
      <c r="BZ214" s="37">
        <f t="shared" si="169"/>
        <v>96</v>
      </c>
      <c r="CA214" s="32" t="str">
        <f>VLOOKUP(J:J,'Agent wise'!A:C,3,0)</f>
        <v>Amal</v>
      </c>
      <c r="CB214" s="32">
        <f t="shared" si="135"/>
        <v>45935</v>
      </c>
      <c r="CC214" t="str">
        <f t="shared" si="136"/>
        <v>Excellent</v>
      </c>
      <c r="CE214" s="32"/>
      <c r="CJ214">
        <f t="shared" si="137"/>
        <v>5</v>
      </c>
      <c r="CK214">
        <f t="shared" si="138"/>
        <v>10</v>
      </c>
      <c r="CL214">
        <f t="shared" si="139"/>
        <v>2025</v>
      </c>
    </row>
    <row r="215" spans="1:90" ht="15" customHeight="1" x14ac:dyDescent="0.35">
      <c r="A215" s="40">
        <v>45787.537951388891</v>
      </c>
      <c r="B215" t="s">
        <v>887</v>
      </c>
      <c r="C215" t="s">
        <v>575</v>
      </c>
      <c r="D215" t="s">
        <v>192</v>
      </c>
      <c r="E215" s="2">
        <v>45933</v>
      </c>
      <c r="F215" t="s">
        <v>494</v>
      </c>
      <c r="G215" s="2">
        <v>45726</v>
      </c>
      <c r="H215">
        <v>9385507246</v>
      </c>
      <c r="I215">
        <v>180</v>
      </c>
      <c r="J215" t="s">
        <v>117</v>
      </c>
      <c r="K215" t="s">
        <v>52</v>
      </c>
      <c r="L215" t="s">
        <v>53</v>
      </c>
      <c r="M215" t="s">
        <v>48</v>
      </c>
      <c r="N215" t="s">
        <v>48</v>
      </c>
      <c r="O215" t="s">
        <v>48</v>
      </c>
      <c r="P215" t="s">
        <v>48</v>
      </c>
      <c r="Q215" t="s">
        <v>48</v>
      </c>
      <c r="R215" t="s">
        <v>48</v>
      </c>
      <c r="S215" t="s">
        <v>48</v>
      </c>
      <c r="T215" t="s">
        <v>48</v>
      </c>
      <c r="U215" t="s">
        <v>48</v>
      </c>
      <c r="V215" t="s">
        <v>48</v>
      </c>
      <c r="W215" t="s">
        <v>48</v>
      </c>
      <c r="X215" t="s">
        <v>48</v>
      </c>
      <c r="Y215" t="s">
        <v>48</v>
      </c>
      <c r="Z215" t="s">
        <v>48</v>
      </c>
      <c r="AA215" t="s">
        <v>49</v>
      </c>
      <c r="AB215" t="s">
        <v>48</v>
      </c>
      <c r="AC215" t="s">
        <v>50</v>
      </c>
      <c r="AD215" t="s">
        <v>50</v>
      </c>
      <c r="AE215" t="s">
        <v>48</v>
      </c>
      <c r="AF215" t="s">
        <v>48</v>
      </c>
      <c r="AG215" t="s">
        <v>48</v>
      </c>
      <c r="AH215" t="s">
        <v>50</v>
      </c>
      <c r="AI215" t="s">
        <v>48</v>
      </c>
      <c r="AJ215" t="s">
        <v>48</v>
      </c>
      <c r="AK215" t="s">
        <v>48</v>
      </c>
      <c r="AL215" t="s">
        <v>48</v>
      </c>
      <c r="AM215" t="s">
        <v>48</v>
      </c>
      <c r="AN215" t="s">
        <v>48</v>
      </c>
      <c r="AO215" t="s">
        <v>48</v>
      </c>
      <c r="AP215" t="s">
        <v>888</v>
      </c>
      <c r="AQ215" t="s">
        <v>889</v>
      </c>
      <c r="AR215" t="s">
        <v>116</v>
      </c>
      <c r="AS215" t="s">
        <v>496</v>
      </c>
      <c r="AT215" t="s">
        <v>496</v>
      </c>
      <c r="AU215" t="s">
        <v>577</v>
      </c>
      <c r="AW215" s="4">
        <f t="shared" si="140"/>
        <v>6</v>
      </c>
      <c r="AX215" s="4">
        <f t="shared" si="141"/>
        <v>4</v>
      </c>
      <c r="AY215" s="4">
        <f t="shared" si="142"/>
        <v>4</v>
      </c>
      <c r="AZ215" s="4">
        <f t="shared" si="143"/>
        <v>2</v>
      </c>
      <c r="BA215" s="4">
        <f t="shared" si="144"/>
        <v>4</v>
      </c>
      <c r="BB215" s="4">
        <f t="shared" si="145"/>
        <v>4</v>
      </c>
      <c r="BC215" s="4">
        <f t="shared" si="146"/>
        <v>4</v>
      </c>
      <c r="BD215" s="4">
        <f t="shared" si="147"/>
        <v>2</v>
      </c>
      <c r="BE215" s="4">
        <f t="shared" si="148"/>
        <v>4</v>
      </c>
      <c r="BF215" s="4">
        <f t="shared" si="149"/>
        <v>2</v>
      </c>
      <c r="BG215" s="4">
        <f t="shared" si="150"/>
        <v>4</v>
      </c>
      <c r="BH215" s="4">
        <f t="shared" si="151"/>
        <v>4</v>
      </c>
      <c r="BI215" s="4">
        <f t="shared" si="152"/>
        <v>4</v>
      </c>
      <c r="BJ215" s="4">
        <f t="shared" si="153"/>
        <v>2</v>
      </c>
      <c r="BK215" s="4" t="str">
        <f t="shared" si="154"/>
        <v>0</v>
      </c>
      <c r="BL215" s="4">
        <f t="shared" si="155"/>
        <v>2</v>
      </c>
      <c r="BM215" s="4">
        <f t="shared" si="156"/>
        <v>4</v>
      </c>
      <c r="BN215" s="4">
        <f t="shared" si="157"/>
        <v>4</v>
      </c>
      <c r="BO215" s="4">
        <f t="shared" si="158"/>
        <v>4</v>
      </c>
      <c r="BP215" s="4">
        <f t="shared" si="159"/>
        <v>4</v>
      </c>
      <c r="BQ215" s="4">
        <f t="shared" si="160"/>
        <v>6</v>
      </c>
      <c r="BR215" s="4">
        <f t="shared" si="161"/>
        <v>4</v>
      </c>
      <c r="BS215" s="4">
        <f t="shared" si="162"/>
        <v>4</v>
      </c>
      <c r="BT215" s="4">
        <f t="shared" si="163"/>
        <v>4</v>
      </c>
      <c r="BU215" s="4">
        <f t="shared" si="164"/>
        <v>4</v>
      </c>
      <c r="BV215" s="4">
        <f t="shared" si="165"/>
        <v>0</v>
      </c>
      <c r="BW215" s="4">
        <f t="shared" si="166"/>
        <v>6</v>
      </c>
      <c r="BX215" s="4">
        <f t="shared" si="167"/>
        <v>0</v>
      </c>
      <c r="BY215" s="4">
        <f t="shared" si="168"/>
        <v>0</v>
      </c>
      <c r="BZ215" s="37">
        <f t="shared" si="169"/>
        <v>96</v>
      </c>
      <c r="CA215" s="32" t="str">
        <f>VLOOKUP(J:J,'Agent wise'!A:C,3,0)</f>
        <v>Amal</v>
      </c>
      <c r="CB215" s="32">
        <f t="shared" si="135"/>
        <v>45933</v>
      </c>
      <c r="CC215" t="str">
        <f t="shared" si="136"/>
        <v>Excellent</v>
      </c>
      <c r="CE215" s="32"/>
      <c r="CJ215">
        <f t="shared" si="137"/>
        <v>3</v>
      </c>
      <c r="CK215">
        <f t="shared" si="138"/>
        <v>10</v>
      </c>
      <c r="CL215">
        <f t="shared" si="139"/>
        <v>2025</v>
      </c>
    </row>
    <row r="216" spans="1:90" ht="15" customHeight="1" x14ac:dyDescent="0.35">
      <c r="A216" s="40">
        <v>45787.548368055555</v>
      </c>
      <c r="B216" t="s">
        <v>132</v>
      </c>
      <c r="C216" t="s">
        <v>575</v>
      </c>
      <c r="D216" t="s">
        <v>133</v>
      </c>
      <c r="E216" s="2">
        <v>45935</v>
      </c>
      <c r="F216" t="s">
        <v>134</v>
      </c>
      <c r="G216" s="2">
        <v>45757</v>
      </c>
      <c r="H216">
        <v>9488092964</v>
      </c>
      <c r="I216">
        <v>131</v>
      </c>
      <c r="J216" t="s">
        <v>112</v>
      </c>
      <c r="K216" t="s">
        <v>52</v>
      </c>
      <c r="L216" t="s">
        <v>53</v>
      </c>
      <c r="M216" t="s">
        <v>48</v>
      </c>
      <c r="N216" t="s">
        <v>48</v>
      </c>
      <c r="O216" t="s">
        <v>48</v>
      </c>
      <c r="P216" t="s">
        <v>48</v>
      </c>
      <c r="Q216" t="s">
        <v>48</v>
      </c>
      <c r="R216" t="s">
        <v>48</v>
      </c>
      <c r="S216" t="s">
        <v>48</v>
      </c>
      <c r="T216" t="s">
        <v>48</v>
      </c>
      <c r="U216" t="s">
        <v>48</v>
      </c>
      <c r="V216" t="s">
        <v>48</v>
      </c>
      <c r="W216" t="s">
        <v>48</v>
      </c>
      <c r="X216" t="s">
        <v>48</v>
      </c>
      <c r="Y216" t="s">
        <v>48</v>
      </c>
      <c r="Z216" t="s">
        <v>48</v>
      </c>
      <c r="AA216" t="s">
        <v>48</v>
      </c>
      <c r="AB216" t="s">
        <v>49</v>
      </c>
      <c r="AC216" t="s">
        <v>48</v>
      </c>
      <c r="AD216" t="s">
        <v>48</v>
      </c>
      <c r="AE216" t="s">
        <v>48</v>
      </c>
      <c r="AF216" t="s">
        <v>48</v>
      </c>
      <c r="AG216" t="s">
        <v>48</v>
      </c>
      <c r="AH216" t="s">
        <v>48</v>
      </c>
      <c r="AI216" t="s">
        <v>50</v>
      </c>
      <c r="AJ216" t="s">
        <v>48</v>
      </c>
      <c r="AK216" t="s">
        <v>48</v>
      </c>
      <c r="AL216" t="s">
        <v>48</v>
      </c>
      <c r="AM216" t="s">
        <v>48</v>
      </c>
      <c r="AN216" t="s">
        <v>48</v>
      </c>
      <c r="AO216" t="s">
        <v>49</v>
      </c>
      <c r="AP216" t="s">
        <v>890</v>
      </c>
      <c r="AQ216" s="1" t="s">
        <v>891</v>
      </c>
      <c r="AR216" t="s">
        <v>51</v>
      </c>
      <c r="AS216" t="s">
        <v>892</v>
      </c>
      <c r="AT216" t="s">
        <v>322</v>
      </c>
      <c r="AU216" t="s">
        <v>577</v>
      </c>
      <c r="AW216" s="4">
        <f t="shared" si="140"/>
        <v>6</v>
      </c>
      <c r="AX216" s="4">
        <f t="shared" si="141"/>
        <v>4</v>
      </c>
      <c r="AY216" s="4">
        <f t="shared" si="142"/>
        <v>4</v>
      </c>
      <c r="AZ216" s="4">
        <f t="shared" si="143"/>
        <v>2</v>
      </c>
      <c r="BA216" s="4">
        <f t="shared" si="144"/>
        <v>4</v>
      </c>
      <c r="BB216" s="4">
        <f t="shared" si="145"/>
        <v>4</v>
      </c>
      <c r="BC216" s="4">
        <f t="shared" si="146"/>
        <v>4</v>
      </c>
      <c r="BD216" s="4">
        <f t="shared" si="147"/>
        <v>2</v>
      </c>
      <c r="BE216" s="4">
        <f t="shared" si="148"/>
        <v>4</v>
      </c>
      <c r="BF216" s="4">
        <f t="shared" si="149"/>
        <v>2</v>
      </c>
      <c r="BG216" s="4">
        <f t="shared" si="150"/>
        <v>4</v>
      </c>
      <c r="BH216" s="4">
        <f t="shared" si="151"/>
        <v>4</v>
      </c>
      <c r="BI216" s="4">
        <f t="shared" si="152"/>
        <v>4</v>
      </c>
      <c r="BJ216" s="4">
        <f t="shared" si="153"/>
        <v>2</v>
      </c>
      <c r="BK216" s="4">
        <f t="shared" si="154"/>
        <v>4</v>
      </c>
      <c r="BL216" s="4" t="str">
        <f t="shared" si="155"/>
        <v>0</v>
      </c>
      <c r="BM216" s="4">
        <f t="shared" si="156"/>
        <v>4</v>
      </c>
      <c r="BN216" s="4">
        <f t="shared" si="157"/>
        <v>4</v>
      </c>
      <c r="BO216" s="4">
        <f t="shared" si="158"/>
        <v>4</v>
      </c>
      <c r="BP216" s="4">
        <f t="shared" si="159"/>
        <v>4</v>
      </c>
      <c r="BQ216" s="4">
        <f t="shared" si="160"/>
        <v>6</v>
      </c>
      <c r="BR216" s="4">
        <f t="shared" si="161"/>
        <v>4</v>
      </c>
      <c r="BS216" s="4">
        <f t="shared" si="162"/>
        <v>4</v>
      </c>
      <c r="BT216" s="4">
        <f t="shared" si="163"/>
        <v>4</v>
      </c>
      <c r="BU216" s="4">
        <f t="shared" si="164"/>
        <v>4</v>
      </c>
      <c r="BV216" s="4">
        <f t="shared" si="165"/>
        <v>0</v>
      </c>
      <c r="BW216" s="4">
        <f t="shared" si="166"/>
        <v>6</v>
      </c>
      <c r="BX216" s="4">
        <f t="shared" si="167"/>
        <v>0</v>
      </c>
      <c r="BY216" s="4" t="str">
        <f t="shared" si="168"/>
        <v>0</v>
      </c>
      <c r="BZ216" s="37">
        <f t="shared" si="169"/>
        <v>98</v>
      </c>
      <c r="CA216" s="32" t="str">
        <f>VLOOKUP(J:J,'Agent wise'!A:C,3,0)</f>
        <v>Adharsh</v>
      </c>
      <c r="CB216" s="32">
        <f t="shared" si="135"/>
        <v>45935</v>
      </c>
      <c r="CC216" t="str">
        <f t="shared" si="136"/>
        <v>Excellent</v>
      </c>
      <c r="CE216" s="32"/>
      <c r="CJ216">
        <f t="shared" si="137"/>
        <v>5</v>
      </c>
      <c r="CK216">
        <f t="shared" si="138"/>
        <v>10</v>
      </c>
      <c r="CL216">
        <f t="shared" si="139"/>
        <v>2025</v>
      </c>
    </row>
    <row r="217" spans="1:90" ht="15" customHeight="1" x14ac:dyDescent="0.35">
      <c r="A217" s="40">
        <v>45787.549143518518</v>
      </c>
      <c r="B217" t="s">
        <v>887</v>
      </c>
      <c r="C217" t="s">
        <v>575</v>
      </c>
      <c r="D217" t="s">
        <v>192</v>
      </c>
      <c r="E217" s="2">
        <v>45933</v>
      </c>
      <c r="F217" t="s">
        <v>494</v>
      </c>
      <c r="G217" s="2">
        <v>45726</v>
      </c>
      <c r="H217">
        <v>9790141321</v>
      </c>
      <c r="I217">
        <v>169</v>
      </c>
      <c r="J217" t="s">
        <v>259</v>
      </c>
      <c r="K217" t="s">
        <v>52</v>
      </c>
      <c r="L217" t="s">
        <v>53</v>
      </c>
      <c r="M217" t="s">
        <v>48</v>
      </c>
      <c r="N217" t="s">
        <v>48</v>
      </c>
      <c r="O217" t="s">
        <v>48</v>
      </c>
      <c r="P217" t="s">
        <v>48</v>
      </c>
      <c r="Q217" t="s">
        <v>48</v>
      </c>
      <c r="R217" t="s">
        <v>48</v>
      </c>
      <c r="S217" t="s">
        <v>48</v>
      </c>
      <c r="T217" t="s">
        <v>48</v>
      </c>
      <c r="U217" t="s">
        <v>48</v>
      </c>
      <c r="V217" t="s">
        <v>48</v>
      </c>
      <c r="W217" t="s">
        <v>48</v>
      </c>
      <c r="X217" t="s">
        <v>48</v>
      </c>
      <c r="Y217" t="s">
        <v>48</v>
      </c>
      <c r="Z217" t="s">
        <v>48</v>
      </c>
      <c r="AA217" t="s">
        <v>48</v>
      </c>
      <c r="AB217" t="s">
        <v>48</v>
      </c>
      <c r="AC217" t="s">
        <v>48</v>
      </c>
      <c r="AD217" t="s">
        <v>48</v>
      </c>
      <c r="AE217" t="s">
        <v>48</v>
      </c>
      <c r="AF217" t="s">
        <v>48</v>
      </c>
      <c r="AG217" t="s">
        <v>48</v>
      </c>
      <c r="AH217" t="s">
        <v>50</v>
      </c>
      <c r="AI217" t="s">
        <v>50</v>
      </c>
      <c r="AJ217" t="s">
        <v>48</v>
      </c>
      <c r="AK217" t="s">
        <v>48</v>
      </c>
      <c r="AL217" t="s">
        <v>48</v>
      </c>
      <c r="AM217" t="s">
        <v>48</v>
      </c>
      <c r="AN217" t="s">
        <v>48</v>
      </c>
      <c r="AO217" t="s">
        <v>48</v>
      </c>
      <c r="AP217" t="s">
        <v>893</v>
      </c>
      <c r="AQ217" t="s">
        <v>894</v>
      </c>
      <c r="AR217" t="s">
        <v>116</v>
      </c>
      <c r="AS217" t="s">
        <v>379</v>
      </c>
      <c r="AT217" t="s">
        <v>379</v>
      </c>
      <c r="AU217" t="s">
        <v>577</v>
      </c>
      <c r="AW217" s="4">
        <f t="shared" si="140"/>
        <v>6</v>
      </c>
      <c r="AX217" s="4">
        <f t="shared" si="141"/>
        <v>4</v>
      </c>
      <c r="AY217" s="4">
        <f t="shared" si="142"/>
        <v>4</v>
      </c>
      <c r="AZ217" s="4">
        <f t="shared" si="143"/>
        <v>2</v>
      </c>
      <c r="BA217" s="4">
        <f t="shared" si="144"/>
        <v>4</v>
      </c>
      <c r="BB217" s="4">
        <f t="shared" si="145"/>
        <v>4</v>
      </c>
      <c r="BC217" s="4">
        <f t="shared" si="146"/>
        <v>4</v>
      </c>
      <c r="BD217" s="4">
        <f t="shared" si="147"/>
        <v>2</v>
      </c>
      <c r="BE217" s="4">
        <f t="shared" si="148"/>
        <v>4</v>
      </c>
      <c r="BF217" s="4">
        <f t="shared" si="149"/>
        <v>2</v>
      </c>
      <c r="BG217" s="4">
        <f t="shared" si="150"/>
        <v>4</v>
      </c>
      <c r="BH217" s="4">
        <f t="shared" si="151"/>
        <v>4</v>
      </c>
      <c r="BI217" s="4">
        <f t="shared" si="152"/>
        <v>4</v>
      </c>
      <c r="BJ217" s="4">
        <f t="shared" si="153"/>
        <v>2</v>
      </c>
      <c r="BK217" s="4">
        <f t="shared" si="154"/>
        <v>4</v>
      </c>
      <c r="BL217" s="4">
        <f t="shared" si="155"/>
        <v>2</v>
      </c>
      <c r="BM217" s="4">
        <f t="shared" si="156"/>
        <v>4</v>
      </c>
      <c r="BN217" s="4">
        <f t="shared" si="157"/>
        <v>4</v>
      </c>
      <c r="BO217" s="4">
        <f t="shared" si="158"/>
        <v>4</v>
      </c>
      <c r="BP217" s="4">
        <f t="shared" si="159"/>
        <v>4</v>
      </c>
      <c r="BQ217" s="4">
        <f t="shared" si="160"/>
        <v>6</v>
      </c>
      <c r="BR217" s="4">
        <f t="shared" si="161"/>
        <v>4</v>
      </c>
      <c r="BS217" s="4">
        <f t="shared" si="162"/>
        <v>4</v>
      </c>
      <c r="BT217" s="4">
        <f t="shared" si="163"/>
        <v>4</v>
      </c>
      <c r="BU217" s="4">
        <f t="shared" si="164"/>
        <v>4</v>
      </c>
      <c r="BV217" s="4">
        <f t="shared" si="165"/>
        <v>0</v>
      </c>
      <c r="BW217" s="4">
        <f t="shared" si="166"/>
        <v>6</v>
      </c>
      <c r="BX217" s="4">
        <f t="shared" si="167"/>
        <v>0</v>
      </c>
      <c r="BY217" s="4">
        <f t="shared" si="168"/>
        <v>0</v>
      </c>
      <c r="BZ217" s="37">
        <f t="shared" si="169"/>
        <v>100</v>
      </c>
      <c r="CA217" s="32" t="str">
        <f>VLOOKUP(J:J,'Agent wise'!A:C,3,0)</f>
        <v>Amal</v>
      </c>
      <c r="CB217" s="32">
        <f t="shared" si="135"/>
        <v>45933</v>
      </c>
      <c r="CC217" t="str">
        <f t="shared" si="136"/>
        <v>Excellent</v>
      </c>
      <c r="CE217" s="32"/>
      <c r="CJ217">
        <f t="shared" si="137"/>
        <v>3</v>
      </c>
      <c r="CK217">
        <f t="shared" si="138"/>
        <v>10</v>
      </c>
      <c r="CL217">
        <f t="shared" si="139"/>
        <v>2025</v>
      </c>
    </row>
    <row r="218" spans="1:90" ht="15" customHeight="1" x14ac:dyDescent="0.35">
      <c r="A218" s="40">
        <v>45787.552870370368</v>
      </c>
      <c r="B218" t="s">
        <v>132</v>
      </c>
      <c r="C218" t="s">
        <v>575</v>
      </c>
      <c r="D218" t="s">
        <v>133</v>
      </c>
      <c r="E218" s="2">
        <v>45935</v>
      </c>
      <c r="F218" t="s">
        <v>134</v>
      </c>
      <c r="G218" s="2">
        <v>45757</v>
      </c>
      <c r="H218">
        <v>8508959408</v>
      </c>
      <c r="I218">
        <v>140</v>
      </c>
      <c r="J218" t="s">
        <v>83</v>
      </c>
      <c r="K218" t="s">
        <v>52</v>
      </c>
      <c r="L218" t="s">
        <v>53</v>
      </c>
      <c r="M218" t="s">
        <v>48</v>
      </c>
      <c r="N218" t="s">
        <v>48</v>
      </c>
      <c r="O218" t="s">
        <v>48</v>
      </c>
      <c r="P218" t="s">
        <v>48</v>
      </c>
      <c r="Q218" t="s">
        <v>48</v>
      </c>
      <c r="R218" t="s">
        <v>48</v>
      </c>
      <c r="S218" t="s">
        <v>48</v>
      </c>
      <c r="T218" t="s">
        <v>48</v>
      </c>
      <c r="U218" t="s">
        <v>48</v>
      </c>
      <c r="V218" t="s">
        <v>48</v>
      </c>
      <c r="W218" t="s">
        <v>48</v>
      </c>
      <c r="X218" t="s">
        <v>48</v>
      </c>
      <c r="Y218" t="s">
        <v>48</v>
      </c>
      <c r="Z218" t="s">
        <v>48</v>
      </c>
      <c r="AA218" t="s">
        <v>49</v>
      </c>
      <c r="AB218" t="s">
        <v>48</v>
      </c>
      <c r="AC218" t="s">
        <v>48</v>
      </c>
      <c r="AD218" t="s">
        <v>48</v>
      </c>
      <c r="AE218" t="s">
        <v>48</v>
      </c>
      <c r="AF218" t="s">
        <v>48</v>
      </c>
      <c r="AG218" t="s">
        <v>48</v>
      </c>
      <c r="AH218" t="s">
        <v>48</v>
      </c>
      <c r="AI218" t="s">
        <v>50</v>
      </c>
      <c r="AJ218" t="s">
        <v>48</v>
      </c>
      <c r="AK218" t="s">
        <v>48</v>
      </c>
      <c r="AL218" t="s">
        <v>48</v>
      </c>
      <c r="AM218" t="s">
        <v>48</v>
      </c>
      <c r="AN218" t="s">
        <v>48</v>
      </c>
      <c r="AO218" t="s">
        <v>48</v>
      </c>
      <c r="AP218" t="s">
        <v>377</v>
      </c>
      <c r="AQ218" s="1" t="s">
        <v>895</v>
      </c>
      <c r="AR218" t="s">
        <v>51</v>
      </c>
      <c r="AS218" t="s">
        <v>67</v>
      </c>
      <c r="AT218" t="s">
        <v>68</v>
      </c>
      <c r="AU218" t="s">
        <v>577</v>
      </c>
      <c r="AW218" s="4">
        <f t="shared" si="140"/>
        <v>6</v>
      </c>
      <c r="AX218" s="4">
        <f t="shared" si="141"/>
        <v>4</v>
      </c>
      <c r="AY218" s="4">
        <f t="shared" si="142"/>
        <v>4</v>
      </c>
      <c r="AZ218" s="4">
        <f t="shared" si="143"/>
        <v>2</v>
      </c>
      <c r="BA218" s="4">
        <f t="shared" si="144"/>
        <v>4</v>
      </c>
      <c r="BB218" s="4">
        <f t="shared" si="145"/>
        <v>4</v>
      </c>
      <c r="BC218" s="4">
        <f t="shared" si="146"/>
        <v>4</v>
      </c>
      <c r="BD218" s="4">
        <f t="shared" si="147"/>
        <v>2</v>
      </c>
      <c r="BE218" s="4">
        <f t="shared" si="148"/>
        <v>4</v>
      </c>
      <c r="BF218" s="4">
        <f t="shared" si="149"/>
        <v>2</v>
      </c>
      <c r="BG218" s="4">
        <f t="shared" si="150"/>
        <v>4</v>
      </c>
      <c r="BH218" s="4">
        <f t="shared" si="151"/>
        <v>4</v>
      </c>
      <c r="BI218" s="4">
        <f t="shared" si="152"/>
        <v>4</v>
      </c>
      <c r="BJ218" s="4">
        <f t="shared" si="153"/>
        <v>2</v>
      </c>
      <c r="BK218" s="4" t="str">
        <f t="shared" si="154"/>
        <v>0</v>
      </c>
      <c r="BL218" s="4">
        <f t="shared" si="155"/>
        <v>2</v>
      </c>
      <c r="BM218" s="4">
        <f t="shared" si="156"/>
        <v>4</v>
      </c>
      <c r="BN218" s="4">
        <f t="shared" si="157"/>
        <v>4</v>
      </c>
      <c r="BO218" s="4">
        <f t="shared" si="158"/>
        <v>4</v>
      </c>
      <c r="BP218" s="4">
        <f t="shared" si="159"/>
        <v>4</v>
      </c>
      <c r="BQ218" s="4">
        <f t="shared" si="160"/>
        <v>6</v>
      </c>
      <c r="BR218" s="4">
        <f t="shared" si="161"/>
        <v>4</v>
      </c>
      <c r="BS218" s="4">
        <f t="shared" si="162"/>
        <v>4</v>
      </c>
      <c r="BT218" s="4">
        <f t="shared" si="163"/>
        <v>4</v>
      </c>
      <c r="BU218" s="4">
        <f t="shared" si="164"/>
        <v>4</v>
      </c>
      <c r="BV218" s="4">
        <f t="shared" si="165"/>
        <v>0</v>
      </c>
      <c r="BW218" s="4">
        <f t="shared" si="166"/>
        <v>6</v>
      </c>
      <c r="BX218" s="4">
        <f t="shared" si="167"/>
        <v>0</v>
      </c>
      <c r="BY218" s="4">
        <f t="shared" si="168"/>
        <v>0</v>
      </c>
      <c r="BZ218" s="37">
        <f t="shared" si="169"/>
        <v>96</v>
      </c>
      <c r="CA218" s="32" t="str">
        <f>VLOOKUP(J:J,'Agent wise'!A:C,3,0)</f>
        <v>Saran S</v>
      </c>
      <c r="CB218" s="32">
        <f t="shared" si="135"/>
        <v>45935</v>
      </c>
      <c r="CC218" t="str">
        <f t="shared" si="136"/>
        <v>Excellent</v>
      </c>
      <c r="CE218" s="32"/>
      <c r="CJ218">
        <f t="shared" si="137"/>
        <v>5</v>
      </c>
      <c r="CK218">
        <f t="shared" si="138"/>
        <v>10</v>
      </c>
      <c r="CL218">
        <f t="shared" si="139"/>
        <v>2025</v>
      </c>
    </row>
    <row r="219" spans="1:90" ht="15" customHeight="1" x14ac:dyDescent="0.35">
      <c r="A219" s="40">
        <v>45787.556493055556</v>
      </c>
      <c r="B219" t="s">
        <v>887</v>
      </c>
      <c r="C219" t="s">
        <v>575</v>
      </c>
      <c r="D219" t="s">
        <v>192</v>
      </c>
      <c r="E219" s="2">
        <v>45933</v>
      </c>
      <c r="F219" t="s">
        <v>494</v>
      </c>
      <c r="G219" s="2">
        <v>45726</v>
      </c>
      <c r="H219">
        <v>9847560265</v>
      </c>
      <c r="I219">
        <v>187</v>
      </c>
      <c r="J219" t="s">
        <v>146</v>
      </c>
      <c r="K219" t="s">
        <v>46</v>
      </c>
      <c r="L219" t="s">
        <v>47</v>
      </c>
      <c r="M219" t="s">
        <v>48</v>
      </c>
      <c r="N219" t="s">
        <v>48</v>
      </c>
      <c r="O219" t="s">
        <v>49</v>
      </c>
      <c r="P219" t="s">
        <v>48</v>
      </c>
      <c r="Q219" t="s">
        <v>48</v>
      </c>
      <c r="R219" t="s">
        <v>48</v>
      </c>
      <c r="S219" t="s">
        <v>48</v>
      </c>
      <c r="T219" t="s">
        <v>48</v>
      </c>
      <c r="U219" t="s">
        <v>48</v>
      </c>
      <c r="V219" t="s">
        <v>48</v>
      </c>
      <c r="W219" t="s">
        <v>48</v>
      </c>
      <c r="X219" t="s">
        <v>48</v>
      </c>
      <c r="Y219" t="s">
        <v>48</v>
      </c>
      <c r="Z219" t="s">
        <v>48</v>
      </c>
      <c r="AA219" t="s">
        <v>48</v>
      </c>
      <c r="AB219" t="s">
        <v>48</v>
      </c>
      <c r="AC219" t="s">
        <v>50</v>
      </c>
      <c r="AD219" t="s">
        <v>48</v>
      </c>
      <c r="AE219" t="s">
        <v>48</v>
      </c>
      <c r="AF219" t="s">
        <v>48</v>
      </c>
      <c r="AG219" t="s">
        <v>49</v>
      </c>
      <c r="AH219" t="s">
        <v>50</v>
      </c>
      <c r="AI219" t="s">
        <v>50</v>
      </c>
      <c r="AJ219" t="s">
        <v>48</v>
      </c>
      <c r="AK219" t="s">
        <v>48</v>
      </c>
      <c r="AL219" t="s">
        <v>48</v>
      </c>
      <c r="AM219" t="s">
        <v>48</v>
      </c>
      <c r="AN219" t="s">
        <v>48</v>
      </c>
      <c r="AO219" t="s">
        <v>48</v>
      </c>
      <c r="AP219" t="s">
        <v>896</v>
      </c>
      <c r="AQ219" t="s">
        <v>897</v>
      </c>
      <c r="AR219" t="s">
        <v>116</v>
      </c>
      <c r="AS219" t="s">
        <v>496</v>
      </c>
      <c r="AT219" t="s">
        <v>496</v>
      </c>
      <c r="AU219" t="s">
        <v>577</v>
      </c>
      <c r="AW219" s="4">
        <f t="shared" si="140"/>
        <v>6</v>
      </c>
      <c r="AX219" s="4">
        <f t="shared" si="141"/>
        <v>4</v>
      </c>
      <c r="AY219" s="4" t="str">
        <f t="shared" si="142"/>
        <v>0</v>
      </c>
      <c r="AZ219" s="4">
        <f t="shared" si="143"/>
        <v>2</v>
      </c>
      <c r="BA219" s="4">
        <f t="shared" si="144"/>
        <v>4</v>
      </c>
      <c r="BB219" s="4">
        <f t="shared" si="145"/>
        <v>4</v>
      </c>
      <c r="BC219" s="4">
        <f t="shared" si="146"/>
        <v>4</v>
      </c>
      <c r="BD219" s="4">
        <f t="shared" si="147"/>
        <v>2</v>
      </c>
      <c r="BE219" s="4">
        <f t="shared" si="148"/>
        <v>4</v>
      </c>
      <c r="BF219" s="4">
        <f t="shared" si="149"/>
        <v>2</v>
      </c>
      <c r="BG219" s="4">
        <f t="shared" si="150"/>
        <v>4</v>
      </c>
      <c r="BH219" s="4">
        <f t="shared" si="151"/>
        <v>4</v>
      </c>
      <c r="BI219" s="4">
        <f t="shared" si="152"/>
        <v>4</v>
      </c>
      <c r="BJ219" s="4">
        <f t="shared" si="153"/>
        <v>2</v>
      </c>
      <c r="BK219" s="4">
        <f t="shared" si="154"/>
        <v>4</v>
      </c>
      <c r="BL219" s="4">
        <f t="shared" si="155"/>
        <v>2</v>
      </c>
      <c r="BM219" s="4">
        <f t="shared" si="156"/>
        <v>4</v>
      </c>
      <c r="BN219" s="4">
        <f t="shared" si="157"/>
        <v>4</v>
      </c>
      <c r="BO219" s="4">
        <f t="shared" si="158"/>
        <v>4</v>
      </c>
      <c r="BP219" s="4">
        <f t="shared" si="159"/>
        <v>4</v>
      </c>
      <c r="BQ219" s="4" t="str">
        <f t="shared" si="160"/>
        <v>0</v>
      </c>
      <c r="BR219" s="4">
        <f t="shared" si="161"/>
        <v>4</v>
      </c>
      <c r="BS219" s="4">
        <f t="shared" si="162"/>
        <v>4</v>
      </c>
      <c r="BT219" s="4">
        <f t="shared" si="163"/>
        <v>4</v>
      </c>
      <c r="BU219" s="4">
        <f t="shared" si="164"/>
        <v>4</v>
      </c>
      <c r="BV219" s="4">
        <f t="shared" si="165"/>
        <v>0</v>
      </c>
      <c r="BW219" s="4">
        <f t="shared" si="166"/>
        <v>6</v>
      </c>
      <c r="BX219" s="4">
        <f t="shared" si="167"/>
        <v>0</v>
      </c>
      <c r="BY219" s="4">
        <f t="shared" si="168"/>
        <v>0</v>
      </c>
      <c r="BZ219" s="37">
        <f t="shared" si="169"/>
        <v>90</v>
      </c>
      <c r="CA219" s="32" t="str">
        <f>VLOOKUP(J:J,'Agent wise'!A:C,3,0)</f>
        <v>Amal</v>
      </c>
      <c r="CB219" s="32">
        <f t="shared" si="135"/>
        <v>45933</v>
      </c>
      <c r="CC219" t="str">
        <f t="shared" si="136"/>
        <v>Good</v>
      </c>
      <c r="CE219" s="32"/>
      <c r="CJ219">
        <f t="shared" si="137"/>
        <v>3</v>
      </c>
      <c r="CK219">
        <f t="shared" si="138"/>
        <v>10</v>
      </c>
      <c r="CL219">
        <f t="shared" si="139"/>
        <v>2025</v>
      </c>
    </row>
    <row r="220" spans="1:90" ht="15" customHeight="1" x14ac:dyDescent="0.35">
      <c r="A220" s="40">
        <v>45787.564733796295</v>
      </c>
      <c r="B220" t="s">
        <v>132</v>
      </c>
      <c r="C220" t="s">
        <v>575</v>
      </c>
      <c r="D220" t="s">
        <v>133</v>
      </c>
      <c r="E220" s="2">
        <v>45935</v>
      </c>
      <c r="F220" t="s">
        <v>134</v>
      </c>
      <c r="G220" s="2">
        <v>45757</v>
      </c>
      <c r="H220">
        <v>8281844399</v>
      </c>
      <c r="I220">
        <v>158</v>
      </c>
      <c r="J220" t="s">
        <v>85</v>
      </c>
      <c r="K220" t="s">
        <v>46</v>
      </c>
      <c r="L220" t="s">
        <v>47</v>
      </c>
      <c r="M220" t="s">
        <v>48</v>
      </c>
      <c r="N220" t="s">
        <v>48</v>
      </c>
      <c r="O220" t="s">
        <v>48</v>
      </c>
      <c r="P220" t="s">
        <v>48</v>
      </c>
      <c r="Q220" t="s">
        <v>48</v>
      </c>
      <c r="R220" t="s">
        <v>48</v>
      </c>
      <c r="S220" t="s">
        <v>48</v>
      </c>
      <c r="T220" t="s">
        <v>48</v>
      </c>
      <c r="U220" t="s">
        <v>48</v>
      </c>
      <c r="V220" t="s">
        <v>48</v>
      </c>
      <c r="W220" t="s">
        <v>48</v>
      </c>
      <c r="X220" t="s">
        <v>48</v>
      </c>
      <c r="Y220" t="s">
        <v>48</v>
      </c>
      <c r="Z220" t="s">
        <v>48</v>
      </c>
      <c r="AA220" t="s">
        <v>48</v>
      </c>
      <c r="AB220" t="s">
        <v>48</v>
      </c>
      <c r="AC220" t="s">
        <v>48</v>
      </c>
      <c r="AD220" t="s">
        <v>48</v>
      </c>
      <c r="AE220" t="s">
        <v>48</v>
      </c>
      <c r="AF220" t="s">
        <v>48</v>
      </c>
      <c r="AG220" t="s">
        <v>48</v>
      </c>
      <c r="AH220" t="s">
        <v>48</v>
      </c>
      <c r="AI220" t="s">
        <v>50</v>
      </c>
      <c r="AJ220" t="s">
        <v>48</v>
      </c>
      <c r="AK220" t="s">
        <v>48</v>
      </c>
      <c r="AL220" t="s">
        <v>48</v>
      </c>
      <c r="AM220" t="s">
        <v>48</v>
      </c>
      <c r="AN220" t="s">
        <v>48</v>
      </c>
      <c r="AO220" t="s">
        <v>48</v>
      </c>
      <c r="AP220" t="s">
        <v>898</v>
      </c>
      <c r="AQ220" s="1" t="s">
        <v>899</v>
      </c>
      <c r="AR220" t="s">
        <v>51</v>
      </c>
      <c r="AS220" t="s">
        <v>100</v>
      </c>
      <c r="AT220" t="s">
        <v>101</v>
      </c>
      <c r="AU220" t="s">
        <v>577</v>
      </c>
      <c r="AW220" s="4">
        <f t="shared" si="140"/>
        <v>6</v>
      </c>
      <c r="AX220" s="4">
        <f t="shared" si="141"/>
        <v>4</v>
      </c>
      <c r="AY220" s="4">
        <f t="shared" si="142"/>
        <v>4</v>
      </c>
      <c r="AZ220" s="4">
        <f t="shared" si="143"/>
        <v>2</v>
      </c>
      <c r="BA220" s="4">
        <f t="shared" si="144"/>
        <v>4</v>
      </c>
      <c r="BB220" s="4">
        <f t="shared" si="145"/>
        <v>4</v>
      </c>
      <c r="BC220" s="4">
        <f t="shared" si="146"/>
        <v>4</v>
      </c>
      <c r="BD220" s="4">
        <f t="shared" si="147"/>
        <v>2</v>
      </c>
      <c r="BE220" s="4">
        <f t="shared" si="148"/>
        <v>4</v>
      </c>
      <c r="BF220" s="4">
        <f t="shared" si="149"/>
        <v>2</v>
      </c>
      <c r="BG220" s="4">
        <f t="shared" si="150"/>
        <v>4</v>
      </c>
      <c r="BH220" s="4">
        <f t="shared" si="151"/>
        <v>4</v>
      </c>
      <c r="BI220" s="4">
        <f t="shared" si="152"/>
        <v>4</v>
      </c>
      <c r="BJ220" s="4">
        <f t="shared" si="153"/>
        <v>2</v>
      </c>
      <c r="BK220" s="4">
        <f t="shared" si="154"/>
        <v>4</v>
      </c>
      <c r="BL220" s="4">
        <f t="shared" si="155"/>
        <v>2</v>
      </c>
      <c r="BM220" s="4">
        <f t="shared" si="156"/>
        <v>4</v>
      </c>
      <c r="BN220" s="4">
        <f t="shared" si="157"/>
        <v>4</v>
      </c>
      <c r="BO220" s="4">
        <f t="shared" si="158"/>
        <v>4</v>
      </c>
      <c r="BP220" s="4">
        <f t="shared" si="159"/>
        <v>4</v>
      </c>
      <c r="BQ220" s="4">
        <f t="shared" si="160"/>
        <v>6</v>
      </c>
      <c r="BR220" s="4">
        <f t="shared" si="161"/>
        <v>4</v>
      </c>
      <c r="BS220" s="4">
        <f t="shared" si="162"/>
        <v>4</v>
      </c>
      <c r="BT220" s="4">
        <f t="shared" si="163"/>
        <v>4</v>
      </c>
      <c r="BU220" s="4">
        <f t="shared" si="164"/>
        <v>4</v>
      </c>
      <c r="BV220" s="4">
        <f t="shared" si="165"/>
        <v>0</v>
      </c>
      <c r="BW220" s="4">
        <f t="shared" si="166"/>
        <v>6</v>
      </c>
      <c r="BX220" s="4">
        <f t="shared" si="167"/>
        <v>0</v>
      </c>
      <c r="BY220" s="4">
        <f t="shared" si="168"/>
        <v>0</v>
      </c>
      <c r="BZ220" s="37">
        <f t="shared" si="169"/>
        <v>100</v>
      </c>
      <c r="CA220" s="32" t="str">
        <f>VLOOKUP(J:J,'Agent wise'!A:C,3,0)</f>
        <v>Shakeer</v>
      </c>
      <c r="CB220" s="32">
        <f t="shared" si="135"/>
        <v>45935</v>
      </c>
      <c r="CC220" t="str">
        <f t="shared" si="136"/>
        <v>Excellent</v>
      </c>
      <c r="CE220" s="32"/>
      <c r="CJ220">
        <f t="shared" si="137"/>
        <v>5</v>
      </c>
      <c r="CK220">
        <f t="shared" si="138"/>
        <v>10</v>
      </c>
      <c r="CL220">
        <f t="shared" si="139"/>
        <v>2025</v>
      </c>
    </row>
    <row r="221" spans="1:90" ht="15" customHeight="1" x14ac:dyDescent="0.35">
      <c r="A221" s="40">
        <v>45787.56554398148</v>
      </c>
      <c r="B221" t="s">
        <v>593</v>
      </c>
      <c r="C221" t="s">
        <v>575</v>
      </c>
      <c r="D221" t="s">
        <v>594</v>
      </c>
      <c r="E221" s="2">
        <v>45935</v>
      </c>
      <c r="F221" t="s">
        <v>494</v>
      </c>
      <c r="G221" s="2">
        <v>45726</v>
      </c>
      <c r="H221">
        <v>9443348144</v>
      </c>
      <c r="I221">
        <v>138</v>
      </c>
      <c r="J221" t="s">
        <v>206</v>
      </c>
      <c r="K221" t="s">
        <v>52</v>
      </c>
      <c r="L221" t="s">
        <v>53</v>
      </c>
      <c r="M221" t="s">
        <v>48</v>
      </c>
      <c r="N221" t="s">
        <v>48</v>
      </c>
      <c r="O221" t="s">
        <v>48</v>
      </c>
      <c r="P221" t="s">
        <v>48</v>
      </c>
      <c r="Q221" t="s">
        <v>48</v>
      </c>
      <c r="R221" t="s">
        <v>48</v>
      </c>
      <c r="S221" t="s">
        <v>48</v>
      </c>
      <c r="T221" t="s">
        <v>48</v>
      </c>
      <c r="U221" t="s">
        <v>49</v>
      </c>
      <c r="V221" t="s">
        <v>48</v>
      </c>
      <c r="W221" t="s">
        <v>48</v>
      </c>
      <c r="X221" t="s">
        <v>48</v>
      </c>
      <c r="Y221" t="s">
        <v>48</v>
      </c>
      <c r="Z221" t="s">
        <v>48</v>
      </c>
      <c r="AA221" t="s">
        <v>49</v>
      </c>
      <c r="AB221" t="s">
        <v>48</v>
      </c>
      <c r="AC221" t="s">
        <v>49</v>
      </c>
      <c r="AD221" t="s">
        <v>48</v>
      </c>
      <c r="AE221" t="s">
        <v>48</v>
      </c>
      <c r="AF221" t="s">
        <v>48</v>
      </c>
      <c r="AG221" t="s">
        <v>48</v>
      </c>
      <c r="AH221" t="s">
        <v>50</v>
      </c>
      <c r="AI221" t="s">
        <v>50</v>
      </c>
      <c r="AJ221" t="s">
        <v>48</v>
      </c>
      <c r="AK221" t="s">
        <v>48</v>
      </c>
      <c r="AL221" t="s">
        <v>49</v>
      </c>
      <c r="AM221" t="s">
        <v>48</v>
      </c>
      <c r="AN221" t="s">
        <v>48</v>
      </c>
      <c r="AO221" t="s">
        <v>48</v>
      </c>
      <c r="AP221" t="s">
        <v>900</v>
      </c>
      <c r="AQ221" t="s">
        <v>901</v>
      </c>
      <c r="AR221" t="s">
        <v>51</v>
      </c>
      <c r="AS221" t="s">
        <v>496</v>
      </c>
      <c r="AT221" t="s">
        <v>692</v>
      </c>
      <c r="AU221" t="s">
        <v>577</v>
      </c>
      <c r="AW221" s="4">
        <f t="shared" si="140"/>
        <v>6</v>
      </c>
      <c r="AX221" s="4">
        <f t="shared" si="141"/>
        <v>4</v>
      </c>
      <c r="AY221" s="4">
        <f t="shared" si="142"/>
        <v>4</v>
      </c>
      <c r="AZ221" s="4">
        <f t="shared" si="143"/>
        <v>2</v>
      </c>
      <c r="BA221" s="4">
        <f t="shared" si="144"/>
        <v>4</v>
      </c>
      <c r="BB221" s="4">
        <f t="shared" si="145"/>
        <v>4</v>
      </c>
      <c r="BC221" s="4">
        <f t="shared" si="146"/>
        <v>4</v>
      </c>
      <c r="BD221" s="4">
        <f t="shared" si="147"/>
        <v>2</v>
      </c>
      <c r="BE221" s="4" t="str">
        <f t="shared" si="148"/>
        <v>0</v>
      </c>
      <c r="BF221" s="4">
        <f t="shared" si="149"/>
        <v>2</v>
      </c>
      <c r="BG221" s="4">
        <f t="shared" si="150"/>
        <v>4</v>
      </c>
      <c r="BH221" s="4">
        <f t="shared" si="151"/>
        <v>4</v>
      </c>
      <c r="BI221" s="4">
        <f t="shared" si="152"/>
        <v>4</v>
      </c>
      <c r="BJ221" s="4">
        <f t="shared" si="153"/>
        <v>2</v>
      </c>
      <c r="BK221" s="4" t="str">
        <f t="shared" si="154"/>
        <v>0</v>
      </c>
      <c r="BL221" s="4">
        <f t="shared" si="155"/>
        <v>2</v>
      </c>
      <c r="BM221" s="4" t="str">
        <f t="shared" si="156"/>
        <v>0</v>
      </c>
      <c r="BN221" s="4">
        <f t="shared" si="157"/>
        <v>4</v>
      </c>
      <c r="BO221" s="4">
        <f t="shared" si="158"/>
        <v>4</v>
      </c>
      <c r="BP221" s="4">
        <f t="shared" si="159"/>
        <v>4</v>
      </c>
      <c r="BQ221" s="4">
        <f t="shared" si="160"/>
        <v>6</v>
      </c>
      <c r="BR221" s="4">
        <f t="shared" si="161"/>
        <v>4</v>
      </c>
      <c r="BS221" s="4">
        <f t="shared" si="162"/>
        <v>4</v>
      </c>
      <c r="BT221" s="4">
        <f t="shared" si="163"/>
        <v>4</v>
      </c>
      <c r="BU221" s="4">
        <f t="shared" si="164"/>
        <v>4</v>
      </c>
      <c r="BV221" s="4" t="str">
        <f t="shared" si="165"/>
        <v>0</v>
      </c>
      <c r="BW221" s="4">
        <f t="shared" si="166"/>
        <v>6</v>
      </c>
      <c r="BX221" s="4">
        <f t="shared" si="167"/>
        <v>0</v>
      </c>
      <c r="BY221" s="4">
        <f t="shared" si="168"/>
        <v>0</v>
      </c>
      <c r="BZ221" s="37">
        <f t="shared" si="169"/>
        <v>88</v>
      </c>
      <c r="CA221" s="32" t="str">
        <f>VLOOKUP(J:J,'Agent wise'!A:C,3,0)</f>
        <v>Amal</v>
      </c>
      <c r="CB221" s="32">
        <f t="shared" si="135"/>
        <v>45935</v>
      </c>
      <c r="CC221" t="str">
        <f t="shared" si="136"/>
        <v>Average</v>
      </c>
      <c r="CE221" s="32"/>
      <c r="CJ221">
        <f t="shared" si="137"/>
        <v>5</v>
      </c>
      <c r="CK221">
        <f t="shared" si="138"/>
        <v>10</v>
      </c>
      <c r="CL221">
        <f t="shared" si="139"/>
        <v>2025</v>
      </c>
    </row>
    <row r="222" spans="1:90" ht="15" customHeight="1" x14ac:dyDescent="0.35">
      <c r="A222" s="40">
        <v>45787.567604166667</v>
      </c>
      <c r="B222" t="s">
        <v>319</v>
      </c>
      <c r="C222" t="s">
        <v>575</v>
      </c>
      <c r="D222" t="s">
        <v>72</v>
      </c>
      <c r="E222" s="2">
        <v>45935</v>
      </c>
      <c r="F222" t="s">
        <v>134</v>
      </c>
      <c r="G222" s="2">
        <v>45757</v>
      </c>
      <c r="H222">
        <v>9447776265</v>
      </c>
      <c r="I222">
        <v>330</v>
      </c>
      <c r="J222" t="s">
        <v>432</v>
      </c>
      <c r="K222" t="s">
        <v>46</v>
      </c>
      <c r="L222" t="s">
        <v>47</v>
      </c>
      <c r="M222" t="s">
        <v>48</v>
      </c>
      <c r="N222" t="s">
        <v>48</v>
      </c>
      <c r="O222" t="s">
        <v>48</v>
      </c>
      <c r="P222" t="s">
        <v>48</v>
      </c>
      <c r="Q222" t="s">
        <v>48</v>
      </c>
      <c r="R222" t="s">
        <v>49</v>
      </c>
      <c r="S222" t="s">
        <v>48</v>
      </c>
      <c r="T222" t="s">
        <v>48</v>
      </c>
      <c r="U222" t="s">
        <v>48</v>
      </c>
      <c r="V222" t="s">
        <v>48</v>
      </c>
      <c r="W222" t="s">
        <v>48</v>
      </c>
      <c r="X222" t="s">
        <v>48</v>
      </c>
      <c r="Y222" t="s">
        <v>48</v>
      </c>
      <c r="Z222" t="s">
        <v>48</v>
      </c>
      <c r="AA222" t="s">
        <v>48</v>
      </c>
      <c r="AB222" t="s">
        <v>48</v>
      </c>
      <c r="AC222" t="s">
        <v>49</v>
      </c>
      <c r="AD222" t="s">
        <v>49</v>
      </c>
      <c r="AE222" t="s">
        <v>48</v>
      </c>
      <c r="AF222" t="s">
        <v>50</v>
      </c>
      <c r="AG222" t="s">
        <v>48</v>
      </c>
      <c r="AH222" t="s">
        <v>50</v>
      </c>
      <c r="AI222" t="s">
        <v>49</v>
      </c>
      <c r="AJ222" t="s">
        <v>48</v>
      </c>
      <c r="AK222" t="s">
        <v>50</v>
      </c>
      <c r="AL222" t="s">
        <v>49</v>
      </c>
      <c r="AM222" t="s">
        <v>48</v>
      </c>
      <c r="AN222" t="s">
        <v>48</v>
      </c>
      <c r="AO222" t="s">
        <v>48</v>
      </c>
      <c r="AP222" t="s">
        <v>902</v>
      </c>
      <c r="AQ222" t="s">
        <v>320</v>
      </c>
      <c r="AR222" t="s">
        <v>51</v>
      </c>
      <c r="AS222" t="s">
        <v>395</v>
      </c>
      <c r="AT222" t="s">
        <v>378</v>
      </c>
      <c r="AU222" t="s">
        <v>626</v>
      </c>
      <c r="AW222" s="4">
        <f t="shared" si="140"/>
        <v>6</v>
      </c>
      <c r="AX222" s="4">
        <f t="shared" si="141"/>
        <v>4</v>
      </c>
      <c r="AY222" s="4">
        <f t="shared" si="142"/>
        <v>4</v>
      </c>
      <c r="AZ222" s="4">
        <f t="shared" si="143"/>
        <v>2</v>
      </c>
      <c r="BA222" s="4">
        <f t="shared" si="144"/>
        <v>4</v>
      </c>
      <c r="BB222" s="4" t="str">
        <f t="shared" si="145"/>
        <v>0</v>
      </c>
      <c r="BC222" s="4">
        <f t="shared" si="146"/>
        <v>4</v>
      </c>
      <c r="BD222" s="4">
        <f t="shared" si="147"/>
        <v>2</v>
      </c>
      <c r="BE222" s="4">
        <f t="shared" si="148"/>
        <v>4</v>
      </c>
      <c r="BF222" s="4">
        <f t="shared" si="149"/>
        <v>2</v>
      </c>
      <c r="BG222" s="4">
        <f t="shared" si="150"/>
        <v>4</v>
      </c>
      <c r="BH222" s="4">
        <f t="shared" si="151"/>
        <v>4</v>
      </c>
      <c r="BI222" s="4">
        <f t="shared" si="152"/>
        <v>4</v>
      </c>
      <c r="BJ222" s="4">
        <f t="shared" si="153"/>
        <v>2</v>
      </c>
      <c r="BK222" s="4">
        <f t="shared" si="154"/>
        <v>4</v>
      </c>
      <c r="BL222" s="4">
        <f t="shared" si="155"/>
        <v>2</v>
      </c>
      <c r="BM222" s="4" t="str">
        <f t="shared" si="156"/>
        <v>0</v>
      </c>
      <c r="BN222" s="4" t="str">
        <f t="shared" si="157"/>
        <v>0</v>
      </c>
      <c r="BO222" s="4">
        <f t="shared" si="158"/>
        <v>4</v>
      </c>
      <c r="BP222" s="4">
        <f t="shared" si="159"/>
        <v>4</v>
      </c>
      <c r="BQ222" s="4">
        <f t="shared" si="160"/>
        <v>6</v>
      </c>
      <c r="BR222" s="4">
        <f t="shared" si="161"/>
        <v>4</v>
      </c>
      <c r="BS222" s="4" t="str">
        <f t="shared" si="162"/>
        <v>0</v>
      </c>
      <c r="BT222" s="4">
        <f t="shared" si="163"/>
        <v>4</v>
      </c>
      <c r="BU222" s="4">
        <f t="shared" si="164"/>
        <v>4</v>
      </c>
      <c r="BV222" s="4" t="str">
        <f t="shared" si="165"/>
        <v>0</v>
      </c>
      <c r="BW222" s="4">
        <f t="shared" si="166"/>
        <v>6</v>
      </c>
      <c r="BX222" s="4">
        <f t="shared" si="167"/>
        <v>0</v>
      </c>
      <c r="BY222" s="4">
        <f t="shared" si="168"/>
        <v>0</v>
      </c>
      <c r="BZ222" s="37">
        <f t="shared" si="169"/>
        <v>84</v>
      </c>
      <c r="CA222" s="32" t="str">
        <f>VLOOKUP(J:J,'Agent wise'!A:C,3,0)</f>
        <v>Saran S</v>
      </c>
      <c r="CB222" s="32">
        <f t="shared" si="135"/>
        <v>45935</v>
      </c>
      <c r="CC222" t="str">
        <f t="shared" si="136"/>
        <v>FC</v>
      </c>
      <c r="CE222" s="32"/>
      <c r="CJ222">
        <f t="shared" si="137"/>
        <v>5</v>
      </c>
      <c r="CK222">
        <f t="shared" si="138"/>
        <v>10</v>
      </c>
      <c r="CL222">
        <f t="shared" si="139"/>
        <v>2025</v>
      </c>
    </row>
    <row r="223" spans="1:90" ht="15" customHeight="1" x14ac:dyDescent="0.35">
      <c r="A223" s="40">
        <v>45787.569733796299</v>
      </c>
      <c r="B223" t="s">
        <v>132</v>
      </c>
      <c r="C223" t="s">
        <v>575</v>
      </c>
      <c r="D223" t="s">
        <v>133</v>
      </c>
      <c r="E223" s="2">
        <v>45935</v>
      </c>
      <c r="F223" t="s">
        <v>134</v>
      </c>
      <c r="G223" s="2">
        <v>45757</v>
      </c>
      <c r="H223">
        <v>9497452876</v>
      </c>
      <c r="I223">
        <v>131</v>
      </c>
      <c r="J223" t="s">
        <v>82</v>
      </c>
      <c r="K223" t="s">
        <v>46</v>
      </c>
      <c r="L223" t="s">
        <v>47</v>
      </c>
      <c r="M223" t="s">
        <v>48</v>
      </c>
      <c r="N223" t="s">
        <v>48</v>
      </c>
      <c r="O223" t="s">
        <v>48</v>
      </c>
      <c r="P223" t="s">
        <v>48</v>
      </c>
      <c r="Q223" t="s">
        <v>48</v>
      </c>
      <c r="R223" t="s">
        <v>49</v>
      </c>
      <c r="S223" t="s">
        <v>48</v>
      </c>
      <c r="T223" t="s">
        <v>48</v>
      </c>
      <c r="U223" t="s">
        <v>48</v>
      </c>
      <c r="V223" t="s">
        <v>48</v>
      </c>
      <c r="W223" t="s">
        <v>48</v>
      </c>
      <c r="X223" t="s">
        <v>48</v>
      </c>
      <c r="Y223" t="s">
        <v>48</v>
      </c>
      <c r="Z223" t="s">
        <v>48</v>
      </c>
      <c r="AA223" t="s">
        <v>49</v>
      </c>
      <c r="AB223" t="s">
        <v>48</v>
      </c>
      <c r="AC223" t="s">
        <v>48</v>
      </c>
      <c r="AD223" t="s">
        <v>48</v>
      </c>
      <c r="AE223" t="s">
        <v>48</v>
      </c>
      <c r="AF223" t="s">
        <v>48</v>
      </c>
      <c r="AG223" t="s">
        <v>48</v>
      </c>
      <c r="AH223" t="s">
        <v>48</v>
      </c>
      <c r="AI223" t="s">
        <v>50</v>
      </c>
      <c r="AJ223" t="s">
        <v>48</v>
      </c>
      <c r="AK223" t="s">
        <v>48</v>
      </c>
      <c r="AL223" t="s">
        <v>48</v>
      </c>
      <c r="AM223" t="s">
        <v>48</v>
      </c>
      <c r="AN223" t="s">
        <v>48</v>
      </c>
      <c r="AO223" t="s">
        <v>48</v>
      </c>
      <c r="AP223" t="s">
        <v>450</v>
      </c>
      <c r="AQ223" s="1" t="s">
        <v>903</v>
      </c>
      <c r="AR223" t="s">
        <v>51</v>
      </c>
      <c r="AS223" t="s">
        <v>100</v>
      </c>
      <c r="AT223" t="s">
        <v>325</v>
      </c>
      <c r="AU223" t="s">
        <v>577</v>
      </c>
      <c r="AW223" s="4">
        <f t="shared" si="140"/>
        <v>6</v>
      </c>
      <c r="AX223" s="4">
        <f t="shared" si="141"/>
        <v>4</v>
      </c>
      <c r="AY223" s="4">
        <f t="shared" si="142"/>
        <v>4</v>
      </c>
      <c r="AZ223" s="4">
        <f t="shared" si="143"/>
        <v>2</v>
      </c>
      <c r="BA223" s="4">
        <f t="shared" si="144"/>
        <v>4</v>
      </c>
      <c r="BB223" s="4" t="str">
        <f t="shared" si="145"/>
        <v>0</v>
      </c>
      <c r="BC223" s="4">
        <f t="shared" si="146"/>
        <v>4</v>
      </c>
      <c r="BD223" s="4">
        <f t="shared" si="147"/>
        <v>2</v>
      </c>
      <c r="BE223" s="4">
        <f t="shared" si="148"/>
        <v>4</v>
      </c>
      <c r="BF223" s="4">
        <f t="shared" si="149"/>
        <v>2</v>
      </c>
      <c r="BG223" s="4">
        <f t="shared" si="150"/>
        <v>4</v>
      </c>
      <c r="BH223" s="4">
        <f t="shared" si="151"/>
        <v>4</v>
      </c>
      <c r="BI223" s="4">
        <f t="shared" si="152"/>
        <v>4</v>
      </c>
      <c r="BJ223" s="4">
        <f t="shared" si="153"/>
        <v>2</v>
      </c>
      <c r="BK223" s="4" t="str">
        <f t="shared" si="154"/>
        <v>0</v>
      </c>
      <c r="BL223" s="4">
        <f t="shared" si="155"/>
        <v>2</v>
      </c>
      <c r="BM223" s="4">
        <f t="shared" si="156"/>
        <v>4</v>
      </c>
      <c r="BN223" s="4">
        <f t="shared" si="157"/>
        <v>4</v>
      </c>
      <c r="BO223" s="4">
        <f t="shared" si="158"/>
        <v>4</v>
      </c>
      <c r="BP223" s="4">
        <f t="shared" si="159"/>
        <v>4</v>
      </c>
      <c r="BQ223" s="4">
        <f t="shared" si="160"/>
        <v>6</v>
      </c>
      <c r="BR223" s="4">
        <f t="shared" si="161"/>
        <v>4</v>
      </c>
      <c r="BS223" s="4">
        <f t="shared" si="162"/>
        <v>4</v>
      </c>
      <c r="BT223" s="4">
        <f t="shared" si="163"/>
        <v>4</v>
      </c>
      <c r="BU223" s="4">
        <f t="shared" si="164"/>
        <v>4</v>
      </c>
      <c r="BV223" s="4">
        <f t="shared" si="165"/>
        <v>0</v>
      </c>
      <c r="BW223" s="4">
        <f t="shared" si="166"/>
        <v>6</v>
      </c>
      <c r="BX223" s="4">
        <f t="shared" si="167"/>
        <v>0</v>
      </c>
      <c r="BY223" s="4">
        <f t="shared" si="168"/>
        <v>0</v>
      </c>
      <c r="BZ223" s="37">
        <f t="shared" si="169"/>
        <v>92</v>
      </c>
      <c r="CA223" s="32" t="str">
        <f>VLOOKUP(J:J,'Agent wise'!A:C,3,0)</f>
        <v>Saran S</v>
      </c>
      <c r="CB223" s="32">
        <f t="shared" si="135"/>
        <v>45935</v>
      </c>
      <c r="CC223" t="str">
        <f t="shared" si="136"/>
        <v>Good</v>
      </c>
      <c r="CE223" s="32"/>
      <c r="CJ223">
        <f t="shared" si="137"/>
        <v>5</v>
      </c>
      <c r="CK223">
        <f t="shared" si="138"/>
        <v>10</v>
      </c>
      <c r="CL223">
        <f t="shared" si="139"/>
        <v>2025</v>
      </c>
    </row>
    <row r="224" spans="1:90" ht="15" customHeight="1" x14ac:dyDescent="0.35">
      <c r="A224" s="40">
        <v>45787.570277777777</v>
      </c>
      <c r="B224" t="s">
        <v>887</v>
      </c>
      <c r="C224" t="s">
        <v>575</v>
      </c>
      <c r="D224" t="s">
        <v>192</v>
      </c>
      <c r="E224" s="2">
        <v>45933</v>
      </c>
      <c r="F224" t="s">
        <v>494</v>
      </c>
      <c r="G224" s="2">
        <v>45726</v>
      </c>
      <c r="H224">
        <v>8129619796</v>
      </c>
      <c r="I224">
        <v>169</v>
      </c>
      <c r="J224" t="s">
        <v>206</v>
      </c>
      <c r="K224" t="s">
        <v>46</v>
      </c>
      <c r="L224" t="s">
        <v>47</v>
      </c>
      <c r="M224" t="s">
        <v>48</v>
      </c>
      <c r="N224" t="s">
        <v>48</v>
      </c>
      <c r="O224" t="s">
        <v>48</v>
      </c>
      <c r="P224" t="s">
        <v>48</v>
      </c>
      <c r="Q224" t="s">
        <v>48</v>
      </c>
      <c r="R224" t="s">
        <v>48</v>
      </c>
      <c r="S224" t="s">
        <v>48</v>
      </c>
      <c r="T224" t="s">
        <v>48</v>
      </c>
      <c r="U224" t="s">
        <v>48</v>
      </c>
      <c r="V224" t="s">
        <v>48</v>
      </c>
      <c r="W224" t="s">
        <v>48</v>
      </c>
      <c r="X224" t="s">
        <v>48</v>
      </c>
      <c r="Y224" t="s">
        <v>48</v>
      </c>
      <c r="Z224" t="s">
        <v>48</v>
      </c>
      <c r="AA224" t="s">
        <v>49</v>
      </c>
      <c r="AB224" t="s">
        <v>48</v>
      </c>
      <c r="AC224" t="s">
        <v>49</v>
      </c>
      <c r="AD224" t="s">
        <v>48</v>
      </c>
      <c r="AE224" t="s">
        <v>48</v>
      </c>
      <c r="AF224" t="s">
        <v>48</v>
      </c>
      <c r="AG224" t="s">
        <v>48</v>
      </c>
      <c r="AH224" t="s">
        <v>50</v>
      </c>
      <c r="AI224" t="s">
        <v>50</v>
      </c>
      <c r="AJ224" t="s">
        <v>48</v>
      </c>
      <c r="AK224" t="s">
        <v>48</v>
      </c>
      <c r="AL224" t="s">
        <v>49</v>
      </c>
      <c r="AM224" t="s">
        <v>48</v>
      </c>
      <c r="AN224" t="s">
        <v>48</v>
      </c>
      <c r="AO224" t="s">
        <v>48</v>
      </c>
      <c r="AP224" t="s">
        <v>904</v>
      </c>
      <c r="AQ224" t="s">
        <v>905</v>
      </c>
      <c r="AR224" t="s">
        <v>116</v>
      </c>
      <c r="AS224" t="s">
        <v>501</v>
      </c>
      <c r="AT224" t="s">
        <v>501</v>
      </c>
      <c r="AU224" t="s">
        <v>577</v>
      </c>
      <c r="AW224" s="4">
        <f t="shared" si="140"/>
        <v>6</v>
      </c>
      <c r="AX224" s="4">
        <f t="shared" si="141"/>
        <v>4</v>
      </c>
      <c r="AY224" s="4">
        <f t="shared" si="142"/>
        <v>4</v>
      </c>
      <c r="AZ224" s="4">
        <f t="shared" si="143"/>
        <v>2</v>
      </c>
      <c r="BA224" s="4">
        <f t="shared" si="144"/>
        <v>4</v>
      </c>
      <c r="BB224" s="4">
        <f t="shared" si="145"/>
        <v>4</v>
      </c>
      <c r="BC224" s="4">
        <f t="shared" si="146"/>
        <v>4</v>
      </c>
      <c r="BD224" s="4">
        <f t="shared" si="147"/>
        <v>2</v>
      </c>
      <c r="BE224" s="4">
        <f t="shared" si="148"/>
        <v>4</v>
      </c>
      <c r="BF224" s="4">
        <f t="shared" si="149"/>
        <v>2</v>
      </c>
      <c r="BG224" s="4">
        <f t="shared" si="150"/>
        <v>4</v>
      </c>
      <c r="BH224" s="4">
        <f t="shared" si="151"/>
        <v>4</v>
      </c>
      <c r="BI224" s="4">
        <f t="shared" si="152"/>
        <v>4</v>
      </c>
      <c r="BJ224" s="4">
        <f t="shared" si="153"/>
        <v>2</v>
      </c>
      <c r="BK224" s="4" t="str">
        <f t="shared" si="154"/>
        <v>0</v>
      </c>
      <c r="BL224" s="4">
        <f t="shared" si="155"/>
        <v>2</v>
      </c>
      <c r="BM224" s="4" t="str">
        <f t="shared" si="156"/>
        <v>0</v>
      </c>
      <c r="BN224" s="4">
        <f t="shared" si="157"/>
        <v>4</v>
      </c>
      <c r="BO224" s="4">
        <f t="shared" si="158"/>
        <v>4</v>
      </c>
      <c r="BP224" s="4">
        <f t="shared" si="159"/>
        <v>4</v>
      </c>
      <c r="BQ224" s="4">
        <f t="shared" si="160"/>
        <v>6</v>
      </c>
      <c r="BR224" s="4">
        <f t="shared" si="161"/>
        <v>4</v>
      </c>
      <c r="BS224" s="4">
        <f t="shared" si="162"/>
        <v>4</v>
      </c>
      <c r="BT224" s="4">
        <f t="shared" si="163"/>
        <v>4</v>
      </c>
      <c r="BU224" s="4">
        <f t="shared" si="164"/>
        <v>4</v>
      </c>
      <c r="BV224" s="4" t="str">
        <f t="shared" si="165"/>
        <v>0</v>
      </c>
      <c r="BW224" s="4">
        <f t="shared" si="166"/>
        <v>6</v>
      </c>
      <c r="BX224" s="4">
        <f t="shared" si="167"/>
        <v>0</v>
      </c>
      <c r="BY224" s="4">
        <f t="shared" si="168"/>
        <v>0</v>
      </c>
      <c r="BZ224" s="37">
        <f t="shared" si="169"/>
        <v>92</v>
      </c>
      <c r="CA224" s="32" t="str">
        <f>VLOOKUP(J:J,'Agent wise'!A:C,3,0)</f>
        <v>Amal</v>
      </c>
      <c r="CB224" s="32">
        <f t="shared" si="135"/>
        <v>45933</v>
      </c>
      <c r="CC224" t="str">
        <f t="shared" si="136"/>
        <v>Good</v>
      </c>
      <c r="CE224" s="32"/>
      <c r="CJ224">
        <f t="shared" si="137"/>
        <v>3</v>
      </c>
      <c r="CK224">
        <f t="shared" si="138"/>
        <v>10</v>
      </c>
      <c r="CL224">
        <f t="shared" si="139"/>
        <v>2025</v>
      </c>
    </row>
    <row r="225" spans="1:90" ht="15" customHeight="1" x14ac:dyDescent="0.35">
      <c r="A225" s="40">
        <v>45787.570590277777</v>
      </c>
      <c r="B225" t="s">
        <v>593</v>
      </c>
      <c r="C225" t="s">
        <v>575</v>
      </c>
      <c r="D225" t="s">
        <v>594</v>
      </c>
      <c r="E225" s="2">
        <v>45935</v>
      </c>
      <c r="F225" t="s">
        <v>494</v>
      </c>
      <c r="G225" s="2">
        <v>45726</v>
      </c>
      <c r="H225">
        <v>9790041161</v>
      </c>
      <c r="I225">
        <v>173</v>
      </c>
      <c r="J225" t="s">
        <v>98</v>
      </c>
      <c r="K225" t="s">
        <v>52</v>
      </c>
      <c r="L225" t="s">
        <v>53</v>
      </c>
      <c r="M225" t="s">
        <v>48</v>
      </c>
      <c r="N225" t="s">
        <v>48</v>
      </c>
      <c r="O225" t="s">
        <v>48</v>
      </c>
      <c r="P225" t="s">
        <v>48</v>
      </c>
      <c r="Q225" t="s">
        <v>48</v>
      </c>
      <c r="R225" t="s">
        <v>48</v>
      </c>
      <c r="S225" t="s">
        <v>48</v>
      </c>
      <c r="T225" t="s">
        <v>48</v>
      </c>
      <c r="U225" t="s">
        <v>48</v>
      </c>
      <c r="V225" t="s">
        <v>48</v>
      </c>
      <c r="W225" t="s">
        <v>48</v>
      </c>
      <c r="X225" t="s">
        <v>48</v>
      </c>
      <c r="Y225" t="s">
        <v>48</v>
      </c>
      <c r="Z225" t="s">
        <v>48</v>
      </c>
      <c r="AA225" t="s">
        <v>48</v>
      </c>
      <c r="AB225" t="s">
        <v>48</v>
      </c>
      <c r="AC225" t="s">
        <v>48</v>
      </c>
      <c r="AD225" t="s">
        <v>48</v>
      </c>
      <c r="AE225" t="s">
        <v>48</v>
      </c>
      <c r="AF225" t="s">
        <v>48</v>
      </c>
      <c r="AG225" t="s">
        <v>48</v>
      </c>
      <c r="AH225" t="s">
        <v>50</v>
      </c>
      <c r="AI225" t="s">
        <v>50</v>
      </c>
      <c r="AJ225" t="s">
        <v>48</v>
      </c>
      <c r="AK225" t="s">
        <v>48</v>
      </c>
      <c r="AL225" t="s">
        <v>48</v>
      </c>
      <c r="AM225" t="s">
        <v>48</v>
      </c>
      <c r="AN225" t="s">
        <v>48</v>
      </c>
      <c r="AO225" t="s">
        <v>48</v>
      </c>
      <c r="AP225" t="s">
        <v>104</v>
      </c>
      <c r="AQ225" t="s">
        <v>906</v>
      </c>
      <c r="AR225" t="s">
        <v>51</v>
      </c>
      <c r="AS225" t="s">
        <v>499</v>
      </c>
      <c r="AT225" t="s">
        <v>692</v>
      </c>
      <c r="AU225" t="s">
        <v>577</v>
      </c>
      <c r="AW225" s="4">
        <f t="shared" si="140"/>
        <v>6</v>
      </c>
      <c r="AX225" s="4">
        <f t="shared" si="141"/>
        <v>4</v>
      </c>
      <c r="AY225" s="4">
        <f t="shared" si="142"/>
        <v>4</v>
      </c>
      <c r="AZ225" s="4">
        <f t="shared" si="143"/>
        <v>2</v>
      </c>
      <c r="BA225" s="4">
        <f t="shared" si="144"/>
        <v>4</v>
      </c>
      <c r="BB225" s="4">
        <f t="shared" si="145"/>
        <v>4</v>
      </c>
      <c r="BC225" s="4">
        <f t="shared" si="146"/>
        <v>4</v>
      </c>
      <c r="BD225" s="4">
        <f t="shared" si="147"/>
        <v>2</v>
      </c>
      <c r="BE225" s="4">
        <f t="shared" si="148"/>
        <v>4</v>
      </c>
      <c r="BF225" s="4">
        <f t="shared" si="149"/>
        <v>2</v>
      </c>
      <c r="BG225" s="4">
        <f t="shared" si="150"/>
        <v>4</v>
      </c>
      <c r="BH225" s="4">
        <f t="shared" si="151"/>
        <v>4</v>
      </c>
      <c r="BI225" s="4">
        <f t="shared" si="152"/>
        <v>4</v>
      </c>
      <c r="BJ225" s="4">
        <f t="shared" si="153"/>
        <v>2</v>
      </c>
      <c r="BK225" s="4">
        <f t="shared" si="154"/>
        <v>4</v>
      </c>
      <c r="BL225" s="4">
        <f t="shared" si="155"/>
        <v>2</v>
      </c>
      <c r="BM225" s="4">
        <f t="shared" si="156"/>
        <v>4</v>
      </c>
      <c r="BN225" s="4">
        <f t="shared" si="157"/>
        <v>4</v>
      </c>
      <c r="BO225" s="4">
        <f t="shared" si="158"/>
        <v>4</v>
      </c>
      <c r="BP225" s="4">
        <f t="shared" si="159"/>
        <v>4</v>
      </c>
      <c r="BQ225" s="4">
        <f t="shared" si="160"/>
        <v>6</v>
      </c>
      <c r="BR225" s="4">
        <f t="shared" si="161"/>
        <v>4</v>
      </c>
      <c r="BS225" s="4">
        <f t="shared" si="162"/>
        <v>4</v>
      </c>
      <c r="BT225" s="4">
        <f t="shared" si="163"/>
        <v>4</v>
      </c>
      <c r="BU225" s="4">
        <f t="shared" si="164"/>
        <v>4</v>
      </c>
      <c r="BV225" s="4">
        <f t="shared" si="165"/>
        <v>0</v>
      </c>
      <c r="BW225" s="4">
        <f t="shared" si="166"/>
        <v>6</v>
      </c>
      <c r="BX225" s="4">
        <f t="shared" si="167"/>
        <v>0</v>
      </c>
      <c r="BY225" s="4">
        <f t="shared" si="168"/>
        <v>0</v>
      </c>
      <c r="BZ225" s="37">
        <f t="shared" si="169"/>
        <v>100</v>
      </c>
      <c r="CA225" s="32" t="str">
        <f>VLOOKUP(J:J,'Agent wise'!A:C,3,0)</f>
        <v>Amal</v>
      </c>
      <c r="CB225" s="32">
        <f t="shared" si="135"/>
        <v>45935</v>
      </c>
      <c r="CC225" t="str">
        <f t="shared" si="136"/>
        <v>Excellent</v>
      </c>
      <c r="CE225" s="32"/>
      <c r="CJ225">
        <f t="shared" si="137"/>
        <v>5</v>
      </c>
      <c r="CK225">
        <f t="shared" si="138"/>
        <v>10</v>
      </c>
      <c r="CL225">
        <f t="shared" si="139"/>
        <v>2025</v>
      </c>
    </row>
    <row r="226" spans="1:90" ht="15" customHeight="1" x14ac:dyDescent="0.35">
      <c r="A226" s="40">
        <v>45787.573425925926</v>
      </c>
      <c r="B226" t="s">
        <v>593</v>
      </c>
      <c r="C226" t="s">
        <v>575</v>
      </c>
      <c r="D226" t="s">
        <v>594</v>
      </c>
      <c r="E226" s="2">
        <v>45935</v>
      </c>
      <c r="F226" t="s">
        <v>494</v>
      </c>
      <c r="G226" s="2">
        <v>45726</v>
      </c>
      <c r="H226">
        <v>9400839957</v>
      </c>
      <c r="I226">
        <v>142</v>
      </c>
      <c r="J226" t="s">
        <v>148</v>
      </c>
      <c r="K226" t="s">
        <v>46</v>
      </c>
      <c r="L226" t="s">
        <v>47</v>
      </c>
      <c r="M226" t="s">
        <v>48</v>
      </c>
      <c r="N226" t="s">
        <v>48</v>
      </c>
      <c r="O226" t="s">
        <v>48</v>
      </c>
      <c r="P226" t="s">
        <v>48</v>
      </c>
      <c r="Q226" t="s">
        <v>48</v>
      </c>
      <c r="R226" t="s">
        <v>48</v>
      </c>
      <c r="S226" t="s">
        <v>48</v>
      </c>
      <c r="T226" t="s">
        <v>48</v>
      </c>
      <c r="U226" t="s">
        <v>48</v>
      </c>
      <c r="V226" t="s">
        <v>48</v>
      </c>
      <c r="W226" t="s">
        <v>48</v>
      </c>
      <c r="X226" t="s">
        <v>48</v>
      </c>
      <c r="Y226" t="s">
        <v>48</v>
      </c>
      <c r="Z226" t="s">
        <v>48</v>
      </c>
      <c r="AA226" t="s">
        <v>48</v>
      </c>
      <c r="AB226" t="s">
        <v>48</v>
      </c>
      <c r="AC226" t="s">
        <v>48</v>
      </c>
      <c r="AD226" t="s">
        <v>48</v>
      </c>
      <c r="AE226" t="s">
        <v>48</v>
      </c>
      <c r="AF226" t="s">
        <v>48</v>
      </c>
      <c r="AG226" t="s">
        <v>48</v>
      </c>
      <c r="AH226" t="s">
        <v>50</v>
      </c>
      <c r="AI226" t="s">
        <v>50</v>
      </c>
      <c r="AJ226" t="s">
        <v>48</v>
      </c>
      <c r="AK226" t="s">
        <v>48</v>
      </c>
      <c r="AL226" t="s">
        <v>48</v>
      </c>
      <c r="AM226" t="s">
        <v>48</v>
      </c>
      <c r="AN226" t="s">
        <v>48</v>
      </c>
      <c r="AO226" t="s">
        <v>48</v>
      </c>
      <c r="AP226" t="s">
        <v>104</v>
      </c>
      <c r="AQ226" t="s">
        <v>907</v>
      </c>
      <c r="AR226" t="s">
        <v>116</v>
      </c>
      <c r="AS226" t="s">
        <v>504</v>
      </c>
      <c r="AT226" t="s">
        <v>649</v>
      </c>
      <c r="AU226" t="s">
        <v>577</v>
      </c>
      <c r="AW226" s="4">
        <f t="shared" si="140"/>
        <v>6</v>
      </c>
      <c r="AX226" s="4">
        <f t="shared" si="141"/>
        <v>4</v>
      </c>
      <c r="AY226" s="4">
        <f t="shared" si="142"/>
        <v>4</v>
      </c>
      <c r="AZ226" s="4">
        <f t="shared" si="143"/>
        <v>2</v>
      </c>
      <c r="BA226" s="4">
        <f t="shared" si="144"/>
        <v>4</v>
      </c>
      <c r="BB226" s="4">
        <f t="shared" si="145"/>
        <v>4</v>
      </c>
      <c r="BC226" s="4">
        <f t="shared" si="146"/>
        <v>4</v>
      </c>
      <c r="BD226" s="4">
        <f t="shared" si="147"/>
        <v>2</v>
      </c>
      <c r="BE226" s="4">
        <f t="shared" si="148"/>
        <v>4</v>
      </c>
      <c r="BF226" s="4">
        <f t="shared" si="149"/>
        <v>2</v>
      </c>
      <c r="BG226" s="4">
        <f t="shared" si="150"/>
        <v>4</v>
      </c>
      <c r="BH226" s="4">
        <f t="shared" si="151"/>
        <v>4</v>
      </c>
      <c r="BI226" s="4">
        <f t="shared" si="152"/>
        <v>4</v>
      </c>
      <c r="BJ226" s="4">
        <f t="shared" si="153"/>
        <v>2</v>
      </c>
      <c r="BK226" s="4">
        <f t="shared" si="154"/>
        <v>4</v>
      </c>
      <c r="BL226" s="4">
        <f t="shared" si="155"/>
        <v>2</v>
      </c>
      <c r="BM226" s="4">
        <f t="shared" si="156"/>
        <v>4</v>
      </c>
      <c r="BN226" s="4">
        <f t="shared" si="157"/>
        <v>4</v>
      </c>
      <c r="BO226" s="4">
        <f t="shared" si="158"/>
        <v>4</v>
      </c>
      <c r="BP226" s="4">
        <f t="shared" si="159"/>
        <v>4</v>
      </c>
      <c r="BQ226" s="4">
        <f t="shared" si="160"/>
        <v>6</v>
      </c>
      <c r="BR226" s="4">
        <f t="shared" si="161"/>
        <v>4</v>
      </c>
      <c r="BS226" s="4">
        <f t="shared" si="162"/>
        <v>4</v>
      </c>
      <c r="BT226" s="4">
        <f t="shared" si="163"/>
        <v>4</v>
      </c>
      <c r="BU226" s="4">
        <f t="shared" si="164"/>
        <v>4</v>
      </c>
      <c r="BV226" s="4">
        <f t="shared" si="165"/>
        <v>0</v>
      </c>
      <c r="BW226" s="4">
        <f t="shared" si="166"/>
        <v>6</v>
      </c>
      <c r="BX226" s="4">
        <f t="shared" si="167"/>
        <v>0</v>
      </c>
      <c r="BY226" s="4">
        <f t="shared" si="168"/>
        <v>0</v>
      </c>
      <c r="BZ226" s="37">
        <f t="shared" si="169"/>
        <v>100</v>
      </c>
      <c r="CA226" s="32" t="str">
        <f>VLOOKUP(J:J,'Agent wise'!A:C,3,0)</f>
        <v>Amal</v>
      </c>
      <c r="CB226" s="32">
        <f t="shared" si="135"/>
        <v>45935</v>
      </c>
      <c r="CC226" t="str">
        <f t="shared" si="136"/>
        <v>Excellent</v>
      </c>
      <c r="CE226" s="32"/>
      <c r="CJ226">
        <f t="shared" si="137"/>
        <v>5</v>
      </c>
      <c r="CK226">
        <f t="shared" si="138"/>
        <v>10</v>
      </c>
      <c r="CL226">
        <f t="shared" si="139"/>
        <v>2025</v>
      </c>
    </row>
    <row r="227" spans="1:90" ht="15" customHeight="1" x14ac:dyDescent="0.35">
      <c r="A227" s="40">
        <v>45787.573576388888</v>
      </c>
      <c r="B227" t="s">
        <v>319</v>
      </c>
      <c r="C227" t="s">
        <v>575</v>
      </c>
      <c r="D227" t="s">
        <v>72</v>
      </c>
      <c r="E227" s="2">
        <v>45935</v>
      </c>
      <c r="F227" t="s">
        <v>134</v>
      </c>
      <c r="G227" s="2">
        <v>45757</v>
      </c>
      <c r="H227">
        <v>7094661511</v>
      </c>
      <c r="I227">
        <v>360</v>
      </c>
      <c r="J227" t="s">
        <v>427</v>
      </c>
      <c r="K227" t="s">
        <v>52</v>
      </c>
      <c r="L227" t="s">
        <v>53</v>
      </c>
      <c r="M227" t="s">
        <v>48</v>
      </c>
      <c r="N227" t="s">
        <v>48</v>
      </c>
      <c r="O227" t="s">
        <v>48</v>
      </c>
      <c r="P227" t="s">
        <v>48</v>
      </c>
      <c r="Q227" t="s">
        <v>48</v>
      </c>
      <c r="R227" t="s">
        <v>49</v>
      </c>
      <c r="S227" t="s">
        <v>48</v>
      </c>
      <c r="T227" t="s">
        <v>48</v>
      </c>
      <c r="U227" t="s">
        <v>48</v>
      </c>
      <c r="V227" t="s">
        <v>48</v>
      </c>
      <c r="W227" t="s">
        <v>48</v>
      </c>
      <c r="X227" t="s">
        <v>48</v>
      </c>
      <c r="Y227" t="s">
        <v>48</v>
      </c>
      <c r="Z227" t="s">
        <v>48</v>
      </c>
      <c r="AA227" t="s">
        <v>49</v>
      </c>
      <c r="AB227" t="s">
        <v>49</v>
      </c>
      <c r="AC227" t="s">
        <v>49</v>
      </c>
      <c r="AD227" t="s">
        <v>48</v>
      </c>
      <c r="AE227" t="s">
        <v>48</v>
      </c>
      <c r="AF227" t="s">
        <v>50</v>
      </c>
      <c r="AG227" t="s">
        <v>48</v>
      </c>
      <c r="AH227" t="s">
        <v>50</v>
      </c>
      <c r="AI227" t="s">
        <v>49</v>
      </c>
      <c r="AJ227" t="s">
        <v>48</v>
      </c>
      <c r="AK227" t="s">
        <v>50</v>
      </c>
      <c r="AL227" t="s">
        <v>49</v>
      </c>
      <c r="AM227" t="s">
        <v>48</v>
      </c>
      <c r="AN227" t="s">
        <v>48</v>
      </c>
      <c r="AO227" t="s">
        <v>49</v>
      </c>
      <c r="AP227" t="s">
        <v>760</v>
      </c>
      <c r="AQ227" t="s">
        <v>320</v>
      </c>
      <c r="AR227" t="s">
        <v>51</v>
      </c>
      <c r="AS227" t="s">
        <v>395</v>
      </c>
      <c r="AT227" t="s">
        <v>378</v>
      </c>
      <c r="AU227" t="s">
        <v>756</v>
      </c>
      <c r="AW227" s="4">
        <f t="shared" si="140"/>
        <v>6</v>
      </c>
      <c r="AX227" s="4">
        <f t="shared" si="141"/>
        <v>4</v>
      </c>
      <c r="AY227" s="4">
        <f t="shared" si="142"/>
        <v>4</v>
      </c>
      <c r="AZ227" s="4">
        <f t="shared" si="143"/>
        <v>2</v>
      </c>
      <c r="BA227" s="4">
        <f t="shared" si="144"/>
        <v>4</v>
      </c>
      <c r="BB227" s="4" t="str">
        <f t="shared" si="145"/>
        <v>0</v>
      </c>
      <c r="BC227" s="4">
        <f t="shared" si="146"/>
        <v>4</v>
      </c>
      <c r="BD227" s="4">
        <f t="shared" si="147"/>
        <v>2</v>
      </c>
      <c r="BE227" s="4">
        <f t="shared" si="148"/>
        <v>4</v>
      </c>
      <c r="BF227" s="4">
        <f t="shared" si="149"/>
        <v>2</v>
      </c>
      <c r="BG227" s="4">
        <f t="shared" si="150"/>
        <v>4</v>
      </c>
      <c r="BH227" s="4">
        <f t="shared" si="151"/>
        <v>4</v>
      </c>
      <c r="BI227" s="4">
        <f t="shared" si="152"/>
        <v>4</v>
      </c>
      <c r="BJ227" s="4">
        <f t="shared" si="153"/>
        <v>2</v>
      </c>
      <c r="BK227" s="4" t="str">
        <f t="shared" si="154"/>
        <v>0</v>
      </c>
      <c r="BL227" s="4" t="str">
        <f t="shared" si="155"/>
        <v>0</v>
      </c>
      <c r="BM227" s="4" t="str">
        <f t="shared" si="156"/>
        <v>0</v>
      </c>
      <c r="BN227" s="4">
        <f t="shared" si="157"/>
        <v>4</v>
      </c>
      <c r="BO227" s="4">
        <f t="shared" si="158"/>
        <v>4</v>
      </c>
      <c r="BP227" s="4">
        <f t="shared" si="159"/>
        <v>4</v>
      </c>
      <c r="BQ227" s="4">
        <f t="shared" si="160"/>
        <v>6</v>
      </c>
      <c r="BR227" s="4">
        <f t="shared" si="161"/>
        <v>4</v>
      </c>
      <c r="BS227" s="4" t="str">
        <f t="shared" si="162"/>
        <v>0</v>
      </c>
      <c r="BT227" s="4">
        <f t="shared" si="163"/>
        <v>4</v>
      </c>
      <c r="BU227" s="4">
        <f t="shared" si="164"/>
        <v>4</v>
      </c>
      <c r="BV227" s="4" t="str">
        <f t="shared" si="165"/>
        <v>0</v>
      </c>
      <c r="BW227" s="4">
        <f t="shared" si="166"/>
        <v>6</v>
      </c>
      <c r="BX227" s="4">
        <f t="shared" si="167"/>
        <v>0</v>
      </c>
      <c r="BY227" s="4" t="str">
        <f t="shared" si="168"/>
        <v>0</v>
      </c>
      <c r="BZ227" s="37">
        <f t="shared" si="169"/>
        <v>82</v>
      </c>
      <c r="CA227" s="32" t="str">
        <f>VLOOKUP(J:J,'Agent wise'!A:C,3,0)</f>
        <v>Saran S</v>
      </c>
      <c r="CB227" s="32">
        <f t="shared" si="135"/>
        <v>45935</v>
      </c>
      <c r="CC227" t="str">
        <f t="shared" si="136"/>
        <v>FC</v>
      </c>
      <c r="CE227" s="32"/>
      <c r="CJ227">
        <f t="shared" si="137"/>
        <v>5</v>
      </c>
      <c r="CK227">
        <f t="shared" si="138"/>
        <v>10</v>
      </c>
      <c r="CL227">
        <f t="shared" si="139"/>
        <v>2025</v>
      </c>
    </row>
    <row r="228" spans="1:90" ht="15" customHeight="1" x14ac:dyDescent="0.35">
      <c r="A228" s="40">
        <v>45787.5778125</v>
      </c>
      <c r="B228" t="s">
        <v>887</v>
      </c>
      <c r="C228" t="s">
        <v>575</v>
      </c>
      <c r="D228" t="s">
        <v>192</v>
      </c>
      <c r="E228" s="2">
        <v>45933</v>
      </c>
      <c r="F228" t="s">
        <v>494</v>
      </c>
      <c r="G228" s="2">
        <v>45726</v>
      </c>
      <c r="H228">
        <v>6369374727</v>
      </c>
      <c r="I228">
        <v>178</v>
      </c>
      <c r="J228" t="s">
        <v>127</v>
      </c>
      <c r="K228" t="s">
        <v>52</v>
      </c>
      <c r="L228" t="s">
        <v>53</v>
      </c>
      <c r="M228" t="s">
        <v>48</v>
      </c>
      <c r="N228" t="s">
        <v>48</v>
      </c>
      <c r="O228" t="s">
        <v>48</v>
      </c>
      <c r="P228" t="s">
        <v>48</v>
      </c>
      <c r="Q228" t="s">
        <v>48</v>
      </c>
      <c r="R228" t="s">
        <v>48</v>
      </c>
      <c r="S228" t="s">
        <v>48</v>
      </c>
      <c r="T228" t="s">
        <v>48</v>
      </c>
      <c r="U228" t="s">
        <v>48</v>
      </c>
      <c r="V228" t="s">
        <v>48</v>
      </c>
      <c r="W228" t="s">
        <v>48</v>
      </c>
      <c r="X228" t="s">
        <v>48</v>
      </c>
      <c r="Y228" t="s">
        <v>48</v>
      </c>
      <c r="Z228" t="s">
        <v>48</v>
      </c>
      <c r="AA228" t="s">
        <v>48</v>
      </c>
      <c r="AB228" t="s">
        <v>49</v>
      </c>
      <c r="AC228" t="s">
        <v>48</v>
      </c>
      <c r="AD228" t="s">
        <v>48</v>
      </c>
      <c r="AE228" t="s">
        <v>48</v>
      </c>
      <c r="AF228" t="s">
        <v>48</v>
      </c>
      <c r="AG228" t="s">
        <v>48</v>
      </c>
      <c r="AH228" t="s">
        <v>50</v>
      </c>
      <c r="AI228" t="s">
        <v>48</v>
      </c>
      <c r="AJ228" t="s">
        <v>48</v>
      </c>
      <c r="AK228" t="s">
        <v>48</v>
      </c>
      <c r="AL228" t="s">
        <v>49</v>
      </c>
      <c r="AM228" t="s">
        <v>48</v>
      </c>
      <c r="AN228" t="s">
        <v>48</v>
      </c>
      <c r="AO228" t="s">
        <v>48</v>
      </c>
      <c r="AP228" t="s">
        <v>908</v>
      </c>
      <c r="AQ228" t="s">
        <v>909</v>
      </c>
      <c r="AR228" t="s">
        <v>116</v>
      </c>
      <c r="AS228" t="s">
        <v>496</v>
      </c>
      <c r="AT228" t="s">
        <v>496</v>
      </c>
      <c r="AU228" t="s">
        <v>577</v>
      </c>
      <c r="AW228" s="4">
        <f t="shared" si="140"/>
        <v>6</v>
      </c>
      <c r="AX228" s="4">
        <f t="shared" si="141"/>
        <v>4</v>
      </c>
      <c r="AY228" s="4">
        <f t="shared" si="142"/>
        <v>4</v>
      </c>
      <c r="AZ228" s="4">
        <f t="shared" si="143"/>
        <v>2</v>
      </c>
      <c r="BA228" s="4">
        <f t="shared" si="144"/>
        <v>4</v>
      </c>
      <c r="BB228" s="4">
        <f t="shared" si="145"/>
        <v>4</v>
      </c>
      <c r="BC228" s="4">
        <f t="shared" si="146"/>
        <v>4</v>
      </c>
      <c r="BD228" s="4">
        <f t="shared" si="147"/>
        <v>2</v>
      </c>
      <c r="BE228" s="4">
        <f t="shared" si="148"/>
        <v>4</v>
      </c>
      <c r="BF228" s="4">
        <f t="shared" si="149"/>
        <v>2</v>
      </c>
      <c r="BG228" s="4">
        <f t="shared" si="150"/>
        <v>4</v>
      </c>
      <c r="BH228" s="4">
        <f t="shared" si="151"/>
        <v>4</v>
      </c>
      <c r="BI228" s="4">
        <f t="shared" si="152"/>
        <v>4</v>
      </c>
      <c r="BJ228" s="4">
        <f t="shared" si="153"/>
        <v>2</v>
      </c>
      <c r="BK228" s="4">
        <f t="shared" si="154"/>
        <v>4</v>
      </c>
      <c r="BL228" s="4" t="str">
        <f t="shared" si="155"/>
        <v>0</v>
      </c>
      <c r="BM228" s="4">
        <f t="shared" si="156"/>
        <v>4</v>
      </c>
      <c r="BN228" s="4">
        <f t="shared" si="157"/>
        <v>4</v>
      </c>
      <c r="BO228" s="4">
        <f t="shared" si="158"/>
        <v>4</v>
      </c>
      <c r="BP228" s="4">
        <f t="shared" si="159"/>
        <v>4</v>
      </c>
      <c r="BQ228" s="4">
        <f t="shared" si="160"/>
        <v>6</v>
      </c>
      <c r="BR228" s="4">
        <f t="shared" si="161"/>
        <v>4</v>
      </c>
      <c r="BS228" s="4">
        <f t="shared" si="162"/>
        <v>4</v>
      </c>
      <c r="BT228" s="4">
        <f t="shared" si="163"/>
        <v>4</v>
      </c>
      <c r="BU228" s="4">
        <f t="shared" si="164"/>
        <v>4</v>
      </c>
      <c r="BV228" s="4" t="str">
        <f t="shared" si="165"/>
        <v>0</v>
      </c>
      <c r="BW228" s="4">
        <f t="shared" si="166"/>
        <v>6</v>
      </c>
      <c r="BX228" s="4">
        <f t="shared" si="167"/>
        <v>0</v>
      </c>
      <c r="BY228" s="4">
        <f t="shared" si="168"/>
        <v>0</v>
      </c>
      <c r="BZ228" s="37">
        <f t="shared" si="169"/>
        <v>98</v>
      </c>
      <c r="CA228" s="32" t="str">
        <f>VLOOKUP(J:J,'Agent wise'!A:C,3,0)</f>
        <v>Shakeer</v>
      </c>
      <c r="CB228" s="32">
        <f t="shared" si="135"/>
        <v>45933</v>
      </c>
      <c r="CC228" t="str">
        <f t="shared" si="136"/>
        <v>Excellent</v>
      </c>
      <c r="CE228" s="32"/>
      <c r="CJ228">
        <f t="shared" si="137"/>
        <v>3</v>
      </c>
      <c r="CK228">
        <f t="shared" si="138"/>
        <v>10</v>
      </c>
      <c r="CL228">
        <f t="shared" si="139"/>
        <v>2025</v>
      </c>
    </row>
    <row r="229" spans="1:90" ht="15" customHeight="1" x14ac:dyDescent="0.35">
      <c r="A229" s="40">
        <v>45787.577986111108</v>
      </c>
      <c r="B229" t="s">
        <v>593</v>
      </c>
      <c r="C229" t="s">
        <v>575</v>
      </c>
      <c r="D229" t="s">
        <v>594</v>
      </c>
      <c r="E229" s="2">
        <v>45935</v>
      </c>
      <c r="F229" t="s">
        <v>494</v>
      </c>
      <c r="G229" s="2">
        <v>45726</v>
      </c>
      <c r="H229">
        <v>7907408683</v>
      </c>
      <c r="I229">
        <v>137</v>
      </c>
      <c r="J229" t="s">
        <v>150</v>
      </c>
      <c r="K229" t="s">
        <v>46</v>
      </c>
      <c r="L229" t="s">
        <v>47</v>
      </c>
      <c r="M229" t="s">
        <v>48</v>
      </c>
      <c r="N229" t="s">
        <v>48</v>
      </c>
      <c r="O229" t="s">
        <v>48</v>
      </c>
      <c r="P229" t="s">
        <v>48</v>
      </c>
      <c r="Q229" t="s">
        <v>48</v>
      </c>
      <c r="R229" t="s">
        <v>48</v>
      </c>
      <c r="S229" t="s">
        <v>48</v>
      </c>
      <c r="T229" t="s">
        <v>48</v>
      </c>
      <c r="U229" t="s">
        <v>48</v>
      </c>
      <c r="V229" t="s">
        <v>48</v>
      </c>
      <c r="W229" t="s">
        <v>48</v>
      </c>
      <c r="X229" t="s">
        <v>48</v>
      </c>
      <c r="Y229" t="s">
        <v>48</v>
      </c>
      <c r="Z229" t="s">
        <v>48</v>
      </c>
      <c r="AA229" t="s">
        <v>48</v>
      </c>
      <c r="AB229" t="s">
        <v>48</v>
      </c>
      <c r="AC229" t="s">
        <v>48</v>
      </c>
      <c r="AD229" t="s">
        <v>48</v>
      </c>
      <c r="AE229" t="s">
        <v>48</v>
      </c>
      <c r="AF229" t="s">
        <v>48</v>
      </c>
      <c r="AG229" t="s">
        <v>48</v>
      </c>
      <c r="AH229" t="s">
        <v>50</v>
      </c>
      <c r="AI229" t="s">
        <v>50</v>
      </c>
      <c r="AJ229" t="s">
        <v>48</v>
      </c>
      <c r="AK229" t="s">
        <v>48</v>
      </c>
      <c r="AL229" t="s">
        <v>49</v>
      </c>
      <c r="AM229" t="s">
        <v>48</v>
      </c>
      <c r="AN229" t="s">
        <v>48</v>
      </c>
      <c r="AO229" t="s">
        <v>48</v>
      </c>
      <c r="AP229" t="s">
        <v>366</v>
      </c>
      <c r="AQ229" t="s">
        <v>910</v>
      </c>
      <c r="AR229" t="s">
        <v>116</v>
      </c>
      <c r="AS229" t="s">
        <v>500</v>
      </c>
      <c r="AT229" t="s">
        <v>692</v>
      </c>
      <c r="AU229" t="s">
        <v>577</v>
      </c>
      <c r="AW229" s="4">
        <f t="shared" si="140"/>
        <v>6</v>
      </c>
      <c r="AX229" s="4">
        <f t="shared" si="141"/>
        <v>4</v>
      </c>
      <c r="AY229" s="4">
        <f t="shared" si="142"/>
        <v>4</v>
      </c>
      <c r="AZ229" s="4">
        <f t="shared" si="143"/>
        <v>2</v>
      </c>
      <c r="BA229" s="4">
        <f t="shared" si="144"/>
        <v>4</v>
      </c>
      <c r="BB229" s="4">
        <f t="shared" si="145"/>
        <v>4</v>
      </c>
      <c r="BC229" s="4">
        <f t="shared" si="146"/>
        <v>4</v>
      </c>
      <c r="BD229" s="4">
        <f t="shared" si="147"/>
        <v>2</v>
      </c>
      <c r="BE229" s="4">
        <f t="shared" si="148"/>
        <v>4</v>
      </c>
      <c r="BF229" s="4">
        <f t="shared" si="149"/>
        <v>2</v>
      </c>
      <c r="BG229" s="4">
        <f t="shared" si="150"/>
        <v>4</v>
      </c>
      <c r="BH229" s="4">
        <f t="shared" si="151"/>
        <v>4</v>
      </c>
      <c r="BI229" s="4">
        <f t="shared" si="152"/>
        <v>4</v>
      </c>
      <c r="BJ229" s="4">
        <f t="shared" si="153"/>
        <v>2</v>
      </c>
      <c r="BK229" s="4">
        <f t="shared" si="154"/>
        <v>4</v>
      </c>
      <c r="BL229" s="4">
        <f t="shared" si="155"/>
        <v>2</v>
      </c>
      <c r="BM229" s="4">
        <f t="shared" si="156"/>
        <v>4</v>
      </c>
      <c r="BN229" s="4">
        <f t="shared" si="157"/>
        <v>4</v>
      </c>
      <c r="BO229" s="4">
        <f t="shared" si="158"/>
        <v>4</v>
      </c>
      <c r="BP229" s="4">
        <f t="shared" si="159"/>
        <v>4</v>
      </c>
      <c r="BQ229" s="4">
        <f t="shared" si="160"/>
        <v>6</v>
      </c>
      <c r="BR229" s="4">
        <f t="shared" si="161"/>
        <v>4</v>
      </c>
      <c r="BS229" s="4">
        <f t="shared" si="162"/>
        <v>4</v>
      </c>
      <c r="BT229" s="4">
        <f t="shared" si="163"/>
        <v>4</v>
      </c>
      <c r="BU229" s="4">
        <f t="shared" si="164"/>
        <v>4</v>
      </c>
      <c r="BV229" s="4" t="str">
        <f t="shared" si="165"/>
        <v>0</v>
      </c>
      <c r="BW229" s="4">
        <f t="shared" si="166"/>
        <v>6</v>
      </c>
      <c r="BX229" s="4">
        <f t="shared" si="167"/>
        <v>0</v>
      </c>
      <c r="BY229" s="4">
        <f t="shared" si="168"/>
        <v>0</v>
      </c>
      <c r="BZ229" s="37">
        <f t="shared" si="169"/>
        <v>100</v>
      </c>
      <c r="CA229" s="32" t="str">
        <f>VLOOKUP(J:J,'Agent wise'!A:C,3,0)</f>
        <v>Amal</v>
      </c>
      <c r="CB229" s="32">
        <f t="shared" si="135"/>
        <v>45935</v>
      </c>
      <c r="CC229" t="str">
        <f t="shared" si="136"/>
        <v>Excellent</v>
      </c>
      <c r="CE229" s="32"/>
      <c r="CJ229">
        <f t="shared" si="137"/>
        <v>5</v>
      </c>
      <c r="CK229">
        <f t="shared" si="138"/>
        <v>10</v>
      </c>
      <c r="CL229">
        <f t="shared" si="139"/>
        <v>2025</v>
      </c>
    </row>
    <row r="230" spans="1:90" ht="15" customHeight="1" x14ac:dyDescent="0.35">
      <c r="A230" s="40">
        <v>45787.580462962964</v>
      </c>
      <c r="B230" t="s">
        <v>132</v>
      </c>
      <c r="C230" t="s">
        <v>575</v>
      </c>
      <c r="D230" t="s">
        <v>133</v>
      </c>
      <c r="E230" s="2">
        <v>45935</v>
      </c>
      <c r="F230" t="s">
        <v>134</v>
      </c>
      <c r="G230" s="2">
        <v>45757</v>
      </c>
      <c r="H230">
        <v>9994603195</v>
      </c>
      <c r="I230">
        <v>140</v>
      </c>
      <c r="J230" t="s">
        <v>70</v>
      </c>
      <c r="K230" t="s">
        <v>52</v>
      </c>
      <c r="L230" t="s">
        <v>53</v>
      </c>
      <c r="M230" t="s">
        <v>48</v>
      </c>
      <c r="N230" t="s">
        <v>48</v>
      </c>
      <c r="O230" t="s">
        <v>48</v>
      </c>
      <c r="P230" t="s">
        <v>48</v>
      </c>
      <c r="Q230" t="s">
        <v>48</v>
      </c>
      <c r="R230" t="s">
        <v>48</v>
      </c>
      <c r="S230" t="s">
        <v>48</v>
      </c>
      <c r="T230" t="s">
        <v>48</v>
      </c>
      <c r="U230" t="s">
        <v>48</v>
      </c>
      <c r="V230" t="s">
        <v>48</v>
      </c>
      <c r="W230" t="s">
        <v>48</v>
      </c>
      <c r="X230" t="s">
        <v>48</v>
      </c>
      <c r="Y230" t="s">
        <v>48</v>
      </c>
      <c r="Z230" t="s">
        <v>48</v>
      </c>
      <c r="AA230" t="s">
        <v>48</v>
      </c>
      <c r="AB230" t="s">
        <v>48</v>
      </c>
      <c r="AC230" t="s">
        <v>48</v>
      </c>
      <c r="AD230" t="s">
        <v>48</v>
      </c>
      <c r="AE230" t="s">
        <v>48</v>
      </c>
      <c r="AF230" t="s">
        <v>48</v>
      </c>
      <c r="AG230" t="s">
        <v>48</v>
      </c>
      <c r="AH230" t="s">
        <v>48</v>
      </c>
      <c r="AI230" t="s">
        <v>50</v>
      </c>
      <c r="AJ230" t="s">
        <v>48</v>
      </c>
      <c r="AK230" t="s">
        <v>48</v>
      </c>
      <c r="AL230" t="s">
        <v>48</v>
      </c>
      <c r="AM230" t="s">
        <v>48</v>
      </c>
      <c r="AN230" t="s">
        <v>48</v>
      </c>
      <c r="AO230" t="s">
        <v>49</v>
      </c>
      <c r="AP230" t="s">
        <v>911</v>
      </c>
      <c r="AQ230" s="1" t="s">
        <v>912</v>
      </c>
      <c r="AR230" t="s">
        <v>51</v>
      </c>
      <c r="AS230" t="s">
        <v>67</v>
      </c>
      <c r="AT230" t="s">
        <v>68</v>
      </c>
      <c r="AU230" t="s">
        <v>577</v>
      </c>
      <c r="AW230" s="4">
        <f t="shared" si="140"/>
        <v>6</v>
      </c>
      <c r="AX230" s="4">
        <f t="shared" si="141"/>
        <v>4</v>
      </c>
      <c r="AY230" s="4">
        <f t="shared" si="142"/>
        <v>4</v>
      </c>
      <c r="AZ230" s="4">
        <f t="shared" si="143"/>
        <v>2</v>
      </c>
      <c r="BA230" s="4">
        <f t="shared" si="144"/>
        <v>4</v>
      </c>
      <c r="BB230" s="4">
        <f t="shared" si="145"/>
        <v>4</v>
      </c>
      <c r="BC230" s="4">
        <f t="shared" si="146"/>
        <v>4</v>
      </c>
      <c r="BD230" s="4">
        <f t="shared" si="147"/>
        <v>2</v>
      </c>
      <c r="BE230" s="4">
        <f t="shared" si="148"/>
        <v>4</v>
      </c>
      <c r="BF230" s="4">
        <f t="shared" si="149"/>
        <v>2</v>
      </c>
      <c r="BG230" s="4">
        <f t="shared" si="150"/>
        <v>4</v>
      </c>
      <c r="BH230" s="4">
        <f t="shared" si="151"/>
        <v>4</v>
      </c>
      <c r="BI230" s="4">
        <f t="shared" si="152"/>
        <v>4</v>
      </c>
      <c r="BJ230" s="4">
        <f t="shared" si="153"/>
        <v>2</v>
      </c>
      <c r="BK230" s="4">
        <f t="shared" si="154"/>
        <v>4</v>
      </c>
      <c r="BL230" s="4">
        <f t="shared" si="155"/>
        <v>2</v>
      </c>
      <c r="BM230" s="4">
        <f t="shared" si="156"/>
        <v>4</v>
      </c>
      <c r="BN230" s="4">
        <f t="shared" si="157"/>
        <v>4</v>
      </c>
      <c r="BO230" s="4">
        <f t="shared" si="158"/>
        <v>4</v>
      </c>
      <c r="BP230" s="4">
        <f t="shared" si="159"/>
        <v>4</v>
      </c>
      <c r="BQ230" s="4">
        <f t="shared" si="160"/>
        <v>6</v>
      </c>
      <c r="BR230" s="4">
        <f t="shared" si="161"/>
        <v>4</v>
      </c>
      <c r="BS230" s="4">
        <f t="shared" si="162"/>
        <v>4</v>
      </c>
      <c r="BT230" s="4">
        <f t="shared" si="163"/>
        <v>4</v>
      </c>
      <c r="BU230" s="4">
        <f t="shared" si="164"/>
        <v>4</v>
      </c>
      <c r="BV230" s="4">
        <f t="shared" si="165"/>
        <v>0</v>
      </c>
      <c r="BW230" s="4">
        <f t="shared" si="166"/>
        <v>6</v>
      </c>
      <c r="BX230" s="4">
        <f t="shared" si="167"/>
        <v>0</v>
      </c>
      <c r="BY230" s="4" t="str">
        <f t="shared" si="168"/>
        <v>0</v>
      </c>
      <c r="BZ230" s="37">
        <f t="shared" si="169"/>
        <v>100</v>
      </c>
      <c r="CA230" s="32" t="str">
        <f>VLOOKUP(J:J,'Agent wise'!A:C,3,0)</f>
        <v>Saran S</v>
      </c>
      <c r="CB230" s="32">
        <f t="shared" si="135"/>
        <v>45935</v>
      </c>
      <c r="CC230" t="str">
        <f t="shared" si="136"/>
        <v>Excellent</v>
      </c>
      <c r="CE230" s="32"/>
      <c r="CJ230">
        <f t="shared" si="137"/>
        <v>5</v>
      </c>
      <c r="CK230">
        <f t="shared" si="138"/>
        <v>10</v>
      </c>
      <c r="CL230">
        <f t="shared" si="139"/>
        <v>2025</v>
      </c>
    </row>
    <row r="231" spans="1:90" ht="15" customHeight="1" x14ac:dyDescent="0.35">
      <c r="A231" s="40">
        <v>45787.583078703705</v>
      </c>
      <c r="B231" t="s">
        <v>593</v>
      </c>
      <c r="C231" t="s">
        <v>575</v>
      </c>
      <c r="D231" t="s">
        <v>594</v>
      </c>
      <c r="E231" s="2">
        <v>45935</v>
      </c>
      <c r="F231" t="s">
        <v>494</v>
      </c>
      <c r="G231" s="2">
        <v>45757</v>
      </c>
      <c r="H231">
        <v>9444069449</v>
      </c>
      <c r="I231">
        <v>169</v>
      </c>
      <c r="J231" t="s">
        <v>149</v>
      </c>
      <c r="K231" t="s">
        <v>52</v>
      </c>
      <c r="L231" t="s">
        <v>53</v>
      </c>
      <c r="M231" t="s">
        <v>48</v>
      </c>
      <c r="N231" t="s">
        <v>48</v>
      </c>
      <c r="O231" t="s">
        <v>48</v>
      </c>
      <c r="P231" t="s">
        <v>48</v>
      </c>
      <c r="Q231" t="s">
        <v>48</v>
      </c>
      <c r="R231" t="s">
        <v>48</v>
      </c>
      <c r="S231" t="s">
        <v>48</v>
      </c>
      <c r="T231" t="s">
        <v>48</v>
      </c>
      <c r="U231" t="s">
        <v>48</v>
      </c>
      <c r="V231" t="s">
        <v>48</v>
      </c>
      <c r="W231" t="s">
        <v>48</v>
      </c>
      <c r="X231" t="s">
        <v>48</v>
      </c>
      <c r="Y231" t="s">
        <v>48</v>
      </c>
      <c r="Z231" t="s">
        <v>48</v>
      </c>
      <c r="AA231" t="s">
        <v>48</v>
      </c>
      <c r="AB231" t="s">
        <v>48</v>
      </c>
      <c r="AC231" t="s">
        <v>48</v>
      </c>
      <c r="AD231" t="s">
        <v>48</v>
      </c>
      <c r="AE231" t="s">
        <v>48</v>
      </c>
      <c r="AF231" t="s">
        <v>48</v>
      </c>
      <c r="AG231" t="s">
        <v>48</v>
      </c>
      <c r="AH231" t="s">
        <v>50</v>
      </c>
      <c r="AI231" t="s">
        <v>50</v>
      </c>
      <c r="AJ231" t="s">
        <v>48</v>
      </c>
      <c r="AK231" t="s">
        <v>48</v>
      </c>
      <c r="AL231" t="s">
        <v>48</v>
      </c>
      <c r="AM231" t="s">
        <v>48</v>
      </c>
      <c r="AN231" t="s">
        <v>48</v>
      </c>
      <c r="AO231" t="s">
        <v>48</v>
      </c>
      <c r="AP231" t="s">
        <v>330</v>
      </c>
      <c r="AQ231" t="s">
        <v>913</v>
      </c>
      <c r="AR231" t="s">
        <v>51</v>
      </c>
      <c r="AS231" t="s">
        <v>649</v>
      </c>
      <c r="AT231" t="s">
        <v>884</v>
      </c>
      <c r="AU231" t="s">
        <v>914</v>
      </c>
      <c r="AW231" s="4">
        <f t="shared" si="140"/>
        <v>6</v>
      </c>
      <c r="AX231" s="4">
        <f t="shared" si="141"/>
        <v>4</v>
      </c>
      <c r="AY231" s="4">
        <f t="shared" si="142"/>
        <v>4</v>
      </c>
      <c r="AZ231" s="4">
        <f t="shared" si="143"/>
        <v>2</v>
      </c>
      <c r="BA231" s="4">
        <f t="shared" si="144"/>
        <v>4</v>
      </c>
      <c r="BB231" s="4">
        <f t="shared" si="145"/>
        <v>4</v>
      </c>
      <c r="BC231" s="4">
        <f t="shared" si="146"/>
        <v>4</v>
      </c>
      <c r="BD231" s="4">
        <f t="shared" si="147"/>
        <v>2</v>
      </c>
      <c r="BE231" s="4">
        <f t="shared" si="148"/>
        <v>4</v>
      </c>
      <c r="BF231" s="4">
        <f t="shared" si="149"/>
        <v>2</v>
      </c>
      <c r="BG231" s="4">
        <f t="shared" si="150"/>
        <v>4</v>
      </c>
      <c r="BH231" s="4">
        <f t="shared" si="151"/>
        <v>4</v>
      </c>
      <c r="BI231" s="4">
        <f t="shared" si="152"/>
        <v>4</v>
      </c>
      <c r="BJ231" s="4">
        <f t="shared" si="153"/>
        <v>2</v>
      </c>
      <c r="BK231" s="4">
        <f t="shared" si="154"/>
        <v>4</v>
      </c>
      <c r="BL231" s="4">
        <f t="shared" si="155"/>
        <v>2</v>
      </c>
      <c r="BM231" s="4">
        <f t="shared" si="156"/>
        <v>4</v>
      </c>
      <c r="BN231" s="4">
        <f t="shared" si="157"/>
        <v>4</v>
      </c>
      <c r="BO231" s="4">
        <f t="shared" si="158"/>
        <v>4</v>
      </c>
      <c r="BP231" s="4">
        <f t="shared" si="159"/>
        <v>4</v>
      </c>
      <c r="BQ231" s="4">
        <f t="shared" si="160"/>
        <v>6</v>
      </c>
      <c r="BR231" s="4">
        <f t="shared" si="161"/>
        <v>4</v>
      </c>
      <c r="BS231" s="4">
        <f t="shared" si="162"/>
        <v>4</v>
      </c>
      <c r="BT231" s="4">
        <f t="shared" si="163"/>
        <v>4</v>
      </c>
      <c r="BU231" s="4">
        <f t="shared" si="164"/>
        <v>4</v>
      </c>
      <c r="BV231" s="4">
        <f t="shared" si="165"/>
        <v>0</v>
      </c>
      <c r="BW231" s="4">
        <f t="shared" si="166"/>
        <v>6</v>
      </c>
      <c r="BX231" s="4">
        <f t="shared" si="167"/>
        <v>0</v>
      </c>
      <c r="BY231" s="4">
        <f t="shared" si="168"/>
        <v>0</v>
      </c>
      <c r="BZ231" s="37">
        <f t="shared" si="169"/>
        <v>100</v>
      </c>
      <c r="CA231" s="32" t="str">
        <f>VLOOKUP(J:J,'Agent wise'!A:C,3,0)</f>
        <v>Amal</v>
      </c>
      <c r="CB231" s="32">
        <f t="shared" si="135"/>
        <v>45935</v>
      </c>
      <c r="CC231" t="str">
        <f t="shared" si="136"/>
        <v>Excellent</v>
      </c>
      <c r="CE231" s="32"/>
      <c r="CJ231">
        <f t="shared" si="137"/>
        <v>5</v>
      </c>
      <c r="CK231">
        <f t="shared" si="138"/>
        <v>10</v>
      </c>
      <c r="CL231">
        <f t="shared" si="139"/>
        <v>2025</v>
      </c>
    </row>
    <row r="232" spans="1:90" ht="15" customHeight="1" x14ac:dyDescent="0.35">
      <c r="A232" s="40">
        <v>45787.58457175926</v>
      </c>
      <c r="B232" t="s">
        <v>132</v>
      </c>
      <c r="C232" t="s">
        <v>575</v>
      </c>
      <c r="D232" t="s">
        <v>133</v>
      </c>
      <c r="E232" s="2">
        <v>45935</v>
      </c>
      <c r="F232" t="s">
        <v>134</v>
      </c>
      <c r="G232" s="2">
        <v>45757</v>
      </c>
      <c r="H232">
        <v>9188165297</v>
      </c>
      <c r="I232">
        <v>153</v>
      </c>
      <c r="J232" t="s">
        <v>79</v>
      </c>
      <c r="K232" t="s">
        <v>46</v>
      </c>
      <c r="L232" t="s">
        <v>47</v>
      </c>
      <c r="M232" t="s">
        <v>48</v>
      </c>
      <c r="N232" t="s">
        <v>48</v>
      </c>
      <c r="O232" t="s">
        <v>48</v>
      </c>
      <c r="P232" t="s">
        <v>48</v>
      </c>
      <c r="Q232" t="s">
        <v>48</v>
      </c>
      <c r="R232" t="s">
        <v>48</v>
      </c>
      <c r="S232" t="s">
        <v>48</v>
      </c>
      <c r="T232" t="s">
        <v>48</v>
      </c>
      <c r="U232" t="s">
        <v>48</v>
      </c>
      <c r="V232" t="s">
        <v>48</v>
      </c>
      <c r="W232" t="s">
        <v>48</v>
      </c>
      <c r="X232" t="s">
        <v>48</v>
      </c>
      <c r="Y232" t="s">
        <v>48</v>
      </c>
      <c r="Z232" t="s">
        <v>48</v>
      </c>
      <c r="AA232" t="s">
        <v>48</v>
      </c>
      <c r="AB232" t="s">
        <v>48</v>
      </c>
      <c r="AC232" t="s">
        <v>48</v>
      </c>
      <c r="AD232" t="s">
        <v>48</v>
      </c>
      <c r="AE232" t="s">
        <v>48</v>
      </c>
      <c r="AF232" t="s">
        <v>48</v>
      </c>
      <c r="AG232" t="s">
        <v>48</v>
      </c>
      <c r="AH232" t="s">
        <v>48</v>
      </c>
      <c r="AI232" t="s">
        <v>50</v>
      </c>
      <c r="AJ232" t="s">
        <v>48</v>
      </c>
      <c r="AK232" t="s">
        <v>48</v>
      </c>
      <c r="AL232" t="s">
        <v>48</v>
      </c>
      <c r="AM232" t="s">
        <v>48</v>
      </c>
      <c r="AN232" t="s">
        <v>48</v>
      </c>
      <c r="AO232" t="s">
        <v>49</v>
      </c>
      <c r="AP232" t="s">
        <v>911</v>
      </c>
      <c r="AQ232" s="1" t="s">
        <v>915</v>
      </c>
      <c r="AR232" t="s">
        <v>51</v>
      </c>
      <c r="AS232" t="s">
        <v>71</v>
      </c>
      <c r="AT232" t="s">
        <v>75</v>
      </c>
      <c r="AU232" t="s">
        <v>577</v>
      </c>
      <c r="AW232" s="4">
        <f t="shared" si="140"/>
        <v>6</v>
      </c>
      <c r="AX232" s="4">
        <f t="shared" si="141"/>
        <v>4</v>
      </c>
      <c r="AY232" s="4">
        <f t="shared" si="142"/>
        <v>4</v>
      </c>
      <c r="AZ232" s="4">
        <f t="shared" si="143"/>
        <v>2</v>
      </c>
      <c r="BA232" s="4">
        <f t="shared" si="144"/>
        <v>4</v>
      </c>
      <c r="BB232" s="4">
        <f t="shared" si="145"/>
        <v>4</v>
      </c>
      <c r="BC232" s="4">
        <f t="shared" si="146"/>
        <v>4</v>
      </c>
      <c r="BD232" s="4">
        <f t="shared" si="147"/>
        <v>2</v>
      </c>
      <c r="BE232" s="4">
        <f t="shared" si="148"/>
        <v>4</v>
      </c>
      <c r="BF232" s="4">
        <f t="shared" si="149"/>
        <v>2</v>
      </c>
      <c r="BG232" s="4">
        <f t="shared" si="150"/>
        <v>4</v>
      </c>
      <c r="BH232" s="4">
        <f t="shared" si="151"/>
        <v>4</v>
      </c>
      <c r="BI232" s="4">
        <f t="shared" si="152"/>
        <v>4</v>
      </c>
      <c r="BJ232" s="4">
        <f t="shared" si="153"/>
        <v>2</v>
      </c>
      <c r="BK232" s="4">
        <f t="shared" si="154"/>
        <v>4</v>
      </c>
      <c r="BL232" s="4">
        <f t="shared" si="155"/>
        <v>2</v>
      </c>
      <c r="BM232" s="4">
        <f t="shared" si="156"/>
        <v>4</v>
      </c>
      <c r="BN232" s="4">
        <f t="shared" si="157"/>
        <v>4</v>
      </c>
      <c r="BO232" s="4">
        <f t="shared" si="158"/>
        <v>4</v>
      </c>
      <c r="BP232" s="4">
        <f t="shared" si="159"/>
        <v>4</v>
      </c>
      <c r="BQ232" s="4">
        <f t="shared" si="160"/>
        <v>6</v>
      </c>
      <c r="BR232" s="4">
        <f t="shared" si="161"/>
        <v>4</v>
      </c>
      <c r="BS232" s="4">
        <f t="shared" si="162"/>
        <v>4</v>
      </c>
      <c r="BT232" s="4">
        <f t="shared" si="163"/>
        <v>4</v>
      </c>
      <c r="BU232" s="4">
        <f t="shared" si="164"/>
        <v>4</v>
      </c>
      <c r="BV232" s="4">
        <f t="shared" si="165"/>
        <v>0</v>
      </c>
      <c r="BW232" s="4">
        <f t="shared" si="166"/>
        <v>6</v>
      </c>
      <c r="BX232" s="4">
        <f t="shared" si="167"/>
        <v>0</v>
      </c>
      <c r="BY232" s="4" t="str">
        <f t="shared" si="168"/>
        <v>0</v>
      </c>
      <c r="BZ232" s="37">
        <f t="shared" si="169"/>
        <v>100</v>
      </c>
      <c r="CA232" s="32" t="str">
        <f>VLOOKUP(J:J,'Agent wise'!A:C,3,0)</f>
        <v>Shakeer</v>
      </c>
      <c r="CB232" s="32">
        <f t="shared" si="135"/>
        <v>45935</v>
      </c>
      <c r="CC232" t="str">
        <f t="shared" si="136"/>
        <v>Excellent</v>
      </c>
      <c r="CE232" s="32"/>
      <c r="CJ232">
        <f t="shared" si="137"/>
        <v>5</v>
      </c>
      <c r="CK232">
        <f t="shared" si="138"/>
        <v>10</v>
      </c>
      <c r="CL232">
        <f t="shared" si="139"/>
        <v>2025</v>
      </c>
    </row>
    <row r="233" spans="1:90" ht="15" customHeight="1" x14ac:dyDescent="0.35">
      <c r="A233" s="40">
        <v>45787.598645833335</v>
      </c>
      <c r="B233" t="s">
        <v>132</v>
      </c>
      <c r="C233" t="s">
        <v>575</v>
      </c>
      <c r="D233" t="s">
        <v>133</v>
      </c>
      <c r="E233" s="2">
        <v>45935</v>
      </c>
      <c r="F233" t="s">
        <v>134</v>
      </c>
      <c r="G233" s="2">
        <v>45757</v>
      </c>
      <c r="H233">
        <v>9048263316</v>
      </c>
      <c r="I233">
        <v>136</v>
      </c>
      <c r="J233" t="s">
        <v>86</v>
      </c>
      <c r="K233" t="s">
        <v>46</v>
      </c>
      <c r="L233" t="s">
        <v>47</v>
      </c>
      <c r="M233" t="s">
        <v>48</v>
      </c>
      <c r="N233" t="s">
        <v>48</v>
      </c>
      <c r="O233" t="s">
        <v>48</v>
      </c>
      <c r="P233" t="s">
        <v>48</v>
      </c>
      <c r="Q233" t="s">
        <v>48</v>
      </c>
      <c r="R233" t="s">
        <v>48</v>
      </c>
      <c r="S233" t="s">
        <v>48</v>
      </c>
      <c r="T233" t="s">
        <v>48</v>
      </c>
      <c r="U233" t="s">
        <v>48</v>
      </c>
      <c r="V233" t="s">
        <v>48</v>
      </c>
      <c r="W233" t="s">
        <v>48</v>
      </c>
      <c r="X233" t="s">
        <v>48</v>
      </c>
      <c r="Y233" t="s">
        <v>48</v>
      </c>
      <c r="Z233" t="s">
        <v>48</v>
      </c>
      <c r="AA233" t="s">
        <v>48</v>
      </c>
      <c r="AB233" t="s">
        <v>48</v>
      </c>
      <c r="AC233" t="s">
        <v>48</v>
      </c>
      <c r="AD233" t="s">
        <v>48</v>
      </c>
      <c r="AE233" t="s">
        <v>49</v>
      </c>
      <c r="AF233" t="s">
        <v>48</v>
      </c>
      <c r="AG233" t="s">
        <v>48</v>
      </c>
      <c r="AH233" t="s">
        <v>48</v>
      </c>
      <c r="AI233" t="s">
        <v>50</v>
      </c>
      <c r="AJ233" t="s">
        <v>48</v>
      </c>
      <c r="AK233" t="s">
        <v>48</v>
      </c>
      <c r="AL233" t="s">
        <v>48</v>
      </c>
      <c r="AM233" t="s">
        <v>48</v>
      </c>
      <c r="AN233" t="s">
        <v>48</v>
      </c>
      <c r="AO233" t="s">
        <v>48</v>
      </c>
      <c r="AP233" t="s">
        <v>877</v>
      </c>
      <c r="AQ233" s="1" t="s">
        <v>916</v>
      </c>
      <c r="AR233" t="s">
        <v>51</v>
      </c>
      <c r="AS233" t="s">
        <v>354</v>
      </c>
      <c r="AT233" t="s">
        <v>917</v>
      </c>
      <c r="AU233" t="s">
        <v>577</v>
      </c>
      <c r="AW233" s="4">
        <f t="shared" si="140"/>
        <v>6</v>
      </c>
      <c r="AX233" s="4">
        <f t="shared" si="141"/>
        <v>4</v>
      </c>
      <c r="AY233" s="4">
        <f t="shared" si="142"/>
        <v>4</v>
      </c>
      <c r="AZ233" s="4">
        <f t="shared" si="143"/>
        <v>2</v>
      </c>
      <c r="BA233" s="4">
        <f t="shared" si="144"/>
        <v>4</v>
      </c>
      <c r="BB233" s="4">
        <f t="shared" si="145"/>
        <v>4</v>
      </c>
      <c r="BC233" s="4">
        <f t="shared" si="146"/>
        <v>4</v>
      </c>
      <c r="BD233" s="4">
        <f t="shared" si="147"/>
        <v>2</v>
      </c>
      <c r="BE233" s="4">
        <f t="shared" si="148"/>
        <v>4</v>
      </c>
      <c r="BF233" s="4">
        <f t="shared" si="149"/>
        <v>2</v>
      </c>
      <c r="BG233" s="4">
        <f t="shared" si="150"/>
        <v>4</v>
      </c>
      <c r="BH233" s="4">
        <f t="shared" si="151"/>
        <v>4</v>
      </c>
      <c r="BI233" s="4">
        <f t="shared" si="152"/>
        <v>4</v>
      </c>
      <c r="BJ233" s="4">
        <f t="shared" si="153"/>
        <v>2</v>
      </c>
      <c r="BK233" s="4">
        <f t="shared" si="154"/>
        <v>4</v>
      </c>
      <c r="BL233" s="4">
        <f t="shared" si="155"/>
        <v>2</v>
      </c>
      <c r="BM233" s="4">
        <f t="shared" si="156"/>
        <v>4</v>
      </c>
      <c r="BN233" s="4">
        <f t="shared" si="157"/>
        <v>4</v>
      </c>
      <c r="BO233" s="4" t="str">
        <f t="shared" si="158"/>
        <v>0</v>
      </c>
      <c r="BP233" s="4">
        <f t="shared" si="159"/>
        <v>4</v>
      </c>
      <c r="BQ233" s="4">
        <f t="shared" si="160"/>
        <v>6</v>
      </c>
      <c r="BR233" s="4">
        <f t="shared" si="161"/>
        <v>4</v>
      </c>
      <c r="BS233" s="4">
        <f t="shared" si="162"/>
        <v>4</v>
      </c>
      <c r="BT233" s="4">
        <f t="shared" si="163"/>
        <v>4</v>
      </c>
      <c r="BU233" s="4">
        <f t="shared" si="164"/>
        <v>4</v>
      </c>
      <c r="BV233" s="4">
        <f t="shared" si="165"/>
        <v>0</v>
      </c>
      <c r="BW233" s="4">
        <f t="shared" si="166"/>
        <v>6</v>
      </c>
      <c r="BX233" s="4">
        <f t="shared" si="167"/>
        <v>0</v>
      </c>
      <c r="BY233" s="4">
        <f t="shared" si="168"/>
        <v>0</v>
      </c>
      <c r="BZ233" s="37">
        <f t="shared" si="169"/>
        <v>96</v>
      </c>
      <c r="CA233" s="32" t="str">
        <f>VLOOKUP(J:J,'Agent wise'!A:C,3,0)</f>
        <v>Adharsh</v>
      </c>
      <c r="CB233" s="32">
        <f t="shared" si="135"/>
        <v>45935</v>
      </c>
      <c r="CC233" t="str">
        <f t="shared" si="136"/>
        <v>Excellent</v>
      </c>
      <c r="CE233" s="32"/>
      <c r="CJ233">
        <f t="shared" si="137"/>
        <v>5</v>
      </c>
      <c r="CK233">
        <f t="shared" si="138"/>
        <v>10</v>
      </c>
      <c r="CL233">
        <f t="shared" si="139"/>
        <v>2025</v>
      </c>
    </row>
    <row r="234" spans="1:90" ht="15" customHeight="1" x14ac:dyDescent="0.35">
      <c r="A234" s="40">
        <v>45787.608784722222</v>
      </c>
      <c r="B234" t="s">
        <v>319</v>
      </c>
      <c r="C234" t="s">
        <v>575</v>
      </c>
      <c r="D234" t="s">
        <v>72</v>
      </c>
      <c r="E234" s="2">
        <v>45935</v>
      </c>
      <c r="F234" t="s">
        <v>134</v>
      </c>
      <c r="G234" s="2">
        <v>45757</v>
      </c>
      <c r="H234">
        <v>8300595484</v>
      </c>
      <c r="I234">
        <v>221</v>
      </c>
      <c r="J234" t="s">
        <v>344</v>
      </c>
      <c r="K234" t="s">
        <v>52</v>
      </c>
      <c r="L234" t="s">
        <v>53</v>
      </c>
      <c r="M234" t="s">
        <v>48</v>
      </c>
      <c r="N234" t="s">
        <v>48</v>
      </c>
      <c r="O234" t="s">
        <v>48</v>
      </c>
      <c r="P234" t="s">
        <v>48</v>
      </c>
      <c r="Q234" t="s">
        <v>48</v>
      </c>
      <c r="R234" t="s">
        <v>49</v>
      </c>
      <c r="S234" t="s">
        <v>48</v>
      </c>
      <c r="T234" t="s">
        <v>48</v>
      </c>
      <c r="U234" t="s">
        <v>48</v>
      </c>
      <c r="V234" t="s">
        <v>48</v>
      </c>
      <c r="W234" t="s">
        <v>48</v>
      </c>
      <c r="X234" t="s">
        <v>48</v>
      </c>
      <c r="Y234" t="s">
        <v>48</v>
      </c>
      <c r="Z234" t="s">
        <v>48</v>
      </c>
      <c r="AA234" t="s">
        <v>49</v>
      </c>
      <c r="AB234" t="s">
        <v>49</v>
      </c>
      <c r="AC234" t="s">
        <v>50</v>
      </c>
      <c r="AD234" t="s">
        <v>48</v>
      </c>
      <c r="AE234" t="s">
        <v>49</v>
      </c>
      <c r="AF234" t="s">
        <v>50</v>
      </c>
      <c r="AG234" t="s">
        <v>48</v>
      </c>
      <c r="AH234" t="s">
        <v>50</v>
      </c>
      <c r="AI234" t="s">
        <v>49</v>
      </c>
      <c r="AJ234" t="s">
        <v>48</v>
      </c>
      <c r="AK234" t="s">
        <v>50</v>
      </c>
      <c r="AL234" t="s">
        <v>49</v>
      </c>
      <c r="AM234" t="s">
        <v>48</v>
      </c>
      <c r="AN234" t="s">
        <v>48</v>
      </c>
      <c r="AO234" t="s">
        <v>48</v>
      </c>
      <c r="AP234" t="s">
        <v>918</v>
      </c>
      <c r="AQ234" t="s">
        <v>405</v>
      </c>
      <c r="AR234" t="s">
        <v>51</v>
      </c>
      <c r="AS234" t="s">
        <v>326</v>
      </c>
      <c r="AT234" t="s">
        <v>378</v>
      </c>
      <c r="AU234" t="s">
        <v>719</v>
      </c>
      <c r="AW234" s="4">
        <f t="shared" si="140"/>
        <v>6</v>
      </c>
      <c r="AX234" s="4">
        <f t="shared" si="141"/>
        <v>4</v>
      </c>
      <c r="AY234" s="4">
        <f t="shared" si="142"/>
        <v>4</v>
      </c>
      <c r="AZ234" s="4">
        <f t="shared" si="143"/>
        <v>2</v>
      </c>
      <c r="BA234" s="4">
        <f t="shared" si="144"/>
        <v>4</v>
      </c>
      <c r="BB234" s="4" t="str">
        <f t="shared" si="145"/>
        <v>0</v>
      </c>
      <c r="BC234" s="4">
        <f t="shared" si="146"/>
        <v>4</v>
      </c>
      <c r="BD234" s="4">
        <f t="shared" si="147"/>
        <v>2</v>
      </c>
      <c r="BE234" s="4">
        <f t="shared" si="148"/>
        <v>4</v>
      </c>
      <c r="BF234" s="4">
        <f t="shared" si="149"/>
        <v>2</v>
      </c>
      <c r="BG234" s="4">
        <f t="shared" si="150"/>
        <v>4</v>
      </c>
      <c r="BH234" s="4">
        <f t="shared" si="151"/>
        <v>4</v>
      </c>
      <c r="BI234" s="4">
        <f t="shared" si="152"/>
        <v>4</v>
      </c>
      <c r="BJ234" s="4">
        <f t="shared" si="153"/>
        <v>2</v>
      </c>
      <c r="BK234" s="4" t="str">
        <f t="shared" si="154"/>
        <v>0</v>
      </c>
      <c r="BL234" s="4" t="str">
        <f t="shared" si="155"/>
        <v>0</v>
      </c>
      <c r="BM234" s="4">
        <f t="shared" si="156"/>
        <v>4</v>
      </c>
      <c r="BN234" s="4">
        <f t="shared" si="157"/>
        <v>4</v>
      </c>
      <c r="BO234" s="4" t="str">
        <f t="shared" si="158"/>
        <v>0</v>
      </c>
      <c r="BP234" s="4">
        <f t="shared" si="159"/>
        <v>4</v>
      </c>
      <c r="BQ234" s="4">
        <f t="shared" si="160"/>
        <v>6</v>
      </c>
      <c r="BR234" s="4">
        <f t="shared" si="161"/>
        <v>4</v>
      </c>
      <c r="BS234" s="4" t="str">
        <f t="shared" si="162"/>
        <v>0</v>
      </c>
      <c r="BT234" s="4">
        <f t="shared" si="163"/>
        <v>4</v>
      </c>
      <c r="BU234" s="4">
        <f t="shared" si="164"/>
        <v>4</v>
      </c>
      <c r="BV234" s="4" t="str">
        <f t="shared" si="165"/>
        <v>0</v>
      </c>
      <c r="BW234" s="4">
        <f t="shared" si="166"/>
        <v>6</v>
      </c>
      <c r="BX234" s="4">
        <f t="shared" si="167"/>
        <v>0</v>
      </c>
      <c r="BY234" s="4">
        <f t="shared" si="168"/>
        <v>0</v>
      </c>
      <c r="BZ234" s="37">
        <f t="shared" si="169"/>
        <v>82</v>
      </c>
      <c r="CA234" s="32" t="str">
        <f>VLOOKUP(J:J,'Agent wise'!A:C,3,0)</f>
        <v>Saran S</v>
      </c>
      <c r="CB234" s="32">
        <f t="shared" si="135"/>
        <v>45935</v>
      </c>
      <c r="CC234" t="str">
        <f t="shared" si="136"/>
        <v>FC</v>
      </c>
      <c r="CE234" s="32"/>
      <c r="CJ234">
        <f t="shared" si="137"/>
        <v>5</v>
      </c>
      <c r="CK234">
        <f t="shared" si="138"/>
        <v>10</v>
      </c>
      <c r="CL234">
        <f t="shared" si="139"/>
        <v>2025</v>
      </c>
    </row>
    <row r="235" spans="1:90" ht="15" customHeight="1" x14ac:dyDescent="0.35">
      <c r="A235" s="40">
        <v>45787.61042824074</v>
      </c>
      <c r="B235" t="s">
        <v>319</v>
      </c>
      <c r="C235" t="s">
        <v>575</v>
      </c>
      <c r="D235" t="s">
        <v>72</v>
      </c>
      <c r="E235" s="2">
        <v>45935</v>
      </c>
      <c r="F235" t="s">
        <v>134</v>
      </c>
      <c r="G235" s="2">
        <v>45757</v>
      </c>
      <c r="H235">
        <v>9744043237</v>
      </c>
      <c r="I235">
        <v>143</v>
      </c>
      <c r="J235" t="s">
        <v>347</v>
      </c>
      <c r="K235" t="s">
        <v>46</v>
      </c>
      <c r="L235" t="s">
        <v>47</v>
      </c>
      <c r="M235" t="s">
        <v>48</v>
      </c>
      <c r="N235" t="s">
        <v>48</v>
      </c>
      <c r="O235" t="s">
        <v>48</v>
      </c>
      <c r="P235" t="s">
        <v>48</v>
      </c>
      <c r="Q235" t="s">
        <v>48</v>
      </c>
      <c r="R235" t="s">
        <v>48</v>
      </c>
      <c r="S235" t="s">
        <v>48</v>
      </c>
      <c r="T235" t="s">
        <v>48</v>
      </c>
      <c r="U235" t="s">
        <v>48</v>
      </c>
      <c r="V235" t="s">
        <v>48</v>
      </c>
      <c r="W235" t="s">
        <v>48</v>
      </c>
      <c r="X235" t="s">
        <v>48</v>
      </c>
      <c r="Y235" t="s">
        <v>48</v>
      </c>
      <c r="Z235" t="s">
        <v>48</v>
      </c>
      <c r="AA235" t="s">
        <v>49</v>
      </c>
      <c r="AB235" t="s">
        <v>50</v>
      </c>
      <c r="AC235" t="s">
        <v>50</v>
      </c>
      <c r="AD235" t="s">
        <v>48</v>
      </c>
      <c r="AE235" t="s">
        <v>48</v>
      </c>
      <c r="AF235" t="s">
        <v>50</v>
      </c>
      <c r="AG235" t="s">
        <v>49</v>
      </c>
      <c r="AH235" t="s">
        <v>50</v>
      </c>
      <c r="AI235" t="s">
        <v>50</v>
      </c>
      <c r="AJ235" t="s">
        <v>48</v>
      </c>
      <c r="AK235" t="s">
        <v>50</v>
      </c>
      <c r="AL235" t="s">
        <v>49</v>
      </c>
      <c r="AM235" t="s">
        <v>48</v>
      </c>
      <c r="AN235" t="s">
        <v>48</v>
      </c>
      <c r="AO235" t="s">
        <v>49</v>
      </c>
      <c r="AP235" t="s">
        <v>919</v>
      </c>
      <c r="AQ235" t="s">
        <v>920</v>
      </c>
      <c r="AR235" t="s">
        <v>51</v>
      </c>
      <c r="AS235" t="s">
        <v>67</v>
      </c>
      <c r="AT235" t="s">
        <v>68</v>
      </c>
      <c r="AU235" t="s">
        <v>683</v>
      </c>
      <c r="AW235" s="4">
        <f t="shared" si="140"/>
        <v>6</v>
      </c>
      <c r="AX235" s="4">
        <f t="shared" si="141"/>
        <v>4</v>
      </c>
      <c r="AY235" s="4">
        <f t="shared" si="142"/>
        <v>4</v>
      </c>
      <c r="AZ235" s="4">
        <f t="shared" si="143"/>
        <v>2</v>
      </c>
      <c r="BA235" s="4">
        <f t="shared" si="144"/>
        <v>4</v>
      </c>
      <c r="BB235" s="4">
        <f t="shared" si="145"/>
        <v>4</v>
      </c>
      <c r="BC235" s="4">
        <f t="shared" si="146"/>
        <v>4</v>
      </c>
      <c r="BD235" s="4">
        <f t="shared" si="147"/>
        <v>2</v>
      </c>
      <c r="BE235" s="4">
        <f t="shared" si="148"/>
        <v>4</v>
      </c>
      <c r="BF235" s="4">
        <f t="shared" si="149"/>
        <v>2</v>
      </c>
      <c r="BG235" s="4">
        <f t="shared" si="150"/>
        <v>4</v>
      </c>
      <c r="BH235" s="4">
        <f t="shared" si="151"/>
        <v>4</v>
      </c>
      <c r="BI235" s="4">
        <f t="shared" si="152"/>
        <v>4</v>
      </c>
      <c r="BJ235" s="4">
        <f t="shared" si="153"/>
        <v>2</v>
      </c>
      <c r="BK235" s="4" t="str">
        <f t="shared" si="154"/>
        <v>0</v>
      </c>
      <c r="BL235" s="4">
        <f t="shared" si="155"/>
        <v>2</v>
      </c>
      <c r="BM235" s="4">
        <f t="shared" si="156"/>
        <v>4</v>
      </c>
      <c r="BN235" s="4">
        <f t="shared" si="157"/>
        <v>4</v>
      </c>
      <c r="BO235" s="4">
        <f t="shared" si="158"/>
        <v>4</v>
      </c>
      <c r="BP235" s="4">
        <f t="shared" si="159"/>
        <v>4</v>
      </c>
      <c r="BQ235" s="4" t="str">
        <f t="shared" si="160"/>
        <v>0</v>
      </c>
      <c r="BR235" s="4">
        <f t="shared" si="161"/>
        <v>4</v>
      </c>
      <c r="BS235" s="4">
        <f t="shared" si="162"/>
        <v>4</v>
      </c>
      <c r="BT235" s="4">
        <f t="shared" si="163"/>
        <v>4</v>
      </c>
      <c r="BU235" s="4">
        <f t="shared" si="164"/>
        <v>4</v>
      </c>
      <c r="BV235" s="4" t="str">
        <f t="shared" si="165"/>
        <v>0</v>
      </c>
      <c r="BW235" s="4">
        <f t="shared" si="166"/>
        <v>6</v>
      </c>
      <c r="BX235" s="4">
        <f t="shared" si="167"/>
        <v>0</v>
      </c>
      <c r="BY235" s="4" t="str">
        <f t="shared" si="168"/>
        <v>0</v>
      </c>
      <c r="BZ235" s="37">
        <f t="shared" si="169"/>
        <v>90</v>
      </c>
      <c r="CA235" s="32" t="str">
        <f>VLOOKUP(J:J,'Agent wise'!A:C,3,0)</f>
        <v>Saran S</v>
      </c>
      <c r="CB235" s="32">
        <f t="shared" si="135"/>
        <v>45935</v>
      </c>
      <c r="CC235" t="str">
        <f t="shared" si="136"/>
        <v>Good</v>
      </c>
      <c r="CE235" s="32"/>
      <c r="CJ235">
        <f t="shared" si="137"/>
        <v>5</v>
      </c>
      <c r="CK235">
        <f t="shared" si="138"/>
        <v>10</v>
      </c>
      <c r="CL235">
        <f t="shared" si="139"/>
        <v>2025</v>
      </c>
    </row>
    <row r="236" spans="1:90" ht="15" customHeight="1" x14ac:dyDescent="0.35">
      <c r="A236" s="40">
        <v>45787.610532407409</v>
      </c>
      <c r="B236" t="s">
        <v>132</v>
      </c>
      <c r="C236" t="s">
        <v>575</v>
      </c>
      <c r="D236" t="s">
        <v>133</v>
      </c>
      <c r="E236" s="2">
        <v>45935</v>
      </c>
      <c r="F236" t="s">
        <v>134</v>
      </c>
      <c r="G236" s="2">
        <v>45726</v>
      </c>
      <c r="H236">
        <v>8281659884</v>
      </c>
      <c r="I236">
        <v>144</v>
      </c>
      <c r="J236" t="s">
        <v>103</v>
      </c>
      <c r="K236" t="s">
        <v>46</v>
      </c>
      <c r="L236" t="s">
        <v>47</v>
      </c>
      <c r="M236" t="s">
        <v>49</v>
      </c>
      <c r="N236" t="s">
        <v>48</v>
      </c>
      <c r="O236" t="s">
        <v>48</v>
      </c>
      <c r="P236" t="s">
        <v>48</v>
      </c>
      <c r="Q236" t="s">
        <v>48</v>
      </c>
      <c r="R236" t="s">
        <v>48</v>
      </c>
      <c r="S236" t="s">
        <v>48</v>
      </c>
      <c r="T236" t="s">
        <v>48</v>
      </c>
      <c r="U236" t="s">
        <v>48</v>
      </c>
      <c r="V236" t="s">
        <v>48</v>
      </c>
      <c r="W236" t="s">
        <v>48</v>
      </c>
      <c r="X236" t="s">
        <v>48</v>
      </c>
      <c r="Y236" t="s">
        <v>48</v>
      </c>
      <c r="Z236" t="s">
        <v>48</v>
      </c>
      <c r="AA236" t="s">
        <v>49</v>
      </c>
      <c r="AB236" t="s">
        <v>48</v>
      </c>
      <c r="AC236" t="s">
        <v>48</v>
      </c>
      <c r="AD236" t="s">
        <v>48</v>
      </c>
      <c r="AE236" t="s">
        <v>49</v>
      </c>
      <c r="AF236" t="s">
        <v>48</v>
      </c>
      <c r="AG236" t="s">
        <v>48</v>
      </c>
      <c r="AH236" t="s">
        <v>48</v>
      </c>
      <c r="AI236" t="s">
        <v>50</v>
      </c>
      <c r="AJ236" t="s">
        <v>48</v>
      </c>
      <c r="AK236" t="s">
        <v>48</v>
      </c>
      <c r="AL236" t="s">
        <v>48</v>
      </c>
      <c r="AM236" t="s">
        <v>48</v>
      </c>
      <c r="AN236" t="s">
        <v>48</v>
      </c>
      <c r="AO236" t="s">
        <v>48</v>
      </c>
      <c r="AP236" t="s">
        <v>921</v>
      </c>
      <c r="AQ236" s="1" t="s">
        <v>922</v>
      </c>
      <c r="AR236" t="s">
        <v>51</v>
      </c>
      <c r="AS236" t="s">
        <v>64</v>
      </c>
      <c r="AT236" t="s">
        <v>65</v>
      </c>
      <c r="AU236" t="s">
        <v>577</v>
      </c>
      <c r="AW236" s="4" t="str">
        <f t="shared" si="140"/>
        <v>0</v>
      </c>
      <c r="AX236" s="4">
        <f t="shared" si="141"/>
        <v>4</v>
      </c>
      <c r="AY236" s="4">
        <f t="shared" si="142"/>
        <v>4</v>
      </c>
      <c r="AZ236" s="4">
        <f t="shared" si="143"/>
        <v>2</v>
      </c>
      <c r="BA236" s="4">
        <f t="shared" si="144"/>
        <v>4</v>
      </c>
      <c r="BB236" s="4">
        <f t="shared" si="145"/>
        <v>4</v>
      </c>
      <c r="BC236" s="4">
        <f t="shared" si="146"/>
        <v>4</v>
      </c>
      <c r="BD236" s="4">
        <f t="shared" si="147"/>
        <v>2</v>
      </c>
      <c r="BE236" s="4">
        <f t="shared" si="148"/>
        <v>4</v>
      </c>
      <c r="BF236" s="4">
        <f t="shared" si="149"/>
        <v>2</v>
      </c>
      <c r="BG236" s="4">
        <f t="shared" si="150"/>
        <v>4</v>
      </c>
      <c r="BH236" s="4">
        <f t="shared" si="151"/>
        <v>4</v>
      </c>
      <c r="BI236" s="4">
        <f t="shared" si="152"/>
        <v>4</v>
      </c>
      <c r="BJ236" s="4">
        <f t="shared" si="153"/>
        <v>2</v>
      </c>
      <c r="BK236" s="4" t="str">
        <f t="shared" si="154"/>
        <v>0</v>
      </c>
      <c r="BL236" s="4">
        <f t="shared" si="155"/>
        <v>2</v>
      </c>
      <c r="BM236" s="4">
        <f t="shared" si="156"/>
        <v>4</v>
      </c>
      <c r="BN236" s="4">
        <f t="shared" si="157"/>
        <v>4</v>
      </c>
      <c r="BO236" s="4" t="str">
        <f t="shared" si="158"/>
        <v>0</v>
      </c>
      <c r="BP236" s="4">
        <f t="shared" si="159"/>
        <v>4</v>
      </c>
      <c r="BQ236" s="4">
        <f t="shared" si="160"/>
        <v>6</v>
      </c>
      <c r="BR236" s="4">
        <f t="shared" si="161"/>
        <v>4</v>
      </c>
      <c r="BS236" s="4">
        <f t="shared" si="162"/>
        <v>4</v>
      </c>
      <c r="BT236" s="4">
        <f t="shared" si="163"/>
        <v>4</v>
      </c>
      <c r="BU236" s="4">
        <f t="shared" si="164"/>
        <v>4</v>
      </c>
      <c r="BV236" s="4">
        <f t="shared" si="165"/>
        <v>0</v>
      </c>
      <c r="BW236" s="4">
        <f t="shared" si="166"/>
        <v>6</v>
      </c>
      <c r="BX236" s="4">
        <f t="shared" si="167"/>
        <v>0</v>
      </c>
      <c r="BY236" s="4">
        <f t="shared" si="168"/>
        <v>0</v>
      </c>
      <c r="BZ236" s="37">
        <f t="shared" si="169"/>
        <v>86</v>
      </c>
      <c r="CA236" s="32" t="str">
        <f>VLOOKUP(J:J,'Agent wise'!A:C,3,0)</f>
        <v>Saran S</v>
      </c>
      <c r="CB236" s="32">
        <f t="shared" si="135"/>
        <v>45935</v>
      </c>
      <c r="CC236" t="str">
        <f t="shared" si="136"/>
        <v>Average</v>
      </c>
      <c r="CE236" s="32"/>
      <c r="CJ236">
        <f t="shared" si="137"/>
        <v>5</v>
      </c>
      <c r="CK236">
        <f t="shared" si="138"/>
        <v>10</v>
      </c>
      <c r="CL236">
        <f t="shared" si="139"/>
        <v>2025</v>
      </c>
    </row>
    <row r="237" spans="1:90" ht="15" customHeight="1" x14ac:dyDescent="0.35">
      <c r="A237" s="40">
        <v>45787.612951388888</v>
      </c>
      <c r="B237" t="s">
        <v>319</v>
      </c>
      <c r="C237" t="s">
        <v>575</v>
      </c>
      <c r="D237" t="s">
        <v>72</v>
      </c>
      <c r="E237" s="2">
        <v>45935</v>
      </c>
      <c r="F237" t="s">
        <v>134</v>
      </c>
      <c r="G237" s="2">
        <v>45757</v>
      </c>
      <c r="H237">
        <v>9496803655</v>
      </c>
      <c r="I237">
        <v>148</v>
      </c>
      <c r="J237" t="s">
        <v>306</v>
      </c>
      <c r="K237" t="s">
        <v>495</v>
      </c>
      <c r="L237" t="s">
        <v>47</v>
      </c>
      <c r="M237" t="s">
        <v>49</v>
      </c>
      <c r="N237" t="s">
        <v>48</v>
      </c>
      <c r="O237" t="s">
        <v>48</v>
      </c>
      <c r="P237" t="s">
        <v>48</v>
      </c>
      <c r="Q237" t="s">
        <v>48</v>
      </c>
      <c r="R237" t="s">
        <v>49</v>
      </c>
      <c r="S237" t="s">
        <v>48</v>
      </c>
      <c r="T237" t="s">
        <v>48</v>
      </c>
      <c r="U237" t="s">
        <v>48</v>
      </c>
      <c r="V237" t="s">
        <v>48</v>
      </c>
      <c r="W237" t="s">
        <v>48</v>
      </c>
      <c r="X237" t="s">
        <v>48</v>
      </c>
      <c r="Y237" t="s">
        <v>48</v>
      </c>
      <c r="Z237" t="s">
        <v>48</v>
      </c>
      <c r="AA237" t="s">
        <v>49</v>
      </c>
      <c r="AB237" t="s">
        <v>50</v>
      </c>
      <c r="AC237" t="s">
        <v>50</v>
      </c>
      <c r="AD237" t="s">
        <v>48</v>
      </c>
      <c r="AE237" t="s">
        <v>48</v>
      </c>
      <c r="AF237" t="s">
        <v>50</v>
      </c>
      <c r="AG237" t="s">
        <v>48</v>
      </c>
      <c r="AH237" t="s">
        <v>50</v>
      </c>
      <c r="AI237" t="s">
        <v>50</v>
      </c>
      <c r="AJ237" t="s">
        <v>48</v>
      </c>
      <c r="AK237" t="s">
        <v>50</v>
      </c>
      <c r="AL237" t="s">
        <v>49</v>
      </c>
      <c r="AM237" t="s">
        <v>48</v>
      </c>
      <c r="AN237" t="s">
        <v>48</v>
      </c>
      <c r="AO237" t="s">
        <v>48</v>
      </c>
      <c r="AP237" t="s">
        <v>923</v>
      </c>
      <c r="AQ237" t="s">
        <v>924</v>
      </c>
      <c r="AR237" t="s">
        <v>51</v>
      </c>
      <c r="AS237" t="s">
        <v>392</v>
      </c>
      <c r="AT237" t="s">
        <v>398</v>
      </c>
      <c r="AU237" t="s">
        <v>756</v>
      </c>
      <c r="AW237" s="4" t="str">
        <f t="shared" si="140"/>
        <v>0</v>
      </c>
      <c r="AX237" s="4">
        <f t="shared" si="141"/>
        <v>4</v>
      </c>
      <c r="AY237" s="4">
        <f t="shared" si="142"/>
        <v>4</v>
      </c>
      <c r="AZ237" s="4">
        <f t="shared" si="143"/>
        <v>2</v>
      </c>
      <c r="BA237" s="4">
        <f t="shared" si="144"/>
        <v>4</v>
      </c>
      <c r="BB237" s="4" t="str">
        <f t="shared" si="145"/>
        <v>0</v>
      </c>
      <c r="BC237" s="4">
        <f t="shared" si="146"/>
        <v>4</v>
      </c>
      <c r="BD237" s="4">
        <f t="shared" si="147"/>
        <v>2</v>
      </c>
      <c r="BE237" s="4">
        <f t="shared" si="148"/>
        <v>4</v>
      </c>
      <c r="BF237" s="4">
        <f t="shared" si="149"/>
        <v>2</v>
      </c>
      <c r="BG237" s="4">
        <f t="shared" si="150"/>
        <v>4</v>
      </c>
      <c r="BH237" s="4">
        <f t="shared" si="151"/>
        <v>4</v>
      </c>
      <c r="BI237" s="4">
        <f t="shared" si="152"/>
        <v>4</v>
      </c>
      <c r="BJ237" s="4">
        <f t="shared" si="153"/>
        <v>2</v>
      </c>
      <c r="BK237" s="4" t="str">
        <f t="shared" si="154"/>
        <v>0</v>
      </c>
      <c r="BL237" s="4">
        <f t="shared" si="155"/>
        <v>2</v>
      </c>
      <c r="BM237" s="4">
        <f t="shared" si="156"/>
        <v>4</v>
      </c>
      <c r="BN237" s="4">
        <f t="shared" si="157"/>
        <v>4</v>
      </c>
      <c r="BO237" s="4">
        <f t="shared" si="158"/>
        <v>4</v>
      </c>
      <c r="BP237" s="4">
        <f t="shared" si="159"/>
        <v>4</v>
      </c>
      <c r="BQ237" s="4">
        <f t="shared" si="160"/>
        <v>6</v>
      </c>
      <c r="BR237" s="4">
        <f t="shared" si="161"/>
        <v>4</v>
      </c>
      <c r="BS237" s="4">
        <f t="shared" si="162"/>
        <v>4</v>
      </c>
      <c r="BT237" s="4">
        <f t="shared" si="163"/>
        <v>4</v>
      </c>
      <c r="BU237" s="4">
        <f t="shared" si="164"/>
        <v>4</v>
      </c>
      <c r="BV237" s="4" t="str">
        <f t="shared" si="165"/>
        <v>0</v>
      </c>
      <c r="BW237" s="4">
        <f t="shared" si="166"/>
        <v>6</v>
      </c>
      <c r="BX237" s="4">
        <f t="shared" si="167"/>
        <v>0</v>
      </c>
      <c r="BY237" s="4">
        <f t="shared" si="168"/>
        <v>0</v>
      </c>
      <c r="BZ237" s="37">
        <f t="shared" si="169"/>
        <v>86</v>
      </c>
      <c r="CA237" s="32" t="str">
        <f>VLOOKUP(J:J,'Agent wise'!A:C,3,0)</f>
        <v>Saran S</v>
      </c>
      <c r="CB237" s="32">
        <f t="shared" si="135"/>
        <v>45935</v>
      </c>
      <c r="CC237" t="str">
        <f t="shared" si="136"/>
        <v>Average</v>
      </c>
      <c r="CE237" s="32"/>
      <c r="CJ237">
        <f t="shared" si="137"/>
        <v>5</v>
      </c>
      <c r="CK237">
        <f t="shared" si="138"/>
        <v>10</v>
      </c>
      <c r="CL237">
        <f t="shared" si="139"/>
        <v>2025</v>
      </c>
    </row>
    <row r="238" spans="1:90" ht="15" customHeight="1" x14ac:dyDescent="0.35">
      <c r="A238" s="40">
        <v>45787.615914351853</v>
      </c>
      <c r="B238" t="s">
        <v>319</v>
      </c>
      <c r="C238" t="s">
        <v>575</v>
      </c>
      <c r="D238" t="s">
        <v>72</v>
      </c>
      <c r="E238" s="2">
        <v>45935</v>
      </c>
      <c r="F238" t="s">
        <v>134</v>
      </c>
      <c r="G238" s="2">
        <v>45757</v>
      </c>
      <c r="H238">
        <v>9965258109</v>
      </c>
      <c r="I238">
        <v>134</v>
      </c>
      <c r="J238" t="s">
        <v>161</v>
      </c>
      <c r="K238" t="s">
        <v>52</v>
      </c>
      <c r="L238" t="s">
        <v>53</v>
      </c>
      <c r="M238" t="s">
        <v>49</v>
      </c>
      <c r="N238" t="s">
        <v>48</v>
      </c>
      <c r="O238" t="s">
        <v>49</v>
      </c>
      <c r="P238" t="s">
        <v>48</v>
      </c>
      <c r="Q238" t="s">
        <v>48</v>
      </c>
      <c r="R238" t="s">
        <v>48</v>
      </c>
      <c r="S238" t="s">
        <v>48</v>
      </c>
      <c r="T238" t="s">
        <v>48</v>
      </c>
      <c r="U238" t="s">
        <v>49</v>
      </c>
      <c r="V238" t="s">
        <v>48</v>
      </c>
      <c r="W238" t="s">
        <v>48</v>
      </c>
      <c r="X238" t="s">
        <v>48</v>
      </c>
      <c r="Y238" t="s">
        <v>48</v>
      </c>
      <c r="Z238" t="s">
        <v>48</v>
      </c>
      <c r="AA238" t="s">
        <v>49</v>
      </c>
      <c r="AB238" t="s">
        <v>49</v>
      </c>
      <c r="AC238" t="s">
        <v>50</v>
      </c>
      <c r="AD238" t="s">
        <v>48</v>
      </c>
      <c r="AE238" t="s">
        <v>48</v>
      </c>
      <c r="AF238" t="s">
        <v>50</v>
      </c>
      <c r="AG238" t="s">
        <v>48</v>
      </c>
      <c r="AH238" t="s">
        <v>50</v>
      </c>
      <c r="AI238" t="s">
        <v>50</v>
      </c>
      <c r="AJ238" t="s">
        <v>48</v>
      </c>
      <c r="AK238" t="s">
        <v>50</v>
      </c>
      <c r="AL238" t="s">
        <v>49</v>
      </c>
      <c r="AM238" t="s">
        <v>48</v>
      </c>
      <c r="AN238" t="s">
        <v>48</v>
      </c>
      <c r="AO238" t="s">
        <v>48</v>
      </c>
      <c r="AP238" t="s">
        <v>925</v>
      </c>
      <c r="AQ238" t="s">
        <v>926</v>
      </c>
      <c r="AR238" t="s">
        <v>51</v>
      </c>
      <c r="AS238" t="s">
        <v>67</v>
      </c>
      <c r="AT238" t="s">
        <v>397</v>
      </c>
      <c r="AU238" t="s">
        <v>803</v>
      </c>
      <c r="AW238" s="4" t="str">
        <f t="shared" si="140"/>
        <v>0</v>
      </c>
      <c r="AX238" s="4">
        <f t="shared" si="141"/>
        <v>4</v>
      </c>
      <c r="AY238" s="4" t="str">
        <f t="shared" si="142"/>
        <v>0</v>
      </c>
      <c r="AZ238" s="4">
        <f t="shared" si="143"/>
        <v>2</v>
      </c>
      <c r="BA238" s="4">
        <f t="shared" si="144"/>
        <v>4</v>
      </c>
      <c r="BB238" s="4">
        <f t="shared" si="145"/>
        <v>4</v>
      </c>
      <c r="BC238" s="4">
        <f t="shared" si="146"/>
        <v>4</v>
      </c>
      <c r="BD238" s="4">
        <f t="shared" si="147"/>
        <v>2</v>
      </c>
      <c r="BE238" s="4" t="str">
        <f t="shared" si="148"/>
        <v>0</v>
      </c>
      <c r="BF238" s="4">
        <f t="shared" si="149"/>
        <v>2</v>
      </c>
      <c r="BG238" s="4">
        <f t="shared" si="150"/>
        <v>4</v>
      </c>
      <c r="BH238" s="4">
        <f t="shared" si="151"/>
        <v>4</v>
      </c>
      <c r="BI238" s="4">
        <f t="shared" si="152"/>
        <v>4</v>
      </c>
      <c r="BJ238" s="4">
        <f t="shared" si="153"/>
        <v>2</v>
      </c>
      <c r="BK238" s="4" t="str">
        <f t="shared" si="154"/>
        <v>0</v>
      </c>
      <c r="BL238" s="4" t="str">
        <f t="shared" si="155"/>
        <v>0</v>
      </c>
      <c r="BM238" s="4">
        <f t="shared" si="156"/>
        <v>4</v>
      </c>
      <c r="BN238" s="4">
        <f t="shared" si="157"/>
        <v>4</v>
      </c>
      <c r="BO238" s="4">
        <f t="shared" si="158"/>
        <v>4</v>
      </c>
      <c r="BP238" s="4">
        <f t="shared" si="159"/>
        <v>4</v>
      </c>
      <c r="BQ238" s="4">
        <f t="shared" si="160"/>
        <v>6</v>
      </c>
      <c r="BR238" s="4">
        <f t="shared" si="161"/>
        <v>4</v>
      </c>
      <c r="BS238" s="4">
        <f t="shared" si="162"/>
        <v>4</v>
      </c>
      <c r="BT238" s="4">
        <f t="shared" si="163"/>
        <v>4</v>
      </c>
      <c r="BU238" s="4">
        <f t="shared" si="164"/>
        <v>4</v>
      </c>
      <c r="BV238" s="4" t="str">
        <f t="shared" si="165"/>
        <v>0</v>
      </c>
      <c r="BW238" s="4">
        <f t="shared" si="166"/>
        <v>6</v>
      </c>
      <c r="BX238" s="4">
        <f t="shared" si="167"/>
        <v>0</v>
      </c>
      <c r="BY238" s="4">
        <f t="shared" si="168"/>
        <v>0</v>
      </c>
      <c r="BZ238" s="37">
        <f t="shared" si="169"/>
        <v>80</v>
      </c>
      <c r="CA238" s="32" t="str">
        <f>VLOOKUP(J:J,'Agent wise'!A:C,3,0)</f>
        <v>Saran S</v>
      </c>
      <c r="CB238" s="32">
        <f t="shared" si="135"/>
        <v>45935</v>
      </c>
      <c r="CC238" t="str">
        <f t="shared" si="136"/>
        <v>FC</v>
      </c>
      <c r="CE238" s="32"/>
      <c r="CJ238">
        <f t="shared" si="137"/>
        <v>5</v>
      </c>
      <c r="CK238">
        <f t="shared" si="138"/>
        <v>10</v>
      </c>
      <c r="CL238">
        <f t="shared" si="139"/>
        <v>2025</v>
      </c>
    </row>
    <row r="239" spans="1:90" ht="15" customHeight="1" x14ac:dyDescent="0.35">
      <c r="A239" s="40">
        <v>45787.621006944442</v>
      </c>
      <c r="B239" t="s">
        <v>319</v>
      </c>
      <c r="C239" t="s">
        <v>575</v>
      </c>
      <c r="D239" t="s">
        <v>72</v>
      </c>
      <c r="E239" s="2">
        <v>45935</v>
      </c>
      <c r="F239" t="s">
        <v>521</v>
      </c>
      <c r="G239" s="2">
        <v>45757</v>
      </c>
      <c r="H239">
        <v>9443257700</v>
      </c>
      <c r="I239">
        <v>293</v>
      </c>
      <c r="J239" t="s">
        <v>54</v>
      </c>
      <c r="K239" t="s">
        <v>52</v>
      </c>
      <c r="L239" t="s">
        <v>53</v>
      </c>
      <c r="M239" t="s">
        <v>48</v>
      </c>
      <c r="N239" t="s">
        <v>48</v>
      </c>
      <c r="O239" t="s">
        <v>48</v>
      </c>
      <c r="P239" t="s">
        <v>48</v>
      </c>
      <c r="Q239" t="s">
        <v>48</v>
      </c>
      <c r="R239" t="s">
        <v>49</v>
      </c>
      <c r="S239" t="s">
        <v>48</v>
      </c>
      <c r="T239" t="s">
        <v>48</v>
      </c>
      <c r="U239" t="s">
        <v>48</v>
      </c>
      <c r="V239" t="s">
        <v>48</v>
      </c>
      <c r="W239" t="s">
        <v>48</v>
      </c>
      <c r="X239" t="s">
        <v>48</v>
      </c>
      <c r="Y239" t="s">
        <v>48</v>
      </c>
      <c r="Z239" t="s">
        <v>48</v>
      </c>
      <c r="AA239" t="s">
        <v>48</v>
      </c>
      <c r="AB239" t="s">
        <v>49</v>
      </c>
      <c r="AC239" t="s">
        <v>50</v>
      </c>
      <c r="AD239" t="s">
        <v>48</v>
      </c>
      <c r="AE239" t="s">
        <v>48</v>
      </c>
      <c r="AF239" t="s">
        <v>50</v>
      </c>
      <c r="AG239" t="s">
        <v>48</v>
      </c>
      <c r="AH239" t="s">
        <v>50</v>
      </c>
      <c r="AI239" t="s">
        <v>50</v>
      </c>
      <c r="AJ239" t="s">
        <v>48</v>
      </c>
      <c r="AK239" t="s">
        <v>50</v>
      </c>
      <c r="AL239" t="s">
        <v>49</v>
      </c>
      <c r="AM239" t="s">
        <v>48</v>
      </c>
      <c r="AN239" t="s">
        <v>48</v>
      </c>
      <c r="AO239" t="s">
        <v>48</v>
      </c>
      <c r="AP239" t="s">
        <v>410</v>
      </c>
      <c r="AQ239" t="s">
        <v>927</v>
      </c>
      <c r="AR239" t="s">
        <v>51</v>
      </c>
      <c r="AS239" t="s">
        <v>406</v>
      </c>
      <c r="AT239" t="s">
        <v>807</v>
      </c>
      <c r="AU239" t="s">
        <v>626</v>
      </c>
      <c r="AW239" s="4">
        <f t="shared" si="140"/>
        <v>6</v>
      </c>
      <c r="AX239" s="4">
        <f t="shared" si="141"/>
        <v>4</v>
      </c>
      <c r="AY239" s="4">
        <f t="shared" si="142"/>
        <v>4</v>
      </c>
      <c r="AZ239" s="4">
        <f t="shared" si="143"/>
        <v>2</v>
      </c>
      <c r="BA239" s="4">
        <f t="shared" si="144"/>
        <v>4</v>
      </c>
      <c r="BB239" s="4" t="str">
        <f t="shared" si="145"/>
        <v>0</v>
      </c>
      <c r="BC239" s="4">
        <f t="shared" si="146"/>
        <v>4</v>
      </c>
      <c r="BD239" s="4">
        <f t="shared" si="147"/>
        <v>2</v>
      </c>
      <c r="BE239" s="4">
        <f t="shared" si="148"/>
        <v>4</v>
      </c>
      <c r="BF239" s="4">
        <f t="shared" si="149"/>
        <v>2</v>
      </c>
      <c r="BG239" s="4">
        <f t="shared" si="150"/>
        <v>4</v>
      </c>
      <c r="BH239" s="4">
        <f t="shared" si="151"/>
        <v>4</v>
      </c>
      <c r="BI239" s="4">
        <f t="shared" si="152"/>
        <v>4</v>
      </c>
      <c r="BJ239" s="4">
        <f t="shared" si="153"/>
        <v>2</v>
      </c>
      <c r="BK239" s="4">
        <f t="shared" si="154"/>
        <v>4</v>
      </c>
      <c r="BL239" s="4" t="str">
        <f t="shared" si="155"/>
        <v>0</v>
      </c>
      <c r="BM239" s="4">
        <f t="shared" si="156"/>
        <v>4</v>
      </c>
      <c r="BN239" s="4">
        <f t="shared" si="157"/>
        <v>4</v>
      </c>
      <c r="BO239" s="4">
        <f t="shared" si="158"/>
        <v>4</v>
      </c>
      <c r="BP239" s="4">
        <f t="shared" si="159"/>
        <v>4</v>
      </c>
      <c r="BQ239" s="4">
        <f t="shared" si="160"/>
        <v>6</v>
      </c>
      <c r="BR239" s="4">
        <f t="shared" si="161"/>
        <v>4</v>
      </c>
      <c r="BS239" s="4">
        <f t="shared" si="162"/>
        <v>4</v>
      </c>
      <c r="BT239" s="4">
        <f t="shared" si="163"/>
        <v>4</v>
      </c>
      <c r="BU239" s="4">
        <f t="shared" si="164"/>
        <v>4</v>
      </c>
      <c r="BV239" s="4" t="str">
        <f t="shared" si="165"/>
        <v>0</v>
      </c>
      <c r="BW239" s="4">
        <f t="shared" si="166"/>
        <v>6</v>
      </c>
      <c r="BX239" s="4">
        <f t="shared" si="167"/>
        <v>0</v>
      </c>
      <c r="BY239" s="4">
        <f t="shared" si="168"/>
        <v>0</v>
      </c>
      <c r="BZ239" s="37">
        <f t="shared" si="169"/>
        <v>94</v>
      </c>
      <c r="CA239" s="32" t="str">
        <f>VLOOKUP(J:J,'Agent wise'!A:C,3,0)</f>
        <v>Saran S</v>
      </c>
      <c r="CB239" s="32">
        <f t="shared" si="135"/>
        <v>45935</v>
      </c>
      <c r="CC239" t="str">
        <f t="shared" si="136"/>
        <v>Good</v>
      </c>
      <c r="CE239" s="32"/>
      <c r="CJ239">
        <f t="shared" si="137"/>
        <v>5</v>
      </c>
      <c r="CK239">
        <f t="shared" si="138"/>
        <v>10</v>
      </c>
      <c r="CL239">
        <f t="shared" si="139"/>
        <v>2025</v>
      </c>
    </row>
    <row r="240" spans="1:90" ht="15" customHeight="1" x14ac:dyDescent="0.35">
      <c r="A240" s="40">
        <v>45787.629421296297</v>
      </c>
      <c r="B240" t="s">
        <v>593</v>
      </c>
      <c r="C240" t="s">
        <v>575</v>
      </c>
      <c r="D240" t="s">
        <v>594</v>
      </c>
      <c r="E240" s="2">
        <v>45935</v>
      </c>
      <c r="F240" t="s">
        <v>494</v>
      </c>
      <c r="G240" s="2">
        <v>45757</v>
      </c>
      <c r="H240">
        <v>9962809915</v>
      </c>
      <c r="I240">
        <v>151</v>
      </c>
      <c r="J240" t="s">
        <v>151</v>
      </c>
      <c r="K240" t="s">
        <v>52</v>
      </c>
      <c r="L240" t="s">
        <v>53</v>
      </c>
      <c r="M240" t="s">
        <v>48</v>
      </c>
      <c r="N240" t="s">
        <v>48</v>
      </c>
      <c r="O240" t="s">
        <v>48</v>
      </c>
      <c r="P240" t="s">
        <v>48</v>
      </c>
      <c r="Q240" t="s">
        <v>48</v>
      </c>
      <c r="R240" t="s">
        <v>48</v>
      </c>
      <c r="S240" t="s">
        <v>48</v>
      </c>
      <c r="T240" t="s">
        <v>48</v>
      </c>
      <c r="U240" t="s">
        <v>49</v>
      </c>
      <c r="V240" t="s">
        <v>48</v>
      </c>
      <c r="W240" t="s">
        <v>48</v>
      </c>
      <c r="X240" t="s">
        <v>48</v>
      </c>
      <c r="Y240" t="s">
        <v>48</v>
      </c>
      <c r="Z240" t="s">
        <v>48</v>
      </c>
      <c r="AA240" t="s">
        <v>49</v>
      </c>
      <c r="AB240" t="s">
        <v>48</v>
      </c>
      <c r="AC240" t="s">
        <v>48</v>
      </c>
      <c r="AD240" t="s">
        <v>48</v>
      </c>
      <c r="AE240" t="s">
        <v>48</v>
      </c>
      <c r="AF240" t="s">
        <v>48</v>
      </c>
      <c r="AG240" t="s">
        <v>48</v>
      </c>
      <c r="AH240" t="s">
        <v>50</v>
      </c>
      <c r="AI240" t="s">
        <v>50</v>
      </c>
      <c r="AJ240" t="s">
        <v>48</v>
      </c>
      <c r="AK240" t="s">
        <v>48</v>
      </c>
      <c r="AL240" t="s">
        <v>49</v>
      </c>
      <c r="AM240" t="s">
        <v>48</v>
      </c>
      <c r="AN240" t="s">
        <v>48</v>
      </c>
      <c r="AO240" t="s">
        <v>48</v>
      </c>
      <c r="AP240" t="s">
        <v>885</v>
      </c>
      <c r="AQ240" t="s">
        <v>928</v>
      </c>
      <c r="AR240" t="s">
        <v>116</v>
      </c>
      <c r="AS240" t="s">
        <v>502</v>
      </c>
      <c r="AT240" t="s">
        <v>692</v>
      </c>
      <c r="AU240" t="s">
        <v>577</v>
      </c>
      <c r="AW240" s="4">
        <f t="shared" si="140"/>
        <v>6</v>
      </c>
      <c r="AX240" s="4">
        <f t="shared" si="141"/>
        <v>4</v>
      </c>
      <c r="AY240" s="4">
        <f t="shared" si="142"/>
        <v>4</v>
      </c>
      <c r="AZ240" s="4">
        <f t="shared" si="143"/>
        <v>2</v>
      </c>
      <c r="BA240" s="4">
        <f t="shared" si="144"/>
        <v>4</v>
      </c>
      <c r="BB240" s="4">
        <f t="shared" si="145"/>
        <v>4</v>
      </c>
      <c r="BC240" s="4">
        <f t="shared" si="146"/>
        <v>4</v>
      </c>
      <c r="BD240" s="4">
        <f t="shared" si="147"/>
        <v>2</v>
      </c>
      <c r="BE240" s="4" t="str">
        <f t="shared" si="148"/>
        <v>0</v>
      </c>
      <c r="BF240" s="4">
        <f t="shared" si="149"/>
        <v>2</v>
      </c>
      <c r="BG240" s="4">
        <f t="shared" si="150"/>
        <v>4</v>
      </c>
      <c r="BH240" s="4">
        <f t="shared" si="151"/>
        <v>4</v>
      </c>
      <c r="BI240" s="4">
        <f t="shared" si="152"/>
        <v>4</v>
      </c>
      <c r="BJ240" s="4">
        <f t="shared" si="153"/>
        <v>2</v>
      </c>
      <c r="BK240" s="4" t="str">
        <f t="shared" si="154"/>
        <v>0</v>
      </c>
      <c r="BL240" s="4">
        <f t="shared" si="155"/>
        <v>2</v>
      </c>
      <c r="BM240" s="4">
        <f t="shared" si="156"/>
        <v>4</v>
      </c>
      <c r="BN240" s="4">
        <f t="shared" si="157"/>
        <v>4</v>
      </c>
      <c r="BO240" s="4">
        <f t="shared" si="158"/>
        <v>4</v>
      </c>
      <c r="BP240" s="4">
        <f t="shared" si="159"/>
        <v>4</v>
      </c>
      <c r="BQ240" s="4">
        <f t="shared" si="160"/>
        <v>6</v>
      </c>
      <c r="BR240" s="4">
        <f t="shared" si="161"/>
        <v>4</v>
      </c>
      <c r="BS240" s="4">
        <f t="shared" si="162"/>
        <v>4</v>
      </c>
      <c r="BT240" s="4">
        <f t="shared" si="163"/>
        <v>4</v>
      </c>
      <c r="BU240" s="4">
        <f t="shared" si="164"/>
        <v>4</v>
      </c>
      <c r="BV240" s="4" t="str">
        <f t="shared" si="165"/>
        <v>0</v>
      </c>
      <c r="BW240" s="4">
        <f t="shared" si="166"/>
        <v>6</v>
      </c>
      <c r="BX240" s="4">
        <f t="shared" si="167"/>
        <v>0</v>
      </c>
      <c r="BY240" s="4">
        <f t="shared" si="168"/>
        <v>0</v>
      </c>
      <c r="BZ240" s="37">
        <f t="shared" si="169"/>
        <v>92</v>
      </c>
      <c r="CA240" s="32" t="str">
        <f>VLOOKUP(J:J,'Agent wise'!A:C,3,0)</f>
        <v>Amal</v>
      </c>
      <c r="CB240" s="32">
        <f t="shared" si="135"/>
        <v>45935</v>
      </c>
      <c r="CC240" t="str">
        <f t="shared" si="136"/>
        <v>Good</v>
      </c>
      <c r="CE240" s="32"/>
      <c r="CJ240">
        <f t="shared" si="137"/>
        <v>5</v>
      </c>
      <c r="CK240">
        <f t="shared" si="138"/>
        <v>10</v>
      </c>
      <c r="CL240">
        <f t="shared" si="139"/>
        <v>2025</v>
      </c>
    </row>
    <row r="241" spans="1:90" ht="15" customHeight="1" x14ac:dyDescent="0.35">
      <c r="A241" s="40">
        <v>45787.629756944443</v>
      </c>
      <c r="B241" t="s">
        <v>132</v>
      </c>
      <c r="C241" t="s">
        <v>575</v>
      </c>
      <c r="D241" t="s">
        <v>133</v>
      </c>
      <c r="E241" s="2">
        <v>45935</v>
      </c>
      <c r="F241" t="s">
        <v>134</v>
      </c>
      <c r="G241" s="2">
        <v>45757</v>
      </c>
      <c r="H241">
        <v>9497655124</v>
      </c>
      <c r="I241">
        <v>158</v>
      </c>
      <c r="J241" t="s">
        <v>84</v>
      </c>
      <c r="K241" t="s">
        <v>46</v>
      </c>
      <c r="L241" t="s">
        <v>47</v>
      </c>
      <c r="M241" t="s">
        <v>48</v>
      </c>
      <c r="N241" t="s">
        <v>48</v>
      </c>
      <c r="O241" t="s">
        <v>48</v>
      </c>
      <c r="P241" t="s">
        <v>48</v>
      </c>
      <c r="Q241" t="s">
        <v>48</v>
      </c>
      <c r="R241" t="s">
        <v>49</v>
      </c>
      <c r="S241" t="s">
        <v>48</v>
      </c>
      <c r="T241" t="s">
        <v>48</v>
      </c>
      <c r="U241" t="s">
        <v>48</v>
      </c>
      <c r="V241" t="s">
        <v>48</v>
      </c>
      <c r="W241" t="s">
        <v>48</v>
      </c>
      <c r="X241" t="s">
        <v>48</v>
      </c>
      <c r="Y241" t="s">
        <v>48</v>
      </c>
      <c r="Z241" t="s">
        <v>48</v>
      </c>
      <c r="AA241" t="s">
        <v>48</v>
      </c>
      <c r="AB241" t="s">
        <v>48</v>
      </c>
      <c r="AC241" t="s">
        <v>48</v>
      </c>
      <c r="AD241" t="s">
        <v>48</v>
      </c>
      <c r="AE241" t="s">
        <v>49</v>
      </c>
      <c r="AF241" t="s">
        <v>48</v>
      </c>
      <c r="AG241" t="s">
        <v>48</v>
      </c>
      <c r="AH241" t="s">
        <v>48</v>
      </c>
      <c r="AI241" t="s">
        <v>50</v>
      </c>
      <c r="AJ241" t="s">
        <v>48</v>
      </c>
      <c r="AK241" t="s">
        <v>48</v>
      </c>
      <c r="AL241" t="s">
        <v>48</v>
      </c>
      <c r="AM241" t="s">
        <v>48</v>
      </c>
      <c r="AN241" t="s">
        <v>48</v>
      </c>
      <c r="AO241" t="s">
        <v>48</v>
      </c>
      <c r="AP241" t="s">
        <v>929</v>
      </c>
      <c r="AQ241" s="1" t="s">
        <v>930</v>
      </c>
      <c r="AR241" t="s">
        <v>51</v>
      </c>
      <c r="AS241" t="s">
        <v>67</v>
      </c>
      <c r="AT241" t="s">
        <v>94</v>
      </c>
      <c r="AU241" t="s">
        <v>577</v>
      </c>
      <c r="AW241" s="4">
        <f t="shared" si="140"/>
        <v>6</v>
      </c>
      <c r="AX241" s="4">
        <f t="shared" si="141"/>
        <v>4</v>
      </c>
      <c r="AY241" s="4">
        <f t="shared" si="142"/>
        <v>4</v>
      </c>
      <c r="AZ241" s="4">
        <f t="shared" si="143"/>
        <v>2</v>
      </c>
      <c r="BA241" s="4">
        <f t="shared" si="144"/>
        <v>4</v>
      </c>
      <c r="BB241" s="4" t="str">
        <f t="shared" si="145"/>
        <v>0</v>
      </c>
      <c r="BC241" s="4">
        <f t="shared" si="146"/>
        <v>4</v>
      </c>
      <c r="BD241" s="4">
        <f t="shared" si="147"/>
        <v>2</v>
      </c>
      <c r="BE241" s="4">
        <f t="shared" si="148"/>
        <v>4</v>
      </c>
      <c r="BF241" s="4">
        <f t="shared" si="149"/>
        <v>2</v>
      </c>
      <c r="BG241" s="4">
        <f t="shared" si="150"/>
        <v>4</v>
      </c>
      <c r="BH241" s="4">
        <f t="shared" si="151"/>
        <v>4</v>
      </c>
      <c r="BI241" s="4">
        <f t="shared" si="152"/>
        <v>4</v>
      </c>
      <c r="BJ241" s="4">
        <f t="shared" si="153"/>
        <v>2</v>
      </c>
      <c r="BK241" s="4">
        <f t="shared" si="154"/>
        <v>4</v>
      </c>
      <c r="BL241" s="4">
        <f t="shared" si="155"/>
        <v>2</v>
      </c>
      <c r="BM241" s="4">
        <f t="shared" si="156"/>
        <v>4</v>
      </c>
      <c r="BN241" s="4">
        <f t="shared" si="157"/>
        <v>4</v>
      </c>
      <c r="BO241" s="4" t="str">
        <f t="shared" si="158"/>
        <v>0</v>
      </c>
      <c r="BP241" s="4">
        <f t="shared" si="159"/>
        <v>4</v>
      </c>
      <c r="BQ241" s="4">
        <f t="shared" si="160"/>
        <v>6</v>
      </c>
      <c r="BR241" s="4">
        <f t="shared" si="161"/>
        <v>4</v>
      </c>
      <c r="BS241" s="4">
        <f t="shared" si="162"/>
        <v>4</v>
      </c>
      <c r="BT241" s="4">
        <f t="shared" si="163"/>
        <v>4</v>
      </c>
      <c r="BU241" s="4">
        <f t="shared" si="164"/>
        <v>4</v>
      </c>
      <c r="BV241" s="4">
        <f t="shared" si="165"/>
        <v>0</v>
      </c>
      <c r="BW241" s="4">
        <f t="shared" si="166"/>
        <v>6</v>
      </c>
      <c r="BX241" s="4">
        <f t="shared" si="167"/>
        <v>0</v>
      </c>
      <c r="BY241" s="4">
        <f t="shared" si="168"/>
        <v>0</v>
      </c>
      <c r="BZ241" s="37">
        <f t="shared" si="169"/>
        <v>92</v>
      </c>
      <c r="CA241" s="32" t="str">
        <f>VLOOKUP(J:J,'Agent wise'!A:C,3,0)</f>
        <v>Adharsh</v>
      </c>
      <c r="CB241" s="32">
        <f t="shared" si="135"/>
        <v>45935</v>
      </c>
      <c r="CC241" t="str">
        <f t="shared" si="136"/>
        <v>Good</v>
      </c>
      <c r="CE241" s="32"/>
      <c r="CJ241">
        <f t="shared" si="137"/>
        <v>5</v>
      </c>
      <c r="CK241">
        <f t="shared" si="138"/>
        <v>10</v>
      </c>
      <c r="CL241">
        <f t="shared" si="139"/>
        <v>2025</v>
      </c>
    </row>
    <row r="242" spans="1:90" ht="15" customHeight="1" x14ac:dyDescent="0.35">
      <c r="A242" s="40">
        <v>45787.632407407407</v>
      </c>
      <c r="B242" t="s">
        <v>132</v>
      </c>
      <c r="C242" t="s">
        <v>575</v>
      </c>
      <c r="D242" t="s">
        <v>133</v>
      </c>
      <c r="E242" s="2">
        <v>45935</v>
      </c>
      <c r="F242" t="s">
        <v>134</v>
      </c>
      <c r="G242" s="2">
        <v>45757</v>
      </c>
      <c r="H242">
        <v>9865341207</v>
      </c>
      <c r="I242">
        <v>136</v>
      </c>
      <c r="J242" t="s">
        <v>274</v>
      </c>
      <c r="K242" t="s">
        <v>52</v>
      </c>
      <c r="L242" t="s">
        <v>53</v>
      </c>
      <c r="M242" t="s">
        <v>48</v>
      </c>
      <c r="N242" t="s">
        <v>48</v>
      </c>
      <c r="O242" t="s">
        <v>48</v>
      </c>
      <c r="P242" t="s">
        <v>48</v>
      </c>
      <c r="Q242" t="s">
        <v>48</v>
      </c>
      <c r="R242" t="s">
        <v>49</v>
      </c>
      <c r="S242" t="s">
        <v>48</v>
      </c>
      <c r="T242" t="s">
        <v>48</v>
      </c>
      <c r="U242" t="s">
        <v>48</v>
      </c>
      <c r="V242" t="s">
        <v>48</v>
      </c>
      <c r="W242" t="s">
        <v>48</v>
      </c>
      <c r="X242" t="s">
        <v>48</v>
      </c>
      <c r="Y242" t="s">
        <v>48</v>
      </c>
      <c r="Z242" t="s">
        <v>48</v>
      </c>
      <c r="AA242" t="s">
        <v>49</v>
      </c>
      <c r="AB242" t="s">
        <v>48</v>
      </c>
      <c r="AC242" t="s">
        <v>48</v>
      </c>
      <c r="AD242" t="s">
        <v>48</v>
      </c>
      <c r="AE242" t="s">
        <v>48</v>
      </c>
      <c r="AF242" t="s">
        <v>48</v>
      </c>
      <c r="AG242" t="s">
        <v>48</v>
      </c>
      <c r="AH242" t="s">
        <v>48</v>
      </c>
      <c r="AI242" t="s">
        <v>50</v>
      </c>
      <c r="AJ242" t="s">
        <v>48</v>
      </c>
      <c r="AK242" t="s">
        <v>48</v>
      </c>
      <c r="AL242" t="s">
        <v>48</v>
      </c>
      <c r="AM242" t="s">
        <v>48</v>
      </c>
      <c r="AN242" t="s">
        <v>48</v>
      </c>
      <c r="AO242" t="s">
        <v>48</v>
      </c>
      <c r="AP242" t="s">
        <v>931</v>
      </c>
      <c r="AQ242" s="1" t="s">
        <v>932</v>
      </c>
      <c r="AR242" t="s">
        <v>51</v>
      </c>
      <c r="AS242" t="s">
        <v>107</v>
      </c>
      <c r="AT242" t="s">
        <v>108</v>
      </c>
      <c r="AU242" t="s">
        <v>577</v>
      </c>
      <c r="AW242" s="4">
        <f t="shared" si="140"/>
        <v>6</v>
      </c>
      <c r="AX242" s="4">
        <f t="shared" si="141"/>
        <v>4</v>
      </c>
      <c r="AY242" s="4">
        <f t="shared" si="142"/>
        <v>4</v>
      </c>
      <c r="AZ242" s="4">
        <f t="shared" si="143"/>
        <v>2</v>
      </c>
      <c r="BA242" s="4">
        <f t="shared" si="144"/>
        <v>4</v>
      </c>
      <c r="BB242" s="4" t="str">
        <f t="shared" si="145"/>
        <v>0</v>
      </c>
      <c r="BC242" s="4">
        <f t="shared" si="146"/>
        <v>4</v>
      </c>
      <c r="BD242" s="4">
        <f t="shared" si="147"/>
        <v>2</v>
      </c>
      <c r="BE242" s="4">
        <f t="shared" si="148"/>
        <v>4</v>
      </c>
      <c r="BF242" s="4">
        <f t="shared" si="149"/>
        <v>2</v>
      </c>
      <c r="BG242" s="4">
        <f t="shared" si="150"/>
        <v>4</v>
      </c>
      <c r="BH242" s="4">
        <f t="shared" si="151"/>
        <v>4</v>
      </c>
      <c r="BI242" s="4">
        <f t="shared" si="152"/>
        <v>4</v>
      </c>
      <c r="BJ242" s="4">
        <f t="shared" si="153"/>
        <v>2</v>
      </c>
      <c r="BK242" s="4" t="str">
        <f t="shared" si="154"/>
        <v>0</v>
      </c>
      <c r="BL242" s="4">
        <f t="shared" si="155"/>
        <v>2</v>
      </c>
      <c r="BM242" s="4">
        <f t="shared" si="156"/>
        <v>4</v>
      </c>
      <c r="BN242" s="4">
        <f t="shared" si="157"/>
        <v>4</v>
      </c>
      <c r="BO242" s="4">
        <f t="shared" si="158"/>
        <v>4</v>
      </c>
      <c r="BP242" s="4">
        <f t="shared" si="159"/>
        <v>4</v>
      </c>
      <c r="BQ242" s="4">
        <f t="shared" si="160"/>
        <v>6</v>
      </c>
      <c r="BR242" s="4">
        <f t="shared" si="161"/>
        <v>4</v>
      </c>
      <c r="BS242" s="4">
        <f t="shared" si="162"/>
        <v>4</v>
      </c>
      <c r="BT242" s="4">
        <f t="shared" si="163"/>
        <v>4</v>
      </c>
      <c r="BU242" s="4">
        <f t="shared" si="164"/>
        <v>4</v>
      </c>
      <c r="BV242" s="4">
        <f t="shared" si="165"/>
        <v>0</v>
      </c>
      <c r="BW242" s="4">
        <f t="shared" si="166"/>
        <v>6</v>
      </c>
      <c r="BX242" s="4">
        <f t="shared" si="167"/>
        <v>0</v>
      </c>
      <c r="BY242" s="4">
        <f t="shared" si="168"/>
        <v>0</v>
      </c>
      <c r="BZ242" s="37">
        <f t="shared" si="169"/>
        <v>92</v>
      </c>
      <c r="CA242" s="32" t="str">
        <f>VLOOKUP(J:J,'Agent wise'!A:C,3,0)</f>
        <v xml:space="preserve">Shiny </v>
      </c>
      <c r="CB242" s="32">
        <f t="shared" si="135"/>
        <v>45935</v>
      </c>
      <c r="CC242" t="str">
        <f t="shared" si="136"/>
        <v>Good</v>
      </c>
      <c r="CE242" s="32"/>
      <c r="CJ242">
        <f t="shared" si="137"/>
        <v>5</v>
      </c>
      <c r="CK242">
        <f t="shared" si="138"/>
        <v>10</v>
      </c>
      <c r="CL242">
        <f t="shared" si="139"/>
        <v>2025</v>
      </c>
    </row>
    <row r="243" spans="1:90" ht="15" customHeight="1" x14ac:dyDescent="0.35">
      <c r="A243" s="40">
        <v>45787.63244212963</v>
      </c>
      <c r="B243" t="s">
        <v>593</v>
      </c>
      <c r="C243" t="s">
        <v>575</v>
      </c>
      <c r="D243" t="s">
        <v>594</v>
      </c>
      <c r="E243" s="2">
        <v>45935</v>
      </c>
      <c r="F243" t="s">
        <v>494</v>
      </c>
      <c r="G243" s="2">
        <v>45757</v>
      </c>
      <c r="H243">
        <v>9995491945</v>
      </c>
      <c r="I243">
        <v>159</v>
      </c>
      <c r="J243" t="s">
        <v>98</v>
      </c>
      <c r="K243" t="s">
        <v>46</v>
      </c>
      <c r="L243" t="s">
        <v>47</v>
      </c>
      <c r="M243" t="s">
        <v>48</v>
      </c>
      <c r="N243" t="s">
        <v>48</v>
      </c>
      <c r="O243" t="s">
        <v>48</v>
      </c>
      <c r="P243" t="s">
        <v>48</v>
      </c>
      <c r="Q243" t="s">
        <v>48</v>
      </c>
      <c r="R243" t="s">
        <v>48</v>
      </c>
      <c r="S243" t="s">
        <v>48</v>
      </c>
      <c r="T243" t="s">
        <v>48</v>
      </c>
      <c r="U243" t="s">
        <v>48</v>
      </c>
      <c r="V243" t="s">
        <v>48</v>
      </c>
      <c r="W243" t="s">
        <v>48</v>
      </c>
      <c r="X243" t="s">
        <v>48</v>
      </c>
      <c r="Y243" t="s">
        <v>48</v>
      </c>
      <c r="Z243" t="s">
        <v>48</v>
      </c>
      <c r="AA243" t="s">
        <v>48</v>
      </c>
      <c r="AB243" t="s">
        <v>48</v>
      </c>
      <c r="AC243" t="s">
        <v>48</v>
      </c>
      <c r="AD243" t="s">
        <v>48</v>
      </c>
      <c r="AE243" t="s">
        <v>48</v>
      </c>
      <c r="AF243" t="s">
        <v>48</v>
      </c>
      <c r="AG243" t="s">
        <v>48</v>
      </c>
      <c r="AH243" t="s">
        <v>50</v>
      </c>
      <c r="AI243" t="s">
        <v>50</v>
      </c>
      <c r="AJ243" t="s">
        <v>48</v>
      </c>
      <c r="AK243" t="s">
        <v>48</v>
      </c>
      <c r="AL243" t="s">
        <v>48</v>
      </c>
      <c r="AM243" t="s">
        <v>48</v>
      </c>
      <c r="AN243" t="s">
        <v>48</v>
      </c>
      <c r="AO243" t="s">
        <v>48</v>
      </c>
      <c r="AP243" t="s">
        <v>115</v>
      </c>
      <c r="AQ243" t="s">
        <v>933</v>
      </c>
      <c r="AR243" t="s">
        <v>51</v>
      </c>
      <c r="AS243" t="s">
        <v>379</v>
      </c>
      <c r="AT243" t="s">
        <v>876</v>
      </c>
      <c r="AU243" t="s">
        <v>577</v>
      </c>
      <c r="AW243" s="4">
        <f t="shared" si="140"/>
        <v>6</v>
      </c>
      <c r="AX243" s="4">
        <f t="shared" si="141"/>
        <v>4</v>
      </c>
      <c r="AY243" s="4">
        <f t="shared" si="142"/>
        <v>4</v>
      </c>
      <c r="AZ243" s="4">
        <f t="shared" si="143"/>
        <v>2</v>
      </c>
      <c r="BA243" s="4">
        <f t="shared" si="144"/>
        <v>4</v>
      </c>
      <c r="BB243" s="4">
        <f t="shared" si="145"/>
        <v>4</v>
      </c>
      <c r="BC243" s="4">
        <f t="shared" si="146"/>
        <v>4</v>
      </c>
      <c r="BD243" s="4">
        <f t="shared" si="147"/>
        <v>2</v>
      </c>
      <c r="BE243" s="4">
        <f t="shared" si="148"/>
        <v>4</v>
      </c>
      <c r="BF243" s="4">
        <f t="shared" si="149"/>
        <v>2</v>
      </c>
      <c r="BG243" s="4">
        <f t="shared" si="150"/>
        <v>4</v>
      </c>
      <c r="BH243" s="4">
        <f t="shared" si="151"/>
        <v>4</v>
      </c>
      <c r="BI243" s="4">
        <f t="shared" si="152"/>
        <v>4</v>
      </c>
      <c r="BJ243" s="4">
        <f t="shared" si="153"/>
        <v>2</v>
      </c>
      <c r="BK243" s="4">
        <f t="shared" si="154"/>
        <v>4</v>
      </c>
      <c r="BL243" s="4">
        <f t="shared" si="155"/>
        <v>2</v>
      </c>
      <c r="BM243" s="4">
        <f t="shared" si="156"/>
        <v>4</v>
      </c>
      <c r="BN243" s="4">
        <f t="shared" si="157"/>
        <v>4</v>
      </c>
      <c r="BO243" s="4">
        <f t="shared" si="158"/>
        <v>4</v>
      </c>
      <c r="BP243" s="4">
        <f t="shared" si="159"/>
        <v>4</v>
      </c>
      <c r="BQ243" s="4">
        <f t="shared" si="160"/>
        <v>6</v>
      </c>
      <c r="BR243" s="4">
        <f t="shared" si="161"/>
        <v>4</v>
      </c>
      <c r="BS243" s="4">
        <f t="shared" si="162"/>
        <v>4</v>
      </c>
      <c r="BT243" s="4">
        <f t="shared" si="163"/>
        <v>4</v>
      </c>
      <c r="BU243" s="4">
        <f t="shared" si="164"/>
        <v>4</v>
      </c>
      <c r="BV243" s="4">
        <f t="shared" si="165"/>
        <v>0</v>
      </c>
      <c r="BW243" s="4">
        <f t="shared" si="166"/>
        <v>6</v>
      </c>
      <c r="BX243" s="4">
        <f t="shared" si="167"/>
        <v>0</v>
      </c>
      <c r="BY243" s="4">
        <f t="shared" si="168"/>
        <v>0</v>
      </c>
      <c r="BZ243" s="37">
        <f t="shared" si="169"/>
        <v>100</v>
      </c>
      <c r="CA243" s="32" t="str">
        <f>VLOOKUP(J:J,'Agent wise'!A:C,3,0)</f>
        <v>Amal</v>
      </c>
      <c r="CB243" s="32">
        <f t="shared" si="135"/>
        <v>45935</v>
      </c>
      <c r="CC243" t="str">
        <f t="shared" si="136"/>
        <v>Excellent</v>
      </c>
      <c r="CE243" s="32"/>
      <c r="CJ243">
        <f t="shared" si="137"/>
        <v>5</v>
      </c>
      <c r="CK243">
        <f t="shared" si="138"/>
        <v>10</v>
      </c>
      <c r="CL243">
        <f t="shared" si="139"/>
        <v>2025</v>
      </c>
    </row>
    <row r="244" spans="1:90" ht="15" customHeight="1" x14ac:dyDescent="0.35">
      <c r="A244" s="40">
        <v>45787.639780092592</v>
      </c>
      <c r="B244" t="s">
        <v>593</v>
      </c>
      <c r="C244" t="s">
        <v>575</v>
      </c>
      <c r="D244" t="s">
        <v>594</v>
      </c>
      <c r="E244" s="2">
        <v>45935</v>
      </c>
      <c r="F244" t="s">
        <v>494</v>
      </c>
      <c r="G244" s="2">
        <v>45757</v>
      </c>
      <c r="H244">
        <v>8086285674</v>
      </c>
      <c r="I244">
        <v>172</v>
      </c>
      <c r="J244" t="s">
        <v>147</v>
      </c>
      <c r="K244" t="s">
        <v>46</v>
      </c>
      <c r="L244" t="s">
        <v>47</v>
      </c>
      <c r="M244" t="s">
        <v>48</v>
      </c>
      <c r="N244" t="s">
        <v>48</v>
      </c>
      <c r="O244" t="s">
        <v>48</v>
      </c>
      <c r="P244" t="s">
        <v>48</v>
      </c>
      <c r="Q244" t="s">
        <v>48</v>
      </c>
      <c r="R244" t="s">
        <v>48</v>
      </c>
      <c r="S244" t="s">
        <v>48</v>
      </c>
      <c r="T244" t="s">
        <v>48</v>
      </c>
      <c r="U244" t="s">
        <v>49</v>
      </c>
      <c r="V244" t="s">
        <v>48</v>
      </c>
      <c r="W244" t="s">
        <v>48</v>
      </c>
      <c r="X244" t="s">
        <v>48</v>
      </c>
      <c r="Y244" t="s">
        <v>48</v>
      </c>
      <c r="Z244" t="s">
        <v>48</v>
      </c>
      <c r="AA244" t="s">
        <v>48</v>
      </c>
      <c r="AB244" t="s">
        <v>48</v>
      </c>
      <c r="AC244" t="s">
        <v>48</v>
      </c>
      <c r="AD244" t="s">
        <v>48</v>
      </c>
      <c r="AE244" t="s">
        <v>48</v>
      </c>
      <c r="AF244" t="s">
        <v>48</v>
      </c>
      <c r="AG244" t="s">
        <v>48</v>
      </c>
      <c r="AH244" t="s">
        <v>50</v>
      </c>
      <c r="AI244" t="s">
        <v>49</v>
      </c>
      <c r="AJ244" t="s">
        <v>48</v>
      </c>
      <c r="AK244" t="s">
        <v>48</v>
      </c>
      <c r="AL244" t="s">
        <v>49</v>
      </c>
      <c r="AM244" t="s">
        <v>48</v>
      </c>
      <c r="AN244" t="s">
        <v>48</v>
      </c>
      <c r="AO244" t="s">
        <v>48</v>
      </c>
      <c r="AP244" t="s">
        <v>934</v>
      </c>
      <c r="AQ244" t="s">
        <v>935</v>
      </c>
      <c r="AR244" t="s">
        <v>51</v>
      </c>
      <c r="AS244" t="s">
        <v>884</v>
      </c>
      <c r="AT244" t="s">
        <v>649</v>
      </c>
      <c r="AU244" t="s">
        <v>577</v>
      </c>
      <c r="AW244" s="4">
        <f t="shared" si="140"/>
        <v>6</v>
      </c>
      <c r="AX244" s="4">
        <f t="shared" si="141"/>
        <v>4</v>
      </c>
      <c r="AY244" s="4">
        <f t="shared" si="142"/>
        <v>4</v>
      </c>
      <c r="AZ244" s="4">
        <f t="shared" si="143"/>
        <v>2</v>
      </c>
      <c r="BA244" s="4">
        <f t="shared" si="144"/>
        <v>4</v>
      </c>
      <c r="BB244" s="4">
        <f t="shared" si="145"/>
        <v>4</v>
      </c>
      <c r="BC244" s="4">
        <f t="shared" si="146"/>
        <v>4</v>
      </c>
      <c r="BD244" s="4">
        <f t="shared" si="147"/>
        <v>2</v>
      </c>
      <c r="BE244" s="4" t="str">
        <f t="shared" si="148"/>
        <v>0</v>
      </c>
      <c r="BF244" s="4">
        <f t="shared" si="149"/>
        <v>2</v>
      </c>
      <c r="BG244" s="4">
        <f t="shared" si="150"/>
        <v>4</v>
      </c>
      <c r="BH244" s="4">
        <f t="shared" si="151"/>
        <v>4</v>
      </c>
      <c r="BI244" s="4">
        <f t="shared" si="152"/>
        <v>4</v>
      </c>
      <c r="BJ244" s="4">
        <f t="shared" si="153"/>
        <v>2</v>
      </c>
      <c r="BK244" s="4">
        <f t="shared" si="154"/>
        <v>4</v>
      </c>
      <c r="BL244" s="4">
        <f t="shared" si="155"/>
        <v>2</v>
      </c>
      <c r="BM244" s="4">
        <f t="shared" si="156"/>
        <v>4</v>
      </c>
      <c r="BN244" s="4">
        <f t="shared" si="157"/>
        <v>4</v>
      </c>
      <c r="BO244" s="4">
        <f t="shared" si="158"/>
        <v>4</v>
      </c>
      <c r="BP244" s="4">
        <f t="shared" si="159"/>
        <v>4</v>
      </c>
      <c r="BQ244" s="4">
        <f t="shared" si="160"/>
        <v>6</v>
      </c>
      <c r="BR244" s="4">
        <f t="shared" si="161"/>
        <v>4</v>
      </c>
      <c r="BS244" s="4" t="str">
        <f t="shared" si="162"/>
        <v>0</v>
      </c>
      <c r="BT244" s="4">
        <f t="shared" si="163"/>
        <v>4</v>
      </c>
      <c r="BU244" s="4">
        <f t="shared" si="164"/>
        <v>4</v>
      </c>
      <c r="BV244" s="4" t="str">
        <f t="shared" si="165"/>
        <v>0</v>
      </c>
      <c r="BW244" s="4">
        <f t="shared" si="166"/>
        <v>6</v>
      </c>
      <c r="BX244" s="4">
        <f t="shared" si="167"/>
        <v>0</v>
      </c>
      <c r="BY244" s="4">
        <f t="shared" si="168"/>
        <v>0</v>
      </c>
      <c r="BZ244" s="37">
        <f t="shared" si="169"/>
        <v>92</v>
      </c>
      <c r="CA244" s="32" t="str">
        <f>VLOOKUP(J:J,'Agent wise'!A:C,3,0)</f>
        <v>Amal</v>
      </c>
      <c r="CB244" s="32">
        <f t="shared" si="135"/>
        <v>45935</v>
      </c>
      <c r="CC244" t="str">
        <f t="shared" si="136"/>
        <v>Good</v>
      </c>
      <c r="CE244" s="32"/>
      <c r="CJ244">
        <f t="shared" si="137"/>
        <v>5</v>
      </c>
      <c r="CK244">
        <f t="shared" si="138"/>
        <v>10</v>
      </c>
      <c r="CL244">
        <f t="shared" si="139"/>
        <v>2025</v>
      </c>
    </row>
    <row r="245" spans="1:90" ht="15" customHeight="1" x14ac:dyDescent="0.35">
      <c r="A245" s="40">
        <v>45787.641331018516</v>
      </c>
      <c r="B245" t="s">
        <v>593</v>
      </c>
      <c r="C245" t="s">
        <v>575</v>
      </c>
      <c r="D245" t="s">
        <v>594</v>
      </c>
      <c r="E245" s="2">
        <v>45935</v>
      </c>
      <c r="F245" t="s">
        <v>494</v>
      </c>
      <c r="G245" s="2">
        <v>45757</v>
      </c>
      <c r="H245">
        <v>9947534410</v>
      </c>
      <c r="I245">
        <v>152</v>
      </c>
      <c r="J245" t="s">
        <v>149</v>
      </c>
      <c r="K245" t="s">
        <v>46</v>
      </c>
      <c r="L245" t="s">
        <v>47</v>
      </c>
      <c r="M245" t="s">
        <v>48</v>
      </c>
      <c r="N245" t="s">
        <v>48</v>
      </c>
      <c r="O245" t="s">
        <v>48</v>
      </c>
      <c r="P245" t="s">
        <v>48</v>
      </c>
      <c r="Q245" t="s">
        <v>48</v>
      </c>
      <c r="R245" t="s">
        <v>48</v>
      </c>
      <c r="S245" t="s">
        <v>48</v>
      </c>
      <c r="T245" t="s">
        <v>48</v>
      </c>
      <c r="U245" t="s">
        <v>48</v>
      </c>
      <c r="V245" t="s">
        <v>48</v>
      </c>
      <c r="W245" t="s">
        <v>48</v>
      </c>
      <c r="X245" t="s">
        <v>48</v>
      </c>
      <c r="Y245" t="s">
        <v>48</v>
      </c>
      <c r="Z245" t="s">
        <v>48</v>
      </c>
      <c r="AA245" t="s">
        <v>48</v>
      </c>
      <c r="AB245" t="s">
        <v>48</v>
      </c>
      <c r="AC245" t="s">
        <v>48</v>
      </c>
      <c r="AD245" t="s">
        <v>48</v>
      </c>
      <c r="AE245" t="s">
        <v>48</v>
      </c>
      <c r="AF245" t="s">
        <v>48</v>
      </c>
      <c r="AG245" t="s">
        <v>48</v>
      </c>
      <c r="AH245" t="s">
        <v>50</v>
      </c>
      <c r="AI245" t="s">
        <v>50</v>
      </c>
      <c r="AJ245" t="s">
        <v>48</v>
      </c>
      <c r="AK245" t="s">
        <v>48</v>
      </c>
      <c r="AL245" t="s">
        <v>48</v>
      </c>
      <c r="AM245" t="s">
        <v>48</v>
      </c>
      <c r="AN245" t="s">
        <v>48</v>
      </c>
      <c r="AO245" t="s">
        <v>48</v>
      </c>
      <c r="AP245" s="1" t="s">
        <v>936</v>
      </c>
      <c r="AQ245" t="s">
        <v>937</v>
      </c>
      <c r="AR245" t="s">
        <v>116</v>
      </c>
      <c r="AS245" t="s">
        <v>884</v>
      </c>
      <c r="AT245" t="s">
        <v>649</v>
      </c>
      <c r="AU245" t="s">
        <v>577</v>
      </c>
      <c r="AW245" s="4">
        <f t="shared" si="140"/>
        <v>6</v>
      </c>
      <c r="AX245" s="4">
        <f t="shared" si="141"/>
        <v>4</v>
      </c>
      <c r="AY245" s="4">
        <f t="shared" si="142"/>
        <v>4</v>
      </c>
      <c r="AZ245" s="4">
        <f t="shared" si="143"/>
        <v>2</v>
      </c>
      <c r="BA245" s="4">
        <f t="shared" si="144"/>
        <v>4</v>
      </c>
      <c r="BB245" s="4">
        <f t="shared" si="145"/>
        <v>4</v>
      </c>
      <c r="BC245" s="4">
        <f t="shared" si="146"/>
        <v>4</v>
      </c>
      <c r="BD245" s="4">
        <f t="shared" si="147"/>
        <v>2</v>
      </c>
      <c r="BE245" s="4">
        <f t="shared" si="148"/>
        <v>4</v>
      </c>
      <c r="BF245" s="4">
        <f t="shared" si="149"/>
        <v>2</v>
      </c>
      <c r="BG245" s="4">
        <f t="shared" si="150"/>
        <v>4</v>
      </c>
      <c r="BH245" s="4">
        <f t="shared" si="151"/>
        <v>4</v>
      </c>
      <c r="BI245" s="4">
        <f t="shared" si="152"/>
        <v>4</v>
      </c>
      <c r="BJ245" s="4">
        <f t="shared" si="153"/>
        <v>2</v>
      </c>
      <c r="BK245" s="4">
        <f t="shared" si="154"/>
        <v>4</v>
      </c>
      <c r="BL245" s="4">
        <f t="shared" si="155"/>
        <v>2</v>
      </c>
      <c r="BM245" s="4">
        <f t="shared" si="156"/>
        <v>4</v>
      </c>
      <c r="BN245" s="4">
        <f t="shared" si="157"/>
        <v>4</v>
      </c>
      <c r="BO245" s="4">
        <f t="shared" si="158"/>
        <v>4</v>
      </c>
      <c r="BP245" s="4">
        <f t="shared" si="159"/>
        <v>4</v>
      </c>
      <c r="BQ245" s="4">
        <f t="shared" si="160"/>
        <v>6</v>
      </c>
      <c r="BR245" s="4">
        <f t="shared" si="161"/>
        <v>4</v>
      </c>
      <c r="BS245" s="4">
        <f t="shared" si="162"/>
        <v>4</v>
      </c>
      <c r="BT245" s="4">
        <f t="shared" si="163"/>
        <v>4</v>
      </c>
      <c r="BU245" s="4">
        <f t="shared" si="164"/>
        <v>4</v>
      </c>
      <c r="BV245" s="4">
        <f t="shared" si="165"/>
        <v>0</v>
      </c>
      <c r="BW245" s="4">
        <f t="shared" si="166"/>
        <v>6</v>
      </c>
      <c r="BX245" s="4">
        <f t="shared" si="167"/>
        <v>0</v>
      </c>
      <c r="BY245" s="4">
        <f t="shared" si="168"/>
        <v>0</v>
      </c>
      <c r="BZ245" s="37">
        <f t="shared" si="169"/>
        <v>100</v>
      </c>
      <c r="CA245" s="32" t="str">
        <f>VLOOKUP(J:J,'Agent wise'!A:C,3,0)</f>
        <v>Amal</v>
      </c>
      <c r="CB245" s="32">
        <f t="shared" si="135"/>
        <v>45935</v>
      </c>
      <c r="CC245" t="str">
        <f t="shared" si="136"/>
        <v>Excellent</v>
      </c>
      <c r="CE245" s="32"/>
      <c r="CJ245">
        <f t="shared" si="137"/>
        <v>5</v>
      </c>
      <c r="CK245">
        <f t="shared" si="138"/>
        <v>10</v>
      </c>
      <c r="CL245">
        <f t="shared" si="139"/>
        <v>2025</v>
      </c>
    </row>
    <row r="246" spans="1:90" ht="15" customHeight="1" x14ac:dyDescent="0.35">
      <c r="A246" s="40">
        <v>45787.649016203701</v>
      </c>
      <c r="B246" t="s">
        <v>593</v>
      </c>
      <c r="C246" t="s">
        <v>575</v>
      </c>
      <c r="D246" t="s">
        <v>594</v>
      </c>
      <c r="E246" s="2">
        <v>45935</v>
      </c>
      <c r="F246" t="s">
        <v>494</v>
      </c>
      <c r="G246" s="2">
        <v>45757</v>
      </c>
      <c r="H246">
        <v>9150112662</v>
      </c>
      <c r="I246">
        <v>163</v>
      </c>
      <c r="J246" t="s">
        <v>270</v>
      </c>
      <c r="K246" t="s">
        <v>52</v>
      </c>
      <c r="L246" t="s">
        <v>53</v>
      </c>
      <c r="M246" t="s">
        <v>48</v>
      </c>
      <c r="N246" t="s">
        <v>48</v>
      </c>
      <c r="O246" t="s">
        <v>48</v>
      </c>
      <c r="P246" t="s">
        <v>48</v>
      </c>
      <c r="Q246" t="s">
        <v>48</v>
      </c>
      <c r="R246" t="s">
        <v>48</v>
      </c>
      <c r="S246" t="s">
        <v>48</v>
      </c>
      <c r="T246" t="s">
        <v>48</v>
      </c>
      <c r="U246" t="s">
        <v>49</v>
      </c>
      <c r="V246" t="s">
        <v>48</v>
      </c>
      <c r="W246" t="s">
        <v>48</v>
      </c>
      <c r="X246" t="s">
        <v>48</v>
      </c>
      <c r="Y246" t="s">
        <v>48</v>
      </c>
      <c r="Z246" t="s">
        <v>49</v>
      </c>
      <c r="AA246" t="s">
        <v>48</v>
      </c>
      <c r="AB246" t="s">
        <v>49</v>
      </c>
      <c r="AC246" t="s">
        <v>49</v>
      </c>
      <c r="AD246" t="s">
        <v>48</v>
      </c>
      <c r="AE246" t="s">
        <v>48</v>
      </c>
      <c r="AF246" t="s">
        <v>48</v>
      </c>
      <c r="AG246" t="s">
        <v>48</v>
      </c>
      <c r="AH246" t="s">
        <v>50</v>
      </c>
      <c r="AI246" t="s">
        <v>50</v>
      </c>
      <c r="AJ246" t="s">
        <v>48</v>
      </c>
      <c r="AK246" t="s">
        <v>48</v>
      </c>
      <c r="AL246" t="s">
        <v>49</v>
      </c>
      <c r="AM246" t="s">
        <v>48</v>
      </c>
      <c r="AN246" t="s">
        <v>48</v>
      </c>
      <c r="AO246" t="s">
        <v>48</v>
      </c>
      <c r="AP246" t="s">
        <v>938</v>
      </c>
      <c r="AQ246" t="s">
        <v>939</v>
      </c>
      <c r="AR246" t="s">
        <v>116</v>
      </c>
      <c r="AS246" t="s">
        <v>496</v>
      </c>
      <c r="AT246" t="s">
        <v>692</v>
      </c>
      <c r="AU246" t="s">
        <v>577</v>
      </c>
      <c r="AW246" s="4">
        <f t="shared" si="140"/>
        <v>6</v>
      </c>
      <c r="AX246" s="4">
        <f t="shared" si="141"/>
        <v>4</v>
      </c>
      <c r="AY246" s="4">
        <f t="shared" si="142"/>
        <v>4</v>
      </c>
      <c r="AZ246" s="4">
        <f t="shared" si="143"/>
        <v>2</v>
      </c>
      <c r="BA246" s="4">
        <f t="shared" si="144"/>
        <v>4</v>
      </c>
      <c r="BB246" s="4">
        <f t="shared" si="145"/>
        <v>4</v>
      </c>
      <c r="BC246" s="4">
        <f t="shared" si="146"/>
        <v>4</v>
      </c>
      <c r="BD246" s="4">
        <f t="shared" si="147"/>
        <v>2</v>
      </c>
      <c r="BE246" s="4" t="str">
        <f t="shared" si="148"/>
        <v>0</v>
      </c>
      <c r="BF246" s="4">
        <f t="shared" si="149"/>
        <v>2</v>
      </c>
      <c r="BG246" s="4">
        <f t="shared" si="150"/>
        <v>4</v>
      </c>
      <c r="BH246" s="4">
        <f t="shared" si="151"/>
        <v>4</v>
      </c>
      <c r="BI246" s="4">
        <f t="shared" si="152"/>
        <v>4</v>
      </c>
      <c r="BJ246" s="4" t="str">
        <f t="shared" si="153"/>
        <v>0</v>
      </c>
      <c r="BK246" s="4">
        <f t="shared" si="154"/>
        <v>4</v>
      </c>
      <c r="BL246" s="4" t="str">
        <f t="shared" si="155"/>
        <v>0</v>
      </c>
      <c r="BM246" s="4" t="str">
        <f t="shared" si="156"/>
        <v>0</v>
      </c>
      <c r="BN246" s="4">
        <f t="shared" si="157"/>
        <v>4</v>
      </c>
      <c r="BO246" s="4">
        <f t="shared" si="158"/>
        <v>4</v>
      </c>
      <c r="BP246" s="4">
        <f t="shared" si="159"/>
        <v>4</v>
      </c>
      <c r="BQ246" s="4">
        <f t="shared" si="160"/>
        <v>6</v>
      </c>
      <c r="BR246" s="4">
        <f t="shared" si="161"/>
        <v>4</v>
      </c>
      <c r="BS246" s="4">
        <f t="shared" si="162"/>
        <v>4</v>
      </c>
      <c r="BT246" s="4">
        <f t="shared" si="163"/>
        <v>4</v>
      </c>
      <c r="BU246" s="4">
        <f t="shared" si="164"/>
        <v>4</v>
      </c>
      <c r="BV246" s="4" t="str">
        <f t="shared" si="165"/>
        <v>0</v>
      </c>
      <c r="BW246" s="4">
        <f t="shared" si="166"/>
        <v>6</v>
      </c>
      <c r="BX246" s="4">
        <f t="shared" si="167"/>
        <v>0</v>
      </c>
      <c r="BY246" s="4">
        <f t="shared" si="168"/>
        <v>0</v>
      </c>
      <c r="BZ246" s="37">
        <f t="shared" si="169"/>
        <v>88</v>
      </c>
      <c r="CA246" s="32" t="str">
        <f>VLOOKUP(J:J,'Agent wise'!A:C,3,0)</f>
        <v>Saran S</v>
      </c>
      <c r="CB246" s="32">
        <f t="shared" si="135"/>
        <v>45935</v>
      </c>
      <c r="CC246" t="str">
        <f t="shared" si="136"/>
        <v>Average</v>
      </c>
      <c r="CE246" s="32"/>
      <c r="CJ246">
        <f t="shared" si="137"/>
        <v>5</v>
      </c>
      <c r="CK246">
        <f t="shared" si="138"/>
        <v>10</v>
      </c>
      <c r="CL246">
        <f t="shared" si="139"/>
        <v>2025</v>
      </c>
    </row>
    <row r="247" spans="1:90" ht="15" customHeight="1" x14ac:dyDescent="0.35">
      <c r="A247" s="40">
        <v>45787.653738425928</v>
      </c>
      <c r="B247" t="s">
        <v>593</v>
      </c>
      <c r="C247" t="s">
        <v>575</v>
      </c>
      <c r="D247" t="s">
        <v>594</v>
      </c>
      <c r="E247" s="2">
        <v>45935</v>
      </c>
      <c r="F247" t="s">
        <v>494</v>
      </c>
      <c r="G247" s="2">
        <v>45757</v>
      </c>
      <c r="H247">
        <v>9539085724</v>
      </c>
      <c r="I247">
        <v>157</v>
      </c>
      <c r="J247" t="s">
        <v>142</v>
      </c>
      <c r="K247" t="s">
        <v>46</v>
      </c>
      <c r="L247" t="s">
        <v>47</v>
      </c>
      <c r="M247" t="s">
        <v>48</v>
      </c>
      <c r="N247" t="s">
        <v>48</v>
      </c>
      <c r="O247" t="s">
        <v>48</v>
      </c>
      <c r="P247" t="s">
        <v>48</v>
      </c>
      <c r="Q247" t="s">
        <v>48</v>
      </c>
      <c r="R247" t="s">
        <v>48</v>
      </c>
      <c r="S247" t="s">
        <v>48</v>
      </c>
      <c r="T247" t="s">
        <v>48</v>
      </c>
      <c r="U247" t="s">
        <v>49</v>
      </c>
      <c r="V247" t="s">
        <v>48</v>
      </c>
      <c r="W247" t="s">
        <v>48</v>
      </c>
      <c r="X247" t="s">
        <v>48</v>
      </c>
      <c r="Y247" t="s">
        <v>48</v>
      </c>
      <c r="Z247" t="s">
        <v>48</v>
      </c>
      <c r="AA247" t="s">
        <v>48</v>
      </c>
      <c r="AB247" t="s">
        <v>49</v>
      </c>
      <c r="AC247" t="s">
        <v>48</v>
      </c>
      <c r="AD247" t="s">
        <v>48</v>
      </c>
      <c r="AE247" t="s">
        <v>48</v>
      </c>
      <c r="AF247" t="s">
        <v>48</v>
      </c>
      <c r="AG247" t="s">
        <v>48</v>
      </c>
      <c r="AH247" t="s">
        <v>50</v>
      </c>
      <c r="AI247" t="s">
        <v>50</v>
      </c>
      <c r="AJ247" t="s">
        <v>48</v>
      </c>
      <c r="AK247" t="s">
        <v>48</v>
      </c>
      <c r="AL247" t="s">
        <v>48</v>
      </c>
      <c r="AM247" t="s">
        <v>48</v>
      </c>
      <c r="AN247" t="s">
        <v>48</v>
      </c>
      <c r="AO247" t="s">
        <v>48</v>
      </c>
      <c r="AP247" t="s">
        <v>940</v>
      </c>
      <c r="AQ247" t="s">
        <v>941</v>
      </c>
      <c r="AR247" t="s">
        <v>116</v>
      </c>
      <c r="AS247" t="s">
        <v>496</v>
      </c>
      <c r="AT247" t="s">
        <v>876</v>
      </c>
      <c r="AU247" t="s">
        <v>577</v>
      </c>
      <c r="AW247" s="4">
        <f t="shared" si="140"/>
        <v>6</v>
      </c>
      <c r="AX247" s="4">
        <f t="shared" si="141"/>
        <v>4</v>
      </c>
      <c r="AY247" s="4">
        <f t="shared" si="142"/>
        <v>4</v>
      </c>
      <c r="AZ247" s="4">
        <f t="shared" si="143"/>
        <v>2</v>
      </c>
      <c r="BA247" s="4">
        <f t="shared" si="144"/>
        <v>4</v>
      </c>
      <c r="BB247" s="4">
        <f t="shared" si="145"/>
        <v>4</v>
      </c>
      <c r="BC247" s="4">
        <f t="shared" si="146"/>
        <v>4</v>
      </c>
      <c r="BD247" s="4">
        <f t="shared" si="147"/>
        <v>2</v>
      </c>
      <c r="BE247" s="4" t="str">
        <f t="shared" si="148"/>
        <v>0</v>
      </c>
      <c r="BF247" s="4">
        <f t="shared" si="149"/>
        <v>2</v>
      </c>
      <c r="BG247" s="4">
        <f t="shared" si="150"/>
        <v>4</v>
      </c>
      <c r="BH247" s="4">
        <f t="shared" si="151"/>
        <v>4</v>
      </c>
      <c r="BI247" s="4">
        <f t="shared" si="152"/>
        <v>4</v>
      </c>
      <c r="BJ247" s="4">
        <f t="shared" si="153"/>
        <v>2</v>
      </c>
      <c r="BK247" s="4">
        <f t="shared" si="154"/>
        <v>4</v>
      </c>
      <c r="BL247" s="4" t="str">
        <f t="shared" si="155"/>
        <v>0</v>
      </c>
      <c r="BM247" s="4">
        <f t="shared" si="156"/>
        <v>4</v>
      </c>
      <c r="BN247" s="4">
        <f t="shared" si="157"/>
        <v>4</v>
      </c>
      <c r="BO247" s="4">
        <f t="shared" si="158"/>
        <v>4</v>
      </c>
      <c r="BP247" s="4">
        <f t="shared" si="159"/>
        <v>4</v>
      </c>
      <c r="BQ247" s="4">
        <f t="shared" si="160"/>
        <v>6</v>
      </c>
      <c r="BR247" s="4">
        <f t="shared" si="161"/>
        <v>4</v>
      </c>
      <c r="BS247" s="4">
        <f t="shared" si="162"/>
        <v>4</v>
      </c>
      <c r="BT247" s="4">
        <f t="shared" si="163"/>
        <v>4</v>
      </c>
      <c r="BU247" s="4">
        <f t="shared" si="164"/>
        <v>4</v>
      </c>
      <c r="BV247" s="4">
        <f t="shared" si="165"/>
        <v>0</v>
      </c>
      <c r="BW247" s="4">
        <f t="shared" si="166"/>
        <v>6</v>
      </c>
      <c r="BX247" s="4">
        <f t="shared" si="167"/>
        <v>0</v>
      </c>
      <c r="BY247" s="4">
        <f t="shared" si="168"/>
        <v>0</v>
      </c>
      <c r="BZ247" s="37">
        <f t="shared" si="169"/>
        <v>94</v>
      </c>
      <c r="CA247" s="32" t="str">
        <f>VLOOKUP(J:J,'Agent wise'!A:C,3,0)</f>
        <v>Amal</v>
      </c>
      <c r="CB247" s="32">
        <f t="shared" si="135"/>
        <v>45935</v>
      </c>
      <c r="CC247" t="str">
        <f t="shared" si="136"/>
        <v>Good</v>
      </c>
      <c r="CE247" s="32"/>
      <c r="CJ247">
        <f t="shared" si="137"/>
        <v>5</v>
      </c>
      <c r="CK247">
        <f t="shared" si="138"/>
        <v>10</v>
      </c>
      <c r="CL247">
        <f t="shared" si="139"/>
        <v>2025</v>
      </c>
    </row>
    <row r="248" spans="1:90" ht="15" customHeight="1" x14ac:dyDescent="0.35">
      <c r="A248" s="40">
        <v>45787.659803240742</v>
      </c>
      <c r="B248" t="s">
        <v>593</v>
      </c>
      <c r="C248" t="s">
        <v>575</v>
      </c>
      <c r="D248" t="s">
        <v>594</v>
      </c>
      <c r="E248" s="2">
        <v>45935</v>
      </c>
      <c r="F248" t="s">
        <v>494</v>
      </c>
      <c r="G248" s="2">
        <v>45757</v>
      </c>
      <c r="H248">
        <v>9946742252</v>
      </c>
      <c r="I248">
        <v>167</v>
      </c>
      <c r="J248" t="s">
        <v>117</v>
      </c>
      <c r="K248" t="s">
        <v>46</v>
      </c>
      <c r="L248" t="s">
        <v>47</v>
      </c>
      <c r="M248" t="s">
        <v>49</v>
      </c>
      <c r="N248" t="s">
        <v>48</v>
      </c>
      <c r="O248" t="s">
        <v>48</v>
      </c>
      <c r="P248" t="s">
        <v>48</v>
      </c>
      <c r="Q248" t="s">
        <v>48</v>
      </c>
      <c r="R248" t="s">
        <v>48</v>
      </c>
      <c r="S248" t="s">
        <v>48</v>
      </c>
      <c r="T248" t="s">
        <v>48</v>
      </c>
      <c r="U248" t="s">
        <v>49</v>
      </c>
      <c r="V248" t="s">
        <v>48</v>
      </c>
      <c r="W248" t="s">
        <v>48</v>
      </c>
      <c r="X248" t="s">
        <v>48</v>
      </c>
      <c r="Y248" t="s">
        <v>48</v>
      </c>
      <c r="Z248" t="s">
        <v>49</v>
      </c>
      <c r="AA248" t="s">
        <v>48</v>
      </c>
      <c r="AB248" t="s">
        <v>48</v>
      </c>
      <c r="AC248" t="s">
        <v>48</v>
      </c>
      <c r="AD248" t="s">
        <v>48</v>
      </c>
      <c r="AE248" t="s">
        <v>48</v>
      </c>
      <c r="AF248" t="s">
        <v>48</v>
      </c>
      <c r="AG248" t="s">
        <v>48</v>
      </c>
      <c r="AH248" t="s">
        <v>50</v>
      </c>
      <c r="AI248" t="s">
        <v>49</v>
      </c>
      <c r="AJ248" t="s">
        <v>48</v>
      </c>
      <c r="AK248" t="s">
        <v>48</v>
      </c>
      <c r="AL248" t="s">
        <v>49</v>
      </c>
      <c r="AM248" t="s">
        <v>48</v>
      </c>
      <c r="AN248" t="s">
        <v>48</v>
      </c>
      <c r="AO248" t="s">
        <v>48</v>
      </c>
      <c r="AP248" t="s">
        <v>942</v>
      </c>
      <c r="AQ248" t="s">
        <v>943</v>
      </c>
      <c r="AR248" t="s">
        <v>51</v>
      </c>
      <c r="AS248" t="s">
        <v>496</v>
      </c>
      <c r="AT248" t="s">
        <v>692</v>
      </c>
      <c r="AU248" t="s">
        <v>683</v>
      </c>
      <c r="AW248" s="4" t="str">
        <f t="shared" si="140"/>
        <v>0</v>
      </c>
      <c r="AX248" s="4">
        <f t="shared" si="141"/>
        <v>4</v>
      </c>
      <c r="AY248" s="4">
        <f t="shared" si="142"/>
        <v>4</v>
      </c>
      <c r="AZ248" s="4">
        <f t="shared" si="143"/>
        <v>2</v>
      </c>
      <c r="BA248" s="4">
        <f t="shared" si="144"/>
        <v>4</v>
      </c>
      <c r="BB248" s="4">
        <f t="shared" si="145"/>
        <v>4</v>
      </c>
      <c r="BC248" s="4">
        <f t="shared" si="146"/>
        <v>4</v>
      </c>
      <c r="BD248" s="4">
        <f t="shared" si="147"/>
        <v>2</v>
      </c>
      <c r="BE248" s="4" t="str">
        <f t="shared" si="148"/>
        <v>0</v>
      </c>
      <c r="BF248" s="4">
        <f t="shared" si="149"/>
        <v>2</v>
      </c>
      <c r="BG248" s="4">
        <f t="shared" si="150"/>
        <v>4</v>
      </c>
      <c r="BH248" s="4">
        <f t="shared" si="151"/>
        <v>4</v>
      </c>
      <c r="BI248" s="4">
        <f t="shared" si="152"/>
        <v>4</v>
      </c>
      <c r="BJ248" s="4" t="str">
        <f t="shared" si="153"/>
        <v>0</v>
      </c>
      <c r="BK248" s="4">
        <f t="shared" si="154"/>
        <v>4</v>
      </c>
      <c r="BL248" s="4">
        <f t="shared" si="155"/>
        <v>2</v>
      </c>
      <c r="BM248" s="4">
        <f t="shared" si="156"/>
        <v>4</v>
      </c>
      <c r="BN248" s="4">
        <f t="shared" si="157"/>
        <v>4</v>
      </c>
      <c r="BO248" s="4">
        <f t="shared" si="158"/>
        <v>4</v>
      </c>
      <c r="BP248" s="4">
        <f t="shared" si="159"/>
        <v>4</v>
      </c>
      <c r="BQ248" s="4">
        <f t="shared" si="160"/>
        <v>6</v>
      </c>
      <c r="BR248" s="4">
        <f t="shared" si="161"/>
        <v>4</v>
      </c>
      <c r="BS248" s="4" t="str">
        <f t="shared" si="162"/>
        <v>0</v>
      </c>
      <c r="BT248" s="4">
        <f t="shared" si="163"/>
        <v>4</v>
      </c>
      <c r="BU248" s="4">
        <f t="shared" si="164"/>
        <v>4</v>
      </c>
      <c r="BV248" s="4" t="str">
        <f t="shared" si="165"/>
        <v>0</v>
      </c>
      <c r="BW248" s="4">
        <f t="shared" si="166"/>
        <v>6</v>
      </c>
      <c r="BX248" s="4">
        <f t="shared" si="167"/>
        <v>0</v>
      </c>
      <c r="BY248" s="4">
        <f t="shared" si="168"/>
        <v>0</v>
      </c>
      <c r="BZ248" s="37">
        <f t="shared" si="169"/>
        <v>84</v>
      </c>
      <c r="CA248" s="32" t="str">
        <f>VLOOKUP(J:J,'Agent wise'!A:C,3,0)</f>
        <v>Amal</v>
      </c>
      <c r="CB248" s="32">
        <f t="shared" si="135"/>
        <v>45935</v>
      </c>
      <c r="CC248" t="str">
        <f t="shared" si="136"/>
        <v>FC</v>
      </c>
      <c r="CE248" s="32"/>
      <c r="CJ248">
        <f t="shared" si="137"/>
        <v>5</v>
      </c>
      <c r="CK248">
        <f t="shared" si="138"/>
        <v>10</v>
      </c>
      <c r="CL248">
        <f t="shared" si="139"/>
        <v>2025</v>
      </c>
    </row>
    <row r="249" spans="1:90" ht="15" customHeight="1" x14ac:dyDescent="0.35">
      <c r="A249" s="40">
        <v>45787.659872685188</v>
      </c>
      <c r="B249" t="s">
        <v>319</v>
      </c>
      <c r="C249" t="s">
        <v>575</v>
      </c>
      <c r="D249" t="s">
        <v>72</v>
      </c>
      <c r="E249" s="2">
        <v>45935</v>
      </c>
      <c r="F249" t="s">
        <v>521</v>
      </c>
      <c r="G249" s="2">
        <v>45757</v>
      </c>
      <c r="H249">
        <v>9385756816</v>
      </c>
      <c r="I249">
        <v>174</v>
      </c>
      <c r="J249" t="s">
        <v>83</v>
      </c>
      <c r="K249" t="s">
        <v>52</v>
      </c>
      <c r="L249" t="s">
        <v>53</v>
      </c>
      <c r="M249" t="s">
        <v>48</v>
      </c>
      <c r="N249" t="s">
        <v>48</v>
      </c>
      <c r="O249" t="s">
        <v>48</v>
      </c>
      <c r="P249" t="s">
        <v>48</v>
      </c>
      <c r="Q249" t="s">
        <v>48</v>
      </c>
      <c r="R249" t="s">
        <v>48</v>
      </c>
      <c r="S249" t="s">
        <v>48</v>
      </c>
      <c r="T249" t="s">
        <v>48</v>
      </c>
      <c r="U249" t="s">
        <v>48</v>
      </c>
      <c r="V249" t="s">
        <v>48</v>
      </c>
      <c r="W249" t="s">
        <v>48</v>
      </c>
      <c r="X249" t="s">
        <v>48</v>
      </c>
      <c r="Y249" t="s">
        <v>48</v>
      </c>
      <c r="Z249" t="s">
        <v>48</v>
      </c>
      <c r="AA249" t="s">
        <v>49</v>
      </c>
      <c r="AB249" t="s">
        <v>49</v>
      </c>
      <c r="AC249" t="s">
        <v>49</v>
      </c>
      <c r="AD249" t="s">
        <v>48</v>
      </c>
      <c r="AE249" t="s">
        <v>48</v>
      </c>
      <c r="AF249" t="s">
        <v>48</v>
      </c>
      <c r="AG249" t="s">
        <v>48</v>
      </c>
      <c r="AH249" t="s">
        <v>50</v>
      </c>
      <c r="AI249" t="s">
        <v>50</v>
      </c>
      <c r="AJ249" t="s">
        <v>48</v>
      </c>
      <c r="AK249" t="s">
        <v>48</v>
      </c>
      <c r="AL249" t="s">
        <v>48</v>
      </c>
      <c r="AM249" t="s">
        <v>48</v>
      </c>
      <c r="AN249" t="s">
        <v>48</v>
      </c>
      <c r="AO249" t="s">
        <v>48</v>
      </c>
      <c r="AP249" s="1" t="s">
        <v>944</v>
      </c>
      <c r="AQ249" t="s">
        <v>945</v>
      </c>
      <c r="AR249" t="s">
        <v>51</v>
      </c>
      <c r="AS249" t="s">
        <v>406</v>
      </c>
      <c r="AT249" t="s">
        <v>407</v>
      </c>
      <c r="AU249" t="s">
        <v>756</v>
      </c>
      <c r="AW249" s="4">
        <f t="shared" si="140"/>
        <v>6</v>
      </c>
      <c r="AX249" s="4">
        <f t="shared" si="141"/>
        <v>4</v>
      </c>
      <c r="AY249" s="4">
        <f t="shared" si="142"/>
        <v>4</v>
      </c>
      <c r="AZ249" s="4">
        <f t="shared" si="143"/>
        <v>2</v>
      </c>
      <c r="BA249" s="4">
        <f t="shared" si="144"/>
        <v>4</v>
      </c>
      <c r="BB249" s="4">
        <f t="shared" si="145"/>
        <v>4</v>
      </c>
      <c r="BC249" s="4">
        <f t="shared" si="146"/>
        <v>4</v>
      </c>
      <c r="BD249" s="4">
        <f t="shared" si="147"/>
        <v>2</v>
      </c>
      <c r="BE249" s="4">
        <f t="shared" si="148"/>
        <v>4</v>
      </c>
      <c r="BF249" s="4">
        <f t="shared" si="149"/>
        <v>2</v>
      </c>
      <c r="BG249" s="4">
        <f t="shared" si="150"/>
        <v>4</v>
      </c>
      <c r="BH249" s="4">
        <f t="shared" si="151"/>
        <v>4</v>
      </c>
      <c r="BI249" s="4">
        <f t="shared" si="152"/>
        <v>4</v>
      </c>
      <c r="BJ249" s="4">
        <f t="shared" si="153"/>
        <v>2</v>
      </c>
      <c r="BK249" s="4" t="str">
        <f t="shared" si="154"/>
        <v>0</v>
      </c>
      <c r="BL249" s="4" t="str">
        <f t="shared" si="155"/>
        <v>0</v>
      </c>
      <c r="BM249" s="4" t="str">
        <f t="shared" si="156"/>
        <v>0</v>
      </c>
      <c r="BN249" s="4">
        <f t="shared" si="157"/>
        <v>4</v>
      </c>
      <c r="BO249" s="4">
        <f t="shared" si="158"/>
        <v>4</v>
      </c>
      <c r="BP249" s="4">
        <f t="shared" si="159"/>
        <v>4</v>
      </c>
      <c r="BQ249" s="4">
        <f t="shared" si="160"/>
        <v>6</v>
      </c>
      <c r="BR249" s="4">
        <f t="shared" si="161"/>
        <v>4</v>
      </c>
      <c r="BS249" s="4">
        <f t="shared" si="162"/>
        <v>4</v>
      </c>
      <c r="BT249" s="4">
        <f t="shared" si="163"/>
        <v>4</v>
      </c>
      <c r="BU249" s="4">
        <f t="shared" si="164"/>
        <v>4</v>
      </c>
      <c r="BV249" s="4">
        <f t="shared" si="165"/>
        <v>0</v>
      </c>
      <c r="BW249" s="4">
        <f t="shared" si="166"/>
        <v>6</v>
      </c>
      <c r="BX249" s="4">
        <f t="shared" si="167"/>
        <v>0</v>
      </c>
      <c r="BY249" s="4">
        <f t="shared" si="168"/>
        <v>0</v>
      </c>
      <c r="BZ249" s="37">
        <f t="shared" si="169"/>
        <v>90</v>
      </c>
      <c r="CA249" s="32" t="str">
        <f>VLOOKUP(J:J,'Agent wise'!A:C,3,0)</f>
        <v>Saran S</v>
      </c>
      <c r="CB249" s="32">
        <f t="shared" si="135"/>
        <v>45935</v>
      </c>
      <c r="CC249" t="str">
        <f t="shared" si="136"/>
        <v>Good</v>
      </c>
      <c r="CE249" s="32"/>
      <c r="CJ249">
        <f t="shared" si="137"/>
        <v>5</v>
      </c>
      <c r="CK249">
        <f t="shared" si="138"/>
        <v>10</v>
      </c>
      <c r="CL249">
        <f t="shared" si="139"/>
        <v>2025</v>
      </c>
    </row>
    <row r="250" spans="1:90" ht="15" customHeight="1" x14ac:dyDescent="0.35">
      <c r="A250" s="40">
        <v>45787.665208333332</v>
      </c>
      <c r="B250" t="s">
        <v>593</v>
      </c>
      <c r="C250" t="s">
        <v>575</v>
      </c>
      <c r="D250" t="s">
        <v>594</v>
      </c>
      <c r="E250" s="2">
        <v>45935</v>
      </c>
      <c r="F250" t="s">
        <v>494</v>
      </c>
      <c r="G250" s="2">
        <v>45757</v>
      </c>
      <c r="H250">
        <v>9349913373</v>
      </c>
      <c r="I250">
        <v>130</v>
      </c>
      <c r="J250" t="s">
        <v>195</v>
      </c>
      <c r="K250" t="s">
        <v>46</v>
      </c>
      <c r="L250" t="s">
        <v>47</v>
      </c>
      <c r="M250" t="s">
        <v>48</v>
      </c>
      <c r="N250" t="s">
        <v>48</v>
      </c>
      <c r="O250" t="s">
        <v>48</v>
      </c>
      <c r="P250" t="s">
        <v>48</v>
      </c>
      <c r="Q250" t="s">
        <v>48</v>
      </c>
      <c r="R250" t="s">
        <v>48</v>
      </c>
      <c r="S250" t="s">
        <v>48</v>
      </c>
      <c r="T250" t="s">
        <v>48</v>
      </c>
      <c r="U250" t="s">
        <v>48</v>
      </c>
      <c r="V250" t="s">
        <v>48</v>
      </c>
      <c r="W250" t="s">
        <v>48</v>
      </c>
      <c r="X250" t="s">
        <v>48</v>
      </c>
      <c r="Y250" t="s">
        <v>48</v>
      </c>
      <c r="Z250" t="s">
        <v>48</v>
      </c>
      <c r="AA250" t="s">
        <v>48</v>
      </c>
      <c r="AB250" t="s">
        <v>49</v>
      </c>
      <c r="AC250" t="s">
        <v>48</v>
      </c>
      <c r="AD250" t="s">
        <v>48</v>
      </c>
      <c r="AE250" t="s">
        <v>48</v>
      </c>
      <c r="AF250" t="s">
        <v>48</v>
      </c>
      <c r="AG250" t="s">
        <v>48</v>
      </c>
      <c r="AH250" t="s">
        <v>50</v>
      </c>
      <c r="AI250" t="s">
        <v>50</v>
      </c>
      <c r="AJ250" t="s">
        <v>48</v>
      </c>
      <c r="AK250" t="s">
        <v>48</v>
      </c>
      <c r="AL250" t="s">
        <v>49</v>
      </c>
      <c r="AM250" t="s">
        <v>48</v>
      </c>
      <c r="AN250" t="s">
        <v>48</v>
      </c>
      <c r="AO250" t="s">
        <v>48</v>
      </c>
      <c r="AP250" t="s">
        <v>946</v>
      </c>
      <c r="AQ250" t="s">
        <v>947</v>
      </c>
      <c r="AR250" t="s">
        <v>116</v>
      </c>
      <c r="AS250" t="s">
        <v>500</v>
      </c>
      <c r="AT250" t="s">
        <v>692</v>
      </c>
      <c r="AU250" t="s">
        <v>577</v>
      </c>
      <c r="AW250" s="4">
        <f t="shared" si="140"/>
        <v>6</v>
      </c>
      <c r="AX250" s="4">
        <f t="shared" si="141"/>
        <v>4</v>
      </c>
      <c r="AY250" s="4">
        <f t="shared" si="142"/>
        <v>4</v>
      </c>
      <c r="AZ250" s="4">
        <f t="shared" si="143"/>
        <v>2</v>
      </c>
      <c r="BA250" s="4">
        <f t="shared" si="144"/>
        <v>4</v>
      </c>
      <c r="BB250" s="4">
        <f t="shared" si="145"/>
        <v>4</v>
      </c>
      <c r="BC250" s="4">
        <f t="shared" si="146"/>
        <v>4</v>
      </c>
      <c r="BD250" s="4">
        <f t="shared" si="147"/>
        <v>2</v>
      </c>
      <c r="BE250" s="4">
        <f t="shared" si="148"/>
        <v>4</v>
      </c>
      <c r="BF250" s="4">
        <f t="shared" si="149"/>
        <v>2</v>
      </c>
      <c r="BG250" s="4">
        <f t="shared" si="150"/>
        <v>4</v>
      </c>
      <c r="BH250" s="4">
        <f t="shared" si="151"/>
        <v>4</v>
      </c>
      <c r="BI250" s="4">
        <f t="shared" si="152"/>
        <v>4</v>
      </c>
      <c r="BJ250" s="4">
        <f t="shared" si="153"/>
        <v>2</v>
      </c>
      <c r="BK250" s="4">
        <f t="shared" si="154"/>
        <v>4</v>
      </c>
      <c r="BL250" s="4" t="str">
        <f t="shared" si="155"/>
        <v>0</v>
      </c>
      <c r="BM250" s="4">
        <f t="shared" si="156"/>
        <v>4</v>
      </c>
      <c r="BN250" s="4">
        <f t="shared" si="157"/>
        <v>4</v>
      </c>
      <c r="BO250" s="4">
        <f t="shared" si="158"/>
        <v>4</v>
      </c>
      <c r="BP250" s="4">
        <f t="shared" si="159"/>
        <v>4</v>
      </c>
      <c r="BQ250" s="4">
        <f t="shared" si="160"/>
        <v>6</v>
      </c>
      <c r="BR250" s="4">
        <f t="shared" si="161"/>
        <v>4</v>
      </c>
      <c r="BS250" s="4">
        <f t="shared" si="162"/>
        <v>4</v>
      </c>
      <c r="BT250" s="4">
        <f t="shared" si="163"/>
        <v>4</v>
      </c>
      <c r="BU250" s="4">
        <f t="shared" si="164"/>
        <v>4</v>
      </c>
      <c r="BV250" s="4" t="str">
        <f t="shared" si="165"/>
        <v>0</v>
      </c>
      <c r="BW250" s="4">
        <f t="shared" si="166"/>
        <v>6</v>
      </c>
      <c r="BX250" s="4">
        <f t="shared" si="167"/>
        <v>0</v>
      </c>
      <c r="BY250" s="4">
        <f t="shared" si="168"/>
        <v>0</v>
      </c>
      <c r="BZ250" s="37">
        <f t="shared" si="169"/>
        <v>98</v>
      </c>
      <c r="CA250" s="32" t="str">
        <f>VLOOKUP(J:J,'Agent wise'!A:C,3,0)</f>
        <v>Amal</v>
      </c>
      <c r="CB250" s="32">
        <f t="shared" si="135"/>
        <v>45935</v>
      </c>
      <c r="CC250" t="str">
        <f t="shared" si="136"/>
        <v>Excellent</v>
      </c>
      <c r="CE250" s="32"/>
      <c r="CJ250">
        <f t="shared" si="137"/>
        <v>5</v>
      </c>
      <c r="CK250">
        <f t="shared" si="138"/>
        <v>10</v>
      </c>
      <c r="CL250">
        <f t="shared" si="139"/>
        <v>2025</v>
      </c>
    </row>
    <row r="251" spans="1:90" ht="15" customHeight="1" x14ac:dyDescent="0.35">
      <c r="A251" s="40">
        <v>45787.669236111113</v>
      </c>
      <c r="B251" t="s">
        <v>593</v>
      </c>
      <c r="C251" t="s">
        <v>575</v>
      </c>
      <c r="D251" t="s">
        <v>594</v>
      </c>
      <c r="E251" s="2">
        <v>45935</v>
      </c>
      <c r="F251" t="s">
        <v>494</v>
      </c>
      <c r="G251" s="2">
        <v>45757</v>
      </c>
      <c r="H251">
        <v>7034098047</v>
      </c>
      <c r="I251">
        <v>148</v>
      </c>
      <c r="J251" t="s">
        <v>146</v>
      </c>
      <c r="K251" t="s">
        <v>46</v>
      </c>
      <c r="L251" t="s">
        <v>47</v>
      </c>
      <c r="M251" t="s">
        <v>48</v>
      </c>
      <c r="N251" t="s">
        <v>48</v>
      </c>
      <c r="O251" t="s">
        <v>48</v>
      </c>
      <c r="P251" t="s">
        <v>48</v>
      </c>
      <c r="Q251" t="s">
        <v>48</v>
      </c>
      <c r="R251" t="s">
        <v>48</v>
      </c>
      <c r="S251" t="s">
        <v>48</v>
      </c>
      <c r="T251" t="s">
        <v>48</v>
      </c>
      <c r="U251" t="s">
        <v>48</v>
      </c>
      <c r="V251" t="s">
        <v>48</v>
      </c>
      <c r="W251" t="s">
        <v>48</v>
      </c>
      <c r="X251" t="s">
        <v>48</v>
      </c>
      <c r="Y251" t="s">
        <v>48</v>
      </c>
      <c r="Z251" t="s">
        <v>48</v>
      </c>
      <c r="AA251" t="s">
        <v>48</v>
      </c>
      <c r="AB251" t="s">
        <v>48</v>
      </c>
      <c r="AC251" t="s">
        <v>48</v>
      </c>
      <c r="AD251" t="s">
        <v>48</v>
      </c>
      <c r="AE251" t="s">
        <v>48</v>
      </c>
      <c r="AF251" t="s">
        <v>48</v>
      </c>
      <c r="AG251" t="s">
        <v>48</v>
      </c>
      <c r="AH251" t="s">
        <v>50</v>
      </c>
      <c r="AI251" t="s">
        <v>48</v>
      </c>
      <c r="AJ251" t="s">
        <v>48</v>
      </c>
      <c r="AK251" t="s">
        <v>48</v>
      </c>
      <c r="AL251" t="s">
        <v>48</v>
      </c>
      <c r="AM251" t="s">
        <v>48</v>
      </c>
      <c r="AN251" t="s">
        <v>48</v>
      </c>
      <c r="AO251" t="s">
        <v>48</v>
      </c>
      <c r="AP251" t="s">
        <v>948</v>
      </c>
      <c r="AQ251" t="s">
        <v>949</v>
      </c>
      <c r="AR251" t="s">
        <v>116</v>
      </c>
      <c r="AS251" t="s">
        <v>884</v>
      </c>
      <c r="AT251" t="s">
        <v>506</v>
      </c>
      <c r="AU251" t="s">
        <v>577</v>
      </c>
      <c r="AW251" s="4">
        <f t="shared" si="140"/>
        <v>6</v>
      </c>
      <c r="AX251" s="4">
        <f t="shared" si="141"/>
        <v>4</v>
      </c>
      <c r="AY251" s="4">
        <f t="shared" si="142"/>
        <v>4</v>
      </c>
      <c r="AZ251" s="4">
        <f t="shared" si="143"/>
        <v>2</v>
      </c>
      <c r="BA251" s="4">
        <f t="shared" si="144"/>
        <v>4</v>
      </c>
      <c r="BB251" s="4">
        <f t="shared" si="145"/>
        <v>4</v>
      </c>
      <c r="BC251" s="4">
        <f t="shared" si="146"/>
        <v>4</v>
      </c>
      <c r="BD251" s="4">
        <f t="shared" si="147"/>
        <v>2</v>
      </c>
      <c r="BE251" s="4">
        <f t="shared" si="148"/>
        <v>4</v>
      </c>
      <c r="BF251" s="4">
        <f t="shared" si="149"/>
        <v>2</v>
      </c>
      <c r="BG251" s="4">
        <f t="shared" si="150"/>
        <v>4</v>
      </c>
      <c r="BH251" s="4">
        <f t="shared" si="151"/>
        <v>4</v>
      </c>
      <c r="BI251" s="4">
        <f t="shared" si="152"/>
        <v>4</v>
      </c>
      <c r="BJ251" s="4">
        <f t="shared" si="153"/>
        <v>2</v>
      </c>
      <c r="BK251" s="4">
        <f t="shared" si="154"/>
        <v>4</v>
      </c>
      <c r="BL251" s="4">
        <f t="shared" si="155"/>
        <v>2</v>
      </c>
      <c r="BM251" s="4">
        <f t="shared" si="156"/>
        <v>4</v>
      </c>
      <c r="BN251" s="4">
        <f t="shared" si="157"/>
        <v>4</v>
      </c>
      <c r="BO251" s="4">
        <f t="shared" si="158"/>
        <v>4</v>
      </c>
      <c r="BP251" s="4">
        <f t="shared" si="159"/>
        <v>4</v>
      </c>
      <c r="BQ251" s="4">
        <f t="shared" si="160"/>
        <v>6</v>
      </c>
      <c r="BR251" s="4">
        <f t="shared" si="161"/>
        <v>4</v>
      </c>
      <c r="BS251" s="4">
        <f t="shared" si="162"/>
        <v>4</v>
      </c>
      <c r="BT251" s="4">
        <f t="shared" si="163"/>
        <v>4</v>
      </c>
      <c r="BU251" s="4">
        <f t="shared" si="164"/>
        <v>4</v>
      </c>
      <c r="BV251" s="4">
        <f t="shared" si="165"/>
        <v>0</v>
      </c>
      <c r="BW251" s="4">
        <f t="shared" si="166"/>
        <v>6</v>
      </c>
      <c r="BX251" s="4">
        <f t="shared" si="167"/>
        <v>0</v>
      </c>
      <c r="BY251" s="4">
        <f t="shared" si="168"/>
        <v>0</v>
      </c>
      <c r="BZ251" s="37">
        <f t="shared" si="169"/>
        <v>100</v>
      </c>
      <c r="CA251" s="32" t="str">
        <f>VLOOKUP(J:J,'Agent wise'!A:C,3,0)</f>
        <v>Amal</v>
      </c>
      <c r="CB251" s="32">
        <f t="shared" si="135"/>
        <v>45935</v>
      </c>
      <c r="CC251" t="str">
        <f t="shared" si="136"/>
        <v>Excellent</v>
      </c>
      <c r="CE251" s="32"/>
      <c r="CJ251">
        <f t="shared" si="137"/>
        <v>5</v>
      </c>
      <c r="CK251">
        <f t="shared" si="138"/>
        <v>10</v>
      </c>
      <c r="CL251">
        <f t="shared" si="139"/>
        <v>2025</v>
      </c>
    </row>
    <row r="252" spans="1:90" ht="15" customHeight="1" x14ac:dyDescent="0.35">
      <c r="A252" s="40">
        <v>45787.687638888892</v>
      </c>
      <c r="B252" t="s">
        <v>593</v>
      </c>
      <c r="C252" t="s">
        <v>575</v>
      </c>
      <c r="D252" t="s">
        <v>594</v>
      </c>
      <c r="E252" s="2">
        <v>45935</v>
      </c>
      <c r="F252" t="s">
        <v>494</v>
      </c>
      <c r="G252" s="2">
        <v>45757</v>
      </c>
      <c r="H252">
        <v>7025552280</v>
      </c>
      <c r="I252">
        <v>171</v>
      </c>
      <c r="J252" t="s">
        <v>357</v>
      </c>
      <c r="K252" t="s">
        <v>46</v>
      </c>
      <c r="L252" t="s">
        <v>47</v>
      </c>
      <c r="M252" t="s">
        <v>48</v>
      </c>
      <c r="N252" t="s">
        <v>48</v>
      </c>
      <c r="O252" t="s">
        <v>48</v>
      </c>
      <c r="P252" t="s">
        <v>48</v>
      </c>
      <c r="Q252" t="s">
        <v>48</v>
      </c>
      <c r="R252" t="s">
        <v>48</v>
      </c>
      <c r="S252" t="s">
        <v>48</v>
      </c>
      <c r="T252" t="s">
        <v>48</v>
      </c>
      <c r="U252" t="s">
        <v>49</v>
      </c>
      <c r="V252" t="s">
        <v>48</v>
      </c>
      <c r="W252" t="s">
        <v>48</v>
      </c>
      <c r="X252" t="s">
        <v>48</v>
      </c>
      <c r="Y252" t="s">
        <v>48</v>
      </c>
      <c r="Z252" t="s">
        <v>49</v>
      </c>
      <c r="AA252" t="s">
        <v>49</v>
      </c>
      <c r="AB252" t="s">
        <v>49</v>
      </c>
      <c r="AC252" t="s">
        <v>48</v>
      </c>
      <c r="AD252" t="s">
        <v>48</v>
      </c>
      <c r="AE252" t="s">
        <v>48</v>
      </c>
      <c r="AF252" t="s">
        <v>48</v>
      </c>
      <c r="AG252" t="s">
        <v>49</v>
      </c>
      <c r="AH252" t="s">
        <v>50</v>
      </c>
      <c r="AI252" t="s">
        <v>50</v>
      </c>
      <c r="AJ252" t="s">
        <v>48</v>
      </c>
      <c r="AK252" t="s">
        <v>48</v>
      </c>
      <c r="AL252" t="s">
        <v>49</v>
      </c>
      <c r="AM252" t="s">
        <v>48</v>
      </c>
      <c r="AN252" t="s">
        <v>48</v>
      </c>
      <c r="AO252" t="s">
        <v>49</v>
      </c>
      <c r="AP252" t="s">
        <v>950</v>
      </c>
      <c r="AQ252" t="s">
        <v>951</v>
      </c>
      <c r="AR252" t="s">
        <v>51</v>
      </c>
      <c r="AS252" t="s">
        <v>81</v>
      </c>
      <c r="AT252" t="s">
        <v>95</v>
      </c>
      <c r="AU252" t="s">
        <v>577</v>
      </c>
      <c r="AW252" s="4">
        <f t="shared" si="140"/>
        <v>6</v>
      </c>
      <c r="AX252" s="4">
        <f t="shared" si="141"/>
        <v>4</v>
      </c>
      <c r="AY252" s="4">
        <f t="shared" si="142"/>
        <v>4</v>
      </c>
      <c r="AZ252" s="4">
        <f t="shared" si="143"/>
        <v>2</v>
      </c>
      <c r="BA252" s="4">
        <f t="shared" si="144"/>
        <v>4</v>
      </c>
      <c r="BB252" s="4">
        <f t="shared" si="145"/>
        <v>4</v>
      </c>
      <c r="BC252" s="4">
        <f t="shared" si="146"/>
        <v>4</v>
      </c>
      <c r="BD252" s="4">
        <f t="shared" si="147"/>
        <v>2</v>
      </c>
      <c r="BE252" s="4" t="str">
        <f t="shared" si="148"/>
        <v>0</v>
      </c>
      <c r="BF252" s="4">
        <f t="shared" si="149"/>
        <v>2</v>
      </c>
      <c r="BG252" s="4">
        <f t="shared" si="150"/>
        <v>4</v>
      </c>
      <c r="BH252" s="4">
        <f t="shared" si="151"/>
        <v>4</v>
      </c>
      <c r="BI252" s="4">
        <f t="shared" si="152"/>
        <v>4</v>
      </c>
      <c r="BJ252" s="4" t="str">
        <f t="shared" si="153"/>
        <v>0</v>
      </c>
      <c r="BK252" s="4" t="str">
        <f t="shared" si="154"/>
        <v>0</v>
      </c>
      <c r="BL252" s="4" t="str">
        <f t="shared" si="155"/>
        <v>0</v>
      </c>
      <c r="BM252" s="4">
        <f t="shared" si="156"/>
        <v>4</v>
      </c>
      <c r="BN252" s="4">
        <f t="shared" si="157"/>
        <v>4</v>
      </c>
      <c r="BO252" s="4">
        <f t="shared" si="158"/>
        <v>4</v>
      </c>
      <c r="BP252" s="4">
        <f t="shared" si="159"/>
        <v>4</v>
      </c>
      <c r="BQ252" s="4" t="str">
        <f t="shared" si="160"/>
        <v>0</v>
      </c>
      <c r="BR252" s="4">
        <f t="shared" si="161"/>
        <v>4</v>
      </c>
      <c r="BS252" s="4">
        <f t="shared" si="162"/>
        <v>4</v>
      </c>
      <c r="BT252" s="4">
        <f t="shared" si="163"/>
        <v>4</v>
      </c>
      <c r="BU252" s="4">
        <f t="shared" si="164"/>
        <v>4</v>
      </c>
      <c r="BV252" s="4" t="str">
        <f t="shared" si="165"/>
        <v>0</v>
      </c>
      <c r="BW252" s="4">
        <f t="shared" si="166"/>
        <v>6</v>
      </c>
      <c r="BX252" s="4">
        <f t="shared" si="167"/>
        <v>0</v>
      </c>
      <c r="BY252" s="4" t="str">
        <f t="shared" si="168"/>
        <v>0</v>
      </c>
      <c r="BZ252" s="37">
        <f t="shared" si="169"/>
        <v>82</v>
      </c>
      <c r="CA252" s="32" t="str">
        <f>VLOOKUP(J:J,'Agent wise'!A:C,3,0)</f>
        <v>Shakeer</v>
      </c>
      <c r="CB252" s="32">
        <f t="shared" si="135"/>
        <v>45935</v>
      </c>
      <c r="CC252" t="str">
        <f t="shared" si="136"/>
        <v>FC</v>
      </c>
      <c r="CE252" s="32"/>
      <c r="CJ252">
        <f t="shared" si="137"/>
        <v>5</v>
      </c>
      <c r="CK252">
        <f t="shared" si="138"/>
        <v>10</v>
      </c>
      <c r="CL252">
        <f t="shared" si="139"/>
        <v>2025</v>
      </c>
    </row>
    <row r="253" spans="1:90" ht="15" customHeight="1" x14ac:dyDescent="0.35">
      <c r="A253" s="40">
        <v>45787.693680555552</v>
      </c>
      <c r="B253" t="s">
        <v>593</v>
      </c>
      <c r="C253" t="s">
        <v>575</v>
      </c>
      <c r="D253" t="s">
        <v>594</v>
      </c>
      <c r="E253" s="2">
        <v>45935</v>
      </c>
      <c r="F253" t="s">
        <v>494</v>
      </c>
      <c r="G253" s="2">
        <v>45757</v>
      </c>
      <c r="H253">
        <v>9446551780</v>
      </c>
      <c r="I253">
        <v>185</v>
      </c>
      <c r="J253" t="s">
        <v>349</v>
      </c>
      <c r="K253" t="s">
        <v>46</v>
      </c>
      <c r="L253" t="s">
        <v>53</v>
      </c>
      <c r="M253" t="s">
        <v>48</v>
      </c>
      <c r="N253" t="s">
        <v>48</v>
      </c>
      <c r="O253" t="s">
        <v>48</v>
      </c>
      <c r="P253" t="s">
        <v>48</v>
      </c>
      <c r="Q253" t="s">
        <v>48</v>
      </c>
      <c r="R253" t="s">
        <v>49</v>
      </c>
      <c r="S253" t="s">
        <v>48</v>
      </c>
      <c r="T253" t="s">
        <v>48</v>
      </c>
      <c r="U253" t="s">
        <v>48</v>
      </c>
      <c r="V253" t="s">
        <v>48</v>
      </c>
      <c r="W253" t="s">
        <v>48</v>
      </c>
      <c r="X253" t="s">
        <v>48</v>
      </c>
      <c r="Y253" t="s">
        <v>48</v>
      </c>
      <c r="Z253" t="s">
        <v>49</v>
      </c>
      <c r="AA253" t="s">
        <v>48</v>
      </c>
      <c r="AB253" t="s">
        <v>48</v>
      </c>
      <c r="AC253" t="s">
        <v>48</v>
      </c>
      <c r="AD253" t="s">
        <v>48</v>
      </c>
      <c r="AE253" t="s">
        <v>48</v>
      </c>
      <c r="AF253" t="s">
        <v>48</v>
      </c>
      <c r="AG253" t="s">
        <v>48</v>
      </c>
      <c r="AH253" t="s">
        <v>50</v>
      </c>
      <c r="AI253" t="s">
        <v>50</v>
      </c>
      <c r="AJ253" t="s">
        <v>48</v>
      </c>
      <c r="AK253" t="s">
        <v>48</v>
      </c>
      <c r="AL253" t="s">
        <v>48</v>
      </c>
      <c r="AM253" t="s">
        <v>48</v>
      </c>
      <c r="AN253" t="s">
        <v>48</v>
      </c>
      <c r="AO253" t="s">
        <v>48</v>
      </c>
      <c r="AP253" t="s">
        <v>952</v>
      </c>
      <c r="AQ253" t="s">
        <v>953</v>
      </c>
      <c r="AR253" t="s">
        <v>51</v>
      </c>
      <c r="AS253" t="s">
        <v>336</v>
      </c>
      <c r="AT253" t="s">
        <v>601</v>
      </c>
      <c r="AU253" t="s">
        <v>577</v>
      </c>
      <c r="AW253" s="4">
        <f t="shared" si="140"/>
        <v>6</v>
      </c>
      <c r="AX253" s="4">
        <f t="shared" si="141"/>
        <v>4</v>
      </c>
      <c r="AY253" s="4">
        <f t="shared" si="142"/>
        <v>4</v>
      </c>
      <c r="AZ253" s="4">
        <f t="shared" si="143"/>
        <v>2</v>
      </c>
      <c r="BA253" s="4">
        <f t="shared" si="144"/>
        <v>4</v>
      </c>
      <c r="BB253" s="4" t="str">
        <f t="shared" si="145"/>
        <v>0</v>
      </c>
      <c r="BC253" s="4">
        <f t="shared" si="146"/>
        <v>4</v>
      </c>
      <c r="BD253" s="4">
        <f t="shared" si="147"/>
        <v>2</v>
      </c>
      <c r="BE253" s="4">
        <f t="shared" si="148"/>
        <v>4</v>
      </c>
      <c r="BF253" s="4">
        <f t="shared" si="149"/>
        <v>2</v>
      </c>
      <c r="BG253" s="4">
        <f t="shared" si="150"/>
        <v>4</v>
      </c>
      <c r="BH253" s="4">
        <f t="shared" si="151"/>
        <v>4</v>
      </c>
      <c r="BI253" s="4">
        <f t="shared" si="152"/>
        <v>4</v>
      </c>
      <c r="BJ253" s="4" t="str">
        <f t="shared" si="153"/>
        <v>0</v>
      </c>
      <c r="BK253" s="4">
        <f t="shared" si="154"/>
        <v>4</v>
      </c>
      <c r="BL253" s="4">
        <f t="shared" si="155"/>
        <v>2</v>
      </c>
      <c r="BM253" s="4">
        <f t="shared" si="156"/>
        <v>4</v>
      </c>
      <c r="BN253" s="4">
        <f t="shared" si="157"/>
        <v>4</v>
      </c>
      <c r="BO253" s="4">
        <f t="shared" si="158"/>
        <v>4</v>
      </c>
      <c r="BP253" s="4">
        <f t="shared" si="159"/>
        <v>4</v>
      </c>
      <c r="BQ253" s="4">
        <f t="shared" si="160"/>
        <v>6</v>
      </c>
      <c r="BR253" s="4">
        <f t="shared" si="161"/>
        <v>4</v>
      </c>
      <c r="BS253" s="4">
        <f t="shared" si="162"/>
        <v>4</v>
      </c>
      <c r="BT253" s="4">
        <f t="shared" si="163"/>
        <v>4</v>
      </c>
      <c r="BU253" s="4">
        <f t="shared" si="164"/>
        <v>4</v>
      </c>
      <c r="BV253" s="4">
        <f t="shared" si="165"/>
        <v>0</v>
      </c>
      <c r="BW253" s="4">
        <f t="shared" si="166"/>
        <v>6</v>
      </c>
      <c r="BX253" s="4">
        <f t="shared" si="167"/>
        <v>0</v>
      </c>
      <c r="BY253" s="4">
        <f t="shared" si="168"/>
        <v>0</v>
      </c>
      <c r="BZ253" s="37">
        <f t="shared" si="169"/>
        <v>94</v>
      </c>
      <c r="CA253" s="32" t="str">
        <f>VLOOKUP(J:J,'Agent wise'!A:C,3,0)</f>
        <v>Adharsh</v>
      </c>
      <c r="CB253" s="32">
        <f t="shared" si="135"/>
        <v>45935</v>
      </c>
      <c r="CC253" t="str">
        <f t="shared" si="136"/>
        <v>Good</v>
      </c>
      <c r="CE253" s="32"/>
      <c r="CJ253">
        <f t="shared" si="137"/>
        <v>5</v>
      </c>
      <c r="CK253">
        <f t="shared" si="138"/>
        <v>10</v>
      </c>
      <c r="CL253">
        <f t="shared" si="139"/>
        <v>2025</v>
      </c>
    </row>
    <row r="254" spans="1:90" ht="15" customHeight="1" x14ac:dyDescent="0.35">
      <c r="A254" s="40">
        <v>45787.696909722225</v>
      </c>
      <c r="B254" t="s">
        <v>593</v>
      </c>
      <c r="C254" t="s">
        <v>575</v>
      </c>
      <c r="D254" t="s">
        <v>594</v>
      </c>
      <c r="E254" s="2">
        <v>45935</v>
      </c>
      <c r="F254" t="s">
        <v>134</v>
      </c>
      <c r="G254" s="2">
        <v>45757</v>
      </c>
      <c r="H254">
        <v>9846144297</v>
      </c>
      <c r="I254">
        <v>130</v>
      </c>
      <c r="J254" t="s">
        <v>352</v>
      </c>
      <c r="K254" t="s">
        <v>46</v>
      </c>
      <c r="L254" t="s">
        <v>47</v>
      </c>
      <c r="M254" t="s">
        <v>48</v>
      </c>
      <c r="N254" t="s">
        <v>48</v>
      </c>
      <c r="O254" t="s">
        <v>48</v>
      </c>
      <c r="P254" t="s">
        <v>48</v>
      </c>
      <c r="Q254" t="s">
        <v>48</v>
      </c>
      <c r="R254" t="s">
        <v>48</v>
      </c>
      <c r="S254" t="s">
        <v>48</v>
      </c>
      <c r="T254" t="s">
        <v>48</v>
      </c>
      <c r="U254" t="s">
        <v>49</v>
      </c>
      <c r="V254" t="s">
        <v>48</v>
      </c>
      <c r="W254" t="s">
        <v>48</v>
      </c>
      <c r="X254" t="s">
        <v>48</v>
      </c>
      <c r="Y254" t="s">
        <v>48</v>
      </c>
      <c r="Z254" t="s">
        <v>48</v>
      </c>
      <c r="AA254" t="s">
        <v>49</v>
      </c>
      <c r="AB254" t="s">
        <v>48</v>
      </c>
      <c r="AC254" t="s">
        <v>48</v>
      </c>
      <c r="AD254" t="s">
        <v>50</v>
      </c>
      <c r="AE254" t="s">
        <v>48</v>
      </c>
      <c r="AF254" t="s">
        <v>48</v>
      </c>
      <c r="AG254" t="s">
        <v>48</v>
      </c>
      <c r="AH254" t="s">
        <v>50</v>
      </c>
      <c r="AI254" t="s">
        <v>50</v>
      </c>
      <c r="AJ254" t="s">
        <v>48</v>
      </c>
      <c r="AK254" t="s">
        <v>48</v>
      </c>
      <c r="AL254" t="s">
        <v>49</v>
      </c>
      <c r="AM254" t="s">
        <v>48</v>
      </c>
      <c r="AN254" t="s">
        <v>48</v>
      </c>
      <c r="AO254" t="s">
        <v>48</v>
      </c>
      <c r="AP254" t="s">
        <v>954</v>
      </c>
      <c r="AQ254" t="s">
        <v>955</v>
      </c>
      <c r="AR254" t="s">
        <v>51</v>
      </c>
      <c r="AS254" t="s">
        <v>336</v>
      </c>
      <c r="AT254" t="s">
        <v>438</v>
      </c>
      <c r="AU254" t="s">
        <v>577</v>
      </c>
      <c r="AW254" s="4">
        <f t="shared" si="140"/>
        <v>6</v>
      </c>
      <c r="AX254" s="4">
        <f t="shared" si="141"/>
        <v>4</v>
      </c>
      <c r="AY254" s="4">
        <f t="shared" si="142"/>
        <v>4</v>
      </c>
      <c r="AZ254" s="4">
        <f t="shared" si="143"/>
        <v>2</v>
      </c>
      <c r="BA254" s="4">
        <f t="shared" si="144"/>
        <v>4</v>
      </c>
      <c r="BB254" s="4">
        <f t="shared" si="145"/>
        <v>4</v>
      </c>
      <c r="BC254" s="4">
        <f t="shared" si="146"/>
        <v>4</v>
      </c>
      <c r="BD254" s="4">
        <f t="shared" si="147"/>
        <v>2</v>
      </c>
      <c r="BE254" s="4" t="str">
        <f t="shared" si="148"/>
        <v>0</v>
      </c>
      <c r="BF254" s="4">
        <f t="shared" si="149"/>
        <v>2</v>
      </c>
      <c r="BG254" s="4">
        <f t="shared" si="150"/>
        <v>4</v>
      </c>
      <c r="BH254" s="4">
        <f t="shared" si="151"/>
        <v>4</v>
      </c>
      <c r="BI254" s="4">
        <f t="shared" si="152"/>
        <v>4</v>
      </c>
      <c r="BJ254" s="4">
        <f t="shared" si="153"/>
        <v>2</v>
      </c>
      <c r="BK254" s="4" t="str">
        <f t="shared" si="154"/>
        <v>0</v>
      </c>
      <c r="BL254" s="4">
        <f t="shared" si="155"/>
        <v>2</v>
      </c>
      <c r="BM254" s="4">
        <f t="shared" si="156"/>
        <v>4</v>
      </c>
      <c r="BN254" s="4">
        <f t="shared" si="157"/>
        <v>4</v>
      </c>
      <c r="BO254" s="4">
        <f t="shared" si="158"/>
        <v>4</v>
      </c>
      <c r="BP254" s="4">
        <f t="shared" si="159"/>
        <v>4</v>
      </c>
      <c r="BQ254" s="4">
        <f t="shared" si="160"/>
        <v>6</v>
      </c>
      <c r="BR254" s="4">
        <f t="shared" si="161"/>
        <v>4</v>
      </c>
      <c r="BS254" s="4">
        <f t="shared" si="162"/>
        <v>4</v>
      </c>
      <c r="BT254" s="4">
        <f t="shared" si="163"/>
        <v>4</v>
      </c>
      <c r="BU254" s="4">
        <f t="shared" si="164"/>
        <v>4</v>
      </c>
      <c r="BV254" s="4" t="str">
        <f t="shared" si="165"/>
        <v>0</v>
      </c>
      <c r="BW254" s="4">
        <f t="shared" si="166"/>
        <v>6</v>
      </c>
      <c r="BX254" s="4">
        <f t="shared" si="167"/>
        <v>0</v>
      </c>
      <c r="BY254" s="4">
        <f t="shared" si="168"/>
        <v>0</v>
      </c>
      <c r="BZ254" s="37">
        <f t="shared" si="169"/>
        <v>92</v>
      </c>
      <c r="CA254" s="32" t="str">
        <f>VLOOKUP(J:J,'Agent wise'!A:C,3,0)</f>
        <v>Shakeer</v>
      </c>
      <c r="CB254" s="32">
        <f t="shared" si="135"/>
        <v>45935</v>
      </c>
      <c r="CC254" t="str">
        <f t="shared" si="136"/>
        <v>Good</v>
      </c>
      <c r="CE254" s="32"/>
      <c r="CJ254">
        <f t="shared" si="137"/>
        <v>5</v>
      </c>
      <c r="CK254">
        <f t="shared" si="138"/>
        <v>10</v>
      </c>
      <c r="CL254">
        <f t="shared" si="139"/>
        <v>2025</v>
      </c>
    </row>
    <row r="255" spans="1:90" ht="15" customHeight="1" x14ac:dyDescent="0.35">
      <c r="A255" s="40">
        <v>45787.706296296295</v>
      </c>
      <c r="B255" t="s">
        <v>593</v>
      </c>
      <c r="C255" t="s">
        <v>575</v>
      </c>
      <c r="D255" t="s">
        <v>594</v>
      </c>
      <c r="E255" s="2">
        <v>45935</v>
      </c>
      <c r="F255" t="s">
        <v>134</v>
      </c>
      <c r="G255" s="2">
        <v>45757</v>
      </c>
      <c r="H255">
        <v>9746341937</v>
      </c>
      <c r="I255">
        <v>325</v>
      </c>
      <c r="J255" t="s">
        <v>424</v>
      </c>
      <c r="K255" t="s">
        <v>46</v>
      </c>
      <c r="L255" t="s">
        <v>47</v>
      </c>
      <c r="M255" t="s">
        <v>48</v>
      </c>
      <c r="N255" t="s">
        <v>48</v>
      </c>
      <c r="O255" t="s">
        <v>48</v>
      </c>
      <c r="P255" t="s">
        <v>48</v>
      </c>
      <c r="Q255" t="s">
        <v>48</v>
      </c>
      <c r="R255" t="s">
        <v>49</v>
      </c>
      <c r="S255" t="s">
        <v>48</v>
      </c>
      <c r="T255" t="s">
        <v>48</v>
      </c>
      <c r="U255" t="s">
        <v>49</v>
      </c>
      <c r="V255" t="s">
        <v>48</v>
      </c>
      <c r="W255" t="s">
        <v>48</v>
      </c>
      <c r="X255" t="s">
        <v>48</v>
      </c>
      <c r="Y255" t="s">
        <v>48</v>
      </c>
      <c r="Z255" t="s">
        <v>48</v>
      </c>
      <c r="AA255" t="s">
        <v>48</v>
      </c>
      <c r="AB255" t="s">
        <v>48</v>
      </c>
      <c r="AC255" t="s">
        <v>49</v>
      </c>
      <c r="AD255" t="s">
        <v>48</v>
      </c>
      <c r="AE255" t="s">
        <v>48</v>
      </c>
      <c r="AF255" t="s">
        <v>48</v>
      </c>
      <c r="AG255" t="s">
        <v>48</v>
      </c>
      <c r="AH255" t="s">
        <v>50</v>
      </c>
      <c r="AI255" t="s">
        <v>50</v>
      </c>
      <c r="AJ255" t="s">
        <v>48</v>
      </c>
      <c r="AK255" t="s">
        <v>48</v>
      </c>
      <c r="AL255" t="s">
        <v>48</v>
      </c>
      <c r="AM255" t="s">
        <v>48</v>
      </c>
      <c r="AN255" t="s">
        <v>48</v>
      </c>
      <c r="AO255" t="s">
        <v>48</v>
      </c>
      <c r="AP255" t="s">
        <v>956</v>
      </c>
      <c r="AQ255" t="s">
        <v>957</v>
      </c>
      <c r="AR255" t="s">
        <v>51</v>
      </c>
      <c r="AS255" t="s">
        <v>958</v>
      </c>
      <c r="AT255" t="s">
        <v>959</v>
      </c>
      <c r="AU255" t="s">
        <v>577</v>
      </c>
      <c r="AW255" s="4">
        <f t="shared" si="140"/>
        <v>6</v>
      </c>
      <c r="AX255" s="4">
        <f t="shared" si="141"/>
        <v>4</v>
      </c>
      <c r="AY255" s="4">
        <f t="shared" si="142"/>
        <v>4</v>
      </c>
      <c r="AZ255" s="4">
        <f t="shared" si="143"/>
        <v>2</v>
      </c>
      <c r="BA255" s="4">
        <f t="shared" si="144"/>
        <v>4</v>
      </c>
      <c r="BB255" s="4" t="str">
        <f t="shared" si="145"/>
        <v>0</v>
      </c>
      <c r="BC255" s="4">
        <f t="shared" si="146"/>
        <v>4</v>
      </c>
      <c r="BD255" s="4">
        <f t="shared" si="147"/>
        <v>2</v>
      </c>
      <c r="BE255" s="4" t="str">
        <f t="shared" si="148"/>
        <v>0</v>
      </c>
      <c r="BF255" s="4">
        <f t="shared" si="149"/>
        <v>2</v>
      </c>
      <c r="BG255" s="4">
        <f t="shared" si="150"/>
        <v>4</v>
      </c>
      <c r="BH255" s="4">
        <f t="shared" si="151"/>
        <v>4</v>
      </c>
      <c r="BI255" s="4">
        <f t="shared" si="152"/>
        <v>4</v>
      </c>
      <c r="BJ255" s="4">
        <f t="shared" si="153"/>
        <v>2</v>
      </c>
      <c r="BK255" s="4">
        <f t="shared" si="154"/>
        <v>4</v>
      </c>
      <c r="BL255" s="4">
        <f t="shared" si="155"/>
        <v>2</v>
      </c>
      <c r="BM255" s="4" t="str">
        <f t="shared" si="156"/>
        <v>0</v>
      </c>
      <c r="BN255" s="4">
        <f t="shared" si="157"/>
        <v>4</v>
      </c>
      <c r="BO255" s="4">
        <f t="shared" si="158"/>
        <v>4</v>
      </c>
      <c r="BP255" s="4">
        <f t="shared" si="159"/>
        <v>4</v>
      </c>
      <c r="BQ255" s="4">
        <f t="shared" si="160"/>
        <v>6</v>
      </c>
      <c r="BR255" s="4">
        <f t="shared" si="161"/>
        <v>4</v>
      </c>
      <c r="BS255" s="4">
        <f t="shared" si="162"/>
        <v>4</v>
      </c>
      <c r="BT255" s="4">
        <f t="shared" si="163"/>
        <v>4</v>
      </c>
      <c r="BU255" s="4">
        <f t="shared" si="164"/>
        <v>4</v>
      </c>
      <c r="BV255" s="4">
        <f t="shared" si="165"/>
        <v>0</v>
      </c>
      <c r="BW255" s="4">
        <f t="shared" si="166"/>
        <v>6</v>
      </c>
      <c r="BX255" s="4">
        <f t="shared" si="167"/>
        <v>0</v>
      </c>
      <c r="BY255" s="4">
        <f t="shared" si="168"/>
        <v>0</v>
      </c>
      <c r="BZ255" s="37">
        <f t="shared" si="169"/>
        <v>88</v>
      </c>
      <c r="CA255" s="32" t="str">
        <f>VLOOKUP(J:J,'Agent wise'!A:C,3,0)</f>
        <v xml:space="preserve">Shiny </v>
      </c>
      <c r="CB255" s="32">
        <f t="shared" si="135"/>
        <v>45935</v>
      </c>
      <c r="CC255" t="str">
        <f t="shared" si="136"/>
        <v>Average</v>
      </c>
      <c r="CE255" s="32"/>
      <c r="CJ255">
        <f t="shared" si="137"/>
        <v>5</v>
      </c>
      <c r="CK255">
        <f t="shared" si="138"/>
        <v>10</v>
      </c>
      <c r="CL255">
        <f t="shared" si="139"/>
        <v>2025</v>
      </c>
    </row>
    <row r="256" spans="1:90" ht="15" customHeight="1" x14ac:dyDescent="0.35">
      <c r="A256" s="40">
        <v>45787.714375000003</v>
      </c>
      <c r="B256" t="s">
        <v>593</v>
      </c>
      <c r="C256" t="s">
        <v>575</v>
      </c>
      <c r="D256" t="s">
        <v>594</v>
      </c>
      <c r="E256" s="2">
        <v>45934</v>
      </c>
      <c r="F256" t="s">
        <v>134</v>
      </c>
      <c r="G256" s="2">
        <v>45757</v>
      </c>
      <c r="H256">
        <v>8608914994</v>
      </c>
      <c r="I256">
        <v>143</v>
      </c>
      <c r="J256" t="s">
        <v>427</v>
      </c>
      <c r="K256" t="s">
        <v>52</v>
      </c>
      <c r="L256" t="s">
        <v>53</v>
      </c>
      <c r="M256" t="s">
        <v>48</v>
      </c>
      <c r="N256" t="s">
        <v>48</v>
      </c>
      <c r="O256" t="s">
        <v>48</v>
      </c>
      <c r="P256" t="s">
        <v>48</v>
      </c>
      <c r="Q256" t="s">
        <v>48</v>
      </c>
      <c r="R256" t="s">
        <v>48</v>
      </c>
      <c r="S256" t="s">
        <v>48</v>
      </c>
      <c r="T256" t="s">
        <v>48</v>
      </c>
      <c r="U256" t="s">
        <v>49</v>
      </c>
      <c r="V256" t="s">
        <v>48</v>
      </c>
      <c r="W256" t="s">
        <v>48</v>
      </c>
      <c r="X256" t="s">
        <v>48</v>
      </c>
      <c r="Y256" t="s">
        <v>48</v>
      </c>
      <c r="Z256" t="s">
        <v>48</v>
      </c>
      <c r="AA256" t="s">
        <v>48</v>
      </c>
      <c r="AB256" t="s">
        <v>49</v>
      </c>
      <c r="AC256" t="s">
        <v>48</v>
      </c>
      <c r="AD256" t="s">
        <v>48</v>
      </c>
      <c r="AE256" t="s">
        <v>48</v>
      </c>
      <c r="AF256" t="s">
        <v>48</v>
      </c>
      <c r="AG256" t="s">
        <v>48</v>
      </c>
      <c r="AH256" t="s">
        <v>50</v>
      </c>
      <c r="AI256" t="s">
        <v>48</v>
      </c>
      <c r="AJ256" t="s">
        <v>48</v>
      </c>
      <c r="AK256" t="s">
        <v>48</v>
      </c>
      <c r="AL256" t="s">
        <v>49</v>
      </c>
      <c r="AM256" t="s">
        <v>48</v>
      </c>
      <c r="AN256" t="s">
        <v>48</v>
      </c>
      <c r="AO256" t="s">
        <v>48</v>
      </c>
      <c r="AP256" t="s">
        <v>792</v>
      </c>
      <c r="AQ256" t="s">
        <v>960</v>
      </c>
      <c r="AR256" t="s">
        <v>51</v>
      </c>
      <c r="AS256" t="s">
        <v>336</v>
      </c>
      <c r="AT256" t="s">
        <v>682</v>
      </c>
      <c r="AU256" t="s">
        <v>577</v>
      </c>
      <c r="AW256" s="4">
        <f t="shared" si="140"/>
        <v>6</v>
      </c>
      <c r="AX256" s="4">
        <f t="shared" si="141"/>
        <v>4</v>
      </c>
      <c r="AY256" s="4">
        <f t="shared" si="142"/>
        <v>4</v>
      </c>
      <c r="AZ256" s="4">
        <f t="shared" si="143"/>
        <v>2</v>
      </c>
      <c r="BA256" s="4">
        <f t="shared" si="144"/>
        <v>4</v>
      </c>
      <c r="BB256" s="4">
        <f t="shared" si="145"/>
        <v>4</v>
      </c>
      <c r="BC256" s="4">
        <f t="shared" si="146"/>
        <v>4</v>
      </c>
      <c r="BD256" s="4">
        <f t="shared" si="147"/>
        <v>2</v>
      </c>
      <c r="BE256" s="4" t="str">
        <f t="shared" si="148"/>
        <v>0</v>
      </c>
      <c r="BF256" s="4">
        <f t="shared" si="149"/>
        <v>2</v>
      </c>
      <c r="BG256" s="4">
        <f t="shared" si="150"/>
        <v>4</v>
      </c>
      <c r="BH256" s="4">
        <f t="shared" si="151"/>
        <v>4</v>
      </c>
      <c r="BI256" s="4">
        <f t="shared" si="152"/>
        <v>4</v>
      </c>
      <c r="BJ256" s="4">
        <f t="shared" si="153"/>
        <v>2</v>
      </c>
      <c r="BK256" s="4">
        <f t="shared" si="154"/>
        <v>4</v>
      </c>
      <c r="BL256" s="4" t="str">
        <f t="shared" si="155"/>
        <v>0</v>
      </c>
      <c r="BM256" s="4">
        <f t="shared" si="156"/>
        <v>4</v>
      </c>
      <c r="BN256" s="4">
        <f t="shared" si="157"/>
        <v>4</v>
      </c>
      <c r="BO256" s="4">
        <f t="shared" si="158"/>
        <v>4</v>
      </c>
      <c r="BP256" s="4">
        <f t="shared" si="159"/>
        <v>4</v>
      </c>
      <c r="BQ256" s="4">
        <f t="shared" si="160"/>
        <v>6</v>
      </c>
      <c r="BR256" s="4">
        <f t="shared" si="161"/>
        <v>4</v>
      </c>
      <c r="BS256" s="4">
        <f t="shared" si="162"/>
        <v>4</v>
      </c>
      <c r="BT256" s="4">
        <f t="shared" si="163"/>
        <v>4</v>
      </c>
      <c r="BU256" s="4">
        <f t="shared" si="164"/>
        <v>4</v>
      </c>
      <c r="BV256" s="4" t="str">
        <f t="shared" si="165"/>
        <v>0</v>
      </c>
      <c r="BW256" s="4">
        <f t="shared" si="166"/>
        <v>6</v>
      </c>
      <c r="BX256" s="4">
        <f t="shared" si="167"/>
        <v>0</v>
      </c>
      <c r="BY256" s="4">
        <f t="shared" si="168"/>
        <v>0</v>
      </c>
      <c r="BZ256" s="37">
        <f t="shared" si="169"/>
        <v>94</v>
      </c>
      <c r="CA256" s="32" t="str">
        <f>VLOOKUP(J:J,'Agent wise'!A:C,3,0)</f>
        <v>Saran S</v>
      </c>
      <c r="CB256" s="32">
        <f t="shared" si="135"/>
        <v>45934</v>
      </c>
      <c r="CC256" t="str">
        <f t="shared" si="136"/>
        <v>Good</v>
      </c>
      <c r="CE256" s="32"/>
      <c r="CJ256">
        <f t="shared" si="137"/>
        <v>4</v>
      </c>
      <c r="CK256">
        <f t="shared" si="138"/>
        <v>10</v>
      </c>
      <c r="CL256">
        <f t="shared" si="139"/>
        <v>2025</v>
      </c>
    </row>
    <row r="257" spans="1:90" ht="15" customHeight="1" x14ac:dyDescent="0.35">
      <c r="A257" s="40">
        <v>45787.717905092592</v>
      </c>
      <c r="B257" t="s">
        <v>593</v>
      </c>
      <c r="C257" t="s">
        <v>575</v>
      </c>
      <c r="D257" t="s">
        <v>594</v>
      </c>
      <c r="E257" s="2">
        <v>45935</v>
      </c>
      <c r="F257" t="s">
        <v>134</v>
      </c>
      <c r="G257" s="2">
        <v>45757</v>
      </c>
      <c r="H257">
        <v>9656543626</v>
      </c>
      <c r="I257">
        <v>158</v>
      </c>
      <c r="J257" t="s">
        <v>425</v>
      </c>
      <c r="K257" t="s">
        <v>46</v>
      </c>
      <c r="L257" t="s">
        <v>47</v>
      </c>
      <c r="M257" t="s">
        <v>48</v>
      </c>
      <c r="N257" t="s">
        <v>48</v>
      </c>
      <c r="O257" t="s">
        <v>48</v>
      </c>
      <c r="P257" t="s">
        <v>48</v>
      </c>
      <c r="Q257" t="s">
        <v>48</v>
      </c>
      <c r="R257" t="s">
        <v>48</v>
      </c>
      <c r="S257" t="s">
        <v>48</v>
      </c>
      <c r="T257" t="s">
        <v>48</v>
      </c>
      <c r="U257" t="s">
        <v>49</v>
      </c>
      <c r="V257" t="s">
        <v>48</v>
      </c>
      <c r="W257" t="s">
        <v>48</v>
      </c>
      <c r="X257" t="s">
        <v>48</v>
      </c>
      <c r="Y257" t="s">
        <v>48</v>
      </c>
      <c r="Z257" t="s">
        <v>48</v>
      </c>
      <c r="AA257" t="s">
        <v>49</v>
      </c>
      <c r="AB257" t="s">
        <v>48</v>
      </c>
      <c r="AC257" t="s">
        <v>48</v>
      </c>
      <c r="AD257" t="s">
        <v>48</v>
      </c>
      <c r="AE257" t="s">
        <v>48</v>
      </c>
      <c r="AF257" t="s">
        <v>48</v>
      </c>
      <c r="AG257" t="s">
        <v>48</v>
      </c>
      <c r="AH257" t="s">
        <v>50</v>
      </c>
      <c r="AI257" t="s">
        <v>50</v>
      </c>
      <c r="AJ257" t="s">
        <v>48</v>
      </c>
      <c r="AK257" t="s">
        <v>48</v>
      </c>
      <c r="AL257" t="s">
        <v>49</v>
      </c>
      <c r="AM257" t="s">
        <v>48</v>
      </c>
      <c r="AN257" t="s">
        <v>48</v>
      </c>
      <c r="AO257" t="s">
        <v>48</v>
      </c>
      <c r="AP257" t="s">
        <v>961</v>
      </c>
      <c r="AQ257" t="s">
        <v>962</v>
      </c>
      <c r="AR257" t="s">
        <v>51</v>
      </c>
      <c r="AS257" t="s">
        <v>59</v>
      </c>
      <c r="AT257" t="s">
        <v>60</v>
      </c>
      <c r="AU257" t="s">
        <v>577</v>
      </c>
      <c r="AW257" s="4">
        <f t="shared" si="140"/>
        <v>6</v>
      </c>
      <c r="AX257" s="4">
        <f t="shared" si="141"/>
        <v>4</v>
      </c>
      <c r="AY257" s="4">
        <f t="shared" si="142"/>
        <v>4</v>
      </c>
      <c r="AZ257" s="4">
        <f t="shared" si="143"/>
        <v>2</v>
      </c>
      <c r="BA257" s="4">
        <f t="shared" si="144"/>
        <v>4</v>
      </c>
      <c r="BB257" s="4">
        <f t="shared" si="145"/>
        <v>4</v>
      </c>
      <c r="BC257" s="4">
        <f t="shared" si="146"/>
        <v>4</v>
      </c>
      <c r="BD257" s="4">
        <f t="shared" si="147"/>
        <v>2</v>
      </c>
      <c r="BE257" s="4" t="str">
        <f t="shared" si="148"/>
        <v>0</v>
      </c>
      <c r="BF257" s="4">
        <f t="shared" si="149"/>
        <v>2</v>
      </c>
      <c r="BG257" s="4">
        <f t="shared" si="150"/>
        <v>4</v>
      </c>
      <c r="BH257" s="4">
        <f t="shared" si="151"/>
        <v>4</v>
      </c>
      <c r="BI257" s="4">
        <f t="shared" si="152"/>
        <v>4</v>
      </c>
      <c r="BJ257" s="4">
        <f t="shared" si="153"/>
        <v>2</v>
      </c>
      <c r="BK257" s="4" t="str">
        <f t="shared" si="154"/>
        <v>0</v>
      </c>
      <c r="BL257" s="4">
        <f t="shared" si="155"/>
        <v>2</v>
      </c>
      <c r="BM257" s="4">
        <f t="shared" si="156"/>
        <v>4</v>
      </c>
      <c r="BN257" s="4">
        <f t="shared" si="157"/>
        <v>4</v>
      </c>
      <c r="BO257" s="4">
        <f t="shared" si="158"/>
        <v>4</v>
      </c>
      <c r="BP257" s="4">
        <f t="shared" si="159"/>
        <v>4</v>
      </c>
      <c r="BQ257" s="4">
        <f t="shared" si="160"/>
        <v>6</v>
      </c>
      <c r="BR257" s="4">
        <f t="shared" si="161"/>
        <v>4</v>
      </c>
      <c r="BS257" s="4">
        <f t="shared" si="162"/>
        <v>4</v>
      </c>
      <c r="BT257" s="4">
        <f t="shared" si="163"/>
        <v>4</v>
      </c>
      <c r="BU257" s="4">
        <f t="shared" si="164"/>
        <v>4</v>
      </c>
      <c r="BV257" s="4" t="str">
        <f t="shared" si="165"/>
        <v>0</v>
      </c>
      <c r="BW257" s="4">
        <f t="shared" si="166"/>
        <v>6</v>
      </c>
      <c r="BX257" s="4">
        <f t="shared" si="167"/>
        <v>0</v>
      </c>
      <c r="BY257" s="4">
        <f t="shared" si="168"/>
        <v>0</v>
      </c>
      <c r="BZ257" s="37">
        <f t="shared" si="169"/>
        <v>92</v>
      </c>
      <c r="CA257" s="32" t="str">
        <f>VLOOKUP(J:J,'Agent wise'!A:C,3,0)</f>
        <v>Adharsh</v>
      </c>
      <c r="CB257" s="32">
        <f t="shared" ref="CB257:CB320" si="170">DATE(CL257,CK257,CJ257)</f>
        <v>45935</v>
      </c>
      <c r="CC257" t="str">
        <f t="shared" ref="CC257:CC320" si="171">IF(BZ257&gt;=94.5, "Excellent", IF(BZ257&gt;89.5, "Good", IF(BZ257&gt;84.5, "Average", "FC")))</f>
        <v>Good</v>
      </c>
      <c r="CE257" s="32"/>
      <c r="CJ257">
        <f t="shared" ref="CJ257:CJ320" si="172">DAY(E257)</f>
        <v>5</v>
      </c>
      <c r="CK257">
        <f t="shared" ref="CK257:CK320" si="173">MONTH(E257)</f>
        <v>10</v>
      </c>
      <c r="CL257">
        <f t="shared" ref="CL257:CL320" si="174">YEAR(E257)</f>
        <v>2025</v>
      </c>
    </row>
    <row r="258" spans="1:90" ht="15" customHeight="1" x14ac:dyDescent="0.35">
      <c r="A258" s="40">
        <v>45787.734317129631</v>
      </c>
      <c r="B258" t="s">
        <v>593</v>
      </c>
      <c r="C258" t="s">
        <v>575</v>
      </c>
      <c r="D258" t="s">
        <v>594</v>
      </c>
      <c r="E258" s="2">
        <v>45935</v>
      </c>
      <c r="F258" t="s">
        <v>134</v>
      </c>
      <c r="G258" s="2">
        <v>45757</v>
      </c>
      <c r="H258">
        <v>9946828218</v>
      </c>
      <c r="I258">
        <v>176</v>
      </c>
      <c r="J258" t="s">
        <v>432</v>
      </c>
      <c r="K258" t="s">
        <v>46</v>
      </c>
      <c r="L258" t="s">
        <v>47</v>
      </c>
      <c r="M258" t="s">
        <v>48</v>
      </c>
      <c r="N258" t="s">
        <v>48</v>
      </c>
      <c r="O258" t="s">
        <v>48</v>
      </c>
      <c r="P258" t="s">
        <v>48</v>
      </c>
      <c r="Q258" t="s">
        <v>48</v>
      </c>
      <c r="R258" t="s">
        <v>48</v>
      </c>
      <c r="S258" t="s">
        <v>48</v>
      </c>
      <c r="T258" t="s">
        <v>48</v>
      </c>
      <c r="U258" t="s">
        <v>49</v>
      </c>
      <c r="V258" t="s">
        <v>48</v>
      </c>
      <c r="W258" t="s">
        <v>48</v>
      </c>
      <c r="X258" t="s">
        <v>48</v>
      </c>
      <c r="Y258" t="s">
        <v>48</v>
      </c>
      <c r="Z258" t="s">
        <v>48</v>
      </c>
      <c r="AA258" t="s">
        <v>48</v>
      </c>
      <c r="AB258" t="s">
        <v>48</v>
      </c>
      <c r="AC258" t="s">
        <v>48</v>
      </c>
      <c r="AD258" t="s">
        <v>48</v>
      </c>
      <c r="AE258" t="s">
        <v>48</v>
      </c>
      <c r="AF258" t="s">
        <v>48</v>
      </c>
      <c r="AG258" t="s">
        <v>48</v>
      </c>
      <c r="AH258" t="s">
        <v>50</v>
      </c>
      <c r="AI258" t="s">
        <v>50</v>
      </c>
      <c r="AJ258" t="s">
        <v>48</v>
      </c>
      <c r="AK258" t="s">
        <v>48</v>
      </c>
      <c r="AL258" t="s">
        <v>49</v>
      </c>
      <c r="AM258" t="s">
        <v>48</v>
      </c>
      <c r="AN258" t="s">
        <v>48</v>
      </c>
      <c r="AO258" t="s">
        <v>48</v>
      </c>
      <c r="AP258" t="s">
        <v>885</v>
      </c>
      <c r="AQ258" t="s">
        <v>963</v>
      </c>
      <c r="AR258" t="s">
        <v>51</v>
      </c>
      <c r="AS258" t="s">
        <v>336</v>
      </c>
      <c r="AT258" t="s">
        <v>429</v>
      </c>
      <c r="AU258" t="s">
        <v>577</v>
      </c>
      <c r="AW258" s="4">
        <f t="shared" si="140"/>
        <v>6</v>
      </c>
      <c r="AX258" s="4">
        <f t="shared" si="141"/>
        <v>4</v>
      </c>
      <c r="AY258" s="4">
        <f t="shared" si="142"/>
        <v>4</v>
      </c>
      <c r="AZ258" s="4">
        <f t="shared" si="143"/>
        <v>2</v>
      </c>
      <c r="BA258" s="4">
        <f t="shared" si="144"/>
        <v>4</v>
      </c>
      <c r="BB258" s="4">
        <f t="shared" si="145"/>
        <v>4</v>
      </c>
      <c r="BC258" s="4">
        <f t="shared" si="146"/>
        <v>4</v>
      </c>
      <c r="BD258" s="4">
        <f t="shared" si="147"/>
        <v>2</v>
      </c>
      <c r="BE258" s="4" t="str">
        <f t="shared" si="148"/>
        <v>0</v>
      </c>
      <c r="BF258" s="4">
        <f t="shared" si="149"/>
        <v>2</v>
      </c>
      <c r="BG258" s="4">
        <f t="shared" si="150"/>
        <v>4</v>
      </c>
      <c r="BH258" s="4">
        <f t="shared" si="151"/>
        <v>4</v>
      </c>
      <c r="BI258" s="4">
        <f t="shared" si="152"/>
        <v>4</v>
      </c>
      <c r="BJ258" s="4">
        <f t="shared" si="153"/>
        <v>2</v>
      </c>
      <c r="BK258" s="4">
        <f t="shared" si="154"/>
        <v>4</v>
      </c>
      <c r="BL258" s="4">
        <f t="shared" si="155"/>
        <v>2</v>
      </c>
      <c r="BM258" s="4">
        <f t="shared" si="156"/>
        <v>4</v>
      </c>
      <c r="BN258" s="4">
        <f t="shared" si="157"/>
        <v>4</v>
      </c>
      <c r="BO258" s="4">
        <f t="shared" si="158"/>
        <v>4</v>
      </c>
      <c r="BP258" s="4">
        <f t="shared" si="159"/>
        <v>4</v>
      </c>
      <c r="BQ258" s="4">
        <f t="shared" si="160"/>
        <v>6</v>
      </c>
      <c r="BR258" s="4">
        <f t="shared" si="161"/>
        <v>4</v>
      </c>
      <c r="BS258" s="4">
        <f t="shared" si="162"/>
        <v>4</v>
      </c>
      <c r="BT258" s="4">
        <f t="shared" si="163"/>
        <v>4</v>
      </c>
      <c r="BU258" s="4">
        <f t="shared" si="164"/>
        <v>4</v>
      </c>
      <c r="BV258" s="4" t="str">
        <f t="shared" si="165"/>
        <v>0</v>
      </c>
      <c r="BW258" s="4">
        <f t="shared" si="166"/>
        <v>6</v>
      </c>
      <c r="BX258" s="4">
        <f t="shared" si="167"/>
        <v>0</v>
      </c>
      <c r="BY258" s="4">
        <f t="shared" si="168"/>
        <v>0</v>
      </c>
      <c r="BZ258" s="37">
        <f t="shared" si="169"/>
        <v>96</v>
      </c>
      <c r="CA258" s="32" t="str">
        <f>VLOOKUP(J:J,'Agent wise'!A:C,3,0)</f>
        <v>Saran S</v>
      </c>
      <c r="CB258" s="32">
        <f t="shared" si="170"/>
        <v>45935</v>
      </c>
      <c r="CC258" t="str">
        <f t="shared" si="171"/>
        <v>Excellent</v>
      </c>
      <c r="CE258" s="32"/>
      <c r="CJ258">
        <f t="shared" si="172"/>
        <v>5</v>
      </c>
      <c r="CK258">
        <f t="shared" si="173"/>
        <v>10</v>
      </c>
      <c r="CL258">
        <f t="shared" si="174"/>
        <v>2025</v>
      </c>
    </row>
    <row r="259" spans="1:90" ht="15" customHeight="1" x14ac:dyDescent="0.35">
      <c r="A259" s="40">
        <v>45787.739988425928</v>
      </c>
      <c r="B259" t="s">
        <v>593</v>
      </c>
      <c r="C259" t="s">
        <v>575</v>
      </c>
      <c r="D259" t="s">
        <v>594</v>
      </c>
      <c r="E259" s="2">
        <v>45934</v>
      </c>
      <c r="F259" t="s">
        <v>134</v>
      </c>
      <c r="G259" s="2">
        <v>45757</v>
      </c>
      <c r="H259">
        <v>9400370179</v>
      </c>
      <c r="I259">
        <v>1148</v>
      </c>
      <c r="J259" t="s">
        <v>448</v>
      </c>
      <c r="K259" t="s">
        <v>46</v>
      </c>
      <c r="L259" t="s">
        <v>47</v>
      </c>
      <c r="M259" t="s">
        <v>48</v>
      </c>
      <c r="N259" t="s">
        <v>48</v>
      </c>
      <c r="O259" t="s">
        <v>48</v>
      </c>
      <c r="P259" t="s">
        <v>48</v>
      </c>
      <c r="Q259" t="s">
        <v>48</v>
      </c>
      <c r="R259" t="s">
        <v>48</v>
      </c>
      <c r="S259" t="s">
        <v>48</v>
      </c>
      <c r="T259" t="s">
        <v>48</v>
      </c>
      <c r="U259" t="s">
        <v>49</v>
      </c>
      <c r="V259" t="s">
        <v>48</v>
      </c>
      <c r="W259" t="s">
        <v>48</v>
      </c>
      <c r="X259" t="s">
        <v>48</v>
      </c>
      <c r="Y259" t="s">
        <v>48</v>
      </c>
      <c r="Z259" t="s">
        <v>48</v>
      </c>
      <c r="AA259" t="s">
        <v>49</v>
      </c>
      <c r="AB259" t="s">
        <v>49</v>
      </c>
      <c r="AC259" t="s">
        <v>48</v>
      </c>
      <c r="AD259" t="s">
        <v>48</v>
      </c>
      <c r="AE259" t="s">
        <v>48</v>
      </c>
      <c r="AF259" t="s">
        <v>48</v>
      </c>
      <c r="AG259" t="s">
        <v>48</v>
      </c>
      <c r="AH259" t="s">
        <v>50</v>
      </c>
      <c r="AI259" t="s">
        <v>50</v>
      </c>
      <c r="AJ259" t="s">
        <v>48</v>
      </c>
      <c r="AK259" t="s">
        <v>48</v>
      </c>
      <c r="AL259" t="s">
        <v>49</v>
      </c>
      <c r="AM259" t="s">
        <v>48</v>
      </c>
      <c r="AN259" t="s">
        <v>48</v>
      </c>
      <c r="AO259" t="s">
        <v>48</v>
      </c>
      <c r="AP259" t="s">
        <v>964</v>
      </c>
      <c r="AQ259" t="s">
        <v>965</v>
      </c>
      <c r="AR259" t="s">
        <v>51</v>
      </c>
      <c r="AS259" t="s">
        <v>413</v>
      </c>
      <c r="AT259" t="s">
        <v>414</v>
      </c>
      <c r="AU259" t="s">
        <v>577</v>
      </c>
      <c r="AW259" s="4">
        <f t="shared" si="140"/>
        <v>6</v>
      </c>
      <c r="AX259" s="4">
        <f t="shared" si="141"/>
        <v>4</v>
      </c>
      <c r="AY259" s="4">
        <f t="shared" si="142"/>
        <v>4</v>
      </c>
      <c r="AZ259" s="4">
        <f t="shared" si="143"/>
        <v>2</v>
      </c>
      <c r="BA259" s="4">
        <f t="shared" si="144"/>
        <v>4</v>
      </c>
      <c r="BB259" s="4">
        <f t="shared" si="145"/>
        <v>4</v>
      </c>
      <c r="BC259" s="4">
        <f t="shared" si="146"/>
        <v>4</v>
      </c>
      <c r="BD259" s="4">
        <f t="shared" si="147"/>
        <v>2</v>
      </c>
      <c r="BE259" s="4" t="str">
        <f t="shared" si="148"/>
        <v>0</v>
      </c>
      <c r="BF259" s="4">
        <f t="shared" si="149"/>
        <v>2</v>
      </c>
      <c r="BG259" s="4">
        <f t="shared" si="150"/>
        <v>4</v>
      </c>
      <c r="BH259" s="4">
        <f t="shared" si="151"/>
        <v>4</v>
      </c>
      <c r="BI259" s="4">
        <f t="shared" si="152"/>
        <v>4</v>
      </c>
      <c r="BJ259" s="4">
        <f t="shared" si="153"/>
        <v>2</v>
      </c>
      <c r="BK259" s="4" t="str">
        <f t="shared" si="154"/>
        <v>0</v>
      </c>
      <c r="BL259" s="4" t="str">
        <f t="shared" si="155"/>
        <v>0</v>
      </c>
      <c r="BM259" s="4">
        <f t="shared" si="156"/>
        <v>4</v>
      </c>
      <c r="BN259" s="4">
        <f t="shared" si="157"/>
        <v>4</v>
      </c>
      <c r="BO259" s="4">
        <f t="shared" si="158"/>
        <v>4</v>
      </c>
      <c r="BP259" s="4">
        <f t="shared" si="159"/>
        <v>4</v>
      </c>
      <c r="BQ259" s="4">
        <f t="shared" si="160"/>
        <v>6</v>
      </c>
      <c r="BR259" s="4">
        <f t="shared" si="161"/>
        <v>4</v>
      </c>
      <c r="BS259" s="4">
        <f t="shared" si="162"/>
        <v>4</v>
      </c>
      <c r="BT259" s="4">
        <f t="shared" si="163"/>
        <v>4</v>
      </c>
      <c r="BU259" s="4">
        <f t="shared" si="164"/>
        <v>4</v>
      </c>
      <c r="BV259" s="4" t="str">
        <f t="shared" si="165"/>
        <v>0</v>
      </c>
      <c r="BW259" s="4">
        <f t="shared" si="166"/>
        <v>6</v>
      </c>
      <c r="BX259" s="4">
        <f t="shared" si="167"/>
        <v>0</v>
      </c>
      <c r="BY259" s="4">
        <f t="shared" si="168"/>
        <v>0</v>
      </c>
      <c r="BZ259" s="37">
        <f t="shared" si="169"/>
        <v>90</v>
      </c>
      <c r="CA259" s="32" t="str">
        <f>VLOOKUP(J:J,'Agent wise'!A:C,3,0)</f>
        <v>Adharsh</v>
      </c>
      <c r="CB259" s="32">
        <f t="shared" si="170"/>
        <v>45934</v>
      </c>
      <c r="CC259" t="str">
        <f t="shared" si="171"/>
        <v>Good</v>
      </c>
      <c r="CE259" s="32"/>
      <c r="CJ259">
        <f t="shared" si="172"/>
        <v>4</v>
      </c>
      <c r="CK259">
        <f t="shared" si="173"/>
        <v>10</v>
      </c>
      <c r="CL259">
        <f t="shared" si="174"/>
        <v>2025</v>
      </c>
    </row>
    <row r="260" spans="1:90" ht="15" customHeight="1" x14ac:dyDescent="0.35">
      <c r="A260" s="40">
        <v>45787.747210648151</v>
      </c>
      <c r="B260" t="s">
        <v>593</v>
      </c>
      <c r="C260" t="s">
        <v>575</v>
      </c>
      <c r="D260" t="s">
        <v>594</v>
      </c>
      <c r="E260" s="2">
        <v>45935</v>
      </c>
      <c r="F260" t="s">
        <v>134</v>
      </c>
      <c r="G260" s="2">
        <v>45757</v>
      </c>
      <c r="H260">
        <v>9400846131</v>
      </c>
      <c r="I260">
        <v>182</v>
      </c>
      <c r="J260" t="s">
        <v>449</v>
      </c>
      <c r="K260" t="s">
        <v>46</v>
      </c>
      <c r="L260" t="s">
        <v>47</v>
      </c>
      <c r="M260" t="s">
        <v>48</v>
      </c>
      <c r="N260" t="s">
        <v>48</v>
      </c>
      <c r="O260" t="s">
        <v>48</v>
      </c>
      <c r="P260" t="s">
        <v>48</v>
      </c>
      <c r="Q260" t="s">
        <v>48</v>
      </c>
      <c r="R260" t="s">
        <v>48</v>
      </c>
      <c r="S260" t="s">
        <v>48</v>
      </c>
      <c r="T260" t="s">
        <v>48</v>
      </c>
      <c r="U260" t="s">
        <v>49</v>
      </c>
      <c r="V260" t="s">
        <v>48</v>
      </c>
      <c r="W260" t="s">
        <v>48</v>
      </c>
      <c r="X260" t="s">
        <v>48</v>
      </c>
      <c r="Y260" t="s">
        <v>48</v>
      </c>
      <c r="Z260" t="s">
        <v>48</v>
      </c>
      <c r="AA260" t="s">
        <v>49</v>
      </c>
      <c r="AB260" t="s">
        <v>49</v>
      </c>
      <c r="AC260" t="s">
        <v>48</v>
      </c>
      <c r="AD260" t="s">
        <v>48</v>
      </c>
      <c r="AE260" t="s">
        <v>48</v>
      </c>
      <c r="AF260" t="s">
        <v>48</v>
      </c>
      <c r="AG260" t="s">
        <v>48</v>
      </c>
      <c r="AH260" t="s">
        <v>50</v>
      </c>
      <c r="AI260" t="s">
        <v>50</v>
      </c>
      <c r="AJ260" t="s">
        <v>48</v>
      </c>
      <c r="AK260" t="s">
        <v>48</v>
      </c>
      <c r="AL260" t="s">
        <v>49</v>
      </c>
      <c r="AM260" t="s">
        <v>48</v>
      </c>
      <c r="AN260" t="s">
        <v>48</v>
      </c>
      <c r="AO260" t="s">
        <v>48</v>
      </c>
      <c r="AP260" t="s">
        <v>966</v>
      </c>
      <c r="AQ260" t="s">
        <v>967</v>
      </c>
      <c r="AR260" t="s">
        <v>51</v>
      </c>
      <c r="AS260" t="s">
        <v>81</v>
      </c>
      <c r="AT260" t="s">
        <v>362</v>
      </c>
      <c r="AU260" t="s">
        <v>577</v>
      </c>
      <c r="AW260" s="4">
        <f t="shared" si="140"/>
        <v>6</v>
      </c>
      <c r="AX260" s="4">
        <f t="shared" si="141"/>
        <v>4</v>
      </c>
      <c r="AY260" s="4">
        <f t="shared" si="142"/>
        <v>4</v>
      </c>
      <c r="AZ260" s="4">
        <f t="shared" si="143"/>
        <v>2</v>
      </c>
      <c r="BA260" s="4">
        <f t="shared" si="144"/>
        <v>4</v>
      </c>
      <c r="BB260" s="4">
        <f t="shared" si="145"/>
        <v>4</v>
      </c>
      <c r="BC260" s="4">
        <f t="shared" si="146"/>
        <v>4</v>
      </c>
      <c r="BD260" s="4">
        <f t="shared" si="147"/>
        <v>2</v>
      </c>
      <c r="BE260" s="4" t="str">
        <f t="shared" si="148"/>
        <v>0</v>
      </c>
      <c r="BF260" s="4">
        <f t="shared" si="149"/>
        <v>2</v>
      </c>
      <c r="BG260" s="4">
        <f t="shared" si="150"/>
        <v>4</v>
      </c>
      <c r="BH260" s="4">
        <f t="shared" si="151"/>
        <v>4</v>
      </c>
      <c r="BI260" s="4">
        <f t="shared" si="152"/>
        <v>4</v>
      </c>
      <c r="BJ260" s="4">
        <f t="shared" si="153"/>
        <v>2</v>
      </c>
      <c r="BK260" s="4" t="str">
        <f t="shared" si="154"/>
        <v>0</v>
      </c>
      <c r="BL260" s="4" t="str">
        <f t="shared" si="155"/>
        <v>0</v>
      </c>
      <c r="BM260" s="4">
        <f t="shared" si="156"/>
        <v>4</v>
      </c>
      <c r="BN260" s="4">
        <f t="shared" si="157"/>
        <v>4</v>
      </c>
      <c r="BO260" s="4">
        <f t="shared" si="158"/>
        <v>4</v>
      </c>
      <c r="BP260" s="4">
        <f t="shared" si="159"/>
        <v>4</v>
      </c>
      <c r="BQ260" s="4">
        <f t="shared" si="160"/>
        <v>6</v>
      </c>
      <c r="BR260" s="4">
        <f t="shared" si="161"/>
        <v>4</v>
      </c>
      <c r="BS260" s="4">
        <f t="shared" si="162"/>
        <v>4</v>
      </c>
      <c r="BT260" s="4">
        <f t="shared" si="163"/>
        <v>4</v>
      </c>
      <c r="BU260" s="4">
        <f t="shared" si="164"/>
        <v>4</v>
      </c>
      <c r="BV260" s="4" t="str">
        <f t="shared" si="165"/>
        <v>0</v>
      </c>
      <c r="BW260" s="4">
        <f t="shared" si="166"/>
        <v>6</v>
      </c>
      <c r="BX260" s="4">
        <f t="shared" si="167"/>
        <v>0</v>
      </c>
      <c r="BY260" s="4">
        <f t="shared" si="168"/>
        <v>0</v>
      </c>
      <c r="BZ260" s="37">
        <f t="shared" si="169"/>
        <v>90</v>
      </c>
      <c r="CA260" s="32" t="str">
        <f>VLOOKUP(J:J,'Agent wise'!A:C,3,0)</f>
        <v>Shakeer</v>
      </c>
      <c r="CB260" s="32">
        <f t="shared" si="170"/>
        <v>45935</v>
      </c>
      <c r="CC260" t="str">
        <f t="shared" si="171"/>
        <v>Good</v>
      </c>
      <c r="CE260" s="32"/>
      <c r="CJ260">
        <f t="shared" si="172"/>
        <v>5</v>
      </c>
      <c r="CK260">
        <f t="shared" si="173"/>
        <v>10</v>
      </c>
      <c r="CL260">
        <f t="shared" si="174"/>
        <v>2025</v>
      </c>
    </row>
    <row r="261" spans="1:90" ht="15" customHeight="1" x14ac:dyDescent="0.35">
      <c r="A261" s="40">
        <v>45787.751712962963</v>
      </c>
      <c r="B261" t="s">
        <v>132</v>
      </c>
      <c r="C261" t="s">
        <v>575</v>
      </c>
      <c r="D261" t="s">
        <v>133</v>
      </c>
      <c r="E261" s="2">
        <v>45935</v>
      </c>
      <c r="F261" t="s">
        <v>494</v>
      </c>
      <c r="G261" s="2">
        <v>45757</v>
      </c>
      <c r="H261">
        <v>7510522349</v>
      </c>
      <c r="I261">
        <v>168</v>
      </c>
      <c r="J261" t="s">
        <v>129</v>
      </c>
      <c r="K261" t="s">
        <v>46</v>
      </c>
      <c r="L261" t="s">
        <v>47</v>
      </c>
      <c r="M261" t="s">
        <v>48</v>
      </c>
      <c r="N261" t="s">
        <v>48</v>
      </c>
      <c r="O261" t="s">
        <v>48</v>
      </c>
      <c r="P261" t="s">
        <v>48</v>
      </c>
      <c r="Q261" t="s">
        <v>48</v>
      </c>
      <c r="R261" t="s">
        <v>48</v>
      </c>
      <c r="S261" t="s">
        <v>48</v>
      </c>
      <c r="T261" t="s">
        <v>48</v>
      </c>
      <c r="U261" t="s">
        <v>48</v>
      </c>
      <c r="V261" t="s">
        <v>48</v>
      </c>
      <c r="W261" t="s">
        <v>48</v>
      </c>
      <c r="X261" t="s">
        <v>48</v>
      </c>
      <c r="Y261" t="s">
        <v>48</v>
      </c>
      <c r="Z261" t="s">
        <v>48</v>
      </c>
      <c r="AA261" t="s">
        <v>49</v>
      </c>
      <c r="AB261" t="s">
        <v>48</v>
      </c>
      <c r="AC261" t="s">
        <v>48</v>
      </c>
      <c r="AD261" t="s">
        <v>48</v>
      </c>
      <c r="AE261" t="s">
        <v>48</v>
      </c>
      <c r="AF261" t="s">
        <v>48</v>
      </c>
      <c r="AG261" t="s">
        <v>48</v>
      </c>
      <c r="AH261" t="s">
        <v>48</v>
      </c>
      <c r="AI261" t="s">
        <v>48</v>
      </c>
      <c r="AJ261" t="s">
        <v>48</v>
      </c>
      <c r="AK261" t="s">
        <v>48</v>
      </c>
      <c r="AL261" t="s">
        <v>48</v>
      </c>
      <c r="AM261" t="s">
        <v>48</v>
      </c>
      <c r="AN261" t="s">
        <v>48</v>
      </c>
      <c r="AO261" t="s">
        <v>48</v>
      </c>
      <c r="AP261" t="s">
        <v>377</v>
      </c>
      <c r="AQ261" s="1" t="s">
        <v>968</v>
      </c>
      <c r="AR261" t="s">
        <v>116</v>
      </c>
      <c r="AS261" t="s">
        <v>144</v>
      </c>
      <c r="AT261" t="s">
        <v>144</v>
      </c>
      <c r="AU261" t="s">
        <v>577</v>
      </c>
      <c r="AW261" s="4">
        <f t="shared" si="140"/>
        <v>6</v>
      </c>
      <c r="AX261" s="4">
        <f t="shared" si="141"/>
        <v>4</v>
      </c>
      <c r="AY261" s="4">
        <f t="shared" si="142"/>
        <v>4</v>
      </c>
      <c r="AZ261" s="4">
        <f t="shared" si="143"/>
        <v>2</v>
      </c>
      <c r="BA261" s="4">
        <f t="shared" si="144"/>
        <v>4</v>
      </c>
      <c r="BB261" s="4">
        <f t="shared" si="145"/>
        <v>4</v>
      </c>
      <c r="BC261" s="4">
        <f t="shared" si="146"/>
        <v>4</v>
      </c>
      <c r="BD261" s="4">
        <f t="shared" si="147"/>
        <v>2</v>
      </c>
      <c r="BE261" s="4">
        <f t="shared" si="148"/>
        <v>4</v>
      </c>
      <c r="BF261" s="4">
        <f t="shared" si="149"/>
        <v>2</v>
      </c>
      <c r="BG261" s="4">
        <f t="shared" si="150"/>
        <v>4</v>
      </c>
      <c r="BH261" s="4">
        <f t="shared" si="151"/>
        <v>4</v>
      </c>
      <c r="BI261" s="4">
        <f t="shared" si="152"/>
        <v>4</v>
      </c>
      <c r="BJ261" s="4">
        <f t="shared" si="153"/>
        <v>2</v>
      </c>
      <c r="BK261" s="4" t="str">
        <f t="shared" si="154"/>
        <v>0</v>
      </c>
      <c r="BL261" s="4">
        <f t="shared" si="155"/>
        <v>2</v>
      </c>
      <c r="BM261" s="4">
        <f t="shared" si="156"/>
        <v>4</v>
      </c>
      <c r="BN261" s="4">
        <f t="shared" si="157"/>
        <v>4</v>
      </c>
      <c r="BO261" s="4">
        <f t="shared" si="158"/>
        <v>4</v>
      </c>
      <c r="BP261" s="4">
        <f t="shared" si="159"/>
        <v>4</v>
      </c>
      <c r="BQ261" s="4">
        <f t="shared" si="160"/>
        <v>6</v>
      </c>
      <c r="BR261" s="4">
        <f t="shared" si="161"/>
        <v>4</v>
      </c>
      <c r="BS261" s="4">
        <f t="shared" si="162"/>
        <v>4</v>
      </c>
      <c r="BT261" s="4">
        <f t="shared" si="163"/>
        <v>4</v>
      </c>
      <c r="BU261" s="4">
        <f t="shared" si="164"/>
        <v>4</v>
      </c>
      <c r="BV261" s="4">
        <f t="shared" si="165"/>
        <v>0</v>
      </c>
      <c r="BW261" s="4">
        <f t="shared" si="166"/>
        <v>6</v>
      </c>
      <c r="BX261" s="4">
        <f t="shared" si="167"/>
        <v>0</v>
      </c>
      <c r="BY261" s="4">
        <f t="shared" si="168"/>
        <v>0</v>
      </c>
      <c r="BZ261" s="37">
        <f t="shared" si="169"/>
        <v>96</v>
      </c>
      <c r="CA261" s="32" t="str">
        <f>VLOOKUP(J:J,'Agent wise'!A:C,3,0)</f>
        <v>Saran S</v>
      </c>
      <c r="CB261" s="32">
        <f t="shared" si="170"/>
        <v>45935</v>
      </c>
      <c r="CC261" t="str">
        <f t="shared" si="171"/>
        <v>Excellent</v>
      </c>
      <c r="CE261" s="32"/>
      <c r="CJ261">
        <f t="shared" si="172"/>
        <v>5</v>
      </c>
      <c r="CK261">
        <f t="shared" si="173"/>
        <v>10</v>
      </c>
      <c r="CL261">
        <f t="shared" si="174"/>
        <v>2025</v>
      </c>
    </row>
    <row r="262" spans="1:90" ht="15" customHeight="1" x14ac:dyDescent="0.35">
      <c r="A262" s="40">
        <v>45787.754837962966</v>
      </c>
      <c r="B262" t="s">
        <v>132</v>
      </c>
      <c r="C262" t="s">
        <v>575</v>
      </c>
      <c r="D262" t="s">
        <v>133</v>
      </c>
      <c r="E262" s="2">
        <v>45935</v>
      </c>
      <c r="F262" t="s">
        <v>494</v>
      </c>
      <c r="G262" s="2">
        <v>45757</v>
      </c>
      <c r="H262">
        <v>9946742252</v>
      </c>
      <c r="I262">
        <v>167</v>
      </c>
      <c r="J262" t="s">
        <v>117</v>
      </c>
      <c r="K262" t="s">
        <v>46</v>
      </c>
      <c r="L262" t="s">
        <v>47</v>
      </c>
      <c r="M262" t="s">
        <v>48</v>
      </c>
      <c r="N262" t="s">
        <v>48</v>
      </c>
      <c r="O262" t="s">
        <v>48</v>
      </c>
      <c r="P262" t="s">
        <v>48</v>
      </c>
      <c r="Q262" t="s">
        <v>48</v>
      </c>
      <c r="R262" t="s">
        <v>48</v>
      </c>
      <c r="S262" t="s">
        <v>48</v>
      </c>
      <c r="T262" t="s">
        <v>48</v>
      </c>
      <c r="U262" t="s">
        <v>48</v>
      </c>
      <c r="V262" t="s">
        <v>48</v>
      </c>
      <c r="W262" t="s">
        <v>48</v>
      </c>
      <c r="X262" t="s">
        <v>48</v>
      </c>
      <c r="Y262" t="s">
        <v>48</v>
      </c>
      <c r="Z262" t="s">
        <v>48</v>
      </c>
      <c r="AA262" t="s">
        <v>49</v>
      </c>
      <c r="AB262" t="s">
        <v>48</v>
      </c>
      <c r="AC262" t="s">
        <v>48</v>
      </c>
      <c r="AD262" t="s">
        <v>48</v>
      </c>
      <c r="AE262" t="s">
        <v>48</v>
      </c>
      <c r="AF262" t="s">
        <v>48</v>
      </c>
      <c r="AG262" t="s">
        <v>48</v>
      </c>
      <c r="AH262" t="s">
        <v>48</v>
      </c>
      <c r="AI262" t="s">
        <v>49</v>
      </c>
      <c r="AJ262" t="s">
        <v>48</v>
      </c>
      <c r="AK262" t="s">
        <v>48</v>
      </c>
      <c r="AL262" t="s">
        <v>48</v>
      </c>
      <c r="AM262" t="s">
        <v>48</v>
      </c>
      <c r="AN262" t="s">
        <v>48</v>
      </c>
      <c r="AO262" t="s">
        <v>48</v>
      </c>
      <c r="AP262" t="s">
        <v>720</v>
      </c>
      <c r="AQ262" s="1" t="s">
        <v>969</v>
      </c>
      <c r="AR262" t="s">
        <v>116</v>
      </c>
      <c r="AS262" t="s">
        <v>144</v>
      </c>
      <c r="AT262" t="s">
        <v>144</v>
      </c>
      <c r="AU262" t="s">
        <v>577</v>
      </c>
      <c r="AW262" s="4">
        <f t="shared" si="140"/>
        <v>6</v>
      </c>
      <c r="AX262" s="4">
        <f t="shared" si="141"/>
        <v>4</v>
      </c>
      <c r="AY262" s="4">
        <f t="shared" si="142"/>
        <v>4</v>
      </c>
      <c r="AZ262" s="4">
        <f t="shared" si="143"/>
        <v>2</v>
      </c>
      <c r="BA262" s="4">
        <f t="shared" si="144"/>
        <v>4</v>
      </c>
      <c r="BB262" s="4">
        <f t="shared" si="145"/>
        <v>4</v>
      </c>
      <c r="BC262" s="4">
        <f t="shared" si="146"/>
        <v>4</v>
      </c>
      <c r="BD262" s="4">
        <f t="shared" si="147"/>
        <v>2</v>
      </c>
      <c r="BE262" s="4">
        <f t="shared" si="148"/>
        <v>4</v>
      </c>
      <c r="BF262" s="4">
        <f t="shared" si="149"/>
        <v>2</v>
      </c>
      <c r="BG262" s="4">
        <f t="shared" si="150"/>
        <v>4</v>
      </c>
      <c r="BH262" s="4">
        <f t="shared" si="151"/>
        <v>4</v>
      </c>
      <c r="BI262" s="4">
        <f t="shared" si="152"/>
        <v>4</v>
      </c>
      <c r="BJ262" s="4">
        <f t="shared" si="153"/>
        <v>2</v>
      </c>
      <c r="BK262" s="4" t="str">
        <f t="shared" si="154"/>
        <v>0</v>
      </c>
      <c r="BL262" s="4">
        <f t="shared" si="155"/>
        <v>2</v>
      </c>
      <c r="BM262" s="4">
        <f t="shared" si="156"/>
        <v>4</v>
      </c>
      <c r="BN262" s="4">
        <f t="shared" si="157"/>
        <v>4</v>
      </c>
      <c r="BO262" s="4">
        <f t="shared" si="158"/>
        <v>4</v>
      </c>
      <c r="BP262" s="4">
        <f t="shared" si="159"/>
        <v>4</v>
      </c>
      <c r="BQ262" s="4">
        <f t="shared" si="160"/>
        <v>6</v>
      </c>
      <c r="BR262" s="4">
        <f t="shared" si="161"/>
        <v>4</v>
      </c>
      <c r="BS262" s="4" t="str">
        <f t="shared" si="162"/>
        <v>0</v>
      </c>
      <c r="BT262" s="4">
        <f t="shared" si="163"/>
        <v>4</v>
      </c>
      <c r="BU262" s="4">
        <f t="shared" si="164"/>
        <v>4</v>
      </c>
      <c r="BV262" s="4">
        <f t="shared" si="165"/>
        <v>0</v>
      </c>
      <c r="BW262" s="4">
        <f t="shared" si="166"/>
        <v>6</v>
      </c>
      <c r="BX262" s="4">
        <f t="shared" si="167"/>
        <v>0</v>
      </c>
      <c r="BY262" s="4">
        <f t="shared" si="168"/>
        <v>0</v>
      </c>
      <c r="BZ262" s="37">
        <f t="shared" si="169"/>
        <v>92</v>
      </c>
      <c r="CA262" s="32" t="str">
        <f>VLOOKUP(J:J,'Agent wise'!A:C,3,0)</f>
        <v>Amal</v>
      </c>
      <c r="CB262" s="32">
        <f t="shared" si="170"/>
        <v>45935</v>
      </c>
      <c r="CC262" t="str">
        <f t="shared" si="171"/>
        <v>Good</v>
      </c>
      <c r="CE262" s="32"/>
      <c r="CJ262">
        <f t="shared" si="172"/>
        <v>5</v>
      </c>
      <c r="CK262">
        <f t="shared" si="173"/>
        <v>10</v>
      </c>
      <c r="CL262">
        <f t="shared" si="174"/>
        <v>2025</v>
      </c>
    </row>
    <row r="263" spans="1:90" ht="15" customHeight="1" x14ac:dyDescent="0.35">
      <c r="A263" s="40">
        <v>45787.758206018516</v>
      </c>
      <c r="B263" t="s">
        <v>132</v>
      </c>
      <c r="C263" t="s">
        <v>575</v>
      </c>
      <c r="D263" t="s">
        <v>133</v>
      </c>
      <c r="E263" s="2">
        <v>45935</v>
      </c>
      <c r="F263" t="s">
        <v>494</v>
      </c>
      <c r="G263" s="2">
        <v>45757</v>
      </c>
      <c r="H263">
        <v>8943336077</v>
      </c>
      <c r="I263">
        <v>130</v>
      </c>
      <c r="J263" t="s">
        <v>139</v>
      </c>
      <c r="K263" t="s">
        <v>46</v>
      </c>
      <c r="L263" t="s">
        <v>47</v>
      </c>
      <c r="M263" t="s">
        <v>49</v>
      </c>
      <c r="N263" t="s">
        <v>48</v>
      </c>
      <c r="O263" t="s">
        <v>48</v>
      </c>
      <c r="P263" t="s">
        <v>48</v>
      </c>
      <c r="Q263" t="s">
        <v>48</v>
      </c>
      <c r="R263" t="s">
        <v>48</v>
      </c>
      <c r="S263" t="s">
        <v>48</v>
      </c>
      <c r="T263" t="s">
        <v>48</v>
      </c>
      <c r="U263" t="s">
        <v>48</v>
      </c>
      <c r="V263" t="s">
        <v>48</v>
      </c>
      <c r="W263" t="s">
        <v>48</v>
      </c>
      <c r="X263" t="s">
        <v>48</v>
      </c>
      <c r="Y263" t="s">
        <v>48</v>
      </c>
      <c r="Z263" t="s">
        <v>48</v>
      </c>
      <c r="AA263" t="s">
        <v>48</v>
      </c>
      <c r="AB263" t="s">
        <v>48</v>
      </c>
      <c r="AC263" t="s">
        <v>48</v>
      </c>
      <c r="AD263" t="s">
        <v>48</v>
      </c>
      <c r="AE263" t="s">
        <v>48</v>
      </c>
      <c r="AF263" t="s">
        <v>48</v>
      </c>
      <c r="AG263" t="s">
        <v>48</v>
      </c>
      <c r="AH263" t="s">
        <v>48</v>
      </c>
      <c r="AI263" t="s">
        <v>48</v>
      </c>
      <c r="AJ263" t="s">
        <v>48</v>
      </c>
      <c r="AK263" t="s">
        <v>48</v>
      </c>
      <c r="AL263" t="s">
        <v>48</v>
      </c>
      <c r="AM263" t="s">
        <v>48</v>
      </c>
      <c r="AN263" t="s">
        <v>48</v>
      </c>
      <c r="AO263" t="s">
        <v>48</v>
      </c>
      <c r="AP263" t="s">
        <v>970</v>
      </c>
      <c r="AQ263" s="1" t="s">
        <v>971</v>
      </c>
      <c r="AR263" t="s">
        <v>116</v>
      </c>
      <c r="AS263" t="s">
        <v>144</v>
      </c>
      <c r="AT263" t="s">
        <v>144</v>
      </c>
      <c r="AU263" t="s">
        <v>577</v>
      </c>
      <c r="AW263" s="4" t="str">
        <f t="shared" si="140"/>
        <v>0</v>
      </c>
      <c r="AX263" s="4">
        <f t="shared" si="141"/>
        <v>4</v>
      </c>
      <c r="AY263" s="4">
        <f t="shared" si="142"/>
        <v>4</v>
      </c>
      <c r="AZ263" s="4">
        <f t="shared" si="143"/>
        <v>2</v>
      </c>
      <c r="BA263" s="4">
        <f t="shared" si="144"/>
        <v>4</v>
      </c>
      <c r="BB263" s="4">
        <f t="shared" si="145"/>
        <v>4</v>
      </c>
      <c r="BC263" s="4">
        <f t="shared" si="146"/>
        <v>4</v>
      </c>
      <c r="BD263" s="4">
        <f t="shared" si="147"/>
        <v>2</v>
      </c>
      <c r="BE263" s="4">
        <f t="shared" si="148"/>
        <v>4</v>
      </c>
      <c r="BF263" s="4">
        <f t="shared" si="149"/>
        <v>2</v>
      </c>
      <c r="BG263" s="4">
        <f t="shared" si="150"/>
        <v>4</v>
      </c>
      <c r="BH263" s="4">
        <f t="shared" si="151"/>
        <v>4</v>
      </c>
      <c r="BI263" s="4">
        <f t="shared" si="152"/>
        <v>4</v>
      </c>
      <c r="BJ263" s="4">
        <f t="shared" si="153"/>
        <v>2</v>
      </c>
      <c r="BK263" s="4">
        <f t="shared" si="154"/>
        <v>4</v>
      </c>
      <c r="BL263" s="4">
        <f t="shared" si="155"/>
        <v>2</v>
      </c>
      <c r="BM263" s="4">
        <f t="shared" si="156"/>
        <v>4</v>
      </c>
      <c r="BN263" s="4">
        <f t="shared" si="157"/>
        <v>4</v>
      </c>
      <c r="BO263" s="4">
        <f t="shared" si="158"/>
        <v>4</v>
      </c>
      <c r="BP263" s="4">
        <f t="shared" si="159"/>
        <v>4</v>
      </c>
      <c r="BQ263" s="4">
        <f t="shared" si="160"/>
        <v>6</v>
      </c>
      <c r="BR263" s="4">
        <f t="shared" si="161"/>
        <v>4</v>
      </c>
      <c r="BS263" s="4">
        <f t="shared" si="162"/>
        <v>4</v>
      </c>
      <c r="BT263" s="4">
        <f t="shared" si="163"/>
        <v>4</v>
      </c>
      <c r="BU263" s="4">
        <f t="shared" si="164"/>
        <v>4</v>
      </c>
      <c r="BV263" s="4">
        <f t="shared" si="165"/>
        <v>0</v>
      </c>
      <c r="BW263" s="4">
        <f t="shared" si="166"/>
        <v>6</v>
      </c>
      <c r="BX263" s="4">
        <f t="shared" si="167"/>
        <v>0</v>
      </c>
      <c r="BY263" s="4">
        <f t="shared" si="168"/>
        <v>0</v>
      </c>
      <c r="BZ263" s="37">
        <f t="shared" si="169"/>
        <v>94</v>
      </c>
      <c r="CA263" s="32" t="str">
        <f>VLOOKUP(J:J,'Agent wise'!A:C,3,0)</f>
        <v>Shakeer</v>
      </c>
      <c r="CB263" s="32">
        <f t="shared" si="170"/>
        <v>45935</v>
      </c>
      <c r="CC263" t="str">
        <f t="shared" si="171"/>
        <v>Good</v>
      </c>
      <c r="CE263" s="32"/>
      <c r="CJ263">
        <f t="shared" si="172"/>
        <v>5</v>
      </c>
      <c r="CK263">
        <f t="shared" si="173"/>
        <v>10</v>
      </c>
      <c r="CL263">
        <f t="shared" si="174"/>
        <v>2025</v>
      </c>
    </row>
    <row r="264" spans="1:90" ht="15" customHeight="1" x14ac:dyDescent="0.35">
      <c r="A264" s="40">
        <v>45787.759062500001</v>
      </c>
      <c r="B264" t="s">
        <v>593</v>
      </c>
      <c r="C264" t="s">
        <v>575</v>
      </c>
      <c r="D264" t="s">
        <v>594</v>
      </c>
      <c r="E264" s="2">
        <v>45935</v>
      </c>
      <c r="F264" t="s">
        <v>134</v>
      </c>
      <c r="G264" s="2">
        <v>45757</v>
      </c>
      <c r="H264">
        <v>9498357257</v>
      </c>
      <c r="I264">
        <v>146</v>
      </c>
      <c r="J264" t="s">
        <v>232</v>
      </c>
      <c r="K264" t="s">
        <v>52</v>
      </c>
      <c r="L264" t="s">
        <v>53</v>
      </c>
      <c r="M264" t="s">
        <v>49</v>
      </c>
      <c r="N264" t="s">
        <v>48</v>
      </c>
      <c r="O264" t="s">
        <v>48</v>
      </c>
      <c r="P264" t="s">
        <v>48</v>
      </c>
      <c r="Q264" t="s">
        <v>48</v>
      </c>
      <c r="R264" t="s">
        <v>48</v>
      </c>
      <c r="S264" t="s">
        <v>48</v>
      </c>
      <c r="T264" t="s">
        <v>48</v>
      </c>
      <c r="U264" t="s">
        <v>49</v>
      </c>
      <c r="V264" t="s">
        <v>48</v>
      </c>
      <c r="W264" t="s">
        <v>48</v>
      </c>
      <c r="X264" t="s">
        <v>48</v>
      </c>
      <c r="Y264" t="s">
        <v>48</v>
      </c>
      <c r="Z264" t="s">
        <v>48</v>
      </c>
      <c r="AA264" t="s">
        <v>48</v>
      </c>
      <c r="AB264" t="s">
        <v>48</v>
      </c>
      <c r="AC264" t="s">
        <v>48</v>
      </c>
      <c r="AD264" t="s">
        <v>48</v>
      </c>
      <c r="AE264" t="s">
        <v>48</v>
      </c>
      <c r="AF264" t="s">
        <v>48</v>
      </c>
      <c r="AG264" t="s">
        <v>48</v>
      </c>
      <c r="AH264" t="s">
        <v>50</v>
      </c>
      <c r="AI264" t="s">
        <v>50</v>
      </c>
      <c r="AJ264" t="s">
        <v>48</v>
      </c>
      <c r="AK264" t="s">
        <v>48</v>
      </c>
      <c r="AL264" t="s">
        <v>48</v>
      </c>
      <c r="AM264" t="s">
        <v>48</v>
      </c>
      <c r="AN264" t="s">
        <v>48</v>
      </c>
      <c r="AO264" t="s">
        <v>48</v>
      </c>
      <c r="AP264" t="s">
        <v>972</v>
      </c>
      <c r="AQ264" t="s">
        <v>973</v>
      </c>
      <c r="AR264" t="s">
        <v>51</v>
      </c>
      <c r="AS264" t="s">
        <v>386</v>
      </c>
      <c r="AT264" t="s">
        <v>974</v>
      </c>
      <c r="AU264" t="s">
        <v>577</v>
      </c>
      <c r="AW264" s="4" t="str">
        <f t="shared" si="140"/>
        <v>0</v>
      </c>
      <c r="AX264" s="4">
        <f t="shared" si="141"/>
        <v>4</v>
      </c>
      <c r="AY264" s="4">
        <f t="shared" si="142"/>
        <v>4</v>
      </c>
      <c r="AZ264" s="4">
        <f t="shared" si="143"/>
        <v>2</v>
      </c>
      <c r="BA264" s="4">
        <f t="shared" si="144"/>
        <v>4</v>
      </c>
      <c r="BB264" s="4">
        <f t="shared" si="145"/>
        <v>4</v>
      </c>
      <c r="BC264" s="4">
        <f t="shared" si="146"/>
        <v>4</v>
      </c>
      <c r="BD264" s="4">
        <f t="shared" si="147"/>
        <v>2</v>
      </c>
      <c r="BE264" s="4" t="str">
        <f t="shared" si="148"/>
        <v>0</v>
      </c>
      <c r="BF264" s="4">
        <f t="shared" si="149"/>
        <v>2</v>
      </c>
      <c r="BG264" s="4">
        <f t="shared" si="150"/>
        <v>4</v>
      </c>
      <c r="BH264" s="4">
        <f t="shared" si="151"/>
        <v>4</v>
      </c>
      <c r="BI264" s="4">
        <f t="shared" si="152"/>
        <v>4</v>
      </c>
      <c r="BJ264" s="4">
        <f t="shared" si="153"/>
        <v>2</v>
      </c>
      <c r="BK264" s="4">
        <f t="shared" si="154"/>
        <v>4</v>
      </c>
      <c r="BL264" s="4">
        <f t="shared" si="155"/>
        <v>2</v>
      </c>
      <c r="BM264" s="4">
        <f t="shared" si="156"/>
        <v>4</v>
      </c>
      <c r="BN264" s="4">
        <f t="shared" si="157"/>
        <v>4</v>
      </c>
      <c r="BO264" s="4">
        <f t="shared" si="158"/>
        <v>4</v>
      </c>
      <c r="BP264" s="4">
        <f t="shared" si="159"/>
        <v>4</v>
      </c>
      <c r="BQ264" s="4">
        <f t="shared" si="160"/>
        <v>6</v>
      </c>
      <c r="BR264" s="4">
        <f t="shared" si="161"/>
        <v>4</v>
      </c>
      <c r="BS264" s="4">
        <f t="shared" si="162"/>
        <v>4</v>
      </c>
      <c r="BT264" s="4">
        <f t="shared" si="163"/>
        <v>4</v>
      </c>
      <c r="BU264" s="4">
        <f t="shared" si="164"/>
        <v>4</v>
      </c>
      <c r="BV264" s="4">
        <f t="shared" si="165"/>
        <v>0</v>
      </c>
      <c r="BW264" s="4">
        <f t="shared" si="166"/>
        <v>6</v>
      </c>
      <c r="BX264" s="4">
        <f t="shared" si="167"/>
        <v>0</v>
      </c>
      <c r="BY264" s="4">
        <f t="shared" si="168"/>
        <v>0</v>
      </c>
      <c r="BZ264" s="37">
        <f t="shared" si="169"/>
        <v>90</v>
      </c>
      <c r="CA264" s="32" t="str">
        <f>VLOOKUP(J:J,'Agent wise'!A:C,3,0)</f>
        <v xml:space="preserve">Shiny </v>
      </c>
      <c r="CB264" s="32">
        <f t="shared" si="170"/>
        <v>45935</v>
      </c>
      <c r="CC264" t="str">
        <f t="shared" si="171"/>
        <v>Good</v>
      </c>
      <c r="CE264" s="32"/>
      <c r="CJ264">
        <f t="shared" si="172"/>
        <v>5</v>
      </c>
      <c r="CK264">
        <f t="shared" si="173"/>
        <v>10</v>
      </c>
      <c r="CL264">
        <f t="shared" si="174"/>
        <v>2025</v>
      </c>
    </row>
    <row r="265" spans="1:90" ht="15" customHeight="1" x14ac:dyDescent="0.35">
      <c r="A265" s="40">
        <v>45787.76326388889</v>
      </c>
      <c r="B265" t="s">
        <v>132</v>
      </c>
      <c r="C265" t="s">
        <v>575</v>
      </c>
      <c r="D265" t="s">
        <v>133</v>
      </c>
      <c r="E265" s="2">
        <v>45935</v>
      </c>
      <c r="F265" t="s">
        <v>494</v>
      </c>
      <c r="G265" s="2">
        <v>45757</v>
      </c>
      <c r="H265">
        <v>9150112662</v>
      </c>
      <c r="I265">
        <v>163</v>
      </c>
      <c r="J265" t="s">
        <v>270</v>
      </c>
      <c r="K265" t="s">
        <v>52</v>
      </c>
      <c r="L265" t="s">
        <v>53</v>
      </c>
      <c r="M265" t="s">
        <v>48</v>
      </c>
      <c r="N265" t="s">
        <v>48</v>
      </c>
      <c r="O265" t="s">
        <v>48</v>
      </c>
      <c r="P265" t="s">
        <v>48</v>
      </c>
      <c r="Q265" t="s">
        <v>48</v>
      </c>
      <c r="R265" t="s">
        <v>48</v>
      </c>
      <c r="S265" t="s">
        <v>48</v>
      </c>
      <c r="T265" t="s">
        <v>48</v>
      </c>
      <c r="U265" t="s">
        <v>48</v>
      </c>
      <c r="V265" t="s">
        <v>48</v>
      </c>
      <c r="W265" t="s">
        <v>48</v>
      </c>
      <c r="X265" t="s">
        <v>48</v>
      </c>
      <c r="Y265" t="s">
        <v>48</v>
      </c>
      <c r="Z265" t="s">
        <v>48</v>
      </c>
      <c r="AA265" t="s">
        <v>49</v>
      </c>
      <c r="AB265" t="s">
        <v>49</v>
      </c>
      <c r="AC265" t="s">
        <v>49</v>
      </c>
      <c r="AD265" t="s">
        <v>48</v>
      </c>
      <c r="AE265" t="s">
        <v>48</v>
      </c>
      <c r="AF265" t="s">
        <v>48</v>
      </c>
      <c r="AG265" t="s">
        <v>48</v>
      </c>
      <c r="AH265" t="s">
        <v>48</v>
      </c>
      <c r="AI265" t="s">
        <v>48</v>
      </c>
      <c r="AJ265" t="s">
        <v>48</v>
      </c>
      <c r="AK265" t="s">
        <v>48</v>
      </c>
      <c r="AL265" t="s">
        <v>48</v>
      </c>
      <c r="AM265" t="s">
        <v>48</v>
      </c>
      <c r="AN265" t="s">
        <v>48</v>
      </c>
      <c r="AO265" t="s">
        <v>48</v>
      </c>
      <c r="AP265" t="s">
        <v>445</v>
      </c>
      <c r="AQ265" s="1" t="s">
        <v>975</v>
      </c>
      <c r="AR265" t="s">
        <v>116</v>
      </c>
      <c r="AS265" t="s">
        <v>144</v>
      </c>
      <c r="AT265" t="s">
        <v>144</v>
      </c>
      <c r="AU265" t="s">
        <v>577</v>
      </c>
      <c r="AW265" s="4">
        <f t="shared" si="140"/>
        <v>6</v>
      </c>
      <c r="AX265" s="4">
        <f t="shared" si="141"/>
        <v>4</v>
      </c>
      <c r="AY265" s="4">
        <f t="shared" si="142"/>
        <v>4</v>
      </c>
      <c r="AZ265" s="4">
        <f t="shared" si="143"/>
        <v>2</v>
      </c>
      <c r="BA265" s="4">
        <f t="shared" si="144"/>
        <v>4</v>
      </c>
      <c r="BB265" s="4">
        <f t="shared" si="145"/>
        <v>4</v>
      </c>
      <c r="BC265" s="4">
        <f t="shared" si="146"/>
        <v>4</v>
      </c>
      <c r="BD265" s="4">
        <f t="shared" si="147"/>
        <v>2</v>
      </c>
      <c r="BE265" s="4">
        <f t="shared" si="148"/>
        <v>4</v>
      </c>
      <c r="BF265" s="4">
        <f t="shared" si="149"/>
        <v>2</v>
      </c>
      <c r="BG265" s="4">
        <f t="shared" si="150"/>
        <v>4</v>
      </c>
      <c r="BH265" s="4">
        <f t="shared" si="151"/>
        <v>4</v>
      </c>
      <c r="BI265" s="4">
        <f t="shared" si="152"/>
        <v>4</v>
      </c>
      <c r="BJ265" s="4">
        <f t="shared" si="153"/>
        <v>2</v>
      </c>
      <c r="BK265" s="4" t="str">
        <f t="shared" si="154"/>
        <v>0</v>
      </c>
      <c r="BL265" s="4" t="str">
        <f t="shared" si="155"/>
        <v>0</v>
      </c>
      <c r="BM265" s="4" t="str">
        <f t="shared" si="156"/>
        <v>0</v>
      </c>
      <c r="BN265" s="4">
        <f t="shared" si="157"/>
        <v>4</v>
      </c>
      <c r="BO265" s="4">
        <f t="shared" si="158"/>
        <v>4</v>
      </c>
      <c r="BP265" s="4">
        <f t="shared" si="159"/>
        <v>4</v>
      </c>
      <c r="BQ265" s="4">
        <f t="shared" si="160"/>
        <v>6</v>
      </c>
      <c r="BR265" s="4">
        <f t="shared" si="161"/>
        <v>4</v>
      </c>
      <c r="BS265" s="4">
        <f t="shared" si="162"/>
        <v>4</v>
      </c>
      <c r="BT265" s="4">
        <f t="shared" si="163"/>
        <v>4</v>
      </c>
      <c r="BU265" s="4">
        <f t="shared" si="164"/>
        <v>4</v>
      </c>
      <c r="BV265" s="4">
        <f t="shared" si="165"/>
        <v>0</v>
      </c>
      <c r="BW265" s="4">
        <f t="shared" si="166"/>
        <v>6</v>
      </c>
      <c r="BX265" s="4">
        <f t="shared" si="167"/>
        <v>0</v>
      </c>
      <c r="BY265" s="4">
        <f t="shared" si="168"/>
        <v>0</v>
      </c>
      <c r="BZ265" s="37">
        <f t="shared" si="169"/>
        <v>90</v>
      </c>
      <c r="CA265" s="32" t="str">
        <f>VLOOKUP(J:J,'Agent wise'!A:C,3,0)</f>
        <v>Saran S</v>
      </c>
      <c r="CB265" s="32">
        <f t="shared" si="170"/>
        <v>45935</v>
      </c>
      <c r="CC265" t="str">
        <f t="shared" si="171"/>
        <v>Good</v>
      </c>
      <c r="CE265" s="32"/>
      <c r="CJ265">
        <f t="shared" si="172"/>
        <v>5</v>
      </c>
      <c r="CK265">
        <f t="shared" si="173"/>
        <v>10</v>
      </c>
      <c r="CL265">
        <f t="shared" si="174"/>
        <v>2025</v>
      </c>
    </row>
    <row r="266" spans="1:90" ht="15" customHeight="1" x14ac:dyDescent="0.35">
      <c r="A266" s="40">
        <v>45787.764120370368</v>
      </c>
      <c r="B266" t="s">
        <v>593</v>
      </c>
      <c r="C266" t="s">
        <v>575</v>
      </c>
      <c r="D266" t="s">
        <v>594</v>
      </c>
      <c r="E266" s="2">
        <v>45935</v>
      </c>
      <c r="F266" t="s">
        <v>632</v>
      </c>
      <c r="G266" s="2">
        <v>45698</v>
      </c>
      <c r="H266">
        <v>8762347575</v>
      </c>
      <c r="I266">
        <v>145</v>
      </c>
      <c r="J266" t="s">
        <v>150</v>
      </c>
      <c r="K266" t="s">
        <v>52</v>
      </c>
      <c r="L266" t="s">
        <v>53</v>
      </c>
      <c r="M266" t="s">
        <v>48</v>
      </c>
      <c r="N266" t="s">
        <v>48</v>
      </c>
      <c r="O266" t="s">
        <v>48</v>
      </c>
      <c r="P266" t="s">
        <v>48</v>
      </c>
      <c r="Q266" t="s">
        <v>48</v>
      </c>
      <c r="R266" t="s">
        <v>48</v>
      </c>
      <c r="S266" t="s">
        <v>48</v>
      </c>
      <c r="T266" t="s">
        <v>48</v>
      </c>
      <c r="U266" t="s">
        <v>48</v>
      </c>
      <c r="V266" t="s">
        <v>48</v>
      </c>
      <c r="W266" t="s">
        <v>48</v>
      </c>
      <c r="X266" t="s">
        <v>48</v>
      </c>
      <c r="Y266" t="s">
        <v>48</v>
      </c>
      <c r="Z266" t="s">
        <v>48</v>
      </c>
      <c r="AA266" t="s">
        <v>48</v>
      </c>
      <c r="AB266" t="s">
        <v>48</v>
      </c>
      <c r="AC266" t="s">
        <v>48</v>
      </c>
      <c r="AD266" t="s">
        <v>48</v>
      </c>
      <c r="AE266" t="s">
        <v>48</v>
      </c>
      <c r="AF266" t="s">
        <v>48</v>
      </c>
      <c r="AG266" t="s">
        <v>48</v>
      </c>
      <c r="AH266" t="s">
        <v>50</v>
      </c>
      <c r="AI266" t="s">
        <v>49</v>
      </c>
      <c r="AJ266" t="s">
        <v>48</v>
      </c>
      <c r="AK266" t="s">
        <v>48</v>
      </c>
      <c r="AL266" t="s">
        <v>48</v>
      </c>
      <c r="AM266" t="s">
        <v>48</v>
      </c>
      <c r="AN266" t="s">
        <v>48</v>
      </c>
      <c r="AO266" t="s">
        <v>48</v>
      </c>
      <c r="AP266" t="s">
        <v>330</v>
      </c>
      <c r="AQ266" t="s">
        <v>976</v>
      </c>
      <c r="AR266" t="s">
        <v>51</v>
      </c>
      <c r="AS266" t="s">
        <v>977</v>
      </c>
      <c r="AT266" t="s">
        <v>978</v>
      </c>
      <c r="AU266" t="s">
        <v>577</v>
      </c>
      <c r="AW266" s="4">
        <f t="shared" si="140"/>
        <v>6</v>
      </c>
      <c r="AX266" s="4">
        <f t="shared" si="141"/>
        <v>4</v>
      </c>
      <c r="AY266" s="4">
        <f t="shared" si="142"/>
        <v>4</v>
      </c>
      <c r="AZ266" s="4">
        <f t="shared" si="143"/>
        <v>2</v>
      </c>
      <c r="BA266" s="4">
        <f t="shared" si="144"/>
        <v>4</v>
      </c>
      <c r="BB266" s="4">
        <f t="shared" si="145"/>
        <v>4</v>
      </c>
      <c r="BC266" s="4">
        <f t="shared" si="146"/>
        <v>4</v>
      </c>
      <c r="BD266" s="4">
        <f t="shared" si="147"/>
        <v>2</v>
      </c>
      <c r="BE266" s="4">
        <f t="shared" si="148"/>
        <v>4</v>
      </c>
      <c r="BF266" s="4">
        <f t="shared" si="149"/>
        <v>2</v>
      </c>
      <c r="BG266" s="4">
        <f t="shared" si="150"/>
        <v>4</v>
      </c>
      <c r="BH266" s="4">
        <f t="shared" si="151"/>
        <v>4</v>
      </c>
      <c r="BI266" s="4">
        <f t="shared" si="152"/>
        <v>4</v>
      </c>
      <c r="BJ266" s="4">
        <f t="shared" si="153"/>
        <v>2</v>
      </c>
      <c r="BK266" s="4">
        <f t="shared" si="154"/>
        <v>4</v>
      </c>
      <c r="BL266" s="4">
        <f t="shared" si="155"/>
        <v>2</v>
      </c>
      <c r="BM266" s="4">
        <f t="shared" si="156"/>
        <v>4</v>
      </c>
      <c r="BN266" s="4">
        <f t="shared" si="157"/>
        <v>4</v>
      </c>
      <c r="BO266" s="4">
        <f t="shared" si="158"/>
        <v>4</v>
      </c>
      <c r="BP266" s="4">
        <f t="shared" si="159"/>
        <v>4</v>
      </c>
      <c r="BQ266" s="4">
        <f t="shared" si="160"/>
        <v>6</v>
      </c>
      <c r="BR266" s="4">
        <f t="shared" si="161"/>
        <v>4</v>
      </c>
      <c r="BS266" s="4" t="str">
        <f t="shared" si="162"/>
        <v>0</v>
      </c>
      <c r="BT266" s="4">
        <f t="shared" si="163"/>
        <v>4</v>
      </c>
      <c r="BU266" s="4">
        <f t="shared" si="164"/>
        <v>4</v>
      </c>
      <c r="BV266" s="4">
        <f t="shared" si="165"/>
        <v>0</v>
      </c>
      <c r="BW266" s="4">
        <f t="shared" si="166"/>
        <v>6</v>
      </c>
      <c r="BX266" s="4">
        <f t="shared" si="167"/>
        <v>0</v>
      </c>
      <c r="BY266" s="4">
        <f t="shared" si="168"/>
        <v>0</v>
      </c>
      <c r="BZ266" s="37">
        <f t="shared" si="169"/>
        <v>96</v>
      </c>
      <c r="CA266" s="32" t="str">
        <f>VLOOKUP(J:J,'Agent wise'!A:C,3,0)</f>
        <v>Amal</v>
      </c>
      <c r="CB266" s="32">
        <f t="shared" si="170"/>
        <v>45935</v>
      </c>
      <c r="CC266" t="str">
        <f t="shared" si="171"/>
        <v>Excellent</v>
      </c>
      <c r="CE266" s="32"/>
      <c r="CJ266">
        <f t="shared" si="172"/>
        <v>5</v>
      </c>
      <c r="CK266">
        <f t="shared" si="173"/>
        <v>10</v>
      </c>
      <c r="CL266">
        <f t="shared" si="174"/>
        <v>2025</v>
      </c>
    </row>
    <row r="267" spans="1:90" ht="15" customHeight="1" x14ac:dyDescent="0.35">
      <c r="A267" s="40">
        <v>45787.768553240741</v>
      </c>
      <c r="B267" t="s">
        <v>593</v>
      </c>
      <c r="C267" t="s">
        <v>575</v>
      </c>
      <c r="D267" t="s">
        <v>594</v>
      </c>
      <c r="E267" s="2">
        <v>45935</v>
      </c>
      <c r="F267" t="s">
        <v>632</v>
      </c>
      <c r="G267" s="2">
        <v>45698</v>
      </c>
      <c r="H267">
        <v>8508700804</v>
      </c>
      <c r="I267">
        <v>147</v>
      </c>
      <c r="J267" t="s">
        <v>98</v>
      </c>
      <c r="K267" t="s">
        <v>52</v>
      </c>
      <c r="L267" t="s">
        <v>53</v>
      </c>
      <c r="M267" t="s">
        <v>48</v>
      </c>
      <c r="N267" t="s">
        <v>48</v>
      </c>
      <c r="O267" t="s">
        <v>48</v>
      </c>
      <c r="P267" t="s">
        <v>48</v>
      </c>
      <c r="Q267" t="s">
        <v>48</v>
      </c>
      <c r="R267" t="s">
        <v>48</v>
      </c>
      <c r="S267" t="s">
        <v>48</v>
      </c>
      <c r="T267" t="s">
        <v>48</v>
      </c>
      <c r="U267" t="s">
        <v>48</v>
      </c>
      <c r="V267" t="s">
        <v>48</v>
      </c>
      <c r="W267" t="s">
        <v>48</v>
      </c>
      <c r="X267" t="s">
        <v>48</v>
      </c>
      <c r="Y267" t="s">
        <v>48</v>
      </c>
      <c r="Z267" t="s">
        <v>48</v>
      </c>
      <c r="AA267" t="s">
        <v>48</v>
      </c>
      <c r="AB267" t="s">
        <v>48</v>
      </c>
      <c r="AC267" t="s">
        <v>48</v>
      </c>
      <c r="AD267" t="s">
        <v>48</v>
      </c>
      <c r="AE267" t="s">
        <v>48</v>
      </c>
      <c r="AF267" t="s">
        <v>48</v>
      </c>
      <c r="AG267" t="s">
        <v>48</v>
      </c>
      <c r="AH267" t="s">
        <v>50</v>
      </c>
      <c r="AI267" t="s">
        <v>50</v>
      </c>
      <c r="AJ267" t="s">
        <v>48</v>
      </c>
      <c r="AK267" t="s">
        <v>48</v>
      </c>
      <c r="AL267" t="s">
        <v>49</v>
      </c>
      <c r="AM267" t="s">
        <v>48</v>
      </c>
      <c r="AN267" t="s">
        <v>48</v>
      </c>
      <c r="AO267" t="s">
        <v>48</v>
      </c>
      <c r="AP267" t="s">
        <v>979</v>
      </c>
      <c r="AQ267" t="s">
        <v>980</v>
      </c>
      <c r="AR267" t="s">
        <v>116</v>
      </c>
      <c r="AS267" t="s">
        <v>981</v>
      </c>
      <c r="AT267" t="s">
        <v>981</v>
      </c>
      <c r="AU267" t="s">
        <v>577</v>
      </c>
      <c r="AW267" s="4">
        <f t="shared" si="140"/>
        <v>6</v>
      </c>
      <c r="AX267" s="4">
        <f t="shared" si="141"/>
        <v>4</v>
      </c>
      <c r="AY267" s="4">
        <f t="shared" si="142"/>
        <v>4</v>
      </c>
      <c r="AZ267" s="4">
        <f t="shared" si="143"/>
        <v>2</v>
      </c>
      <c r="BA267" s="4">
        <f t="shared" si="144"/>
        <v>4</v>
      </c>
      <c r="BB267" s="4">
        <f t="shared" si="145"/>
        <v>4</v>
      </c>
      <c r="BC267" s="4">
        <f t="shared" si="146"/>
        <v>4</v>
      </c>
      <c r="BD267" s="4">
        <f t="shared" si="147"/>
        <v>2</v>
      </c>
      <c r="BE267" s="4">
        <f t="shared" si="148"/>
        <v>4</v>
      </c>
      <c r="BF267" s="4">
        <f t="shared" si="149"/>
        <v>2</v>
      </c>
      <c r="BG267" s="4">
        <f t="shared" si="150"/>
        <v>4</v>
      </c>
      <c r="BH267" s="4">
        <f t="shared" si="151"/>
        <v>4</v>
      </c>
      <c r="BI267" s="4">
        <f t="shared" si="152"/>
        <v>4</v>
      </c>
      <c r="BJ267" s="4">
        <f t="shared" si="153"/>
        <v>2</v>
      </c>
      <c r="BK267" s="4">
        <f t="shared" si="154"/>
        <v>4</v>
      </c>
      <c r="BL267" s="4">
        <f t="shared" si="155"/>
        <v>2</v>
      </c>
      <c r="BM267" s="4">
        <f t="shared" si="156"/>
        <v>4</v>
      </c>
      <c r="BN267" s="4">
        <f t="shared" si="157"/>
        <v>4</v>
      </c>
      <c r="BO267" s="4">
        <f t="shared" si="158"/>
        <v>4</v>
      </c>
      <c r="BP267" s="4">
        <f t="shared" si="159"/>
        <v>4</v>
      </c>
      <c r="BQ267" s="4">
        <f t="shared" si="160"/>
        <v>6</v>
      </c>
      <c r="BR267" s="4">
        <f t="shared" si="161"/>
        <v>4</v>
      </c>
      <c r="BS267" s="4">
        <f t="shared" si="162"/>
        <v>4</v>
      </c>
      <c r="BT267" s="4">
        <f t="shared" si="163"/>
        <v>4</v>
      </c>
      <c r="BU267" s="4">
        <f t="shared" si="164"/>
        <v>4</v>
      </c>
      <c r="BV267" s="4" t="str">
        <f t="shared" si="165"/>
        <v>0</v>
      </c>
      <c r="BW267" s="4">
        <f t="shared" si="166"/>
        <v>6</v>
      </c>
      <c r="BX267" s="4">
        <f t="shared" si="167"/>
        <v>0</v>
      </c>
      <c r="BY267" s="4">
        <f t="shared" si="168"/>
        <v>0</v>
      </c>
      <c r="BZ267" s="37">
        <f t="shared" si="169"/>
        <v>100</v>
      </c>
      <c r="CA267" s="32" t="str">
        <f>VLOOKUP(J:J,'Agent wise'!A:C,3,0)</f>
        <v>Amal</v>
      </c>
      <c r="CB267" s="32">
        <f t="shared" si="170"/>
        <v>45935</v>
      </c>
      <c r="CC267" t="str">
        <f t="shared" si="171"/>
        <v>Excellent</v>
      </c>
      <c r="CE267" s="32"/>
      <c r="CJ267">
        <f t="shared" si="172"/>
        <v>5</v>
      </c>
      <c r="CK267">
        <f t="shared" si="173"/>
        <v>10</v>
      </c>
      <c r="CL267">
        <f t="shared" si="174"/>
        <v>2025</v>
      </c>
    </row>
    <row r="268" spans="1:90" ht="15" customHeight="1" x14ac:dyDescent="0.35">
      <c r="A268" s="40">
        <v>45787.771377314813</v>
      </c>
      <c r="B268" t="s">
        <v>593</v>
      </c>
      <c r="C268" t="s">
        <v>575</v>
      </c>
      <c r="D268" t="s">
        <v>594</v>
      </c>
      <c r="E268" s="2">
        <v>45935</v>
      </c>
      <c r="F268" t="s">
        <v>632</v>
      </c>
      <c r="G268" s="2">
        <v>45726</v>
      </c>
      <c r="H268">
        <v>9994838104</v>
      </c>
      <c r="I268">
        <v>161</v>
      </c>
      <c r="J268" t="s">
        <v>98</v>
      </c>
      <c r="K268" t="s">
        <v>52</v>
      </c>
      <c r="L268" t="s">
        <v>53</v>
      </c>
      <c r="M268" t="s">
        <v>48</v>
      </c>
      <c r="N268" t="s">
        <v>48</v>
      </c>
      <c r="O268" t="s">
        <v>48</v>
      </c>
      <c r="P268" t="s">
        <v>48</v>
      </c>
      <c r="Q268" t="s">
        <v>48</v>
      </c>
      <c r="R268" t="s">
        <v>48</v>
      </c>
      <c r="S268" t="s">
        <v>48</v>
      </c>
      <c r="T268" t="s">
        <v>48</v>
      </c>
      <c r="U268" t="s">
        <v>48</v>
      </c>
      <c r="V268" t="s">
        <v>48</v>
      </c>
      <c r="W268" t="s">
        <v>48</v>
      </c>
      <c r="X268" t="s">
        <v>48</v>
      </c>
      <c r="Y268" t="s">
        <v>48</v>
      </c>
      <c r="Z268" t="s">
        <v>48</v>
      </c>
      <c r="AA268" t="s">
        <v>48</v>
      </c>
      <c r="AB268" t="s">
        <v>48</v>
      </c>
      <c r="AC268" t="s">
        <v>48</v>
      </c>
      <c r="AD268" t="s">
        <v>48</v>
      </c>
      <c r="AE268" t="s">
        <v>48</v>
      </c>
      <c r="AF268" t="s">
        <v>48</v>
      </c>
      <c r="AG268" t="s">
        <v>48</v>
      </c>
      <c r="AH268" t="s">
        <v>50</v>
      </c>
      <c r="AI268" t="s">
        <v>50</v>
      </c>
      <c r="AJ268" t="s">
        <v>48</v>
      </c>
      <c r="AK268" t="s">
        <v>48</v>
      </c>
      <c r="AL268" t="s">
        <v>48</v>
      </c>
      <c r="AM268" t="s">
        <v>48</v>
      </c>
      <c r="AN268" t="s">
        <v>48</v>
      </c>
      <c r="AO268" t="s">
        <v>48</v>
      </c>
      <c r="AP268" t="s">
        <v>982</v>
      </c>
      <c r="AQ268" s="1" t="s">
        <v>983</v>
      </c>
      <c r="AR268" t="s">
        <v>51</v>
      </c>
      <c r="AS268" t="s">
        <v>984</v>
      </c>
      <c r="AT268" t="s">
        <v>984</v>
      </c>
      <c r="AU268" t="s">
        <v>577</v>
      </c>
      <c r="AW268" s="4">
        <f t="shared" si="140"/>
        <v>6</v>
      </c>
      <c r="AX268" s="4">
        <f t="shared" si="141"/>
        <v>4</v>
      </c>
      <c r="AY268" s="4">
        <f t="shared" si="142"/>
        <v>4</v>
      </c>
      <c r="AZ268" s="4">
        <f t="shared" si="143"/>
        <v>2</v>
      </c>
      <c r="BA268" s="4">
        <f t="shared" si="144"/>
        <v>4</v>
      </c>
      <c r="BB268" s="4">
        <f t="shared" si="145"/>
        <v>4</v>
      </c>
      <c r="BC268" s="4">
        <f t="shared" si="146"/>
        <v>4</v>
      </c>
      <c r="BD268" s="4">
        <f t="shared" si="147"/>
        <v>2</v>
      </c>
      <c r="BE268" s="4">
        <f t="shared" si="148"/>
        <v>4</v>
      </c>
      <c r="BF268" s="4">
        <f t="shared" si="149"/>
        <v>2</v>
      </c>
      <c r="BG268" s="4">
        <f t="shared" si="150"/>
        <v>4</v>
      </c>
      <c r="BH268" s="4">
        <f t="shared" si="151"/>
        <v>4</v>
      </c>
      <c r="BI268" s="4">
        <f t="shared" si="152"/>
        <v>4</v>
      </c>
      <c r="BJ268" s="4">
        <f t="shared" si="153"/>
        <v>2</v>
      </c>
      <c r="BK268" s="4">
        <f t="shared" si="154"/>
        <v>4</v>
      </c>
      <c r="BL268" s="4">
        <f t="shared" si="155"/>
        <v>2</v>
      </c>
      <c r="BM268" s="4">
        <f t="shared" si="156"/>
        <v>4</v>
      </c>
      <c r="BN268" s="4">
        <f t="shared" si="157"/>
        <v>4</v>
      </c>
      <c r="BO268" s="4">
        <f t="shared" si="158"/>
        <v>4</v>
      </c>
      <c r="BP268" s="4">
        <f t="shared" si="159"/>
        <v>4</v>
      </c>
      <c r="BQ268" s="4">
        <f t="shared" si="160"/>
        <v>6</v>
      </c>
      <c r="BR268" s="4">
        <f t="shared" si="161"/>
        <v>4</v>
      </c>
      <c r="BS268" s="4">
        <f t="shared" si="162"/>
        <v>4</v>
      </c>
      <c r="BT268" s="4">
        <f t="shared" si="163"/>
        <v>4</v>
      </c>
      <c r="BU268" s="4">
        <f t="shared" si="164"/>
        <v>4</v>
      </c>
      <c r="BV268" s="4">
        <f t="shared" si="165"/>
        <v>0</v>
      </c>
      <c r="BW268" s="4">
        <f t="shared" si="166"/>
        <v>6</v>
      </c>
      <c r="BX268" s="4">
        <f t="shared" si="167"/>
        <v>0</v>
      </c>
      <c r="BY268" s="4">
        <f t="shared" si="168"/>
        <v>0</v>
      </c>
      <c r="BZ268" s="37">
        <f t="shared" si="169"/>
        <v>100</v>
      </c>
      <c r="CA268" s="32" t="str">
        <f>VLOOKUP(J:J,'Agent wise'!A:C,3,0)</f>
        <v>Amal</v>
      </c>
      <c r="CB268" s="32">
        <f t="shared" si="170"/>
        <v>45935</v>
      </c>
      <c r="CC268" t="str">
        <f t="shared" si="171"/>
        <v>Excellent</v>
      </c>
      <c r="CE268" s="32"/>
      <c r="CJ268">
        <f t="shared" si="172"/>
        <v>5</v>
      </c>
      <c r="CK268">
        <f t="shared" si="173"/>
        <v>10</v>
      </c>
      <c r="CL268">
        <f t="shared" si="174"/>
        <v>2025</v>
      </c>
    </row>
    <row r="269" spans="1:90" ht="15" customHeight="1" x14ac:dyDescent="0.35">
      <c r="A269" s="40">
        <v>45787.77171296296</v>
      </c>
      <c r="B269" t="s">
        <v>132</v>
      </c>
      <c r="C269" t="s">
        <v>575</v>
      </c>
      <c r="D269" t="s">
        <v>133</v>
      </c>
      <c r="E269" s="2">
        <v>45935</v>
      </c>
      <c r="F269" t="s">
        <v>494</v>
      </c>
      <c r="G269" s="2">
        <v>45757</v>
      </c>
      <c r="H269">
        <v>8072124503</v>
      </c>
      <c r="I269">
        <v>142</v>
      </c>
      <c r="J269" t="s">
        <v>127</v>
      </c>
      <c r="K269" t="s">
        <v>52</v>
      </c>
      <c r="L269" t="s">
        <v>53</v>
      </c>
      <c r="M269" t="s">
        <v>49</v>
      </c>
      <c r="N269" t="s">
        <v>48</v>
      </c>
      <c r="O269" t="s">
        <v>48</v>
      </c>
      <c r="P269" t="s">
        <v>48</v>
      </c>
      <c r="Q269" t="s">
        <v>48</v>
      </c>
      <c r="R269" t="s">
        <v>48</v>
      </c>
      <c r="S269" t="s">
        <v>48</v>
      </c>
      <c r="T269" t="s">
        <v>48</v>
      </c>
      <c r="U269" t="s">
        <v>48</v>
      </c>
      <c r="V269" t="s">
        <v>48</v>
      </c>
      <c r="W269" t="s">
        <v>48</v>
      </c>
      <c r="X269" t="s">
        <v>48</v>
      </c>
      <c r="Y269" t="s">
        <v>48</v>
      </c>
      <c r="Z269" t="s">
        <v>48</v>
      </c>
      <c r="AA269" t="s">
        <v>49</v>
      </c>
      <c r="AB269" t="s">
        <v>49</v>
      </c>
      <c r="AC269" t="s">
        <v>48</v>
      </c>
      <c r="AD269" t="s">
        <v>48</v>
      </c>
      <c r="AE269" t="s">
        <v>48</v>
      </c>
      <c r="AF269" t="s">
        <v>48</v>
      </c>
      <c r="AG269" t="s">
        <v>48</v>
      </c>
      <c r="AH269" t="s">
        <v>48</v>
      </c>
      <c r="AI269" t="s">
        <v>50</v>
      </c>
      <c r="AJ269" t="s">
        <v>48</v>
      </c>
      <c r="AK269" t="s">
        <v>48</v>
      </c>
      <c r="AL269" t="s">
        <v>48</v>
      </c>
      <c r="AM269" t="s">
        <v>48</v>
      </c>
      <c r="AN269" t="s">
        <v>48</v>
      </c>
      <c r="AO269" t="s">
        <v>48</v>
      </c>
      <c r="AP269" t="s">
        <v>970</v>
      </c>
      <c r="AQ269" s="1" t="s">
        <v>985</v>
      </c>
      <c r="AR269" t="s">
        <v>116</v>
      </c>
      <c r="AS269" t="s">
        <v>144</v>
      </c>
      <c r="AT269" t="s">
        <v>144</v>
      </c>
      <c r="AU269" t="s">
        <v>577</v>
      </c>
      <c r="AW269" s="4" t="str">
        <f t="shared" si="140"/>
        <v>0</v>
      </c>
      <c r="AX269" s="4">
        <f t="shared" si="141"/>
        <v>4</v>
      </c>
      <c r="AY269" s="4">
        <f t="shared" si="142"/>
        <v>4</v>
      </c>
      <c r="AZ269" s="4">
        <f t="shared" si="143"/>
        <v>2</v>
      </c>
      <c r="BA269" s="4">
        <f t="shared" si="144"/>
        <v>4</v>
      </c>
      <c r="BB269" s="4">
        <f t="shared" si="145"/>
        <v>4</v>
      </c>
      <c r="BC269" s="4">
        <f t="shared" si="146"/>
        <v>4</v>
      </c>
      <c r="BD269" s="4">
        <f t="shared" si="147"/>
        <v>2</v>
      </c>
      <c r="BE269" s="4">
        <f t="shared" si="148"/>
        <v>4</v>
      </c>
      <c r="BF269" s="4">
        <f t="shared" si="149"/>
        <v>2</v>
      </c>
      <c r="BG269" s="4">
        <f t="shared" si="150"/>
        <v>4</v>
      </c>
      <c r="BH269" s="4">
        <f t="shared" si="151"/>
        <v>4</v>
      </c>
      <c r="BI269" s="4">
        <f t="shared" si="152"/>
        <v>4</v>
      </c>
      <c r="BJ269" s="4">
        <f t="shared" si="153"/>
        <v>2</v>
      </c>
      <c r="BK269" s="4" t="str">
        <f t="shared" si="154"/>
        <v>0</v>
      </c>
      <c r="BL269" s="4" t="str">
        <f t="shared" si="155"/>
        <v>0</v>
      </c>
      <c r="BM269" s="4">
        <f t="shared" si="156"/>
        <v>4</v>
      </c>
      <c r="BN269" s="4">
        <f t="shared" si="157"/>
        <v>4</v>
      </c>
      <c r="BO269" s="4">
        <f t="shared" si="158"/>
        <v>4</v>
      </c>
      <c r="BP269" s="4">
        <f t="shared" si="159"/>
        <v>4</v>
      </c>
      <c r="BQ269" s="4">
        <f t="shared" si="160"/>
        <v>6</v>
      </c>
      <c r="BR269" s="4">
        <f t="shared" si="161"/>
        <v>4</v>
      </c>
      <c r="BS269" s="4">
        <f t="shared" si="162"/>
        <v>4</v>
      </c>
      <c r="BT269" s="4">
        <f t="shared" si="163"/>
        <v>4</v>
      </c>
      <c r="BU269" s="4">
        <f t="shared" si="164"/>
        <v>4</v>
      </c>
      <c r="BV269" s="4">
        <f t="shared" si="165"/>
        <v>0</v>
      </c>
      <c r="BW269" s="4">
        <f t="shared" si="166"/>
        <v>6</v>
      </c>
      <c r="BX269" s="4">
        <f t="shared" si="167"/>
        <v>0</v>
      </c>
      <c r="BY269" s="4">
        <f t="shared" si="168"/>
        <v>0</v>
      </c>
      <c r="BZ269" s="37">
        <f t="shared" si="169"/>
        <v>88</v>
      </c>
      <c r="CA269" s="32" t="str">
        <f>VLOOKUP(J:J,'Agent wise'!A:C,3,0)</f>
        <v>Shakeer</v>
      </c>
      <c r="CB269" s="32">
        <f t="shared" si="170"/>
        <v>45935</v>
      </c>
      <c r="CC269" t="str">
        <f t="shared" si="171"/>
        <v>Average</v>
      </c>
      <c r="CE269" s="32"/>
      <c r="CJ269">
        <f t="shared" si="172"/>
        <v>5</v>
      </c>
      <c r="CK269">
        <f t="shared" si="173"/>
        <v>10</v>
      </c>
      <c r="CL269">
        <f t="shared" si="174"/>
        <v>2025</v>
      </c>
    </row>
    <row r="270" spans="1:90" ht="15" customHeight="1" x14ac:dyDescent="0.35">
      <c r="A270" s="40">
        <v>45787.775821759256</v>
      </c>
      <c r="B270" t="s">
        <v>593</v>
      </c>
      <c r="C270" t="s">
        <v>575</v>
      </c>
      <c r="D270" t="s">
        <v>594</v>
      </c>
      <c r="E270" s="2">
        <v>45935</v>
      </c>
      <c r="F270" t="s">
        <v>632</v>
      </c>
      <c r="G270" s="2">
        <v>45726</v>
      </c>
      <c r="H270">
        <v>9976222010</v>
      </c>
      <c r="I270">
        <v>134</v>
      </c>
      <c r="J270" t="s">
        <v>150</v>
      </c>
      <c r="K270" t="s">
        <v>52</v>
      </c>
      <c r="L270" t="s">
        <v>53</v>
      </c>
      <c r="M270" t="s">
        <v>48</v>
      </c>
      <c r="N270" t="s">
        <v>48</v>
      </c>
      <c r="O270" t="s">
        <v>48</v>
      </c>
      <c r="P270" t="s">
        <v>48</v>
      </c>
      <c r="Q270" t="s">
        <v>48</v>
      </c>
      <c r="R270" t="s">
        <v>48</v>
      </c>
      <c r="S270" t="s">
        <v>48</v>
      </c>
      <c r="T270" t="s">
        <v>48</v>
      </c>
      <c r="U270" t="s">
        <v>48</v>
      </c>
      <c r="V270" t="s">
        <v>48</v>
      </c>
      <c r="W270" t="s">
        <v>48</v>
      </c>
      <c r="X270" t="s">
        <v>48</v>
      </c>
      <c r="Y270" t="s">
        <v>48</v>
      </c>
      <c r="Z270" t="s">
        <v>48</v>
      </c>
      <c r="AA270" t="s">
        <v>48</v>
      </c>
      <c r="AB270" t="s">
        <v>48</v>
      </c>
      <c r="AC270" t="s">
        <v>48</v>
      </c>
      <c r="AD270" t="s">
        <v>48</v>
      </c>
      <c r="AE270" t="s">
        <v>48</v>
      </c>
      <c r="AF270" t="s">
        <v>48</v>
      </c>
      <c r="AG270" t="s">
        <v>48</v>
      </c>
      <c r="AH270" t="s">
        <v>50</v>
      </c>
      <c r="AI270" t="s">
        <v>50</v>
      </c>
      <c r="AJ270" t="s">
        <v>48</v>
      </c>
      <c r="AK270" t="s">
        <v>48</v>
      </c>
      <c r="AL270" t="s">
        <v>48</v>
      </c>
      <c r="AM270" t="s">
        <v>48</v>
      </c>
      <c r="AN270" t="s">
        <v>48</v>
      </c>
      <c r="AO270" t="s">
        <v>48</v>
      </c>
      <c r="AP270" t="s">
        <v>986</v>
      </c>
      <c r="AQ270" t="s">
        <v>987</v>
      </c>
      <c r="AR270" t="s">
        <v>116</v>
      </c>
      <c r="AS270" t="s">
        <v>984</v>
      </c>
      <c r="AT270" t="s">
        <v>984</v>
      </c>
      <c r="AU270" t="s">
        <v>577</v>
      </c>
      <c r="AW270" s="4">
        <f t="shared" si="140"/>
        <v>6</v>
      </c>
      <c r="AX270" s="4">
        <f t="shared" si="141"/>
        <v>4</v>
      </c>
      <c r="AY270" s="4">
        <f t="shared" si="142"/>
        <v>4</v>
      </c>
      <c r="AZ270" s="4">
        <f t="shared" si="143"/>
        <v>2</v>
      </c>
      <c r="BA270" s="4">
        <f t="shared" si="144"/>
        <v>4</v>
      </c>
      <c r="BB270" s="4">
        <f t="shared" si="145"/>
        <v>4</v>
      </c>
      <c r="BC270" s="4">
        <f t="shared" si="146"/>
        <v>4</v>
      </c>
      <c r="BD270" s="4">
        <f t="shared" si="147"/>
        <v>2</v>
      </c>
      <c r="BE270" s="4">
        <f t="shared" si="148"/>
        <v>4</v>
      </c>
      <c r="BF270" s="4">
        <f t="shared" si="149"/>
        <v>2</v>
      </c>
      <c r="BG270" s="4">
        <f t="shared" si="150"/>
        <v>4</v>
      </c>
      <c r="BH270" s="4">
        <f t="shared" si="151"/>
        <v>4</v>
      </c>
      <c r="BI270" s="4">
        <f t="shared" si="152"/>
        <v>4</v>
      </c>
      <c r="BJ270" s="4">
        <f t="shared" si="153"/>
        <v>2</v>
      </c>
      <c r="BK270" s="4">
        <f t="shared" si="154"/>
        <v>4</v>
      </c>
      <c r="BL270" s="4">
        <f t="shared" si="155"/>
        <v>2</v>
      </c>
      <c r="BM270" s="4">
        <f t="shared" si="156"/>
        <v>4</v>
      </c>
      <c r="BN270" s="4">
        <f t="shared" si="157"/>
        <v>4</v>
      </c>
      <c r="BO270" s="4">
        <f t="shared" si="158"/>
        <v>4</v>
      </c>
      <c r="BP270" s="4">
        <f t="shared" si="159"/>
        <v>4</v>
      </c>
      <c r="BQ270" s="4">
        <f t="shared" si="160"/>
        <v>6</v>
      </c>
      <c r="BR270" s="4">
        <f t="shared" si="161"/>
        <v>4</v>
      </c>
      <c r="BS270" s="4">
        <f t="shared" si="162"/>
        <v>4</v>
      </c>
      <c r="BT270" s="4">
        <f t="shared" si="163"/>
        <v>4</v>
      </c>
      <c r="BU270" s="4">
        <f t="shared" si="164"/>
        <v>4</v>
      </c>
      <c r="BV270" s="4">
        <f t="shared" si="165"/>
        <v>0</v>
      </c>
      <c r="BW270" s="4">
        <f t="shared" si="166"/>
        <v>6</v>
      </c>
      <c r="BX270" s="4">
        <f t="shared" si="167"/>
        <v>0</v>
      </c>
      <c r="BY270" s="4">
        <f t="shared" si="168"/>
        <v>0</v>
      </c>
      <c r="BZ270" s="37">
        <f t="shared" si="169"/>
        <v>100</v>
      </c>
      <c r="CA270" s="32" t="str">
        <f>VLOOKUP(J:J,'Agent wise'!A:C,3,0)</f>
        <v>Amal</v>
      </c>
      <c r="CB270" s="32">
        <f t="shared" si="170"/>
        <v>45935</v>
      </c>
      <c r="CC270" t="str">
        <f t="shared" si="171"/>
        <v>Excellent</v>
      </c>
      <c r="CE270" s="32"/>
      <c r="CJ270">
        <f t="shared" si="172"/>
        <v>5</v>
      </c>
      <c r="CK270">
        <f t="shared" si="173"/>
        <v>10</v>
      </c>
      <c r="CL270">
        <f t="shared" si="174"/>
        <v>2025</v>
      </c>
    </row>
    <row r="271" spans="1:90" ht="15" customHeight="1" x14ac:dyDescent="0.35">
      <c r="A271" s="40">
        <v>45787.778611111113</v>
      </c>
      <c r="B271" t="s">
        <v>593</v>
      </c>
      <c r="C271" t="s">
        <v>575</v>
      </c>
      <c r="D271" t="s">
        <v>594</v>
      </c>
      <c r="E271" s="2">
        <v>45935</v>
      </c>
      <c r="F271" t="s">
        <v>632</v>
      </c>
      <c r="G271" s="2">
        <v>45757</v>
      </c>
      <c r="H271">
        <v>9442906783</v>
      </c>
      <c r="I271">
        <v>166</v>
      </c>
      <c r="J271" t="s">
        <v>150</v>
      </c>
      <c r="K271" t="s">
        <v>52</v>
      </c>
      <c r="L271" t="s">
        <v>53</v>
      </c>
      <c r="M271" t="s">
        <v>48</v>
      </c>
      <c r="N271" t="s">
        <v>48</v>
      </c>
      <c r="O271" t="s">
        <v>48</v>
      </c>
      <c r="P271" t="s">
        <v>48</v>
      </c>
      <c r="Q271" t="s">
        <v>48</v>
      </c>
      <c r="R271" t="s">
        <v>48</v>
      </c>
      <c r="S271" t="s">
        <v>48</v>
      </c>
      <c r="T271" t="s">
        <v>48</v>
      </c>
      <c r="U271" t="s">
        <v>48</v>
      </c>
      <c r="V271" t="s">
        <v>48</v>
      </c>
      <c r="W271" t="s">
        <v>48</v>
      </c>
      <c r="X271" t="s">
        <v>48</v>
      </c>
      <c r="Y271" t="s">
        <v>48</v>
      </c>
      <c r="Z271" t="s">
        <v>48</v>
      </c>
      <c r="AA271" t="s">
        <v>48</v>
      </c>
      <c r="AB271" t="s">
        <v>48</v>
      </c>
      <c r="AC271" t="s">
        <v>48</v>
      </c>
      <c r="AD271" t="s">
        <v>48</v>
      </c>
      <c r="AE271" t="s">
        <v>48</v>
      </c>
      <c r="AF271" t="s">
        <v>48</v>
      </c>
      <c r="AG271" t="s">
        <v>48</v>
      </c>
      <c r="AH271" t="s">
        <v>50</v>
      </c>
      <c r="AI271" t="s">
        <v>50</v>
      </c>
      <c r="AJ271" t="s">
        <v>48</v>
      </c>
      <c r="AK271" t="s">
        <v>48</v>
      </c>
      <c r="AL271" t="s">
        <v>48</v>
      </c>
      <c r="AM271" t="s">
        <v>48</v>
      </c>
      <c r="AN271" t="s">
        <v>48</v>
      </c>
      <c r="AO271" t="s">
        <v>48</v>
      </c>
      <c r="AP271" t="s">
        <v>104</v>
      </c>
      <c r="AQ271" s="1" t="s">
        <v>988</v>
      </c>
      <c r="AR271" t="s">
        <v>116</v>
      </c>
      <c r="AS271" t="s">
        <v>989</v>
      </c>
      <c r="AT271" t="s">
        <v>989</v>
      </c>
      <c r="AU271" t="s">
        <v>577</v>
      </c>
      <c r="AW271" s="4">
        <f t="shared" si="140"/>
        <v>6</v>
      </c>
      <c r="AX271" s="4">
        <f t="shared" si="141"/>
        <v>4</v>
      </c>
      <c r="AY271" s="4">
        <f t="shared" si="142"/>
        <v>4</v>
      </c>
      <c r="AZ271" s="4">
        <f t="shared" si="143"/>
        <v>2</v>
      </c>
      <c r="BA271" s="4">
        <f t="shared" si="144"/>
        <v>4</v>
      </c>
      <c r="BB271" s="4">
        <f t="shared" si="145"/>
        <v>4</v>
      </c>
      <c r="BC271" s="4">
        <f t="shared" si="146"/>
        <v>4</v>
      </c>
      <c r="BD271" s="4">
        <f t="shared" si="147"/>
        <v>2</v>
      </c>
      <c r="BE271" s="4">
        <f t="shared" si="148"/>
        <v>4</v>
      </c>
      <c r="BF271" s="4">
        <f t="shared" si="149"/>
        <v>2</v>
      </c>
      <c r="BG271" s="4">
        <f t="shared" si="150"/>
        <v>4</v>
      </c>
      <c r="BH271" s="4">
        <f t="shared" si="151"/>
        <v>4</v>
      </c>
      <c r="BI271" s="4">
        <f t="shared" si="152"/>
        <v>4</v>
      </c>
      <c r="BJ271" s="4">
        <f t="shared" si="153"/>
        <v>2</v>
      </c>
      <c r="BK271" s="4">
        <f t="shared" si="154"/>
        <v>4</v>
      </c>
      <c r="BL271" s="4">
        <f t="shared" si="155"/>
        <v>2</v>
      </c>
      <c r="BM271" s="4">
        <f t="shared" si="156"/>
        <v>4</v>
      </c>
      <c r="BN271" s="4">
        <f t="shared" si="157"/>
        <v>4</v>
      </c>
      <c r="BO271" s="4">
        <f t="shared" si="158"/>
        <v>4</v>
      </c>
      <c r="BP271" s="4">
        <f t="shared" si="159"/>
        <v>4</v>
      </c>
      <c r="BQ271" s="4">
        <f t="shared" si="160"/>
        <v>6</v>
      </c>
      <c r="BR271" s="4">
        <f t="shared" si="161"/>
        <v>4</v>
      </c>
      <c r="BS271" s="4">
        <f t="shared" si="162"/>
        <v>4</v>
      </c>
      <c r="BT271" s="4">
        <f t="shared" si="163"/>
        <v>4</v>
      </c>
      <c r="BU271" s="4">
        <f t="shared" si="164"/>
        <v>4</v>
      </c>
      <c r="BV271" s="4">
        <f t="shared" si="165"/>
        <v>0</v>
      </c>
      <c r="BW271" s="4">
        <f t="shared" si="166"/>
        <v>6</v>
      </c>
      <c r="BX271" s="4">
        <f t="shared" si="167"/>
        <v>0</v>
      </c>
      <c r="BY271" s="4">
        <f t="shared" si="168"/>
        <v>0</v>
      </c>
      <c r="BZ271" s="37">
        <f t="shared" si="169"/>
        <v>100</v>
      </c>
      <c r="CA271" s="32" t="str">
        <f>VLOOKUP(J:J,'Agent wise'!A:C,3,0)</f>
        <v>Amal</v>
      </c>
      <c r="CB271" s="32">
        <f t="shared" si="170"/>
        <v>45935</v>
      </c>
      <c r="CC271" t="str">
        <f t="shared" si="171"/>
        <v>Excellent</v>
      </c>
      <c r="CE271" s="32"/>
      <c r="CJ271">
        <f t="shared" si="172"/>
        <v>5</v>
      </c>
      <c r="CK271">
        <f t="shared" si="173"/>
        <v>10</v>
      </c>
      <c r="CL271">
        <f t="shared" si="174"/>
        <v>2025</v>
      </c>
    </row>
    <row r="272" spans="1:90" ht="15" customHeight="1" x14ac:dyDescent="0.35">
      <c r="A272" s="40">
        <v>45787.779027777775</v>
      </c>
      <c r="B272" t="s">
        <v>132</v>
      </c>
      <c r="C272" t="s">
        <v>575</v>
      </c>
      <c r="D272" t="s">
        <v>133</v>
      </c>
      <c r="E272" s="2">
        <v>45935</v>
      </c>
      <c r="F272" t="s">
        <v>494</v>
      </c>
      <c r="G272" s="2">
        <v>45726</v>
      </c>
      <c r="H272">
        <v>7736749529</v>
      </c>
      <c r="I272">
        <v>138</v>
      </c>
      <c r="J272" t="s">
        <v>142</v>
      </c>
      <c r="K272" t="s">
        <v>46</v>
      </c>
      <c r="L272" t="s">
        <v>47</v>
      </c>
      <c r="M272" t="s">
        <v>48</v>
      </c>
      <c r="N272" t="s">
        <v>48</v>
      </c>
      <c r="O272" t="s">
        <v>48</v>
      </c>
      <c r="P272" t="s">
        <v>48</v>
      </c>
      <c r="Q272" t="s">
        <v>48</v>
      </c>
      <c r="R272" t="s">
        <v>48</v>
      </c>
      <c r="S272" t="s">
        <v>48</v>
      </c>
      <c r="T272" t="s">
        <v>48</v>
      </c>
      <c r="U272" t="s">
        <v>48</v>
      </c>
      <c r="V272" t="s">
        <v>48</v>
      </c>
      <c r="W272" t="s">
        <v>48</v>
      </c>
      <c r="X272" t="s">
        <v>48</v>
      </c>
      <c r="Y272" t="s">
        <v>48</v>
      </c>
      <c r="Z272" t="s">
        <v>48</v>
      </c>
      <c r="AA272" t="s">
        <v>49</v>
      </c>
      <c r="AB272" t="s">
        <v>48</v>
      </c>
      <c r="AC272" t="s">
        <v>48</v>
      </c>
      <c r="AD272" t="s">
        <v>50</v>
      </c>
      <c r="AE272" t="s">
        <v>48</v>
      </c>
      <c r="AF272" t="s">
        <v>48</v>
      </c>
      <c r="AG272" t="s">
        <v>48</v>
      </c>
      <c r="AH272" t="s">
        <v>48</v>
      </c>
      <c r="AI272" t="s">
        <v>50</v>
      </c>
      <c r="AJ272" t="s">
        <v>48</v>
      </c>
      <c r="AK272" t="s">
        <v>48</v>
      </c>
      <c r="AL272" t="s">
        <v>49</v>
      </c>
      <c r="AM272" t="s">
        <v>48</v>
      </c>
      <c r="AN272" t="s">
        <v>48</v>
      </c>
      <c r="AO272" t="s">
        <v>48</v>
      </c>
      <c r="AP272" t="s">
        <v>377</v>
      </c>
      <c r="AQ272" s="1" t="s">
        <v>990</v>
      </c>
      <c r="AR272" t="s">
        <v>116</v>
      </c>
      <c r="AS272" t="s">
        <v>144</v>
      </c>
      <c r="AT272" t="s">
        <v>144</v>
      </c>
      <c r="AU272" t="s">
        <v>577</v>
      </c>
      <c r="AW272" s="4">
        <f t="shared" si="140"/>
        <v>6</v>
      </c>
      <c r="AX272" s="4">
        <f t="shared" si="141"/>
        <v>4</v>
      </c>
      <c r="AY272" s="4">
        <f t="shared" si="142"/>
        <v>4</v>
      </c>
      <c r="AZ272" s="4">
        <f t="shared" si="143"/>
        <v>2</v>
      </c>
      <c r="BA272" s="4">
        <f t="shared" si="144"/>
        <v>4</v>
      </c>
      <c r="BB272" s="4">
        <f t="shared" si="145"/>
        <v>4</v>
      </c>
      <c r="BC272" s="4">
        <f t="shared" si="146"/>
        <v>4</v>
      </c>
      <c r="BD272" s="4">
        <f t="shared" si="147"/>
        <v>2</v>
      </c>
      <c r="BE272" s="4">
        <f t="shared" si="148"/>
        <v>4</v>
      </c>
      <c r="BF272" s="4">
        <f t="shared" si="149"/>
        <v>2</v>
      </c>
      <c r="BG272" s="4">
        <f t="shared" si="150"/>
        <v>4</v>
      </c>
      <c r="BH272" s="4">
        <f t="shared" si="151"/>
        <v>4</v>
      </c>
      <c r="BI272" s="4">
        <f t="shared" si="152"/>
        <v>4</v>
      </c>
      <c r="BJ272" s="4">
        <f t="shared" si="153"/>
        <v>2</v>
      </c>
      <c r="BK272" s="4" t="str">
        <f t="shared" si="154"/>
        <v>0</v>
      </c>
      <c r="BL272" s="4">
        <f t="shared" si="155"/>
        <v>2</v>
      </c>
      <c r="BM272" s="4">
        <f t="shared" si="156"/>
        <v>4</v>
      </c>
      <c r="BN272" s="4">
        <f t="shared" si="157"/>
        <v>4</v>
      </c>
      <c r="BO272" s="4">
        <f t="shared" si="158"/>
        <v>4</v>
      </c>
      <c r="BP272" s="4">
        <f t="shared" si="159"/>
        <v>4</v>
      </c>
      <c r="BQ272" s="4">
        <f t="shared" si="160"/>
        <v>6</v>
      </c>
      <c r="BR272" s="4">
        <f t="shared" si="161"/>
        <v>4</v>
      </c>
      <c r="BS272" s="4">
        <f t="shared" si="162"/>
        <v>4</v>
      </c>
      <c r="BT272" s="4">
        <f t="shared" si="163"/>
        <v>4</v>
      </c>
      <c r="BU272" s="4">
        <f t="shared" si="164"/>
        <v>4</v>
      </c>
      <c r="BV272" s="4" t="str">
        <f t="shared" si="165"/>
        <v>0</v>
      </c>
      <c r="BW272" s="4">
        <f t="shared" si="166"/>
        <v>6</v>
      </c>
      <c r="BX272" s="4">
        <f t="shared" si="167"/>
        <v>0</v>
      </c>
      <c r="BY272" s="4">
        <f t="shared" si="168"/>
        <v>0</v>
      </c>
      <c r="BZ272" s="37">
        <f t="shared" si="169"/>
        <v>96</v>
      </c>
      <c r="CA272" s="32" t="str">
        <f>VLOOKUP(J:J,'Agent wise'!A:C,3,0)</f>
        <v>Amal</v>
      </c>
      <c r="CB272" s="32">
        <f t="shared" si="170"/>
        <v>45935</v>
      </c>
      <c r="CC272" t="str">
        <f t="shared" si="171"/>
        <v>Excellent</v>
      </c>
      <c r="CE272" s="32"/>
      <c r="CJ272">
        <f t="shared" si="172"/>
        <v>5</v>
      </c>
      <c r="CK272">
        <f t="shared" si="173"/>
        <v>10</v>
      </c>
      <c r="CL272">
        <f t="shared" si="174"/>
        <v>2025</v>
      </c>
    </row>
    <row r="273" spans="1:90" ht="15" customHeight="1" x14ac:dyDescent="0.35">
      <c r="A273" s="40">
        <v>45787.780821759261</v>
      </c>
      <c r="B273" t="s">
        <v>593</v>
      </c>
      <c r="C273" t="s">
        <v>575</v>
      </c>
      <c r="D273" t="s">
        <v>594</v>
      </c>
      <c r="E273" s="2">
        <v>45935</v>
      </c>
      <c r="F273" t="s">
        <v>632</v>
      </c>
      <c r="G273" s="2">
        <v>45757</v>
      </c>
      <c r="H273">
        <v>9445941540</v>
      </c>
      <c r="I273">
        <v>196</v>
      </c>
      <c r="J273" t="s">
        <v>130</v>
      </c>
      <c r="K273" t="s">
        <v>52</v>
      </c>
      <c r="L273" t="s">
        <v>53</v>
      </c>
      <c r="M273" t="s">
        <v>48</v>
      </c>
      <c r="N273" t="s">
        <v>48</v>
      </c>
      <c r="O273" t="s">
        <v>48</v>
      </c>
      <c r="P273" t="s">
        <v>48</v>
      </c>
      <c r="Q273" t="s">
        <v>48</v>
      </c>
      <c r="R273" t="s">
        <v>48</v>
      </c>
      <c r="S273" t="s">
        <v>48</v>
      </c>
      <c r="T273" t="s">
        <v>48</v>
      </c>
      <c r="U273" t="s">
        <v>49</v>
      </c>
      <c r="V273" t="s">
        <v>48</v>
      </c>
      <c r="W273" t="s">
        <v>48</v>
      </c>
      <c r="X273" t="s">
        <v>48</v>
      </c>
      <c r="Y273" t="s">
        <v>48</v>
      </c>
      <c r="Z273" t="s">
        <v>49</v>
      </c>
      <c r="AA273" t="s">
        <v>48</v>
      </c>
      <c r="AB273" t="s">
        <v>48</v>
      </c>
      <c r="AC273" t="s">
        <v>48</v>
      </c>
      <c r="AD273" t="s">
        <v>48</v>
      </c>
      <c r="AE273" t="s">
        <v>48</v>
      </c>
      <c r="AF273" t="s">
        <v>48</v>
      </c>
      <c r="AG273" t="s">
        <v>48</v>
      </c>
      <c r="AH273" t="s">
        <v>50</v>
      </c>
      <c r="AI273" t="s">
        <v>50</v>
      </c>
      <c r="AJ273" t="s">
        <v>48</v>
      </c>
      <c r="AK273" t="s">
        <v>48</v>
      </c>
      <c r="AL273" t="s">
        <v>49</v>
      </c>
      <c r="AM273" t="s">
        <v>48</v>
      </c>
      <c r="AN273" t="s">
        <v>48</v>
      </c>
      <c r="AO273" t="s">
        <v>48</v>
      </c>
      <c r="AP273" t="s">
        <v>991</v>
      </c>
      <c r="AQ273" t="s">
        <v>992</v>
      </c>
      <c r="AR273" t="s">
        <v>116</v>
      </c>
      <c r="AS273" t="s">
        <v>984</v>
      </c>
      <c r="AT273" t="s">
        <v>984</v>
      </c>
      <c r="AU273" t="s">
        <v>577</v>
      </c>
      <c r="AW273" s="4">
        <f t="shared" ref="AW273:AW336" si="175">IF(OR(M273="YES", M273="Not Applicable"), AW$1, "0")</f>
        <v>6</v>
      </c>
      <c r="AX273" s="4">
        <f t="shared" ref="AX273:AX336" si="176">IF(OR(N273="YES", N273="Not Applicable"), AX$1, "0")</f>
        <v>4</v>
      </c>
      <c r="AY273" s="4">
        <f t="shared" ref="AY273:AY336" si="177">IF(OR(O273="YES", O273="Not Applicable"), AY$1, "0")</f>
        <v>4</v>
      </c>
      <c r="AZ273" s="4">
        <f t="shared" ref="AZ273:AZ336" si="178">IF(OR(P273="YES", P273="Not Applicable"), AZ$1, "0")</f>
        <v>2</v>
      </c>
      <c r="BA273" s="4">
        <f t="shared" ref="BA273:BA336" si="179">IF(OR(Q273="YES", Q273="Not Applicable"), BA$1, "0")</f>
        <v>4</v>
      </c>
      <c r="BB273" s="4">
        <f t="shared" ref="BB273:BB336" si="180">IF(OR(R273="YES", R273="Not Applicable"), BB$1, "0")</f>
        <v>4</v>
      </c>
      <c r="BC273" s="4">
        <f t="shared" ref="BC273:BC336" si="181">IF(OR(S273="YES", S273="Not Applicable"), BC$1, "0")</f>
        <v>4</v>
      </c>
      <c r="BD273" s="4">
        <f t="shared" ref="BD273:BD336" si="182">IF(OR(T273="YES", T273="Not Applicable"), BD$1, "0")</f>
        <v>2</v>
      </c>
      <c r="BE273" s="4" t="str">
        <f t="shared" ref="BE273:BE336" si="183">IF(OR(U273="YES", U273="Not Applicable"), BE$1, "0")</f>
        <v>0</v>
      </c>
      <c r="BF273" s="4">
        <f t="shared" ref="BF273:BF336" si="184">IF(OR(V273="YES", V273="Not Applicable"), BF$1, "0")</f>
        <v>2</v>
      </c>
      <c r="BG273" s="4">
        <f t="shared" ref="BG273:BG336" si="185">IF(OR(W273="YES", W273="Not Applicable"), BG$1, "0")</f>
        <v>4</v>
      </c>
      <c r="BH273" s="4">
        <f t="shared" ref="BH273:BH336" si="186">IF(OR(X273="YES", X273="Not Applicable"), BH$1, "0")</f>
        <v>4</v>
      </c>
      <c r="BI273" s="4">
        <f t="shared" ref="BI273:BI336" si="187">IF(OR(Y273="YES", Y273="Not Applicable"), BI$1, "0")</f>
        <v>4</v>
      </c>
      <c r="BJ273" s="4" t="str">
        <f t="shared" ref="BJ273:BJ336" si="188">IF(OR(Z273="YES", Z273="Not Applicable"), BJ$1, "0")</f>
        <v>0</v>
      </c>
      <c r="BK273" s="4">
        <f t="shared" ref="BK273:BK336" si="189">IF(OR(AA273="YES", AA273="Not Applicable"), BK$1, "0")</f>
        <v>4</v>
      </c>
      <c r="BL273" s="4">
        <f t="shared" ref="BL273:BL336" si="190">IF(OR(AB273="YES", AB273="Not Applicable"), BL$1, "0")</f>
        <v>2</v>
      </c>
      <c r="BM273" s="4">
        <f t="shared" ref="BM273:BM336" si="191">IF(OR(AC273="YES", AC273="Not Applicable"), BM$1, "0")</f>
        <v>4</v>
      </c>
      <c r="BN273" s="4">
        <f t="shared" ref="BN273:BN336" si="192">IF(OR(AD273="YES", AD273="Not Applicable"), BN$1, "0")</f>
        <v>4</v>
      </c>
      <c r="BO273" s="4">
        <f t="shared" ref="BO273:BO336" si="193">IF(OR(AE273="YES", AE273="Not Applicable"), BO$1, "0")</f>
        <v>4</v>
      </c>
      <c r="BP273" s="4">
        <f t="shared" ref="BP273:BP336" si="194">IF(OR(AF273="YES", AF273="Not Applicable"), BP$1, "0")</f>
        <v>4</v>
      </c>
      <c r="BQ273" s="4">
        <f t="shared" ref="BQ273:BQ336" si="195">IF(OR(AG273="YES", AG273="Not Applicable"), BQ$1, "0")</f>
        <v>6</v>
      </c>
      <c r="BR273" s="4">
        <f t="shared" ref="BR273:BR336" si="196">IF(OR(AH273="YES", AH273="Not Applicable"), BR$1, "0")</f>
        <v>4</v>
      </c>
      <c r="BS273" s="4">
        <f t="shared" ref="BS273:BS336" si="197">IF(OR(AI273="YES", AI273="Not Applicable"), BS$1, "0")</f>
        <v>4</v>
      </c>
      <c r="BT273" s="4">
        <f t="shared" ref="BT273:BT336" si="198">IF(OR(AJ273="YES", AJ273="Not Applicable"), BT$1, "0")</f>
        <v>4</v>
      </c>
      <c r="BU273" s="4">
        <f t="shared" ref="BU273:BU336" si="199">IF(OR(AK273="YES", AK273="Not Applicable"), BU$1, "0")</f>
        <v>4</v>
      </c>
      <c r="BV273" s="4" t="str">
        <f t="shared" ref="BV273:BV336" si="200">IF(OR(AL273="YES", AL273="Not Applicable"), BV$1, "0")</f>
        <v>0</v>
      </c>
      <c r="BW273" s="4">
        <f t="shared" ref="BW273:BW336" si="201">IF(OR(AM273="YES", AM273="Not Applicable"), BW$1, "0")</f>
        <v>6</v>
      </c>
      <c r="BX273" s="4">
        <f t="shared" ref="BX273:BX336" si="202">IF(OR(AN273="YES", AN273="Not Applicable"), BX$1, "0")</f>
        <v>0</v>
      </c>
      <c r="BY273" s="4">
        <f t="shared" ref="BY273:BY336" si="203">IF(OR(AO273="YES", AO273="Not Applicable"), BY$1, "0")</f>
        <v>0</v>
      </c>
      <c r="BZ273" s="37">
        <f t="shared" ref="BZ273:BZ336" si="204">SUM(AW273:BY273)</f>
        <v>94</v>
      </c>
      <c r="CA273" s="32" t="str">
        <f>VLOOKUP(J:J,'Agent wise'!A:C,3,0)</f>
        <v>Shakeer</v>
      </c>
      <c r="CB273" s="32">
        <f t="shared" si="170"/>
        <v>45935</v>
      </c>
      <c r="CC273" t="str">
        <f t="shared" si="171"/>
        <v>Good</v>
      </c>
      <c r="CE273" s="32"/>
      <c r="CJ273">
        <f t="shared" si="172"/>
        <v>5</v>
      </c>
      <c r="CK273">
        <f t="shared" si="173"/>
        <v>10</v>
      </c>
      <c r="CL273">
        <f t="shared" si="174"/>
        <v>2025</v>
      </c>
    </row>
    <row r="274" spans="1:90" ht="15" customHeight="1" x14ac:dyDescent="0.35">
      <c r="A274" s="40">
        <v>45787.783460648148</v>
      </c>
      <c r="B274" t="s">
        <v>132</v>
      </c>
      <c r="C274" t="s">
        <v>575</v>
      </c>
      <c r="D274" t="s">
        <v>133</v>
      </c>
      <c r="E274" s="2">
        <v>45935</v>
      </c>
      <c r="F274" t="s">
        <v>494</v>
      </c>
      <c r="G274" s="2">
        <v>45726</v>
      </c>
      <c r="H274">
        <v>8547517703</v>
      </c>
      <c r="I274">
        <v>134</v>
      </c>
      <c r="J274" t="s">
        <v>92</v>
      </c>
      <c r="K274" t="s">
        <v>46</v>
      </c>
      <c r="L274" t="s">
        <v>47</v>
      </c>
      <c r="M274" t="s">
        <v>48</v>
      </c>
      <c r="N274" t="s">
        <v>48</v>
      </c>
      <c r="O274" t="s">
        <v>48</v>
      </c>
      <c r="P274" t="s">
        <v>48</v>
      </c>
      <c r="Q274" t="s">
        <v>48</v>
      </c>
      <c r="R274" t="s">
        <v>48</v>
      </c>
      <c r="S274" t="s">
        <v>48</v>
      </c>
      <c r="T274" t="s">
        <v>48</v>
      </c>
      <c r="U274" t="s">
        <v>48</v>
      </c>
      <c r="V274" t="s">
        <v>48</v>
      </c>
      <c r="W274" t="s">
        <v>48</v>
      </c>
      <c r="X274" t="s">
        <v>48</v>
      </c>
      <c r="Y274" t="s">
        <v>48</v>
      </c>
      <c r="Z274" t="s">
        <v>48</v>
      </c>
      <c r="AA274" t="s">
        <v>49</v>
      </c>
      <c r="AB274" t="s">
        <v>49</v>
      </c>
      <c r="AC274" t="s">
        <v>48</v>
      </c>
      <c r="AD274" t="s">
        <v>48</v>
      </c>
      <c r="AE274" t="s">
        <v>48</v>
      </c>
      <c r="AF274" t="s">
        <v>48</v>
      </c>
      <c r="AG274" t="s">
        <v>48</v>
      </c>
      <c r="AH274" t="s">
        <v>48</v>
      </c>
      <c r="AI274" t="s">
        <v>49</v>
      </c>
      <c r="AJ274" t="s">
        <v>48</v>
      </c>
      <c r="AK274" t="s">
        <v>48</v>
      </c>
      <c r="AL274" t="s">
        <v>48</v>
      </c>
      <c r="AM274" t="s">
        <v>48</v>
      </c>
      <c r="AN274" t="s">
        <v>48</v>
      </c>
      <c r="AO274" t="s">
        <v>48</v>
      </c>
      <c r="AP274" t="s">
        <v>720</v>
      </c>
      <c r="AQ274" s="1" t="s">
        <v>993</v>
      </c>
      <c r="AR274" t="s">
        <v>116</v>
      </c>
      <c r="AS274" t="s">
        <v>144</v>
      </c>
      <c r="AT274" t="s">
        <v>144</v>
      </c>
      <c r="AU274" t="s">
        <v>577</v>
      </c>
      <c r="AW274" s="4">
        <f t="shared" si="175"/>
        <v>6</v>
      </c>
      <c r="AX274" s="4">
        <f t="shared" si="176"/>
        <v>4</v>
      </c>
      <c r="AY274" s="4">
        <f t="shared" si="177"/>
        <v>4</v>
      </c>
      <c r="AZ274" s="4">
        <f t="shared" si="178"/>
        <v>2</v>
      </c>
      <c r="BA274" s="4">
        <f t="shared" si="179"/>
        <v>4</v>
      </c>
      <c r="BB274" s="4">
        <f t="shared" si="180"/>
        <v>4</v>
      </c>
      <c r="BC274" s="4">
        <f t="shared" si="181"/>
        <v>4</v>
      </c>
      <c r="BD274" s="4">
        <f t="shared" si="182"/>
        <v>2</v>
      </c>
      <c r="BE274" s="4">
        <f t="shared" si="183"/>
        <v>4</v>
      </c>
      <c r="BF274" s="4">
        <f t="shared" si="184"/>
        <v>2</v>
      </c>
      <c r="BG274" s="4">
        <f t="shared" si="185"/>
        <v>4</v>
      </c>
      <c r="BH274" s="4">
        <f t="shared" si="186"/>
        <v>4</v>
      </c>
      <c r="BI274" s="4">
        <f t="shared" si="187"/>
        <v>4</v>
      </c>
      <c r="BJ274" s="4">
        <f t="shared" si="188"/>
        <v>2</v>
      </c>
      <c r="BK274" s="4" t="str">
        <f t="shared" si="189"/>
        <v>0</v>
      </c>
      <c r="BL274" s="4" t="str">
        <f t="shared" si="190"/>
        <v>0</v>
      </c>
      <c r="BM274" s="4">
        <f t="shared" si="191"/>
        <v>4</v>
      </c>
      <c r="BN274" s="4">
        <f t="shared" si="192"/>
        <v>4</v>
      </c>
      <c r="BO274" s="4">
        <f t="shared" si="193"/>
        <v>4</v>
      </c>
      <c r="BP274" s="4">
        <f t="shared" si="194"/>
        <v>4</v>
      </c>
      <c r="BQ274" s="4">
        <f t="shared" si="195"/>
        <v>6</v>
      </c>
      <c r="BR274" s="4">
        <f t="shared" si="196"/>
        <v>4</v>
      </c>
      <c r="BS274" s="4" t="str">
        <f t="shared" si="197"/>
        <v>0</v>
      </c>
      <c r="BT274" s="4">
        <f t="shared" si="198"/>
        <v>4</v>
      </c>
      <c r="BU274" s="4">
        <f t="shared" si="199"/>
        <v>4</v>
      </c>
      <c r="BV274" s="4">
        <f t="shared" si="200"/>
        <v>0</v>
      </c>
      <c r="BW274" s="4">
        <f t="shared" si="201"/>
        <v>6</v>
      </c>
      <c r="BX274" s="4">
        <f t="shared" si="202"/>
        <v>0</v>
      </c>
      <c r="BY274" s="4">
        <f t="shared" si="203"/>
        <v>0</v>
      </c>
      <c r="BZ274" s="37">
        <f t="shared" si="204"/>
        <v>90</v>
      </c>
      <c r="CA274" s="32" t="str">
        <f>VLOOKUP(J:J,'Agent wise'!A:C,3,0)</f>
        <v>Adharsh</v>
      </c>
      <c r="CB274" s="32">
        <f t="shared" si="170"/>
        <v>45935</v>
      </c>
      <c r="CC274" t="str">
        <f t="shared" si="171"/>
        <v>Good</v>
      </c>
      <c r="CE274" s="32"/>
      <c r="CJ274">
        <f t="shared" si="172"/>
        <v>5</v>
      </c>
      <c r="CK274">
        <f t="shared" si="173"/>
        <v>10</v>
      </c>
      <c r="CL274">
        <f t="shared" si="174"/>
        <v>2025</v>
      </c>
    </row>
    <row r="275" spans="1:90" ht="15" customHeight="1" x14ac:dyDescent="0.35">
      <c r="A275" s="40">
        <v>45787.786921296298</v>
      </c>
      <c r="B275" t="s">
        <v>132</v>
      </c>
      <c r="C275" t="s">
        <v>575</v>
      </c>
      <c r="D275" t="s">
        <v>133</v>
      </c>
      <c r="E275" s="2">
        <v>45935</v>
      </c>
      <c r="F275" t="s">
        <v>494</v>
      </c>
      <c r="G275" s="2">
        <v>45726</v>
      </c>
      <c r="H275">
        <v>8667864193</v>
      </c>
      <c r="I275">
        <v>133</v>
      </c>
      <c r="J275" t="s">
        <v>143</v>
      </c>
      <c r="K275" t="s">
        <v>52</v>
      </c>
      <c r="L275" t="s">
        <v>53</v>
      </c>
      <c r="M275" t="s">
        <v>48</v>
      </c>
      <c r="N275" t="s">
        <v>48</v>
      </c>
      <c r="O275" t="s">
        <v>48</v>
      </c>
      <c r="P275" t="s">
        <v>48</v>
      </c>
      <c r="Q275" t="s">
        <v>48</v>
      </c>
      <c r="R275" t="s">
        <v>48</v>
      </c>
      <c r="S275" t="s">
        <v>48</v>
      </c>
      <c r="T275" t="s">
        <v>48</v>
      </c>
      <c r="U275" t="s">
        <v>48</v>
      </c>
      <c r="V275" t="s">
        <v>48</v>
      </c>
      <c r="W275" t="s">
        <v>48</v>
      </c>
      <c r="X275" t="s">
        <v>48</v>
      </c>
      <c r="Y275" t="s">
        <v>48</v>
      </c>
      <c r="Z275" t="s">
        <v>48</v>
      </c>
      <c r="AA275" t="s">
        <v>48</v>
      </c>
      <c r="AB275" t="s">
        <v>49</v>
      </c>
      <c r="AC275" t="s">
        <v>48</v>
      </c>
      <c r="AD275" t="s">
        <v>48</v>
      </c>
      <c r="AE275" t="s">
        <v>48</v>
      </c>
      <c r="AF275" t="s">
        <v>48</v>
      </c>
      <c r="AG275" t="s">
        <v>48</v>
      </c>
      <c r="AH275" t="s">
        <v>48</v>
      </c>
      <c r="AI275" t="s">
        <v>48</v>
      </c>
      <c r="AJ275" t="s">
        <v>48</v>
      </c>
      <c r="AK275" t="s">
        <v>48</v>
      </c>
      <c r="AL275" t="s">
        <v>48</v>
      </c>
      <c r="AM275" t="s">
        <v>48</v>
      </c>
      <c r="AN275" t="s">
        <v>48</v>
      </c>
      <c r="AO275" t="s">
        <v>48</v>
      </c>
      <c r="AP275" t="s">
        <v>994</v>
      </c>
      <c r="AQ275" s="1" t="s">
        <v>995</v>
      </c>
      <c r="AR275" t="s">
        <v>116</v>
      </c>
      <c r="AS275" t="s">
        <v>144</v>
      </c>
      <c r="AT275" t="s">
        <v>144</v>
      </c>
      <c r="AU275" t="s">
        <v>577</v>
      </c>
      <c r="AW275" s="4">
        <f t="shared" si="175"/>
        <v>6</v>
      </c>
      <c r="AX275" s="4">
        <f t="shared" si="176"/>
        <v>4</v>
      </c>
      <c r="AY275" s="4">
        <f t="shared" si="177"/>
        <v>4</v>
      </c>
      <c r="AZ275" s="4">
        <f t="shared" si="178"/>
        <v>2</v>
      </c>
      <c r="BA275" s="4">
        <f t="shared" si="179"/>
        <v>4</v>
      </c>
      <c r="BB275" s="4">
        <f t="shared" si="180"/>
        <v>4</v>
      </c>
      <c r="BC275" s="4">
        <f t="shared" si="181"/>
        <v>4</v>
      </c>
      <c r="BD275" s="4">
        <f t="shared" si="182"/>
        <v>2</v>
      </c>
      <c r="BE275" s="4">
        <f t="shared" si="183"/>
        <v>4</v>
      </c>
      <c r="BF275" s="4">
        <f t="shared" si="184"/>
        <v>2</v>
      </c>
      <c r="BG275" s="4">
        <f t="shared" si="185"/>
        <v>4</v>
      </c>
      <c r="BH275" s="4">
        <f t="shared" si="186"/>
        <v>4</v>
      </c>
      <c r="BI275" s="4">
        <f t="shared" si="187"/>
        <v>4</v>
      </c>
      <c r="BJ275" s="4">
        <f t="shared" si="188"/>
        <v>2</v>
      </c>
      <c r="BK275" s="4">
        <f t="shared" si="189"/>
        <v>4</v>
      </c>
      <c r="BL275" s="4" t="str">
        <f t="shared" si="190"/>
        <v>0</v>
      </c>
      <c r="BM275" s="4">
        <f t="shared" si="191"/>
        <v>4</v>
      </c>
      <c r="BN275" s="4">
        <f t="shared" si="192"/>
        <v>4</v>
      </c>
      <c r="BO275" s="4">
        <f t="shared" si="193"/>
        <v>4</v>
      </c>
      <c r="BP275" s="4">
        <f t="shared" si="194"/>
        <v>4</v>
      </c>
      <c r="BQ275" s="4">
        <f t="shared" si="195"/>
        <v>6</v>
      </c>
      <c r="BR275" s="4">
        <f t="shared" si="196"/>
        <v>4</v>
      </c>
      <c r="BS275" s="4">
        <f t="shared" si="197"/>
        <v>4</v>
      </c>
      <c r="BT275" s="4">
        <f t="shared" si="198"/>
        <v>4</v>
      </c>
      <c r="BU275" s="4">
        <f t="shared" si="199"/>
        <v>4</v>
      </c>
      <c r="BV275" s="4">
        <f t="shared" si="200"/>
        <v>0</v>
      </c>
      <c r="BW275" s="4">
        <f t="shared" si="201"/>
        <v>6</v>
      </c>
      <c r="BX275" s="4">
        <f t="shared" si="202"/>
        <v>0</v>
      </c>
      <c r="BY275" s="4">
        <f t="shared" si="203"/>
        <v>0</v>
      </c>
      <c r="BZ275" s="37">
        <f t="shared" si="204"/>
        <v>98</v>
      </c>
      <c r="CA275" s="32" t="str">
        <f>VLOOKUP(J:J,'Agent wise'!A:C,3,0)</f>
        <v>Amal</v>
      </c>
      <c r="CB275" s="32">
        <f t="shared" si="170"/>
        <v>45935</v>
      </c>
      <c r="CC275" t="str">
        <f t="shared" si="171"/>
        <v>Excellent</v>
      </c>
      <c r="CE275" s="32"/>
      <c r="CJ275">
        <f t="shared" si="172"/>
        <v>5</v>
      </c>
      <c r="CK275">
        <f t="shared" si="173"/>
        <v>10</v>
      </c>
      <c r="CL275">
        <f t="shared" si="174"/>
        <v>2025</v>
      </c>
    </row>
    <row r="276" spans="1:90" ht="15" customHeight="1" x14ac:dyDescent="0.35">
      <c r="A276" s="40">
        <v>45787.787719907406</v>
      </c>
      <c r="B276" t="s">
        <v>593</v>
      </c>
      <c r="C276" t="s">
        <v>575</v>
      </c>
      <c r="D276" t="s">
        <v>594</v>
      </c>
      <c r="E276" s="2">
        <v>45935</v>
      </c>
      <c r="F276" t="s">
        <v>521</v>
      </c>
      <c r="G276" s="2">
        <v>45757</v>
      </c>
      <c r="H276">
        <v>7598701190</v>
      </c>
      <c r="I276">
        <v>110</v>
      </c>
      <c r="J276" t="s">
        <v>83</v>
      </c>
      <c r="K276" t="s">
        <v>52</v>
      </c>
      <c r="L276" t="s">
        <v>53</v>
      </c>
      <c r="M276" t="s">
        <v>48</v>
      </c>
      <c r="N276" t="s">
        <v>48</v>
      </c>
      <c r="O276" t="s">
        <v>48</v>
      </c>
      <c r="P276" t="s">
        <v>48</v>
      </c>
      <c r="Q276" t="s">
        <v>48</v>
      </c>
      <c r="R276" t="s">
        <v>48</v>
      </c>
      <c r="S276" t="s">
        <v>48</v>
      </c>
      <c r="T276" t="s">
        <v>48</v>
      </c>
      <c r="U276" t="s">
        <v>49</v>
      </c>
      <c r="V276" t="s">
        <v>48</v>
      </c>
      <c r="W276" t="s">
        <v>48</v>
      </c>
      <c r="X276" t="s">
        <v>48</v>
      </c>
      <c r="Y276" t="s">
        <v>48</v>
      </c>
      <c r="Z276" t="s">
        <v>48</v>
      </c>
      <c r="AA276" t="s">
        <v>48</v>
      </c>
      <c r="AB276" t="s">
        <v>49</v>
      </c>
      <c r="AC276" t="s">
        <v>48</v>
      </c>
      <c r="AD276" t="s">
        <v>48</v>
      </c>
      <c r="AE276" t="s">
        <v>48</v>
      </c>
      <c r="AF276" t="s">
        <v>48</v>
      </c>
      <c r="AG276" t="s">
        <v>48</v>
      </c>
      <c r="AH276" t="s">
        <v>50</v>
      </c>
      <c r="AI276" t="s">
        <v>50</v>
      </c>
      <c r="AJ276" t="s">
        <v>48</v>
      </c>
      <c r="AK276" t="s">
        <v>48</v>
      </c>
      <c r="AL276" t="s">
        <v>48</v>
      </c>
      <c r="AM276" t="s">
        <v>48</v>
      </c>
      <c r="AN276" t="s">
        <v>48</v>
      </c>
      <c r="AO276" t="s">
        <v>48</v>
      </c>
      <c r="AP276" t="s">
        <v>996</v>
      </c>
      <c r="AQ276" t="s">
        <v>997</v>
      </c>
      <c r="AR276" t="s">
        <v>51</v>
      </c>
      <c r="AS276" t="s">
        <v>812</v>
      </c>
      <c r="AT276" t="s">
        <v>813</v>
      </c>
      <c r="AU276" t="s">
        <v>577</v>
      </c>
      <c r="AW276" s="4">
        <f t="shared" si="175"/>
        <v>6</v>
      </c>
      <c r="AX276" s="4">
        <f t="shared" si="176"/>
        <v>4</v>
      </c>
      <c r="AY276" s="4">
        <f t="shared" si="177"/>
        <v>4</v>
      </c>
      <c r="AZ276" s="4">
        <f t="shared" si="178"/>
        <v>2</v>
      </c>
      <c r="BA276" s="4">
        <f t="shared" si="179"/>
        <v>4</v>
      </c>
      <c r="BB276" s="4">
        <f t="shared" si="180"/>
        <v>4</v>
      </c>
      <c r="BC276" s="4">
        <f t="shared" si="181"/>
        <v>4</v>
      </c>
      <c r="BD276" s="4">
        <f t="shared" si="182"/>
        <v>2</v>
      </c>
      <c r="BE276" s="4" t="str">
        <f t="shared" si="183"/>
        <v>0</v>
      </c>
      <c r="BF276" s="4">
        <f t="shared" si="184"/>
        <v>2</v>
      </c>
      <c r="BG276" s="4">
        <f t="shared" si="185"/>
        <v>4</v>
      </c>
      <c r="BH276" s="4">
        <f t="shared" si="186"/>
        <v>4</v>
      </c>
      <c r="BI276" s="4">
        <f t="shared" si="187"/>
        <v>4</v>
      </c>
      <c r="BJ276" s="4">
        <f t="shared" si="188"/>
        <v>2</v>
      </c>
      <c r="BK276" s="4">
        <f t="shared" si="189"/>
        <v>4</v>
      </c>
      <c r="BL276" s="4" t="str">
        <f t="shared" si="190"/>
        <v>0</v>
      </c>
      <c r="BM276" s="4">
        <f t="shared" si="191"/>
        <v>4</v>
      </c>
      <c r="BN276" s="4">
        <f t="shared" si="192"/>
        <v>4</v>
      </c>
      <c r="BO276" s="4">
        <f t="shared" si="193"/>
        <v>4</v>
      </c>
      <c r="BP276" s="4">
        <f t="shared" si="194"/>
        <v>4</v>
      </c>
      <c r="BQ276" s="4">
        <f t="shared" si="195"/>
        <v>6</v>
      </c>
      <c r="BR276" s="4">
        <f t="shared" si="196"/>
        <v>4</v>
      </c>
      <c r="BS276" s="4">
        <f t="shared" si="197"/>
        <v>4</v>
      </c>
      <c r="BT276" s="4">
        <f t="shared" si="198"/>
        <v>4</v>
      </c>
      <c r="BU276" s="4">
        <f t="shared" si="199"/>
        <v>4</v>
      </c>
      <c r="BV276" s="4">
        <f t="shared" si="200"/>
        <v>0</v>
      </c>
      <c r="BW276" s="4">
        <f t="shared" si="201"/>
        <v>6</v>
      </c>
      <c r="BX276" s="4">
        <f t="shared" si="202"/>
        <v>0</v>
      </c>
      <c r="BY276" s="4">
        <f t="shared" si="203"/>
        <v>0</v>
      </c>
      <c r="BZ276" s="37">
        <f t="shared" si="204"/>
        <v>94</v>
      </c>
      <c r="CA276" s="32" t="str">
        <f>VLOOKUP(J:J,'Agent wise'!A:C,3,0)</f>
        <v>Saran S</v>
      </c>
      <c r="CB276" s="32">
        <f t="shared" si="170"/>
        <v>45935</v>
      </c>
      <c r="CC276" t="str">
        <f t="shared" si="171"/>
        <v>Good</v>
      </c>
      <c r="CE276" s="32"/>
      <c r="CJ276">
        <f t="shared" si="172"/>
        <v>5</v>
      </c>
      <c r="CK276">
        <f t="shared" si="173"/>
        <v>10</v>
      </c>
      <c r="CL276">
        <f t="shared" si="174"/>
        <v>2025</v>
      </c>
    </row>
    <row r="277" spans="1:90" ht="15" customHeight="1" x14ac:dyDescent="0.35">
      <c r="A277" s="40">
        <v>45787.791817129626</v>
      </c>
      <c r="B277" t="s">
        <v>132</v>
      </c>
      <c r="C277" t="s">
        <v>575</v>
      </c>
      <c r="D277" t="s">
        <v>133</v>
      </c>
      <c r="E277" s="2">
        <v>45935</v>
      </c>
      <c r="F277" t="s">
        <v>494</v>
      </c>
      <c r="G277" s="2">
        <v>45726</v>
      </c>
      <c r="H277">
        <v>9447632365</v>
      </c>
      <c r="I277">
        <v>130</v>
      </c>
      <c r="J277" t="s">
        <v>195</v>
      </c>
      <c r="K277" t="s">
        <v>46</v>
      </c>
      <c r="L277" t="s">
        <v>47</v>
      </c>
      <c r="M277" t="s">
        <v>48</v>
      </c>
      <c r="N277" t="s">
        <v>48</v>
      </c>
      <c r="O277" t="s">
        <v>48</v>
      </c>
      <c r="P277" t="s">
        <v>48</v>
      </c>
      <c r="Q277" t="s">
        <v>48</v>
      </c>
      <c r="R277" t="s">
        <v>48</v>
      </c>
      <c r="S277" t="s">
        <v>48</v>
      </c>
      <c r="T277" t="s">
        <v>48</v>
      </c>
      <c r="U277" t="s">
        <v>48</v>
      </c>
      <c r="V277" t="s">
        <v>48</v>
      </c>
      <c r="W277" t="s">
        <v>48</v>
      </c>
      <c r="X277" t="s">
        <v>48</v>
      </c>
      <c r="Y277" t="s">
        <v>48</v>
      </c>
      <c r="Z277" t="s">
        <v>48</v>
      </c>
      <c r="AA277" t="s">
        <v>48</v>
      </c>
      <c r="AB277" t="s">
        <v>49</v>
      </c>
      <c r="AC277" t="s">
        <v>48</v>
      </c>
      <c r="AD277" t="s">
        <v>48</v>
      </c>
      <c r="AE277" t="s">
        <v>48</v>
      </c>
      <c r="AF277" t="s">
        <v>48</v>
      </c>
      <c r="AG277" t="s">
        <v>48</v>
      </c>
      <c r="AH277" t="s">
        <v>48</v>
      </c>
      <c r="AI277" t="s">
        <v>50</v>
      </c>
      <c r="AJ277" t="s">
        <v>48</v>
      </c>
      <c r="AK277" t="s">
        <v>48</v>
      </c>
      <c r="AL277" t="s">
        <v>48</v>
      </c>
      <c r="AM277" t="s">
        <v>48</v>
      </c>
      <c r="AN277" t="s">
        <v>48</v>
      </c>
      <c r="AO277" t="s">
        <v>48</v>
      </c>
      <c r="AP277" t="s">
        <v>994</v>
      </c>
      <c r="AQ277" s="1" t="s">
        <v>998</v>
      </c>
      <c r="AR277" t="s">
        <v>116</v>
      </c>
      <c r="AS277" t="s">
        <v>144</v>
      </c>
      <c r="AT277" t="s">
        <v>144</v>
      </c>
      <c r="AU277" t="s">
        <v>577</v>
      </c>
      <c r="AW277" s="4">
        <f t="shared" si="175"/>
        <v>6</v>
      </c>
      <c r="AX277" s="4">
        <f t="shared" si="176"/>
        <v>4</v>
      </c>
      <c r="AY277" s="4">
        <f t="shared" si="177"/>
        <v>4</v>
      </c>
      <c r="AZ277" s="4">
        <f t="shared" si="178"/>
        <v>2</v>
      </c>
      <c r="BA277" s="4">
        <f t="shared" si="179"/>
        <v>4</v>
      </c>
      <c r="BB277" s="4">
        <f t="shared" si="180"/>
        <v>4</v>
      </c>
      <c r="BC277" s="4">
        <f t="shared" si="181"/>
        <v>4</v>
      </c>
      <c r="BD277" s="4">
        <f t="shared" si="182"/>
        <v>2</v>
      </c>
      <c r="BE277" s="4">
        <f t="shared" si="183"/>
        <v>4</v>
      </c>
      <c r="BF277" s="4">
        <f t="shared" si="184"/>
        <v>2</v>
      </c>
      <c r="BG277" s="4">
        <f t="shared" si="185"/>
        <v>4</v>
      </c>
      <c r="BH277" s="4">
        <f t="shared" si="186"/>
        <v>4</v>
      </c>
      <c r="BI277" s="4">
        <f t="shared" si="187"/>
        <v>4</v>
      </c>
      <c r="BJ277" s="4">
        <f t="shared" si="188"/>
        <v>2</v>
      </c>
      <c r="BK277" s="4">
        <f t="shared" si="189"/>
        <v>4</v>
      </c>
      <c r="BL277" s="4" t="str">
        <f t="shared" si="190"/>
        <v>0</v>
      </c>
      <c r="BM277" s="4">
        <f t="shared" si="191"/>
        <v>4</v>
      </c>
      <c r="BN277" s="4">
        <f t="shared" si="192"/>
        <v>4</v>
      </c>
      <c r="BO277" s="4">
        <f t="shared" si="193"/>
        <v>4</v>
      </c>
      <c r="BP277" s="4">
        <f t="shared" si="194"/>
        <v>4</v>
      </c>
      <c r="BQ277" s="4">
        <f t="shared" si="195"/>
        <v>6</v>
      </c>
      <c r="BR277" s="4">
        <f t="shared" si="196"/>
        <v>4</v>
      </c>
      <c r="BS277" s="4">
        <f t="shared" si="197"/>
        <v>4</v>
      </c>
      <c r="BT277" s="4">
        <f t="shared" si="198"/>
        <v>4</v>
      </c>
      <c r="BU277" s="4">
        <f t="shared" si="199"/>
        <v>4</v>
      </c>
      <c r="BV277" s="4">
        <f t="shared" si="200"/>
        <v>0</v>
      </c>
      <c r="BW277" s="4">
        <f t="shared" si="201"/>
        <v>6</v>
      </c>
      <c r="BX277" s="4">
        <f t="shared" si="202"/>
        <v>0</v>
      </c>
      <c r="BY277" s="4">
        <f t="shared" si="203"/>
        <v>0</v>
      </c>
      <c r="BZ277" s="37">
        <f t="shared" si="204"/>
        <v>98</v>
      </c>
      <c r="CA277" s="32" t="str">
        <f>VLOOKUP(J:J,'Agent wise'!A:C,3,0)</f>
        <v>Amal</v>
      </c>
      <c r="CB277" s="32">
        <f t="shared" si="170"/>
        <v>45935</v>
      </c>
      <c r="CC277" t="str">
        <f t="shared" si="171"/>
        <v>Excellent</v>
      </c>
      <c r="CE277" s="32"/>
      <c r="CJ277">
        <f t="shared" si="172"/>
        <v>5</v>
      </c>
      <c r="CK277">
        <f t="shared" si="173"/>
        <v>10</v>
      </c>
      <c r="CL277">
        <f t="shared" si="174"/>
        <v>2025</v>
      </c>
    </row>
    <row r="278" spans="1:90" ht="15" customHeight="1" x14ac:dyDescent="0.35">
      <c r="A278" s="40">
        <v>45787.793078703704</v>
      </c>
      <c r="B278" t="s">
        <v>593</v>
      </c>
      <c r="C278" t="s">
        <v>575</v>
      </c>
      <c r="D278" t="s">
        <v>594</v>
      </c>
      <c r="E278" s="2">
        <v>45935</v>
      </c>
      <c r="F278" t="s">
        <v>521</v>
      </c>
      <c r="G278" s="2">
        <v>45757</v>
      </c>
      <c r="H278">
        <v>9487114489</v>
      </c>
      <c r="I278">
        <v>234</v>
      </c>
      <c r="J278" t="s">
        <v>54</v>
      </c>
      <c r="K278" t="s">
        <v>52</v>
      </c>
      <c r="L278" t="s">
        <v>53</v>
      </c>
      <c r="M278" t="s">
        <v>48</v>
      </c>
      <c r="N278" t="s">
        <v>48</v>
      </c>
      <c r="O278" t="s">
        <v>48</v>
      </c>
      <c r="P278" t="s">
        <v>48</v>
      </c>
      <c r="Q278" t="s">
        <v>48</v>
      </c>
      <c r="R278" t="s">
        <v>48</v>
      </c>
      <c r="S278" t="s">
        <v>48</v>
      </c>
      <c r="T278" t="s">
        <v>48</v>
      </c>
      <c r="U278" t="s">
        <v>49</v>
      </c>
      <c r="V278" t="s">
        <v>48</v>
      </c>
      <c r="W278" t="s">
        <v>48</v>
      </c>
      <c r="X278" t="s">
        <v>48</v>
      </c>
      <c r="Y278" t="s">
        <v>48</v>
      </c>
      <c r="Z278" t="s">
        <v>48</v>
      </c>
      <c r="AA278" t="s">
        <v>48</v>
      </c>
      <c r="AB278" t="s">
        <v>48</v>
      </c>
      <c r="AC278" t="s">
        <v>48</v>
      </c>
      <c r="AD278" t="s">
        <v>48</v>
      </c>
      <c r="AE278" t="s">
        <v>48</v>
      </c>
      <c r="AF278" t="s">
        <v>48</v>
      </c>
      <c r="AG278" t="s">
        <v>48</v>
      </c>
      <c r="AH278" t="s">
        <v>50</v>
      </c>
      <c r="AI278" t="s">
        <v>50</v>
      </c>
      <c r="AJ278" t="s">
        <v>48</v>
      </c>
      <c r="AK278" t="s">
        <v>48</v>
      </c>
      <c r="AL278" t="s">
        <v>48</v>
      </c>
      <c r="AM278" t="s">
        <v>48</v>
      </c>
      <c r="AN278" t="s">
        <v>48</v>
      </c>
      <c r="AO278" t="s">
        <v>48</v>
      </c>
      <c r="AP278" t="s">
        <v>979</v>
      </c>
      <c r="AQ278" t="s">
        <v>999</v>
      </c>
      <c r="AR278" t="s">
        <v>116</v>
      </c>
      <c r="AS278" t="s">
        <v>812</v>
      </c>
      <c r="AT278" t="s">
        <v>813</v>
      </c>
      <c r="AU278" t="s">
        <v>577</v>
      </c>
      <c r="AW278" s="4">
        <f t="shared" si="175"/>
        <v>6</v>
      </c>
      <c r="AX278" s="4">
        <f t="shared" si="176"/>
        <v>4</v>
      </c>
      <c r="AY278" s="4">
        <f t="shared" si="177"/>
        <v>4</v>
      </c>
      <c r="AZ278" s="4">
        <f t="shared" si="178"/>
        <v>2</v>
      </c>
      <c r="BA278" s="4">
        <f t="shared" si="179"/>
        <v>4</v>
      </c>
      <c r="BB278" s="4">
        <f t="shared" si="180"/>
        <v>4</v>
      </c>
      <c r="BC278" s="4">
        <f t="shared" si="181"/>
        <v>4</v>
      </c>
      <c r="BD278" s="4">
        <f t="shared" si="182"/>
        <v>2</v>
      </c>
      <c r="BE278" s="4" t="str">
        <f t="shared" si="183"/>
        <v>0</v>
      </c>
      <c r="BF278" s="4">
        <f t="shared" si="184"/>
        <v>2</v>
      </c>
      <c r="BG278" s="4">
        <f t="shared" si="185"/>
        <v>4</v>
      </c>
      <c r="BH278" s="4">
        <f t="shared" si="186"/>
        <v>4</v>
      </c>
      <c r="BI278" s="4">
        <f t="shared" si="187"/>
        <v>4</v>
      </c>
      <c r="BJ278" s="4">
        <f t="shared" si="188"/>
        <v>2</v>
      </c>
      <c r="BK278" s="4">
        <f t="shared" si="189"/>
        <v>4</v>
      </c>
      <c r="BL278" s="4">
        <f t="shared" si="190"/>
        <v>2</v>
      </c>
      <c r="BM278" s="4">
        <f t="shared" si="191"/>
        <v>4</v>
      </c>
      <c r="BN278" s="4">
        <f t="shared" si="192"/>
        <v>4</v>
      </c>
      <c r="BO278" s="4">
        <f t="shared" si="193"/>
        <v>4</v>
      </c>
      <c r="BP278" s="4">
        <f t="shared" si="194"/>
        <v>4</v>
      </c>
      <c r="BQ278" s="4">
        <f t="shared" si="195"/>
        <v>6</v>
      </c>
      <c r="BR278" s="4">
        <f t="shared" si="196"/>
        <v>4</v>
      </c>
      <c r="BS278" s="4">
        <f t="shared" si="197"/>
        <v>4</v>
      </c>
      <c r="BT278" s="4">
        <f t="shared" si="198"/>
        <v>4</v>
      </c>
      <c r="BU278" s="4">
        <f t="shared" si="199"/>
        <v>4</v>
      </c>
      <c r="BV278" s="4">
        <f t="shared" si="200"/>
        <v>0</v>
      </c>
      <c r="BW278" s="4">
        <f t="shared" si="201"/>
        <v>6</v>
      </c>
      <c r="BX278" s="4">
        <f t="shared" si="202"/>
        <v>0</v>
      </c>
      <c r="BY278" s="4">
        <f t="shared" si="203"/>
        <v>0</v>
      </c>
      <c r="BZ278" s="37">
        <f t="shared" si="204"/>
        <v>96</v>
      </c>
      <c r="CA278" s="32" t="str">
        <f>VLOOKUP(J:J,'Agent wise'!A:C,3,0)</f>
        <v>Saran S</v>
      </c>
      <c r="CB278" s="32">
        <f t="shared" si="170"/>
        <v>45935</v>
      </c>
      <c r="CC278" t="str">
        <f t="shared" si="171"/>
        <v>Excellent</v>
      </c>
      <c r="CE278" s="32"/>
      <c r="CJ278">
        <f t="shared" si="172"/>
        <v>5</v>
      </c>
      <c r="CK278">
        <f t="shared" si="173"/>
        <v>10</v>
      </c>
      <c r="CL278">
        <f t="shared" si="174"/>
        <v>2025</v>
      </c>
    </row>
    <row r="279" spans="1:90" ht="15" customHeight="1" x14ac:dyDescent="0.35">
      <c r="A279" s="40">
        <v>45787.793287037035</v>
      </c>
      <c r="B279" t="s">
        <v>132</v>
      </c>
      <c r="C279" t="s">
        <v>575</v>
      </c>
      <c r="D279" t="s">
        <v>133</v>
      </c>
      <c r="E279" s="2">
        <v>45935</v>
      </c>
      <c r="F279" t="s">
        <v>494</v>
      </c>
      <c r="G279" s="2">
        <v>45726</v>
      </c>
      <c r="H279">
        <v>9488759020</v>
      </c>
      <c r="I279">
        <v>143</v>
      </c>
      <c r="J279" t="s">
        <v>148</v>
      </c>
      <c r="K279" t="s">
        <v>52</v>
      </c>
      <c r="L279" t="s">
        <v>53</v>
      </c>
      <c r="M279" t="s">
        <v>48</v>
      </c>
      <c r="N279" t="s">
        <v>48</v>
      </c>
      <c r="O279" t="s">
        <v>48</v>
      </c>
      <c r="P279" t="s">
        <v>48</v>
      </c>
      <c r="Q279" t="s">
        <v>48</v>
      </c>
      <c r="R279" t="s">
        <v>48</v>
      </c>
      <c r="S279" t="s">
        <v>48</v>
      </c>
      <c r="T279" t="s">
        <v>48</v>
      </c>
      <c r="U279" t="s">
        <v>48</v>
      </c>
      <c r="V279" t="s">
        <v>48</v>
      </c>
      <c r="W279" t="s">
        <v>48</v>
      </c>
      <c r="X279" t="s">
        <v>48</v>
      </c>
      <c r="Y279" t="s">
        <v>48</v>
      </c>
      <c r="Z279" t="s">
        <v>48</v>
      </c>
      <c r="AA279" t="s">
        <v>49</v>
      </c>
      <c r="AB279" t="s">
        <v>48</v>
      </c>
      <c r="AC279" t="s">
        <v>48</v>
      </c>
      <c r="AD279" t="s">
        <v>48</v>
      </c>
      <c r="AE279" t="s">
        <v>48</v>
      </c>
      <c r="AF279" t="s">
        <v>48</v>
      </c>
      <c r="AG279" t="s">
        <v>48</v>
      </c>
      <c r="AH279" t="s">
        <v>48</v>
      </c>
      <c r="AI279" t="s">
        <v>50</v>
      </c>
      <c r="AJ279" t="s">
        <v>48</v>
      </c>
      <c r="AK279" t="s">
        <v>48</v>
      </c>
      <c r="AL279" t="s">
        <v>48</v>
      </c>
      <c r="AM279" t="s">
        <v>48</v>
      </c>
      <c r="AN279" t="s">
        <v>48</v>
      </c>
      <c r="AO279" t="s">
        <v>48</v>
      </c>
      <c r="AP279" t="s">
        <v>411</v>
      </c>
      <c r="AQ279" s="1" t="s">
        <v>1000</v>
      </c>
      <c r="AR279" t="s">
        <v>116</v>
      </c>
      <c r="AS279" t="s">
        <v>144</v>
      </c>
      <c r="AT279" t="s">
        <v>144</v>
      </c>
      <c r="AU279" t="s">
        <v>577</v>
      </c>
      <c r="AW279" s="4">
        <f t="shared" si="175"/>
        <v>6</v>
      </c>
      <c r="AX279" s="4">
        <f t="shared" si="176"/>
        <v>4</v>
      </c>
      <c r="AY279" s="4">
        <f t="shared" si="177"/>
        <v>4</v>
      </c>
      <c r="AZ279" s="4">
        <f t="shared" si="178"/>
        <v>2</v>
      </c>
      <c r="BA279" s="4">
        <f t="shared" si="179"/>
        <v>4</v>
      </c>
      <c r="BB279" s="4">
        <f t="shared" si="180"/>
        <v>4</v>
      </c>
      <c r="BC279" s="4">
        <f t="shared" si="181"/>
        <v>4</v>
      </c>
      <c r="BD279" s="4">
        <f t="shared" si="182"/>
        <v>2</v>
      </c>
      <c r="BE279" s="4">
        <f t="shared" si="183"/>
        <v>4</v>
      </c>
      <c r="BF279" s="4">
        <f t="shared" si="184"/>
        <v>2</v>
      </c>
      <c r="BG279" s="4">
        <f t="shared" si="185"/>
        <v>4</v>
      </c>
      <c r="BH279" s="4">
        <f t="shared" si="186"/>
        <v>4</v>
      </c>
      <c r="BI279" s="4">
        <f t="shared" si="187"/>
        <v>4</v>
      </c>
      <c r="BJ279" s="4">
        <f t="shared" si="188"/>
        <v>2</v>
      </c>
      <c r="BK279" s="4" t="str">
        <f t="shared" si="189"/>
        <v>0</v>
      </c>
      <c r="BL279" s="4">
        <f t="shared" si="190"/>
        <v>2</v>
      </c>
      <c r="BM279" s="4">
        <f t="shared" si="191"/>
        <v>4</v>
      </c>
      <c r="BN279" s="4">
        <f t="shared" si="192"/>
        <v>4</v>
      </c>
      <c r="BO279" s="4">
        <f t="shared" si="193"/>
        <v>4</v>
      </c>
      <c r="BP279" s="4">
        <f t="shared" si="194"/>
        <v>4</v>
      </c>
      <c r="BQ279" s="4">
        <f t="shared" si="195"/>
        <v>6</v>
      </c>
      <c r="BR279" s="4">
        <f t="shared" si="196"/>
        <v>4</v>
      </c>
      <c r="BS279" s="4">
        <f t="shared" si="197"/>
        <v>4</v>
      </c>
      <c r="BT279" s="4">
        <f t="shared" si="198"/>
        <v>4</v>
      </c>
      <c r="BU279" s="4">
        <f t="shared" si="199"/>
        <v>4</v>
      </c>
      <c r="BV279" s="4">
        <f t="shared" si="200"/>
        <v>0</v>
      </c>
      <c r="BW279" s="4">
        <f t="shared" si="201"/>
        <v>6</v>
      </c>
      <c r="BX279" s="4">
        <f t="shared" si="202"/>
        <v>0</v>
      </c>
      <c r="BY279" s="4">
        <f t="shared" si="203"/>
        <v>0</v>
      </c>
      <c r="BZ279" s="37">
        <f t="shared" si="204"/>
        <v>96</v>
      </c>
      <c r="CA279" s="32" t="str">
        <f>VLOOKUP(J:J,'Agent wise'!A:C,3,0)</f>
        <v>Amal</v>
      </c>
      <c r="CB279" s="32">
        <f t="shared" si="170"/>
        <v>45935</v>
      </c>
      <c r="CC279" t="str">
        <f t="shared" si="171"/>
        <v>Excellent</v>
      </c>
      <c r="CE279" s="32"/>
      <c r="CJ279">
        <f t="shared" si="172"/>
        <v>5</v>
      </c>
      <c r="CK279">
        <f t="shared" si="173"/>
        <v>10</v>
      </c>
      <c r="CL279">
        <f t="shared" si="174"/>
        <v>2025</v>
      </c>
    </row>
    <row r="280" spans="1:90" ht="15" customHeight="1" x14ac:dyDescent="0.35">
      <c r="A280" s="40">
        <v>45787.798819444448</v>
      </c>
      <c r="B280" t="s">
        <v>593</v>
      </c>
      <c r="C280" t="s">
        <v>575</v>
      </c>
      <c r="D280" t="s">
        <v>594</v>
      </c>
      <c r="E280" s="2">
        <v>45935</v>
      </c>
      <c r="F280" t="s">
        <v>521</v>
      </c>
      <c r="G280" s="2">
        <v>45757</v>
      </c>
      <c r="H280">
        <v>9344759520</v>
      </c>
      <c r="I280">
        <v>185</v>
      </c>
      <c r="J280" t="s">
        <v>74</v>
      </c>
      <c r="K280" t="s">
        <v>52</v>
      </c>
      <c r="L280" t="s">
        <v>53</v>
      </c>
      <c r="M280" t="s">
        <v>48</v>
      </c>
      <c r="N280" t="s">
        <v>48</v>
      </c>
      <c r="O280" t="s">
        <v>48</v>
      </c>
      <c r="P280" t="s">
        <v>48</v>
      </c>
      <c r="Q280" t="s">
        <v>48</v>
      </c>
      <c r="R280" t="s">
        <v>48</v>
      </c>
      <c r="S280" t="s">
        <v>48</v>
      </c>
      <c r="T280" t="s">
        <v>48</v>
      </c>
      <c r="U280" t="s">
        <v>48</v>
      </c>
      <c r="V280" t="s">
        <v>48</v>
      </c>
      <c r="W280" t="s">
        <v>48</v>
      </c>
      <c r="X280" t="s">
        <v>48</v>
      </c>
      <c r="Y280" t="s">
        <v>48</v>
      </c>
      <c r="Z280" t="s">
        <v>49</v>
      </c>
      <c r="AA280" t="s">
        <v>48</v>
      </c>
      <c r="AB280" t="s">
        <v>48</v>
      </c>
      <c r="AC280" t="s">
        <v>48</v>
      </c>
      <c r="AD280" t="s">
        <v>48</v>
      </c>
      <c r="AE280" t="s">
        <v>48</v>
      </c>
      <c r="AF280" t="s">
        <v>48</v>
      </c>
      <c r="AG280" t="s">
        <v>48</v>
      </c>
      <c r="AH280" t="s">
        <v>48</v>
      </c>
      <c r="AI280" t="s">
        <v>50</v>
      </c>
      <c r="AJ280" t="s">
        <v>48</v>
      </c>
      <c r="AK280" t="s">
        <v>48</v>
      </c>
      <c r="AL280" t="s">
        <v>48</v>
      </c>
      <c r="AM280" t="s">
        <v>48</v>
      </c>
      <c r="AN280" t="s">
        <v>48</v>
      </c>
      <c r="AO280" t="s">
        <v>48</v>
      </c>
      <c r="AP280" t="s">
        <v>1001</v>
      </c>
      <c r="AQ280" t="s">
        <v>1002</v>
      </c>
      <c r="AR280" t="s">
        <v>51</v>
      </c>
      <c r="AS280" t="s">
        <v>812</v>
      </c>
      <c r="AT280" t="s">
        <v>813</v>
      </c>
      <c r="AU280" t="s">
        <v>577</v>
      </c>
      <c r="AW280" s="4">
        <f t="shared" si="175"/>
        <v>6</v>
      </c>
      <c r="AX280" s="4">
        <f t="shared" si="176"/>
        <v>4</v>
      </c>
      <c r="AY280" s="4">
        <f t="shared" si="177"/>
        <v>4</v>
      </c>
      <c r="AZ280" s="4">
        <f t="shared" si="178"/>
        <v>2</v>
      </c>
      <c r="BA280" s="4">
        <f t="shared" si="179"/>
        <v>4</v>
      </c>
      <c r="BB280" s="4">
        <f t="shared" si="180"/>
        <v>4</v>
      </c>
      <c r="BC280" s="4">
        <f t="shared" si="181"/>
        <v>4</v>
      </c>
      <c r="BD280" s="4">
        <f t="shared" si="182"/>
        <v>2</v>
      </c>
      <c r="BE280" s="4">
        <f t="shared" si="183"/>
        <v>4</v>
      </c>
      <c r="BF280" s="4">
        <f t="shared" si="184"/>
        <v>2</v>
      </c>
      <c r="BG280" s="4">
        <f t="shared" si="185"/>
        <v>4</v>
      </c>
      <c r="BH280" s="4">
        <f t="shared" si="186"/>
        <v>4</v>
      </c>
      <c r="BI280" s="4">
        <f t="shared" si="187"/>
        <v>4</v>
      </c>
      <c r="BJ280" s="4" t="str">
        <f t="shared" si="188"/>
        <v>0</v>
      </c>
      <c r="BK280" s="4">
        <f t="shared" si="189"/>
        <v>4</v>
      </c>
      <c r="BL280" s="4">
        <f t="shared" si="190"/>
        <v>2</v>
      </c>
      <c r="BM280" s="4">
        <f t="shared" si="191"/>
        <v>4</v>
      </c>
      <c r="BN280" s="4">
        <f t="shared" si="192"/>
        <v>4</v>
      </c>
      <c r="BO280" s="4">
        <f t="shared" si="193"/>
        <v>4</v>
      </c>
      <c r="BP280" s="4">
        <f t="shared" si="194"/>
        <v>4</v>
      </c>
      <c r="BQ280" s="4">
        <f t="shared" si="195"/>
        <v>6</v>
      </c>
      <c r="BR280" s="4">
        <f t="shared" si="196"/>
        <v>4</v>
      </c>
      <c r="BS280" s="4">
        <f t="shared" si="197"/>
        <v>4</v>
      </c>
      <c r="BT280" s="4">
        <f t="shared" si="198"/>
        <v>4</v>
      </c>
      <c r="BU280" s="4">
        <f t="shared" si="199"/>
        <v>4</v>
      </c>
      <c r="BV280" s="4">
        <f t="shared" si="200"/>
        <v>0</v>
      </c>
      <c r="BW280" s="4">
        <f t="shared" si="201"/>
        <v>6</v>
      </c>
      <c r="BX280" s="4">
        <f t="shared" si="202"/>
        <v>0</v>
      </c>
      <c r="BY280" s="4">
        <f t="shared" si="203"/>
        <v>0</v>
      </c>
      <c r="BZ280" s="37">
        <f t="shared" si="204"/>
        <v>98</v>
      </c>
      <c r="CA280" s="32" t="str">
        <f>VLOOKUP(J:J,'Agent wise'!A:C,3,0)</f>
        <v xml:space="preserve">Shiny </v>
      </c>
      <c r="CB280" s="32">
        <f t="shared" si="170"/>
        <v>45935</v>
      </c>
      <c r="CC280" t="str">
        <f t="shared" si="171"/>
        <v>Excellent</v>
      </c>
      <c r="CE280" s="32"/>
      <c r="CJ280">
        <f t="shared" si="172"/>
        <v>5</v>
      </c>
      <c r="CK280">
        <f t="shared" si="173"/>
        <v>10</v>
      </c>
      <c r="CL280">
        <f t="shared" si="174"/>
        <v>2025</v>
      </c>
    </row>
    <row r="281" spans="1:90" ht="15" customHeight="1" x14ac:dyDescent="0.35">
      <c r="A281" s="40">
        <v>45787.914155092592</v>
      </c>
      <c r="B281" t="s">
        <v>152</v>
      </c>
      <c r="C281" t="s">
        <v>575</v>
      </c>
      <c r="D281" t="s">
        <v>56</v>
      </c>
      <c r="E281" s="2">
        <v>45935</v>
      </c>
      <c r="F281" t="s">
        <v>134</v>
      </c>
      <c r="G281" s="2">
        <v>45787</v>
      </c>
      <c r="H281">
        <v>9400152954</v>
      </c>
      <c r="I281">
        <v>135</v>
      </c>
      <c r="J281" t="s">
        <v>79</v>
      </c>
      <c r="K281" t="s">
        <v>46</v>
      </c>
      <c r="L281" t="s">
        <v>47</v>
      </c>
      <c r="M281" t="s">
        <v>48</v>
      </c>
      <c r="N281" t="s">
        <v>48</v>
      </c>
      <c r="O281" t="s">
        <v>48</v>
      </c>
      <c r="P281" t="s">
        <v>48</v>
      </c>
      <c r="Q281" t="s">
        <v>48</v>
      </c>
      <c r="R281" t="s">
        <v>48</v>
      </c>
      <c r="S281" t="s">
        <v>48</v>
      </c>
      <c r="T281" t="s">
        <v>48</v>
      </c>
      <c r="U281" t="s">
        <v>49</v>
      </c>
      <c r="V281" t="s">
        <v>48</v>
      </c>
      <c r="W281" t="s">
        <v>48</v>
      </c>
      <c r="X281" t="s">
        <v>50</v>
      </c>
      <c r="Y281" t="s">
        <v>48</v>
      </c>
      <c r="Z281" t="s">
        <v>49</v>
      </c>
      <c r="AA281" t="s">
        <v>49</v>
      </c>
      <c r="AB281" t="s">
        <v>48</v>
      </c>
      <c r="AC281" t="s">
        <v>50</v>
      </c>
      <c r="AD281" t="s">
        <v>50</v>
      </c>
      <c r="AE281" t="s">
        <v>48</v>
      </c>
      <c r="AF281" t="s">
        <v>50</v>
      </c>
      <c r="AG281" t="s">
        <v>48</v>
      </c>
      <c r="AH281" t="s">
        <v>50</v>
      </c>
      <c r="AI281" t="s">
        <v>50</v>
      </c>
      <c r="AJ281" t="s">
        <v>48</v>
      </c>
      <c r="AK281" t="s">
        <v>48</v>
      </c>
      <c r="AL281" t="s">
        <v>49</v>
      </c>
      <c r="AM281" t="s">
        <v>48</v>
      </c>
      <c r="AN281" t="s">
        <v>48</v>
      </c>
      <c r="AO281" t="s">
        <v>48</v>
      </c>
      <c r="AP281" t="s">
        <v>1003</v>
      </c>
      <c r="AQ281" t="s">
        <v>409</v>
      </c>
      <c r="AR281" t="s">
        <v>51</v>
      </c>
      <c r="AS281" t="s">
        <v>372</v>
      </c>
      <c r="AT281" t="s">
        <v>75</v>
      </c>
      <c r="AU281" t="s">
        <v>683</v>
      </c>
      <c r="AW281" s="4">
        <f t="shared" si="175"/>
        <v>6</v>
      </c>
      <c r="AX281" s="4">
        <f t="shared" si="176"/>
        <v>4</v>
      </c>
      <c r="AY281" s="4">
        <f t="shared" si="177"/>
        <v>4</v>
      </c>
      <c r="AZ281" s="4">
        <f t="shared" si="178"/>
        <v>2</v>
      </c>
      <c r="BA281" s="4">
        <f t="shared" si="179"/>
        <v>4</v>
      </c>
      <c r="BB281" s="4">
        <f t="shared" si="180"/>
        <v>4</v>
      </c>
      <c r="BC281" s="4">
        <f t="shared" si="181"/>
        <v>4</v>
      </c>
      <c r="BD281" s="4">
        <f t="shared" si="182"/>
        <v>2</v>
      </c>
      <c r="BE281" s="4" t="str">
        <f t="shared" si="183"/>
        <v>0</v>
      </c>
      <c r="BF281" s="4">
        <f t="shared" si="184"/>
        <v>2</v>
      </c>
      <c r="BG281" s="4">
        <f t="shared" si="185"/>
        <v>4</v>
      </c>
      <c r="BH281" s="4">
        <f t="shared" si="186"/>
        <v>4</v>
      </c>
      <c r="BI281" s="4">
        <f t="shared" si="187"/>
        <v>4</v>
      </c>
      <c r="BJ281" s="4" t="str">
        <f t="shared" si="188"/>
        <v>0</v>
      </c>
      <c r="BK281" s="4" t="str">
        <f t="shared" si="189"/>
        <v>0</v>
      </c>
      <c r="BL281" s="4">
        <f t="shared" si="190"/>
        <v>2</v>
      </c>
      <c r="BM281" s="4">
        <f t="shared" si="191"/>
        <v>4</v>
      </c>
      <c r="BN281" s="4">
        <f t="shared" si="192"/>
        <v>4</v>
      </c>
      <c r="BO281" s="4">
        <f t="shared" si="193"/>
        <v>4</v>
      </c>
      <c r="BP281" s="4">
        <f t="shared" si="194"/>
        <v>4</v>
      </c>
      <c r="BQ281" s="4">
        <f t="shared" si="195"/>
        <v>6</v>
      </c>
      <c r="BR281" s="4">
        <f t="shared" si="196"/>
        <v>4</v>
      </c>
      <c r="BS281" s="4">
        <f t="shared" si="197"/>
        <v>4</v>
      </c>
      <c r="BT281" s="4">
        <f t="shared" si="198"/>
        <v>4</v>
      </c>
      <c r="BU281" s="4">
        <f t="shared" si="199"/>
        <v>4</v>
      </c>
      <c r="BV281" s="4" t="str">
        <f t="shared" si="200"/>
        <v>0</v>
      </c>
      <c r="BW281" s="4">
        <f t="shared" si="201"/>
        <v>6</v>
      </c>
      <c r="BX281" s="4">
        <f t="shared" si="202"/>
        <v>0</v>
      </c>
      <c r="BY281" s="4">
        <f t="shared" si="203"/>
        <v>0</v>
      </c>
      <c r="BZ281" s="37">
        <f t="shared" si="204"/>
        <v>90</v>
      </c>
      <c r="CA281" s="32" t="str">
        <f>VLOOKUP(J:J,'Agent wise'!A:C,3,0)</f>
        <v>Shakeer</v>
      </c>
      <c r="CB281" s="32">
        <f t="shared" si="170"/>
        <v>45935</v>
      </c>
      <c r="CC281" t="str">
        <f t="shared" si="171"/>
        <v>Good</v>
      </c>
      <c r="CE281" s="32"/>
      <c r="CJ281">
        <f t="shared" si="172"/>
        <v>5</v>
      </c>
      <c r="CK281">
        <f t="shared" si="173"/>
        <v>10</v>
      </c>
      <c r="CL281">
        <f t="shared" si="174"/>
        <v>2025</v>
      </c>
    </row>
    <row r="282" spans="1:90" ht="15" customHeight="1" x14ac:dyDescent="0.35">
      <c r="A282" s="40">
        <v>45787.918217592596</v>
      </c>
      <c r="B282" t="s">
        <v>152</v>
      </c>
      <c r="C282" t="s">
        <v>575</v>
      </c>
      <c r="D282" t="s">
        <v>56</v>
      </c>
      <c r="E282" s="2">
        <v>45935</v>
      </c>
      <c r="F282" t="s">
        <v>134</v>
      </c>
      <c r="G282" s="2">
        <v>45787</v>
      </c>
      <c r="H282">
        <v>9497124500</v>
      </c>
      <c r="I282">
        <v>160</v>
      </c>
      <c r="J282" t="s">
        <v>79</v>
      </c>
      <c r="K282" t="s">
        <v>46</v>
      </c>
      <c r="L282" t="s">
        <v>47</v>
      </c>
      <c r="M282" t="s">
        <v>48</v>
      </c>
      <c r="N282" t="s">
        <v>48</v>
      </c>
      <c r="O282" t="s">
        <v>48</v>
      </c>
      <c r="P282" t="s">
        <v>48</v>
      </c>
      <c r="Q282" t="s">
        <v>48</v>
      </c>
      <c r="R282" t="s">
        <v>48</v>
      </c>
      <c r="S282" t="s">
        <v>48</v>
      </c>
      <c r="T282" t="s">
        <v>48</v>
      </c>
      <c r="U282" t="s">
        <v>49</v>
      </c>
      <c r="V282" t="s">
        <v>48</v>
      </c>
      <c r="W282" t="s">
        <v>48</v>
      </c>
      <c r="X282" t="s">
        <v>50</v>
      </c>
      <c r="Y282" t="s">
        <v>48</v>
      </c>
      <c r="Z282" t="s">
        <v>48</v>
      </c>
      <c r="AA282" t="s">
        <v>49</v>
      </c>
      <c r="AB282" t="s">
        <v>48</v>
      </c>
      <c r="AC282" t="s">
        <v>49</v>
      </c>
      <c r="AD282" t="s">
        <v>50</v>
      </c>
      <c r="AE282" t="s">
        <v>48</v>
      </c>
      <c r="AF282" t="s">
        <v>50</v>
      </c>
      <c r="AG282" t="s">
        <v>48</v>
      </c>
      <c r="AH282" t="s">
        <v>50</v>
      </c>
      <c r="AI282" t="s">
        <v>48</v>
      </c>
      <c r="AJ282" t="s">
        <v>48</v>
      </c>
      <c r="AK282" t="s">
        <v>48</v>
      </c>
      <c r="AL282" t="s">
        <v>49</v>
      </c>
      <c r="AM282" t="s">
        <v>48</v>
      </c>
      <c r="AN282" t="s">
        <v>48</v>
      </c>
      <c r="AO282" t="s">
        <v>48</v>
      </c>
      <c r="AP282" t="s">
        <v>437</v>
      </c>
      <c r="AQ282" t="s">
        <v>1004</v>
      </c>
      <c r="AR282" t="s">
        <v>51</v>
      </c>
      <c r="AS282" t="s">
        <v>154</v>
      </c>
      <c r="AT282" t="s">
        <v>158</v>
      </c>
      <c r="AU282" t="s">
        <v>577</v>
      </c>
      <c r="AW282" s="4">
        <f t="shared" si="175"/>
        <v>6</v>
      </c>
      <c r="AX282" s="4">
        <f t="shared" si="176"/>
        <v>4</v>
      </c>
      <c r="AY282" s="4">
        <f t="shared" si="177"/>
        <v>4</v>
      </c>
      <c r="AZ282" s="4">
        <f t="shared" si="178"/>
        <v>2</v>
      </c>
      <c r="BA282" s="4">
        <f t="shared" si="179"/>
        <v>4</v>
      </c>
      <c r="BB282" s="4">
        <f t="shared" si="180"/>
        <v>4</v>
      </c>
      <c r="BC282" s="4">
        <f t="shared" si="181"/>
        <v>4</v>
      </c>
      <c r="BD282" s="4">
        <f t="shared" si="182"/>
        <v>2</v>
      </c>
      <c r="BE282" s="4" t="str">
        <f t="shared" si="183"/>
        <v>0</v>
      </c>
      <c r="BF282" s="4">
        <f t="shared" si="184"/>
        <v>2</v>
      </c>
      <c r="BG282" s="4">
        <f t="shared" si="185"/>
        <v>4</v>
      </c>
      <c r="BH282" s="4">
        <f t="shared" si="186"/>
        <v>4</v>
      </c>
      <c r="BI282" s="4">
        <f t="shared" si="187"/>
        <v>4</v>
      </c>
      <c r="BJ282" s="4">
        <f t="shared" si="188"/>
        <v>2</v>
      </c>
      <c r="BK282" s="4" t="str">
        <f t="shared" si="189"/>
        <v>0</v>
      </c>
      <c r="BL282" s="4">
        <f t="shared" si="190"/>
        <v>2</v>
      </c>
      <c r="BM282" s="4" t="str">
        <f t="shared" si="191"/>
        <v>0</v>
      </c>
      <c r="BN282" s="4">
        <f t="shared" si="192"/>
        <v>4</v>
      </c>
      <c r="BO282" s="4">
        <f t="shared" si="193"/>
        <v>4</v>
      </c>
      <c r="BP282" s="4">
        <f t="shared" si="194"/>
        <v>4</v>
      </c>
      <c r="BQ282" s="4">
        <f t="shared" si="195"/>
        <v>6</v>
      </c>
      <c r="BR282" s="4">
        <f t="shared" si="196"/>
        <v>4</v>
      </c>
      <c r="BS282" s="4">
        <f t="shared" si="197"/>
        <v>4</v>
      </c>
      <c r="BT282" s="4">
        <f t="shared" si="198"/>
        <v>4</v>
      </c>
      <c r="BU282" s="4">
        <f t="shared" si="199"/>
        <v>4</v>
      </c>
      <c r="BV282" s="4" t="str">
        <f t="shared" si="200"/>
        <v>0</v>
      </c>
      <c r="BW282" s="4">
        <f t="shared" si="201"/>
        <v>6</v>
      </c>
      <c r="BX282" s="4">
        <f t="shared" si="202"/>
        <v>0</v>
      </c>
      <c r="BY282" s="4">
        <f t="shared" si="203"/>
        <v>0</v>
      </c>
      <c r="BZ282" s="37">
        <f t="shared" si="204"/>
        <v>88</v>
      </c>
      <c r="CA282" s="32" t="str">
        <f>VLOOKUP(J:J,'Agent wise'!A:C,3,0)</f>
        <v>Shakeer</v>
      </c>
      <c r="CB282" s="32">
        <f t="shared" si="170"/>
        <v>45935</v>
      </c>
      <c r="CC282" t="str">
        <f t="shared" si="171"/>
        <v>Average</v>
      </c>
      <c r="CE282" s="32"/>
      <c r="CJ282">
        <f t="shared" si="172"/>
        <v>5</v>
      </c>
      <c r="CK282">
        <f t="shared" si="173"/>
        <v>10</v>
      </c>
      <c r="CL282">
        <f t="shared" si="174"/>
        <v>2025</v>
      </c>
    </row>
    <row r="283" spans="1:90" ht="15" customHeight="1" x14ac:dyDescent="0.35">
      <c r="A283" s="40">
        <v>45787.926840277774</v>
      </c>
      <c r="B283" t="s">
        <v>152</v>
      </c>
      <c r="C283" t="s">
        <v>575</v>
      </c>
      <c r="D283" t="s">
        <v>56</v>
      </c>
      <c r="E283" s="2">
        <v>45935</v>
      </c>
      <c r="F283" t="s">
        <v>134</v>
      </c>
      <c r="G283" s="2">
        <v>45787</v>
      </c>
      <c r="H283">
        <v>9961196825</v>
      </c>
      <c r="I283">
        <v>131</v>
      </c>
      <c r="J283" t="s">
        <v>102</v>
      </c>
      <c r="K283" t="s">
        <v>46</v>
      </c>
      <c r="L283" t="s">
        <v>47</v>
      </c>
      <c r="M283" t="s">
        <v>48</v>
      </c>
      <c r="N283" t="s">
        <v>48</v>
      </c>
      <c r="O283" t="s">
        <v>48</v>
      </c>
      <c r="P283" t="s">
        <v>48</v>
      </c>
      <c r="Q283" t="s">
        <v>48</v>
      </c>
      <c r="R283" t="s">
        <v>48</v>
      </c>
      <c r="S283" t="s">
        <v>48</v>
      </c>
      <c r="T283" t="s">
        <v>48</v>
      </c>
      <c r="U283" t="s">
        <v>49</v>
      </c>
      <c r="V283" t="s">
        <v>48</v>
      </c>
      <c r="W283" t="s">
        <v>48</v>
      </c>
      <c r="X283" t="s">
        <v>50</v>
      </c>
      <c r="Y283" t="s">
        <v>48</v>
      </c>
      <c r="Z283" t="s">
        <v>48</v>
      </c>
      <c r="AA283" t="s">
        <v>48</v>
      </c>
      <c r="AB283" t="s">
        <v>48</v>
      </c>
      <c r="AC283" t="s">
        <v>49</v>
      </c>
      <c r="AD283" t="s">
        <v>50</v>
      </c>
      <c r="AE283" t="s">
        <v>48</v>
      </c>
      <c r="AF283" t="s">
        <v>50</v>
      </c>
      <c r="AG283" t="s">
        <v>48</v>
      </c>
      <c r="AH283" t="s">
        <v>50</v>
      </c>
      <c r="AI283" t="s">
        <v>50</v>
      </c>
      <c r="AJ283" t="s">
        <v>48</v>
      </c>
      <c r="AK283" t="s">
        <v>48</v>
      </c>
      <c r="AL283" t="s">
        <v>48</v>
      </c>
      <c r="AM283" t="s">
        <v>48</v>
      </c>
      <c r="AN283" t="s">
        <v>48</v>
      </c>
      <c r="AO283" t="s">
        <v>48</v>
      </c>
      <c r="AP283" t="s">
        <v>382</v>
      </c>
      <c r="AQ283" t="s">
        <v>1005</v>
      </c>
      <c r="AR283" t="s">
        <v>51</v>
      </c>
      <c r="AS283" t="s">
        <v>59</v>
      </c>
      <c r="AT283" t="s">
        <v>375</v>
      </c>
      <c r="AU283" t="s">
        <v>577</v>
      </c>
      <c r="AW283" s="4">
        <f t="shared" si="175"/>
        <v>6</v>
      </c>
      <c r="AX283" s="4">
        <f t="shared" si="176"/>
        <v>4</v>
      </c>
      <c r="AY283" s="4">
        <f t="shared" si="177"/>
        <v>4</v>
      </c>
      <c r="AZ283" s="4">
        <f t="shared" si="178"/>
        <v>2</v>
      </c>
      <c r="BA283" s="4">
        <f t="shared" si="179"/>
        <v>4</v>
      </c>
      <c r="BB283" s="4">
        <f t="shared" si="180"/>
        <v>4</v>
      </c>
      <c r="BC283" s="4">
        <f t="shared" si="181"/>
        <v>4</v>
      </c>
      <c r="BD283" s="4">
        <f t="shared" si="182"/>
        <v>2</v>
      </c>
      <c r="BE283" s="4" t="str">
        <f t="shared" si="183"/>
        <v>0</v>
      </c>
      <c r="BF283" s="4">
        <f t="shared" si="184"/>
        <v>2</v>
      </c>
      <c r="BG283" s="4">
        <f t="shared" si="185"/>
        <v>4</v>
      </c>
      <c r="BH283" s="4">
        <f t="shared" si="186"/>
        <v>4</v>
      </c>
      <c r="BI283" s="4">
        <f t="shared" si="187"/>
        <v>4</v>
      </c>
      <c r="BJ283" s="4">
        <f t="shared" si="188"/>
        <v>2</v>
      </c>
      <c r="BK283" s="4">
        <f t="shared" si="189"/>
        <v>4</v>
      </c>
      <c r="BL283" s="4">
        <f t="shared" si="190"/>
        <v>2</v>
      </c>
      <c r="BM283" s="4" t="str">
        <f t="shared" si="191"/>
        <v>0</v>
      </c>
      <c r="BN283" s="4">
        <f t="shared" si="192"/>
        <v>4</v>
      </c>
      <c r="BO283" s="4">
        <f t="shared" si="193"/>
        <v>4</v>
      </c>
      <c r="BP283" s="4">
        <f t="shared" si="194"/>
        <v>4</v>
      </c>
      <c r="BQ283" s="4">
        <f t="shared" si="195"/>
        <v>6</v>
      </c>
      <c r="BR283" s="4">
        <f t="shared" si="196"/>
        <v>4</v>
      </c>
      <c r="BS283" s="4">
        <f t="shared" si="197"/>
        <v>4</v>
      </c>
      <c r="BT283" s="4">
        <f t="shared" si="198"/>
        <v>4</v>
      </c>
      <c r="BU283" s="4">
        <f t="shared" si="199"/>
        <v>4</v>
      </c>
      <c r="BV283" s="4">
        <f t="shared" si="200"/>
        <v>0</v>
      </c>
      <c r="BW283" s="4">
        <f t="shared" si="201"/>
        <v>6</v>
      </c>
      <c r="BX283" s="4">
        <f t="shared" si="202"/>
        <v>0</v>
      </c>
      <c r="BY283" s="4">
        <f t="shared" si="203"/>
        <v>0</v>
      </c>
      <c r="BZ283" s="37">
        <f t="shared" si="204"/>
        <v>92</v>
      </c>
      <c r="CA283" s="32" t="str">
        <f>VLOOKUP(J:J,'Agent wise'!A:C,3,0)</f>
        <v>Shakeer</v>
      </c>
      <c r="CB283" s="32">
        <f t="shared" si="170"/>
        <v>45935</v>
      </c>
      <c r="CC283" t="str">
        <f t="shared" si="171"/>
        <v>Good</v>
      </c>
      <c r="CE283" s="32"/>
      <c r="CJ283">
        <f t="shared" si="172"/>
        <v>5</v>
      </c>
      <c r="CK283">
        <f t="shared" si="173"/>
        <v>10</v>
      </c>
      <c r="CL283">
        <f t="shared" si="174"/>
        <v>2025</v>
      </c>
    </row>
    <row r="284" spans="1:90" ht="15" customHeight="1" x14ac:dyDescent="0.35">
      <c r="A284" s="40">
        <v>45787.929965277777</v>
      </c>
      <c r="B284" t="s">
        <v>152</v>
      </c>
      <c r="C284" t="s">
        <v>575</v>
      </c>
      <c r="D284" t="s">
        <v>56</v>
      </c>
      <c r="E284" s="2">
        <v>45935</v>
      </c>
      <c r="F284" t="s">
        <v>134</v>
      </c>
      <c r="G284" s="2">
        <v>45787</v>
      </c>
      <c r="H284">
        <v>9846453000</v>
      </c>
      <c r="I284">
        <v>169</v>
      </c>
      <c r="J284" t="s">
        <v>102</v>
      </c>
      <c r="K284" t="s">
        <v>46</v>
      </c>
      <c r="L284" t="s">
        <v>47</v>
      </c>
      <c r="M284" t="s">
        <v>48</v>
      </c>
      <c r="N284" t="s">
        <v>48</v>
      </c>
      <c r="O284" t="s">
        <v>48</v>
      </c>
      <c r="P284" t="s">
        <v>48</v>
      </c>
      <c r="Q284" t="s">
        <v>48</v>
      </c>
      <c r="R284" t="s">
        <v>48</v>
      </c>
      <c r="S284" t="s">
        <v>48</v>
      </c>
      <c r="T284" t="s">
        <v>48</v>
      </c>
      <c r="U284" t="s">
        <v>48</v>
      </c>
      <c r="V284" t="s">
        <v>48</v>
      </c>
      <c r="W284" t="s">
        <v>48</v>
      </c>
      <c r="X284" t="s">
        <v>50</v>
      </c>
      <c r="Y284" t="s">
        <v>48</v>
      </c>
      <c r="Z284" t="s">
        <v>48</v>
      </c>
      <c r="AA284" t="s">
        <v>48</v>
      </c>
      <c r="AB284" t="s">
        <v>48</v>
      </c>
      <c r="AC284" t="s">
        <v>50</v>
      </c>
      <c r="AD284" t="s">
        <v>48</v>
      </c>
      <c r="AE284" t="s">
        <v>48</v>
      </c>
      <c r="AF284" t="s">
        <v>48</v>
      </c>
      <c r="AG284" t="s">
        <v>48</v>
      </c>
      <c r="AH284" t="s">
        <v>50</v>
      </c>
      <c r="AI284" t="s">
        <v>48</v>
      </c>
      <c r="AJ284" t="s">
        <v>48</v>
      </c>
      <c r="AK284" t="s">
        <v>48</v>
      </c>
      <c r="AL284" t="s">
        <v>48</v>
      </c>
      <c r="AM284" t="s">
        <v>48</v>
      </c>
      <c r="AN284" t="s">
        <v>48</v>
      </c>
      <c r="AO284" t="s">
        <v>48</v>
      </c>
      <c r="AP284" t="s">
        <v>136</v>
      </c>
      <c r="AQ284" t="s">
        <v>1006</v>
      </c>
      <c r="AR284" t="s">
        <v>51</v>
      </c>
      <c r="AS284" t="s">
        <v>154</v>
      </c>
      <c r="AT284" t="s">
        <v>364</v>
      </c>
      <c r="AU284" t="s">
        <v>577</v>
      </c>
      <c r="AW284" s="4">
        <f t="shared" si="175"/>
        <v>6</v>
      </c>
      <c r="AX284" s="4">
        <f t="shared" si="176"/>
        <v>4</v>
      </c>
      <c r="AY284" s="4">
        <f t="shared" si="177"/>
        <v>4</v>
      </c>
      <c r="AZ284" s="4">
        <f t="shared" si="178"/>
        <v>2</v>
      </c>
      <c r="BA284" s="4">
        <f t="shared" si="179"/>
        <v>4</v>
      </c>
      <c r="BB284" s="4">
        <f t="shared" si="180"/>
        <v>4</v>
      </c>
      <c r="BC284" s="4">
        <f t="shared" si="181"/>
        <v>4</v>
      </c>
      <c r="BD284" s="4">
        <f t="shared" si="182"/>
        <v>2</v>
      </c>
      <c r="BE284" s="4">
        <f t="shared" si="183"/>
        <v>4</v>
      </c>
      <c r="BF284" s="4">
        <f t="shared" si="184"/>
        <v>2</v>
      </c>
      <c r="BG284" s="4">
        <f t="shared" si="185"/>
        <v>4</v>
      </c>
      <c r="BH284" s="4">
        <f t="shared" si="186"/>
        <v>4</v>
      </c>
      <c r="BI284" s="4">
        <f t="shared" si="187"/>
        <v>4</v>
      </c>
      <c r="BJ284" s="4">
        <f t="shared" si="188"/>
        <v>2</v>
      </c>
      <c r="BK284" s="4">
        <f t="shared" si="189"/>
        <v>4</v>
      </c>
      <c r="BL284" s="4">
        <f t="shared" si="190"/>
        <v>2</v>
      </c>
      <c r="BM284" s="4">
        <f t="shared" si="191"/>
        <v>4</v>
      </c>
      <c r="BN284" s="4">
        <f t="shared" si="192"/>
        <v>4</v>
      </c>
      <c r="BO284" s="4">
        <f t="shared" si="193"/>
        <v>4</v>
      </c>
      <c r="BP284" s="4">
        <f t="shared" si="194"/>
        <v>4</v>
      </c>
      <c r="BQ284" s="4">
        <f t="shared" si="195"/>
        <v>6</v>
      </c>
      <c r="BR284" s="4">
        <f t="shared" si="196"/>
        <v>4</v>
      </c>
      <c r="BS284" s="4">
        <f t="shared" si="197"/>
        <v>4</v>
      </c>
      <c r="BT284" s="4">
        <f t="shared" si="198"/>
        <v>4</v>
      </c>
      <c r="BU284" s="4">
        <f t="shared" si="199"/>
        <v>4</v>
      </c>
      <c r="BV284" s="4">
        <f t="shared" si="200"/>
        <v>0</v>
      </c>
      <c r="BW284" s="4">
        <f t="shared" si="201"/>
        <v>6</v>
      </c>
      <c r="BX284" s="4">
        <f t="shared" si="202"/>
        <v>0</v>
      </c>
      <c r="BY284" s="4">
        <f t="shared" si="203"/>
        <v>0</v>
      </c>
      <c r="BZ284" s="37">
        <f t="shared" si="204"/>
        <v>100</v>
      </c>
      <c r="CA284" s="32" t="str">
        <f>VLOOKUP(J:J,'Agent wise'!A:C,3,0)</f>
        <v>Shakeer</v>
      </c>
      <c r="CB284" s="32">
        <f t="shared" si="170"/>
        <v>45935</v>
      </c>
      <c r="CC284" t="str">
        <f t="shared" si="171"/>
        <v>Excellent</v>
      </c>
      <c r="CE284" s="32"/>
      <c r="CJ284">
        <f t="shared" si="172"/>
        <v>5</v>
      </c>
      <c r="CK284">
        <f t="shared" si="173"/>
        <v>10</v>
      </c>
      <c r="CL284">
        <f t="shared" si="174"/>
        <v>2025</v>
      </c>
    </row>
    <row r="285" spans="1:90" ht="15" customHeight="1" x14ac:dyDescent="0.35">
      <c r="A285" s="40">
        <v>45787.932002314818</v>
      </c>
      <c r="B285" t="s">
        <v>152</v>
      </c>
      <c r="C285" t="s">
        <v>575</v>
      </c>
      <c r="D285" t="s">
        <v>56</v>
      </c>
      <c r="E285" s="2">
        <v>45935</v>
      </c>
      <c r="F285" t="s">
        <v>134</v>
      </c>
      <c r="G285" s="2">
        <v>45787</v>
      </c>
      <c r="H285">
        <v>8304823041</v>
      </c>
      <c r="I285">
        <v>146</v>
      </c>
      <c r="J285" t="s">
        <v>105</v>
      </c>
      <c r="K285" t="s">
        <v>46</v>
      </c>
      <c r="L285" t="s">
        <v>47</v>
      </c>
      <c r="M285" t="s">
        <v>48</v>
      </c>
      <c r="N285" t="s">
        <v>48</v>
      </c>
      <c r="O285" t="s">
        <v>48</v>
      </c>
      <c r="P285" t="s">
        <v>48</v>
      </c>
      <c r="Q285" t="s">
        <v>48</v>
      </c>
      <c r="R285" t="s">
        <v>48</v>
      </c>
      <c r="S285" t="s">
        <v>48</v>
      </c>
      <c r="T285" t="s">
        <v>48</v>
      </c>
      <c r="U285" t="s">
        <v>49</v>
      </c>
      <c r="V285" t="s">
        <v>48</v>
      </c>
      <c r="W285" t="s">
        <v>48</v>
      </c>
      <c r="X285" t="s">
        <v>50</v>
      </c>
      <c r="Y285" t="s">
        <v>48</v>
      </c>
      <c r="Z285" t="s">
        <v>49</v>
      </c>
      <c r="AA285" t="s">
        <v>48</v>
      </c>
      <c r="AB285" t="s">
        <v>48</v>
      </c>
      <c r="AC285" t="s">
        <v>50</v>
      </c>
      <c r="AD285" t="s">
        <v>50</v>
      </c>
      <c r="AE285" t="s">
        <v>48</v>
      </c>
      <c r="AF285" t="s">
        <v>50</v>
      </c>
      <c r="AG285" t="s">
        <v>48</v>
      </c>
      <c r="AH285" t="s">
        <v>50</v>
      </c>
      <c r="AI285" t="s">
        <v>50</v>
      </c>
      <c r="AJ285" t="s">
        <v>48</v>
      </c>
      <c r="AK285" t="s">
        <v>48</v>
      </c>
      <c r="AL285" t="s">
        <v>48</v>
      </c>
      <c r="AM285" t="s">
        <v>48</v>
      </c>
      <c r="AN285" t="s">
        <v>48</v>
      </c>
      <c r="AO285" t="s">
        <v>48</v>
      </c>
      <c r="AP285" t="s">
        <v>106</v>
      </c>
      <c r="AQ285" t="s">
        <v>383</v>
      </c>
      <c r="AR285" t="s">
        <v>51</v>
      </c>
      <c r="AS285" t="s">
        <v>413</v>
      </c>
      <c r="AT285" t="s">
        <v>434</v>
      </c>
      <c r="AU285" t="s">
        <v>605</v>
      </c>
      <c r="AW285" s="4">
        <f t="shared" si="175"/>
        <v>6</v>
      </c>
      <c r="AX285" s="4">
        <f t="shared" si="176"/>
        <v>4</v>
      </c>
      <c r="AY285" s="4">
        <f t="shared" si="177"/>
        <v>4</v>
      </c>
      <c r="AZ285" s="4">
        <f t="shared" si="178"/>
        <v>2</v>
      </c>
      <c r="BA285" s="4">
        <f t="shared" si="179"/>
        <v>4</v>
      </c>
      <c r="BB285" s="4">
        <f t="shared" si="180"/>
        <v>4</v>
      </c>
      <c r="BC285" s="4">
        <f t="shared" si="181"/>
        <v>4</v>
      </c>
      <c r="BD285" s="4">
        <f t="shared" si="182"/>
        <v>2</v>
      </c>
      <c r="BE285" s="4" t="str">
        <f t="shared" si="183"/>
        <v>0</v>
      </c>
      <c r="BF285" s="4">
        <f t="shared" si="184"/>
        <v>2</v>
      </c>
      <c r="BG285" s="4">
        <f t="shared" si="185"/>
        <v>4</v>
      </c>
      <c r="BH285" s="4">
        <f t="shared" si="186"/>
        <v>4</v>
      </c>
      <c r="BI285" s="4">
        <f t="shared" si="187"/>
        <v>4</v>
      </c>
      <c r="BJ285" s="4" t="str">
        <f t="shared" si="188"/>
        <v>0</v>
      </c>
      <c r="BK285" s="4">
        <f t="shared" si="189"/>
        <v>4</v>
      </c>
      <c r="BL285" s="4">
        <f t="shared" si="190"/>
        <v>2</v>
      </c>
      <c r="BM285" s="4">
        <f t="shared" si="191"/>
        <v>4</v>
      </c>
      <c r="BN285" s="4">
        <f t="shared" si="192"/>
        <v>4</v>
      </c>
      <c r="BO285" s="4">
        <f t="shared" si="193"/>
        <v>4</v>
      </c>
      <c r="BP285" s="4">
        <f t="shared" si="194"/>
        <v>4</v>
      </c>
      <c r="BQ285" s="4">
        <f t="shared" si="195"/>
        <v>6</v>
      </c>
      <c r="BR285" s="4">
        <f t="shared" si="196"/>
        <v>4</v>
      </c>
      <c r="BS285" s="4">
        <f t="shared" si="197"/>
        <v>4</v>
      </c>
      <c r="BT285" s="4">
        <f t="shared" si="198"/>
        <v>4</v>
      </c>
      <c r="BU285" s="4">
        <f t="shared" si="199"/>
        <v>4</v>
      </c>
      <c r="BV285" s="4">
        <f t="shared" si="200"/>
        <v>0</v>
      </c>
      <c r="BW285" s="4">
        <f t="shared" si="201"/>
        <v>6</v>
      </c>
      <c r="BX285" s="4">
        <f t="shared" si="202"/>
        <v>0</v>
      </c>
      <c r="BY285" s="4">
        <f t="shared" si="203"/>
        <v>0</v>
      </c>
      <c r="BZ285" s="37">
        <f t="shared" si="204"/>
        <v>94</v>
      </c>
      <c r="CA285" s="32" t="str">
        <f>VLOOKUP(J:J,'Agent wise'!A:C,3,0)</f>
        <v>Shakeer</v>
      </c>
      <c r="CB285" s="32">
        <f t="shared" si="170"/>
        <v>45935</v>
      </c>
      <c r="CC285" t="str">
        <f t="shared" si="171"/>
        <v>Good</v>
      </c>
      <c r="CE285" s="32"/>
      <c r="CJ285">
        <f t="shared" si="172"/>
        <v>5</v>
      </c>
      <c r="CK285">
        <f t="shared" si="173"/>
        <v>10</v>
      </c>
      <c r="CL285">
        <f t="shared" si="174"/>
        <v>2025</v>
      </c>
    </row>
    <row r="286" spans="1:90" ht="15" customHeight="1" x14ac:dyDescent="0.35">
      <c r="A286" s="40">
        <v>45787.935115740744</v>
      </c>
      <c r="B286" t="s">
        <v>152</v>
      </c>
      <c r="C286" t="s">
        <v>575</v>
      </c>
      <c r="D286" t="s">
        <v>56</v>
      </c>
      <c r="E286" s="2">
        <v>45935</v>
      </c>
      <c r="F286" t="s">
        <v>134</v>
      </c>
      <c r="G286" s="2">
        <v>45787</v>
      </c>
      <c r="H286">
        <v>9544036703</v>
      </c>
      <c r="I286">
        <v>147</v>
      </c>
      <c r="J286" t="s">
        <v>105</v>
      </c>
      <c r="K286" t="s">
        <v>46</v>
      </c>
      <c r="L286" t="s">
        <v>47</v>
      </c>
      <c r="M286" t="s">
        <v>48</v>
      </c>
      <c r="N286" t="s">
        <v>48</v>
      </c>
      <c r="O286" t="s">
        <v>48</v>
      </c>
      <c r="P286" t="s">
        <v>48</v>
      </c>
      <c r="Q286" t="s">
        <v>48</v>
      </c>
      <c r="R286" t="s">
        <v>48</v>
      </c>
      <c r="S286" t="s">
        <v>48</v>
      </c>
      <c r="T286" t="s">
        <v>48</v>
      </c>
      <c r="U286" t="s">
        <v>49</v>
      </c>
      <c r="V286" t="s">
        <v>48</v>
      </c>
      <c r="W286" t="s">
        <v>48</v>
      </c>
      <c r="X286" t="s">
        <v>50</v>
      </c>
      <c r="Y286" t="s">
        <v>48</v>
      </c>
      <c r="Z286" t="s">
        <v>49</v>
      </c>
      <c r="AA286" t="s">
        <v>48</v>
      </c>
      <c r="AB286" t="s">
        <v>48</v>
      </c>
      <c r="AC286" t="s">
        <v>50</v>
      </c>
      <c r="AD286" t="s">
        <v>50</v>
      </c>
      <c r="AE286" t="s">
        <v>48</v>
      </c>
      <c r="AF286" t="s">
        <v>50</v>
      </c>
      <c r="AG286" t="s">
        <v>48</v>
      </c>
      <c r="AH286" t="s">
        <v>50</v>
      </c>
      <c r="AI286" t="s">
        <v>48</v>
      </c>
      <c r="AJ286" t="s">
        <v>48</v>
      </c>
      <c r="AK286" t="s">
        <v>48</v>
      </c>
      <c r="AL286" t="s">
        <v>49</v>
      </c>
      <c r="AM286" t="s">
        <v>48</v>
      </c>
      <c r="AN286" t="s">
        <v>48</v>
      </c>
      <c r="AO286" t="s">
        <v>48</v>
      </c>
      <c r="AP286" t="s">
        <v>1007</v>
      </c>
      <c r="AQ286" t="s">
        <v>1008</v>
      </c>
      <c r="AR286" t="s">
        <v>51</v>
      </c>
      <c r="AS286" t="s">
        <v>154</v>
      </c>
      <c r="AT286" t="s">
        <v>364</v>
      </c>
      <c r="AU286" t="s">
        <v>683</v>
      </c>
      <c r="AW286" s="4">
        <f t="shared" si="175"/>
        <v>6</v>
      </c>
      <c r="AX286" s="4">
        <f t="shared" si="176"/>
        <v>4</v>
      </c>
      <c r="AY286" s="4">
        <f t="shared" si="177"/>
        <v>4</v>
      </c>
      <c r="AZ286" s="4">
        <f t="shared" si="178"/>
        <v>2</v>
      </c>
      <c r="BA286" s="4">
        <f t="shared" si="179"/>
        <v>4</v>
      </c>
      <c r="BB286" s="4">
        <f t="shared" si="180"/>
        <v>4</v>
      </c>
      <c r="BC286" s="4">
        <f t="shared" si="181"/>
        <v>4</v>
      </c>
      <c r="BD286" s="4">
        <f t="shared" si="182"/>
        <v>2</v>
      </c>
      <c r="BE286" s="4" t="str">
        <f t="shared" si="183"/>
        <v>0</v>
      </c>
      <c r="BF286" s="4">
        <f t="shared" si="184"/>
        <v>2</v>
      </c>
      <c r="BG286" s="4">
        <f t="shared" si="185"/>
        <v>4</v>
      </c>
      <c r="BH286" s="4">
        <f t="shared" si="186"/>
        <v>4</v>
      </c>
      <c r="BI286" s="4">
        <f t="shared" si="187"/>
        <v>4</v>
      </c>
      <c r="BJ286" s="4" t="str">
        <f t="shared" si="188"/>
        <v>0</v>
      </c>
      <c r="BK286" s="4">
        <f t="shared" si="189"/>
        <v>4</v>
      </c>
      <c r="BL286" s="4">
        <f t="shared" si="190"/>
        <v>2</v>
      </c>
      <c r="BM286" s="4">
        <f t="shared" si="191"/>
        <v>4</v>
      </c>
      <c r="BN286" s="4">
        <f t="shared" si="192"/>
        <v>4</v>
      </c>
      <c r="BO286" s="4">
        <f t="shared" si="193"/>
        <v>4</v>
      </c>
      <c r="BP286" s="4">
        <f t="shared" si="194"/>
        <v>4</v>
      </c>
      <c r="BQ286" s="4">
        <f t="shared" si="195"/>
        <v>6</v>
      </c>
      <c r="BR286" s="4">
        <f t="shared" si="196"/>
        <v>4</v>
      </c>
      <c r="BS286" s="4">
        <f t="shared" si="197"/>
        <v>4</v>
      </c>
      <c r="BT286" s="4">
        <f t="shared" si="198"/>
        <v>4</v>
      </c>
      <c r="BU286" s="4">
        <f t="shared" si="199"/>
        <v>4</v>
      </c>
      <c r="BV286" s="4" t="str">
        <f t="shared" si="200"/>
        <v>0</v>
      </c>
      <c r="BW286" s="4">
        <f t="shared" si="201"/>
        <v>6</v>
      </c>
      <c r="BX286" s="4">
        <f t="shared" si="202"/>
        <v>0</v>
      </c>
      <c r="BY286" s="4">
        <f t="shared" si="203"/>
        <v>0</v>
      </c>
      <c r="BZ286" s="37">
        <f t="shared" si="204"/>
        <v>94</v>
      </c>
      <c r="CA286" s="32" t="str">
        <f>VLOOKUP(J:J,'Agent wise'!A:C,3,0)</f>
        <v>Shakeer</v>
      </c>
      <c r="CB286" s="32">
        <f t="shared" si="170"/>
        <v>45935</v>
      </c>
      <c r="CC286" t="str">
        <f t="shared" si="171"/>
        <v>Good</v>
      </c>
      <c r="CE286" s="32"/>
      <c r="CJ286">
        <f t="shared" si="172"/>
        <v>5</v>
      </c>
      <c r="CK286">
        <f t="shared" si="173"/>
        <v>10</v>
      </c>
      <c r="CL286">
        <f t="shared" si="174"/>
        <v>2025</v>
      </c>
    </row>
    <row r="287" spans="1:90" ht="15" customHeight="1" x14ac:dyDescent="0.35">
      <c r="A287" s="40">
        <v>45787.937430555554</v>
      </c>
      <c r="B287" t="s">
        <v>152</v>
      </c>
      <c r="C287" t="s">
        <v>575</v>
      </c>
      <c r="D287" t="s">
        <v>56</v>
      </c>
      <c r="E287" s="2">
        <v>45935</v>
      </c>
      <c r="F287" t="s">
        <v>134</v>
      </c>
      <c r="G287" s="2">
        <v>45787</v>
      </c>
      <c r="H287">
        <v>9446795264</v>
      </c>
      <c r="I287">
        <v>140</v>
      </c>
      <c r="J287" t="s">
        <v>130</v>
      </c>
      <c r="K287" t="s">
        <v>46</v>
      </c>
      <c r="L287" t="s">
        <v>47</v>
      </c>
      <c r="M287" t="s">
        <v>48</v>
      </c>
      <c r="N287" t="s">
        <v>48</v>
      </c>
      <c r="O287" t="s">
        <v>48</v>
      </c>
      <c r="P287" t="s">
        <v>48</v>
      </c>
      <c r="Q287" t="s">
        <v>48</v>
      </c>
      <c r="R287" t="s">
        <v>48</v>
      </c>
      <c r="S287" t="s">
        <v>48</v>
      </c>
      <c r="T287" t="s">
        <v>48</v>
      </c>
      <c r="U287" t="s">
        <v>49</v>
      </c>
      <c r="V287" t="s">
        <v>48</v>
      </c>
      <c r="W287" t="s">
        <v>48</v>
      </c>
      <c r="X287" t="s">
        <v>50</v>
      </c>
      <c r="Y287" t="s">
        <v>48</v>
      </c>
      <c r="Z287" t="s">
        <v>49</v>
      </c>
      <c r="AA287" t="s">
        <v>49</v>
      </c>
      <c r="AB287" t="s">
        <v>48</v>
      </c>
      <c r="AC287" t="s">
        <v>50</v>
      </c>
      <c r="AD287" t="s">
        <v>50</v>
      </c>
      <c r="AE287" t="s">
        <v>48</v>
      </c>
      <c r="AF287" t="s">
        <v>50</v>
      </c>
      <c r="AG287" t="s">
        <v>48</v>
      </c>
      <c r="AH287" t="s">
        <v>50</v>
      </c>
      <c r="AI287" t="s">
        <v>50</v>
      </c>
      <c r="AJ287" t="s">
        <v>48</v>
      </c>
      <c r="AK287" t="s">
        <v>48</v>
      </c>
      <c r="AL287" t="s">
        <v>49</v>
      </c>
      <c r="AM287" t="s">
        <v>48</v>
      </c>
      <c r="AN287" t="s">
        <v>48</v>
      </c>
      <c r="AO287" t="s">
        <v>48</v>
      </c>
      <c r="AP287" t="s">
        <v>1009</v>
      </c>
      <c r="AQ287" t="s">
        <v>1010</v>
      </c>
      <c r="AR287" t="s">
        <v>51</v>
      </c>
      <c r="AS287" t="s">
        <v>59</v>
      </c>
      <c r="AT287" t="s">
        <v>60</v>
      </c>
      <c r="AU287" t="s">
        <v>683</v>
      </c>
      <c r="AW287" s="4">
        <f t="shared" si="175"/>
        <v>6</v>
      </c>
      <c r="AX287" s="4">
        <f t="shared" si="176"/>
        <v>4</v>
      </c>
      <c r="AY287" s="4">
        <f t="shared" si="177"/>
        <v>4</v>
      </c>
      <c r="AZ287" s="4">
        <f t="shared" si="178"/>
        <v>2</v>
      </c>
      <c r="BA287" s="4">
        <f t="shared" si="179"/>
        <v>4</v>
      </c>
      <c r="BB287" s="4">
        <f t="shared" si="180"/>
        <v>4</v>
      </c>
      <c r="BC287" s="4">
        <f t="shared" si="181"/>
        <v>4</v>
      </c>
      <c r="BD287" s="4">
        <f t="shared" si="182"/>
        <v>2</v>
      </c>
      <c r="BE287" s="4" t="str">
        <f t="shared" si="183"/>
        <v>0</v>
      </c>
      <c r="BF287" s="4">
        <f t="shared" si="184"/>
        <v>2</v>
      </c>
      <c r="BG287" s="4">
        <f t="shared" si="185"/>
        <v>4</v>
      </c>
      <c r="BH287" s="4">
        <f t="shared" si="186"/>
        <v>4</v>
      </c>
      <c r="BI287" s="4">
        <f t="shared" si="187"/>
        <v>4</v>
      </c>
      <c r="BJ287" s="4" t="str">
        <f t="shared" si="188"/>
        <v>0</v>
      </c>
      <c r="BK287" s="4" t="str">
        <f t="shared" si="189"/>
        <v>0</v>
      </c>
      <c r="BL287" s="4">
        <f t="shared" si="190"/>
        <v>2</v>
      </c>
      <c r="BM287" s="4">
        <f t="shared" si="191"/>
        <v>4</v>
      </c>
      <c r="BN287" s="4">
        <f t="shared" si="192"/>
        <v>4</v>
      </c>
      <c r="BO287" s="4">
        <f t="shared" si="193"/>
        <v>4</v>
      </c>
      <c r="BP287" s="4">
        <f t="shared" si="194"/>
        <v>4</v>
      </c>
      <c r="BQ287" s="4">
        <f t="shared" si="195"/>
        <v>6</v>
      </c>
      <c r="BR287" s="4">
        <f t="shared" si="196"/>
        <v>4</v>
      </c>
      <c r="BS287" s="4">
        <f t="shared" si="197"/>
        <v>4</v>
      </c>
      <c r="BT287" s="4">
        <f t="shared" si="198"/>
        <v>4</v>
      </c>
      <c r="BU287" s="4">
        <f t="shared" si="199"/>
        <v>4</v>
      </c>
      <c r="BV287" s="4" t="str">
        <f t="shared" si="200"/>
        <v>0</v>
      </c>
      <c r="BW287" s="4">
        <f t="shared" si="201"/>
        <v>6</v>
      </c>
      <c r="BX287" s="4">
        <f t="shared" si="202"/>
        <v>0</v>
      </c>
      <c r="BY287" s="4">
        <f t="shared" si="203"/>
        <v>0</v>
      </c>
      <c r="BZ287" s="37">
        <f t="shared" si="204"/>
        <v>90</v>
      </c>
      <c r="CA287" s="32" t="str">
        <f>VLOOKUP(J:J,'Agent wise'!A:C,3,0)</f>
        <v>Shakeer</v>
      </c>
      <c r="CB287" s="32">
        <f t="shared" si="170"/>
        <v>45935</v>
      </c>
      <c r="CC287" t="str">
        <f t="shared" si="171"/>
        <v>Good</v>
      </c>
      <c r="CE287" s="32"/>
      <c r="CJ287">
        <f t="shared" si="172"/>
        <v>5</v>
      </c>
      <c r="CK287">
        <f t="shared" si="173"/>
        <v>10</v>
      </c>
      <c r="CL287">
        <f t="shared" si="174"/>
        <v>2025</v>
      </c>
    </row>
    <row r="288" spans="1:90" ht="15" customHeight="1" x14ac:dyDescent="0.35">
      <c r="A288" s="40">
        <v>45787.940138888887</v>
      </c>
      <c r="B288" t="s">
        <v>152</v>
      </c>
      <c r="C288" t="s">
        <v>575</v>
      </c>
      <c r="D288" t="s">
        <v>56</v>
      </c>
      <c r="E288" s="2">
        <v>45935</v>
      </c>
      <c r="F288" t="s">
        <v>134</v>
      </c>
      <c r="G288" s="2">
        <v>45787</v>
      </c>
      <c r="H288">
        <v>9495650429</v>
      </c>
      <c r="I288">
        <v>172</v>
      </c>
      <c r="J288" t="s">
        <v>130</v>
      </c>
      <c r="K288" t="s">
        <v>46</v>
      </c>
      <c r="L288" t="s">
        <v>47</v>
      </c>
      <c r="M288" t="s">
        <v>48</v>
      </c>
      <c r="N288" t="s">
        <v>48</v>
      </c>
      <c r="O288" t="s">
        <v>48</v>
      </c>
      <c r="P288" t="s">
        <v>48</v>
      </c>
      <c r="Q288" t="s">
        <v>48</v>
      </c>
      <c r="R288" t="s">
        <v>48</v>
      </c>
      <c r="S288" t="s">
        <v>48</v>
      </c>
      <c r="T288" t="s">
        <v>48</v>
      </c>
      <c r="U288" t="s">
        <v>49</v>
      </c>
      <c r="V288" t="s">
        <v>48</v>
      </c>
      <c r="W288" t="s">
        <v>48</v>
      </c>
      <c r="X288" t="s">
        <v>50</v>
      </c>
      <c r="Y288" t="s">
        <v>48</v>
      </c>
      <c r="Z288" t="s">
        <v>49</v>
      </c>
      <c r="AA288" t="s">
        <v>48</v>
      </c>
      <c r="AB288" t="s">
        <v>48</v>
      </c>
      <c r="AC288" t="s">
        <v>50</v>
      </c>
      <c r="AD288" t="s">
        <v>48</v>
      </c>
      <c r="AE288" t="s">
        <v>48</v>
      </c>
      <c r="AF288" t="s">
        <v>50</v>
      </c>
      <c r="AG288" t="s">
        <v>48</v>
      </c>
      <c r="AH288" t="s">
        <v>50</v>
      </c>
      <c r="AI288" t="s">
        <v>48</v>
      </c>
      <c r="AJ288" t="s">
        <v>48</v>
      </c>
      <c r="AK288" t="s">
        <v>48</v>
      </c>
      <c r="AL288" t="s">
        <v>49</v>
      </c>
      <c r="AM288" t="s">
        <v>48</v>
      </c>
      <c r="AN288" t="s">
        <v>48</v>
      </c>
      <c r="AO288" t="s">
        <v>48</v>
      </c>
      <c r="AP288" t="s">
        <v>106</v>
      </c>
      <c r="AQ288" t="s">
        <v>1011</v>
      </c>
      <c r="AR288" t="s">
        <v>51</v>
      </c>
      <c r="AS288" t="s">
        <v>154</v>
      </c>
      <c r="AT288" t="s">
        <v>158</v>
      </c>
      <c r="AU288" t="s">
        <v>683</v>
      </c>
      <c r="AW288" s="4">
        <f t="shared" si="175"/>
        <v>6</v>
      </c>
      <c r="AX288" s="4">
        <f t="shared" si="176"/>
        <v>4</v>
      </c>
      <c r="AY288" s="4">
        <f t="shared" si="177"/>
        <v>4</v>
      </c>
      <c r="AZ288" s="4">
        <f t="shared" si="178"/>
        <v>2</v>
      </c>
      <c r="BA288" s="4">
        <f t="shared" si="179"/>
        <v>4</v>
      </c>
      <c r="BB288" s="4">
        <f t="shared" si="180"/>
        <v>4</v>
      </c>
      <c r="BC288" s="4">
        <f t="shared" si="181"/>
        <v>4</v>
      </c>
      <c r="BD288" s="4">
        <f t="shared" si="182"/>
        <v>2</v>
      </c>
      <c r="BE288" s="4" t="str">
        <f t="shared" si="183"/>
        <v>0</v>
      </c>
      <c r="BF288" s="4">
        <f t="shared" si="184"/>
        <v>2</v>
      </c>
      <c r="BG288" s="4">
        <f t="shared" si="185"/>
        <v>4</v>
      </c>
      <c r="BH288" s="4">
        <f t="shared" si="186"/>
        <v>4</v>
      </c>
      <c r="BI288" s="4">
        <f t="shared" si="187"/>
        <v>4</v>
      </c>
      <c r="BJ288" s="4" t="str">
        <f t="shared" si="188"/>
        <v>0</v>
      </c>
      <c r="BK288" s="4">
        <f t="shared" si="189"/>
        <v>4</v>
      </c>
      <c r="BL288" s="4">
        <f t="shared" si="190"/>
        <v>2</v>
      </c>
      <c r="BM288" s="4">
        <f t="shared" si="191"/>
        <v>4</v>
      </c>
      <c r="BN288" s="4">
        <f t="shared" si="192"/>
        <v>4</v>
      </c>
      <c r="BO288" s="4">
        <f t="shared" si="193"/>
        <v>4</v>
      </c>
      <c r="BP288" s="4">
        <f t="shared" si="194"/>
        <v>4</v>
      </c>
      <c r="BQ288" s="4">
        <f t="shared" si="195"/>
        <v>6</v>
      </c>
      <c r="BR288" s="4">
        <f t="shared" si="196"/>
        <v>4</v>
      </c>
      <c r="BS288" s="4">
        <f t="shared" si="197"/>
        <v>4</v>
      </c>
      <c r="BT288" s="4">
        <f t="shared" si="198"/>
        <v>4</v>
      </c>
      <c r="BU288" s="4">
        <f t="shared" si="199"/>
        <v>4</v>
      </c>
      <c r="BV288" s="4" t="str">
        <f t="shared" si="200"/>
        <v>0</v>
      </c>
      <c r="BW288" s="4">
        <f t="shared" si="201"/>
        <v>6</v>
      </c>
      <c r="BX288" s="4">
        <f t="shared" si="202"/>
        <v>0</v>
      </c>
      <c r="BY288" s="4">
        <f t="shared" si="203"/>
        <v>0</v>
      </c>
      <c r="BZ288" s="37">
        <f t="shared" si="204"/>
        <v>94</v>
      </c>
      <c r="CA288" s="32" t="str">
        <f>VLOOKUP(J:J,'Agent wise'!A:C,3,0)</f>
        <v>Shakeer</v>
      </c>
      <c r="CB288" s="32">
        <f t="shared" si="170"/>
        <v>45935</v>
      </c>
      <c r="CC288" t="str">
        <f t="shared" si="171"/>
        <v>Good</v>
      </c>
      <c r="CE288" s="32"/>
      <c r="CJ288">
        <f t="shared" si="172"/>
        <v>5</v>
      </c>
      <c r="CK288">
        <f t="shared" si="173"/>
        <v>10</v>
      </c>
      <c r="CL288">
        <f t="shared" si="174"/>
        <v>2025</v>
      </c>
    </row>
    <row r="289" spans="1:90" ht="15" customHeight="1" x14ac:dyDescent="0.35">
      <c r="A289" s="40">
        <v>45787.95480324074</v>
      </c>
      <c r="B289" t="s">
        <v>156</v>
      </c>
      <c r="C289" t="s">
        <v>575</v>
      </c>
      <c r="D289" t="s">
        <v>61</v>
      </c>
      <c r="E289" s="2">
        <v>45935</v>
      </c>
      <c r="F289" t="s">
        <v>134</v>
      </c>
      <c r="G289" s="2">
        <v>45787</v>
      </c>
      <c r="H289">
        <v>9962014302</v>
      </c>
      <c r="I289">
        <v>131</v>
      </c>
      <c r="J289" t="s">
        <v>74</v>
      </c>
      <c r="K289" t="s">
        <v>52</v>
      </c>
      <c r="L289" t="s">
        <v>53</v>
      </c>
      <c r="M289" t="s">
        <v>48</v>
      </c>
      <c r="N289" t="s">
        <v>48</v>
      </c>
      <c r="O289" t="s">
        <v>48</v>
      </c>
      <c r="P289" t="s">
        <v>48</v>
      </c>
      <c r="Q289" t="s">
        <v>48</v>
      </c>
      <c r="R289" t="s">
        <v>48</v>
      </c>
      <c r="S289" t="s">
        <v>48</v>
      </c>
      <c r="T289" t="s">
        <v>48</v>
      </c>
      <c r="U289" t="s">
        <v>49</v>
      </c>
      <c r="V289" t="s">
        <v>48</v>
      </c>
      <c r="W289" t="s">
        <v>48</v>
      </c>
      <c r="X289" t="s">
        <v>48</v>
      </c>
      <c r="Y289" t="s">
        <v>48</v>
      </c>
      <c r="Z289" t="s">
        <v>48</v>
      </c>
      <c r="AA289" t="s">
        <v>48</v>
      </c>
      <c r="AB289" t="s">
        <v>48</v>
      </c>
      <c r="AC289" t="s">
        <v>48</v>
      </c>
      <c r="AD289" t="s">
        <v>48</v>
      </c>
      <c r="AE289" t="s">
        <v>48</v>
      </c>
      <c r="AF289" t="s">
        <v>50</v>
      </c>
      <c r="AG289" t="s">
        <v>48</v>
      </c>
      <c r="AH289" t="s">
        <v>50</v>
      </c>
      <c r="AI289" t="s">
        <v>50</v>
      </c>
      <c r="AJ289" t="s">
        <v>48</v>
      </c>
      <c r="AK289" t="s">
        <v>48</v>
      </c>
      <c r="AL289" t="s">
        <v>49</v>
      </c>
      <c r="AM289" t="s">
        <v>48</v>
      </c>
      <c r="AN289" t="s">
        <v>48</v>
      </c>
      <c r="AO289" t="s">
        <v>48</v>
      </c>
      <c r="AP289" t="s">
        <v>1012</v>
      </c>
      <c r="AQ289" s="1" t="s">
        <v>433</v>
      </c>
      <c r="AR289" t="s">
        <v>51</v>
      </c>
      <c r="AS289" t="s">
        <v>336</v>
      </c>
      <c r="AT289" t="s">
        <v>66</v>
      </c>
      <c r="AU289" t="s">
        <v>577</v>
      </c>
      <c r="AW289" s="4">
        <f t="shared" si="175"/>
        <v>6</v>
      </c>
      <c r="AX289" s="4">
        <f t="shared" si="176"/>
        <v>4</v>
      </c>
      <c r="AY289" s="4">
        <f t="shared" si="177"/>
        <v>4</v>
      </c>
      <c r="AZ289" s="4">
        <f t="shared" si="178"/>
        <v>2</v>
      </c>
      <c r="BA289" s="4">
        <f t="shared" si="179"/>
        <v>4</v>
      </c>
      <c r="BB289" s="4">
        <f t="shared" si="180"/>
        <v>4</v>
      </c>
      <c r="BC289" s="4">
        <f t="shared" si="181"/>
        <v>4</v>
      </c>
      <c r="BD289" s="4">
        <f t="shared" si="182"/>
        <v>2</v>
      </c>
      <c r="BE289" s="4" t="str">
        <f t="shared" si="183"/>
        <v>0</v>
      </c>
      <c r="BF289" s="4">
        <f t="shared" si="184"/>
        <v>2</v>
      </c>
      <c r="BG289" s="4">
        <f t="shared" si="185"/>
        <v>4</v>
      </c>
      <c r="BH289" s="4">
        <f t="shared" si="186"/>
        <v>4</v>
      </c>
      <c r="BI289" s="4">
        <f t="shared" si="187"/>
        <v>4</v>
      </c>
      <c r="BJ289" s="4">
        <f t="shared" si="188"/>
        <v>2</v>
      </c>
      <c r="BK289" s="4">
        <f t="shared" si="189"/>
        <v>4</v>
      </c>
      <c r="BL289" s="4">
        <f t="shared" si="190"/>
        <v>2</v>
      </c>
      <c r="BM289" s="4">
        <f t="shared" si="191"/>
        <v>4</v>
      </c>
      <c r="BN289" s="4">
        <f t="shared" si="192"/>
        <v>4</v>
      </c>
      <c r="BO289" s="4">
        <f t="shared" si="193"/>
        <v>4</v>
      </c>
      <c r="BP289" s="4">
        <f t="shared" si="194"/>
        <v>4</v>
      </c>
      <c r="BQ289" s="4">
        <f t="shared" si="195"/>
        <v>6</v>
      </c>
      <c r="BR289" s="4">
        <f t="shared" si="196"/>
        <v>4</v>
      </c>
      <c r="BS289" s="4">
        <f t="shared" si="197"/>
        <v>4</v>
      </c>
      <c r="BT289" s="4">
        <f t="shared" si="198"/>
        <v>4</v>
      </c>
      <c r="BU289" s="4">
        <f t="shared" si="199"/>
        <v>4</v>
      </c>
      <c r="BV289" s="4" t="str">
        <f t="shared" si="200"/>
        <v>0</v>
      </c>
      <c r="BW289" s="4">
        <f t="shared" si="201"/>
        <v>6</v>
      </c>
      <c r="BX289" s="4">
        <f t="shared" si="202"/>
        <v>0</v>
      </c>
      <c r="BY289" s="4">
        <f t="shared" si="203"/>
        <v>0</v>
      </c>
      <c r="BZ289" s="37">
        <f t="shared" si="204"/>
        <v>96</v>
      </c>
      <c r="CA289" s="32" t="str">
        <f>VLOOKUP(J:J,'Agent wise'!A:C,3,0)</f>
        <v xml:space="preserve">Shiny </v>
      </c>
      <c r="CB289" s="32">
        <f t="shared" si="170"/>
        <v>45935</v>
      </c>
      <c r="CC289" t="str">
        <f t="shared" si="171"/>
        <v>Excellent</v>
      </c>
      <c r="CE289" s="32"/>
      <c r="CJ289">
        <f t="shared" si="172"/>
        <v>5</v>
      </c>
      <c r="CK289">
        <f t="shared" si="173"/>
        <v>10</v>
      </c>
      <c r="CL289">
        <f t="shared" si="174"/>
        <v>2025</v>
      </c>
    </row>
    <row r="290" spans="1:90" ht="15" customHeight="1" x14ac:dyDescent="0.35">
      <c r="A290" s="40">
        <v>45787.957094907404</v>
      </c>
      <c r="B290" t="s">
        <v>156</v>
      </c>
      <c r="C290" t="s">
        <v>575</v>
      </c>
      <c r="D290" t="s">
        <v>61</v>
      </c>
      <c r="E290" s="2">
        <v>45935</v>
      </c>
      <c r="F290" t="s">
        <v>134</v>
      </c>
      <c r="G290" s="2">
        <v>45787</v>
      </c>
      <c r="H290">
        <v>9171295837</v>
      </c>
      <c r="I290">
        <v>135</v>
      </c>
      <c r="J290" t="s">
        <v>55</v>
      </c>
      <c r="K290" t="s">
        <v>52</v>
      </c>
      <c r="L290" t="s">
        <v>53</v>
      </c>
      <c r="M290" t="s">
        <v>48</v>
      </c>
      <c r="N290" t="s">
        <v>48</v>
      </c>
      <c r="O290" t="s">
        <v>48</v>
      </c>
      <c r="P290" t="s">
        <v>48</v>
      </c>
      <c r="Q290" t="s">
        <v>48</v>
      </c>
      <c r="R290" t="s">
        <v>48</v>
      </c>
      <c r="S290" t="s">
        <v>48</v>
      </c>
      <c r="T290" t="s">
        <v>48</v>
      </c>
      <c r="U290" t="s">
        <v>49</v>
      </c>
      <c r="V290" t="s">
        <v>48</v>
      </c>
      <c r="W290" t="s">
        <v>48</v>
      </c>
      <c r="X290" t="s">
        <v>48</v>
      </c>
      <c r="Y290" t="s">
        <v>48</v>
      </c>
      <c r="Z290" t="s">
        <v>48</v>
      </c>
      <c r="AA290" t="s">
        <v>48</v>
      </c>
      <c r="AB290" t="s">
        <v>48</v>
      </c>
      <c r="AC290" t="s">
        <v>50</v>
      </c>
      <c r="AD290" t="s">
        <v>48</v>
      </c>
      <c r="AE290" t="s">
        <v>48</v>
      </c>
      <c r="AF290" t="s">
        <v>50</v>
      </c>
      <c r="AG290" t="s">
        <v>49</v>
      </c>
      <c r="AH290" t="s">
        <v>50</v>
      </c>
      <c r="AI290" t="s">
        <v>50</v>
      </c>
      <c r="AJ290" t="s">
        <v>48</v>
      </c>
      <c r="AK290" t="s">
        <v>48</v>
      </c>
      <c r="AL290" t="s">
        <v>49</v>
      </c>
      <c r="AM290" t="s">
        <v>48</v>
      </c>
      <c r="AN290" t="s">
        <v>48</v>
      </c>
      <c r="AO290" t="s">
        <v>48</v>
      </c>
      <c r="AP290" t="s">
        <v>1013</v>
      </c>
      <c r="AQ290" s="1" t="s">
        <v>159</v>
      </c>
      <c r="AR290" t="s">
        <v>51</v>
      </c>
      <c r="AS290" t="s">
        <v>113</v>
      </c>
      <c r="AT290" t="s">
        <v>118</v>
      </c>
      <c r="AU290" t="s">
        <v>577</v>
      </c>
      <c r="AW290" s="4">
        <f t="shared" si="175"/>
        <v>6</v>
      </c>
      <c r="AX290" s="4">
        <f t="shared" si="176"/>
        <v>4</v>
      </c>
      <c r="AY290" s="4">
        <f t="shared" si="177"/>
        <v>4</v>
      </c>
      <c r="AZ290" s="4">
        <f t="shared" si="178"/>
        <v>2</v>
      </c>
      <c r="BA290" s="4">
        <f t="shared" si="179"/>
        <v>4</v>
      </c>
      <c r="BB290" s="4">
        <f t="shared" si="180"/>
        <v>4</v>
      </c>
      <c r="BC290" s="4">
        <f t="shared" si="181"/>
        <v>4</v>
      </c>
      <c r="BD290" s="4">
        <f t="shared" si="182"/>
        <v>2</v>
      </c>
      <c r="BE290" s="4" t="str">
        <f t="shared" si="183"/>
        <v>0</v>
      </c>
      <c r="BF290" s="4">
        <f t="shared" si="184"/>
        <v>2</v>
      </c>
      <c r="BG290" s="4">
        <f t="shared" si="185"/>
        <v>4</v>
      </c>
      <c r="BH290" s="4">
        <f t="shared" si="186"/>
        <v>4</v>
      </c>
      <c r="BI290" s="4">
        <f t="shared" si="187"/>
        <v>4</v>
      </c>
      <c r="BJ290" s="4">
        <f t="shared" si="188"/>
        <v>2</v>
      </c>
      <c r="BK290" s="4">
        <f t="shared" si="189"/>
        <v>4</v>
      </c>
      <c r="BL290" s="4">
        <f t="shared" si="190"/>
        <v>2</v>
      </c>
      <c r="BM290" s="4">
        <f t="shared" si="191"/>
        <v>4</v>
      </c>
      <c r="BN290" s="4">
        <f t="shared" si="192"/>
        <v>4</v>
      </c>
      <c r="BO290" s="4">
        <f t="shared" si="193"/>
        <v>4</v>
      </c>
      <c r="BP290" s="4">
        <f t="shared" si="194"/>
        <v>4</v>
      </c>
      <c r="BQ290" s="4" t="str">
        <f t="shared" si="195"/>
        <v>0</v>
      </c>
      <c r="BR290" s="4">
        <f t="shared" si="196"/>
        <v>4</v>
      </c>
      <c r="BS290" s="4">
        <f t="shared" si="197"/>
        <v>4</v>
      </c>
      <c r="BT290" s="4">
        <f t="shared" si="198"/>
        <v>4</v>
      </c>
      <c r="BU290" s="4">
        <f t="shared" si="199"/>
        <v>4</v>
      </c>
      <c r="BV290" s="4" t="str">
        <f t="shared" si="200"/>
        <v>0</v>
      </c>
      <c r="BW290" s="4">
        <f t="shared" si="201"/>
        <v>6</v>
      </c>
      <c r="BX290" s="4">
        <f t="shared" si="202"/>
        <v>0</v>
      </c>
      <c r="BY290" s="4">
        <f t="shared" si="203"/>
        <v>0</v>
      </c>
      <c r="BZ290" s="37">
        <f t="shared" si="204"/>
        <v>90</v>
      </c>
      <c r="CA290" s="32" t="str">
        <f>VLOOKUP(J:J,'Agent wise'!A:C,3,0)</f>
        <v xml:space="preserve">Shiny </v>
      </c>
      <c r="CB290" s="32">
        <f t="shared" si="170"/>
        <v>45935</v>
      </c>
      <c r="CC290" t="str">
        <f t="shared" si="171"/>
        <v>Good</v>
      </c>
      <c r="CE290" s="32"/>
      <c r="CJ290">
        <f t="shared" si="172"/>
        <v>5</v>
      </c>
      <c r="CK290">
        <f t="shared" si="173"/>
        <v>10</v>
      </c>
      <c r="CL290">
        <f t="shared" si="174"/>
        <v>2025</v>
      </c>
    </row>
    <row r="291" spans="1:90" ht="15" customHeight="1" x14ac:dyDescent="0.35">
      <c r="A291" s="40">
        <v>45787.960231481484</v>
      </c>
      <c r="B291" t="s">
        <v>156</v>
      </c>
      <c r="C291" t="s">
        <v>575</v>
      </c>
      <c r="D291" t="s">
        <v>61</v>
      </c>
      <c r="E291" s="2">
        <v>45935</v>
      </c>
      <c r="F291" t="s">
        <v>134</v>
      </c>
      <c r="G291" s="2">
        <v>45787</v>
      </c>
      <c r="H291">
        <v>6282130913</v>
      </c>
      <c r="I291">
        <v>136</v>
      </c>
      <c r="J291" t="s">
        <v>424</v>
      </c>
      <c r="K291" t="s">
        <v>46</v>
      </c>
      <c r="L291" t="s">
        <v>47</v>
      </c>
      <c r="M291" t="s">
        <v>48</v>
      </c>
      <c r="N291" t="s">
        <v>48</v>
      </c>
      <c r="O291" t="s">
        <v>48</v>
      </c>
      <c r="P291" t="s">
        <v>48</v>
      </c>
      <c r="Q291" t="s">
        <v>48</v>
      </c>
      <c r="R291" t="s">
        <v>48</v>
      </c>
      <c r="S291" t="s">
        <v>48</v>
      </c>
      <c r="T291" t="s">
        <v>48</v>
      </c>
      <c r="U291" t="s">
        <v>48</v>
      </c>
      <c r="V291" t="s">
        <v>48</v>
      </c>
      <c r="W291" t="s">
        <v>48</v>
      </c>
      <c r="X291" t="s">
        <v>48</v>
      </c>
      <c r="Y291" t="s">
        <v>48</v>
      </c>
      <c r="Z291" t="s">
        <v>48</v>
      </c>
      <c r="AA291" t="s">
        <v>48</v>
      </c>
      <c r="AB291" t="s">
        <v>48</v>
      </c>
      <c r="AC291" t="s">
        <v>48</v>
      </c>
      <c r="AD291" t="s">
        <v>48</v>
      </c>
      <c r="AE291" t="s">
        <v>48</v>
      </c>
      <c r="AF291" t="s">
        <v>50</v>
      </c>
      <c r="AG291" t="s">
        <v>48</v>
      </c>
      <c r="AH291" t="s">
        <v>50</v>
      </c>
      <c r="AI291" t="s">
        <v>50</v>
      </c>
      <c r="AJ291" t="s">
        <v>48</v>
      </c>
      <c r="AK291" t="s">
        <v>48</v>
      </c>
      <c r="AL291" t="s">
        <v>48</v>
      </c>
      <c r="AM291" t="s">
        <v>48</v>
      </c>
      <c r="AN291" t="s">
        <v>48</v>
      </c>
      <c r="AO291" t="s">
        <v>48</v>
      </c>
      <c r="AP291" t="s">
        <v>330</v>
      </c>
      <c r="AQ291" s="1" t="s">
        <v>365</v>
      </c>
      <c r="AR291" t="s">
        <v>51</v>
      </c>
      <c r="AS291" t="s">
        <v>67</v>
      </c>
      <c r="AT291" t="s">
        <v>68</v>
      </c>
      <c r="AU291" t="s">
        <v>577</v>
      </c>
      <c r="AW291" s="4">
        <f t="shared" si="175"/>
        <v>6</v>
      </c>
      <c r="AX291" s="4">
        <f t="shared" si="176"/>
        <v>4</v>
      </c>
      <c r="AY291" s="4">
        <f t="shared" si="177"/>
        <v>4</v>
      </c>
      <c r="AZ291" s="4">
        <f t="shared" si="178"/>
        <v>2</v>
      </c>
      <c r="BA291" s="4">
        <f t="shared" si="179"/>
        <v>4</v>
      </c>
      <c r="BB291" s="4">
        <f t="shared" si="180"/>
        <v>4</v>
      </c>
      <c r="BC291" s="4">
        <f t="shared" si="181"/>
        <v>4</v>
      </c>
      <c r="BD291" s="4">
        <f t="shared" si="182"/>
        <v>2</v>
      </c>
      <c r="BE291" s="4">
        <f t="shared" si="183"/>
        <v>4</v>
      </c>
      <c r="BF291" s="4">
        <f t="shared" si="184"/>
        <v>2</v>
      </c>
      <c r="BG291" s="4">
        <f t="shared" si="185"/>
        <v>4</v>
      </c>
      <c r="BH291" s="4">
        <f t="shared" si="186"/>
        <v>4</v>
      </c>
      <c r="BI291" s="4">
        <f t="shared" si="187"/>
        <v>4</v>
      </c>
      <c r="BJ291" s="4">
        <f t="shared" si="188"/>
        <v>2</v>
      </c>
      <c r="BK291" s="4">
        <f t="shared" si="189"/>
        <v>4</v>
      </c>
      <c r="BL291" s="4">
        <f t="shared" si="190"/>
        <v>2</v>
      </c>
      <c r="BM291" s="4">
        <f t="shared" si="191"/>
        <v>4</v>
      </c>
      <c r="BN291" s="4">
        <f t="shared" si="192"/>
        <v>4</v>
      </c>
      <c r="BO291" s="4">
        <f t="shared" si="193"/>
        <v>4</v>
      </c>
      <c r="BP291" s="4">
        <f t="shared" si="194"/>
        <v>4</v>
      </c>
      <c r="BQ291" s="4">
        <f t="shared" si="195"/>
        <v>6</v>
      </c>
      <c r="BR291" s="4">
        <f t="shared" si="196"/>
        <v>4</v>
      </c>
      <c r="BS291" s="4">
        <f t="shared" si="197"/>
        <v>4</v>
      </c>
      <c r="BT291" s="4">
        <f t="shared" si="198"/>
        <v>4</v>
      </c>
      <c r="BU291" s="4">
        <f t="shared" si="199"/>
        <v>4</v>
      </c>
      <c r="BV291" s="4">
        <f t="shared" si="200"/>
        <v>0</v>
      </c>
      <c r="BW291" s="4">
        <f t="shared" si="201"/>
        <v>6</v>
      </c>
      <c r="BX291" s="4">
        <f t="shared" si="202"/>
        <v>0</v>
      </c>
      <c r="BY291" s="4">
        <f t="shared" si="203"/>
        <v>0</v>
      </c>
      <c r="BZ291" s="37">
        <f t="shared" si="204"/>
        <v>100</v>
      </c>
      <c r="CA291" s="32" t="str">
        <f>VLOOKUP(J:J,'Agent wise'!A:C,3,0)</f>
        <v xml:space="preserve">Shiny </v>
      </c>
      <c r="CB291" s="32">
        <f t="shared" si="170"/>
        <v>45935</v>
      </c>
      <c r="CC291" t="str">
        <f t="shared" si="171"/>
        <v>Excellent</v>
      </c>
      <c r="CE291" s="32"/>
      <c r="CJ291">
        <f t="shared" si="172"/>
        <v>5</v>
      </c>
      <c r="CK291">
        <f t="shared" si="173"/>
        <v>10</v>
      </c>
      <c r="CL291">
        <f t="shared" si="174"/>
        <v>2025</v>
      </c>
    </row>
    <row r="292" spans="1:90" ht="15" customHeight="1" x14ac:dyDescent="0.35">
      <c r="A292" s="40">
        <v>45787.965138888889</v>
      </c>
      <c r="B292" t="s">
        <v>156</v>
      </c>
      <c r="C292" t="s">
        <v>575</v>
      </c>
      <c r="D292" t="s">
        <v>61</v>
      </c>
      <c r="E292" s="2">
        <v>45935</v>
      </c>
      <c r="F292" t="s">
        <v>134</v>
      </c>
      <c r="G292" s="2">
        <v>45787</v>
      </c>
      <c r="H292">
        <v>9488781704</v>
      </c>
      <c r="I292">
        <v>126</v>
      </c>
      <c r="J292" t="s">
        <v>245</v>
      </c>
      <c r="K292" t="s">
        <v>52</v>
      </c>
      <c r="L292" t="s">
        <v>53</v>
      </c>
      <c r="M292" t="s">
        <v>48</v>
      </c>
      <c r="N292" t="s">
        <v>48</v>
      </c>
      <c r="O292" t="s">
        <v>48</v>
      </c>
      <c r="P292" t="s">
        <v>48</v>
      </c>
      <c r="Q292" t="s">
        <v>48</v>
      </c>
      <c r="R292" t="s">
        <v>48</v>
      </c>
      <c r="S292" t="s">
        <v>48</v>
      </c>
      <c r="T292" t="s">
        <v>48</v>
      </c>
      <c r="U292" t="s">
        <v>49</v>
      </c>
      <c r="V292" t="s">
        <v>48</v>
      </c>
      <c r="W292" t="s">
        <v>48</v>
      </c>
      <c r="X292" t="s">
        <v>48</v>
      </c>
      <c r="Y292" t="s">
        <v>48</v>
      </c>
      <c r="Z292" t="s">
        <v>48</v>
      </c>
      <c r="AA292" t="s">
        <v>48</v>
      </c>
      <c r="AB292" t="s">
        <v>50</v>
      </c>
      <c r="AC292" t="s">
        <v>49</v>
      </c>
      <c r="AD292" t="s">
        <v>48</v>
      </c>
      <c r="AE292" t="s">
        <v>49</v>
      </c>
      <c r="AF292" t="s">
        <v>50</v>
      </c>
      <c r="AG292" t="s">
        <v>48</v>
      </c>
      <c r="AH292" t="s">
        <v>50</v>
      </c>
      <c r="AI292" t="s">
        <v>50</v>
      </c>
      <c r="AJ292" t="s">
        <v>48</v>
      </c>
      <c r="AK292" t="s">
        <v>48</v>
      </c>
      <c r="AL292" t="s">
        <v>49</v>
      </c>
      <c r="AM292" t="s">
        <v>48</v>
      </c>
      <c r="AN292" t="s">
        <v>48</v>
      </c>
      <c r="AO292" t="s">
        <v>48</v>
      </c>
      <c r="AP292" t="s">
        <v>1014</v>
      </c>
      <c r="AQ292" s="1" t="s">
        <v>1015</v>
      </c>
      <c r="AR292" t="s">
        <v>51</v>
      </c>
      <c r="AS292" t="s">
        <v>323</v>
      </c>
      <c r="AT292" t="s">
        <v>1016</v>
      </c>
      <c r="AU292" t="s">
        <v>577</v>
      </c>
      <c r="AW292" s="4">
        <f t="shared" si="175"/>
        <v>6</v>
      </c>
      <c r="AX292" s="4">
        <f t="shared" si="176"/>
        <v>4</v>
      </c>
      <c r="AY292" s="4">
        <f t="shared" si="177"/>
        <v>4</v>
      </c>
      <c r="AZ292" s="4">
        <f t="shared" si="178"/>
        <v>2</v>
      </c>
      <c r="BA292" s="4">
        <f t="shared" si="179"/>
        <v>4</v>
      </c>
      <c r="BB292" s="4">
        <f t="shared" si="180"/>
        <v>4</v>
      </c>
      <c r="BC292" s="4">
        <f t="shared" si="181"/>
        <v>4</v>
      </c>
      <c r="BD292" s="4">
        <f t="shared" si="182"/>
        <v>2</v>
      </c>
      <c r="BE292" s="4" t="str">
        <f t="shared" si="183"/>
        <v>0</v>
      </c>
      <c r="BF292" s="4">
        <f t="shared" si="184"/>
        <v>2</v>
      </c>
      <c r="BG292" s="4">
        <f t="shared" si="185"/>
        <v>4</v>
      </c>
      <c r="BH292" s="4">
        <f t="shared" si="186"/>
        <v>4</v>
      </c>
      <c r="BI292" s="4">
        <f t="shared" si="187"/>
        <v>4</v>
      </c>
      <c r="BJ292" s="4">
        <f t="shared" si="188"/>
        <v>2</v>
      </c>
      <c r="BK292" s="4">
        <f t="shared" si="189"/>
        <v>4</v>
      </c>
      <c r="BL292" s="4">
        <f t="shared" si="190"/>
        <v>2</v>
      </c>
      <c r="BM292" s="4" t="str">
        <f t="shared" si="191"/>
        <v>0</v>
      </c>
      <c r="BN292" s="4">
        <f t="shared" si="192"/>
        <v>4</v>
      </c>
      <c r="BO292" s="4" t="str">
        <f t="shared" si="193"/>
        <v>0</v>
      </c>
      <c r="BP292" s="4">
        <f t="shared" si="194"/>
        <v>4</v>
      </c>
      <c r="BQ292" s="4">
        <f t="shared" si="195"/>
        <v>6</v>
      </c>
      <c r="BR292" s="4">
        <f t="shared" si="196"/>
        <v>4</v>
      </c>
      <c r="BS292" s="4">
        <f t="shared" si="197"/>
        <v>4</v>
      </c>
      <c r="BT292" s="4">
        <f t="shared" si="198"/>
        <v>4</v>
      </c>
      <c r="BU292" s="4">
        <f t="shared" si="199"/>
        <v>4</v>
      </c>
      <c r="BV292" s="4" t="str">
        <f t="shared" si="200"/>
        <v>0</v>
      </c>
      <c r="BW292" s="4">
        <f t="shared" si="201"/>
        <v>6</v>
      </c>
      <c r="BX292" s="4">
        <f t="shared" si="202"/>
        <v>0</v>
      </c>
      <c r="BY292" s="4">
        <f t="shared" si="203"/>
        <v>0</v>
      </c>
      <c r="BZ292" s="37">
        <f t="shared" si="204"/>
        <v>88</v>
      </c>
      <c r="CA292" s="32" t="str">
        <f>VLOOKUP(J:J,'Agent wise'!A:C,3,0)</f>
        <v xml:space="preserve">Shiny </v>
      </c>
      <c r="CB292" s="32">
        <f t="shared" si="170"/>
        <v>45935</v>
      </c>
      <c r="CC292" t="str">
        <f t="shared" si="171"/>
        <v>Average</v>
      </c>
      <c r="CE292" s="32"/>
      <c r="CJ292">
        <f t="shared" si="172"/>
        <v>5</v>
      </c>
      <c r="CK292">
        <f t="shared" si="173"/>
        <v>10</v>
      </c>
      <c r="CL292">
        <f t="shared" si="174"/>
        <v>2025</v>
      </c>
    </row>
    <row r="293" spans="1:90" ht="15" customHeight="1" x14ac:dyDescent="0.35">
      <c r="A293" s="40">
        <v>45787.967951388891</v>
      </c>
      <c r="B293" t="s">
        <v>156</v>
      </c>
      <c r="C293" t="s">
        <v>575</v>
      </c>
      <c r="D293" t="s">
        <v>61</v>
      </c>
      <c r="E293" s="2">
        <v>45935</v>
      </c>
      <c r="F293" t="s">
        <v>134</v>
      </c>
      <c r="G293" s="2">
        <v>45787</v>
      </c>
      <c r="H293">
        <v>9895846009</v>
      </c>
      <c r="I293">
        <v>131</v>
      </c>
      <c r="J293" t="s">
        <v>109</v>
      </c>
      <c r="K293" t="s">
        <v>46</v>
      </c>
      <c r="L293" t="s">
        <v>47</v>
      </c>
      <c r="M293" t="s">
        <v>48</v>
      </c>
      <c r="N293" t="s">
        <v>48</v>
      </c>
      <c r="O293" t="s">
        <v>48</v>
      </c>
      <c r="P293" t="s">
        <v>48</v>
      </c>
      <c r="Q293" t="s">
        <v>48</v>
      </c>
      <c r="R293" t="s">
        <v>48</v>
      </c>
      <c r="S293" t="s">
        <v>48</v>
      </c>
      <c r="T293" t="s">
        <v>48</v>
      </c>
      <c r="U293" t="s">
        <v>49</v>
      </c>
      <c r="V293" t="s">
        <v>48</v>
      </c>
      <c r="W293" t="s">
        <v>48</v>
      </c>
      <c r="X293" t="s">
        <v>48</v>
      </c>
      <c r="Y293" t="s">
        <v>48</v>
      </c>
      <c r="Z293" t="s">
        <v>48</v>
      </c>
      <c r="AA293" t="s">
        <v>49</v>
      </c>
      <c r="AB293" t="s">
        <v>49</v>
      </c>
      <c r="AC293" t="s">
        <v>50</v>
      </c>
      <c r="AD293" t="s">
        <v>48</v>
      </c>
      <c r="AE293" t="s">
        <v>48</v>
      </c>
      <c r="AF293" t="s">
        <v>50</v>
      </c>
      <c r="AG293" t="s">
        <v>49</v>
      </c>
      <c r="AH293" t="s">
        <v>50</v>
      </c>
      <c r="AI293" t="s">
        <v>50</v>
      </c>
      <c r="AJ293" t="s">
        <v>48</v>
      </c>
      <c r="AK293" t="s">
        <v>48</v>
      </c>
      <c r="AL293" t="s">
        <v>49</v>
      </c>
      <c r="AM293" t="s">
        <v>48</v>
      </c>
      <c r="AN293" t="s">
        <v>48</v>
      </c>
      <c r="AO293" t="s">
        <v>48</v>
      </c>
      <c r="AP293" t="s">
        <v>1017</v>
      </c>
      <c r="AQ293" s="1" t="s">
        <v>1018</v>
      </c>
      <c r="AR293" t="s">
        <v>51</v>
      </c>
      <c r="AS293" t="s">
        <v>351</v>
      </c>
      <c r="AT293" t="s">
        <v>1019</v>
      </c>
      <c r="AU293" t="s">
        <v>803</v>
      </c>
      <c r="AW293" s="4">
        <f t="shared" si="175"/>
        <v>6</v>
      </c>
      <c r="AX293" s="4">
        <f t="shared" si="176"/>
        <v>4</v>
      </c>
      <c r="AY293" s="4">
        <f t="shared" si="177"/>
        <v>4</v>
      </c>
      <c r="AZ293" s="4">
        <f t="shared" si="178"/>
        <v>2</v>
      </c>
      <c r="BA293" s="4">
        <f t="shared" si="179"/>
        <v>4</v>
      </c>
      <c r="BB293" s="4">
        <f t="shared" si="180"/>
        <v>4</v>
      </c>
      <c r="BC293" s="4">
        <f t="shared" si="181"/>
        <v>4</v>
      </c>
      <c r="BD293" s="4">
        <f t="shared" si="182"/>
        <v>2</v>
      </c>
      <c r="BE293" s="4" t="str">
        <f t="shared" si="183"/>
        <v>0</v>
      </c>
      <c r="BF293" s="4">
        <f t="shared" si="184"/>
        <v>2</v>
      </c>
      <c r="BG293" s="4">
        <f t="shared" si="185"/>
        <v>4</v>
      </c>
      <c r="BH293" s="4">
        <f t="shared" si="186"/>
        <v>4</v>
      </c>
      <c r="BI293" s="4">
        <f t="shared" si="187"/>
        <v>4</v>
      </c>
      <c r="BJ293" s="4">
        <f t="shared" si="188"/>
        <v>2</v>
      </c>
      <c r="BK293" s="4" t="str">
        <f t="shared" si="189"/>
        <v>0</v>
      </c>
      <c r="BL293" s="4" t="str">
        <f t="shared" si="190"/>
        <v>0</v>
      </c>
      <c r="BM293" s="4">
        <f t="shared" si="191"/>
        <v>4</v>
      </c>
      <c r="BN293" s="4">
        <f t="shared" si="192"/>
        <v>4</v>
      </c>
      <c r="BO293" s="4">
        <f t="shared" si="193"/>
        <v>4</v>
      </c>
      <c r="BP293" s="4">
        <f t="shared" si="194"/>
        <v>4</v>
      </c>
      <c r="BQ293" s="4" t="str">
        <f t="shared" si="195"/>
        <v>0</v>
      </c>
      <c r="BR293" s="4">
        <f t="shared" si="196"/>
        <v>4</v>
      </c>
      <c r="BS293" s="4">
        <f t="shared" si="197"/>
        <v>4</v>
      </c>
      <c r="BT293" s="4">
        <f t="shared" si="198"/>
        <v>4</v>
      </c>
      <c r="BU293" s="4">
        <f t="shared" si="199"/>
        <v>4</v>
      </c>
      <c r="BV293" s="4" t="str">
        <f t="shared" si="200"/>
        <v>0</v>
      </c>
      <c r="BW293" s="4">
        <f t="shared" si="201"/>
        <v>6</v>
      </c>
      <c r="BX293" s="4">
        <f t="shared" si="202"/>
        <v>0</v>
      </c>
      <c r="BY293" s="4">
        <f t="shared" si="203"/>
        <v>0</v>
      </c>
      <c r="BZ293" s="37">
        <f t="shared" si="204"/>
        <v>84</v>
      </c>
      <c r="CA293" s="32" t="str">
        <f>VLOOKUP(J:J,'Agent wise'!A:C,3,0)</f>
        <v xml:space="preserve">Shiny </v>
      </c>
      <c r="CB293" s="32">
        <f t="shared" si="170"/>
        <v>45935</v>
      </c>
      <c r="CC293" t="str">
        <f t="shared" si="171"/>
        <v>FC</v>
      </c>
      <c r="CE293" s="32"/>
      <c r="CJ293">
        <f t="shared" si="172"/>
        <v>5</v>
      </c>
      <c r="CK293">
        <f t="shared" si="173"/>
        <v>10</v>
      </c>
      <c r="CL293">
        <f t="shared" si="174"/>
        <v>2025</v>
      </c>
    </row>
    <row r="294" spans="1:90" ht="15" customHeight="1" x14ac:dyDescent="0.35">
      <c r="A294" s="40">
        <v>45787.970486111109</v>
      </c>
      <c r="B294" t="s">
        <v>156</v>
      </c>
      <c r="C294" t="s">
        <v>575</v>
      </c>
      <c r="D294" t="s">
        <v>61</v>
      </c>
      <c r="E294" s="2">
        <v>45935</v>
      </c>
      <c r="F294" t="s">
        <v>134</v>
      </c>
      <c r="G294" s="2">
        <v>45787</v>
      </c>
      <c r="H294">
        <v>8301905731</v>
      </c>
      <c r="I294">
        <v>126</v>
      </c>
      <c r="J294" t="s">
        <v>76</v>
      </c>
      <c r="K294" t="s">
        <v>46</v>
      </c>
      <c r="L294" t="s">
        <v>47</v>
      </c>
      <c r="M294" t="s">
        <v>48</v>
      </c>
      <c r="N294" t="s">
        <v>48</v>
      </c>
      <c r="O294" t="s">
        <v>48</v>
      </c>
      <c r="P294" t="s">
        <v>48</v>
      </c>
      <c r="Q294" t="s">
        <v>48</v>
      </c>
      <c r="R294" t="s">
        <v>48</v>
      </c>
      <c r="S294" t="s">
        <v>48</v>
      </c>
      <c r="T294" t="s">
        <v>48</v>
      </c>
      <c r="U294" t="s">
        <v>49</v>
      </c>
      <c r="V294" t="s">
        <v>48</v>
      </c>
      <c r="W294" t="s">
        <v>48</v>
      </c>
      <c r="X294" t="s">
        <v>48</v>
      </c>
      <c r="Y294" t="s">
        <v>48</v>
      </c>
      <c r="Z294" t="s">
        <v>48</v>
      </c>
      <c r="AA294" t="s">
        <v>48</v>
      </c>
      <c r="AB294" t="s">
        <v>48</v>
      </c>
      <c r="AC294" t="s">
        <v>49</v>
      </c>
      <c r="AD294" t="s">
        <v>48</v>
      </c>
      <c r="AE294" t="s">
        <v>48</v>
      </c>
      <c r="AF294" t="s">
        <v>50</v>
      </c>
      <c r="AG294" t="s">
        <v>48</v>
      </c>
      <c r="AH294" t="s">
        <v>50</v>
      </c>
      <c r="AI294" t="s">
        <v>50</v>
      </c>
      <c r="AJ294" t="s">
        <v>48</v>
      </c>
      <c r="AK294" t="s">
        <v>48</v>
      </c>
      <c r="AL294" t="s">
        <v>49</v>
      </c>
      <c r="AM294" t="s">
        <v>48</v>
      </c>
      <c r="AN294" t="s">
        <v>48</v>
      </c>
      <c r="AO294" t="s">
        <v>48</v>
      </c>
      <c r="AP294" t="s">
        <v>374</v>
      </c>
      <c r="AQ294" s="1" t="s">
        <v>1020</v>
      </c>
      <c r="AR294" t="s">
        <v>51</v>
      </c>
      <c r="AS294" t="s">
        <v>113</v>
      </c>
      <c r="AT294" t="s">
        <v>393</v>
      </c>
      <c r="AU294" t="s">
        <v>577</v>
      </c>
      <c r="AW294" s="4">
        <f t="shared" si="175"/>
        <v>6</v>
      </c>
      <c r="AX294" s="4">
        <f t="shared" si="176"/>
        <v>4</v>
      </c>
      <c r="AY294" s="4">
        <f t="shared" si="177"/>
        <v>4</v>
      </c>
      <c r="AZ294" s="4">
        <f t="shared" si="178"/>
        <v>2</v>
      </c>
      <c r="BA294" s="4">
        <f t="shared" si="179"/>
        <v>4</v>
      </c>
      <c r="BB294" s="4">
        <f t="shared" si="180"/>
        <v>4</v>
      </c>
      <c r="BC294" s="4">
        <f t="shared" si="181"/>
        <v>4</v>
      </c>
      <c r="BD294" s="4">
        <f t="shared" si="182"/>
        <v>2</v>
      </c>
      <c r="BE294" s="4" t="str">
        <f t="shared" si="183"/>
        <v>0</v>
      </c>
      <c r="BF294" s="4">
        <f t="shared" si="184"/>
        <v>2</v>
      </c>
      <c r="BG294" s="4">
        <f t="shared" si="185"/>
        <v>4</v>
      </c>
      <c r="BH294" s="4">
        <f t="shared" si="186"/>
        <v>4</v>
      </c>
      <c r="BI294" s="4">
        <f t="shared" si="187"/>
        <v>4</v>
      </c>
      <c r="BJ294" s="4">
        <f t="shared" si="188"/>
        <v>2</v>
      </c>
      <c r="BK294" s="4">
        <f t="shared" si="189"/>
        <v>4</v>
      </c>
      <c r="BL294" s="4">
        <f t="shared" si="190"/>
        <v>2</v>
      </c>
      <c r="BM294" s="4" t="str">
        <f t="shared" si="191"/>
        <v>0</v>
      </c>
      <c r="BN294" s="4">
        <f t="shared" si="192"/>
        <v>4</v>
      </c>
      <c r="BO294" s="4">
        <f t="shared" si="193"/>
        <v>4</v>
      </c>
      <c r="BP294" s="4">
        <f t="shared" si="194"/>
        <v>4</v>
      </c>
      <c r="BQ294" s="4">
        <f t="shared" si="195"/>
        <v>6</v>
      </c>
      <c r="BR294" s="4">
        <f t="shared" si="196"/>
        <v>4</v>
      </c>
      <c r="BS294" s="4">
        <f t="shared" si="197"/>
        <v>4</v>
      </c>
      <c r="BT294" s="4">
        <f t="shared" si="198"/>
        <v>4</v>
      </c>
      <c r="BU294" s="4">
        <f t="shared" si="199"/>
        <v>4</v>
      </c>
      <c r="BV294" s="4" t="str">
        <f t="shared" si="200"/>
        <v>0</v>
      </c>
      <c r="BW294" s="4">
        <f t="shared" si="201"/>
        <v>6</v>
      </c>
      <c r="BX294" s="4">
        <f t="shared" si="202"/>
        <v>0</v>
      </c>
      <c r="BY294" s="4">
        <f t="shared" si="203"/>
        <v>0</v>
      </c>
      <c r="BZ294" s="37">
        <f t="shared" si="204"/>
        <v>92</v>
      </c>
      <c r="CA294" s="32" t="str">
        <f>VLOOKUP(J:J,'Agent wise'!A:C,3,0)</f>
        <v xml:space="preserve">Shiny </v>
      </c>
      <c r="CB294" s="32">
        <f t="shared" si="170"/>
        <v>45935</v>
      </c>
      <c r="CC294" t="str">
        <f t="shared" si="171"/>
        <v>Good</v>
      </c>
      <c r="CE294" s="32"/>
      <c r="CJ294">
        <f t="shared" si="172"/>
        <v>5</v>
      </c>
      <c r="CK294">
        <f t="shared" si="173"/>
        <v>10</v>
      </c>
      <c r="CL294">
        <f t="shared" si="174"/>
        <v>2025</v>
      </c>
    </row>
    <row r="295" spans="1:90" ht="15" customHeight="1" x14ac:dyDescent="0.35">
      <c r="A295" s="40">
        <v>45787.972754629627</v>
      </c>
      <c r="B295" t="s">
        <v>156</v>
      </c>
      <c r="C295" t="s">
        <v>575</v>
      </c>
      <c r="D295" t="s">
        <v>61</v>
      </c>
      <c r="E295" s="2">
        <v>45935</v>
      </c>
      <c r="F295" t="s">
        <v>134</v>
      </c>
      <c r="G295" s="2">
        <v>45787</v>
      </c>
      <c r="H295">
        <v>9605102993</v>
      </c>
      <c r="I295">
        <v>131</v>
      </c>
      <c r="J295" t="s">
        <v>342</v>
      </c>
      <c r="K295" t="s">
        <v>46</v>
      </c>
      <c r="L295" t="s">
        <v>47</v>
      </c>
      <c r="M295" t="s">
        <v>48</v>
      </c>
      <c r="N295" t="s">
        <v>48</v>
      </c>
      <c r="O295" t="s">
        <v>48</v>
      </c>
      <c r="P295" t="s">
        <v>48</v>
      </c>
      <c r="Q295" t="s">
        <v>48</v>
      </c>
      <c r="R295" t="s">
        <v>48</v>
      </c>
      <c r="S295" t="s">
        <v>48</v>
      </c>
      <c r="T295" t="s">
        <v>48</v>
      </c>
      <c r="U295" t="s">
        <v>49</v>
      </c>
      <c r="V295" t="s">
        <v>48</v>
      </c>
      <c r="W295" t="s">
        <v>48</v>
      </c>
      <c r="X295" t="s">
        <v>48</v>
      </c>
      <c r="Y295" t="s">
        <v>48</v>
      </c>
      <c r="Z295" t="s">
        <v>48</v>
      </c>
      <c r="AA295" t="s">
        <v>48</v>
      </c>
      <c r="AB295" t="s">
        <v>49</v>
      </c>
      <c r="AC295" t="s">
        <v>49</v>
      </c>
      <c r="AD295" t="s">
        <v>48</v>
      </c>
      <c r="AE295" t="s">
        <v>48</v>
      </c>
      <c r="AF295" t="s">
        <v>50</v>
      </c>
      <c r="AG295" t="s">
        <v>48</v>
      </c>
      <c r="AH295" t="s">
        <v>50</v>
      </c>
      <c r="AI295" t="s">
        <v>50</v>
      </c>
      <c r="AJ295" t="s">
        <v>48</v>
      </c>
      <c r="AK295" t="s">
        <v>48</v>
      </c>
      <c r="AL295" t="s">
        <v>49</v>
      </c>
      <c r="AM295" t="s">
        <v>48</v>
      </c>
      <c r="AN295" t="s">
        <v>48</v>
      </c>
      <c r="AO295" t="s">
        <v>48</v>
      </c>
      <c r="AP295" t="s">
        <v>369</v>
      </c>
      <c r="AQ295" s="1" t="s">
        <v>1021</v>
      </c>
      <c r="AR295" t="s">
        <v>51</v>
      </c>
      <c r="AS295" t="s">
        <v>67</v>
      </c>
      <c r="AT295" t="s">
        <v>94</v>
      </c>
      <c r="AU295" t="s">
        <v>577</v>
      </c>
      <c r="AW295" s="4">
        <f t="shared" si="175"/>
        <v>6</v>
      </c>
      <c r="AX295" s="4">
        <f t="shared" si="176"/>
        <v>4</v>
      </c>
      <c r="AY295" s="4">
        <f t="shared" si="177"/>
        <v>4</v>
      </c>
      <c r="AZ295" s="4">
        <f t="shared" si="178"/>
        <v>2</v>
      </c>
      <c r="BA295" s="4">
        <f t="shared" si="179"/>
        <v>4</v>
      </c>
      <c r="BB295" s="4">
        <f t="shared" si="180"/>
        <v>4</v>
      </c>
      <c r="BC295" s="4">
        <f t="shared" si="181"/>
        <v>4</v>
      </c>
      <c r="BD295" s="4">
        <f t="shared" si="182"/>
        <v>2</v>
      </c>
      <c r="BE295" s="4" t="str">
        <f t="shared" si="183"/>
        <v>0</v>
      </c>
      <c r="BF295" s="4">
        <f t="shared" si="184"/>
        <v>2</v>
      </c>
      <c r="BG295" s="4">
        <f t="shared" si="185"/>
        <v>4</v>
      </c>
      <c r="BH295" s="4">
        <f t="shared" si="186"/>
        <v>4</v>
      </c>
      <c r="BI295" s="4">
        <f t="shared" si="187"/>
        <v>4</v>
      </c>
      <c r="BJ295" s="4">
        <f t="shared" si="188"/>
        <v>2</v>
      </c>
      <c r="BK295" s="4">
        <f t="shared" si="189"/>
        <v>4</v>
      </c>
      <c r="BL295" s="4" t="str">
        <f t="shared" si="190"/>
        <v>0</v>
      </c>
      <c r="BM295" s="4" t="str">
        <f t="shared" si="191"/>
        <v>0</v>
      </c>
      <c r="BN295" s="4">
        <f t="shared" si="192"/>
        <v>4</v>
      </c>
      <c r="BO295" s="4">
        <f t="shared" si="193"/>
        <v>4</v>
      </c>
      <c r="BP295" s="4">
        <f t="shared" si="194"/>
        <v>4</v>
      </c>
      <c r="BQ295" s="4">
        <f t="shared" si="195"/>
        <v>6</v>
      </c>
      <c r="BR295" s="4">
        <f t="shared" si="196"/>
        <v>4</v>
      </c>
      <c r="BS295" s="4">
        <f t="shared" si="197"/>
        <v>4</v>
      </c>
      <c r="BT295" s="4">
        <f t="shared" si="198"/>
        <v>4</v>
      </c>
      <c r="BU295" s="4">
        <f t="shared" si="199"/>
        <v>4</v>
      </c>
      <c r="BV295" s="4" t="str">
        <f t="shared" si="200"/>
        <v>0</v>
      </c>
      <c r="BW295" s="4">
        <f t="shared" si="201"/>
        <v>6</v>
      </c>
      <c r="BX295" s="4">
        <f t="shared" si="202"/>
        <v>0</v>
      </c>
      <c r="BY295" s="4">
        <f t="shared" si="203"/>
        <v>0</v>
      </c>
      <c r="BZ295" s="37">
        <f t="shared" si="204"/>
        <v>90</v>
      </c>
      <c r="CA295" s="32" t="str">
        <f>VLOOKUP(J:J,'Agent wise'!A:C,3,0)</f>
        <v xml:space="preserve">Shiny </v>
      </c>
      <c r="CB295" s="32">
        <f t="shared" si="170"/>
        <v>45935</v>
      </c>
      <c r="CC295" t="str">
        <f t="shared" si="171"/>
        <v>Good</v>
      </c>
      <c r="CE295" s="32"/>
      <c r="CJ295">
        <f t="shared" si="172"/>
        <v>5</v>
      </c>
      <c r="CK295">
        <f t="shared" si="173"/>
        <v>10</v>
      </c>
      <c r="CL295">
        <f t="shared" si="174"/>
        <v>2025</v>
      </c>
    </row>
    <row r="296" spans="1:90" ht="15" customHeight="1" x14ac:dyDescent="0.35">
      <c r="A296" s="40">
        <v>45787.976655092592</v>
      </c>
      <c r="B296" t="s">
        <v>156</v>
      </c>
      <c r="C296" t="s">
        <v>575</v>
      </c>
      <c r="D296" t="s">
        <v>61</v>
      </c>
      <c r="E296" s="2">
        <v>45935</v>
      </c>
      <c r="F296" t="s">
        <v>134</v>
      </c>
      <c r="G296" s="2">
        <v>45787</v>
      </c>
      <c r="H296">
        <v>9444540334</v>
      </c>
      <c r="I296">
        <v>128</v>
      </c>
      <c r="J296" t="s">
        <v>274</v>
      </c>
      <c r="K296" t="s">
        <v>52</v>
      </c>
      <c r="L296" t="s">
        <v>53</v>
      </c>
      <c r="M296" t="s">
        <v>48</v>
      </c>
      <c r="N296" t="s">
        <v>48</v>
      </c>
      <c r="O296" t="s">
        <v>48</v>
      </c>
      <c r="P296" t="s">
        <v>48</v>
      </c>
      <c r="Q296" t="s">
        <v>48</v>
      </c>
      <c r="R296" t="s">
        <v>48</v>
      </c>
      <c r="S296" t="s">
        <v>48</v>
      </c>
      <c r="T296" t="s">
        <v>48</v>
      </c>
      <c r="U296" t="s">
        <v>49</v>
      </c>
      <c r="V296" t="s">
        <v>48</v>
      </c>
      <c r="W296" t="s">
        <v>48</v>
      </c>
      <c r="X296" t="s">
        <v>48</v>
      </c>
      <c r="Y296" t="s">
        <v>48</v>
      </c>
      <c r="Z296" t="s">
        <v>48</v>
      </c>
      <c r="AA296" t="s">
        <v>49</v>
      </c>
      <c r="AB296" t="s">
        <v>50</v>
      </c>
      <c r="AC296" t="s">
        <v>48</v>
      </c>
      <c r="AD296" t="s">
        <v>48</v>
      </c>
      <c r="AE296" t="s">
        <v>48</v>
      </c>
      <c r="AF296" t="s">
        <v>50</v>
      </c>
      <c r="AG296" t="s">
        <v>48</v>
      </c>
      <c r="AH296" t="s">
        <v>50</v>
      </c>
      <c r="AI296" t="s">
        <v>50</v>
      </c>
      <c r="AJ296" t="s">
        <v>48</v>
      </c>
      <c r="AK296" t="s">
        <v>48</v>
      </c>
      <c r="AL296" t="s">
        <v>49</v>
      </c>
      <c r="AM296" t="s">
        <v>48</v>
      </c>
      <c r="AN296" t="s">
        <v>48</v>
      </c>
      <c r="AO296" t="s">
        <v>48</v>
      </c>
      <c r="AP296" t="s">
        <v>340</v>
      </c>
      <c r="AQ296" s="1" t="s">
        <v>1022</v>
      </c>
      <c r="AR296" t="s">
        <v>51</v>
      </c>
      <c r="AS296" t="s">
        <v>332</v>
      </c>
      <c r="AT296" t="s">
        <v>1023</v>
      </c>
      <c r="AU296" t="s">
        <v>577</v>
      </c>
      <c r="AW296" s="4">
        <f t="shared" si="175"/>
        <v>6</v>
      </c>
      <c r="AX296" s="4">
        <f t="shared" si="176"/>
        <v>4</v>
      </c>
      <c r="AY296" s="4">
        <f t="shared" si="177"/>
        <v>4</v>
      </c>
      <c r="AZ296" s="4">
        <f t="shared" si="178"/>
        <v>2</v>
      </c>
      <c r="BA296" s="4">
        <f t="shared" si="179"/>
        <v>4</v>
      </c>
      <c r="BB296" s="4">
        <f t="shared" si="180"/>
        <v>4</v>
      </c>
      <c r="BC296" s="4">
        <f t="shared" si="181"/>
        <v>4</v>
      </c>
      <c r="BD296" s="4">
        <f t="shared" si="182"/>
        <v>2</v>
      </c>
      <c r="BE296" s="4" t="str">
        <f t="shared" si="183"/>
        <v>0</v>
      </c>
      <c r="BF296" s="4">
        <f t="shared" si="184"/>
        <v>2</v>
      </c>
      <c r="BG296" s="4">
        <f t="shared" si="185"/>
        <v>4</v>
      </c>
      <c r="BH296" s="4">
        <f t="shared" si="186"/>
        <v>4</v>
      </c>
      <c r="BI296" s="4">
        <f t="shared" si="187"/>
        <v>4</v>
      </c>
      <c r="BJ296" s="4">
        <f t="shared" si="188"/>
        <v>2</v>
      </c>
      <c r="BK296" s="4" t="str">
        <f t="shared" si="189"/>
        <v>0</v>
      </c>
      <c r="BL296" s="4">
        <f t="shared" si="190"/>
        <v>2</v>
      </c>
      <c r="BM296" s="4">
        <f t="shared" si="191"/>
        <v>4</v>
      </c>
      <c r="BN296" s="4">
        <f t="shared" si="192"/>
        <v>4</v>
      </c>
      <c r="BO296" s="4">
        <f t="shared" si="193"/>
        <v>4</v>
      </c>
      <c r="BP296" s="4">
        <f t="shared" si="194"/>
        <v>4</v>
      </c>
      <c r="BQ296" s="4">
        <f t="shared" si="195"/>
        <v>6</v>
      </c>
      <c r="BR296" s="4">
        <f t="shared" si="196"/>
        <v>4</v>
      </c>
      <c r="BS296" s="4">
        <f t="shared" si="197"/>
        <v>4</v>
      </c>
      <c r="BT296" s="4">
        <f t="shared" si="198"/>
        <v>4</v>
      </c>
      <c r="BU296" s="4">
        <f t="shared" si="199"/>
        <v>4</v>
      </c>
      <c r="BV296" s="4" t="str">
        <f t="shared" si="200"/>
        <v>0</v>
      </c>
      <c r="BW296" s="4">
        <f t="shared" si="201"/>
        <v>6</v>
      </c>
      <c r="BX296" s="4">
        <f t="shared" si="202"/>
        <v>0</v>
      </c>
      <c r="BY296" s="4">
        <f t="shared" si="203"/>
        <v>0</v>
      </c>
      <c r="BZ296" s="37">
        <f t="shared" si="204"/>
        <v>92</v>
      </c>
      <c r="CA296" s="32" t="str">
        <f>VLOOKUP(J:J,'Agent wise'!A:C,3,0)</f>
        <v xml:space="preserve">Shiny </v>
      </c>
      <c r="CB296" s="32">
        <f t="shared" si="170"/>
        <v>45935</v>
      </c>
      <c r="CC296" t="str">
        <f t="shared" si="171"/>
        <v>Good</v>
      </c>
      <c r="CE296" s="32"/>
      <c r="CJ296">
        <f t="shared" si="172"/>
        <v>5</v>
      </c>
      <c r="CK296">
        <f t="shared" si="173"/>
        <v>10</v>
      </c>
      <c r="CL296">
        <f t="shared" si="174"/>
        <v>2025</v>
      </c>
    </row>
    <row r="297" spans="1:90" ht="15" customHeight="1" x14ac:dyDescent="0.35">
      <c r="A297" s="40">
        <v>45818.485625000001</v>
      </c>
      <c r="B297" t="s">
        <v>319</v>
      </c>
      <c r="C297" t="s">
        <v>575</v>
      </c>
      <c r="D297" t="s">
        <v>72</v>
      </c>
      <c r="E297" s="2">
        <v>45936</v>
      </c>
      <c r="F297" t="s">
        <v>134</v>
      </c>
      <c r="G297" s="2">
        <v>45787</v>
      </c>
      <c r="H297">
        <v>8547145525</v>
      </c>
      <c r="I297">
        <v>218</v>
      </c>
      <c r="J297" t="s">
        <v>86</v>
      </c>
      <c r="K297" t="s">
        <v>46</v>
      </c>
      <c r="L297" t="s">
        <v>47</v>
      </c>
      <c r="M297" t="s">
        <v>48</v>
      </c>
      <c r="N297" t="s">
        <v>48</v>
      </c>
      <c r="O297" t="s">
        <v>48</v>
      </c>
      <c r="P297" t="s">
        <v>48</v>
      </c>
      <c r="Q297" t="s">
        <v>48</v>
      </c>
      <c r="R297" t="s">
        <v>49</v>
      </c>
      <c r="S297" t="s">
        <v>48</v>
      </c>
      <c r="T297" t="s">
        <v>48</v>
      </c>
      <c r="U297" t="s">
        <v>48</v>
      </c>
      <c r="V297" t="s">
        <v>48</v>
      </c>
      <c r="W297" t="s">
        <v>48</v>
      </c>
      <c r="X297" t="s">
        <v>48</v>
      </c>
      <c r="Y297" t="s">
        <v>48</v>
      </c>
      <c r="Z297" t="s">
        <v>48</v>
      </c>
      <c r="AA297" t="s">
        <v>48</v>
      </c>
      <c r="AB297" t="s">
        <v>48</v>
      </c>
      <c r="AC297" t="s">
        <v>50</v>
      </c>
      <c r="AD297" t="s">
        <v>48</v>
      </c>
      <c r="AE297" t="s">
        <v>48</v>
      </c>
      <c r="AF297" t="s">
        <v>50</v>
      </c>
      <c r="AG297" t="s">
        <v>48</v>
      </c>
      <c r="AH297" t="s">
        <v>50</v>
      </c>
      <c r="AI297" t="s">
        <v>49</v>
      </c>
      <c r="AJ297" t="s">
        <v>48</v>
      </c>
      <c r="AK297" t="s">
        <v>50</v>
      </c>
      <c r="AL297" t="s">
        <v>49</v>
      </c>
      <c r="AM297" t="s">
        <v>48</v>
      </c>
      <c r="AN297" t="s">
        <v>48</v>
      </c>
      <c r="AO297" t="s">
        <v>48</v>
      </c>
      <c r="AP297" t="s">
        <v>1024</v>
      </c>
      <c r="AQ297" t="s">
        <v>321</v>
      </c>
      <c r="AR297" t="s">
        <v>51</v>
      </c>
      <c r="AS297" t="s">
        <v>331</v>
      </c>
      <c r="AT297" t="s">
        <v>1025</v>
      </c>
      <c r="AU297" t="s">
        <v>683</v>
      </c>
      <c r="AW297" s="4">
        <f t="shared" si="175"/>
        <v>6</v>
      </c>
      <c r="AX297" s="4">
        <f t="shared" si="176"/>
        <v>4</v>
      </c>
      <c r="AY297" s="4">
        <f t="shared" si="177"/>
        <v>4</v>
      </c>
      <c r="AZ297" s="4">
        <f t="shared" si="178"/>
        <v>2</v>
      </c>
      <c r="BA297" s="4">
        <f t="shared" si="179"/>
        <v>4</v>
      </c>
      <c r="BB297" s="4" t="str">
        <f t="shared" si="180"/>
        <v>0</v>
      </c>
      <c r="BC297" s="4">
        <f t="shared" si="181"/>
        <v>4</v>
      </c>
      <c r="BD297" s="4">
        <f t="shared" si="182"/>
        <v>2</v>
      </c>
      <c r="BE297" s="4">
        <f t="shared" si="183"/>
        <v>4</v>
      </c>
      <c r="BF297" s="4">
        <f t="shared" si="184"/>
        <v>2</v>
      </c>
      <c r="BG297" s="4">
        <f t="shared" si="185"/>
        <v>4</v>
      </c>
      <c r="BH297" s="4">
        <f t="shared" si="186"/>
        <v>4</v>
      </c>
      <c r="BI297" s="4">
        <f t="shared" si="187"/>
        <v>4</v>
      </c>
      <c r="BJ297" s="4">
        <f t="shared" si="188"/>
        <v>2</v>
      </c>
      <c r="BK297" s="4">
        <f t="shared" si="189"/>
        <v>4</v>
      </c>
      <c r="BL297" s="4">
        <f t="shared" si="190"/>
        <v>2</v>
      </c>
      <c r="BM297" s="4">
        <f t="shared" si="191"/>
        <v>4</v>
      </c>
      <c r="BN297" s="4">
        <f t="shared" si="192"/>
        <v>4</v>
      </c>
      <c r="BO297" s="4">
        <f t="shared" si="193"/>
        <v>4</v>
      </c>
      <c r="BP297" s="4">
        <f t="shared" si="194"/>
        <v>4</v>
      </c>
      <c r="BQ297" s="4">
        <f t="shared" si="195"/>
        <v>6</v>
      </c>
      <c r="BR297" s="4">
        <f t="shared" si="196"/>
        <v>4</v>
      </c>
      <c r="BS297" s="4" t="str">
        <f t="shared" si="197"/>
        <v>0</v>
      </c>
      <c r="BT297" s="4">
        <f t="shared" si="198"/>
        <v>4</v>
      </c>
      <c r="BU297" s="4">
        <f t="shared" si="199"/>
        <v>4</v>
      </c>
      <c r="BV297" s="4" t="str">
        <f t="shared" si="200"/>
        <v>0</v>
      </c>
      <c r="BW297" s="4">
        <f t="shared" si="201"/>
        <v>6</v>
      </c>
      <c r="BX297" s="4">
        <f t="shared" si="202"/>
        <v>0</v>
      </c>
      <c r="BY297" s="4">
        <f t="shared" si="203"/>
        <v>0</v>
      </c>
      <c r="BZ297" s="37">
        <f t="shared" si="204"/>
        <v>92</v>
      </c>
      <c r="CA297" s="32" t="str">
        <f>VLOOKUP(J:J,'Agent wise'!A:C,3,0)</f>
        <v>Adharsh</v>
      </c>
      <c r="CB297" s="32">
        <f t="shared" si="170"/>
        <v>45936</v>
      </c>
      <c r="CC297" t="str">
        <f t="shared" si="171"/>
        <v>Good</v>
      </c>
      <c r="CE297" s="32"/>
      <c r="CJ297">
        <f t="shared" si="172"/>
        <v>6</v>
      </c>
      <c r="CK297">
        <f t="shared" si="173"/>
        <v>10</v>
      </c>
      <c r="CL297">
        <f t="shared" si="174"/>
        <v>2025</v>
      </c>
    </row>
    <row r="298" spans="1:90" ht="15" customHeight="1" x14ac:dyDescent="0.35">
      <c r="A298" s="40">
        <v>45818.492800925924</v>
      </c>
      <c r="B298" t="s">
        <v>319</v>
      </c>
      <c r="C298" t="s">
        <v>575</v>
      </c>
      <c r="D298" t="s">
        <v>72</v>
      </c>
      <c r="E298" s="2">
        <v>45936</v>
      </c>
      <c r="F298" t="s">
        <v>134</v>
      </c>
      <c r="G298" s="2">
        <v>45787</v>
      </c>
      <c r="H298">
        <v>8122762357</v>
      </c>
      <c r="I298">
        <v>184</v>
      </c>
      <c r="J298" t="s">
        <v>91</v>
      </c>
      <c r="K298" t="s">
        <v>52</v>
      </c>
      <c r="L298" t="s">
        <v>53</v>
      </c>
      <c r="M298" t="s">
        <v>48</v>
      </c>
      <c r="N298" t="s">
        <v>48</v>
      </c>
      <c r="O298" t="s">
        <v>48</v>
      </c>
      <c r="P298" t="s">
        <v>48</v>
      </c>
      <c r="Q298" t="s">
        <v>48</v>
      </c>
      <c r="R298" t="s">
        <v>48</v>
      </c>
      <c r="S298" t="s">
        <v>48</v>
      </c>
      <c r="T298" t="s">
        <v>48</v>
      </c>
      <c r="U298" t="s">
        <v>48</v>
      </c>
      <c r="V298" t="s">
        <v>48</v>
      </c>
      <c r="W298" t="s">
        <v>48</v>
      </c>
      <c r="X298" t="s">
        <v>48</v>
      </c>
      <c r="Y298" t="s">
        <v>48</v>
      </c>
      <c r="Z298" t="s">
        <v>48</v>
      </c>
      <c r="AA298" t="s">
        <v>48</v>
      </c>
      <c r="AB298" t="s">
        <v>48</v>
      </c>
      <c r="AC298" t="s">
        <v>49</v>
      </c>
      <c r="AD298" t="s">
        <v>48</v>
      </c>
      <c r="AE298" t="s">
        <v>49</v>
      </c>
      <c r="AF298" t="s">
        <v>50</v>
      </c>
      <c r="AG298" t="s">
        <v>48</v>
      </c>
      <c r="AH298" t="s">
        <v>50</v>
      </c>
      <c r="AI298" t="s">
        <v>49</v>
      </c>
      <c r="AJ298" t="s">
        <v>48</v>
      </c>
      <c r="AK298" t="s">
        <v>50</v>
      </c>
      <c r="AL298" t="s">
        <v>49</v>
      </c>
      <c r="AM298" t="s">
        <v>48</v>
      </c>
      <c r="AN298" t="s">
        <v>48</v>
      </c>
      <c r="AO298" t="s">
        <v>48</v>
      </c>
      <c r="AP298" t="s">
        <v>1026</v>
      </c>
      <c r="AQ298" t="s">
        <v>1027</v>
      </c>
      <c r="AR298" t="s">
        <v>51</v>
      </c>
      <c r="AS298" t="s">
        <v>1028</v>
      </c>
      <c r="AT298" t="s">
        <v>1029</v>
      </c>
      <c r="AU298" t="s">
        <v>683</v>
      </c>
      <c r="AW298" s="4">
        <f t="shared" si="175"/>
        <v>6</v>
      </c>
      <c r="AX298" s="4">
        <f t="shared" si="176"/>
        <v>4</v>
      </c>
      <c r="AY298" s="4">
        <f t="shared" si="177"/>
        <v>4</v>
      </c>
      <c r="AZ298" s="4">
        <f t="shared" si="178"/>
        <v>2</v>
      </c>
      <c r="BA298" s="4">
        <f t="shared" si="179"/>
        <v>4</v>
      </c>
      <c r="BB298" s="4">
        <f t="shared" si="180"/>
        <v>4</v>
      </c>
      <c r="BC298" s="4">
        <f t="shared" si="181"/>
        <v>4</v>
      </c>
      <c r="BD298" s="4">
        <f t="shared" si="182"/>
        <v>2</v>
      </c>
      <c r="BE298" s="4">
        <f t="shared" si="183"/>
        <v>4</v>
      </c>
      <c r="BF298" s="4">
        <f t="shared" si="184"/>
        <v>2</v>
      </c>
      <c r="BG298" s="4">
        <f t="shared" si="185"/>
        <v>4</v>
      </c>
      <c r="BH298" s="4">
        <f t="shared" si="186"/>
        <v>4</v>
      </c>
      <c r="BI298" s="4">
        <f t="shared" si="187"/>
        <v>4</v>
      </c>
      <c r="BJ298" s="4">
        <f t="shared" si="188"/>
        <v>2</v>
      </c>
      <c r="BK298" s="4">
        <f t="shared" si="189"/>
        <v>4</v>
      </c>
      <c r="BL298" s="4">
        <f t="shared" si="190"/>
        <v>2</v>
      </c>
      <c r="BM298" s="4" t="str">
        <f t="shared" si="191"/>
        <v>0</v>
      </c>
      <c r="BN298" s="4">
        <f t="shared" si="192"/>
        <v>4</v>
      </c>
      <c r="BO298" s="4" t="str">
        <f t="shared" si="193"/>
        <v>0</v>
      </c>
      <c r="BP298" s="4">
        <f t="shared" si="194"/>
        <v>4</v>
      </c>
      <c r="BQ298" s="4">
        <f t="shared" si="195"/>
        <v>6</v>
      </c>
      <c r="BR298" s="4">
        <f t="shared" si="196"/>
        <v>4</v>
      </c>
      <c r="BS298" s="4" t="str">
        <f t="shared" si="197"/>
        <v>0</v>
      </c>
      <c r="BT298" s="4">
        <f t="shared" si="198"/>
        <v>4</v>
      </c>
      <c r="BU298" s="4">
        <f t="shared" si="199"/>
        <v>4</v>
      </c>
      <c r="BV298" s="4" t="str">
        <f t="shared" si="200"/>
        <v>0</v>
      </c>
      <c r="BW298" s="4">
        <f t="shared" si="201"/>
        <v>6</v>
      </c>
      <c r="BX298" s="4">
        <f t="shared" si="202"/>
        <v>0</v>
      </c>
      <c r="BY298" s="4">
        <f t="shared" si="203"/>
        <v>0</v>
      </c>
      <c r="BZ298" s="37">
        <f t="shared" si="204"/>
        <v>88</v>
      </c>
      <c r="CA298" s="32" t="str">
        <f>VLOOKUP(J:J,'Agent wise'!A:C,3,0)</f>
        <v>Adharsh</v>
      </c>
      <c r="CB298" s="32">
        <f t="shared" si="170"/>
        <v>45936</v>
      </c>
      <c r="CC298" t="str">
        <f t="shared" si="171"/>
        <v>Average</v>
      </c>
      <c r="CE298" s="32"/>
      <c r="CJ298">
        <f t="shared" si="172"/>
        <v>6</v>
      </c>
      <c r="CK298">
        <f t="shared" si="173"/>
        <v>10</v>
      </c>
      <c r="CL298">
        <f t="shared" si="174"/>
        <v>2025</v>
      </c>
    </row>
    <row r="299" spans="1:90" ht="15" customHeight="1" x14ac:dyDescent="0.35">
      <c r="A299" s="40">
        <v>45818.503298611111</v>
      </c>
      <c r="B299" t="s">
        <v>319</v>
      </c>
      <c r="C299" t="s">
        <v>575</v>
      </c>
      <c r="D299" t="s">
        <v>72</v>
      </c>
      <c r="E299" s="2">
        <v>45936</v>
      </c>
      <c r="F299" t="s">
        <v>134</v>
      </c>
      <c r="G299" s="2">
        <v>45787</v>
      </c>
      <c r="H299">
        <v>9037416123</v>
      </c>
      <c r="I299">
        <v>216</v>
      </c>
      <c r="J299" t="s">
        <v>84</v>
      </c>
      <c r="K299" t="s">
        <v>46</v>
      </c>
      <c r="L299" t="s">
        <v>47</v>
      </c>
      <c r="M299" t="s">
        <v>48</v>
      </c>
      <c r="N299" t="s">
        <v>48</v>
      </c>
      <c r="O299" t="s">
        <v>48</v>
      </c>
      <c r="P299" t="s">
        <v>48</v>
      </c>
      <c r="Q299" t="s">
        <v>48</v>
      </c>
      <c r="R299" t="s">
        <v>49</v>
      </c>
      <c r="S299" t="s">
        <v>48</v>
      </c>
      <c r="T299" t="s">
        <v>48</v>
      </c>
      <c r="U299" t="s">
        <v>48</v>
      </c>
      <c r="V299" t="s">
        <v>48</v>
      </c>
      <c r="W299" t="s">
        <v>48</v>
      </c>
      <c r="X299" t="s">
        <v>48</v>
      </c>
      <c r="Y299" t="s">
        <v>48</v>
      </c>
      <c r="Z299" t="s">
        <v>48</v>
      </c>
      <c r="AA299" t="s">
        <v>49</v>
      </c>
      <c r="AB299" t="s">
        <v>49</v>
      </c>
      <c r="AC299" t="s">
        <v>50</v>
      </c>
      <c r="AD299" t="s">
        <v>48</v>
      </c>
      <c r="AE299" t="s">
        <v>49</v>
      </c>
      <c r="AF299" t="s">
        <v>50</v>
      </c>
      <c r="AG299" t="s">
        <v>48</v>
      </c>
      <c r="AH299" t="s">
        <v>50</v>
      </c>
      <c r="AI299" t="s">
        <v>49</v>
      </c>
      <c r="AJ299" t="s">
        <v>50</v>
      </c>
      <c r="AK299" t="s">
        <v>50</v>
      </c>
      <c r="AL299" t="s">
        <v>49</v>
      </c>
      <c r="AM299" t="s">
        <v>48</v>
      </c>
      <c r="AN299" t="s">
        <v>48</v>
      </c>
      <c r="AO299" t="s">
        <v>48</v>
      </c>
      <c r="AP299" t="s">
        <v>1030</v>
      </c>
      <c r="AQ299" t="s">
        <v>1031</v>
      </c>
      <c r="AR299" t="s">
        <v>51</v>
      </c>
      <c r="AS299" t="s">
        <v>326</v>
      </c>
      <c r="AT299" t="s">
        <v>138</v>
      </c>
      <c r="AU299" t="s">
        <v>803</v>
      </c>
      <c r="AW299" s="4">
        <f t="shared" si="175"/>
        <v>6</v>
      </c>
      <c r="AX299" s="4">
        <f t="shared" si="176"/>
        <v>4</v>
      </c>
      <c r="AY299" s="4">
        <f t="shared" si="177"/>
        <v>4</v>
      </c>
      <c r="AZ299" s="4">
        <f t="shared" si="178"/>
        <v>2</v>
      </c>
      <c r="BA299" s="4">
        <f t="shared" si="179"/>
        <v>4</v>
      </c>
      <c r="BB299" s="4" t="str">
        <f t="shared" si="180"/>
        <v>0</v>
      </c>
      <c r="BC299" s="4">
        <f t="shared" si="181"/>
        <v>4</v>
      </c>
      <c r="BD299" s="4">
        <f t="shared" si="182"/>
        <v>2</v>
      </c>
      <c r="BE299" s="4">
        <f t="shared" si="183"/>
        <v>4</v>
      </c>
      <c r="BF299" s="4">
        <f t="shared" si="184"/>
        <v>2</v>
      </c>
      <c r="BG299" s="4">
        <f t="shared" si="185"/>
        <v>4</v>
      </c>
      <c r="BH299" s="4">
        <f t="shared" si="186"/>
        <v>4</v>
      </c>
      <c r="BI299" s="4">
        <f t="shared" si="187"/>
        <v>4</v>
      </c>
      <c r="BJ299" s="4">
        <f t="shared" si="188"/>
        <v>2</v>
      </c>
      <c r="BK299" s="4" t="str">
        <f t="shared" si="189"/>
        <v>0</v>
      </c>
      <c r="BL299" s="4" t="str">
        <f t="shared" si="190"/>
        <v>0</v>
      </c>
      <c r="BM299" s="4">
        <f t="shared" si="191"/>
        <v>4</v>
      </c>
      <c r="BN299" s="4">
        <f t="shared" si="192"/>
        <v>4</v>
      </c>
      <c r="BO299" s="4" t="str">
        <f t="shared" si="193"/>
        <v>0</v>
      </c>
      <c r="BP299" s="4">
        <f t="shared" si="194"/>
        <v>4</v>
      </c>
      <c r="BQ299" s="4">
        <f t="shared" si="195"/>
        <v>6</v>
      </c>
      <c r="BR299" s="4">
        <f t="shared" si="196"/>
        <v>4</v>
      </c>
      <c r="BS299" s="4" t="str">
        <f t="shared" si="197"/>
        <v>0</v>
      </c>
      <c r="BT299" s="4">
        <f t="shared" si="198"/>
        <v>4</v>
      </c>
      <c r="BU299" s="4">
        <f t="shared" si="199"/>
        <v>4</v>
      </c>
      <c r="BV299" s="4" t="str">
        <f t="shared" si="200"/>
        <v>0</v>
      </c>
      <c r="BW299" s="4">
        <f t="shared" si="201"/>
        <v>6</v>
      </c>
      <c r="BX299" s="4">
        <f t="shared" si="202"/>
        <v>0</v>
      </c>
      <c r="BY299" s="4">
        <f t="shared" si="203"/>
        <v>0</v>
      </c>
      <c r="BZ299" s="37">
        <f t="shared" si="204"/>
        <v>82</v>
      </c>
      <c r="CA299" s="32" t="str">
        <f>VLOOKUP(J:J,'Agent wise'!A:C,3,0)</f>
        <v>Adharsh</v>
      </c>
      <c r="CB299" s="32">
        <f t="shared" si="170"/>
        <v>45936</v>
      </c>
      <c r="CC299" t="str">
        <f t="shared" si="171"/>
        <v>FC</v>
      </c>
      <c r="CE299" s="32"/>
      <c r="CJ299">
        <f t="shared" si="172"/>
        <v>6</v>
      </c>
      <c r="CK299">
        <f t="shared" si="173"/>
        <v>10</v>
      </c>
      <c r="CL299">
        <f t="shared" si="174"/>
        <v>2025</v>
      </c>
    </row>
    <row r="300" spans="1:90" ht="15" customHeight="1" x14ac:dyDescent="0.35">
      <c r="A300" s="40">
        <v>45818.505972222221</v>
      </c>
      <c r="B300" t="s">
        <v>319</v>
      </c>
      <c r="C300" t="s">
        <v>575</v>
      </c>
      <c r="D300" t="s">
        <v>72</v>
      </c>
      <c r="E300" s="2">
        <v>45936</v>
      </c>
      <c r="F300" t="s">
        <v>134</v>
      </c>
      <c r="G300" s="2">
        <v>45787</v>
      </c>
      <c r="H300">
        <v>8301087334</v>
      </c>
      <c r="I300">
        <v>149</v>
      </c>
      <c r="J300" t="s">
        <v>114</v>
      </c>
      <c r="K300" t="s">
        <v>46</v>
      </c>
      <c r="L300" t="s">
        <v>47</v>
      </c>
      <c r="M300" t="s">
        <v>48</v>
      </c>
      <c r="N300" t="s">
        <v>48</v>
      </c>
      <c r="O300" t="s">
        <v>48</v>
      </c>
      <c r="P300" t="s">
        <v>48</v>
      </c>
      <c r="Q300" t="s">
        <v>48</v>
      </c>
      <c r="R300" t="s">
        <v>49</v>
      </c>
      <c r="S300" t="s">
        <v>48</v>
      </c>
      <c r="T300" t="s">
        <v>48</v>
      </c>
      <c r="U300" t="s">
        <v>48</v>
      </c>
      <c r="V300" t="s">
        <v>48</v>
      </c>
      <c r="W300" t="s">
        <v>48</v>
      </c>
      <c r="X300" t="s">
        <v>48</v>
      </c>
      <c r="Y300" t="s">
        <v>48</v>
      </c>
      <c r="Z300" t="s">
        <v>48</v>
      </c>
      <c r="AA300" t="s">
        <v>48</v>
      </c>
      <c r="AB300" t="s">
        <v>49</v>
      </c>
      <c r="AC300" t="s">
        <v>50</v>
      </c>
      <c r="AD300" t="s">
        <v>48</v>
      </c>
      <c r="AE300" t="s">
        <v>48</v>
      </c>
      <c r="AF300" t="s">
        <v>48</v>
      </c>
      <c r="AG300" t="s">
        <v>48</v>
      </c>
      <c r="AH300" t="s">
        <v>50</v>
      </c>
      <c r="AI300" t="s">
        <v>49</v>
      </c>
      <c r="AJ300" t="s">
        <v>48</v>
      </c>
      <c r="AK300" t="s">
        <v>50</v>
      </c>
      <c r="AL300" t="s">
        <v>49</v>
      </c>
      <c r="AM300" t="s">
        <v>48</v>
      </c>
      <c r="AN300" t="s">
        <v>48</v>
      </c>
      <c r="AO300" t="s">
        <v>48</v>
      </c>
      <c r="AP300" t="s">
        <v>410</v>
      </c>
      <c r="AQ300" t="s">
        <v>1032</v>
      </c>
      <c r="AR300" t="s">
        <v>51</v>
      </c>
      <c r="AS300" t="s">
        <v>331</v>
      </c>
      <c r="AT300" t="s">
        <v>145</v>
      </c>
      <c r="AU300" t="s">
        <v>626</v>
      </c>
      <c r="AW300" s="4">
        <f t="shared" si="175"/>
        <v>6</v>
      </c>
      <c r="AX300" s="4">
        <f t="shared" si="176"/>
        <v>4</v>
      </c>
      <c r="AY300" s="4">
        <f t="shared" si="177"/>
        <v>4</v>
      </c>
      <c r="AZ300" s="4">
        <f t="shared" si="178"/>
        <v>2</v>
      </c>
      <c r="BA300" s="4">
        <f t="shared" si="179"/>
        <v>4</v>
      </c>
      <c r="BB300" s="4" t="str">
        <f t="shared" si="180"/>
        <v>0</v>
      </c>
      <c r="BC300" s="4">
        <f t="shared" si="181"/>
        <v>4</v>
      </c>
      <c r="BD300" s="4">
        <f t="shared" si="182"/>
        <v>2</v>
      </c>
      <c r="BE300" s="4">
        <f t="shared" si="183"/>
        <v>4</v>
      </c>
      <c r="BF300" s="4">
        <f t="shared" si="184"/>
        <v>2</v>
      </c>
      <c r="BG300" s="4">
        <f t="shared" si="185"/>
        <v>4</v>
      </c>
      <c r="BH300" s="4">
        <f t="shared" si="186"/>
        <v>4</v>
      </c>
      <c r="BI300" s="4">
        <f t="shared" si="187"/>
        <v>4</v>
      </c>
      <c r="BJ300" s="4">
        <f t="shared" si="188"/>
        <v>2</v>
      </c>
      <c r="BK300" s="4">
        <f t="shared" si="189"/>
        <v>4</v>
      </c>
      <c r="BL300" s="4" t="str">
        <f t="shared" si="190"/>
        <v>0</v>
      </c>
      <c r="BM300" s="4">
        <f t="shared" si="191"/>
        <v>4</v>
      </c>
      <c r="BN300" s="4">
        <f t="shared" si="192"/>
        <v>4</v>
      </c>
      <c r="BO300" s="4">
        <f t="shared" si="193"/>
        <v>4</v>
      </c>
      <c r="BP300" s="4">
        <f t="shared" si="194"/>
        <v>4</v>
      </c>
      <c r="BQ300" s="4">
        <f t="shared" si="195"/>
        <v>6</v>
      </c>
      <c r="BR300" s="4">
        <f t="shared" si="196"/>
        <v>4</v>
      </c>
      <c r="BS300" s="4" t="str">
        <f t="shared" si="197"/>
        <v>0</v>
      </c>
      <c r="BT300" s="4">
        <f t="shared" si="198"/>
        <v>4</v>
      </c>
      <c r="BU300" s="4">
        <f t="shared" si="199"/>
        <v>4</v>
      </c>
      <c r="BV300" s="4" t="str">
        <f t="shared" si="200"/>
        <v>0</v>
      </c>
      <c r="BW300" s="4">
        <f t="shared" si="201"/>
        <v>6</v>
      </c>
      <c r="BX300" s="4">
        <f t="shared" si="202"/>
        <v>0</v>
      </c>
      <c r="BY300" s="4">
        <f t="shared" si="203"/>
        <v>0</v>
      </c>
      <c r="BZ300" s="37">
        <f t="shared" si="204"/>
        <v>90</v>
      </c>
      <c r="CA300" s="32" t="str">
        <f>VLOOKUP(J:J,'Agent wise'!A:C,3,0)</f>
        <v>Adharsh</v>
      </c>
      <c r="CB300" s="32">
        <f t="shared" si="170"/>
        <v>45936</v>
      </c>
      <c r="CC300" t="str">
        <f t="shared" si="171"/>
        <v>Good</v>
      </c>
      <c r="CE300" s="32"/>
      <c r="CJ300">
        <f t="shared" si="172"/>
        <v>6</v>
      </c>
      <c r="CK300">
        <f t="shared" si="173"/>
        <v>10</v>
      </c>
      <c r="CL300">
        <f t="shared" si="174"/>
        <v>2025</v>
      </c>
    </row>
    <row r="301" spans="1:90" ht="15" customHeight="1" x14ac:dyDescent="0.35">
      <c r="A301" s="40">
        <v>45818.536458333336</v>
      </c>
      <c r="B301" t="s">
        <v>319</v>
      </c>
      <c r="C301" t="s">
        <v>575</v>
      </c>
      <c r="D301" t="s">
        <v>72</v>
      </c>
      <c r="E301" s="2">
        <v>45936</v>
      </c>
      <c r="F301" t="s">
        <v>134</v>
      </c>
      <c r="G301" s="2">
        <v>45787</v>
      </c>
      <c r="H301">
        <v>8304823041</v>
      </c>
      <c r="I301">
        <v>150</v>
      </c>
      <c r="J301" t="s">
        <v>99</v>
      </c>
      <c r="K301" t="s">
        <v>46</v>
      </c>
      <c r="L301" t="s">
        <v>47</v>
      </c>
      <c r="M301" t="s">
        <v>48</v>
      </c>
      <c r="N301" t="s">
        <v>48</v>
      </c>
      <c r="O301" t="s">
        <v>48</v>
      </c>
      <c r="P301" t="s">
        <v>48</v>
      </c>
      <c r="Q301" t="s">
        <v>48</v>
      </c>
      <c r="R301" t="s">
        <v>49</v>
      </c>
      <c r="S301" t="s">
        <v>48</v>
      </c>
      <c r="T301" t="s">
        <v>48</v>
      </c>
      <c r="U301" t="s">
        <v>49</v>
      </c>
      <c r="V301" t="s">
        <v>48</v>
      </c>
      <c r="W301" t="s">
        <v>48</v>
      </c>
      <c r="X301" t="s">
        <v>48</v>
      </c>
      <c r="Y301" t="s">
        <v>48</v>
      </c>
      <c r="Z301" t="s">
        <v>48</v>
      </c>
      <c r="AA301" t="s">
        <v>49</v>
      </c>
      <c r="AB301" t="s">
        <v>50</v>
      </c>
      <c r="AC301" t="s">
        <v>50</v>
      </c>
      <c r="AD301" t="s">
        <v>48</v>
      </c>
      <c r="AE301" t="s">
        <v>48</v>
      </c>
      <c r="AF301" t="s">
        <v>50</v>
      </c>
      <c r="AG301" t="s">
        <v>48</v>
      </c>
      <c r="AH301" t="s">
        <v>50</v>
      </c>
      <c r="AI301" t="s">
        <v>50</v>
      </c>
      <c r="AJ301" t="s">
        <v>48</v>
      </c>
      <c r="AK301" t="s">
        <v>50</v>
      </c>
      <c r="AL301" t="s">
        <v>49</v>
      </c>
      <c r="AM301" t="s">
        <v>48</v>
      </c>
      <c r="AN301" t="s">
        <v>48</v>
      </c>
      <c r="AO301" t="s">
        <v>48</v>
      </c>
      <c r="AP301" t="s">
        <v>1033</v>
      </c>
      <c r="AQ301" t="s">
        <v>1034</v>
      </c>
      <c r="AR301" t="s">
        <v>51</v>
      </c>
      <c r="AS301" t="s">
        <v>100</v>
      </c>
      <c r="AT301" t="s">
        <v>325</v>
      </c>
      <c r="AU301" t="s">
        <v>756</v>
      </c>
      <c r="AW301" s="4">
        <f t="shared" si="175"/>
        <v>6</v>
      </c>
      <c r="AX301" s="4">
        <f t="shared" si="176"/>
        <v>4</v>
      </c>
      <c r="AY301" s="4">
        <f t="shared" si="177"/>
        <v>4</v>
      </c>
      <c r="AZ301" s="4">
        <f t="shared" si="178"/>
        <v>2</v>
      </c>
      <c r="BA301" s="4">
        <f t="shared" si="179"/>
        <v>4</v>
      </c>
      <c r="BB301" s="4" t="str">
        <f t="shared" si="180"/>
        <v>0</v>
      </c>
      <c r="BC301" s="4">
        <f t="shared" si="181"/>
        <v>4</v>
      </c>
      <c r="BD301" s="4">
        <f t="shared" si="182"/>
        <v>2</v>
      </c>
      <c r="BE301" s="4" t="str">
        <f t="shared" si="183"/>
        <v>0</v>
      </c>
      <c r="BF301" s="4">
        <f t="shared" si="184"/>
        <v>2</v>
      </c>
      <c r="BG301" s="4">
        <f t="shared" si="185"/>
        <v>4</v>
      </c>
      <c r="BH301" s="4">
        <f t="shared" si="186"/>
        <v>4</v>
      </c>
      <c r="BI301" s="4">
        <f t="shared" si="187"/>
        <v>4</v>
      </c>
      <c r="BJ301" s="4">
        <f t="shared" si="188"/>
        <v>2</v>
      </c>
      <c r="BK301" s="4" t="str">
        <f t="shared" si="189"/>
        <v>0</v>
      </c>
      <c r="BL301" s="4">
        <f t="shared" si="190"/>
        <v>2</v>
      </c>
      <c r="BM301" s="4">
        <f t="shared" si="191"/>
        <v>4</v>
      </c>
      <c r="BN301" s="4">
        <f t="shared" si="192"/>
        <v>4</v>
      </c>
      <c r="BO301" s="4">
        <f t="shared" si="193"/>
        <v>4</v>
      </c>
      <c r="BP301" s="4">
        <f t="shared" si="194"/>
        <v>4</v>
      </c>
      <c r="BQ301" s="4">
        <f t="shared" si="195"/>
        <v>6</v>
      </c>
      <c r="BR301" s="4">
        <f t="shared" si="196"/>
        <v>4</v>
      </c>
      <c r="BS301" s="4">
        <f t="shared" si="197"/>
        <v>4</v>
      </c>
      <c r="BT301" s="4">
        <f t="shared" si="198"/>
        <v>4</v>
      </c>
      <c r="BU301" s="4">
        <f t="shared" si="199"/>
        <v>4</v>
      </c>
      <c r="BV301" s="4" t="str">
        <f t="shared" si="200"/>
        <v>0</v>
      </c>
      <c r="BW301" s="4">
        <f t="shared" si="201"/>
        <v>6</v>
      </c>
      <c r="BX301" s="4">
        <f t="shared" si="202"/>
        <v>0</v>
      </c>
      <c r="BY301" s="4">
        <f t="shared" si="203"/>
        <v>0</v>
      </c>
      <c r="BZ301" s="37">
        <f t="shared" si="204"/>
        <v>88</v>
      </c>
      <c r="CA301" s="32" t="str">
        <f>VLOOKUP(J:J,'Agent wise'!A:C,3,0)</f>
        <v>Adharsh</v>
      </c>
      <c r="CB301" s="32">
        <f t="shared" si="170"/>
        <v>45936</v>
      </c>
      <c r="CC301" t="str">
        <f t="shared" si="171"/>
        <v>Average</v>
      </c>
      <c r="CE301" s="32"/>
      <c r="CJ301">
        <f t="shared" si="172"/>
        <v>6</v>
      </c>
      <c r="CK301">
        <f t="shared" si="173"/>
        <v>10</v>
      </c>
      <c r="CL301">
        <f t="shared" si="174"/>
        <v>2025</v>
      </c>
    </row>
    <row r="302" spans="1:90" ht="15" customHeight="1" x14ac:dyDescent="0.35">
      <c r="A302" s="40">
        <v>45818.552905092591</v>
      </c>
      <c r="B302" t="s">
        <v>319</v>
      </c>
      <c r="C302" t="s">
        <v>575</v>
      </c>
      <c r="D302" t="s">
        <v>72</v>
      </c>
      <c r="E302" s="2">
        <v>45936</v>
      </c>
      <c r="F302" t="s">
        <v>134</v>
      </c>
      <c r="G302" s="2">
        <v>45787</v>
      </c>
      <c r="H302">
        <v>9446928182</v>
      </c>
      <c r="I302">
        <v>150</v>
      </c>
      <c r="J302" t="s">
        <v>278</v>
      </c>
      <c r="K302" t="s">
        <v>46</v>
      </c>
      <c r="L302" t="s">
        <v>47</v>
      </c>
      <c r="M302" t="s">
        <v>48</v>
      </c>
      <c r="N302" t="s">
        <v>48</v>
      </c>
      <c r="O302" t="s">
        <v>48</v>
      </c>
      <c r="P302" t="s">
        <v>48</v>
      </c>
      <c r="Q302" t="s">
        <v>48</v>
      </c>
      <c r="R302" t="s">
        <v>49</v>
      </c>
      <c r="S302" t="s">
        <v>48</v>
      </c>
      <c r="T302" t="s">
        <v>48</v>
      </c>
      <c r="U302" t="s">
        <v>48</v>
      </c>
      <c r="V302" t="s">
        <v>48</v>
      </c>
      <c r="W302" t="s">
        <v>48</v>
      </c>
      <c r="X302" t="s">
        <v>48</v>
      </c>
      <c r="Y302" t="s">
        <v>48</v>
      </c>
      <c r="Z302" t="s">
        <v>48</v>
      </c>
      <c r="AA302" t="s">
        <v>48</v>
      </c>
      <c r="AB302" t="s">
        <v>50</v>
      </c>
      <c r="AC302" t="s">
        <v>49</v>
      </c>
      <c r="AD302" t="s">
        <v>48</v>
      </c>
      <c r="AE302" t="s">
        <v>48</v>
      </c>
      <c r="AF302" t="s">
        <v>50</v>
      </c>
      <c r="AG302" t="s">
        <v>48</v>
      </c>
      <c r="AH302" t="s">
        <v>50</v>
      </c>
      <c r="AI302" t="s">
        <v>49</v>
      </c>
      <c r="AJ302" t="s">
        <v>48</v>
      </c>
      <c r="AK302" t="s">
        <v>50</v>
      </c>
      <c r="AL302" t="s">
        <v>49</v>
      </c>
      <c r="AM302" t="s">
        <v>48</v>
      </c>
      <c r="AN302" t="s">
        <v>48</v>
      </c>
      <c r="AO302" t="s">
        <v>48</v>
      </c>
      <c r="AP302" t="s">
        <v>1035</v>
      </c>
      <c r="AQ302" t="s">
        <v>1036</v>
      </c>
      <c r="AR302" t="s">
        <v>51</v>
      </c>
      <c r="AS302" t="s">
        <v>100</v>
      </c>
      <c r="AT302" t="s">
        <v>101</v>
      </c>
      <c r="AU302" t="s">
        <v>626</v>
      </c>
      <c r="AW302" s="4">
        <f t="shared" si="175"/>
        <v>6</v>
      </c>
      <c r="AX302" s="4">
        <f t="shared" si="176"/>
        <v>4</v>
      </c>
      <c r="AY302" s="4">
        <f t="shared" si="177"/>
        <v>4</v>
      </c>
      <c r="AZ302" s="4">
        <f t="shared" si="178"/>
        <v>2</v>
      </c>
      <c r="BA302" s="4">
        <f t="shared" si="179"/>
        <v>4</v>
      </c>
      <c r="BB302" s="4" t="str">
        <f t="shared" si="180"/>
        <v>0</v>
      </c>
      <c r="BC302" s="4">
        <f t="shared" si="181"/>
        <v>4</v>
      </c>
      <c r="BD302" s="4">
        <f t="shared" si="182"/>
        <v>2</v>
      </c>
      <c r="BE302" s="4">
        <f t="shared" si="183"/>
        <v>4</v>
      </c>
      <c r="BF302" s="4">
        <f t="shared" si="184"/>
        <v>2</v>
      </c>
      <c r="BG302" s="4">
        <f t="shared" si="185"/>
        <v>4</v>
      </c>
      <c r="BH302" s="4">
        <f t="shared" si="186"/>
        <v>4</v>
      </c>
      <c r="BI302" s="4">
        <f t="shared" si="187"/>
        <v>4</v>
      </c>
      <c r="BJ302" s="4">
        <f t="shared" si="188"/>
        <v>2</v>
      </c>
      <c r="BK302" s="4">
        <f t="shared" si="189"/>
        <v>4</v>
      </c>
      <c r="BL302" s="4">
        <f t="shared" si="190"/>
        <v>2</v>
      </c>
      <c r="BM302" s="4" t="str">
        <f t="shared" si="191"/>
        <v>0</v>
      </c>
      <c r="BN302" s="4">
        <f t="shared" si="192"/>
        <v>4</v>
      </c>
      <c r="BO302" s="4">
        <f t="shared" si="193"/>
        <v>4</v>
      </c>
      <c r="BP302" s="4">
        <f t="shared" si="194"/>
        <v>4</v>
      </c>
      <c r="BQ302" s="4">
        <f t="shared" si="195"/>
        <v>6</v>
      </c>
      <c r="BR302" s="4">
        <f t="shared" si="196"/>
        <v>4</v>
      </c>
      <c r="BS302" s="4" t="str">
        <f t="shared" si="197"/>
        <v>0</v>
      </c>
      <c r="BT302" s="4">
        <f t="shared" si="198"/>
        <v>4</v>
      </c>
      <c r="BU302" s="4">
        <f t="shared" si="199"/>
        <v>4</v>
      </c>
      <c r="BV302" s="4" t="str">
        <f t="shared" si="200"/>
        <v>0</v>
      </c>
      <c r="BW302" s="4">
        <f t="shared" si="201"/>
        <v>6</v>
      </c>
      <c r="BX302" s="4">
        <f t="shared" si="202"/>
        <v>0</v>
      </c>
      <c r="BY302" s="4">
        <f t="shared" si="203"/>
        <v>0</v>
      </c>
      <c r="BZ302" s="37">
        <f t="shared" si="204"/>
        <v>88</v>
      </c>
      <c r="CA302" s="32" t="str">
        <f>VLOOKUP(J:J,'Agent wise'!A:C,3,0)</f>
        <v>Adharsh</v>
      </c>
      <c r="CB302" s="32">
        <f t="shared" si="170"/>
        <v>45936</v>
      </c>
      <c r="CC302" t="str">
        <f t="shared" si="171"/>
        <v>Average</v>
      </c>
      <c r="CE302" s="32"/>
      <c r="CJ302">
        <f t="shared" si="172"/>
        <v>6</v>
      </c>
      <c r="CK302">
        <f t="shared" si="173"/>
        <v>10</v>
      </c>
      <c r="CL302">
        <f t="shared" si="174"/>
        <v>2025</v>
      </c>
    </row>
    <row r="303" spans="1:90" ht="15" customHeight="1" x14ac:dyDescent="0.35">
      <c r="A303" s="40">
        <v>45818.575486111113</v>
      </c>
      <c r="B303" t="s">
        <v>319</v>
      </c>
      <c r="C303" t="s">
        <v>575</v>
      </c>
      <c r="D303" t="s">
        <v>72</v>
      </c>
      <c r="E303" s="2">
        <v>45936</v>
      </c>
      <c r="F303" t="s">
        <v>521</v>
      </c>
      <c r="G303" s="2">
        <v>45787</v>
      </c>
      <c r="H303">
        <v>9443216964</v>
      </c>
      <c r="I303">
        <v>324</v>
      </c>
      <c r="J303" t="s">
        <v>92</v>
      </c>
      <c r="K303" t="s">
        <v>52</v>
      </c>
      <c r="L303" t="s">
        <v>53</v>
      </c>
      <c r="M303" t="s">
        <v>48</v>
      </c>
      <c r="N303" t="s">
        <v>48</v>
      </c>
      <c r="O303" t="s">
        <v>48</v>
      </c>
      <c r="P303" t="s">
        <v>48</v>
      </c>
      <c r="Q303" t="s">
        <v>48</v>
      </c>
      <c r="R303" t="s">
        <v>49</v>
      </c>
      <c r="S303" t="s">
        <v>48</v>
      </c>
      <c r="T303" t="s">
        <v>48</v>
      </c>
      <c r="U303" t="s">
        <v>48</v>
      </c>
      <c r="V303" t="s">
        <v>48</v>
      </c>
      <c r="W303" t="s">
        <v>48</v>
      </c>
      <c r="X303" t="s">
        <v>48</v>
      </c>
      <c r="Y303" t="s">
        <v>48</v>
      </c>
      <c r="Z303" t="s">
        <v>48</v>
      </c>
      <c r="AA303" t="s">
        <v>48</v>
      </c>
      <c r="AB303" t="s">
        <v>49</v>
      </c>
      <c r="AC303" t="s">
        <v>50</v>
      </c>
      <c r="AD303" t="s">
        <v>48</v>
      </c>
      <c r="AE303" t="s">
        <v>49</v>
      </c>
      <c r="AF303" t="s">
        <v>50</v>
      </c>
      <c r="AG303" t="s">
        <v>48</v>
      </c>
      <c r="AH303" t="s">
        <v>50</v>
      </c>
      <c r="AI303" t="s">
        <v>49</v>
      </c>
      <c r="AJ303" t="s">
        <v>48</v>
      </c>
      <c r="AK303" t="s">
        <v>50</v>
      </c>
      <c r="AL303" t="s">
        <v>49</v>
      </c>
      <c r="AM303" t="s">
        <v>48</v>
      </c>
      <c r="AN303" t="s">
        <v>48</v>
      </c>
      <c r="AO303" t="s">
        <v>48</v>
      </c>
      <c r="AP303" t="s">
        <v>1037</v>
      </c>
      <c r="AQ303" t="s">
        <v>1038</v>
      </c>
      <c r="AR303" t="s">
        <v>51</v>
      </c>
      <c r="AS303" t="s">
        <v>406</v>
      </c>
      <c r="AT303" t="s">
        <v>407</v>
      </c>
      <c r="AU303" t="s">
        <v>626</v>
      </c>
      <c r="AW303" s="4">
        <f t="shared" si="175"/>
        <v>6</v>
      </c>
      <c r="AX303" s="4">
        <f t="shared" si="176"/>
        <v>4</v>
      </c>
      <c r="AY303" s="4">
        <f t="shared" si="177"/>
        <v>4</v>
      </c>
      <c r="AZ303" s="4">
        <f t="shared" si="178"/>
        <v>2</v>
      </c>
      <c r="BA303" s="4">
        <f t="shared" si="179"/>
        <v>4</v>
      </c>
      <c r="BB303" s="4" t="str">
        <f t="shared" si="180"/>
        <v>0</v>
      </c>
      <c r="BC303" s="4">
        <f t="shared" si="181"/>
        <v>4</v>
      </c>
      <c r="BD303" s="4">
        <f t="shared" si="182"/>
        <v>2</v>
      </c>
      <c r="BE303" s="4">
        <f t="shared" si="183"/>
        <v>4</v>
      </c>
      <c r="BF303" s="4">
        <f t="shared" si="184"/>
        <v>2</v>
      </c>
      <c r="BG303" s="4">
        <f t="shared" si="185"/>
        <v>4</v>
      </c>
      <c r="BH303" s="4">
        <f t="shared" si="186"/>
        <v>4</v>
      </c>
      <c r="BI303" s="4">
        <f t="shared" si="187"/>
        <v>4</v>
      </c>
      <c r="BJ303" s="4">
        <f t="shared" si="188"/>
        <v>2</v>
      </c>
      <c r="BK303" s="4">
        <f t="shared" si="189"/>
        <v>4</v>
      </c>
      <c r="BL303" s="4" t="str">
        <f t="shared" si="190"/>
        <v>0</v>
      </c>
      <c r="BM303" s="4">
        <f t="shared" si="191"/>
        <v>4</v>
      </c>
      <c r="BN303" s="4">
        <f t="shared" si="192"/>
        <v>4</v>
      </c>
      <c r="BO303" s="4" t="str">
        <f t="shared" si="193"/>
        <v>0</v>
      </c>
      <c r="BP303" s="4">
        <f t="shared" si="194"/>
        <v>4</v>
      </c>
      <c r="BQ303" s="4">
        <f t="shared" si="195"/>
        <v>6</v>
      </c>
      <c r="BR303" s="4">
        <f t="shared" si="196"/>
        <v>4</v>
      </c>
      <c r="BS303" s="4" t="str">
        <f t="shared" si="197"/>
        <v>0</v>
      </c>
      <c r="BT303" s="4">
        <f t="shared" si="198"/>
        <v>4</v>
      </c>
      <c r="BU303" s="4">
        <f t="shared" si="199"/>
        <v>4</v>
      </c>
      <c r="BV303" s="4" t="str">
        <f t="shared" si="200"/>
        <v>0</v>
      </c>
      <c r="BW303" s="4">
        <f t="shared" si="201"/>
        <v>6</v>
      </c>
      <c r="BX303" s="4">
        <f t="shared" si="202"/>
        <v>0</v>
      </c>
      <c r="BY303" s="4">
        <f t="shared" si="203"/>
        <v>0</v>
      </c>
      <c r="BZ303" s="37">
        <f t="shared" si="204"/>
        <v>86</v>
      </c>
      <c r="CA303" s="32" t="str">
        <f>VLOOKUP(J:J,'Agent wise'!A:C,3,0)</f>
        <v>Adharsh</v>
      </c>
      <c r="CB303" s="32">
        <f t="shared" si="170"/>
        <v>45936</v>
      </c>
      <c r="CC303" t="str">
        <f t="shared" si="171"/>
        <v>Average</v>
      </c>
      <c r="CE303" s="32"/>
      <c r="CJ303">
        <f t="shared" si="172"/>
        <v>6</v>
      </c>
      <c r="CK303">
        <f t="shared" si="173"/>
        <v>10</v>
      </c>
      <c r="CL303">
        <f t="shared" si="174"/>
        <v>2025</v>
      </c>
    </row>
    <row r="304" spans="1:90" ht="15" customHeight="1" x14ac:dyDescent="0.35">
      <c r="A304" s="40">
        <v>45818.595972222225</v>
      </c>
      <c r="B304" t="s">
        <v>319</v>
      </c>
      <c r="C304" t="s">
        <v>575</v>
      </c>
      <c r="D304" t="s">
        <v>72</v>
      </c>
      <c r="E304" s="2">
        <v>45936</v>
      </c>
      <c r="F304" t="s">
        <v>521</v>
      </c>
      <c r="G304" s="2">
        <v>45787</v>
      </c>
      <c r="H304">
        <v>9385568902</v>
      </c>
      <c r="I304">
        <v>255</v>
      </c>
      <c r="J304" t="s">
        <v>87</v>
      </c>
      <c r="K304" t="s">
        <v>52</v>
      </c>
      <c r="L304" t="s">
        <v>53</v>
      </c>
      <c r="M304" t="s">
        <v>48</v>
      </c>
      <c r="N304" t="s">
        <v>48</v>
      </c>
      <c r="O304" t="s">
        <v>48</v>
      </c>
      <c r="P304" t="s">
        <v>48</v>
      </c>
      <c r="Q304" t="s">
        <v>48</v>
      </c>
      <c r="R304" t="s">
        <v>49</v>
      </c>
      <c r="S304" t="s">
        <v>48</v>
      </c>
      <c r="T304" t="s">
        <v>48</v>
      </c>
      <c r="U304" t="s">
        <v>48</v>
      </c>
      <c r="V304" t="s">
        <v>48</v>
      </c>
      <c r="W304" t="s">
        <v>48</v>
      </c>
      <c r="X304" t="s">
        <v>48</v>
      </c>
      <c r="Y304" t="s">
        <v>48</v>
      </c>
      <c r="Z304" t="s">
        <v>48</v>
      </c>
      <c r="AA304" t="s">
        <v>48</v>
      </c>
      <c r="AB304" t="s">
        <v>49</v>
      </c>
      <c r="AC304" t="s">
        <v>50</v>
      </c>
      <c r="AD304" t="s">
        <v>48</v>
      </c>
      <c r="AE304" t="s">
        <v>48</v>
      </c>
      <c r="AF304" t="s">
        <v>50</v>
      </c>
      <c r="AG304" t="s">
        <v>48</v>
      </c>
      <c r="AH304" t="s">
        <v>50</v>
      </c>
      <c r="AI304" t="s">
        <v>50</v>
      </c>
      <c r="AJ304" t="s">
        <v>48</v>
      </c>
      <c r="AK304" t="s">
        <v>50</v>
      </c>
      <c r="AL304" t="s">
        <v>49</v>
      </c>
      <c r="AM304" t="s">
        <v>48</v>
      </c>
      <c r="AN304" t="s">
        <v>48</v>
      </c>
      <c r="AO304" t="s">
        <v>48</v>
      </c>
      <c r="AP304" t="s">
        <v>410</v>
      </c>
      <c r="AQ304" t="s">
        <v>766</v>
      </c>
      <c r="AR304" t="s">
        <v>51</v>
      </c>
      <c r="AS304" t="s">
        <v>406</v>
      </c>
      <c r="AT304" t="s">
        <v>407</v>
      </c>
      <c r="AU304" t="s">
        <v>1039</v>
      </c>
      <c r="AW304" s="4">
        <f t="shared" si="175"/>
        <v>6</v>
      </c>
      <c r="AX304" s="4">
        <f t="shared" si="176"/>
        <v>4</v>
      </c>
      <c r="AY304" s="4">
        <f t="shared" si="177"/>
        <v>4</v>
      </c>
      <c r="AZ304" s="4">
        <f t="shared" si="178"/>
        <v>2</v>
      </c>
      <c r="BA304" s="4">
        <f t="shared" si="179"/>
        <v>4</v>
      </c>
      <c r="BB304" s="4" t="str">
        <f t="shared" si="180"/>
        <v>0</v>
      </c>
      <c r="BC304" s="4">
        <f t="shared" si="181"/>
        <v>4</v>
      </c>
      <c r="BD304" s="4">
        <f t="shared" si="182"/>
        <v>2</v>
      </c>
      <c r="BE304" s="4">
        <f t="shared" si="183"/>
        <v>4</v>
      </c>
      <c r="BF304" s="4">
        <f t="shared" si="184"/>
        <v>2</v>
      </c>
      <c r="BG304" s="4">
        <f t="shared" si="185"/>
        <v>4</v>
      </c>
      <c r="BH304" s="4">
        <f t="shared" si="186"/>
        <v>4</v>
      </c>
      <c r="BI304" s="4">
        <f t="shared" si="187"/>
        <v>4</v>
      </c>
      <c r="BJ304" s="4">
        <f t="shared" si="188"/>
        <v>2</v>
      </c>
      <c r="BK304" s="4">
        <f t="shared" si="189"/>
        <v>4</v>
      </c>
      <c r="BL304" s="4" t="str">
        <f t="shared" si="190"/>
        <v>0</v>
      </c>
      <c r="BM304" s="4">
        <f t="shared" si="191"/>
        <v>4</v>
      </c>
      <c r="BN304" s="4">
        <f t="shared" si="192"/>
        <v>4</v>
      </c>
      <c r="BO304" s="4">
        <f t="shared" si="193"/>
        <v>4</v>
      </c>
      <c r="BP304" s="4">
        <f t="shared" si="194"/>
        <v>4</v>
      </c>
      <c r="BQ304" s="4">
        <f t="shared" si="195"/>
        <v>6</v>
      </c>
      <c r="BR304" s="4">
        <f t="shared" si="196"/>
        <v>4</v>
      </c>
      <c r="BS304" s="4">
        <f t="shared" si="197"/>
        <v>4</v>
      </c>
      <c r="BT304" s="4">
        <f t="shared" si="198"/>
        <v>4</v>
      </c>
      <c r="BU304" s="4">
        <f t="shared" si="199"/>
        <v>4</v>
      </c>
      <c r="BV304" s="4" t="str">
        <f t="shared" si="200"/>
        <v>0</v>
      </c>
      <c r="BW304" s="4">
        <f t="shared" si="201"/>
        <v>6</v>
      </c>
      <c r="BX304" s="4">
        <f t="shared" si="202"/>
        <v>0</v>
      </c>
      <c r="BY304" s="4">
        <f t="shared" si="203"/>
        <v>0</v>
      </c>
      <c r="BZ304" s="37">
        <f t="shared" si="204"/>
        <v>94</v>
      </c>
      <c r="CA304" s="32" t="str">
        <f>VLOOKUP(J:J,'Agent wise'!A:C,3,0)</f>
        <v xml:space="preserve">Shiny </v>
      </c>
      <c r="CB304" s="32">
        <f t="shared" si="170"/>
        <v>45936</v>
      </c>
      <c r="CC304" t="str">
        <f t="shared" si="171"/>
        <v>Good</v>
      </c>
      <c r="CE304" s="32"/>
      <c r="CJ304">
        <f t="shared" si="172"/>
        <v>6</v>
      </c>
      <c r="CK304">
        <f t="shared" si="173"/>
        <v>10</v>
      </c>
      <c r="CL304">
        <f t="shared" si="174"/>
        <v>2025</v>
      </c>
    </row>
    <row r="305" spans="1:90" ht="15" customHeight="1" x14ac:dyDescent="0.35">
      <c r="A305" s="40">
        <v>45818.645231481481</v>
      </c>
      <c r="B305" t="s">
        <v>132</v>
      </c>
      <c r="C305" t="s">
        <v>575</v>
      </c>
      <c r="D305" t="s">
        <v>133</v>
      </c>
      <c r="E305" s="2">
        <v>45936</v>
      </c>
      <c r="F305" t="s">
        <v>134</v>
      </c>
      <c r="G305" s="2">
        <v>45757</v>
      </c>
      <c r="H305">
        <v>8547839798</v>
      </c>
      <c r="I305">
        <v>147</v>
      </c>
      <c r="J305" t="s">
        <v>355</v>
      </c>
      <c r="K305" t="s">
        <v>46</v>
      </c>
      <c r="L305" t="s">
        <v>47</v>
      </c>
      <c r="M305" t="s">
        <v>48</v>
      </c>
      <c r="N305" t="s">
        <v>48</v>
      </c>
      <c r="O305" t="s">
        <v>48</v>
      </c>
      <c r="P305" t="s">
        <v>48</v>
      </c>
      <c r="Q305" t="s">
        <v>48</v>
      </c>
      <c r="R305" t="s">
        <v>49</v>
      </c>
      <c r="S305" t="s">
        <v>48</v>
      </c>
      <c r="T305" t="s">
        <v>48</v>
      </c>
      <c r="U305" t="s">
        <v>48</v>
      </c>
      <c r="V305" t="s">
        <v>48</v>
      </c>
      <c r="W305" t="s">
        <v>48</v>
      </c>
      <c r="X305" t="s">
        <v>48</v>
      </c>
      <c r="Y305" t="s">
        <v>48</v>
      </c>
      <c r="Z305" t="s">
        <v>48</v>
      </c>
      <c r="AA305" t="s">
        <v>48</v>
      </c>
      <c r="AB305" t="s">
        <v>48</v>
      </c>
      <c r="AC305" t="s">
        <v>49</v>
      </c>
      <c r="AD305" t="s">
        <v>48</v>
      </c>
      <c r="AE305" t="s">
        <v>48</v>
      </c>
      <c r="AF305" t="s">
        <v>48</v>
      </c>
      <c r="AG305" t="s">
        <v>48</v>
      </c>
      <c r="AH305" t="s">
        <v>48</v>
      </c>
      <c r="AI305" t="s">
        <v>50</v>
      </c>
      <c r="AJ305" t="s">
        <v>48</v>
      </c>
      <c r="AK305" t="s">
        <v>48</v>
      </c>
      <c r="AL305" t="s">
        <v>48</v>
      </c>
      <c r="AM305" t="s">
        <v>48</v>
      </c>
      <c r="AN305" t="s">
        <v>48</v>
      </c>
      <c r="AO305" t="s">
        <v>48</v>
      </c>
      <c r="AP305" t="s">
        <v>1040</v>
      </c>
      <c r="AQ305" s="1" t="s">
        <v>1041</v>
      </c>
      <c r="AR305" t="s">
        <v>51</v>
      </c>
      <c r="AS305" t="s">
        <v>443</v>
      </c>
      <c r="AT305" t="s">
        <v>338</v>
      </c>
      <c r="AU305" t="s">
        <v>577</v>
      </c>
      <c r="AW305" s="4">
        <f t="shared" si="175"/>
        <v>6</v>
      </c>
      <c r="AX305" s="4">
        <f t="shared" si="176"/>
        <v>4</v>
      </c>
      <c r="AY305" s="4">
        <f t="shared" si="177"/>
        <v>4</v>
      </c>
      <c r="AZ305" s="4">
        <f t="shared" si="178"/>
        <v>2</v>
      </c>
      <c r="BA305" s="4">
        <f t="shared" si="179"/>
        <v>4</v>
      </c>
      <c r="BB305" s="4" t="str">
        <f t="shared" si="180"/>
        <v>0</v>
      </c>
      <c r="BC305" s="4">
        <f t="shared" si="181"/>
        <v>4</v>
      </c>
      <c r="BD305" s="4">
        <f t="shared" si="182"/>
        <v>2</v>
      </c>
      <c r="BE305" s="4">
        <f t="shared" si="183"/>
        <v>4</v>
      </c>
      <c r="BF305" s="4">
        <f t="shared" si="184"/>
        <v>2</v>
      </c>
      <c r="BG305" s="4">
        <f t="shared" si="185"/>
        <v>4</v>
      </c>
      <c r="BH305" s="4">
        <f t="shared" si="186"/>
        <v>4</v>
      </c>
      <c r="BI305" s="4">
        <f t="shared" si="187"/>
        <v>4</v>
      </c>
      <c r="BJ305" s="4">
        <f t="shared" si="188"/>
        <v>2</v>
      </c>
      <c r="BK305" s="4">
        <f t="shared" si="189"/>
        <v>4</v>
      </c>
      <c r="BL305" s="4">
        <f t="shared" si="190"/>
        <v>2</v>
      </c>
      <c r="BM305" s="4" t="str">
        <f t="shared" si="191"/>
        <v>0</v>
      </c>
      <c r="BN305" s="4">
        <f t="shared" si="192"/>
        <v>4</v>
      </c>
      <c r="BO305" s="4">
        <f t="shared" si="193"/>
        <v>4</v>
      </c>
      <c r="BP305" s="4">
        <f t="shared" si="194"/>
        <v>4</v>
      </c>
      <c r="BQ305" s="4">
        <f t="shared" si="195"/>
        <v>6</v>
      </c>
      <c r="BR305" s="4">
        <f t="shared" si="196"/>
        <v>4</v>
      </c>
      <c r="BS305" s="4">
        <f t="shared" si="197"/>
        <v>4</v>
      </c>
      <c r="BT305" s="4">
        <f t="shared" si="198"/>
        <v>4</v>
      </c>
      <c r="BU305" s="4">
        <f t="shared" si="199"/>
        <v>4</v>
      </c>
      <c r="BV305" s="4">
        <f t="shared" si="200"/>
        <v>0</v>
      </c>
      <c r="BW305" s="4">
        <f t="shared" si="201"/>
        <v>6</v>
      </c>
      <c r="BX305" s="4">
        <f t="shared" si="202"/>
        <v>0</v>
      </c>
      <c r="BY305" s="4">
        <f t="shared" si="203"/>
        <v>0</v>
      </c>
      <c r="BZ305" s="37">
        <f t="shared" si="204"/>
        <v>92</v>
      </c>
      <c r="CA305" s="32" t="str">
        <f>VLOOKUP(J:J,'Agent wise'!A:C,3,0)</f>
        <v xml:space="preserve">Shiny </v>
      </c>
      <c r="CB305" s="32">
        <f t="shared" si="170"/>
        <v>45936</v>
      </c>
      <c r="CC305" t="str">
        <f t="shared" si="171"/>
        <v>Good</v>
      </c>
      <c r="CE305" s="32"/>
      <c r="CJ305">
        <f t="shared" si="172"/>
        <v>6</v>
      </c>
      <c r="CK305">
        <f t="shared" si="173"/>
        <v>10</v>
      </c>
      <c r="CL305">
        <f t="shared" si="174"/>
        <v>2025</v>
      </c>
    </row>
    <row r="306" spans="1:90" ht="15" customHeight="1" x14ac:dyDescent="0.35">
      <c r="A306" s="40">
        <v>45818.654050925928</v>
      </c>
      <c r="B306" t="s">
        <v>132</v>
      </c>
      <c r="C306" t="s">
        <v>575</v>
      </c>
      <c r="D306" t="s">
        <v>133</v>
      </c>
      <c r="E306" s="2">
        <v>45936</v>
      </c>
      <c r="F306" t="s">
        <v>134</v>
      </c>
      <c r="G306" s="2">
        <v>45787</v>
      </c>
      <c r="H306">
        <v>9447876322</v>
      </c>
      <c r="I306">
        <v>156</v>
      </c>
      <c r="J306" t="s">
        <v>348</v>
      </c>
      <c r="K306" t="s">
        <v>46</v>
      </c>
      <c r="L306" t="s">
        <v>47</v>
      </c>
      <c r="M306" t="s">
        <v>48</v>
      </c>
      <c r="N306" t="s">
        <v>48</v>
      </c>
      <c r="O306" t="s">
        <v>48</v>
      </c>
      <c r="P306" t="s">
        <v>48</v>
      </c>
      <c r="Q306" t="s">
        <v>48</v>
      </c>
      <c r="R306" t="s">
        <v>48</v>
      </c>
      <c r="S306" t="s">
        <v>48</v>
      </c>
      <c r="T306" t="s">
        <v>48</v>
      </c>
      <c r="U306" t="s">
        <v>48</v>
      </c>
      <c r="V306" t="s">
        <v>48</v>
      </c>
      <c r="W306" t="s">
        <v>48</v>
      </c>
      <c r="X306" t="s">
        <v>48</v>
      </c>
      <c r="Y306" t="s">
        <v>48</v>
      </c>
      <c r="Z306" t="s">
        <v>48</v>
      </c>
      <c r="AA306" t="s">
        <v>49</v>
      </c>
      <c r="AB306" t="s">
        <v>48</v>
      </c>
      <c r="AC306" t="s">
        <v>49</v>
      </c>
      <c r="AD306" t="s">
        <v>48</v>
      </c>
      <c r="AE306" t="s">
        <v>48</v>
      </c>
      <c r="AF306" t="s">
        <v>48</v>
      </c>
      <c r="AG306" t="s">
        <v>48</v>
      </c>
      <c r="AH306" t="s">
        <v>48</v>
      </c>
      <c r="AI306" t="s">
        <v>50</v>
      </c>
      <c r="AJ306" t="s">
        <v>48</v>
      </c>
      <c r="AK306" t="s">
        <v>48</v>
      </c>
      <c r="AL306" t="s">
        <v>48</v>
      </c>
      <c r="AM306" t="s">
        <v>48</v>
      </c>
      <c r="AN306" t="s">
        <v>48</v>
      </c>
      <c r="AO306" t="s">
        <v>48</v>
      </c>
      <c r="AP306" t="s">
        <v>401</v>
      </c>
      <c r="AQ306" s="1" t="s">
        <v>1042</v>
      </c>
      <c r="AR306" t="s">
        <v>51</v>
      </c>
      <c r="AS306" t="s">
        <v>113</v>
      </c>
      <c r="AT306" t="s">
        <v>118</v>
      </c>
      <c r="AU306" t="s">
        <v>577</v>
      </c>
      <c r="AW306" s="4">
        <f t="shared" si="175"/>
        <v>6</v>
      </c>
      <c r="AX306" s="4">
        <f t="shared" si="176"/>
        <v>4</v>
      </c>
      <c r="AY306" s="4">
        <f t="shared" si="177"/>
        <v>4</v>
      </c>
      <c r="AZ306" s="4">
        <f t="shared" si="178"/>
        <v>2</v>
      </c>
      <c r="BA306" s="4">
        <f t="shared" si="179"/>
        <v>4</v>
      </c>
      <c r="BB306" s="4">
        <f t="shared" si="180"/>
        <v>4</v>
      </c>
      <c r="BC306" s="4">
        <f t="shared" si="181"/>
        <v>4</v>
      </c>
      <c r="BD306" s="4">
        <f t="shared" si="182"/>
        <v>2</v>
      </c>
      <c r="BE306" s="4">
        <f t="shared" si="183"/>
        <v>4</v>
      </c>
      <c r="BF306" s="4">
        <f t="shared" si="184"/>
        <v>2</v>
      </c>
      <c r="BG306" s="4">
        <f t="shared" si="185"/>
        <v>4</v>
      </c>
      <c r="BH306" s="4">
        <f t="shared" si="186"/>
        <v>4</v>
      </c>
      <c r="BI306" s="4">
        <f t="shared" si="187"/>
        <v>4</v>
      </c>
      <c r="BJ306" s="4">
        <f t="shared" si="188"/>
        <v>2</v>
      </c>
      <c r="BK306" s="4" t="str">
        <f t="shared" si="189"/>
        <v>0</v>
      </c>
      <c r="BL306" s="4">
        <f t="shared" si="190"/>
        <v>2</v>
      </c>
      <c r="BM306" s="4" t="str">
        <f t="shared" si="191"/>
        <v>0</v>
      </c>
      <c r="BN306" s="4">
        <f t="shared" si="192"/>
        <v>4</v>
      </c>
      <c r="BO306" s="4">
        <f t="shared" si="193"/>
        <v>4</v>
      </c>
      <c r="BP306" s="4">
        <f t="shared" si="194"/>
        <v>4</v>
      </c>
      <c r="BQ306" s="4">
        <f t="shared" si="195"/>
        <v>6</v>
      </c>
      <c r="BR306" s="4">
        <f t="shared" si="196"/>
        <v>4</v>
      </c>
      <c r="BS306" s="4">
        <f t="shared" si="197"/>
        <v>4</v>
      </c>
      <c r="BT306" s="4">
        <f t="shared" si="198"/>
        <v>4</v>
      </c>
      <c r="BU306" s="4">
        <f t="shared" si="199"/>
        <v>4</v>
      </c>
      <c r="BV306" s="4">
        <f t="shared" si="200"/>
        <v>0</v>
      </c>
      <c r="BW306" s="4">
        <f t="shared" si="201"/>
        <v>6</v>
      </c>
      <c r="BX306" s="4">
        <f t="shared" si="202"/>
        <v>0</v>
      </c>
      <c r="BY306" s="4">
        <f t="shared" si="203"/>
        <v>0</v>
      </c>
      <c r="BZ306" s="37">
        <f t="shared" si="204"/>
        <v>92</v>
      </c>
      <c r="CA306" s="32" t="str">
        <f>VLOOKUP(J:J,'Agent wise'!A:C,3,0)</f>
        <v xml:space="preserve">Shiny </v>
      </c>
      <c r="CB306" s="32">
        <f t="shared" si="170"/>
        <v>45936</v>
      </c>
      <c r="CC306" t="str">
        <f t="shared" si="171"/>
        <v>Good</v>
      </c>
      <c r="CE306" s="32"/>
      <c r="CJ306">
        <f t="shared" si="172"/>
        <v>6</v>
      </c>
      <c r="CK306">
        <f t="shared" si="173"/>
        <v>10</v>
      </c>
      <c r="CL306">
        <f t="shared" si="174"/>
        <v>2025</v>
      </c>
    </row>
    <row r="307" spans="1:90" ht="15" customHeight="1" x14ac:dyDescent="0.35">
      <c r="A307" s="40">
        <v>45818.656967592593</v>
      </c>
      <c r="B307" t="s">
        <v>132</v>
      </c>
      <c r="C307" t="s">
        <v>575</v>
      </c>
      <c r="D307" t="s">
        <v>133</v>
      </c>
      <c r="E307" s="2">
        <v>45936</v>
      </c>
      <c r="F307" t="s">
        <v>134</v>
      </c>
      <c r="G307" s="2">
        <v>45787</v>
      </c>
      <c r="H307">
        <v>8838171975</v>
      </c>
      <c r="I307">
        <v>175</v>
      </c>
      <c r="J307" t="s">
        <v>102</v>
      </c>
      <c r="K307" t="s">
        <v>52</v>
      </c>
      <c r="L307" t="s">
        <v>53</v>
      </c>
      <c r="M307" t="s">
        <v>48</v>
      </c>
      <c r="N307" t="s">
        <v>48</v>
      </c>
      <c r="O307" t="s">
        <v>48</v>
      </c>
      <c r="P307" t="s">
        <v>48</v>
      </c>
      <c r="Q307" t="s">
        <v>48</v>
      </c>
      <c r="R307" t="s">
        <v>49</v>
      </c>
      <c r="S307" t="s">
        <v>48</v>
      </c>
      <c r="T307" t="s">
        <v>48</v>
      </c>
      <c r="U307" t="s">
        <v>48</v>
      </c>
      <c r="V307" t="s">
        <v>48</v>
      </c>
      <c r="W307" t="s">
        <v>48</v>
      </c>
      <c r="X307" t="s">
        <v>48</v>
      </c>
      <c r="Y307" t="s">
        <v>48</v>
      </c>
      <c r="Z307" t="s">
        <v>48</v>
      </c>
      <c r="AA307" t="s">
        <v>48</v>
      </c>
      <c r="AB307" t="s">
        <v>48</v>
      </c>
      <c r="AC307" t="s">
        <v>48</v>
      </c>
      <c r="AD307" t="s">
        <v>48</v>
      </c>
      <c r="AE307" t="s">
        <v>48</v>
      </c>
      <c r="AF307" t="s">
        <v>48</v>
      </c>
      <c r="AG307" t="s">
        <v>48</v>
      </c>
      <c r="AH307" t="s">
        <v>48</v>
      </c>
      <c r="AI307" t="s">
        <v>50</v>
      </c>
      <c r="AJ307" t="s">
        <v>48</v>
      </c>
      <c r="AK307" t="s">
        <v>48</v>
      </c>
      <c r="AL307" t="s">
        <v>48</v>
      </c>
      <c r="AM307" t="s">
        <v>48</v>
      </c>
      <c r="AN307" t="s">
        <v>48</v>
      </c>
      <c r="AO307" t="s">
        <v>48</v>
      </c>
      <c r="AP307" t="s">
        <v>485</v>
      </c>
      <c r="AQ307" s="1" t="s">
        <v>1043</v>
      </c>
      <c r="AR307" t="s">
        <v>51</v>
      </c>
      <c r="AS307" t="s">
        <v>67</v>
      </c>
      <c r="AT307" t="s">
        <v>68</v>
      </c>
      <c r="AU307" t="s">
        <v>577</v>
      </c>
      <c r="AW307" s="4">
        <f t="shared" si="175"/>
        <v>6</v>
      </c>
      <c r="AX307" s="4">
        <f t="shared" si="176"/>
        <v>4</v>
      </c>
      <c r="AY307" s="4">
        <f t="shared" si="177"/>
        <v>4</v>
      </c>
      <c r="AZ307" s="4">
        <f t="shared" si="178"/>
        <v>2</v>
      </c>
      <c r="BA307" s="4">
        <f t="shared" si="179"/>
        <v>4</v>
      </c>
      <c r="BB307" s="4" t="str">
        <f t="shared" si="180"/>
        <v>0</v>
      </c>
      <c r="BC307" s="4">
        <f t="shared" si="181"/>
        <v>4</v>
      </c>
      <c r="BD307" s="4">
        <f t="shared" si="182"/>
        <v>2</v>
      </c>
      <c r="BE307" s="4">
        <f t="shared" si="183"/>
        <v>4</v>
      </c>
      <c r="BF307" s="4">
        <f t="shared" si="184"/>
        <v>2</v>
      </c>
      <c r="BG307" s="4">
        <f t="shared" si="185"/>
        <v>4</v>
      </c>
      <c r="BH307" s="4">
        <f t="shared" si="186"/>
        <v>4</v>
      </c>
      <c r="BI307" s="4">
        <f t="shared" si="187"/>
        <v>4</v>
      </c>
      <c r="BJ307" s="4">
        <f t="shared" si="188"/>
        <v>2</v>
      </c>
      <c r="BK307" s="4">
        <f t="shared" si="189"/>
        <v>4</v>
      </c>
      <c r="BL307" s="4">
        <f t="shared" si="190"/>
        <v>2</v>
      </c>
      <c r="BM307" s="4">
        <f t="shared" si="191"/>
        <v>4</v>
      </c>
      <c r="BN307" s="4">
        <f t="shared" si="192"/>
        <v>4</v>
      </c>
      <c r="BO307" s="4">
        <f t="shared" si="193"/>
        <v>4</v>
      </c>
      <c r="BP307" s="4">
        <f t="shared" si="194"/>
        <v>4</v>
      </c>
      <c r="BQ307" s="4">
        <f t="shared" si="195"/>
        <v>6</v>
      </c>
      <c r="BR307" s="4">
        <f t="shared" si="196"/>
        <v>4</v>
      </c>
      <c r="BS307" s="4">
        <f t="shared" si="197"/>
        <v>4</v>
      </c>
      <c r="BT307" s="4">
        <f t="shared" si="198"/>
        <v>4</v>
      </c>
      <c r="BU307" s="4">
        <f t="shared" si="199"/>
        <v>4</v>
      </c>
      <c r="BV307" s="4">
        <f t="shared" si="200"/>
        <v>0</v>
      </c>
      <c r="BW307" s="4">
        <f t="shared" si="201"/>
        <v>6</v>
      </c>
      <c r="BX307" s="4">
        <f t="shared" si="202"/>
        <v>0</v>
      </c>
      <c r="BY307" s="4">
        <f t="shared" si="203"/>
        <v>0</v>
      </c>
      <c r="BZ307" s="37">
        <f t="shared" si="204"/>
        <v>96</v>
      </c>
      <c r="CA307" s="32" t="str">
        <f>VLOOKUP(J:J,'Agent wise'!A:C,3,0)</f>
        <v>Shakeer</v>
      </c>
      <c r="CB307" s="32">
        <f t="shared" si="170"/>
        <v>45936</v>
      </c>
      <c r="CC307" t="str">
        <f t="shared" si="171"/>
        <v>Excellent</v>
      </c>
      <c r="CE307" s="32"/>
      <c r="CJ307">
        <f t="shared" si="172"/>
        <v>6</v>
      </c>
      <c r="CK307">
        <f t="shared" si="173"/>
        <v>10</v>
      </c>
      <c r="CL307">
        <f t="shared" si="174"/>
        <v>2025</v>
      </c>
    </row>
    <row r="308" spans="1:90" ht="15" customHeight="1" x14ac:dyDescent="0.35">
      <c r="A308" s="40">
        <v>45818.662627314814</v>
      </c>
      <c r="B308" t="s">
        <v>132</v>
      </c>
      <c r="C308" t="s">
        <v>575</v>
      </c>
      <c r="D308" t="s">
        <v>133</v>
      </c>
      <c r="E308" s="2">
        <v>45936</v>
      </c>
      <c r="F308" t="s">
        <v>134</v>
      </c>
      <c r="G308" s="2">
        <v>45787</v>
      </c>
      <c r="H308">
        <v>9489800711</v>
      </c>
      <c r="I308">
        <v>141</v>
      </c>
      <c r="J308" t="s">
        <v>91</v>
      </c>
      <c r="K308" t="s">
        <v>52</v>
      </c>
      <c r="L308" t="s">
        <v>53</v>
      </c>
      <c r="M308" t="s">
        <v>48</v>
      </c>
      <c r="N308" t="s">
        <v>48</v>
      </c>
      <c r="O308" t="s">
        <v>48</v>
      </c>
      <c r="P308" t="s">
        <v>48</v>
      </c>
      <c r="Q308" t="s">
        <v>48</v>
      </c>
      <c r="R308" t="s">
        <v>49</v>
      </c>
      <c r="S308" t="s">
        <v>48</v>
      </c>
      <c r="T308" t="s">
        <v>48</v>
      </c>
      <c r="U308" t="s">
        <v>48</v>
      </c>
      <c r="V308" t="s">
        <v>48</v>
      </c>
      <c r="W308" t="s">
        <v>48</v>
      </c>
      <c r="X308" t="s">
        <v>48</v>
      </c>
      <c r="Y308" t="s">
        <v>48</v>
      </c>
      <c r="Z308" t="s">
        <v>48</v>
      </c>
      <c r="AA308" t="s">
        <v>48</v>
      </c>
      <c r="AB308" t="s">
        <v>48</v>
      </c>
      <c r="AC308" t="s">
        <v>48</v>
      </c>
      <c r="AD308" t="s">
        <v>48</v>
      </c>
      <c r="AE308" t="s">
        <v>48</v>
      </c>
      <c r="AF308" t="s">
        <v>48</v>
      </c>
      <c r="AG308" t="s">
        <v>48</v>
      </c>
      <c r="AH308" t="s">
        <v>48</v>
      </c>
      <c r="AI308" t="s">
        <v>50</v>
      </c>
      <c r="AJ308" t="s">
        <v>48</v>
      </c>
      <c r="AK308" t="s">
        <v>48</v>
      </c>
      <c r="AL308" t="s">
        <v>48</v>
      </c>
      <c r="AM308" t="s">
        <v>48</v>
      </c>
      <c r="AN308" t="s">
        <v>48</v>
      </c>
      <c r="AO308" t="s">
        <v>48</v>
      </c>
      <c r="AP308" s="1" t="s">
        <v>1044</v>
      </c>
      <c r="AQ308" s="1" t="s">
        <v>1045</v>
      </c>
      <c r="AR308" t="s">
        <v>51</v>
      </c>
      <c r="AS308" t="s">
        <v>351</v>
      </c>
      <c r="AT308" t="s">
        <v>1046</v>
      </c>
      <c r="AU308" t="s">
        <v>577</v>
      </c>
      <c r="AW308" s="4">
        <f t="shared" si="175"/>
        <v>6</v>
      </c>
      <c r="AX308" s="4">
        <f t="shared" si="176"/>
        <v>4</v>
      </c>
      <c r="AY308" s="4">
        <f t="shared" si="177"/>
        <v>4</v>
      </c>
      <c r="AZ308" s="4">
        <f t="shared" si="178"/>
        <v>2</v>
      </c>
      <c r="BA308" s="4">
        <f t="shared" si="179"/>
        <v>4</v>
      </c>
      <c r="BB308" s="4" t="str">
        <f t="shared" si="180"/>
        <v>0</v>
      </c>
      <c r="BC308" s="4">
        <f t="shared" si="181"/>
        <v>4</v>
      </c>
      <c r="BD308" s="4">
        <f t="shared" si="182"/>
        <v>2</v>
      </c>
      <c r="BE308" s="4">
        <f t="shared" si="183"/>
        <v>4</v>
      </c>
      <c r="BF308" s="4">
        <f t="shared" si="184"/>
        <v>2</v>
      </c>
      <c r="BG308" s="4">
        <f t="shared" si="185"/>
        <v>4</v>
      </c>
      <c r="BH308" s="4">
        <f t="shared" si="186"/>
        <v>4</v>
      </c>
      <c r="BI308" s="4">
        <f t="shared" si="187"/>
        <v>4</v>
      </c>
      <c r="BJ308" s="4">
        <f t="shared" si="188"/>
        <v>2</v>
      </c>
      <c r="BK308" s="4">
        <f t="shared" si="189"/>
        <v>4</v>
      </c>
      <c r="BL308" s="4">
        <f t="shared" si="190"/>
        <v>2</v>
      </c>
      <c r="BM308" s="4">
        <f t="shared" si="191"/>
        <v>4</v>
      </c>
      <c r="BN308" s="4">
        <f t="shared" si="192"/>
        <v>4</v>
      </c>
      <c r="BO308" s="4">
        <f t="shared" si="193"/>
        <v>4</v>
      </c>
      <c r="BP308" s="4">
        <f t="shared" si="194"/>
        <v>4</v>
      </c>
      <c r="BQ308" s="4">
        <f t="shared" si="195"/>
        <v>6</v>
      </c>
      <c r="BR308" s="4">
        <f t="shared" si="196"/>
        <v>4</v>
      </c>
      <c r="BS308" s="4">
        <f t="shared" si="197"/>
        <v>4</v>
      </c>
      <c r="BT308" s="4">
        <f t="shared" si="198"/>
        <v>4</v>
      </c>
      <c r="BU308" s="4">
        <f t="shared" si="199"/>
        <v>4</v>
      </c>
      <c r="BV308" s="4">
        <f t="shared" si="200"/>
        <v>0</v>
      </c>
      <c r="BW308" s="4">
        <f t="shared" si="201"/>
        <v>6</v>
      </c>
      <c r="BX308" s="4">
        <f t="shared" si="202"/>
        <v>0</v>
      </c>
      <c r="BY308" s="4">
        <f t="shared" si="203"/>
        <v>0</v>
      </c>
      <c r="BZ308" s="37">
        <f t="shared" si="204"/>
        <v>96</v>
      </c>
      <c r="CA308" s="32" t="str">
        <f>VLOOKUP(J:J,'Agent wise'!A:C,3,0)</f>
        <v>Adharsh</v>
      </c>
      <c r="CB308" s="32">
        <f t="shared" si="170"/>
        <v>45936</v>
      </c>
      <c r="CC308" t="str">
        <f t="shared" si="171"/>
        <v>Excellent</v>
      </c>
      <c r="CE308" s="32"/>
      <c r="CJ308">
        <f t="shared" si="172"/>
        <v>6</v>
      </c>
      <c r="CK308">
        <f t="shared" si="173"/>
        <v>10</v>
      </c>
      <c r="CL308">
        <f t="shared" si="174"/>
        <v>2025</v>
      </c>
    </row>
    <row r="309" spans="1:90" ht="15" customHeight="1" x14ac:dyDescent="0.35">
      <c r="A309" s="40">
        <v>45818.681747685187</v>
      </c>
      <c r="B309" t="s">
        <v>132</v>
      </c>
      <c r="C309" t="s">
        <v>575</v>
      </c>
      <c r="D309" t="s">
        <v>133</v>
      </c>
      <c r="E309" s="2">
        <v>45936</v>
      </c>
      <c r="F309" t="s">
        <v>134</v>
      </c>
      <c r="G309" s="2">
        <v>45757</v>
      </c>
      <c r="H309">
        <v>8547202747</v>
      </c>
      <c r="I309">
        <v>157</v>
      </c>
      <c r="J309" t="s">
        <v>73</v>
      </c>
      <c r="K309" t="s">
        <v>46</v>
      </c>
      <c r="L309" t="s">
        <v>47</v>
      </c>
      <c r="M309" t="s">
        <v>48</v>
      </c>
      <c r="N309" t="s">
        <v>48</v>
      </c>
      <c r="O309" t="s">
        <v>48</v>
      </c>
      <c r="P309" t="s">
        <v>48</v>
      </c>
      <c r="Q309" t="s">
        <v>48</v>
      </c>
      <c r="R309" t="s">
        <v>48</v>
      </c>
      <c r="S309" t="s">
        <v>48</v>
      </c>
      <c r="T309" t="s">
        <v>48</v>
      </c>
      <c r="U309" t="s">
        <v>48</v>
      </c>
      <c r="V309" t="s">
        <v>48</v>
      </c>
      <c r="W309" t="s">
        <v>48</v>
      </c>
      <c r="X309" t="s">
        <v>48</v>
      </c>
      <c r="Y309" t="s">
        <v>48</v>
      </c>
      <c r="Z309" t="s">
        <v>48</v>
      </c>
      <c r="AA309" t="s">
        <v>49</v>
      </c>
      <c r="AB309" t="s">
        <v>48</v>
      </c>
      <c r="AC309" t="s">
        <v>48</v>
      </c>
      <c r="AD309" t="s">
        <v>48</v>
      </c>
      <c r="AE309" t="s">
        <v>48</v>
      </c>
      <c r="AF309" t="s">
        <v>48</v>
      </c>
      <c r="AG309" t="s">
        <v>48</v>
      </c>
      <c r="AH309" t="s">
        <v>48</v>
      </c>
      <c r="AI309" t="s">
        <v>50</v>
      </c>
      <c r="AJ309" t="s">
        <v>48</v>
      </c>
      <c r="AK309" t="s">
        <v>48</v>
      </c>
      <c r="AL309" t="s">
        <v>48</v>
      </c>
      <c r="AM309" t="s">
        <v>48</v>
      </c>
      <c r="AN309" t="s">
        <v>48</v>
      </c>
      <c r="AO309" t="s">
        <v>48</v>
      </c>
      <c r="AP309" t="s">
        <v>377</v>
      </c>
      <c r="AQ309" s="1" t="s">
        <v>1047</v>
      </c>
      <c r="AR309" t="s">
        <v>51</v>
      </c>
      <c r="AS309" t="s">
        <v>100</v>
      </c>
      <c r="AT309" t="s">
        <v>101</v>
      </c>
      <c r="AU309" t="s">
        <v>577</v>
      </c>
      <c r="AW309" s="4">
        <f t="shared" si="175"/>
        <v>6</v>
      </c>
      <c r="AX309" s="4">
        <f t="shared" si="176"/>
        <v>4</v>
      </c>
      <c r="AY309" s="4">
        <f t="shared" si="177"/>
        <v>4</v>
      </c>
      <c r="AZ309" s="4">
        <f t="shared" si="178"/>
        <v>2</v>
      </c>
      <c r="BA309" s="4">
        <f t="shared" si="179"/>
        <v>4</v>
      </c>
      <c r="BB309" s="4">
        <f t="shared" si="180"/>
        <v>4</v>
      </c>
      <c r="BC309" s="4">
        <f t="shared" si="181"/>
        <v>4</v>
      </c>
      <c r="BD309" s="4">
        <f t="shared" si="182"/>
        <v>2</v>
      </c>
      <c r="BE309" s="4">
        <f t="shared" si="183"/>
        <v>4</v>
      </c>
      <c r="BF309" s="4">
        <f t="shared" si="184"/>
        <v>2</v>
      </c>
      <c r="BG309" s="4">
        <f t="shared" si="185"/>
        <v>4</v>
      </c>
      <c r="BH309" s="4">
        <f t="shared" si="186"/>
        <v>4</v>
      </c>
      <c r="BI309" s="4">
        <f t="shared" si="187"/>
        <v>4</v>
      </c>
      <c r="BJ309" s="4">
        <f t="shared" si="188"/>
        <v>2</v>
      </c>
      <c r="BK309" s="4" t="str">
        <f t="shared" si="189"/>
        <v>0</v>
      </c>
      <c r="BL309" s="4">
        <f t="shared" si="190"/>
        <v>2</v>
      </c>
      <c r="BM309" s="4">
        <f t="shared" si="191"/>
        <v>4</v>
      </c>
      <c r="BN309" s="4">
        <f t="shared" si="192"/>
        <v>4</v>
      </c>
      <c r="BO309" s="4">
        <f t="shared" si="193"/>
        <v>4</v>
      </c>
      <c r="BP309" s="4">
        <f t="shared" si="194"/>
        <v>4</v>
      </c>
      <c r="BQ309" s="4">
        <f t="shared" si="195"/>
        <v>6</v>
      </c>
      <c r="BR309" s="4">
        <f t="shared" si="196"/>
        <v>4</v>
      </c>
      <c r="BS309" s="4">
        <f t="shared" si="197"/>
        <v>4</v>
      </c>
      <c r="BT309" s="4">
        <f t="shared" si="198"/>
        <v>4</v>
      </c>
      <c r="BU309" s="4">
        <f t="shared" si="199"/>
        <v>4</v>
      </c>
      <c r="BV309" s="4">
        <f t="shared" si="200"/>
        <v>0</v>
      </c>
      <c r="BW309" s="4">
        <f t="shared" si="201"/>
        <v>6</v>
      </c>
      <c r="BX309" s="4">
        <f t="shared" si="202"/>
        <v>0</v>
      </c>
      <c r="BY309" s="4">
        <f t="shared" si="203"/>
        <v>0</v>
      </c>
      <c r="BZ309" s="37">
        <f t="shared" si="204"/>
        <v>96</v>
      </c>
      <c r="CA309" s="32" t="str">
        <f>VLOOKUP(J:J,'Agent wise'!A:C,3,0)</f>
        <v xml:space="preserve">Shiny </v>
      </c>
      <c r="CB309" s="32">
        <f t="shared" si="170"/>
        <v>45936</v>
      </c>
      <c r="CC309" t="str">
        <f t="shared" si="171"/>
        <v>Excellent</v>
      </c>
      <c r="CE309" s="32"/>
      <c r="CJ309">
        <f t="shared" si="172"/>
        <v>6</v>
      </c>
      <c r="CK309">
        <f t="shared" si="173"/>
        <v>10</v>
      </c>
      <c r="CL309">
        <f t="shared" si="174"/>
        <v>2025</v>
      </c>
    </row>
    <row r="310" spans="1:90" ht="15" customHeight="1" x14ac:dyDescent="0.35">
      <c r="A310" s="40">
        <v>45818.682893518519</v>
      </c>
      <c r="B310" t="s">
        <v>593</v>
      </c>
      <c r="C310" t="s">
        <v>575</v>
      </c>
      <c r="D310" t="s">
        <v>594</v>
      </c>
      <c r="E310" s="2">
        <v>45936</v>
      </c>
      <c r="F310" t="s">
        <v>632</v>
      </c>
      <c r="G310" s="2">
        <v>45787</v>
      </c>
      <c r="H310">
        <v>9400268504</v>
      </c>
      <c r="I310">
        <v>148</v>
      </c>
      <c r="J310" t="s">
        <v>355</v>
      </c>
      <c r="K310" t="s">
        <v>52</v>
      </c>
      <c r="L310" t="s">
        <v>53</v>
      </c>
      <c r="M310" t="s">
        <v>48</v>
      </c>
      <c r="N310" t="s">
        <v>48</v>
      </c>
      <c r="O310" t="s">
        <v>48</v>
      </c>
      <c r="P310" t="s">
        <v>48</v>
      </c>
      <c r="Q310" t="s">
        <v>48</v>
      </c>
      <c r="R310" t="s">
        <v>48</v>
      </c>
      <c r="S310" t="s">
        <v>48</v>
      </c>
      <c r="T310" t="s">
        <v>48</v>
      </c>
      <c r="U310" t="s">
        <v>49</v>
      </c>
      <c r="V310" t="s">
        <v>48</v>
      </c>
      <c r="W310" t="s">
        <v>48</v>
      </c>
      <c r="X310" t="s">
        <v>48</v>
      </c>
      <c r="Y310" t="s">
        <v>48</v>
      </c>
      <c r="Z310" t="s">
        <v>48</v>
      </c>
      <c r="AA310" t="s">
        <v>48</v>
      </c>
      <c r="AB310" t="s">
        <v>49</v>
      </c>
      <c r="AC310" t="s">
        <v>48</v>
      </c>
      <c r="AD310" t="s">
        <v>48</v>
      </c>
      <c r="AE310" t="s">
        <v>48</v>
      </c>
      <c r="AF310" t="s">
        <v>48</v>
      </c>
      <c r="AG310" t="s">
        <v>48</v>
      </c>
      <c r="AH310" t="s">
        <v>50</v>
      </c>
      <c r="AI310" t="s">
        <v>50</v>
      </c>
      <c r="AJ310" t="s">
        <v>48</v>
      </c>
      <c r="AK310" t="s">
        <v>48</v>
      </c>
      <c r="AL310" t="s">
        <v>48</v>
      </c>
      <c r="AM310" t="s">
        <v>48</v>
      </c>
      <c r="AN310" t="s">
        <v>48</v>
      </c>
      <c r="AO310" t="s">
        <v>48</v>
      </c>
      <c r="AP310" t="s">
        <v>436</v>
      </c>
      <c r="AQ310" t="s">
        <v>1048</v>
      </c>
      <c r="AR310" t="s">
        <v>51</v>
      </c>
      <c r="AS310" t="s">
        <v>1049</v>
      </c>
      <c r="AT310" t="s">
        <v>1049</v>
      </c>
      <c r="AU310" t="s">
        <v>577</v>
      </c>
      <c r="AW310" s="4">
        <f t="shared" si="175"/>
        <v>6</v>
      </c>
      <c r="AX310" s="4">
        <f t="shared" si="176"/>
        <v>4</v>
      </c>
      <c r="AY310" s="4">
        <f t="shared" si="177"/>
        <v>4</v>
      </c>
      <c r="AZ310" s="4">
        <f t="shared" si="178"/>
        <v>2</v>
      </c>
      <c r="BA310" s="4">
        <f t="shared" si="179"/>
        <v>4</v>
      </c>
      <c r="BB310" s="4">
        <f t="shared" si="180"/>
        <v>4</v>
      </c>
      <c r="BC310" s="4">
        <f t="shared" si="181"/>
        <v>4</v>
      </c>
      <c r="BD310" s="4">
        <f t="shared" si="182"/>
        <v>2</v>
      </c>
      <c r="BE310" s="4" t="str">
        <f t="shared" si="183"/>
        <v>0</v>
      </c>
      <c r="BF310" s="4">
        <f t="shared" si="184"/>
        <v>2</v>
      </c>
      <c r="BG310" s="4">
        <f t="shared" si="185"/>
        <v>4</v>
      </c>
      <c r="BH310" s="4">
        <f t="shared" si="186"/>
        <v>4</v>
      </c>
      <c r="BI310" s="4">
        <f t="shared" si="187"/>
        <v>4</v>
      </c>
      <c r="BJ310" s="4">
        <f t="shared" si="188"/>
        <v>2</v>
      </c>
      <c r="BK310" s="4">
        <f t="shared" si="189"/>
        <v>4</v>
      </c>
      <c r="BL310" s="4" t="str">
        <f t="shared" si="190"/>
        <v>0</v>
      </c>
      <c r="BM310" s="4">
        <f t="shared" si="191"/>
        <v>4</v>
      </c>
      <c r="BN310" s="4">
        <f t="shared" si="192"/>
        <v>4</v>
      </c>
      <c r="BO310" s="4">
        <f t="shared" si="193"/>
        <v>4</v>
      </c>
      <c r="BP310" s="4">
        <f t="shared" si="194"/>
        <v>4</v>
      </c>
      <c r="BQ310" s="4">
        <f t="shared" si="195"/>
        <v>6</v>
      </c>
      <c r="BR310" s="4">
        <f t="shared" si="196"/>
        <v>4</v>
      </c>
      <c r="BS310" s="4">
        <f t="shared" si="197"/>
        <v>4</v>
      </c>
      <c r="BT310" s="4">
        <f t="shared" si="198"/>
        <v>4</v>
      </c>
      <c r="BU310" s="4">
        <f t="shared" si="199"/>
        <v>4</v>
      </c>
      <c r="BV310" s="4">
        <f t="shared" si="200"/>
        <v>0</v>
      </c>
      <c r="BW310" s="4">
        <f t="shared" si="201"/>
        <v>6</v>
      </c>
      <c r="BX310" s="4">
        <f t="shared" si="202"/>
        <v>0</v>
      </c>
      <c r="BY310" s="4">
        <f t="shared" si="203"/>
        <v>0</v>
      </c>
      <c r="BZ310" s="37">
        <f t="shared" si="204"/>
        <v>94</v>
      </c>
      <c r="CA310" s="32" t="str">
        <f>VLOOKUP(J:J,'Agent wise'!A:C,3,0)</f>
        <v xml:space="preserve">Shiny </v>
      </c>
      <c r="CB310" s="32">
        <f t="shared" si="170"/>
        <v>45936</v>
      </c>
      <c r="CC310" t="str">
        <f t="shared" si="171"/>
        <v>Good</v>
      </c>
      <c r="CE310" s="32"/>
      <c r="CJ310">
        <f t="shared" si="172"/>
        <v>6</v>
      </c>
      <c r="CK310">
        <f t="shared" si="173"/>
        <v>10</v>
      </c>
      <c r="CL310">
        <f t="shared" si="174"/>
        <v>2025</v>
      </c>
    </row>
    <row r="311" spans="1:90" ht="15" customHeight="1" x14ac:dyDescent="0.35">
      <c r="A311" s="40">
        <v>45818.688576388886</v>
      </c>
      <c r="B311" t="s">
        <v>132</v>
      </c>
      <c r="C311" t="s">
        <v>575</v>
      </c>
      <c r="D311" t="s">
        <v>133</v>
      </c>
      <c r="E311" s="2">
        <v>45936</v>
      </c>
      <c r="F311" t="s">
        <v>134</v>
      </c>
      <c r="G311" s="2">
        <v>45787</v>
      </c>
      <c r="H311">
        <v>9363079563</v>
      </c>
      <c r="I311">
        <v>157</v>
      </c>
      <c r="J311" t="s">
        <v>88</v>
      </c>
      <c r="K311" t="s">
        <v>52</v>
      </c>
      <c r="L311" t="s">
        <v>53</v>
      </c>
      <c r="M311" t="s">
        <v>48</v>
      </c>
      <c r="N311" t="s">
        <v>48</v>
      </c>
      <c r="O311" t="s">
        <v>48</v>
      </c>
      <c r="P311" t="s">
        <v>48</v>
      </c>
      <c r="Q311" t="s">
        <v>48</v>
      </c>
      <c r="R311" t="s">
        <v>48</v>
      </c>
      <c r="S311" t="s">
        <v>48</v>
      </c>
      <c r="T311" t="s">
        <v>48</v>
      </c>
      <c r="U311" t="s">
        <v>48</v>
      </c>
      <c r="V311" t="s">
        <v>48</v>
      </c>
      <c r="W311" t="s">
        <v>48</v>
      </c>
      <c r="X311" t="s">
        <v>48</v>
      </c>
      <c r="Y311" t="s">
        <v>48</v>
      </c>
      <c r="Z311" t="s">
        <v>48</v>
      </c>
      <c r="AA311" t="s">
        <v>49</v>
      </c>
      <c r="AB311" t="s">
        <v>48</v>
      </c>
      <c r="AC311" t="s">
        <v>48</v>
      </c>
      <c r="AD311" t="s">
        <v>48</v>
      </c>
      <c r="AE311" t="s">
        <v>48</v>
      </c>
      <c r="AF311" t="s">
        <v>48</v>
      </c>
      <c r="AG311" t="s">
        <v>48</v>
      </c>
      <c r="AH311" t="s">
        <v>48</v>
      </c>
      <c r="AI311" t="s">
        <v>50</v>
      </c>
      <c r="AJ311" t="s">
        <v>48</v>
      </c>
      <c r="AK311" t="s">
        <v>48</v>
      </c>
      <c r="AL311" t="s">
        <v>48</v>
      </c>
      <c r="AM311" t="s">
        <v>48</v>
      </c>
      <c r="AN311" t="s">
        <v>48</v>
      </c>
      <c r="AO311" t="s">
        <v>48</v>
      </c>
      <c r="AP311" t="s">
        <v>377</v>
      </c>
      <c r="AQ311" s="1" t="s">
        <v>1050</v>
      </c>
      <c r="AR311" t="s">
        <v>51</v>
      </c>
      <c r="AS311" t="s">
        <v>100</v>
      </c>
      <c r="AT311" t="s">
        <v>325</v>
      </c>
      <c r="AU311" t="s">
        <v>577</v>
      </c>
      <c r="AW311" s="4">
        <f t="shared" si="175"/>
        <v>6</v>
      </c>
      <c r="AX311" s="4">
        <f t="shared" si="176"/>
        <v>4</v>
      </c>
      <c r="AY311" s="4">
        <f t="shared" si="177"/>
        <v>4</v>
      </c>
      <c r="AZ311" s="4">
        <f t="shared" si="178"/>
        <v>2</v>
      </c>
      <c r="BA311" s="4">
        <f t="shared" si="179"/>
        <v>4</v>
      </c>
      <c r="BB311" s="4">
        <f t="shared" si="180"/>
        <v>4</v>
      </c>
      <c r="BC311" s="4">
        <f t="shared" si="181"/>
        <v>4</v>
      </c>
      <c r="BD311" s="4">
        <f t="shared" si="182"/>
        <v>2</v>
      </c>
      <c r="BE311" s="4">
        <f t="shared" si="183"/>
        <v>4</v>
      </c>
      <c r="BF311" s="4">
        <f t="shared" si="184"/>
        <v>2</v>
      </c>
      <c r="BG311" s="4">
        <f t="shared" si="185"/>
        <v>4</v>
      </c>
      <c r="BH311" s="4">
        <f t="shared" si="186"/>
        <v>4</v>
      </c>
      <c r="BI311" s="4">
        <f t="shared" si="187"/>
        <v>4</v>
      </c>
      <c r="BJ311" s="4">
        <f t="shared" si="188"/>
        <v>2</v>
      </c>
      <c r="BK311" s="4" t="str">
        <f t="shared" si="189"/>
        <v>0</v>
      </c>
      <c r="BL311" s="4">
        <f t="shared" si="190"/>
        <v>2</v>
      </c>
      <c r="BM311" s="4">
        <f t="shared" si="191"/>
        <v>4</v>
      </c>
      <c r="BN311" s="4">
        <f t="shared" si="192"/>
        <v>4</v>
      </c>
      <c r="BO311" s="4">
        <f t="shared" si="193"/>
        <v>4</v>
      </c>
      <c r="BP311" s="4">
        <f t="shared" si="194"/>
        <v>4</v>
      </c>
      <c r="BQ311" s="4">
        <f t="shared" si="195"/>
        <v>6</v>
      </c>
      <c r="BR311" s="4">
        <f t="shared" si="196"/>
        <v>4</v>
      </c>
      <c r="BS311" s="4">
        <f t="shared" si="197"/>
        <v>4</v>
      </c>
      <c r="BT311" s="4">
        <f t="shared" si="198"/>
        <v>4</v>
      </c>
      <c r="BU311" s="4">
        <f t="shared" si="199"/>
        <v>4</v>
      </c>
      <c r="BV311" s="4">
        <f t="shared" si="200"/>
        <v>0</v>
      </c>
      <c r="BW311" s="4">
        <f t="shared" si="201"/>
        <v>6</v>
      </c>
      <c r="BX311" s="4">
        <f t="shared" si="202"/>
        <v>0</v>
      </c>
      <c r="BY311" s="4">
        <f t="shared" si="203"/>
        <v>0</v>
      </c>
      <c r="BZ311" s="37">
        <f t="shared" si="204"/>
        <v>96</v>
      </c>
      <c r="CA311" s="32" t="str">
        <f>VLOOKUP(J:J,'Agent wise'!A:C,3,0)</f>
        <v xml:space="preserve">Shiny </v>
      </c>
      <c r="CB311" s="32">
        <f t="shared" si="170"/>
        <v>45936</v>
      </c>
      <c r="CC311" t="str">
        <f t="shared" si="171"/>
        <v>Excellent</v>
      </c>
      <c r="CE311" s="32"/>
      <c r="CJ311">
        <f t="shared" si="172"/>
        <v>6</v>
      </c>
      <c r="CK311">
        <f t="shared" si="173"/>
        <v>10</v>
      </c>
      <c r="CL311">
        <f t="shared" si="174"/>
        <v>2025</v>
      </c>
    </row>
    <row r="312" spans="1:90" ht="15" customHeight="1" x14ac:dyDescent="0.35">
      <c r="A312" s="40">
        <v>45818.693483796298</v>
      </c>
      <c r="B312" t="s">
        <v>132</v>
      </c>
      <c r="C312" t="s">
        <v>575</v>
      </c>
      <c r="D312" t="s">
        <v>133</v>
      </c>
      <c r="E312" s="2">
        <v>45936</v>
      </c>
      <c r="F312" t="s">
        <v>134</v>
      </c>
      <c r="G312" s="2">
        <v>45787</v>
      </c>
      <c r="H312">
        <v>9025437702</v>
      </c>
      <c r="I312">
        <v>153</v>
      </c>
      <c r="J312" t="s">
        <v>109</v>
      </c>
      <c r="K312" t="s">
        <v>52</v>
      </c>
      <c r="L312" t="s">
        <v>53</v>
      </c>
      <c r="M312" t="s">
        <v>48</v>
      </c>
      <c r="N312" t="s">
        <v>48</v>
      </c>
      <c r="O312" t="s">
        <v>48</v>
      </c>
      <c r="P312" t="s">
        <v>48</v>
      </c>
      <c r="Q312" t="s">
        <v>48</v>
      </c>
      <c r="R312" t="s">
        <v>48</v>
      </c>
      <c r="S312" t="s">
        <v>48</v>
      </c>
      <c r="T312" t="s">
        <v>48</v>
      </c>
      <c r="U312" t="s">
        <v>48</v>
      </c>
      <c r="V312" t="s">
        <v>48</v>
      </c>
      <c r="W312" t="s">
        <v>48</v>
      </c>
      <c r="X312" t="s">
        <v>48</v>
      </c>
      <c r="Y312" t="s">
        <v>48</v>
      </c>
      <c r="Z312" t="s">
        <v>48</v>
      </c>
      <c r="AA312" t="s">
        <v>49</v>
      </c>
      <c r="AB312" t="s">
        <v>48</v>
      </c>
      <c r="AC312" t="s">
        <v>48</v>
      </c>
      <c r="AD312" t="s">
        <v>48</v>
      </c>
      <c r="AE312" t="s">
        <v>48</v>
      </c>
      <c r="AF312" t="s">
        <v>48</v>
      </c>
      <c r="AG312" t="s">
        <v>48</v>
      </c>
      <c r="AH312" t="s">
        <v>48</v>
      </c>
      <c r="AI312" t="s">
        <v>50</v>
      </c>
      <c r="AJ312" t="s">
        <v>48</v>
      </c>
      <c r="AK312" t="s">
        <v>48</v>
      </c>
      <c r="AL312" t="s">
        <v>48</v>
      </c>
      <c r="AM312" t="s">
        <v>48</v>
      </c>
      <c r="AN312" t="s">
        <v>48</v>
      </c>
      <c r="AO312" t="s">
        <v>48</v>
      </c>
      <c r="AP312" s="1" t="s">
        <v>1051</v>
      </c>
      <c r="AQ312" s="1" t="s">
        <v>1052</v>
      </c>
      <c r="AR312" t="s">
        <v>51</v>
      </c>
      <c r="AS312" t="s">
        <v>64</v>
      </c>
      <c r="AT312" t="s">
        <v>1053</v>
      </c>
      <c r="AU312" t="s">
        <v>577</v>
      </c>
      <c r="AW312" s="4">
        <f t="shared" si="175"/>
        <v>6</v>
      </c>
      <c r="AX312" s="4">
        <f t="shared" si="176"/>
        <v>4</v>
      </c>
      <c r="AY312" s="4">
        <f t="shared" si="177"/>
        <v>4</v>
      </c>
      <c r="AZ312" s="4">
        <f t="shared" si="178"/>
        <v>2</v>
      </c>
      <c r="BA312" s="4">
        <f t="shared" si="179"/>
        <v>4</v>
      </c>
      <c r="BB312" s="4">
        <f t="shared" si="180"/>
        <v>4</v>
      </c>
      <c r="BC312" s="4">
        <f t="shared" si="181"/>
        <v>4</v>
      </c>
      <c r="BD312" s="4">
        <f t="shared" si="182"/>
        <v>2</v>
      </c>
      <c r="BE312" s="4">
        <f t="shared" si="183"/>
        <v>4</v>
      </c>
      <c r="BF312" s="4">
        <f t="shared" si="184"/>
        <v>2</v>
      </c>
      <c r="BG312" s="4">
        <f t="shared" si="185"/>
        <v>4</v>
      </c>
      <c r="BH312" s="4">
        <f t="shared" si="186"/>
        <v>4</v>
      </c>
      <c r="BI312" s="4">
        <f t="shared" si="187"/>
        <v>4</v>
      </c>
      <c r="BJ312" s="4">
        <f t="shared" si="188"/>
        <v>2</v>
      </c>
      <c r="BK312" s="4" t="str">
        <f t="shared" si="189"/>
        <v>0</v>
      </c>
      <c r="BL312" s="4">
        <f t="shared" si="190"/>
        <v>2</v>
      </c>
      <c r="BM312" s="4">
        <f t="shared" si="191"/>
        <v>4</v>
      </c>
      <c r="BN312" s="4">
        <f t="shared" si="192"/>
        <v>4</v>
      </c>
      <c r="BO312" s="4">
        <f t="shared" si="193"/>
        <v>4</v>
      </c>
      <c r="BP312" s="4">
        <f t="shared" si="194"/>
        <v>4</v>
      </c>
      <c r="BQ312" s="4">
        <f t="shared" si="195"/>
        <v>6</v>
      </c>
      <c r="BR312" s="4">
        <f t="shared" si="196"/>
        <v>4</v>
      </c>
      <c r="BS312" s="4">
        <f t="shared" si="197"/>
        <v>4</v>
      </c>
      <c r="BT312" s="4">
        <f t="shared" si="198"/>
        <v>4</v>
      </c>
      <c r="BU312" s="4">
        <f t="shared" si="199"/>
        <v>4</v>
      </c>
      <c r="BV312" s="4">
        <f t="shared" si="200"/>
        <v>0</v>
      </c>
      <c r="BW312" s="4">
        <f t="shared" si="201"/>
        <v>6</v>
      </c>
      <c r="BX312" s="4">
        <f t="shared" si="202"/>
        <v>0</v>
      </c>
      <c r="BY312" s="4">
        <f t="shared" si="203"/>
        <v>0</v>
      </c>
      <c r="BZ312" s="37">
        <f t="shared" si="204"/>
        <v>96</v>
      </c>
      <c r="CA312" s="32" t="str">
        <f>VLOOKUP(J:J,'Agent wise'!A:C,3,0)</f>
        <v xml:space="preserve">Shiny </v>
      </c>
      <c r="CB312" s="32">
        <f t="shared" si="170"/>
        <v>45936</v>
      </c>
      <c r="CC312" t="str">
        <f t="shared" si="171"/>
        <v>Excellent</v>
      </c>
      <c r="CE312" s="32"/>
      <c r="CJ312">
        <f t="shared" si="172"/>
        <v>6</v>
      </c>
      <c r="CK312">
        <f t="shared" si="173"/>
        <v>10</v>
      </c>
      <c r="CL312">
        <f t="shared" si="174"/>
        <v>2025</v>
      </c>
    </row>
    <row r="313" spans="1:90" ht="15" customHeight="1" x14ac:dyDescent="0.35">
      <c r="A313" s="40">
        <v>45818.695914351854</v>
      </c>
      <c r="B313" t="s">
        <v>593</v>
      </c>
      <c r="C313" t="s">
        <v>575</v>
      </c>
      <c r="D313" t="s">
        <v>594</v>
      </c>
      <c r="E313" s="2">
        <v>45936</v>
      </c>
      <c r="F313" t="s">
        <v>134</v>
      </c>
      <c r="G313" s="2">
        <v>45787</v>
      </c>
      <c r="H313">
        <v>9446779028</v>
      </c>
      <c r="I313">
        <v>191</v>
      </c>
      <c r="J313" t="s">
        <v>274</v>
      </c>
      <c r="K313" t="s">
        <v>46</v>
      </c>
      <c r="L313" t="s">
        <v>47</v>
      </c>
      <c r="M313" t="s">
        <v>48</v>
      </c>
      <c r="N313" t="s">
        <v>48</v>
      </c>
      <c r="O313" t="s">
        <v>48</v>
      </c>
      <c r="P313" t="s">
        <v>48</v>
      </c>
      <c r="Q313" t="s">
        <v>48</v>
      </c>
      <c r="R313" t="s">
        <v>48</v>
      </c>
      <c r="S313" t="s">
        <v>48</v>
      </c>
      <c r="T313" t="s">
        <v>48</v>
      </c>
      <c r="U313" t="s">
        <v>49</v>
      </c>
      <c r="V313" t="s">
        <v>48</v>
      </c>
      <c r="W313" t="s">
        <v>48</v>
      </c>
      <c r="X313" t="s">
        <v>48</v>
      </c>
      <c r="Y313" t="s">
        <v>48</v>
      </c>
      <c r="Z313" t="s">
        <v>48</v>
      </c>
      <c r="AA313" t="s">
        <v>48</v>
      </c>
      <c r="AB313" t="s">
        <v>49</v>
      </c>
      <c r="AC313" t="s">
        <v>48</v>
      </c>
      <c r="AD313" t="s">
        <v>48</v>
      </c>
      <c r="AE313" t="s">
        <v>48</v>
      </c>
      <c r="AF313" t="s">
        <v>48</v>
      </c>
      <c r="AG313" t="s">
        <v>48</v>
      </c>
      <c r="AH313" t="s">
        <v>50</v>
      </c>
      <c r="AI313" t="s">
        <v>50</v>
      </c>
      <c r="AJ313" t="s">
        <v>48</v>
      </c>
      <c r="AK313" t="s">
        <v>48</v>
      </c>
      <c r="AL313" t="s">
        <v>48</v>
      </c>
      <c r="AM313" t="s">
        <v>48</v>
      </c>
      <c r="AN313" t="s">
        <v>48</v>
      </c>
      <c r="AO313" t="s">
        <v>48</v>
      </c>
      <c r="AP313" t="s">
        <v>436</v>
      </c>
      <c r="AQ313" t="s">
        <v>1054</v>
      </c>
      <c r="AR313" t="s">
        <v>51</v>
      </c>
      <c r="AS313" t="s">
        <v>1055</v>
      </c>
      <c r="AT313" t="s">
        <v>1056</v>
      </c>
      <c r="AU313" t="s">
        <v>577</v>
      </c>
      <c r="AW313" s="4">
        <f t="shared" si="175"/>
        <v>6</v>
      </c>
      <c r="AX313" s="4">
        <f t="shared" si="176"/>
        <v>4</v>
      </c>
      <c r="AY313" s="4">
        <f t="shared" si="177"/>
        <v>4</v>
      </c>
      <c r="AZ313" s="4">
        <f t="shared" si="178"/>
        <v>2</v>
      </c>
      <c r="BA313" s="4">
        <f t="shared" si="179"/>
        <v>4</v>
      </c>
      <c r="BB313" s="4">
        <f t="shared" si="180"/>
        <v>4</v>
      </c>
      <c r="BC313" s="4">
        <f t="shared" si="181"/>
        <v>4</v>
      </c>
      <c r="BD313" s="4">
        <f t="shared" si="182"/>
        <v>2</v>
      </c>
      <c r="BE313" s="4" t="str">
        <f t="shared" si="183"/>
        <v>0</v>
      </c>
      <c r="BF313" s="4">
        <f t="shared" si="184"/>
        <v>2</v>
      </c>
      <c r="BG313" s="4">
        <f t="shared" si="185"/>
        <v>4</v>
      </c>
      <c r="BH313" s="4">
        <f t="shared" si="186"/>
        <v>4</v>
      </c>
      <c r="BI313" s="4">
        <f t="shared" si="187"/>
        <v>4</v>
      </c>
      <c r="BJ313" s="4">
        <f t="shared" si="188"/>
        <v>2</v>
      </c>
      <c r="BK313" s="4">
        <f t="shared" si="189"/>
        <v>4</v>
      </c>
      <c r="BL313" s="4" t="str">
        <f t="shared" si="190"/>
        <v>0</v>
      </c>
      <c r="BM313" s="4">
        <f t="shared" si="191"/>
        <v>4</v>
      </c>
      <c r="BN313" s="4">
        <f t="shared" si="192"/>
        <v>4</v>
      </c>
      <c r="BO313" s="4">
        <f t="shared" si="193"/>
        <v>4</v>
      </c>
      <c r="BP313" s="4">
        <f t="shared" si="194"/>
        <v>4</v>
      </c>
      <c r="BQ313" s="4">
        <f t="shared" si="195"/>
        <v>6</v>
      </c>
      <c r="BR313" s="4">
        <f t="shared" si="196"/>
        <v>4</v>
      </c>
      <c r="BS313" s="4">
        <f t="shared" si="197"/>
        <v>4</v>
      </c>
      <c r="BT313" s="4">
        <f t="shared" si="198"/>
        <v>4</v>
      </c>
      <c r="BU313" s="4">
        <f t="shared" si="199"/>
        <v>4</v>
      </c>
      <c r="BV313" s="4">
        <f t="shared" si="200"/>
        <v>0</v>
      </c>
      <c r="BW313" s="4">
        <f t="shared" si="201"/>
        <v>6</v>
      </c>
      <c r="BX313" s="4">
        <f t="shared" si="202"/>
        <v>0</v>
      </c>
      <c r="BY313" s="4">
        <f t="shared" si="203"/>
        <v>0</v>
      </c>
      <c r="BZ313" s="37">
        <f t="shared" si="204"/>
        <v>94</v>
      </c>
      <c r="CA313" s="32" t="str">
        <f>VLOOKUP(J:J,'Agent wise'!A:C,3,0)</f>
        <v xml:space="preserve">Shiny </v>
      </c>
      <c r="CB313" s="32">
        <f t="shared" si="170"/>
        <v>45936</v>
      </c>
      <c r="CC313" t="str">
        <f t="shared" si="171"/>
        <v>Good</v>
      </c>
      <c r="CE313" s="32"/>
      <c r="CJ313">
        <f t="shared" si="172"/>
        <v>6</v>
      </c>
      <c r="CK313">
        <f t="shared" si="173"/>
        <v>10</v>
      </c>
      <c r="CL313">
        <f t="shared" si="174"/>
        <v>2025</v>
      </c>
    </row>
    <row r="314" spans="1:90" ht="15" customHeight="1" x14ac:dyDescent="0.35">
      <c r="A314" s="40">
        <v>45818.698993055557</v>
      </c>
      <c r="B314" t="s">
        <v>132</v>
      </c>
      <c r="C314" t="s">
        <v>575</v>
      </c>
      <c r="D314" t="s">
        <v>133</v>
      </c>
      <c r="E314" s="2">
        <v>45936</v>
      </c>
      <c r="F314" t="s">
        <v>134</v>
      </c>
      <c r="G314" s="2">
        <v>45787</v>
      </c>
      <c r="H314">
        <v>8304823041</v>
      </c>
      <c r="I314">
        <v>146</v>
      </c>
      <c r="J314" t="s">
        <v>105</v>
      </c>
      <c r="K314" t="s">
        <v>46</v>
      </c>
      <c r="L314" t="s">
        <v>47</v>
      </c>
      <c r="M314" t="s">
        <v>48</v>
      </c>
      <c r="N314" t="s">
        <v>48</v>
      </c>
      <c r="O314" t="s">
        <v>48</v>
      </c>
      <c r="P314" t="s">
        <v>48</v>
      </c>
      <c r="Q314" t="s">
        <v>48</v>
      </c>
      <c r="R314" t="s">
        <v>49</v>
      </c>
      <c r="S314" t="s">
        <v>48</v>
      </c>
      <c r="T314" t="s">
        <v>48</v>
      </c>
      <c r="U314" t="s">
        <v>48</v>
      </c>
      <c r="V314" t="s">
        <v>48</v>
      </c>
      <c r="W314" t="s">
        <v>48</v>
      </c>
      <c r="X314" t="s">
        <v>48</v>
      </c>
      <c r="Y314" t="s">
        <v>48</v>
      </c>
      <c r="Z314" t="s">
        <v>48</v>
      </c>
      <c r="AA314" t="s">
        <v>48</v>
      </c>
      <c r="AB314" t="s">
        <v>48</v>
      </c>
      <c r="AC314" t="s">
        <v>48</v>
      </c>
      <c r="AD314" t="s">
        <v>48</v>
      </c>
      <c r="AE314" t="s">
        <v>48</v>
      </c>
      <c r="AF314" t="s">
        <v>48</v>
      </c>
      <c r="AG314" t="s">
        <v>48</v>
      </c>
      <c r="AH314" t="s">
        <v>48</v>
      </c>
      <c r="AI314" t="s">
        <v>50</v>
      </c>
      <c r="AJ314" t="s">
        <v>48</v>
      </c>
      <c r="AK314" t="s">
        <v>48</v>
      </c>
      <c r="AL314" t="s">
        <v>48</v>
      </c>
      <c r="AM314" t="s">
        <v>48</v>
      </c>
      <c r="AN314" t="s">
        <v>48</v>
      </c>
      <c r="AO314" t="s">
        <v>48</v>
      </c>
      <c r="AP314" t="s">
        <v>710</v>
      </c>
      <c r="AQ314" s="1" t="s">
        <v>1057</v>
      </c>
      <c r="AR314" t="s">
        <v>51</v>
      </c>
      <c r="AS314" t="s">
        <v>64</v>
      </c>
      <c r="AT314" t="s">
        <v>337</v>
      </c>
      <c r="AU314" t="s">
        <v>577</v>
      </c>
      <c r="AW314" s="4">
        <f t="shared" si="175"/>
        <v>6</v>
      </c>
      <c r="AX314" s="4">
        <f t="shared" si="176"/>
        <v>4</v>
      </c>
      <c r="AY314" s="4">
        <f t="shared" si="177"/>
        <v>4</v>
      </c>
      <c r="AZ314" s="4">
        <f t="shared" si="178"/>
        <v>2</v>
      </c>
      <c r="BA314" s="4">
        <f t="shared" si="179"/>
        <v>4</v>
      </c>
      <c r="BB314" s="4" t="str">
        <f t="shared" si="180"/>
        <v>0</v>
      </c>
      <c r="BC314" s="4">
        <f t="shared" si="181"/>
        <v>4</v>
      </c>
      <c r="BD314" s="4">
        <f t="shared" si="182"/>
        <v>2</v>
      </c>
      <c r="BE314" s="4">
        <f t="shared" si="183"/>
        <v>4</v>
      </c>
      <c r="BF314" s="4">
        <f t="shared" si="184"/>
        <v>2</v>
      </c>
      <c r="BG314" s="4">
        <f t="shared" si="185"/>
        <v>4</v>
      </c>
      <c r="BH314" s="4">
        <f t="shared" si="186"/>
        <v>4</v>
      </c>
      <c r="BI314" s="4">
        <f t="shared" si="187"/>
        <v>4</v>
      </c>
      <c r="BJ314" s="4">
        <f t="shared" si="188"/>
        <v>2</v>
      </c>
      <c r="BK314" s="4">
        <f t="shared" si="189"/>
        <v>4</v>
      </c>
      <c r="BL314" s="4">
        <f t="shared" si="190"/>
        <v>2</v>
      </c>
      <c r="BM314" s="4">
        <f t="shared" si="191"/>
        <v>4</v>
      </c>
      <c r="BN314" s="4">
        <f t="shared" si="192"/>
        <v>4</v>
      </c>
      <c r="BO314" s="4">
        <f t="shared" si="193"/>
        <v>4</v>
      </c>
      <c r="BP314" s="4">
        <f t="shared" si="194"/>
        <v>4</v>
      </c>
      <c r="BQ314" s="4">
        <f t="shared" si="195"/>
        <v>6</v>
      </c>
      <c r="BR314" s="4">
        <f t="shared" si="196"/>
        <v>4</v>
      </c>
      <c r="BS314" s="4">
        <f t="shared" si="197"/>
        <v>4</v>
      </c>
      <c r="BT314" s="4">
        <f t="shared" si="198"/>
        <v>4</v>
      </c>
      <c r="BU314" s="4">
        <f t="shared" si="199"/>
        <v>4</v>
      </c>
      <c r="BV314" s="4">
        <f t="shared" si="200"/>
        <v>0</v>
      </c>
      <c r="BW314" s="4">
        <f t="shared" si="201"/>
        <v>6</v>
      </c>
      <c r="BX314" s="4">
        <f t="shared" si="202"/>
        <v>0</v>
      </c>
      <c r="BY314" s="4">
        <f t="shared" si="203"/>
        <v>0</v>
      </c>
      <c r="BZ314" s="37">
        <f t="shared" si="204"/>
        <v>96</v>
      </c>
      <c r="CA314" s="32" t="str">
        <f>VLOOKUP(J:J,'Agent wise'!A:C,3,0)</f>
        <v>Shakeer</v>
      </c>
      <c r="CB314" s="32">
        <f t="shared" si="170"/>
        <v>45936</v>
      </c>
      <c r="CC314" t="str">
        <f t="shared" si="171"/>
        <v>Excellent</v>
      </c>
      <c r="CE314" s="32"/>
      <c r="CJ314">
        <f t="shared" si="172"/>
        <v>6</v>
      </c>
      <c r="CK314">
        <f t="shared" si="173"/>
        <v>10</v>
      </c>
      <c r="CL314">
        <f t="shared" si="174"/>
        <v>2025</v>
      </c>
    </row>
    <row r="315" spans="1:90" ht="15" customHeight="1" x14ac:dyDescent="0.35">
      <c r="A315" s="40">
        <v>45818.702152777776</v>
      </c>
      <c r="B315" t="s">
        <v>593</v>
      </c>
      <c r="C315" t="s">
        <v>575</v>
      </c>
      <c r="D315" t="s">
        <v>594</v>
      </c>
      <c r="E315" s="2">
        <v>45936</v>
      </c>
      <c r="F315" t="s">
        <v>134</v>
      </c>
      <c r="G315" s="2">
        <v>45787</v>
      </c>
      <c r="H315">
        <v>8086862001</v>
      </c>
      <c r="I315">
        <v>172</v>
      </c>
      <c r="J315" t="s">
        <v>448</v>
      </c>
      <c r="K315" t="s">
        <v>46</v>
      </c>
      <c r="L315" t="s">
        <v>47</v>
      </c>
      <c r="M315" t="s">
        <v>48</v>
      </c>
      <c r="N315" t="s">
        <v>48</v>
      </c>
      <c r="O315" t="s">
        <v>48</v>
      </c>
      <c r="P315" t="s">
        <v>48</v>
      </c>
      <c r="Q315" t="s">
        <v>48</v>
      </c>
      <c r="R315" t="s">
        <v>48</v>
      </c>
      <c r="S315" t="s">
        <v>48</v>
      </c>
      <c r="T315" t="s">
        <v>48</v>
      </c>
      <c r="U315" t="s">
        <v>49</v>
      </c>
      <c r="V315" t="s">
        <v>48</v>
      </c>
      <c r="W315" t="s">
        <v>48</v>
      </c>
      <c r="X315" t="s">
        <v>48</v>
      </c>
      <c r="Y315" t="s">
        <v>48</v>
      </c>
      <c r="Z315" t="s">
        <v>49</v>
      </c>
      <c r="AA315" t="s">
        <v>48</v>
      </c>
      <c r="AB315" t="s">
        <v>49</v>
      </c>
      <c r="AC315" t="s">
        <v>48</v>
      </c>
      <c r="AD315" t="s">
        <v>48</v>
      </c>
      <c r="AE315" t="s">
        <v>48</v>
      </c>
      <c r="AF315" t="s">
        <v>48</v>
      </c>
      <c r="AG315" t="s">
        <v>48</v>
      </c>
      <c r="AH315" t="s">
        <v>50</v>
      </c>
      <c r="AI315" t="s">
        <v>48</v>
      </c>
      <c r="AJ315" t="s">
        <v>48</v>
      </c>
      <c r="AK315" t="s">
        <v>48</v>
      </c>
      <c r="AL315" t="s">
        <v>49</v>
      </c>
      <c r="AM315" t="s">
        <v>48</v>
      </c>
      <c r="AN315" t="s">
        <v>48</v>
      </c>
      <c r="AO315" t="s">
        <v>48</v>
      </c>
      <c r="AP315" t="s">
        <v>1058</v>
      </c>
      <c r="AQ315" t="s">
        <v>1059</v>
      </c>
      <c r="AR315" t="s">
        <v>51</v>
      </c>
      <c r="AS315" t="s">
        <v>413</v>
      </c>
      <c r="AT315" t="s">
        <v>414</v>
      </c>
      <c r="AU315" t="s">
        <v>577</v>
      </c>
      <c r="AW315" s="4">
        <f t="shared" si="175"/>
        <v>6</v>
      </c>
      <c r="AX315" s="4">
        <f t="shared" si="176"/>
        <v>4</v>
      </c>
      <c r="AY315" s="4">
        <f t="shared" si="177"/>
        <v>4</v>
      </c>
      <c r="AZ315" s="4">
        <f t="shared" si="178"/>
        <v>2</v>
      </c>
      <c r="BA315" s="4">
        <f t="shared" si="179"/>
        <v>4</v>
      </c>
      <c r="BB315" s="4">
        <f t="shared" si="180"/>
        <v>4</v>
      </c>
      <c r="BC315" s="4">
        <f t="shared" si="181"/>
        <v>4</v>
      </c>
      <c r="BD315" s="4">
        <f t="shared" si="182"/>
        <v>2</v>
      </c>
      <c r="BE315" s="4" t="str">
        <f t="shared" si="183"/>
        <v>0</v>
      </c>
      <c r="BF315" s="4">
        <f t="shared" si="184"/>
        <v>2</v>
      </c>
      <c r="BG315" s="4">
        <f t="shared" si="185"/>
        <v>4</v>
      </c>
      <c r="BH315" s="4">
        <f t="shared" si="186"/>
        <v>4</v>
      </c>
      <c r="BI315" s="4">
        <f t="shared" si="187"/>
        <v>4</v>
      </c>
      <c r="BJ315" s="4" t="str">
        <f t="shared" si="188"/>
        <v>0</v>
      </c>
      <c r="BK315" s="4">
        <f t="shared" si="189"/>
        <v>4</v>
      </c>
      <c r="BL315" s="4" t="str">
        <f t="shared" si="190"/>
        <v>0</v>
      </c>
      <c r="BM315" s="4">
        <f t="shared" si="191"/>
        <v>4</v>
      </c>
      <c r="BN315" s="4">
        <f t="shared" si="192"/>
        <v>4</v>
      </c>
      <c r="BO315" s="4">
        <f t="shared" si="193"/>
        <v>4</v>
      </c>
      <c r="BP315" s="4">
        <f t="shared" si="194"/>
        <v>4</v>
      </c>
      <c r="BQ315" s="4">
        <f t="shared" si="195"/>
        <v>6</v>
      </c>
      <c r="BR315" s="4">
        <f t="shared" si="196"/>
        <v>4</v>
      </c>
      <c r="BS315" s="4">
        <f t="shared" si="197"/>
        <v>4</v>
      </c>
      <c r="BT315" s="4">
        <f t="shared" si="198"/>
        <v>4</v>
      </c>
      <c r="BU315" s="4">
        <f t="shared" si="199"/>
        <v>4</v>
      </c>
      <c r="BV315" s="4" t="str">
        <f t="shared" si="200"/>
        <v>0</v>
      </c>
      <c r="BW315" s="4">
        <f t="shared" si="201"/>
        <v>6</v>
      </c>
      <c r="BX315" s="4">
        <f t="shared" si="202"/>
        <v>0</v>
      </c>
      <c r="BY315" s="4">
        <f t="shared" si="203"/>
        <v>0</v>
      </c>
      <c r="BZ315" s="37">
        <f t="shared" si="204"/>
        <v>92</v>
      </c>
      <c r="CA315" s="32" t="str">
        <f>VLOOKUP(J:J,'Agent wise'!A:C,3,0)</f>
        <v>Adharsh</v>
      </c>
      <c r="CB315" s="32">
        <f t="shared" si="170"/>
        <v>45936</v>
      </c>
      <c r="CC315" t="str">
        <f t="shared" si="171"/>
        <v>Good</v>
      </c>
      <c r="CE315" s="32"/>
      <c r="CJ315">
        <f t="shared" si="172"/>
        <v>6</v>
      </c>
      <c r="CK315">
        <f t="shared" si="173"/>
        <v>10</v>
      </c>
      <c r="CL315">
        <f t="shared" si="174"/>
        <v>2025</v>
      </c>
    </row>
    <row r="316" spans="1:90" ht="15" customHeight="1" x14ac:dyDescent="0.35">
      <c r="A316" s="40">
        <v>45818.704444444447</v>
      </c>
      <c r="B316" t="s">
        <v>132</v>
      </c>
      <c r="C316" t="s">
        <v>575</v>
      </c>
      <c r="D316" t="s">
        <v>133</v>
      </c>
      <c r="E316" s="2">
        <v>45936</v>
      </c>
      <c r="F316" t="s">
        <v>134</v>
      </c>
      <c r="G316" s="2">
        <v>45787</v>
      </c>
      <c r="H316">
        <v>7907658863</v>
      </c>
      <c r="I316">
        <v>143</v>
      </c>
      <c r="J316" t="s">
        <v>114</v>
      </c>
      <c r="K316" t="s">
        <v>46</v>
      </c>
      <c r="L316" t="s">
        <v>47</v>
      </c>
      <c r="M316" t="s">
        <v>48</v>
      </c>
      <c r="N316" t="s">
        <v>48</v>
      </c>
      <c r="O316" t="s">
        <v>48</v>
      </c>
      <c r="P316" t="s">
        <v>48</v>
      </c>
      <c r="Q316" t="s">
        <v>48</v>
      </c>
      <c r="R316" t="s">
        <v>48</v>
      </c>
      <c r="S316" t="s">
        <v>48</v>
      </c>
      <c r="T316" t="s">
        <v>48</v>
      </c>
      <c r="U316" t="s">
        <v>48</v>
      </c>
      <c r="V316" t="s">
        <v>48</v>
      </c>
      <c r="W316" t="s">
        <v>48</v>
      </c>
      <c r="X316" t="s">
        <v>48</v>
      </c>
      <c r="Y316" t="s">
        <v>48</v>
      </c>
      <c r="Z316" t="s">
        <v>48</v>
      </c>
      <c r="AA316" t="s">
        <v>49</v>
      </c>
      <c r="AB316" t="s">
        <v>49</v>
      </c>
      <c r="AC316" t="s">
        <v>48</v>
      </c>
      <c r="AD316" t="s">
        <v>48</v>
      </c>
      <c r="AE316" t="s">
        <v>48</v>
      </c>
      <c r="AF316" t="s">
        <v>48</v>
      </c>
      <c r="AG316" t="s">
        <v>48</v>
      </c>
      <c r="AH316" t="s">
        <v>48</v>
      </c>
      <c r="AI316" t="s">
        <v>50</v>
      </c>
      <c r="AJ316" t="s">
        <v>48</v>
      </c>
      <c r="AK316" t="s">
        <v>48</v>
      </c>
      <c r="AL316" t="s">
        <v>48</v>
      </c>
      <c r="AM316" t="s">
        <v>48</v>
      </c>
      <c r="AN316" t="s">
        <v>48</v>
      </c>
      <c r="AO316" t="s">
        <v>48</v>
      </c>
      <c r="AP316" s="1" t="s">
        <v>1060</v>
      </c>
      <c r="AQ316" s="1" t="s">
        <v>1061</v>
      </c>
      <c r="AR316" t="s">
        <v>51</v>
      </c>
      <c r="AS316" t="s">
        <v>331</v>
      </c>
      <c r="AT316" t="s">
        <v>412</v>
      </c>
      <c r="AU316" t="s">
        <v>577</v>
      </c>
      <c r="AW316" s="4">
        <f t="shared" si="175"/>
        <v>6</v>
      </c>
      <c r="AX316" s="4">
        <f t="shared" si="176"/>
        <v>4</v>
      </c>
      <c r="AY316" s="4">
        <f t="shared" si="177"/>
        <v>4</v>
      </c>
      <c r="AZ316" s="4">
        <f t="shared" si="178"/>
        <v>2</v>
      </c>
      <c r="BA316" s="4">
        <f t="shared" si="179"/>
        <v>4</v>
      </c>
      <c r="BB316" s="4">
        <f t="shared" si="180"/>
        <v>4</v>
      </c>
      <c r="BC316" s="4">
        <f t="shared" si="181"/>
        <v>4</v>
      </c>
      <c r="BD316" s="4">
        <f t="shared" si="182"/>
        <v>2</v>
      </c>
      <c r="BE316" s="4">
        <f t="shared" si="183"/>
        <v>4</v>
      </c>
      <c r="BF316" s="4">
        <f t="shared" si="184"/>
        <v>2</v>
      </c>
      <c r="BG316" s="4">
        <f t="shared" si="185"/>
        <v>4</v>
      </c>
      <c r="BH316" s="4">
        <f t="shared" si="186"/>
        <v>4</v>
      </c>
      <c r="BI316" s="4">
        <f t="shared" si="187"/>
        <v>4</v>
      </c>
      <c r="BJ316" s="4">
        <f t="shared" si="188"/>
        <v>2</v>
      </c>
      <c r="BK316" s="4" t="str">
        <f t="shared" si="189"/>
        <v>0</v>
      </c>
      <c r="BL316" s="4" t="str">
        <f t="shared" si="190"/>
        <v>0</v>
      </c>
      <c r="BM316" s="4">
        <f t="shared" si="191"/>
        <v>4</v>
      </c>
      <c r="BN316" s="4">
        <f t="shared" si="192"/>
        <v>4</v>
      </c>
      <c r="BO316" s="4">
        <f t="shared" si="193"/>
        <v>4</v>
      </c>
      <c r="BP316" s="4">
        <f t="shared" si="194"/>
        <v>4</v>
      </c>
      <c r="BQ316" s="4">
        <f t="shared" si="195"/>
        <v>6</v>
      </c>
      <c r="BR316" s="4">
        <f t="shared" si="196"/>
        <v>4</v>
      </c>
      <c r="BS316" s="4">
        <f t="shared" si="197"/>
        <v>4</v>
      </c>
      <c r="BT316" s="4">
        <f t="shared" si="198"/>
        <v>4</v>
      </c>
      <c r="BU316" s="4">
        <f t="shared" si="199"/>
        <v>4</v>
      </c>
      <c r="BV316" s="4">
        <f t="shared" si="200"/>
        <v>0</v>
      </c>
      <c r="BW316" s="4">
        <f t="shared" si="201"/>
        <v>6</v>
      </c>
      <c r="BX316" s="4">
        <f t="shared" si="202"/>
        <v>0</v>
      </c>
      <c r="BY316" s="4">
        <f t="shared" si="203"/>
        <v>0</v>
      </c>
      <c r="BZ316" s="37">
        <f t="shared" si="204"/>
        <v>94</v>
      </c>
      <c r="CA316" s="32" t="str">
        <f>VLOOKUP(J:J,'Agent wise'!A:C,3,0)</f>
        <v>Adharsh</v>
      </c>
      <c r="CB316" s="32">
        <f t="shared" si="170"/>
        <v>45936</v>
      </c>
      <c r="CC316" t="str">
        <f t="shared" si="171"/>
        <v>Good</v>
      </c>
      <c r="CE316" s="32"/>
      <c r="CJ316">
        <f t="shared" si="172"/>
        <v>6</v>
      </c>
      <c r="CK316">
        <f t="shared" si="173"/>
        <v>10</v>
      </c>
      <c r="CL316">
        <f t="shared" si="174"/>
        <v>2025</v>
      </c>
    </row>
    <row r="317" spans="1:90" ht="15" customHeight="1" x14ac:dyDescent="0.35">
      <c r="A317" s="40">
        <v>45818.706562500003</v>
      </c>
      <c r="B317" t="s">
        <v>593</v>
      </c>
      <c r="C317" t="s">
        <v>575</v>
      </c>
      <c r="D317" t="s">
        <v>594</v>
      </c>
      <c r="E317" s="2">
        <v>45936</v>
      </c>
      <c r="F317" t="s">
        <v>134</v>
      </c>
      <c r="G317" s="2">
        <v>45787</v>
      </c>
      <c r="H317">
        <v>8078963634</v>
      </c>
      <c r="I317">
        <v>167</v>
      </c>
      <c r="J317" t="s">
        <v>425</v>
      </c>
      <c r="K317" t="s">
        <v>46</v>
      </c>
      <c r="L317" t="s">
        <v>47</v>
      </c>
      <c r="M317" t="s">
        <v>48</v>
      </c>
      <c r="N317" t="s">
        <v>48</v>
      </c>
      <c r="O317" t="s">
        <v>48</v>
      </c>
      <c r="P317" t="s">
        <v>48</v>
      </c>
      <c r="Q317" t="s">
        <v>48</v>
      </c>
      <c r="R317" t="s">
        <v>48</v>
      </c>
      <c r="S317" t="s">
        <v>48</v>
      </c>
      <c r="T317" t="s">
        <v>48</v>
      </c>
      <c r="U317" t="s">
        <v>49</v>
      </c>
      <c r="V317" t="s">
        <v>48</v>
      </c>
      <c r="W317" t="s">
        <v>48</v>
      </c>
      <c r="X317" t="s">
        <v>48</v>
      </c>
      <c r="Y317" t="s">
        <v>48</v>
      </c>
      <c r="Z317" t="s">
        <v>48</v>
      </c>
      <c r="AA317" t="s">
        <v>49</v>
      </c>
      <c r="AB317" t="s">
        <v>50</v>
      </c>
      <c r="AC317" t="s">
        <v>48</v>
      </c>
      <c r="AD317" t="s">
        <v>48</v>
      </c>
      <c r="AE317" t="s">
        <v>48</v>
      </c>
      <c r="AF317" t="s">
        <v>48</v>
      </c>
      <c r="AG317" t="s">
        <v>48</v>
      </c>
      <c r="AH317" t="s">
        <v>50</v>
      </c>
      <c r="AI317" t="s">
        <v>50</v>
      </c>
      <c r="AJ317" t="s">
        <v>48</v>
      </c>
      <c r="AK317" t="s">
        <v>48</v>
      </c>
      <c r="AL317" t="s">
        <v>48</v>
      </c>
      <c r="AM317" t="s">
        <v>48</v>
      </c>
      <c r="AN317" t="s">
        <v>48</v>
      </c>
      <c r="AO317" t="s">
        <v>48</v>
      </c>
      <c r="AP317" t="s">
        <v>1062</v>
      </c>
      <c r="AQ317" t="s">
        <v>1063</v>
      </c>
      <c r="AR317" t="s">
        <v>51</v>
      </c>
      <c r="AS317" t="s">
        <v>413</v>
      </c>
      <c r="AT317" t="s">
        <v>414</v>
      </c>
      <c r="AU317" t="s">
        <v>577</v>
      </c>
      <c r="AW317" s="4">
        <f t="shared" si="175"/>
        <v>6</v>
      </c>
      <c r="AX317" s="4">
        <f t="shared" si="176"/>
        <v>4</v>
      </c>
      <c r="AY317" s="4">
        <f t="shared" si="177"/>
        <v>4</v>
      </c>
      <c r="AZ317" s="4">
        <f t="shared" si="178"/>
        <v>2</v>
      </c>
      <c r="BA317" s="4">
        <f t="shared" si="179"/>
        <v>4</v>
      </c>
      <c r="BB317" s="4">
        <f t="shared" si="180"/>
        <v>4</v>
      </c>
      <c r="BC317" s="4">
        <f t="shared" si="181"/>
        <v>4</v>
      </c>
      <c r="BD317" s="4">
        <f t="shared" si="182"/>
        <v>2</v>
      </c>
      <c r="BE317" s="4" t="str">
        <f t="shared" si="183"/>
        <v>0</v>
      </c>
      <c r="BF317" s="4">
        <f t="shared" si="184"/>
        <v>2</v>
      </c>
      <c r="BG317" s="4">
        <f t="shared" si="185"/>
        <v>4</v>
      </c>
      <c r="BH317" s="4">
        <f t="shared" si="186"/>
        <v>4</v>
      </c>
      <c r="BI317" s="4">
        <f t="shared" si="187"/>
        <v>4</v>
      </c>
      <c r="BJ317" s="4">
        <f t="shared" si="188"/>
        <v>2</v>
      </c>
      <c r="BK317" s="4" t="str">
        <f t="shared" si="189"/>
        <v>0</v>
      </c>
      <c r="BL317" s="4">
        <f t="shared" si="190"/>
        <v>2</v>
      </c>
      <c r="BM317" s="4">
        <f t="shared" si="191"/>
        <v>4</v>
      </c>
      <c r="BN317" s="4">
        <f t="shared" si="192"/>
        <v>4</v>
      </c>
      <c r="BO317" s="4">
        <f t="shared" si="193"/>
        <v>4</v>
      </c>
      <c r="BP317" s="4">
        <f t="shared" si="194"/>
        <v>4</v>
      </c>
      <c r="BQ317" s="4">
        <f t="shared" si="195"/>
        <v>6</v>
      </c>
      <c r="BR317" s="4">
        <f t="shared" si="196"/>
        <v>4</v>
      </c>
      <c r="BS317" s="4">
        <f t="shared" si="197"/>
        <v>4</v>
      </c>
      <c r="BT317" s="4">
        <f t="shared" si="198"/>
        <v>4</v>
      </c>
      <c r="BU317" s="4">
        <f t="shared" si="199"/>
        <v>4</v>
      </c>
      <c r="BV317" s="4">
        <f t="shared" si="200"/>
        <v>0</v>
      </c>
      <c r="BW317" s="4">
        <f t="shared" si="201"/>
        <v>6</v>
      </c>
      <c r="BX317" s="4">
        <f t="shared" si="202"/>
        <v>0</v>
      </c>
      <c r="BY317" s="4">
        <f t="shared" si="203"/>
        <v>0</v>
      </c>
      <c r="BZ317" s="37">
        <f t="shared" si="204"/>
        <v>92</v>
      </c>
      <c r="CA317" s="32" t="str">
        <f>VLOOKUP(J:J,'Agent wise'!A:C,3,0)</f>
        <v>Adharsh</v>
      </c>
      <c r="CB317" s="32">
        <f t="shared" si="170"/>
        <v>45936</v>
      </c>
      <c r="CC317" t="str">
        <f t="shared" si="171"/>
        <v>Good</v>
      </c>
      <c r="CE317" s="32"/>
      <c r="CJ317">
        <f t="shared" si="172"/>
        <v>6</v>
      </c>
      <c r="CK317">
        <f t="shared" si="173"/>
        <v>10</v>
      </c>
      <c r="CL317">
        <f t="shared" si="174"/>
        <v>2025</v>
      </c>
    </row>
    <row r="318" spans="1:90" ht="15" customHeight="1" x14ac:dyDescent="0.35">
      <c r="A318" s="40">
        <v>45818.707129629627</v>
      </c>
      <c r="B318" t="s">
        <v>132</v>
      </c>
      <c r="C318" t="s">
        <v>575</v>
      </c>
      <c r="D318" t="s">
        <v>133</v>
      </c>
      <c r="E318" s="2">
        <v>45936</v>
      </c>
      <c r="F318" t="s">
        <v>134</v>
      </c>
      <c r="G318" s="2">
        <v>45787</v>
      </c>
      <c r="H318">
        <v>9495012504</v>
      </c>
      <c r="I318">
        <v>131</v>
      </c>
      <c r="J318" t="s">
        <v>119</v>
      </c>
      <c r="K318" t="s">
        <v>46</v>
      </c>
      <c r="L318" t="s">
        <v>47</v>
      </c>
      <c r="M318" t="s">
        <v>48</v>
      </c>
      <c r="N318" t="s">
        <v>48</v>
      </c>
      <c r="O318" t="s">
        <v>48</v>
      </c>
      <c r="P318" t="s">
        <v>48</v>
      </c>
      <c r="Q318" t="s">
        <v>48</v>
      </c>
      <c r="R318" t="s">
        <v>48</v>
      </c>
      <c r="S318" t="s">
        <v>48</v>
      </c>
      <c r="T318" t="s">
        <v>48</v>
      </c>
      <c r="U318" t="s">
        <v>48</v>
      </c>
      <c r="V318" t="s">
        <v>48</v>
      </c>
      <c r="W318" t="s">
        <v>48</v>
      </c>
      <c r="X318" t="s">
        <v>48</v>
      </c>
      <c r="Y318" t="s">
        <v>48</v>
      </c>
      <c r="Z318" t="s">
        <v>48</v>
      </c>
      <c r="AA318" t="s">
        <v>49</v>
      </c>
      <c r="AB318" t="s">
        <v>48</v>
      </c>
      <c r="AC318" t="s">
        <v>48</v>
      </c>
      <c r="AD318" t="s">
        <v>48</v>
      </c>
      <c r="AE318" t="s">
        <v>48</v>
      </c>
      <c r="AF318" t="s">
        <v>48</v>
      </c>
      <c r="AG318" t="s">
        <v>48</v>
      </c>
      <c r="AH318" t="s">
        <v>48</v>
      </c>
      <c r="AI318" t="s">
        <v>50</v>
      </c>
      <c r="AJ318" t="s">
        <v>48</v>
      </c>
      <c r="AK318" t="s">
        <v>48</v>
      </c>
      <c r="AL318" t="s">
        <v>48</v>
      </c>
      <c r="AM318" t="s">
        <v>48</v>
      </c>
      <c r="AN318" t="s">
        <v>48</v>
      </c>
      <c r="AO318" t="s">
        <v>48</v>
      </c>
      <c r="AP318" t="s">
        <v>411</v>
      </c>
      <c r="AQ318" s="1" t="s">
        <v>1064</v>
      </c>
      <c r="AR318" t="s">
        <v>51</v>
      </c>
      <c r="AS318" t="s">
        <v>67</v>
      </c>
      <c r="AT318" t="s">
        <v>1065</v>
      </c>
      <c r="AU318" t="s">
        <v>577</v>
      </c>
      <c r="AW318" s="4">
        <f t="shared" si="175"/>
        <v>6</v>
      </c>
      <c r="AX318" s="4">
        <f t="shared" si="176"/>
        <v>4</v>
      </c>
      <c r="AY318" s="4">
        <f t="shared" si="177"/>
        <v>4</v>
      </c>
      <c r="AZ318" s="4">
        <f t="shared" si="178"/>
        <v>2</v>
      </c>
      <c r="BA318" s="4">
        <f t="shared" si="179"/>
        <v>4</v>
      </c>
      <c r="BB318" s="4">
        <f t="shared" si="180"/>
        <v>4</v>
      </c>
      <c r="BC318" s="4">
        <f t="shared" si="181"/>
        <v>4</v>
      </c>
      <c r="BD318" s="4">
        <f t="shared" si="182"/>
        <v>2</v>
      </c>
      <c r="BE318" s="4">
        <f t="shared" si="183"/>
        <v>4</v>
      </c>
      <c r="BF318" s="4">
        <f t="shared" si="184"/>
        <v>2</v>
      </c>
      <c r="BG318" s="4">
        <f t="shared" si="185"/>
        <v>4</v>
      </c>
      <c r="BH318" s="4">
        <f t="shared" si="186"/>
        <v>4</v>
      </c>
      <c r="BI318" s="4">
        <f t="shared" si="187"/>
        <v>4</v>
      </c>
      <c r="BJ318" s="4">
        <f t="shared" si="188"/>
        <v>2</v>
      </c>
      <c r="BK318" s="4" t="str">
        <f t="shared" si="189"/>
        <v>0</v>
      </c>
      <c r="BL318" s="4">
        <f t="shared" si="190"/>
        <v>2</v>
      </c>
      <c r="BM318" s="4">
        <f t="shared" si="191"/>
        <v>4</v>
      </c>
      <c r="BN318" s="4">
        <f t="shared" si="192"/>
        <v>4</v>
      </c>
      <c r="BO318" s="4">
        <f t="shared" si="193"/>
        <v>4</v>
      </c>
      <c r="BP318" s="4">
        <f t="shared" si="194"/>
        <v>4</v>
      </c>
      <c r="BQ318" s="4">
        <f t="shared" si="195"/>
        <v>6</v>
      </c>
      <c r="BR318" s="4">
        <f t="shared" si="196"/>
        <v>4</v>
      </c>
      <c r="BS318" s="4">
        <f t="shared" si="197"/>
        <v>4</v>
      </c>
      <c r="BT318" s="4">
        <f t="shared" si="198"/>
        <v>4</v>
      </c>
      <c r="BU318" s="4">
        <f t="shared" si="199"/>
        <v>4</v>
      </c>
      <c r="BV318" s="4">
        <f t="shared" si="200"/>
        <v>0</v>
      </c>
      <c r="BW318" s="4">
        <f t="shared" si="201"/>
        <v>6</v>
      </c>
      <c r="BX318" s="4">
        <f t="shared" si="202"/>
        <v>0</v>
      </c>
      <c r="BY318" s="4">
        <f t="shared" si="203"/>
        <v>0</v>
      </c>
      <c r="BZ318" s="37">
        <f t="shared" si="204"/>
        <v>96</v>
      </c>
      <c r="CA318" s="32" t="str">
        <f>VLOOKUP(J:J,'Agent wise'!A:C,3,0)</f>
        <v xml:space="preserve">Shiny </v>
      </c>
      <c r="CB318" s="32">
        <f t="shared" si="170"/>
        <v>45936</v>
      </c>
      <c r="CC318" t="str">
        <f t="shared" si="171"/>
        <v>Excellent</v>
      </c>
      <c r="CE318" s="32"/>
      <c r="CJ318">
        <f t="shared" si="172"/>
        <v>6</v>
      </c>
      <c r="CK318">
        <f t="shared" si="173"/>
        <v>10</v>
      </c>
      <c r="CL318">
        <f t="shared" si="174"/>
        <v>2025</v>
      </c>
    </row>
    <row r="319" spans="1:90" ht="15" customHeight="1" x14ac:dyDescent="0.35">
      <c r="A319" s="40">
        <v>45818.715682870374</v>
      </c>
      <c r="B319" t="s">
        <v>132</v>
      </c>
      <c r="C319" t="s">
        <v>575</v>
      </c>
      <c r="D319" t="s">
        <v>133</v>
      </c>
      <c r="E319" s="2">
        <v>45936</v>
      </c>
      <c r="F319" t="s">
        <v>134</v>
      </c>
      <c r="G319" s="2">
        <v>45787</v>
      </c>
      <c r="H319">
        <v>9344076887</v>
      </c>
      <c r="I319">
        <v>131</v>
      </c>
      <c r="J319" t="s">
        <v>228</v>
      </c>
      <c r="K319" t="s">
        <v>52</v>
      </c>
      <c r="L319" t="s">
        <v>53</v>
      </c>
      <c r="M319" t="s">
        <v>48</v>
      </c>
      <c r="N319" t="s">
        <v>48</v>
      </c>
      <c r="O319" t="s">
        <v>48</v>
      </c>
      <c r="P319" t="s">
        <v>48</v>
      </c>
      <c r="Q319" t="s">
        <v>48</v>
      </c>
      <c r="R319" t="s">
        <v>48</v>
      </c>
      <c r="S319" t="s">
        <v>48</v>
      </c>
      <c r="T319" t="s">
        <v>48</v>
      </c>
      <c r="U319" t="s">
        <v>48</v>
      </c>
      <c r="V319" t="s">
        <v>48</v>
      </c>
      <c r="W319" t="s">
        <v>48</v>
      </c>
      <c r="X319" t="s">
        <v>48</v>
      </c>
      <c r="Y319" t="s">
        <v>48</v>
      </c>
      <c r="Z319" t="s">
        <v>48</v>
      </c>
      <c r="AA319" t="s">
        <v>49</v>
      </c>
      <c r="AB319" t="s">
        <v>48</v>
      </c>
      <c r="AC319" t="s">
        <v>48</v>
      </c>
      <c r="AD319" t="s">
        <v>48</v>
      </c>
      <c r="AE319" t="s">
        <v>48</v>
      </c>
      <c r="AF319" t="s">
        <v>48</v>
      </c>
      <c r="AG319" t="s">
        <v>48</v>
      </c>
      <c r="AH319" t="s">
        <v>48</v>
      </c>
      <c r="AI319" t="s">
        <v>50</v>
      </c>
      <c r="AJ319" t="s">
        <v>48</v>
      </c>
      <c r="AK319" t="s">
        <v>48</v>
      </c>
      <c r="AL319" t="s">
        <v>48</v>
      </c>
      <c r="AM319" t="s">
        <v>48</v>
      </c>
      <c r="AN319" t="s">
        <v>48</v>
      </c>
      <c r="AO319" t="s">
        <v>49</v>
      </c>
      <c r="AP319" t="s">
        <v>1066</v>
      </c>
      <c r="AQ319" s="1" t="s">
        <v>1067</v>
      </c>
      <c r="AR319" t="s">
        <v>51</v>
      </c>
      <c r="AS319" t="s">
        <v>126</v>
      </c>
      <c r="AT319" t="s">
        <v>322</v>
      </c>
      <c r="AU319" t="s">
        <v>577</v>
      </c>
      <c r="AW319" s="4">
        <f t="shared" si="175"/>
        <v>6</v>
      </c>
      <c r="AX319" s="4">
        <f t="shared" si="176"/>
        <v>4</v>
      </c>
      <c r="AY319" s="4">
        <f t="shared" si="177"/>
        <v>4</v>
      </c>
      <c r="AZ319" s="4">
        <f t="shared" si="178"/>
        <v>2</v>
      </c>
      <c r="BA319" s="4">
        <f t="shared" si="179"/>
        <v>4</v>
      </c>
      <c r="BB319" s="4">
        <f t="shared" si="180"/>
        <v>4</v>
      </c>
      <c r="BC319" s="4">
        <f t="shared" si="181"/>
        <v>4</v>
      </c>
      <c r="BD319" s="4">
        <f t="shared" si="182"/>
        <v>2</v>
      </c>
      <c r="BE319" s="4">
        <f t="shared" si="183"/>
        <v>4</v>
      </c>
      <c r="BF319" s="4">
        <f t="shared" si="184"/>
        <v>2</v>
      </c>
      <c r="BG319" s="4">
        <f t="shared" si="185"/>
        <v>4</v>
      </c>
      <c r="BH319" s="4">
        <f t="shared" si="186"/>
        <v>4</v>
      </c>
      <c r="BI319" s="4">
        <f t="shared" si="187"/>
        <v>4</v>
      </c>
      <c r="BJ319" s="4">
        <f t="shared" si="188"/>
        <v>2</v>
      </c>
      <c r="BK319" s="4" t="str">
        <f t="shared" si="189"/>
        <v>0</v>
      </c>
      <c r="BL319" s="4">
        <f t="shared" si="190"/>
        <v>2</v>
      </c>
      <c r="BM319" s="4">
        <f t="shared" si="191"/>
        <v>4</v>
      </c>
      <c r="BN319" s="4">
        <f t="shared" si="192"/>
        <v>4</v>
      </c>
      <c r="BO319" s="4">
        <f t="shared" si="193"/>
        <v>4</v>
      </c>
      <c r="BP319" s="4">
        <f t="shared" si="194"/>
        <v>4</v>
      </c>
      <c r="BQ319" s="4">
        <f t="shared" si="195"/>
        <v>6</v>
      </c>
      <c r="BR319" s="4">
        <f t="shared" si="196"/>
        <v>4</v>
      </c>
      <c r="BS319" s="4">
        <f t="shared" si="197"/>
        <v>4</v>
      </c>
      <c r="BT319" s="4">
        <f t="shared" si="198"/>
        <v>4</v>
      </c>
      <c r="BU319" s="4">
        <f t="shared" si="199"/>
        <v>4</v>
      </c>
      <c r="BV319" s="4">
        <f t="shared" si="200"/>
        <v>0</v>
      </c>
      <c r="BW319" s="4">
        <f t="shared" si="201"/>
        <v>6</v>
      </c>
      <c r="BX319" s="4">
        <f t="shared" si="202"/>
        <v>0</v>
      </c>
      <c r="BY319" s="4" t="str">
        <f t="shared" si="203"/>
        <v>0</v>
      </c>
      <c r="BZ319" s="37">
        <f t="shared" si="204"/>
        <v>96</v>
      </c>
      <c r="CA319" s="32" t="str">
        <f>VLOOKUP(J:J,'Agent wise'!A:C,3,0)</f>
        <v>Adharsh</v>
      </c>
      <c r="CB319" s="32">
        <f t="shared" si="170"/>
        <v>45936</v>
      </c>
      <c r="CC319" t="str">
        <f t="shared" si="171"/>
        <v>Excellent</v>
      </c>
      <c r="CE319" s="32"/>
      <c r="CJ319">
        <f t="shared" si="172"/>
        <v>6</v>
      </c>
      <c r="CK319">
        <f t="shared" si="173"/>
        <v>10</v>
      </c>
      <c r="CL319">
        <f t="shared" si="174"/>
        <v>2025</v>
      </c>
    </row>
    <row r="320" spans="1:90" ht="15" customHeight="1" x14ac:dyDescent="0.35">
      <c r="A320" s="40">
        <v>45818.719537037039</v>
      </c>
      <c r="B320" t="s">
        <v>132</v>
      </c>
      <c r="C320" t="s">
        <v>575</v>
      </c>
      <c r="D320" t="s">
        <v>133</v>
      </c>
      <c r="E320" s="2">
        <v>45936</v>
      </c>
      <c r="F320" t="s">
        <v>494</v>
      </c>
      <c r="G320" s="2">
        <v>45787</v>
      </c>
      <c r="H320">
        <v>9953065412</v>
      </c>
      <c r="I320">
        <v>141</v>
      </c>
      <c r="J320" t="s">
        <v>139</v>
      </c>
      <c r="K320" t="s">
        <v>52</v>
      </c>
      <c r="L320" t="s">
        <v>53</v>
      </c>
      <c r="M320" t="s">
        <v>48</v>
      </c>
      <c r="N320" t="s">
        <v>48</v>
      </c>
      <c r="O320" t="s">
        <v>48</v>
      </c>
      <c r="P320" t="s">
        <v>48</v>
      </c>
      <c r="Q320" t="s">
        <v>48</v>
      </c>
      <c r="R320" t="s">
        <v>48</v>
      </c>
      <c r="S320" t="s">
        <v>48</v>
      </c>
      <c r="T320" t="s">
        <v>48</v>
      </c>
      <c r="U320" t="s">
        <v>48</v>
      </c>
      <c r="V320" t="s">
        <v>48</v>
      </c>
      <c r="W320" t="s">
        <v>48</v>
      </c>
      <c r="X320" t="s">
        <v>48</v>
      </c>
      <c r="Y320" t="s">
        <v>48</v>
      </c>
      <c r="Z320" t="s">
        <v>48</v>
      </c>
      <c r="AA320" t="s">
        <v>49</v>
      </c>
      <c r="AB320" t="s">
        <v>48</v>
      </c>
      <c r="AC320" t="s">
        <v>48</v>
      </c>
      <c r="AD320" t="s">
        <v>48</v>
      </c>
      <c r="AE320" t="s">
        <v>48</v>
      </c>
      <c r="AF320" t="s">
        <v>48</v>
      </c>
      <c r="AG320" t="s">
        <v>48</v>
      </c>
      <c r="AH320" t="s">
        <v>48</v>
      </c>
      <c r="AI320" t="s">
        <v>50</v>
      </c>
      <c r="AJ320" t="s">
        <v>48</v>
      </c>
      <c r="AK320" t="s">
        <v>48</v>
      </c>
      <c r="AL320" t="s">
        <v>48</v>
      </c>
      <c r="AM320" t="s">
        <v>48</v>
      </c>
      <c r="AN320" t="s">
        <v>48</v>
      </c>
      <c r="AO320" t="s">
        <v>48</v>
      </c>
      <c r="AP320" t="s">
        <v>411</v>
      </c>
      <c r="AQ320" s="1" t="s">
        <v>1068</v>
      </c>
      <c r="AR320" t="s">
        <v>116</v>
      </c>
      <c r="AS320" t="s">
        <v>144</v>
      </c>
      <c r="AT320" t="s">
        <v>144</v>
      </c>
      <c r="AU320" t="s">
        <v>577</v>
      </c>
      <c r="AW320" s="4">
        <f t="shared" si="175"/>
        <v>6</v>
      </c>
      <c r="AX320" s="4">
        <f t="shared" si="176"/>
        <v>4</v>
      </c>
      <c r="AY320" s="4">
        <f t="shared" si="177"/>
        <v>4</v>
      </c>
      <c r="AZ320" s="4">
        <f t="shared" si="178"/>
        <v>2</v>
      </c>
      <c r="BA320" s="4">
        <f t="shared" si="179"/>
        <v>4</v>
      </c>
      <c r="BB320" s="4">
        <f t="shared" si="180"/>
        <v>4</v>
      </c>
      <c r="BC320" s="4">
        <f t="shared" si="181"/>
        <v>4</v>
      </c>
      <c r="BD320" s="4">
        <f t="shared" si="182"/>
        <v>2</v>
      </c>
      <c r="BE320" s="4">
        <f t="shared" si="183"/>
        <v>4</v>
      </c>
      <c r="BF320" s="4">
        <f t="shared" si="184"/>
        <v>2</v>
      </c>
      <c r="BG320" s="4">
        <f t="shared" si="185"/>
        <v>4</v>
      </c>
      <c r="BH320" s="4">
        <f t="shared" si="186"/>
        <v>4</v>
      </c>
      <c r="BI320" s="4">
        <f t="shared" si="187"/>
        <v>4</v>
      </c>
      <c r="BJ320" s="4">
        <f t="shared" si="188"/>
        <v>2</v>
      </c>
      <c r="BK320" s="4" t="str">
        <f t="shared" si="189"/>
        <v>0</v>
      </c>
      <c r="BL320" s="4">
        <f t="shared" si="190"/>
        <v>2</v>
      </c>
      <c r="BM320" s="4">
        <f t="shared" si="191"/>
        <v>4</v>
      </c>
      <c r="BN320" s="4">
        <f t="shared" si="192"/>
        <v>4</v>
      </c>
      <c r="BO320" s="4">
        <f t="shared" si="193"/>
        <v>4</v>
      </c>
      <c r="BP320" s="4">
        <f t="shared" si="194"/>
        <v>4</v>
      </c>
      <c r="BQ320" s="4">
        <f t="shared" si="195"/>
        <v>6</v>
      </c>
      <c r="BR320" s="4">
        <f t="shared" si="196"/>
        <v>4</v>
      </c>
      <c r="BS320" s="4">
        <f t="shared" si="197"/>
        <v>4</v>
      </c>
      <c r="BT320" s="4">
        <f t="shared" si="198"/>
        <v>4</v>
      </c>
      <c r="BU320" s="4">
        <f t="shared" si="199"/>
        <v>4</v>
      </c>
      <c r="BV320" s="4">
        <f t="shared" si="200"/>
        <v>0</v>
      </c>
      <c r="BW320" s="4">
        <f t="shared" si="201"/>
        <v>6</v>
      </c>
      <c r="BX320" s="4">
        <f t="shared" si="202"/>
        <v>0</v>
      </c>
      <c r="BY320" s="4">
        <f t="shared" si="203"/>
        <v>0</v>
      </c>
      <c r="BZ320" s="37">
        <f t="shared" si="204"/>
        <v>96</v>
      </c>
      <c r="CA320" s="32" t="str">
        <f>VLOOKUP(J:J,'Agent wise'!A:C,3,0)</f>
        <v>Shakeer</v>
      </c>
      <c r="CB320" s="32">
        <f t="shared" si="170"/>
        <v>45936</v>
      </c>
      <c r="CC320" t="str">
        <f t="shared" si="171"/>
        <v>Excellent</v>
      </c>
      <c r="CE320" s="32"/>
      <c r="CJ320">
        <f t="shared" si="172"/>
        <v>6</v>
      </c>
      <c r="CK320">
        <f t="shared" si="173"/>
        <v>10</v>
      </c>
      <c r="CL320">
        <f t="shared" si="174"/>
        <v>2025</v>
      </c>
    </row>
    <row r="321" spans="1:90" ht="15" customHeight="1" x14ac:dyDescent="0.35">
      <c r="A321" s="40">
        <v>45818.727546296293</v>
      </c>
      <c r="B321" t="s">
        <v>132</v>
      </c>
      <c r="C321" t="s">
        <v>575</v>
      </c>
      <c r="D321" t="s">
        <v>133</v>
      </c>
      <c r="E321" s="2">
        <v>45936</v>
      </c>
      <c r="F321" t="s">
        <v>494</v>
      </c>
      <c r="G321" s="2">
        <v>45787</v>
      </c>
      <c r="H321">
        <v>8848074746</v>
      </c>
      <c r="I321">
        <v>138</v>
      </c>
      <c r="J321" t="s">
        <v>129</v>
      </c>
      <c r="K321" t="s">
        <v>46</v>
      </c>
      <c r="L321" t="s">
        <v>47</v>
      </c>
      <c r="M321" t="s">
        <v>48</v>
      </c>
      <c r="N321" t="s">
        <v>48</v>
      </c>
      <c r="O321" t="s">
        <v>48</v>
      </c>
      <c r="P321" t="s">
        <v>48</v>
      </c>
      <c r="Q321" t="s">
        <v>48</v>
      </c>
      <c r="R321" t="s">
        <v>48</v>
      </c>
      <c r="S321" t="s">
        <v>48</v>
      </c>
      <c r="T321" t="s">
        <v>48</v>
      </c>
      <c r="U321" t="s">
        <v>48</v>
      </c>
      <c r="V321" t="s">
        <v>48</v>
      </c>
      <c r="W321" t="s">
        <v>48</v>
      </c>
      <c r="X321" t="s">
        <v>48</v>
      </c>
      <c r="Y321" t="s">
        <v>48</v>
      </c>
      <c r="Z321" t="s">
        <v>48</v>
      </c>
      <c r="AA321" t="s">
        <v>48</v>
      </c>
      <c r="AB321" t="s">
        <v>49</v>
      </c>
      <c r="AC321" t="s">
        <v>48</v>
      </c>
      <c r="AD321" t="s">
        <v>48</v>
      </c>
      <c r="AE321" t="s">
        <v>48</v>
      </c>
      <c r="AF321" t="s">
        <v>48</v>
      </c>
      <c r="AG321" t="s">
        <v>48</v>
      </c>
      <c r="AH321" t="s">
        <v>48</v>
      </c>
      <c r="AI321" t="s">
        <v>48</v>
      </c>
      <c r="AJ321" t="s">
        <v>48</v>
      </c>
      <c r="AK321" t="s">
        <v>48</v>
      </c>
      <c r="AL321" t="s">
        <v>48</v>
      </c>
      <c r="AM321" t="s">
        <v>48</v>
      </c>
      <c r="AN321" t="s">
        <v>48</v>
      </c>
      <c r="AO321" t="s">
        <v>48</v>
      </c>
      <c r="AP321" s="1" t="s">
        <v>1069</v>
      </c>
      <c r="AQ321" s="1" t="s">
        <v>1070</v>
      </c>
      <c r="AR321" t="s">
        <v>116</v>
      </c>
      <c r="AS321" t="s">
        <v>144</v>
      </c>
      <c r="AT321" t="s">
        <v>144</v>
      </c>
      <c r="AU321" t="s">
        <v>577</v>
      </c>
      <c r="AW321" s="4">
        <f t="shared" si="175"/>
        <v>6</v>
      </c>
      <c r="AX321" s="4">
        <f t="shared" si="176"/>
        <v>4</v>
      </c>
      <c r="AY321" s="4">
        <f t="shared" si="177"/>
        <v>4</v>
      </c>
      <c r="AZ321" s="4">
        <f t="shared" si="178"/>
        <v>2</v>
      </c>
      <c r="BA321" s="4">
        <f t="shared" si="179"/>
        <v>4</v>
      </c>
      <c r="BB321" s="4">
        <f t="shared" si="180"/>
        <v>4</v>
      </c>
      <c r="BC321" s="4">
        <f t="shared" si="181"/>
        <v>4</v>
      </c>
      <c r="BD321" s="4">
        <f t="shared" si="182"/>
        <v>2</v>
      </c>
      <c r="BE321" s="4">
        <f t="shared" si="183"/>
        <v>4</v>
      </c>
      <c r="BF321" s="4">
        <f t="shared" si="184"/>
        <v>2</v>
      </c>
      <c r="BG321" s="4">
        <f t="shared" si="185"/>
        <v>4</v>
      </c>
      <c r="BH321" s="4">
        <f t="shared" si="186"/>
        <v>4</v>
      </c>
      <c r="BI321" s="4">
        <f t="shared" si="187"/>
        <v>4</v>
      </c>
      <c r="BJ321" s="4">
        <f t="shared" si="188"/>
        <v>2</v>
      </c>
      <c r="BK321" s="4">
        <f t="shared" si="189"/>
        <v>4</v>
      </c>
      <c r="BL321" s="4" t="str">
        <f t="shared" si="190"/>
        <v>0</v>
      </c>
      <c r="BM321" s="4">
        <f t="shared" si="191"/>
        <v>4</v>
      </c>
      <c r="BN321" s="4">
        <f t="shared" si="192"/>
        <v>4</v>
      </c>
      <c r="BO321" s="4">
        <f t="shared" si="193"/>
        <v>4</v>
      </c>
      <c r="BP321" s="4">
        <f t="shared" si="194"/>
        <v>4</v>
      </c>
      <c r="BQ321" s="4">
        <f t="shared" si="195"/>
        <v>6</v>
      </c>
      <c r="BR321" s="4">
        <f t="shared" si="196"/>
        <v>4</v>
      </c>
      <c r="BS321" s="4">
        <f t="shared" si="197"/>
        <v>4</v>
      </c>
      <c r="BT321" s="4">
        <f t="shared" si="198"/>
        <v>4</v>
      </c>
      <c r="BU321" s="4">
        <f t="shared" si="199"/>
        <v>4</v>
      </c>
      <c r="BV321" s="4">
        <f t="shared" si="200"/>
        <v>0</v>
      </c>
      <c r="BW321" s="4">
        <f t="shared" si="201"/>
        <v>6</v>
      </c>
      <c r="BX321" s="4">
        <f t="shared" si="202"/>
        <v>0</v>
      </c>
      <c r="BY321" s="4">
        <f t="shared" si="203"/>
        <v>0</v>
      </c>
      <c r="BZ321" s="37">
        <f t="shared" si="204"/>
        <v>98</v>
      </c>
      <c r="CA321" s="32" t="str">
        <f>VLOOKUP(J:J,'Agent wise'!A:C,3,0)</f>
        <v>Saran S</v>
      </c>
      <c r="CB321" s="32">
        <f t="shared" ref="CB321:CB384" si="205">DATE(CL321,CK321,CJ321)</f>
        <v>45936</v>
      </c>
      <c r="CC321" t="str">
        <f t="shared" ref="CC321:CC384" si="206">IF(BZ321&gt;=94.5, "Excellent", IF(BZ321&gt;89.5, "Good", IF(BZ321&gt;84.5, "Average", "FC")))</f>
        <v>Excellent</v>
      </c>
      <c r="CE321" s="32"/>
      <c r="CJ321">
        <f t="shared" ref="CJ321:CJ384" si="207">DAY(E321)</f>
        <v>6</v>
      </c>
      <c r="CK321">
        <f t="shared" ref="CK321:CK384" si="208">MONTH(E321)</f>
        <v>10</v>
      </c>
      <c r="CL321">
        <f t="shared" ref="CL321:CL384" si="209">YEAR(E321)</f>
        <v>2025</v>
      </c>
    </row>
    <row r="322" spans="1:90" ht="15" customHeight="1" x14ac:dyDescent="0.35">
      <c r="A322" s="40">
        <v>45818.73233796296</v>
      </c>
      <c r="B322" t="s">
        <v>132</v>
      </c>
      <c r="C322" t="s">
        <v>575</v>
      </c>
      <c r="D322" t="s">
        <v>133</v>
      </c>
      <c r="E322" s="2">
        <v>45936</v>
      </c>
      <c r="F322" t="s">
        <v>494</v>
      </c>
      <c r="G322" s="2">
        <v>45787</v>
      </c>
      <c r="H322">
        <v>8807085317</v>
      </c>
      <c r="I322">
        <v>135</v>
      </c>
      <c r="J322" t="s">
        <v>117</v>
      </c>
      <c r="K322" t="s">
        <v>52</v>
      </c>
      <c r="L322" t="s">
        <v>53</v>
      </c>
      <c r="M322" t="s">
        <v>48</v>
      </c>
      <c r="N322" t="s">
        <v>48</v>
      </c>
      <c r="O322" t="s">
        <v>48</v>
      </c>
      <c r="P322" t="s">
        <v>48</v>
      </c>
      <c r="Q322" t="s">
        <v>48</v>
      </c>
      <c r="R322" t="s">
        <v>48</v>
      </c>
      <c r="S322" t="s">
        <v>48</v>
      </c>
      <c r="T322" t="s">
        <v>48</v>
      </c>
      <c r="U322" t="s">
        <v>48</v>
      </c>
      <c r="V322" t="s">
        <v>48</v>
      </c>
      <c r="W322" t="s">
        <v>48</v>
      </c>
      <c r="X322" t="s">
        <v>48</v>
      </c>
      <c r="Y322" t="s">
        <v>48</v>
      </c>
      <c r="Z322" t="s">
        <v>48</v>
      </c>
      <c r="AA322" t="s">
        <v>49</v>
      </c>
      <c r="AB322" t="s">
        <v>49</v>
      </c>
      <c r="AC322" t="s">
        <v>48</v>
      </c>
      <c r="AD322" t="s">
        <v>48</v>
      </c>
      <c r="AE322" t="s">
        <v>48</v>
      </c>
      <c r="AF322" t="s">
        <v>48</v>
      </c>
      <c r="AG322" t="s">
        <v>48</v>
      </c>
      <c r="AH322" t="s">
        <v>48</v>
      </c>
      <c r="AI322" t="s">
        <v>49</v>
      </c>
      <c r="AJ322" t="s">
        <v>48</v>
      </c>
      <c r="AK322" t="s">
        <v>48</v>
      </c>
      <c r="AL322" t="s">
        <v>48</v>
      </c>
      <c r="AM322" t="s">
        <v>48</v>
      </c>
      <c r="AN322" t="s">
        <v>48</v>
      </c>
      <c r="AO322" t="s">
        <v>48</v>
      </c>
      <c r="AP322" s="1" t="s">
        <v>1071</v>
      </c>
      <c r="AQ322" s="1" t="s">
        <v>1072</v>
      </c>
      <c r="AR322" t="s">
        <v>116</v>
      </c>
      <c r="AS322" t="s">
        <v>144</v>
      </c>
      <c r="AT322" t="s">
        <v>144</v>
      </c>
      <c r="AU322" t="s">
        <v>577</v>
      </c>
      <c r="AW322" s="4">
        <f t="shared" si="175"/>
        <v>6</v>
      </c>
      <c r="AX322" s="4">
        <f t="shared" si="176"/>
        <v>4</v>
      </c>
      <c r="AY322" s="4">
        <f t="shared" si="177"/>
        <v>4</v>
      </c>
      <c r="AZ322" s="4">
        <f t="shared" si="178"/>
        <v>2</v>
      </c>
      <c r="BA322" s="4">
        <f t="shared" si="179"/>
        <v>4</v>
      </c>
      <c r="BB322" s="4">
        <f t="shared" si="180"/>
        <v>4</v>
      </c>
      <c r="BC322" s="4">
        <f t="shared" si="181"/>
        <v>4</v>
      </c>
      <c r="BD322" s="4">
        <f t="shared" si="182"/>
        <v>2</v>
      </c>
      <c r="BE322" s="4">
        <f t="shared" si="183"/>
        <v>4</v>
      </c>
      <c r="BF322" s="4">
        <f t="shared" si="184"/>
        <v>2</v>
      </c>
      <c r="BG322" s="4">
        <f t="shared" si="185"/>
        <v>4</v>
      </c>
      <c r="BH322" s="4">
        <f t="shared" si="186"/>
        <v>4</v>
      </c>
      <c r="BI322" s="4">
        <f t="shared" si="187"/>
        <v>4</v>
      </c>
      <c r="BJ322" s="4">
        <f t="shared" si="188"/>
        <v>2</v>
      </c>
      <c r="BK322" s="4" t="str">
        <f t="shared" si="189"/>
        <v>0</v>
      </c>
      <c r="BL322" s="4" t="str">
        <f t="shared" si="190"/>
        <v>0</v>
      </c>
      <c r="BM322" s="4">
        <f t="shared" si="191"/>
        <v>4</v>
      </c>
      <c r="BN322" s="4">
        <f t="shared" si="192"/>
        <v>4</v>
      </c>
      <c r="BO322" s="4">
        <f t="shared" si="193"/>
        <v>4</v>
      </c>
      <c r="BP322" s="4">
        <f t="shared" si="194"/>
        <v>4</v>
      </c>
      <c r="BQ322" s="4">
        <f t="shared" si="195"/>
        <v>6</v>
      </c>
      <c r="BR322" s="4">
        <f t="shared" si="196"/>
        <v>4</v>
      </c>
      <c r="BS322" s="4" t="str">
        <f t="shared" si="197"/>
        <v>0</v>
      </c>
      <c r="BT322" s="4">
        <f t="shared" si="198"/>
        <v>4</v>
      </c>
      <c r="BU322" s="4">
        <f t="shared" si="199"/>
        <v>4</v>
      </c>
      <c r="BV322" s="4">
        <f t="shared" si="200"/>
        <v>0</v>
      </c>
      <c r="BW322" s="4">
        <f t="shared" si="201"/>
        <v>6</v>
      </c>
      <c r="BX322" s="4">
        <f t="shared" si="202"/>
        <v>0</v>
      </c>
      <c r="BY322" s="4">
        <f t="shared" si="203"/>
        <v>0</v>
      </c>
      <c r="BZ322" s="37">
        <f t="shared" si="204"/>
        <v>90</v>
      </c>
      <c r="CA322" s="32" t="str">
        <f>VLOOKUP(J:J,'Agent wise'!A:C,3,0)</f>
        <v>Amal</v>
      </c>
      <c r="CB322" s="32">
        <f t="shared" si="205"/>
        <v>45936</v>
      </c>
      <c r="CC322" t="str">
        <f t="shared" si="206"/>
        <v>Good</v>
      </c>
      <c r="CE322" s="32"/>
      <c r="CJ322">
        <f t="shared" si="207"/>
        <v>6</v>
      </c>
      <c r="CK322">
        <f t="shared" si="208"/>
        <v>10</v>
      </c>
      <c r="CL322">
        <f t="shared" si="209"/>
        <v>2025</v>
      </c>
    </row>
    <row r="323" spans="1:90" ht="15" customHeight="1" x14ac:dyDescent="0.35">
      <c r="A323" s="40">
        <v>45818.738587962966</v>
      </c>
      <c r="B323" t="s">
        <v>132</v>
      </c>
      <c r="C323" t="s">
        <v>575</v>
      </c>
      <c r="D323" t="s">
        <v>133</v>
      </c>
      <c r="E323" s="2">
        <v>45936</v>
      </c>
      <c r="F323" t="s">
        <v>494</v>
      </c>
      <c r="G323" s="2">
        <v>45787</v>
      </c>
      <c r="H323">
        <v>8667253837</v>
      </c>
      <c r="I323">
        <v>152</v>
      </c>
      <c r="J323" t="s">
        <v>270</v>
      </c>
      <c r="K323" t="s">
        <v>52</v>
      </c>
      <c r="L323" t="s">
        <v>53</v>
      </c>
      <c r="M323" t="s">
        <v>49</v>
      </c>
      <c r="N323" t="s">
        <v>49</v>
      </c>
      <c r="O323" t="s">
        <v>49</v>
      </c>
      <c r="P323" t="s">
        <v>49</v>
      </c>
      <c r="Q323" t="s">
        <v>48</v>
      </c>
      <c r="R323" t="s">
        <v>48</v>
      </c>
      <c r="S323" t="s">
        <v>48</v>
      </c>
      <c r="T323" t="s">
        <v>48</v>
      </c>
      <c r="U323" t="s">
        <v>48</v>
      </c>
      <c r="V323" t="s">
        <v>48</v>
      </c>
      <c r="W323" t="s">
        <v>48</v>
      </c>
      <c r="X323" t="s">
        <v>48</v>
      </c>
      <c r="Y323" t="s">
        <v>48</v>
      </c>
      <c r="Z323" t="s">
        <v>48</v>
      </c>
      <c r="AA323" t="s">
        <v>49</v>
      </c>
      <c r="AB323" t="s">
        <v>48</v>
      </c>
      <c r="AC323" t="s">
        <v>49</v>
      </c>
      <c r="AD323" t="s">
        <v>48</v>
      </c>
      <c r="AE323" t="s">
        <v>48</v>
      </c>
      <c r="AF323" t="s">
        <v>48</v>
      </c>
      <c r="AG323" t="s">
        <v>48</v>
      </c>
      <c r="AH323" t="s">
        <v>48</v>
      </c>
      <c r="AI323" t="s">
        <v>50</v>
      </c>
      <c r="AJ323" t="s">
        <v>48</v>
      </c>
      <c r="AK323" t="s">
        <v>48</v>
      </c>
      <c r="AL323" t="s">
        <v>48</v>
      </c>
      <c r="AM323" t="s">
        <v>48</v>
      </c>
      <c r="AN323" t="s">
        <v>48</v>
      </c>
      <c r="AO323" t="s">
        <v>48</v>
      </c>
      <c r="AP323" t="s">
        <v>1073</v>
      </c>
      <c r="AQ323" s="1" t="s">
        <v>1074</v>
      </c>
      <c r="AR323" t="s">
        <v>116</v>
      </c>
      <c r="AS323" t="s">
        <v>144</v>
      </c>
      <c r="AT323" t="s">
        <v>144</v>
      </c>
      <c r="AU323" t="s">
        <v>577</v>
      </c>
      <c r="AW323" s="4" t="str">
        <f t="shared" si="175"/>
        <v>0</v>
      </c>
      <c r="AX323" s="4" t="str">
        <f t="shared" si="176"/>
        <v>0</v>
      </c>
      <c r="AY323" s="4" t="str">
        <f t="shared" si="177"/>
        <v>0</v>
      </c>
      <c r="AZ323" s="4" t="str">
        <f t="shared" si="178"/>
        <v>0</v>
      </c>
      <c r="BA323" s="4">
        <f t="shared" si="179"/>
        <v>4</v>
      </c>
      <c r="BB323" s="4">
        <f t="shared" si="180"/>
        <v>4</v>
      </c>
      <c r="BC323" s="4">
        <f t="shared" si="181"/>
        <v>4</v>
      </c>
      <c r="BD323" s="4">
        <f t="shared" si="182"/>
        <v>2</v>
      </c>
      <c r="BE323" s="4">
        <f t="shared" si="183"/>
        <v>4</v>
      </c>
      <c r="BF323" s="4">
        <f t="shared" si="184"/>
        <v>2</v>
      </c>
      <c r="BG323" s="4">
        <f t="shared" si="185"/>
        <v>4</v>
      </c>
      <c r="BH323" s="4">
        <f t="shared" si="186"/>
        <v>4</v>
      </c>
      <c r="BI323" s="4">
        <f t="shared" si="187"/>
        <v>4</v>
      </c>
      <c r="BJ323" s="4">
        <f t="shared" si="188"/>
        <v>2</v>
      </c>
      <c r="BK323" s="4" t="str">
        <f t="shared" si="189"/>
        <v>0</v>
      </c>
      <c r="BL323" s="4">
        <f t="shared" si="190"/>
        <v>2</v>
      </c>
      <c r="BM323" s="4" t="str">
        <f t="shared" si="191"/>
        <v>0</v>
      </c>
      <c r="BN323" s="4">
        <f t="shared" si="192"/>
        <v>4</v>
      </c>
      <c r="BO323" s="4">
        <f t="shared" si="193"/>
        <v>4</v>
      </c>
      <c r="BP323" s="4">
        <f t="shared" si="194"/>
        <v>4</v>
      </c>
      <c r="BQ323" s="4">
        <f t="shared" si="195"/>
        <v>6</v>
      </c>
      <c r="BR323" s="4">
        <f t="shared" si="196"/>
        <v>4</v>
      </c>
      <c r="BS323" s="4">
        <f t="shared" si="197"/>
        <v>4</v>
      </c>
      <c r="BT323" s="4">
        <f t="shared" si="198"/>
        <v>4</v>
      </c>
      <c r="BU323" s="4">
        <f t="shared" si="199"/>
        <v>4</v>
      </c>
      <c r="BV323" s="4">
        <f t="shared" si="200"/>
        <v>0</v>
      </c>
      <c r="BW323" s="4">
        <f t="shared" si="201"/>
        <v>6</v>
      </c>
      <c r="BX323" s="4">
        <f t="shared" si="202"/>
        <v>0</v>
      </c>
      <c r="BY323" s="4">
        <f t="shared" si="203"/>
        <v>0</v>
      </c>
      <c r="BZ323" s="37">
        <f t="shared" si="204"/>
        <v>76</v>
      </c>
      <c r="CA323" s="32" t="str">
        <f>VLOOKUP(J:J,'Agent wise'!A:C,3,0)</f>
        <v>Saran S</v>
      </c>
      <c r="CB323" s="32">
        <f t="shared" si="205"/>
        <v>45936</v>
      </c>
      <c r="CC323" t="str">
        <f t="shared" si="206"/>
        <v>FC</v>
      </c>
      <c r="CE323" s="32"/>
      <c r="CJ323">
        <f t="shared" si="207"/>
        <v>6</v>
      </c>
      <c r="CK323">
        <f t="shared" si="208"/>
        <v>10</v>
      </c>
      <c r="CL323">
        <f t="shared" si="209"/>
        <v>2025</v>
      </c>
    </row>
    <row r="324" spans="1:90" ht="15" customHeight="1" x14ac:dyDescent="0.35">
      <c r="A324" s="40">
        <v>45818.74019675926</v>
      </c>
      <c r="B324" t="s">
        <v>593</v>
      </c>
      <c r="C324" t="s">
        <v>575</v>
      </c>
      <c r="D324" t="s">
        <v>594</v>
      </c>
      <c r="E324" s="2">
        <v>45936</v>
      </c>
      <c r="F324" t="s">
        <v>134</v>
      </c>
      <c r="G324" s="2">
        <v>45787</v>
      </c>
      <c r="H324">
        <v>9497427732</v>
      </c>
      <c r="I324">
        <v>137</v>
      </c>
      <c r="J324" t="s">
        <v>348</v>
      </c>
      <c r="K324" t="s">
        <v>46</v>
      </c>
      <c r="L324" t="s">
        <v>47</v>
      </c>
      <c r="M324" t="s">
        <v>48</v>
      </c>
      <c r="N324" t="s">
        <v>48</v>
      </c>
      <c r="O324" t="s">
        <v>49</v>
      </c>
      <c r="P324" t="s">
        <v>48</v>
      </c>
      <c r="Q324" t="s">
        <v>48</v>
      </c>
      <c r="R324" t="s">
        <v>48</v>
      </c>
      <c r="S324" t="s">
        <v>48</v>
      </c>
      <c r="T324" t="s">
        <v>48</v>
      </c>
      <c r="U324" t="s">
        <v>49</v>
      </c>
      <c r="V324" t="s">
        <v>48</v>
      </c>
      <c r="W324" t="s">
        <v>48</v>
      </c>
      <c r="X324" t="s">
        <v>48</v>
      </c>
      <c r="Y324" t="s">
        <v>49</v>
      </c>
      <c r="Z324" t="s">
        <v>49</v>
      </c>
      <c r="AA324" t="s">
        <v>48</v>
      </c>
      <c r="AB324" t="s">
        <v>49</v>
      </c>
      <c r="AC324" t="s">
        <v>50</v>
      </c>
      <c r="AD324" t="s">
        <v>49</v>
      </c>
      <c r="AE324" t="s">
        <v>49</v>
      </c>
      <c r="AF324" t="s">
        <v>49</v>
      </c>
      <c r="AG324" t="s">
        <v>49</v>
      </c>
      <c r="AH324" t="s">
        <v>50</v>
      </c>
      <c r="AI324" t="s">
        <v>50</v>
      </c>
      <c r="AJ324" t="s">
        <v>48</v>
      </c>
      <c r="AK324" t="s">
        <v>50</v>
      </c>
      <c r="AL324" t="s">
        <v>48</v>
      </c>
      <c r="AM324" t="s">
        <v>48</v>
      </c>
      <c r="AN324" t="s">
        <v>48</v>
      </c>
      <c r="AO324" t="s">
        <v>48</v>
      </c>
      <c r="AP324" t="s">
        <v>1075</v>
      </c>
      <c r="AQ324" t="s">
        <v>1076</v>
      </c>
      <c r="AR324" t="s">
        <v>51</v>
      </c>
      <c r="AS324" t="s">
        <v>57</v>
      </c>
      <c r="AT324" t="s">
        <v>1077</v>
      </c>
      <c r="AU324" t="s">
        <v>1078</v>
      </c>
      <c r="AW324" s="4">
        <f t="shared" si="175"/>
        <v>6</v>
      </c>
      <c r="AX324" s="4">
        <f t="shared" si="176"/>
        <v>4</v>
      </c>
      <c r="AY324" s="4" t="str">
        <f t="shared" si="177"/>
        <v>0</v>
      </c>
      <c r="AZ324" s="4">
        <f t="shared" si="178"/>
        <v>2</v>
      </c>
      <c r="BA324" s="4">
        <f t="shared" si="179"/>
        <v>4</v>
      </c>
      <c r="BB324" s="4">
        <f t="shared" si="180"/>
        <v>4</v>
      </c>
      <c r="BC324" s="4">
        <f t="shared" si="181"/>
        <v>4</v>
      </c>
      <c r="BD324" s="4">
        <f t="shared" si="182"/>
        <v>2</v>
      </c>
      <c r="BE324" s="4" t="str">
        <f t="shared" si="183"/>
        <v>0</v>
      </c>
      <c r="BF324" s="4">
        <f t="shared" si="184"/>
        <v>2</v>
      </c>
      <c r="BG324" s="4">
        <f t="shared" si="185"/>
        <v>4</v>
      </c>
      <c r="BH324" s="4">
        <f t="shared" si="186"/>
        <v>4</v>
      </c>
      <c r="BI324" s="4" t="str">
        <f t="shared" si="187"/>
        <v>0</v>
      </c>
      <c r="BJ324" s="4" t="str">
        <f t="shared" si="188"/>
        <v>0</v>
      </c>
      <c r="BK324" s="4">
        <f t="shared" si="189"/>
        <v>4</v>
      </c>
      <c r="BL324" s="4" t="str">
        <f t="shared" si="190"/>
        <v>0</v>
      </c>
      <c r="BM324" s="4">
        <f t="shared" si="191"/>
        <v>4</v>
      </c>
      <c r="BN324" s="4" t="str">
        <f t="shared" si="192"/>
        <v>0</v>
      </c>
      <c r="BO324" s="4" t="str">
        <f t="shared" si="193"/>
        <v>0</v>
      </c>
      <c r="BP324" s="4" t="str">
        <f t="shared" si="194"/>
        <v>0</v>
      </c>
      <c r="BQ324" s="4" t="str">
        <f t="shared" si="195"/>
        <v>0</v>
      </c>
      <c r="BR324" s="4">
        <f t="shared" si="196"/>
        <v>4</v>
      </c>
      <c r="BS324" s="4">
        <f t="shared" si="197"/>
        <v>4</v>
      </c>
      <c r="BT324" s="4">
        <f t="shared" si="198"/>
        <v>4</v>
      </c>
      <c r="BU324" s="4">
        <f t="shared" si="199"/>
        <v>4</v>
      </c>
      <c r="BV324" s="4">
        <f t="shared" si="200"/>
        <v>0</v>
      </c>
      <c r="BW324" s="4">
        <f t="shared" si="201"/>
        <v>6</v>
      </c>
      <c r="BX324" s="4">
        <f t="shared" si="202"/>
        <v>0</v>
      </c>
      <c r="BY324" s="4">
        <f t="shared" si="203"/>
        <v>0</v>
      </c>
      <c r="BZ324" s="37">
        <f t="shared" si="204"/>
        <v>66</v>
      </c>
      <c r="CA324" s="32" t="str">
        <f>VLOOKUP(J:J,'Agent wise'!A:C,3,0)</f>
        <v xml:space="preserve">Shiny </v>
      </c>
      <c r="CB324" s="32">
        <f t="shared" si="205"/>
        <v>45936</v>
      </c>
      <c r="CC324" t="str">
        <f t="shared" si="206"/>
        <v>FC</v>
      </c>
      <c r="CE324" s="32"/>
      <c r="CJ324">
        <f t="shared" si="207"/>
        <v>6</v>
      </c>
      <c r="CK324">
        <f t="shared" si="208"/>
        <v>10</v>
      </c>
      <c r="CL324">
        <f t="shared" si="209"/>
        <v>2025</v>
      </c>
    </row>
    <row r="325" spans="1:90" ht="15" customHeight="1" x14ac:dyDescent="0.35">
      <c r="A325" s="40">
        <v>45818.741342592592</v>
      </c>
      <c r="B325" t="s">
        <v>132</v>
      </c>
      <c r="C325" t="s">
        <v>575</v>
      </c>
      <c r="D325" t="s">
        <v>133</v>
      </c>
      <c r="E325" s="2">
        <v>45936</v>
      </c>
      <c r="F325" t="s">
        <v>494</v>
      </c>
      <c r="G325" s="2">
        <v>45787</v>
      </c>
      <c r="H325">
        <v>8304046174</v>
      </c>
      <c r="I325">
        <v>135</v>
      </c>
      <c r="J325" t="s">
        <v>127</v>
      </c>
      <c r="K325" t="s">
        <v>46</v>
      </c>
      <c r="L325" t="s">
        <v>47</v>
      </c>
      <c r="M325" t="s">
        <v>48</v>
      </c>
      <c r="N325" t="s">
        <v>48</v>
      </c>
      <c r="O325" t="s">
        <v>48</v>
      </c>
      <c r="P325" t="s">
        <v>48</v>
      </c>
      <c r="Q325" t="s">
        <v>48</v>
      </c>
      <c r="R325" t="s">
        <v>48</v>
      </c>
      <c r="S325" t="s">
        <v>48</v>
      </c>
      <c r="T325" t="s">
        <v>48</v>
      </c>
      <c r="U325" t="s">
        <v>48</v>
      </c>
      <c r="V325" t="s">
        <v>48</v>
      </c>
      <c r="W325" t="s">
        <v>48</v>
      </c>
      <c r="X325" t="s">
        <v>48</v>
      </c>
      <c r="Y325" t="s">
        <v>48</v>
      </c>
      <c r="Z325" t="s">
        <v>48</v>
      </c>
      <c r="AA325" t="s">
        <v>48</v>
      </c>
      <c r="AB325" t="s">
        <v>49</v>
      </c>
      <c r="AC325" t="s">
        <v>48</v>
      </c>
      <c r="AD325" t="s">
        <v>48</v>
      </c>
      <c r="AE325" t="s">
        <v>48</v>
      </c>
      <c r="AF325" t="s">
        <v>48</v>
      </c>
      <c r="AG325" t="s">
        <v>48</v>
      </c>
      <c r="AH325" t="s">
        <v>48</v>
      </c>
      <c r="AI325" t="s">
        <v>49</v>
      </c>
      <c r="AJ325" t="s">
        <v>48</v>
      </c>
      <c r="AK325" t="s">
        <v>48</v>
      </c>
      <c r="AL325" t="s">
        <v>48</v>
      </c>
      <c r="AM325" t="s">
        <v>48</v>
      </c>
      <c r="AN325" t="s">
        <v>48</v>
      </c>
      <c r="AO325" t="s">
        <v>48</v>
      </c>
      <c r="AP325" s="1" t="s">
        <v>1079</v>
      </c>
      <c r="AQ325" s="1" t="s">
        <v>1080</v>
      </c>
      <c r="AR325" t="s">
        <v>116</v>
      </c>
      <c r="AS325" t="s">
        <v>144</v>
      </c>
      <c r="AT325" t="s">
        <v>144</v>
      </c>
      <c r="AU325" t="s">
        <v>577</v>
      </c>
      <c r="AW325" s="4">
        <f t="shared" si="175"/>
        <v>6</v>
      </c>
      <c r="AX325" s="4">
        <f t="shared" si="176"/>
        <v>4</v>
      </c>
      <c r="AY325" s="4">
        <f t="shared" si="177"/>
        <v>4</v>
      </c>
      <c r="AZ325" s="4">
        <f t="shared" si="178"/>
        <v>2</v>
      </c>
      <c r="BA325" s="4">
        <f t="shared" si="179"/>
        <v>4</v>
      </c>
      <c r="BB325" s="4">
        <f t="shared" si="180"/>
        <v>4</v>
      </c>
      <c r="BC325" s="4">
        <f t="shared" si="181"/>
        <v>4</v>
      </c>
      <c r="BD325" s="4">
        <f t="shared" si="182"/>
        <v>2</v>
      </c>
      <c r="BE325" s="4">
        <f t="shared" si="183"/>
        <v>4</v>
      </c>
      <c r="BF325" s="4">
        <f t="shared" si="184"/>
        <v>2</v>
      </c>
      <c r="BG325" s="4">
        <f t="shared" si="185"/>
        <v>4</v>
      </c>
      <c r="BH325" s="4">
        <f t="shared" si="186"/>
        <v>4</v>
      </c>
      <c r="BI325" s="4">
        <f t="shared" si="187"/>
        <v>4</v>
      </c>
      <c r="BJ325" s="4">
        <f t="shared" si="188"/>
        <v>2</v>
      </c>
      <c r="BK325" s="4">
        <f t="shared" si="189"/>
        <v>4</v>
      </c>
      <c r="BL325" s="4" t="str">
        <f t="shared" si="190"/>
        <v>0</v>
      </c>
      <c r="BM325" s="4">
        <f t="shared" si="191"/>
        <v>4</v>
      </c>
      <c r="BN325" s="4">
        <f t="shared" si="192"/>
        <v>4</v>
      </c>
      <c r="BO325" s="4">
        <f t="shared" si="193"/>
        <v>4</v>
      </c>
      <c r="BP325" s="4">
        <f t="shared" si="194"/>
        <v>4</v>
      </c>
      <c r="BQ325" s="4">
        <f t="shared" si="195"/>
        <v>6</v>
      </c>
      <c r="BR325" s="4">
        <f t="shared" si="196"/>
        <v>4</v>
      </c>
      <c r="BS325" s="4" t="str">
        <f t="shared" si="197"/>
        <v>0</v>
      </c>
      <c r="BT325" s="4">
        <f t="shared" si="198"/>
        <v>4</v>
      </c>
      <c r="BU325" s="4">
        <f t="shared" si="199"/>
        <v>4</v>
      </c>
      <c r="BV325" s="4">
        <f t="shared" si="200"/>
        <v>0</v>
      </c>
      <c r="BW325" s="4">
        <f t="shared" si="201"/>
        <v>6</v>
      </c>
      <c r="BX325" s="4">
        <f t="shared" si="202"/>
        <v>0</v>
      </c>
      <c r="BY325" s="4">
        <f t="shared" si="203"/>
        <v>0</v>
      </c>
      <c r="BZ325" s="37">
        <f t="shared" si="204"/>
        <v>94</v>
      </c>
      <c r="CA325" s="32" t="str">
        <f>VLOOKUP(J:J,'Agent wise'!A:C,3,0)</f>
        <v>Shakeer</v>
      </c>
      <c r="CB325" s="32">
        <f t="shared" si="205"/>
        <v>45936</v>
      </c>
      <c r="CC325" t="str">
        <f t="shared" si="206"/>
        <v>Good</v>
      </c>
      <c r="CE325" s="32"/>
      <c r="CJ325">
        <f t="shared" si="207"/>
        <v>6</v>
      </c>
      <c r="CK325">
        <f t="shared" si="208"/>
        <v>10</v>
      </c>
      <c r="CL325">
        <f t="shared" si="209"/>
        <v>2025</v>
      </c>
    </row>
    <row r="326" spans="1:90" ht="15" customHeight="1" x14ac:dyDescent="0.35">
      <c r="A326" s="40">
        <v>45818.743506944447</v>
      </c>
      <c r="B326" t="s">
        <v>593</v>
      </c>
      <c r="C326" t="s">
        <v>575</v>
      </c>
      <c r="D326" t="s">
        <v>594</v>
      </c>
      <c r="E326" s="2">
        <v>45936</v>
      </c>
      <c r="F326" t="s">
        <v>134</v>
      </c>
      <c r="G326" s="2">
        <v>45787</v>
      </c>
      <c r="H326">
        <v>9487743772</v>
      </c>
      <c r="I326">
        <v>139</v>
      </c>
      <c r="J326" t="s">
        <v>344</v>
      </c>
      <c r="K326" t="s">
        <v>52</v>
      </c>
      <c r="L326" t="s">
        <v>53</v>
      </c>
      <c r="M326" t="s">
        <v>48</v>
      </c>
      <c r="N326" t="s">
        <v>48</v>
      </c>
      <c r="O326" t="s">
        <v>48</v>
      </c>
      <c r="P326" t="s">
        <v>48</v>
      </c>
      <c r="Q326" t="s">
        <v>48</v>
      </c>
      <c r="R326" t="s">
        <v>48</v>
      </c>
      <c r="S326" t="s">
        <v>48</v>
      </c>
      <c r="T326" t="s">
        <v>48</v>
      </c>
      <c r="U326" t="s">
        <v>49</v>
      </c>
      <c r="V326" t="s">
        <v>48</v>
      </c>
      <c r="W326" t="s">
        <v>48</v>
      </c>
      <c r="X326" t="s">
        <v>48</v>
      </c>
      <c r="Y326" t="s">
        <v>48</v>
      </c>
      <c r="Z326" t="s">
        <v>48</v>
      </c>
      <c r="AA326" t="s">
        <v>49</v>
      </c>
      <c r="AB326" t="s">
        <v>49</v>
      </c>
      <c r="AC326" t="s">
        <v>48</v>
      </c>
      <c r="AD326" t="s">
        <v>48</v>
      </c>
      <c r="AE326" t="s">
        <v>48</v>
      </c>
      <c r="AF326" t="s">
        <v>48</v>
      </c>
      <c r="AG326" t="s">
        <v>48</v>
      </c>
      <c r="AH326" t="s">
        <v>50</v>
      </c>
      <c r="AI326" t="s">
        <v>50</v>
      </c>
      <c r="AJ326" t="s">
        <v>48</v>
      </c>
      <c r="AK326" t="s">
        <v>48</v>
      </c>
      <c r="AL326" t="s">
        <v>49</v>
      </c>
      <c r="AM326" t="s">
        <v>48</v>
      </c>
      <c r="AN326" t="s">
        <v>48</v>
      </c>
      <c r="AO326" t="s">
        <v>48</v>
      </c>
      <c r="AP326" t="s">
        <v>1081</v>
      </c>
      <c r="AQ326" t="s">
        <v>1082</v>
      </c>
      <c r="AR326" t="s">
        <v>51</v>
      </c>
      <c r="AS326" t="s">
        <v>413</v>
      </c>
      <c r="AT326" t="s">
        <v>414</v>
      </c>
      <c r="AU326" t="s">
        <v>577</v>
      </c>
      <c r="AW326" s="4">
        <f t="shared" si="175"/>
        <v>6</v>
      </c>
      <c r="AX326" s="4">
        <f t="shared" si="176"/>
        <v>4</v>
      </c>
      <c r="AY326" s="4">
        <f t="shared" si="177"/>
        <v>4</v>
      </c>
      <c r="AZ326" s="4">
        <f t="shared" si="178"/>
        <v>2</v>
      </c>
      <c r="BA326" s="4">
        <f t="shared" si="179"/>
        <v>4</v>
      </c>
      <c r="BB326" s="4">
        <f t="shared" si="180"/>
        <v>4</v>
      </c>
      <c r="BC326" s="4">
        <f t="shared" si="181"/>
        <v>4</v>
      </c>
      <c r="BD326" s="4">
        <f t="shared" si="182"/>
        <v>2</v>
      </c>
      <c r="BE326" s="4" t="str">
        <f t="shared" si="183"/>
        <v>0</v>
      </c>
      <c r="BF326" s="4">
        <f t="shared" si="184"/>
        <v>2</v>
      </c>
      <c r="BG326" s="4">
        <f t="shared" si="185"/>
        <v>4</v>
      </c>
      <c r="BH326" s="4">
        <f t="shared" si="186"/>
        <v>4</v>
      </c>
      <c r="BI326" s="4">
        <f t="shared" si="187"/>
        <v>4</v>
      </c>
      <c r="BJ326" s="4">
        <f t="shared" si="188"/>
        <v>2</v>
      </c>
      <c r="BK326" s="4" t="str">
        <f t="shared" si="189"/>
        <v>0</v>
      </c>
      <c r="BL326" s="4" t="str">
        <f t="shared" si="190"/>
        <v>0</v>
      </c>
      <c r="BM326" s="4">
        <f t="shared" si="191"/>
        <v>4</v>
      </c>
      <c r="BN326" s="4">
        <f t="shared" si="192"/>
        <v>4</v>
      </c>
      <c r="BO326" s="4">
        <f t="shared" si="193"/>
        <v>4</v>
      </c>
      <c r="BP326" s="4">
        <f t="shared" si="194"/>
        <v>4</v>
      </c>
      <c r="BQ326" s="4">
        <f t="shared" si="195"/>
        <v>6</v>
      </c>
      <c r="BR326" s="4">
        <f t="shared" si="196"/>
        <v>4</v>
      </c>
      <c r="BS326" s="4">
        <f t="shared" si="197"/>
        <v>4</v>
      </c>
      <c r="BT326" s="4">
        <f t="shared" si="198"/>
        <v>4</v>
      </c>
      <c r="BU326" s="4">
        <f t="shared" si="199"/>
        <v>4</v>
      </c>
      <c r="BV326" s="4" t="str">
        <f t="shared" si="200"/>
        <v>0</v>
      </c>
      <c r="BW326" s="4">
        <f t="shared" si="201"/>
        <v>6</v>
      </c>
      <c r="BX326" s="4">
        <f t="shared" si="202"/>
        <v>0</v>
      </c>
      <c r="BY326" s="4">
        <f t="shared" si="203"/>
        <v>0</v>
      </c>
      <c r="BZ326" s="37">
        <f t="shared" si="204"/>
        <v>90</v>
      </c>
      <c r="CA326" s="32" t="str">
        <f>VLOOKUP(J:J,'Agent wise'!A:C,3,0)</f>
        <v>Saran S</v>
      </c>
      <c r="CB326" s="32">
        <f t="shared" si="205"/>
        <v>45936</v>
      </c>
      <c r="CC326" t="str">
        <f t="shared" si="206"/>
        <v>Good</v>
      </c>
      <c r="CE326" s="32"/>
      <c r="CJ326">
        <f t="shared" si="207"/>
        <v>6</v>
      </c>
      <c r="CK326">
        <f t="shared" si="208"/>
        <v>10</v>
      </c>
      <c r="CL326">
        <f t="shared" si="209"/>
        <v>2025</v>
      </c>
    </row>
    <row r="327" spans="1:90" ht="15" customHeight="1" x14ac:dyDescent="0.35">
      <c r="A327" s="40">
        <v>45818.745462962965</v>
      </c>
      <c r="B327" t="s">
        <v>132</v>
      </c>
      <c r="C327" t="s">
        <v>575</v>
      </c>
      <c r="D327" t="s">
        <v>133</v>
      </c>
      <c r="E327" s="2">
        <v>45936</v>
      </c>
      <c r="F327" t="s">
        <v>494</v>
      </c>
      <c r="G327" s="2">
        <v>45787</v>
      </c>
      <c r="H327">
        <v>8089173778</v>
      </c>
      <c r="I327">
        <v>133</v>
      </c>
      <c r="J327" t="s">
        <v>92</v>
      </c>
      <c r="K327" t="s">
        <v>46</v>
      </c>
      <c r="L327" t="s">
        <v>47</v>
      </c>
      <c r="M327" t="s">
        <v>48</v>
      </c>
      <c r="N327" t="s">
        <v>48</v>
      </c>
      <c r="O327" t="s">
        <v>48</v>
      </c>
      <c r="P327" t="s">
        <v>48</v>
      </c>
      <c r="Q327" t="s">
        <v>48</v>
      </c>
      <c r="R327" t="s">
        <v>49</v>
      </c>
      <c r="S327" t="s">
        <v>48</v>
      </c>
      <c r="T327" t="s">
        <v>48</v>
      </c>
      <c r="U327" t="s">
        <v>48</v>
      </c>
      <c r="V327" t="s">
        <v>48</v>
      </c>
      <c r="W327" t="s">
        <v>48</v>
      </c>
      <c r="X327" t="s">
        <v>48</v>
      </c>
      <c r="Y327" t="s">
        <v>48</v>
      </c>
      <c r="Z327" t="s">
        <v>48</v>
      </c>
      <c r="AA327" t="s">
        <v>48</v>
      </c>
      <c r="AB327" t="s">
        <v>48</v>
      </c>
      <c r="AC327" t="s">
        <v>48</v>
      </c>
      <c r="AD327" t="s">
        <v>48</v>
      </c>
      <c r="AE327" t="s">
        <v>48</v>
      </c>
      <c r="AF327" t="s">
        <v>48</v>
      </c>
      <c r="AG327" t="s">
        <v>48</v>
      </c>
      <c r="AH327" t="s">
        <v>48</v>
      </c>
      <c r="AI327" t="s">
        <v>50</v>
      </c>
      <c r="AJ327" t="s">
        <v>48</v>
      </c>
      <c r="AK327" t="s">
        <v>48</v>
      </c>
      <c r="AL327" t="s">
        <v>48</v>
      </c>
      <c r="AM327" t="s">
        <v>48</v>
      </c>
      <c r="AN327" t="s">
        <v>48</v>
      </c>
      <c r="AO327" t="s">
        <v>48</v>
      </c>
      <c r="AP327" t="s">
        <v>1083</v>
      </c>
      <c r="AQ327" s="1" t="s">
        <v>1084</v>
      </c>
      <c r="AR327" t="s">
        <v>116</v>
      </c>
      <c r="AS327" t="s">
        <v>144</v>
      </c>
      <c r="AT327" t="s">
        <v>144</v>
      </c>
      <c r="AU327" t="s">
        <v>577</v>
      </c>
      <c r="AW327" s="4">
        <f t="shared" si="175"/>
        <v>6</v>
      </c>
      <c r="AX327" s="4">
        <f t="shared" si="176"/>
        <v>4</v>
      </c>
      <c r="AY327" s="4">
        <f t="shared" si="177"/>
        <v>4</v>
      </c>
      <c r="AZ327" s="4">
        <f t="shared" si="178"/>
        <v>2</v>
      </c>
      <c r="BA327" s="4">
        <f t="shared" si="179"/>
        <v>4</v>
      </c>
      <c r="BB327" s="4" t="str">
        <f t="shared" si="180"/>
        <v>0</v>
      </c>
      <c r="BC327" s="4">
        <f t="shared" si="181"/>
        <v>4</v>
      </c>
      <c r="BD327" s="4">
        <f t="shared" si="182"/>
        <v>2</v>
      </c>
      <c r="BE327" s="4">
        <f t="shared" si="183"/>
        <v>4</v>
      </c>
      <c r="BF327" s="4">
        <f t="shared" si="184"/>
        <v>2</v>
      </c>
      <c r="BG327" s="4">
        <f t="shared" si="185"/>
        <v>4</v>
      </c>
      <c r="BH327" s="4">
        <f t="shared" si="186"/>
        <v>4</v>
      </c>
      <c r="BI327" s="4">
        <f t="shared" si="187"/>
        <v>4</v>
      </c>
      <c r="BJ327" s="4">
        <f t="shared" si="188"/>
        <v>2</v>
      </c>
      <c r="BK327" s="4">
        <f t="shared" si="189"/>
        <v>4</v>
      </c>
      <c r="BL327" s="4">
        <f t="shared" si="190"/>
        <v>2</v>
      </c>
      <c r="BM327" s="4">
        <f t="shared" si="191"/>
        <v>4</v>
      </c>
      <c r="BN327" s="4">
        <f t="shared" si="192"/>
        <v>4</v>
      </c>
      <c r="BO327" s="4">
        <f t="shared" si="193"/>
        <v>4</v>
      </c>
      <c r="BP327" s="4">
        <f t="shared" si="194"/>
        <v>4</v>
      </c>
      <c r="BQ327" s="4">
        <f t="shared" si="195"/>
        <v>6</v>
      </c>
      <c r="BR327" s="4">
        <f t="shared" si="196"/>
        <v>4</v>
      </c>
      <c r="BS327" s="4">
        <f t="shared" si="197"/>
        <v>4</v>
      </c>
      <c r="BT327" s="4">
        <f t="shared" si="198"/>
        <v>4</v>
      </c>
      <c r="BU327" s="4">
        <f t="shared" si="199"/>
        <v>4</v>
      </c>
      <c r="BV327" s="4">
        <f t="shared" si="200"/>
        <v>0</v>
      </c>
      <c r="BW327" s="4">
        <f t="shared" si="201"/>
        <v>6</v>
      </c>
      <c r="BX327" s="4">
        <f t="shared" si="202"/>
        <v>0</v>
      </c>
      <c r="BY327" s="4">
        <f t="shared" si="203"/>
        <v>0</v>
      </c>
      <c r="BZ327" s="37">
        <f t="shared" si="204"/>
        <v>96</v>
      </c>
      <c r="CA327" s="32" t="str">
        <f>VLOOKUP(J:J,'Agent wise'!A:C,3,0)</f>
        <v>Adharsh</v>
      </c>
      <c r="CB327" s="32">
        <f t="shared" si="205"/>
        <v>45936</v>
      </c>
      <c r="CC327" t="str">
        <f t="shared" si="206"/>
        <v>Excellent</v>
      </c>
      <c r="CE327" s="32"/>
      <c r="CJ327">
        <f t="shared" si="207"/>
        <v>6</v>
      </c>
      <c r="CK327">
        <f t="shared" si="208"/>
        <v>10</v>
      </c>
      <c r="CL327">
        <f t="shared" si="209"/>
        <v>2025</v>
      </c>
    </row>
    <row r="328" spans="1:90" ht="15" customHeight="1" x14ac:dyDescent="0.35">
      <c r="A328" s="40">
        <v>45818.75</v>
      </c>
      <c r="B328" t="s">
        <v>593</v>
      </c>
      <c r="C328" t="s">
        <v>575</v>
      </c>
      <c r="D328" t="s">
        <v>594</v>
      </c>
      <c r="E328" s="2">
        <v>45936</v>
      </c>
      <c r="F328" t="s">
        <v>134</v>
      </c>
      <c r="G328" s="2">
        <v>45787</v>
      </c>
      <c r="H328">
        <v>9446092346</v>
      </c>
      <c r="I328">
        <v>178</v>
      </c>
      <c r="J328" t="s">
        <v>342</v>
      </c>
      <c r="K328" t="s">
        <v>46</v>
      </c>
      <c r="L328" t="s">
        <v>47</v>
      </c>
      <c r="M328" t="s">
        <v>48</v>
      </c>
      <c r="N328" t="s">
        <v>48</v>
      </c>
      <c r="O328" t="s">
        <v>48</v>
      </c>
      <c r="P328" t="s">
        <v>48</v>
      </c>
      <c r="Q328" t="s">
        <v>48</v>
      </c>
      <c r="R328" t="s">
        <v>48</v>
      </c>
      <c r="S328" t="s">
        <v>48</v>
      </c>
      <c r="T328" t="s">
        <v>48</v>
      </c>
      <c r="U328" t="s">
        <v>49</v>
      </c>
      <c r="V328" t="s">
        <v>48</v>
      </c>
      <c r="W328" t="s">
        <v>48</v>
      </c>
      <c r="X328" t="s">
        <v>48</v>
      </c>
      <c r="Y328" t="s">
        <v>48</v>
      </c>
      <c r="Z328" t="s">
        <v>48</v>
      </c>
      <c r="AA328" t="s">
        <v>49</v>
      </c>
      <c r="AB328" t="s">
        <v>48</v>
      </c>
      <c r="AC328" t="s">
        <v>48</v>
      </c>
      <c r="AD328" t="s">
        <v>48</v>
      </c>
      <c r="AE328" t="s">
        <v>48</v>
      </c>
      <c r="AF328" t="s">
        <v>48</v>
      </c>
      <c r="AG328" t="s">
        <v>48</v>
      </c>
      <c r="AH328" t="s">
        <v>50</v>
      </c>
      <c r="AI328" t="s">
        <v>48</v>
      </c>
      <c r="AJ328" t="s">
        <v>48</v>
      </c>
      <c r="AK328" t="s">
        <v>48</v>
      </c>
      <c r="AL328" t="s">
        <v>49</v>
      </c>
      <c r="AM328" t="s">
        <v>48</v>
      </c>
      <c r="AN328" t="s">
        <v>48</v>
      </c>
      <c r="AO328" t="s">
        <v>48</v>
      </c>
      <c r="AP328" t="s">
        <v>1085</v>
      </c>
      <c r="AQ328" t="s">
        <v>1086</v>
      </c>
      <c r="AR328" t="s">
        <v>51</v>
      </c>
      <c r="AS328" t="s">
        <v>386</v>
      </c>
      <c r="AT328" t="s">
        <v>531</v>
      </c>
      <c r="AU328" t="s">
        <v>577</v>
      </c>
      <c r="AW328" s="4">
        <f t="shared" si="175"/>
        <v>6</v>
      </c>
      <c r="AX328" s="4">
        <f t="shared" si="176"/>
        <v>4</v>
      </c>
      <c r="AY328" s="4">
        <f t="shared" si="177"/>
        <v>4</v>
      </c>
      <c r="AZ328" s="4">
        <f t="shared" si="178"/>
        <v>2</v>
      </c>
      <c r="BA328" s="4">
        <f t="shared" si="179"/>
        <v>4</v>
      </c>
      <c r="BB328" s="4">
        <f t="shared" si="180"/>
        <v>4</v>
      </c>
      <c r="BC328" s="4">
        <f t="shared" si="181"/>
        <v>4</v>
      </c>
      <c r="BD328" s="4">
        <f t="shared" si="182"/>
        <v>2</v>
      </c>
      <c r="BE328" s="4" t="str">
        <f t="shared" si="183"/>
        <v>0</v>
      </c>
      <c r="BF328" s="4">
        <f t="shared" si="184"/>
        <v>2</v>
      </c>
      <c r="BG328" s="4">
        <f t="shared" si="185"/>
        <v>4</v>
      </c>
      <c r="BH328" s="4">
        <f t="shared" si="186"/>
        <v>4</v>
      </c>
      <c r="BI328" s="4">
        <f t="shared" si="187"/>
        <v>4</v>
      </c>
      <c r="BJ328" s="4">
        <f t="shared" si="188"/>
        <v>2</v>
      </c>
      <c r="BK328" s="4" t="str">
        <f t="shared" si="189"/>
        <v>0</v>
      </c>
      <c r="BL328" s="4">
        <f t="shared" si="190"/>
        <v>2</v>
      </c>
      <c r="BM328" s="4">
        <f t="shared" si="191"/>
        <v>4</v>
      </c>
      <c r="BN328" s="4">
        <f t="shared" si="192"/>
        <v>4</v>
      </c>
      <c r="BO328" s="4">
        <f t="shared" si="193"/>
        <v>4</v>
      </c>
      <c r="BP328" s="4">
        <f t="shared" si="194"/>
        <v>4</v>
      </c>
      <c r="BQ328" s="4">
        <f t="shared" si="195"/>
        <v>6</v>
      </c>
      <c r="BR328" s="4">
        <f t="shared" si="196"/>
        <v>4</v>
      </c>
      <c r="BS328" s="4">
        <f t="shared" si="197"/>
        <v>4</v>
      </c>
      <c r="BT328" s="4">
        <f t="shared" si="198"/>
        <v>4</v>
      </c>
      <c r="BU328" s="4">
        <f t="shared" si="199"/>
        <v>4</v>
      </c>
      <c r="BV328" s="4" t="str">
        <f t="shared" si="200"/>
        <v>0</v>
      </c>
      <c r="BW328" s="4">
        <f t="shared" si="201"/>
        <v>6</v>
      </c>
      <c r="BX328" s="4">
        <f t="shared" si="202"/>
        <v>0</v>
      </c>
      <c r="BY328" s="4">
        <f t="shared" si="203"/>
        <v>0</v>
      </c>
      <c r="BZ328" s="37">
        <f t="shared" si="204"/>
        <v>92</v>
      </c>
      <c r="CA328" s="32" t="str">
        <f>VLOOKUP(J:J,'Agent wise'!A:C,3,0)</f>
        <v xml:space="preserve">Shiny </v>
      </c>
      <c r="CB328" s="32">
        <f t="shared" si="205"/>
        <v>45936</v>
      </c>
      <c r="CC328" t="str">
        <f t="shared" si="206"/>
        <v>Good</v>
      </c>
      <c r="CE328" s="32"/>
      <c r="CJ328">
        <f t="shared" si="207"/>
        <v>6</v>
      </c>
      <c r="CK328">
        <f t="shared" si="208"/>
        <v>10</v>
      </c>
      <c r="CL328">
        <f t="shared" si="209"/>
        <v>2025</v>
      </c>
    </row>
    <row r="329" spans="1:90" ht="15" customHeight="1" x14ac:dyDescent="0.35">
      <c r="A329" s="40">
        <v>45818.753194444442</v>
      </c>
      <c r="B329" t="s">
        <v>593</v>
      </c>
      <c r="C329" t="s">
        <v>575</v>
      </c>
      <c r="D329" t="s">
        <v>594</v>
      </c>
      <c r="E329" s="2">
        <v>45936</v>
      </c>
      <c r="F329" t="s">
        <v>134</v>
      </c>
      <c r="G329" s="2">
        <v>45787</v>
      </c>
      <c r="H329">
        <v>9446190536</v>
      </c>
      <c r="I329">
        <v>204</v>
      </c>
      <c r="J329" t="s">
        <v>306</v>
      </c>
      <c r="K329" t="s">
        <v>46</v>
      </c>
      <c r="L329" t="s">
        <v>47</v>
      </c>
      <c r="M329" t="s">
        <v>48</v>
      </c>
      <c r="N329" t="s">
        <v>48</v>
      </c>
      <c r="O329" t="s">
        <v>48</v>
      </c>
      <c r="P329" t="s">
        <v>48</v>
      </c>
      <c r="Q329" t="s">
        <v>48</v>
      </c>
      <c r="R329" t="s">
        <v>48</v>
      </c>
      <c r="S329" t="s">
        <v>48</v>
      </c>
      <c r="T329" t="s">
        <v>48</v>
      </c>
      <c r="U329" t="s">
        <v>49</v>
      </c>
      <c r="V329" t="s">
        <v>48</v>
      </c>
      <c r="W329" t="s">
        <v>48</v>
      </c>
      <c r="X329" t="s">
        <v>48</v>
      </c>
      <c r="Y329" t="s">
        <v>48</v>
      </c>
      <c r="Z329" t="s">
        <v>48</v>
      </c>
      <c r="AA329" t="s">
        <v>49</v>
      </c>
      <c r="AB329" t="s">
        <v>48</v>
      </c>
      <c r="AC329" t="s">
        <v>49</v>
      </c>
      <c r="AD329" t="s">
        <v>48</v>
      </c>
      <c r="AE329" t="s">
        <v>48</v>
      </c>
      <c r="AF329" t="s">
        <v>48</v>
      </c>
      <c r="AG329" t="s">
        <v>48</v>
      </c>
      <c r="AH329" t="s">
        <v>50</v>
      </c>
      <c r="AI329" t="s">
        <v>50</v>
      </c>
      <c r="AJ329" t="s">
        <v>48</v>
      </c>
      <c r="AK329" t="s">
        <v>48</v>
      </c>
      <c r="AL329" t="s">
        <v>49</v>
      </c>
      <c r="AM329" t="s">
        <v>48</v>
      </c>
      <c r="AN329" t="s">
        <v>48</v>
      </c>
      <c r="AO329" t="s">
        <v>48</v>
      </c>
      <c r="AP329" t="s">
        <v>1087</v>
      </c>
      <c r="AQ329" t="s">
        <v>1088</v>
      </c>
      <c r="AR329" t="s">
        <v>51</v>
      </c>
      <c r="AS329" t="s">
        <v>413</v>
      </c>
      <c r="AT329" t="s">
        <v>414</v>
      </c>
      <c r="AU329" t="s">
        <v>626</v>
      </c>
      <c r="AW329" s="4">
        <f t="shared" si="175"/>
        <v>6</v>
      </c>
      <c r="AX329" s="4">
        <f t="shared" si="176"/>
        <v>4</v>
      </c>
      <c r="AY329" s="4">
        <f t="shared" si="177"/>
        <v>4</v>
      </c>
      <c r="AZ329" s="4">
        <f t="shared" si="178"/>
        <v>2</v>
      </c>
      <c r="BA329" s="4">
        <f t="shared" si="179"/>
        <v>4</v>
      </c>
      <c r="BB329" s="4">
        <f t="shared" si="180"/>
        <v>4</v>
      </c>
      <c r="BC329" s="4">
        <f t="shared" si="181"/>
        <v>4</v>
      </c>
      <c r="BD329" s="4">
        <f t="shared" si="182"/>
        <v>2</v>
      </c>
      <c r="BE329" s="4" t="str">
        <f t="shared" si="183"/>
        <v>0</v>
      </c>
      <c r="BF329" s="4">
        <f t="shared" si="184"/>
        <v>2</v>
      </c>
      <c r="BG329" s="4">
        <f t="shared" si="185"/>
        <v>4</v>
      </c>
      <c r="BH329" s="4">
        <f t="shared" si="186"/>
        <v>4</v>
      </c>
      <c r="BI329" s="4">
        <f t="shared" si="187"/>
        <v>4</v>
      </c>
      <c r="BJ329" s="4">
        <f t="shared" si="188"/>
        <v>2</v>
      </c>
      <c r="BK329" s="4" t="str">
        <f t="shared" si="189"/>
        <v>0</v>
      </c>
      <c r="BL329" s="4">
        <f t="shared" si="190"/>
        <v>2</v>
      </c>
      <c r="BM329" s="4" t="str">
        <f t="shared" si="191"/>
        <v>0</v>
      </c>
      <c r="BN329" s="4">
        <f t="shared" si="192"/>
        <v>4</v>
      </c>
      <c r="BO329" s="4">
        <f t="shared" si="193"/>
        <v>4</v>
      </c>
      <c r="BP329" s="4">
        <f t="shared" si="194"/>
        <v>4</v>
      </c>
      <c r="BQ329" s="4">
        <f t="shared" si="195"/>
        <v>6</v>
      </c>
      <c r="BR329" s="4">
        <f t="shared" si="196"/>
        <v>4</v>
      </c>
      <c r="BS329" s="4">
        <f t="shared" si="197"/>
        <v>4</v>
      </c>
      <c r="BT329" s="4">
        <f t="shared" si="198"/>
        <v>4</v>
      </c>
      <c r="BU329" s="4">
        <f t="shared" si="199"/>
        <v>4</v>
      </c>
      <c r="BV329" s="4" t="str">
        <f t="shared" si="200"/>
        <v>0</v>
      </c>
      <c r="BW329" s="4">
        <f t="shared" si="201"/>
        <v>6</v>
      </c>
      <c r="BX329" s="4">
        <f t="shared" si="202"/>
        <v>0</v>
      </c>
      <c r="BY329" s="4">
        <f t="shared" si="203"/>
        <v>0</v>
      </c>
      <c r="BZ329" s="37">
        <f t="shared" si="204"/>
        <v>88</v>
      </c>
      <c r="CA329" s="32" t="str">
        <f>VLOOKUP(J:J,'Agent wise'!A:C,3,0)</f>
        <v>Saran S</v>
      </c>
      <c r="CB329" s="32">
        <f t="shared" si="205"/>
        <v>45936</v>
      </c>
      <c r="CC329" t="str">
        <f t="shared" si="206"/>
        <v>Average</v>
      </c>
      <c r="CE329" s="32"/>
      <c r="CJ329">
        <f t="shared" si="207"/>
        <v>6</v>
      </c>
      <c r="CK329">
        <f t="shared" si="208"/>
        <v>10</v>
      </c>
      <c r="CL329">
        <f t="shared" si="209"/>
        <v>2025</v>
      </c>
    </row>
    <row r="330" spans="1:90" ht="15" customHeight="1" x14ac:dyDescent="0.35">
      <c r="A330" s="40">
        <v>45818.753472222219</v>
      </c>
      <c r="B330" t="s">
        <v>132</v>
      </c>
      <c r="C330" t="s">
        <v>575</v>
      </c>
      <c r="D330" t="s">
        <v>133</v>
      </c>
      <c r="E330" s="2">
        <v>45936</v>
      </c>
      <c r="F330" t="s">
        <v>494</v>
      </c>
      <c r="G330" s="2">
        <v>45787</v>
      </c>
      <c r="H330">
        <v>4712722515</v>
      </c>
      <c r="I330">
        <v>147</v>
      </c>
      <c r="J330" t="s">
        <v>130</v>
      </c>
      <c r="K330" t="s">
        <v>46</v>
      </c>
      <c r="L330" t="s">
        <v>47</v>
      </c>
      <c r="M330" t="s">
        <v>48</v>
      </c>
      <c r="N330" t="s">
        <v>48</v>
      </c>
      <c r="O330" t="s">
        <v>48</v>
      </c>
      <c r="P330" t="s">
        <v>48</v>
      </c>
      <c r="Q330" t="s">
        <v>48</v>
      </c>
      <c r="R330" t="s">
        <v>48</v>
      </c>
      <c r="S330" t="s">
        <v>48</v>
      </c>
      <c r="T330" t="s">
        <v>48</v>
      </c>
      <c r="U330" t="s">
        <v>48</v>
      </c>
      <c r="V330" t="s">
        <v>48</v>
      </c>
      <c r="W330" t="s">
        <v>48</v>
      </c>
      <c r="X330" t="s">
        <v>48</v>
      </c>
      <c r="Y330" t="s">
        <v>48</v>
      </c>
      <c r="Z330" t="s">
        <v>48</v>
      </c>
      <c r="AA330" t="s">
        <v>49</v>
      </c>
      <c r="AB330" t="s">
        <v>48</v>
      </c>
      <c r="AC330" t="s">
        <v>48</v>
      </c>
      <c r="AD330" t="s">
        <v>48</v>
      </c>
      <c r="AE330" t="s">
        <v>48</v>
      </c>
      <c r="AF330" t="s">
        <v>48</v>
      </c>
      <c r="AG330" t="s">
        <v>48</v>
      </c>
      <c r="AH330" t="s">
        <v>48</v>
      </c>
      <c r="AI330" t="s">
        <v>50</v>
      </c>
      <c r="AJ330" t="s">
        <v>48</v>
      </c>
      <c r="AK330" t="s">
        <v>48</v>
      </c>
      <c r="AL330" t="s">
        <v>48</v>
      </c>
      <c r="AM330" t="s">
        <v>48</v>
      </c>
      <c r="AN330" t="s">
        <v>48</v>
      </c>
      <c r="AO330" t="s">
        <v>48</v>
      </c>
      <c r="AP330" t="s">
        <v>377</v>
      </c>
      <c r="AQ330" s="1" t="s">
        <v>1089</v>
      </c>
      <c r="AR330" t="s">
        <v>116</v>
      </c>
      <c r="AS330" t="s">
        <v>144</v>
      </c>
      <c r="AT330" t="s">
        <v>144</v>
      </c>
      <c r="AU330" t="s">
        <v>577</v>
      </c>
      <c r="AW330" s="4">
        <f t="shared" si="175"/>
        <v>6</v>
      </c>
      <c r="AX330" s="4">
        <f t="shared" si="176"/>
        <v>4</v>
      </c>
      <c r="AY330" s="4">
        <f t="shared" si="177"/>
        <v>4</v>
      </c>
      <c r="AZ330" s="4">
        <f t="shared" si="178"/>
        <v>2</v>
      </c>
      <c r="BA330" s="4">
        <f t="shared" si="179"/>
        <v>4</v>
      </c>
      <c r="BB330" s="4">
        <f t="shared" si="180"/>
        <v>4</v>
      </c>
      <c r="BC330" s="4">
        <f t="shared" si="181"/>
        <v>4</v>
      </c>
      <c r="BD330" s="4">
        <f t="shared" si="182"/>
        <v>2</v>
      </c>
      <c r="BE330" s="4">
        <f t="shared" si="183"/>
        <v>4</v>
      </c>
      <c r="BF330" s="4">
        <f t="shared" si="184"/>
        <v>2</v>
      </c>
      <c r="BG330" s="4">
        <f t="shared" si="185"/>
        <v>4</v>
      </c>
      <c r="BH330" s="4">
        <f t="shared" si="186"/>
        <v>4</v>
      </c>
      <c r="BI330" s="4">
        <f t="shared" si="187"/>
        <v>4</v>
      </c>
      <c r="BJ330" s="4">
        <f t="shared" si="188"/>
        <v>2</v>
      </c>
      <c r="BK330" s="4" t="str">
        <f t="shared" si="189"/>
        <v>0</v>
      </c>
      <c r="BL330" s="4">
        <f t="shared" si="190"/>
        <v>2</v>
      </c>
      <c r="BM330" s="4">
        <f t="shared" si="191"/>
        <v>4</v>
      </c>
      <c r="BN330" s="4">
        <f t="shared" si="192"/>
        <v>4</v>
      </c>
      <c r="BO330" s="4">
        <f t="shared" si="193"/>
        <v>4</v>
      </c>
      <c r="BP330" s="4">
        <f t="shared" si="194"/>
        <v>4</v>
      </c>
      <c r="BQ330" s="4">
        <f t="shared" si="195"/>
        <v>6</v>
      </c>
      <c r="BR330" s="4">
        <f t="shared" si="196"/>
        <v>4</v>
      </c>
      <c r="BS330" s="4">
        <f t="shared" si="197"/>
        <v>4</v>
      </c>
      <c r="BT330" s="4">
        <f t="shared" si="198"/>
        <v>4</v>
      </c>
      <c r="BU330" s="4">
        <f t="shared" si="199"/>
        <v>4</v>
      </c>
      <c r="BV330" s="4">
        <f t="shared" si="200"/>
        <v>0</v>
      </c>
      <c r="BW330" s="4">
        <f t="shared" si="201"/>
        <v>6</v>
      </c>
      <c r="BX330" s="4">
        <f t="shared" si="202"/>
        <v>0</v>
      </c>
      <c r="BY330" s="4">
        <f t="shared" si="203"/>
        <v>0</v>
      </c>
      <c r="BZ330" s="37">
        <f t="shared" si="204"/>
        <v>96</v>
      </c>
      <c r="CA330" s="32" t="str">
        <f>VLOOKUP(J:J,'Agent wise'!A:C,3,0)</f>
        <v>Shakeer</v>
      </c>
      <c r="CB330" s="32">
        <f t="shared" si="205"/>
        <v>45936</v>
      </c>
      <c r="CC330" t="str">
        <f t="shared" si="206"/>
        <v>Excellent</v>
      </c>
      <c r="CE330" s="32"/>
      <c r="CJ330">
        <f t="shared" si="207"/>
        <v>6</v>
      </c>
      <c r="CK330">
        <f t="shared" si="208"/>
        <v>10</v>
      </c>
      <c r="CL330">
        <f t="shared" si="209"/>
        <v>2025</v>
      </c>
    </row>
    <row r="331" spans="1:90" ht="15" customHeight="1" x14ac:dyDescent="0.35">
      <c r="A331" s="40">
        <v>45818.758969907409</v>
      </c>
      <c r="B331" t="s">
        <v>593</v>
      </c>
      <c r="C331" t="s">
        <v>575</v>
      </c>
      <c r="D331" t="s">
        <v>594</v>
      </c>
      <c r="E331" s="2">
        <v>45936</v>
      </c>
      <c r="F331" t="s">
        <v>134</v>
      </c>
      <c r="G331" s="2">
        <v>45787</v>
      </c>
      <c r="H331">
        <v>9444154771</v>
      </c>
      <c r="I331">
        <v>153</v>
      </c>
      <c r="J331" t="s">
        <v>1090</v>
      </c>
      <c r="K331" t="s">
        <v>52</v>
      </c>
      <c r="L331" t="s">
        <v>53</v>
      </c>
      <c r="M331" t="s">
        <v>48</v>
      </c>
      <c r="N331" t="s">
        <v>48</v>
      </c>
      <c r="O331" t="s">
        <v>48</v>
      </c>
      <c r="P331" t="s">
        <v>48</v>
      </c>
      <c r="Q331" t="s">
        <v>48</v>
      </c>
      <c r="R331" t="s">
        <v>48</v>
      </c>
      <c r="S331" t="s">
        <v>48</v>
      </c>
      <c r="T331" t="s">
        <v>48</v>
      </c>
      <c r="U331" t="s">
        <v>49</v>
      </c>
      <c r="V331" t="s">
        <v>48</v>
      </c>
      <c r="W331" t="s">
        <v>48</v>
      </c>
      <c r="X331" t="s">
        <v>48</v>
      </c>
      <c r="Y331" t="s">
        <v>48</v>
      </c>
      <c r="Z331" t="s">
        <v>48</v>
      </c>
      <c r="AA331" t="s">
        <v>49</v>
      </c>
      <c r="AB331" t="s">
        <v>48</v>
      </c>
      <c r="AC331" t="s">
        <v>49</v>
      </c>
      <c r="AD331" t="s">
        <v>48</v>
      </c>
      <c r="AE331" t="s">
        <v>48</v>
      </c>
      <c r="AF331" t="s">
        <v>48</v>
      </c>
      <c r="AG331" t="s">
        <v>48</v>
      </c>
      <c r="AH331" t="s">
        <v>50</v>
      </c>
      <c r="AI331" t="s">
        <v>50</v>
      </c>
      <c r="AJ331" t="s">
        <v>48</v>
      </c>
      <c r="AK331" t="s">
        <v>48</v>
      </c>
      <c r="AL331" t="s">
        <v>49</v>
      </c>
      <c r="AM331" t="s">
        <v>48</v>
      </c>
      <c r="AN331" t="s">
        <v>48</v>
      </c>
      <c r="AO331" t="s">
        <v>48</v>
      </c>
      <c r="AP331" t="s">
        <v>1091</v>
      </c>
      <c r="AQ331" t="s">
        <v>1092</v>
      </c>
      <c r="AR331" t="s">
        <v>51</v>
      </c>
      <c r="AS331" t="s">
        <v>1055</v>
      </c>
      <c r="AT331" t="s">
        <v>1093</v>
      </c>
      <c r="AU331" t="s">
        <v>577</v>
      </c>
      <c r="AW331" s="4">
        <f t="shared" si="175"/>
        <v>6</v>
      </c>
      <c r="AX331" s="4">
        <f t="shared" si="176"/>
        <v>4</v>
      </c>
      <c r="AY331" s="4">
        <f t="shared" si="177"/>
        <v>4</v>
      </c>
      <c r="AZ331" s="4">
        <f t="shared" si="178"/>
        <v>2</v>
      </c>
      <c r="BA331" s="4">
        <f t="shared" si="179"/>
        <v>4</v>
      </c>
      <c r="BB331" s="4">
        <f t="shared" si="180"/>
        <v>4</v>
      </c>
      <c r="BC331" s="4">
        <f t="shared" si="181"/>
        <v>4</v>
      </c>
      <c r="BD331" s="4">
        <f t="shared" si="182"/>
        <v>2</v>
      </c>
      <c r="BE331" s="4" t="str">
        <f t="shared" si="183"/>
        <v>0</v>
      </c>
      <c r="BF331" s="4">
        <f t="shared" si="184"/>
        <v>2</v>
      </c>
      <c r="BG331" s="4">
        <f t="shared" si="185"/>
        <v>4</v>
      </c>
      <c r="BH331" s="4">
        <f t="shared" si="186"/>
        <v>4</v>
      </c>
      <c r="BI331" s="4">
        <f t="shared" si="187"/>
        <v>4</v>
      </c>
      <c r="BJ331" s="4">
        <f t="shared" si="188"/>
        <v>2</v>
      </c>
      <c r="BK331" s="4" t="str">
        <f t="shared" si="189"/>
        <v>0</v>
      </c>
      <c r="BL331" s="4">
        <f t="shared" si="190"/>
        <v>2</v>
      </c>
      <c r="BM331" s="4" t="str">
        <f t="shared" si="191"/>
        <v>0</v>
      </c>
      <c r="BN331" s="4">
        <f t="shared" si="192"/>
        <v>4</v>
      </c>
      <c r="BO331" s="4">
        <f t="shared" si="193"/>
        <v>4</v>
      </c>
      <c r="BP331" s="4">
        <f t="shared" si="194"/>
        <v>4</v>
      </c>
      <c r="BQ331" s="4">
        <f t="shared" si="195"/>
        <v>6</v>
      </c>
      <c r="BR331" s="4">
        <f t="shared" si="196"/>
        <v>4</v>
      </c>
      <c r="BS331" s="4">
        <f t="shared" si="197"/>
        <v>4</v>
      </c>
      <c r="BT331" s="4">
        <f t="shared" si="198"/>
        <v>4</v>
      </c>
      <c r="BU331" s="4">
        <f t="shared" si="199"/>
        <v>4</v>
      </c>
      <c r="BV331" s="4" t="str">
        <f t="shared" si="200"/>
        <v>0</v>
      </c>
      <c r="BW331" s="4">
        <f t="shared" si="201"/>
        <v>6</v>
      </c>
      <c r="BX331" s="4">
        <f t="shared" si="202"/>
        <v>0</v>
      </c>
      <c r="BY331" s="4">
        <f t="shared" si="203"/>
        <v>0</v>
      </c>
      <c r="BZ331" s="37">
        <f t="shared" si="204"/>
        <v>88</v>
      </c>
      <c r="CA331" s="32" t="e">
        <f>VLOOKUP(J:J,'Agent wise'!A:C,3,0)</f>
        <v>#N/A</v>
      </c>
      <c r="CB331" s="32">
        <f t="shared" si="205"/>
        <v>45936</v>
      </c>
      <c r="CC331" t="str">
        <f t="shared" si="206"/>
        <v>Average</v>
      </c>
      <c r="CE331" s="32"/>
      <c r="CJ331">
        <f t="shared" si="207"/>
        <v>6</v>
      </c>
      <c r="CK331">
        <f t="shared" si="208"/>
        <v>10</v>
      </c>
      <c r="CL331">
        <f t="shared" si="209"/>
        <v>2025</v>
      </c>
    </row>
    <row r="332" spans="1:90" ht="15" customHeight="1" x14ac:dyDescent="0.35">
      <c r="A332" s="40">
        <v>45818.773136574076</v>
      </c>
      <c r="B332" t="s">
        <v>593</v>
      </c>
      <c r="C332" t="s">
        <v>575</v>
      </c>
      <c r="D332" t="s">
        <v>594</v>
      </c>
      <c r="E332" s="2">
        <v>45936</v>
      </c>
      <c r="F332" t="s">
        <v>134</v>
      </c>
      <c r="G332" s="2">
        <v>45787</v>
      </c>
      <c r="H332">
        <v>9487986348</v>
      </c>
      <c r="I332">
        <v>148</v>
      </c>
      <c r="J332" t="s">
        <v>161</v>
      </c>
      <c r="K332" t="s">
        <v>52</v>
      </c>
      <c r="L332" t="s">
        <v>53</v>
      </c>
      <c r="M332" t="s">
        <v>49</v>
      </c>
      <c r="N332" t="s">
        <v>48</v>
      </c>
      <c r="O332" t="s">
        <v>49</v>
      </c>
      <c r="P332" t="s">
        <v>48</v>
      </c>
      <c r="Q332" t="s">
        <v>48</v>
      </c>
      <c r="R332" t="s">
        <v>48</v>
      </c>
      <c r="S332" t="s">
        <v>48</v>
      </c>
      <c r="T332" t="s">
        <v>48</v>
      </c>
      <c r="U332" t="s">
        <v>49</v>
      </c>
      <c r="V332" t="s">
        <v>48</v>
      </c>
      <c r="W332" t="s">
        <v>48</v>
      </c>
      <c r="X332" t="s">
        <v>48</v>
      </c>
      <c r="Y332" t="s">
        <v>48</v>
      </c>
      <c r="Z332" t="s">
        <v>48</v>
      </c>
      <c r="AA332" t="s">
        <v>48</v>
      </c>
      <c r="AB332" t="s">
        <v>48</v>
      </c>
      <c r="AC332" t="s">
        <v>48</v>
      </c>
      <c r="AD332" t="s">
        <v>48</v>
      </c>
      <c r="AE332" t="s">
        <v>48</v>
      </c>
      <c r="AF332" t="s">
        <v>48</v>
      </c>
      <c r="AG332" t="s">
        <v>48</v>
      </c>
      <c r="AH332" t="s">
        <v>48</v>
      </c>
      <c r="AI332" t="s">
        <v>50</v>
      </c>
      <c r="AJ332" t="s">
        <v>48</v>
      </c>
      <c r="AK332" t="s">
        <v>48</v>
      </c>
      <c r="AL332" t="s">
        <v>48</v>
      </c>
      <c r="AM332" t="s">
        <v>48</v>
      </c>
      <c r="AN332" t="s">
        <v>48</v>
      </c>
      <c r="AO332" t="s">
        <v>48</v>
      </c>
      <c r="AP332" t="s">
        <v>1094</v>
      </c>
      <c r="AQ332" t="s">
        <v>1095</v>
      </c>
      <c r="AR332" t="s">
        <v>51</v>
      </c>
      <c r="AS332" t="s">
        <v>59</v>
      </c>
      <c r="AT332" t="s">
        <v>60</v>
      </c>
      <c r="AU332" t="s">
        <v>577</v>
      </c>
      <c r="AW332" s="4" t="str">
        <f t="shared" si="175"/>
        <v>0</v>
      </c>
      <c r="AX332" s="4">
        <f t="shared" si="176"/>
        <v>4</v>
      </c>
      <c r="AY332" s="4" t="str">
        <f t="shared" si="177"/>
        <v>0</v>
      </c>
      <c r="AZ332" s="4">
        <f t="shared" si="178"/>
        <v>2</v>
      </c>
      <c r="BA332" s="4">
        <f t="shared" si="179"/>
        <v>4</v>
      </c>
      <c r="BB332" s="4">
        <f t="shared" si="180"/>
        <v>4</v>
      </c>
      <c r="BC332" s="4">
        <f t="shared" si="181"/>
        <v>4</v>
      </c>
      <c r="BD332" s="4">
        <f t="shared" si="182"/>
        <v>2</v>
      </c>
      <c r="BE332" s="4" t="str">
        <f t="shared" si="183"/>
        <v>0</v>
      </c>
      <c r="BF332" s="4">
        <f t="shared" si="184"/>
        <v>2</v>
      </c>
      <c r="BG332" s="4">
        <f t="shared" si="185"/>
        <v>4</v>
      </c>
      <c r="BH332" s="4">
        <f t="shared" si="186"/>
        <v>4</v>
      </c>
      <c r="BI332" s="4">
        <f t="shared" si="187"/>
        <v>4</v>
      </c>
      <c r="BJ332" s="4">
        <f t="shared" si="188"/>
        <v>2</v>
      </c>
      <c r="BK332" s="4">
        <f t="shared" si="189"/>
        <v>4</v>
      </c>
      <c r="BL332" s="4">
        <f t="shared" si="190"/>
        <v>2</v>
      </c>
      <c r="BM332" s="4">
        <f t="shared" si="191"/>
        <v>4</v>
      </c>
      <c r="BN332" s="4">
        <f t="shared" si="192"/>
        <v>4</v>
      </c>
      <c r="BO332" s="4">
        <f t="shared" si="193"/>
        <v>4</v>
      </c>
      <c r="BP332" s="4">
        <f t="shared" si="194"/>
        <v>4</v>
      </c>
      <c r="BQ332" s="4">
        <f t="shared" si="195"/>
        <v>6</v>
      </c>
      <c r="BR332" s="4">
        <f t="shared" si="196"/>
        <v>4</v>
      </c>
      <c r="BS332" s="4">
        <f t="shared" si="197"/>
        <v>4</v>
      </c>
      <c r="BT332" s="4">
        <f t="shared" si="198"/>
        <v>4</v>
      </c>
      <c r="BU332" s="4">
        <f t="shared" si="199"/>
        <v>4</v>
      </c>
      <c r="BV332" s="4">
        <f t="shared" si="200"/>
        <v>0</v>
      </c>
      <c r="BW332" s="4">
        <f t="shared" si="201"/>
        <v>6</v>
      </c>
      <c r="BX332" s="4">
        <f t="shared" si="202"/>
        <v>0</v>
      </c>
      <c r="BY332" s="4">
        <f t="shared" si="203"/>
        <v>0</v>
      </c>
      <c r="BZ332" s="37">
        <f t="shared" si="204"/>
        <v>86</v>
      </c>
      <c r="CA332" s="32" t="str">
        <f>VLOOKUP(J:J,'Agent wise'!A:C,3,0)</f>
        <v>Saran S</v>
      </c>
      <c r="CB332" s="32">
        <f t="shared" si="205"/>
        <v>45936</v>
      </c>
      <c r="CC332" t="str">
        <f t="shared" si="206"/>
        <v>Average</v>
      </c>
      <c r="CE332" s="32"/>
      <c r="CJ332">
        <f t="shared" si="207"/>
        <v>6</v>
      </c>
      <c r="CK332">
        <f t="shared" si="208"/>
        <v>10</v>
      </c>
      <c r="CL332">
        <f t="shared" si="209"/>
        <v>2025</v>
      </c>
    </row>
    <row r="333" spans="1:90" ht="15" customHeight="1" x14ac:dyDescent="0.35">
      <c r="A333" s="40">
        <v>45818.774363425924</v>
      </c>
      <c r="B333" t="s">
        <v>132</v>
      </c>
      <c r="C333" t="s">
        <v>575</v>
      </c>
      <c r="D333" t="s">
        <v>133</v>
      </c>
      <c r="E333" s="2">
        <v>45936</v>
      </c>
      <c r="F333" t="s">
        <v>494</v>
      </c>
      <c r="G333" s="2">
        <v>45787</v>
      </c>
      <c r="H333">
        <v>9447415895</v>
      </c>
      <c r="I333">
        <v>139</v>
      </c>
      <c r="J333" t="s">
        <v>69</v>
      </c>
      <c r="K333" t="s">
        <v>46</v>
      </c>
      <c r="L333" t="s">
        <v>47</v>
      </c>
      <c r="M333" t="s">
        <v>48</v>
      </c>
      <c r="N333" t="s">
        <v>48</v>
      </c>
      <c r="O333" t="s">
        <v>48</v>
      </c>
      <c r="P333" t="s">
        <v>48</v>
      </c>
      <c r="Q333" t="s">
        <v>48</v>
      </c>
      <c r="R333" t="s">
        <v>48</v>
      </c>
      <c r="S333" t="s">
        <v>48</v>
      </c>
      <c r="T333" t="s">
        <v>48</v>
      </c>
      <c r="U333" t="s">
        <v>48</v>
      </c>
      <c r="V333" t="s">
        <v>48</v>
      </c>
      <c r="W333" t="s">
        <v>48</v>
      </c>
      <c r="X333" t="s">
        <v>48</v>
      </c>
      <c r="Y333" t="s">
        <v>48</v>
      </c>
      <c r="Z333" t="s">
        <v>48</v>
      </c>
      <c r="AA333" t="s">
        <v>49</v>
      </c>
      <c r="AB333" t="s">
        <v>48</v>
      </c>
      <c r="AC333" t="s">
        <v>48</v>
      </c>
      <c r="AD333" t="s">
        <v>48</v>
      </c>
      <c r="AE333" t="s">
        <v>48</v>
      </c>
      <c r="AF333" t="s">
        <v>48</v>
      </c>
      <c r="AG333" t="s">
        <v>48</v>
      </c>
      <c r="AH333" t="s">
        <v>48</v>
      </c>
      <c r="AI333" t="s">
        <v>50</v>
      </c>
      <c r="AJ333" t="s">
        <v>48</v>
      </c>
      <c r="AK333" t="s">
        <v>48</v>
      </c>
      <c r="AL333" t="s">
        <v>48</v>
      </c>
      <c r="AM333" t="s">
        <v>48</v>
      </c>
      <c r="AN333" t="s">
        <v>48</v>
      </c>
      <c r="AO333" t="s">
        <v>48</v>
      </c>
      <c r="AP333" t="s">
        <v>411</v>
      </c>
      <c r="AQ333" s="1" t="s">
        <v>1096</v>
      </c>
      <c r="AR333" t="s">
        <v>116</v>
      </c>
      <c r="AS333" t="s">
        <v>144</v>
      </c>
      <c r="AT333" t="s">
        <v>144</v>
      </c>
      <c r="AU333" t="s">
        <v>577</v>
      </c>
      <c r="AW333" s="4">
        <f t="shared" si="175"/>
        <v>6</v>
      </c>
      <c r="AX333" s="4">
        <f t="shared" si="176"/>
        <v>4</v>
      </c>
      <c r="AY333" s="4">
        <f t="shared" si="177"/>
        <v>4</v>
      </c>
      <c r="AZ333" s="4">
        <f t="shared" si="178"/>
        <v>2</v>
      </c>
      <c r="BA333" s="4">
        <f t="shared" si="179"/>
        <v>4</v>
      </c>
      <c r="BB333" s="4">
        <f t="shared" si="180"/>
        <v>4</v>
      </c>
      <c r="BC333" s="4">
        <f t="shared" si="181"/>
        <v>4</v>
      </c>
      <c r="BD333" s="4">
        <f t="shared" si="182"/>
        <v>2</v>
      </c>
      <c r="BE333" s="4">
        <f t="shared" si="183"/>
        <v>4</v>
      </c>
      <c r="BF333" s="4">
        <f t="shared" si="184"/>
        <v>2</v>
      </c>
      <c r="BG333" s="4">
        <f t="shared" si="185"/>
        <v>4</v>
      </c>
      <c r="BH333" s="4">
        <f t="shared" si="186"/>
        <v>4</v>
      </c>
      <c r="BI333" s="4">
        <f t="shared" si="187"/>
        <v>4</v>
      </c>
      <c r="BJ333" s="4">
        <f t="shared" si="188"/>
        <v>2</v>
      </c>
      <c r="BK333" s="4" t="str">
        <f t="shared" si="189"/>
        <v>0</v>
      </c>
      <c r="BL333" s="4">
        <f t="shared" si="190"/>
        <v>2</v>
      </c>
      <c r="BM333" s="4">
        <f t="shared" si="191"/>
        <v>4</v>
      </c>
      <c r="BN333" s="4">
        <f t="shared" si="192"/>
        <v>4</v>
      </c>
      <c r="BO333" s="4">
        <f t="shared" si="193"/>
        <v>4</v>
      </c>
      <c r="BP333" s="4">
        <f t="shared" si="194"/>
        <v>4</v>
      </c>
      <c r="BQ333" s="4">
        <f t="shared" si="195"/>
        <v>6</v>
      </c>
      <c r="BR333" s="4">
        <f t="shared" si="196"/>
        <v>4</v>
      </c>
      <c r="BS333" s="4">
        <f t="shared" si="197"/>
        <v>4</v>
      </c>
      <c r="BT333" s="4">
        <f t="shared" si="198"/>
        <v>4</v>
      </c>
      <c r="BU333" s="4">
        <f t="shared" si="199"/>
        <v>4</v>
      </c>
      <c r="BV333" s="4">
        <f t="shared" si="200"/>
        <v>0</v>
      </c>
      <c r="BW333" s="4">
        <f t="shared" si="201"/>
        <v>6</v>
      </c>
      <c r="BX333" s="4">
        <f t="shared" si="202"/>
        <v>0</v>
      </c>
      <c r="BY333" s="4">
        <f t="shared" si="203"/>
        <v>0</v>
      </c>
      <c r="BZ333" s="37">
        <f t="shared" si="204"/>
        <v>96</v>
      </c>
      <c r="CA333" s="32" t="str">
        <f>VLOOKUP(J:J,'Agent wise'!A:C,3,0)</f>
        <v>Saran S</v>
      </c>
      <c r="CB333" s="32">
        <f t="shared" si="205"/>
        <v>45936</v>
      </c>
      <c r="CC333" t="str">
        <f t="shared" si="206"/>
        <v>Excellent</v>
      </c>
      <c r="CE333" s="32"/>
      <c r="CJ333">
        <f t="shared" si="207"/>
        <v>6</v>
      </c>
      <c r="CK333">
        <f t="shared" si="208"/>
        <v>10</v>
      </c>
      <c r="CL333">
        <f t="shared" si="209"/>
        <v>2025</v>
      </c>
    </row>
    <row r="334" spans="1:90" ht="15" customHeight="1" x14ac:dyDescent="0.35">
      <c r="A334" s="40">
        <v>45818.777129629627</v>
      </c>
      <c r="B334" t="s">
        <v>132</v>
      </c>
      <c r="C334" t="s">
        <v>575</v>
      </c>
      <c r="D334" t="s">
        <v>133</v>
      </c>
      <c r="E334" s="2">
        <v>45936</v>
      </c>
      <c r="F334" t="s">
        <v>494</v>
      </c>
      <c r="G334" s="2">
        <v>45787</v>
      </c>
      <c r="H334">
        <v>6383345212</v>
      </c>
      <c r="I334">
        <v>151</v>
      </c>
      <c r="J334" t="s">
        <v>1097</v>
      </c>
      <c r="K334" t="s">
        <v>52</v>
      </c>
      <c r="L334" t="s">
        <v>53</v>
      </c>
      <c r="M334" t="s">
        <v>48</v>
      </c>
      <c r="N334" t="s">
        <v>48</v>
      </c>
      <c r="O334" t="s">
        <v>48</v>
      </c>
      <c r="P334" t="s">
        <v>48</v>
      </c>
      <c r="Q334" t="s">
        <v>48</v>
      </c>
      <c r="R334" t="s">
        <v>48</v>
      </c>
      <c r="S334" t="s">
        <v>48</v>
      </c>
      <c r="T334" t="s">
        <v>48</v>
      </c>
      <c r="U334" t="s">
        <v>48</v>
      </c>
      <c r="V334" t="s">
        <v>48</v>
      </c>
      <c r="W334" t="s">
        <v>48</v>
      </c>
      <c r="X334" t="s">
        <v>48</v>
      </c>
      <c r="Y334" t="s">
        <v>48</v>
      </c>
      <c r="Z334" t="s">
        <v>48</v>
      </c>
      <c r="AA334" t="s">
        <v>49</v>
      </c>
      <c r="AB334" t="s">
        <v>48</v>
      </c>
      <c r="AC334" t="s">
        <v>48</v>
      </c>
      <c r="AD334" t="s">
        <v>48</v>
      </c>
      <c r="AE334" t="s">
        <v>48</v>
      </c>
      <c r="AF334" t="s">
        <v>48</v>
      </c>
      <c r="AG334" t="s">
        <v>48</v>
      </c>
      <c r="AH334" t="s">
        <v>48</v>
      </c>
      <c r="AI334" t="s">
        <v>50</v>
      </c>
      <c r="AJ334" t="s">
        <v>48</v>
      </c>
      <c r="AK334" t="s">
        <v>48</v>
      </c>
      <c r="AL334" t="s">
        <v>48</v>
      </c>
      <c r="AM334" t="s">
        <v>48</v>
      </c>
      <c r="AN334" t="s">
        <v>48</v>
      </c>
      <c r="AO334" t="s">
        <v>48</v>
      </c>
      <c r="AP334" t="s">
        <v>411</v>
      </c>
      <c r="AQ334" s="1" t="s">
        <v>1098</v>
      </c>
      <c r="AR334" t="s">
        <v>51</v>
      </c>
      <c r="AS334" t="s">
        <v>144</v>
      </c>
      <c r="AT334" t="s">
        <v>144</v>
      </c>
      <c r="AU334" t="s">
        <v>577</v>
      </c>
      <c r="AW334" s="4">
        <f t="shared" si="175"/>
        <v>6</v>
      </c>
      <c r="AX334" s="4">
        <f t="shared" si="176"/>
        <v>4</v>
      </c>
      <c r="AY334" s="4">
        <f t="shared" si="177"/>
        <v>4</v>
      </c>
      <c r="AZ334" s="4">
        <f t="shared" si="178"/>
        <v>2</v>
      </c>
      <c r="BA334" s="4">
        <f t="shared" si="179"/>
        <v>4</v>
      </c>
      <c r="BB334" s="4">
        <f t="shared" si="180"/>
        <v>4</v>
      </c>
      <c r="BC334" s="4">
        <f t="shared" si="181"/>
        <v>4</v>
      </c>
      <c r="BD334" s="4">
        <f t="shared" si="182"/>
        <v>2</v>
      </c>
      <c r="BE334" s="4">
        <f t="shared" si="183"/>
        <v>4</v>
      </c>
      <c r="BF334" s="4">
        <f t="shared" si="184"/>
        <v>2</v>
      </c>
      <c r="BG334" s="4">
        <f t="shared" si="185"/>
        <v>4</v>
      </c>
      <c r="BH334" s="4">
        <f t="shared" si="186"/>
        <v>4</v>
      </c>
      <c r="BI334" s="4">
        <f t="shared" si="187"/>
        <v>4</v>
      </c>
      <c r="BJ334" s="4">
        <f t="shared" si="188"/>
        <v>2</v>
      </c>
      <c r="BK334" s="4" t="str">
        <f t="shared" si="189"/>
        <v>0</v>
      </c>
      <c r="BL334" s="4">
        <f t="shared" si="190"/>
        <v>2</v>
      </c>
      <c r="BM334" s="4">
        <f t="shared" si="191"/>
        <v>4</v>
      </c>
      <c r="BN334" s="4">
        <f t="shared" si="192"/>
        <v>4</v>
      </c>
      <c r="BO334" s="4">
        <f t="shared" si="193"/>
        <v>4</v>
      </c>
      <c r="BP334" s="4">
        <f t="shared" si="194"/>
        <v>4</v>
      </c>
      <c r="BQ334" s="4">
        <f t="shared" si="195"/>
        <v>6</v>
      </c>
      <c r="BR334" s="4">
        <f t="shared" si="196"/>
        <v>4</v>
      </c>
      <c r="BS334" s="4">
        <f t="shared" si="197"/>
        <v>4</v>
      </c>
      <c r="BT334" s="4">
        <f t="shared" si="198"/>
        <v>4</v>
      </c>
      <c r="BU334" s="4">
        <f t="shared" si="199"/>
        <v>4</v>
      </c>
      <c r="BV334" s="4">
        <f t="shared" si="200"/>
        <v>0</v>
      </c>
      <c r="BW334" s="4">
        <f t="shared" si="201"/>
        <v>6</v>
      </c>
      <c r="BX334" s="4">
        <f t="shared" si="202"/>
        <v>0</v>
      </c>
      <c r="BY334" s="4">
        <f t="shared" si="203"/>
        <v>0</v>
      </c>
      <c r="BZ334" s="37">
        <f t="shared" si="204"/>
        <v>96</v>
      </c>
      <c r="CA334" s="32" t="e">
        <f>VLOOKUP(J:J,'Agent wise'!A:C,3,0)</f>
        <v>#N/A</v>
      </c>
      <c r="CB334" s="32">
        <f t="shared" si="205"/>
        <v>45936</v>
      </c>
      <c r="CC334" t="str">
        <f t="shared" si="206"/>
        <v>Excellent</v>
      </c>
      <c r="CE334" s="32"/>
      <c r="CJ334">
        <f t="shared" si="207"/>
        <v>6</v>
      </c>
      <c r="CK334">
        <f t="shared" si="208"/>
        <v>10</v>
      </c>
      <c r="CL334">
        <f t="shared" si="209"/>
        <v>2025</v>
      </c>
    </row>
    <row r="335" spans="1:90" ht="15" customHeight="1" x14ac:dyDescent="0.35">
      <c r="A335" s="40">
        <v>45818.780300925922</v>
      </c>
      <c r="B335" t="s">
        <v>593</v>
      </c>
      <c r="C335" t="s">
        <v>575</v>
      </c>
      <c r="D335" t="s">
        <v>594</v>
      </c>
      <c r="E335" s="2">
        <v>45936</v>
      </c>
      <c r="F335" t="s">
        <v>134</v>
      </c>
      <c r="G335" s="2">
        <v>45787</v>
      </c>
      <c r="H335">
        <v>9442087354</v>
      </c>
      <c r="I335">
        <v>142</v>
      </c>
      <c r="J335" t="s">
        <v>281</v>
      </c>
      <c r="K335" t="s">
        <v>52</v>
      </c>
      <c r="L335" t="s">
        <v>53</v>
      </c>
      <c r="M335" t="s">
        <v>48</v>
      </c>
      <c r="N335" t="s">
        <v>48</v>
      </c>
      <c r="O335" t="s">
        <v>48</v>
      </c>
      <c r="P335" t="s">
        <v>48</v>
      </c>
      <c r="Q335" t="s">
        <v>48</v>
      </c>
      <c r="R335" t="s">
        <v>48</v>
      </c>
      <c r="S335" t="s">
        <v>48</v>
      </c>
      <c r="T335" t="s">
        <v>48</v>
      </c>
      <c r="U335" t="s">
        <v>49</v>
      </c>
      <c r="V335" t="s">
        <v>48</v>
      </c>
      <c r="W335" t="s">
        <v>48</v>
      </c>
      <c r="X335" t="s">
        <v>48</v>
      </c>
      <c r="Y335" t="s">
        <v>48</v>
      </c>
      <c r="Z335" t="s">
        <v>48</v>
      </c>
      <c r="AA335" t="s">
        <v>49</v>
      </c>
      <c r="AB335" t="s">
        <v>48</v>
      </c>
      <c r="AC335" t="s">
        <v>48</v>
      </c>
      <c r="AD335" t="s">
        <v>48</v>
      </c>
      <c r="AE335" t="s">
        <v>48</v>
      </c>
      <c r="AF335" t="s">
        <v>48</v>
      </c>
      <c r="AG335" t="s">
        <v>48</v>
      </c>
      <c r="AH335" t="s">
        <v>48</v>
      </c>
      <c r="AI335" t="s">
        <v>50</v>
      </c>
      <c r="AJ335" t="s">
        <v>48</v>
      </c>
      <c r="AK335" t="s">
        <v>48</v>
      </c>
      <c r="AL335" t="s">
        <v>49</v>
      </c>
      <c r="AM335" t="s">
        <v>48</v>
      </c>
      <c r="AN335" t="s">
        <v>48</v>
      </c>
      <c r="AO335" t="s">
        <v>48</v>
      </c>
      <c r="AP335" t="s">
        <v>1099</v>
      </c>
      <c r="AQ335" t="s">
        <v>1100</v>
      </c>
      <c r="AR335" t="s">
        <v>51</v>
      </c>
      <c r="AS335" t="s">
        <v>384</v>
      </c>
      <c r="AT335" t="s">
        <v>403</v>
      </c>
      <c r="AU335" t="s">
        <v>577</v>
      </c>
      <c r="AW335" s="4">
        <f t="shared" si="175"/>
        <v>6</v>
      </c>
      <c r="AX335" s="4">
        <f t="shared" si="176"/>
        <v>4</v>
      </c>
      <c r="AY335" s="4">
        <f t="shared" si="177"/>
        <v>4</v>
      </c>
      <c r="AZ335" s="4">
        <f t="shared" si="178"/>
        <v>2</v>
      </c>
      <c r="BA335" s="4">
        <f t="shared" si="179"/>
        <v>4</v>
      </c>
      <c r="BB335" s="4">
        <f t="shared" si="180"/>
        <v>4</v>
      </c>
      <c r="BC335" s="4">
        <f t="shared" si="181"/>
        <v>4</v>
      </c>
      <c r="BD335" s="4">
        <f t="shared" si="182"/>
        <v>2</v>
      </c>
      <c r="BE335" s="4" t="str">
        <f t="shared" si="183"/>
        <v>0</v>
      </c>
      <c r="BF335" s="4">
        <f t="shared" si="184"/>
        <v>2</v>
      </c>
      <c r="BG335" s="4">
        <f t="shared" si="185"/>
        <v>4</v>
      </c>
      <c r="BH335" s="4">
        <f t="shared" si="186"/>
        <v>4</v>
      </c>
      <c r="BI335" s="4">
        <f t="shared" si="187"/>
        <v>4</v>
      </c>
      <c r="BJ335" s="4">
        <f t="shared" si="188"/>
        <v>2</v>
      </c>
      <c r="BK335" s="4" t="str">
        <f t="shared" si="189"/>
        <v>0</v>
      </c>
      <c r="BL335" s="4">
        <f t="shared" si="190"/>
        <v>2</v>
      </c>
      <c r="BM335" s="4">
        <f t="shared" si="191"/>
        <v>4</v>
      </c>
      <c r="BN335" s="4">
        <f t="shared" si="192"/>
        <v>4</v>
      </c>
      <c r="BO335" s="4">
        <f t="shared" si="193"/>
        <v>4</v>
      </c>
      <c r="BP335" s="4">
        <f t="shared" si="194"/>
        <v>4</v>
      </c>
      <c r="BQ335" s="4">
        <f t="shared" si="195"/>
        <v>6</v>
      </c>
      <c r="BR335" s="4">
        <f t="shared" si="196"/>
        <v>4</v>
      </c>
      <c r="BS335" s="4">
        <f t="shared" si="197"/>
        <v>4</v>
      </c>
      <c r="BT335" s="4">
        <f t="shared" si="198"/>
        <v>4</v>
      </c>
      <c r="BU335" s="4">
        <f t="shared" si="199"/>
        <v>4</v>
      </c>
      <c r="BV335" s="4" t="str">
        <f t="shared" si="200"/>
        <v>0</v>
      </c>
      <c r="BW335" s="4">
        <f t="shared" si="201"/>
        <v>6</v>
      </c>
      <c r="BX335" s="4">
        <f t="shared" si="202"/>
        <v>0</v>
      </c>
      <c r="BY335" s="4">
        <f t="shared" si="203"/>
        <v>0</v>
      </c>
      <c r="BZ335" s="37">
        <f t="shared" si="204"/>
        <v>92</v>
      </c>
      <c r="CA335" s="32" t="str">
        <f>VLOOKUP(J:J,'Agent wise'!A:C,3,0)</f>
        <v>Saran S</v>
      </c>
      <c r="CB335" s="32">
        <f t="shared" si="205"/>
        <v>45936</v>
      </c>
      <c r="CC335" t="str">
        <f t="shared" si="206"/>
        <v>Good</v>
      </c>
      <c r="CE335" s="32"/>
      <c r="CJ335">
        <f t="shared" si="207"/>
        <v>6</v>
      </c>
      <c r="CK335">
        <f t="shared" si="208"/>
        <v>10</v>
      </c>
      <c r="CL335">
        <f t="shared" si="209"/>
        <v>2025</v>
      </c>
    </row>
    <row r="336" spans="1:90" ht="15" customHeight="1" x14ac:dyDescent="0.35">
      <c r="A336" s="40">
        <v>45818.791516203702</v>
      </c>
      <c r="B336" t="s">
        <v>593</v>
      </c>
      <c r="C336" t="s">
        <v>575</v>
      </c>
      <c r="D336" t="s">
        <v>594</v>
      </c>
      <c r="E336" s="2">
        <v>45936</v>
      </c>
      <c r="F336" t="s">
        <v>494</v>
      </c>
      <c r="G336" s="2">
        <v>45787</v>
      </c>
      <c r="H336">
        <v>9976488151</v>
      </c>
      <c r="I336">
        <v>164</v>
      </c>
      <c r="J336" t="s">
        <v>151</v>
      </c>
      <c r="K336" t="s">
        <v>52</v>
      </c>
      <c r="L336" t="s">
        <v>53</v>
      </c>
      <c r="M336" t="s">
        <v>48</v>
      </c>
      <c r="N336" t="s">
        <v>48</v>
      </c>
      <c r="O336" t="s">
        <v>48</v>
      </c>
      <c r="P336" t="s">
        <v>48</v>
      </c>
      <c r="Q336" t="s">
        <v>48</v>
      </c>
      <c r="R336" t="s">
        <v>48</v>
      </c>
      <c r="S336" t="s">
        <v>48</v>
      </c>
      <c r="T336" t="s">
        <v>48</v>
      </c>
      <c r="U336" t="s">
        <v>49</v>
      </c>
      <c r="V336" t="s">
        <v>48</v>
      </c>
      <c r="W336" t="s">
        <v>48</v>
      </c>
      <c r="X336" t="s">
        <v>48</v>
      </c>
      <c r="Y336" t="s">
        <v>48</v>
      </c>
      <c r="Z336" t="s">
        <v>48</v>
      </c>
      <c r="AA336" t="s">
        <v>49</v>
      </c>
      <c r="AB336" t="s">
        <v>48</v>
      </c>
      <c r="AC336" t="s">
        <v>48</v>
      </c>
      <c r="AD336" t="s">
        <v>48</v>
      </c>
      <c r="AE336" t="s">
        <v>48</v>
      </c>
      <c r="AF336" t="s">
        <v>48</v>
      </c>
      <c r="AG336" t="s">
        <v>48</v>
      </c>
      <c r="AH336" t="s">
        <v>50</v>
      </c>
      <c r="AI336" t="s">
        <v>50</v>
      </c>
      <c r="AJ336" t="s">
        <v>48</v>
      </c>
      <c r="AK336" t="s">
        <v>48</v>
      </c>
      <c r="AL336" t="s">
        <v>49</v>
      </c>
      <c r="AM336" t="s">
        <v>48</v>
      </c>
      <c r="AN336" t="s">
        <v>48</v>
      </c>
      <c r="AO336" t="s">
        <v>48</v>
      </c>
      <c r="AP336" t="s">
        <v>961</v>
      </c>
      <c r="AQ336" t="s">
        <v>1101</v>
      </c>
      <c r="AR336" t="s">
        <v>51</v>
      </c>
      <c r="AS336" t="s">
        <v>496</v>
      </c>
      <c r="AT336" t="s">
        <v>692</v>
      </c>
      <c r="AU336" t="s">
        <v>577</v>
      </c>
      <c r="AW336" s="4">
        <f t="shared" si="175"/>
        <v>6</v>
      </c>
      <c r="AX336" s="4">
        <f t="shared" si="176"/>
        <v>4</v>
      </c>
      <c r="AY336" s="4">
        <f t="shared" si="177"/>
        <v>4</v>
      </c>
      <c r="AZ336" s="4">
        <f t="shared" si="178"/>
        <v>2</v>
      </c>
      <c r="BA336" s="4">
        <f t="shared" si="179"/>
        <v>4</v>
      </c>
      <c r="BB336" s="4">
        <f t="shared" si="180"/>
        <v>4</v>
      </c>
      <c r="BC336" s="4">
        <f t="shared" si="181"/>
        <v>4</v>
      </c>
      <c r="BD336" s="4">
        <f t="shared" si="182"/>
        <v>2</v>
      </c>
      <c r="BE336" s="4" t="str">
        <f t="shared" si="183"/>
        <v>0</v>
      </c>
      <c r="BF336" s="4">
        <f t="shared" si="184"/>
        <v>2</v>
      </c>
      <c r="BG336" s="4">
        <f t="shared" si="185"/>
        <v>4</v>
      </c>
      <c r="BH336" s="4">
        <f t="shared" si="186"/>
        <v>4</v>
      </c>
      <c r="BI336" s="4">
        <f t="shared" si="187"/>
        <v>4</v>
      </c>
      <c r="BJ336" s="4">
        <f t="shared" si="188"/>
        <v>2</v>
      </c>
      <c r="BK336" s="4" t="str">
        <f t="shared" si="189"/>
        <v>0</v>
      </c>
      <c r="BL336" s="4">
        <f t="shared" si="190"/>
        <v>2</v>
      </c>
      <c r="BM336" s="4">
        <f t="shared" si="191"/>
        <v>4</v>
      </c>
      <c r="BN336" s="4">
        <f t="shared" si="192"/>
        <v>4</v>
      </c>
      <c r="BO336" s="4">
        <f t="shared" si="193"/>
        <v>4</v>
      </c>
      <c r="BP336" s="4">
        <f t="shared" si="194"/>
        <v>4</v>
      </c>
      <c r="BQ336" s="4">
        <f t="shared" si="195"/>
        <v>6</v>
      </c>
      <c r="BR336" s="4">
        <f t="shared" si="196"/>
        <v>4</v>
      </c>
      <c r="BS336" s="4">
        <f t="shared" si="197"/>
        <v>4</v>
      </c>
      <c r="BT336" s="4">
        <f t="shared" si="198"/>
        <v>4</v>
      </c>
      <c r="BU336" s="4">
        <f t="shared" si="199"/>
        <v>4</v>
      </c>
      <c r="BV336" s="4" t="str">
        <f t="shared" si="200"/>
        <v>0</v>
      </c>
      <c r="BW336" s="4">
        <f t="shared" si="201"/>
        <v>6</v>
      </c>
      <c r="BX336" s="4">
        <f t="shared" si="202"/>
        <v>0</v>
      </c>
      <c r="BY336" s="4">
        <f t="shared" si="203"/>
        <v>0</v>
      </c>
      <c r="BZ336" s="37">
        <f t="shared" si="204"/>
        <v>92</v>
      </c>
      <c r="CA336" s="32" t="str">
        <f>VLOOKUP(J:J,'Agent wise'!A:C,3,0)</f>
        <v>Amal</v>
      </c>
      <c r="CB336" s="32">
        <f t="shared" si="205"/>
        <v>45936</v>
      </c>
      <c r="CC336" t="str">
        <f t="shared" si="206"/>
        <v>Good</v>
      </c>
      <c r="CE336" s="32"/>
      <c r="CJ336">
        <f t="shared" si="207"/>
        <v>6</v>
      </c>
      <c r="CK336">
        <f t="shared" si="208"/>
        <v>10</v>
      </c>
      <c r="CL336">
        <f t="shared" si="209"/>
        <v>2025</v>
      </c>
    </row>
    <row r="337" spans="1:90" ht="15" customHeight="1" x14ac:dyDescent="0.35">
      <c r="A337" s="40">
        <v>45818.796770833331</v>
      </c>
      <c r="B337" t="s">
        <v>593</v>
      </c>
      <c r="C337" t="s">
        <v>575</v>
      </c>
      <c r="D337" t="s">
        <v>594</v>
      </c>
      <c r="E337" s="2">
        <v>45936</v>
      </c>
      <c r="F337" t="s">
        <v>494</v>
      </c>
      <c r="G337" s="2">
        <v>45787</v>
      </c>
      <c r="H337">
        <v>9994555665</v>
      </c>
      <c r="I337">
        <v>130</v>
      </c>
      <c r="J337" t="s">
        <v>259</v>
      </c>
      <c r="K337" t="s">
        <v>52</v>
      </c>
      <c r="L337" t="s">
        <v>53</v>
      </c>
      <c r="M337" t="s">
        <v>48</v>
      </c>
      <c r="N337" t="s">
        <v>48</v>
      </c>
      <c r="O337" t="s">
        <v>48</v>
      </c>
      <c r="P337" t="s">
        <v>48</v>
      </c>
      <c r="Q337" t="s">
        <v>48</v>
      </c>
      <c r="R337" t="s">
        <v>48</v>
      </c>
      <c r="S337" t="s">
        <v>48</v>
      </c>
      <c r="T337" t="s">
        <v>48</v>
      </c>
      <c r="U337" t="s">
        <v>49</v>
      </c>
      <c r="V337" t="s">
        <v>48</v>
      </c>
      <c r="W337" t="s">
        <v>48</v>
      </c>
      <c r="X337" t="s">
        <v>48</v>
      </c>
      <c r="Y337" t="s">
        <v>48</v>
      </c>
      <c r="Z337" t="s">
        <v>48</v>
      </c>
      <c r="AA337" t="s">
        <v>49</v>
      </c>
      <c r="AB337" t="s">
        <v>48</v>
      </c>
      <c r="AC337" t="s">
        <v>48</v>
      </c>
      <c r="AD337" t="s">
        <v>48</v>
      </c>
      <c r="AE337" t="s">
        <v>48</v>
      </c>
      <c r="AF337" t="s">
        <v>48</v>
      </c>
      <c r="AG337" t="s">
        <v>48</v>
      </c>
      <c r="AH337" t="s">
        <v>50</v>
      </c>
      <c r="AI337" t="s">
        <v>50</v>
      </c>
      <c r="AJ337" t="s">
        <v>48</v>
      </c>
      <c r="AK337" t="s">
        <v>48</v>
      </c>
      <c r="AL337" t="s">
        <v>48</v>
      </c>
      <c r="AM337" t="s">
        <v>48</v>
      </c>
      <c r="AN337" t="s">
        <v>48</v>
      </c>
      <c r="AO337" t="s">
        <v>48</v>
      </c>
      <c r="AP337" t="s">
        <v>1102</v>
      </c>
      <c r="AQ337" t="s">
        <v>1103</v>
      </c>
      <c r="AR337" t="s">
        <v>116</v>
      </c>
      <c r="AS337" t="s">
        <v>1104</v>
      </c>
      <c r="AT337" t="s">
        <v>692</v>
      </c>
      <c r="AU337" t="s">
        <v>577</v>
      </c>
      <c r="AW337" s="4">
        <f t="shared" ref="AW337:AW400" si="210">IF(OR(M337="YES", M337="Not Applicable"), AW$1, "0")</f>
        <v>6</v>
      </c>
      <c r="AX337" s="4">
        <f t="shared" ref="AX337:AX400" si="211">IF(OR(N337="YES", N337="Not Applicable"), AX$1, "0")</f>
        <v>4</v>
      </c>
      <c r="AY337" s="4">
        <f t="shared" ref="AY337:AY400" si="212">IF(OR(O337="YES", O337="Not Applicable"), AY$1, "0")</f>
        <v>4</v>
      </c>
      <c r="AZ337" s="4">
        <f t="shared" ref="AZ337:AZ400" si="213">IF(OR(P337="YES", P337="Not Applicable"), AZ$1, "0")</f>
        <v>2</v>
      </c>
      <c r="BA337" s="4">
        <f t="shared" ref="BA337:BA400" si="214">IF(OR(Q337="YES", Q337="Not Applicable"), BA$1, "0")</f>
        <v>4</v>
      </c>
      <c r="BB337" s="4">
        <f t="shared" ref="BB337:BB400" si="215">IF(OR(R337="YES", R337="Not Applicable"), BB$1, "0")</f>
        <v>4</v>
      </c>
      <c r="BC337" s="4">
        <f t="shared" ref="BC337:BC400" si="216">IF(OR(S337="YES", S337="Not Applicable"), BC$1, "0")</f>
        <v>4</v>
      </c>
      <c r="BD337" s="4">
        <f t="shared" ref="BD337:BD400" si="217">IF(OR(T337="YES", T337="Not Applicable"), BD$1, "0")</f>
        <v>2</v>
      </c>
      <c r="BE337" s="4" t="str">
        <f t="shared" ref="BE337:BE400" si="218">IF(OR(U337="YES", U337="Not Applicable"), BE$1, "0")</f>
        <v>0</v>
      </c>
      <c r="BF337" s="4">
        <f t="shared" ref="BF337:BF400" si="219">IF(OR(V337="YES", V337="Not Applicable"), BF$1, "0")</f>
        <v>2</v>
      </c>
      <c r="BG337" s="4">
        <f t="shared" ref="BG337:BG400" si="220">IF(OR(W337="YES", W337="Not Applicable"), BG$1, "0")</f>
        <v>4</v>
      </c>
      <c r="BH337" s="4">
        <f t="shared" ref="BH337:BH400" si="221">IF(OR(X337="YES", X337="Not Applicable"), BH$1, "0")</f>
        <v>4</v>
      </c>
      <c r="BI337" s="4">
        <f t="shared" ref="BI337:BI400" si="222">IF(OR(Y337="YES", Y337="Not Applicable"), BI$1, "0")</f>
        <v>4</v>
      </c>
      <c r="BJ337" s="4">
        <f t="shared" ref="BJ337:BJ400" si="223">IF(OR(Z337="YES", Z337="Not Applicable"), BJ$1, "0")</f>
        <v>2</v>
      </c>
      <c r="BK337" s="4" t="str">
        <f t="shared" ref="BK337:BK400" si="224">IF(OR(AA337="YES", AA337="Not Applicable"), BK$1, "0")</f>
        <v>0</v>
      </c>
      <c r="BL337" s="4">
        <f t="shared" ref="BL337:BL400" si="225">IF(OR(AB337="YES", AB337="Not Applicable"), BL$1, "0")</f>
        <v>2</v>
      </c>
      <c r="BM337" s="4">
        <f t="shared" ref="BM337:BM400" si="226">IF(OR(AC337="YES", AC337="Not Applicable"), BM$1, "0")</f>
        <v>4</v>
      </c>
      <c r="BN337" s="4">
        <f t="shared" ref="BN337:BN400" si="227">IF(OR(AD337="YES", AD337="Not Applicable"), BN$1, "0")</f>
        <v>4</v>
      </c>
      <c r="BO337" s="4">
        <f t="shared" ref="BO337:BO400" si="228">IF(OR(AE337="YES", AE337="Not Applicable"), BO$1, "0")</f>
        <v>4</v>
      </c>
      <c r="BP337" s="4">
        <f t="shared" ref="BP337:BP400" si="229">IF(OR(AF337="YES", AF337="Not Applicable"), BP$1, "0")</f>
        <v>4</v>
      </c>
      <c r="BQ337" s="4">
        <f t="shared" ref="BQ337:BQ400" si="230">IF(OR(AG337="YES", AG337="Not Applicable"), BQ$1, "0")</f>
        <v>6</v>
      </c>
      <c r="BR337" s="4">
        <f t="shared" ref="BR337:BR400" si="231">IF(OR(AH337="YES", AH337="Not Applicable"), BR$1, "0")</f>
        <v>4</v>
      </c>
      <c r="BS337" s="4">
        <f t="shared" ref="BS337:BS400" si="232">IF(OR(AI337="YES", AI337="Not Applicable"), BS$1, "0")</f>
        <v>4</v>
      </c>
      <c r="BT337" s="4">
        <f t="shared" ref="BT337:BT400" si="233">IF(OR(AJ337="YES", AJ337="Not Applicable"), BT$1, "0")</f>
        <v>4</v>
      </c>
      <c r="BU337" s="4">
        <f t="shared" ref="BU337:BU400" si="234">IF(OR(AK337="YES", AK337="Not Applicable"), BU$1, "0")</f>
        <v>4</v>
      </c>
      <c r="BV337" s="4">
        <f t="shared" ref="BV337:BV400" si="235">IF(OR(AL337="YES", AL337="Not Applicable"), BV$1, "0")</f>
        <v>0</v>
      </c>
      <c r="BW337" s="4">
        <f t="shared" ref="BW337:BW400" si="236">IF(OR(AM337="YES", AM337="Not Applicable"), BW$1, "0")</f>
        <v>6</v>
      </c>
      <c r="BX337" s="4">
        <f t="shared" ref="BX337:BX400" si="237">IF(OR(AN337="YES", AN337="Not Applicable"), BX$1, "0")</f>
        <v>0</v>
      </c>
      <c r="BY337" s="4">
        <f t="shared" ref="BY337:BY400" si="238">IF(OR(AO337="YES", AO337="Not Applicable"), BY$1, "0")</f>
        <v>0</v>
      </c>
      <c r="BZ337" s="37">
        <f t="shared" ref="BZ337:BZ400" si="239">SUM(AW337:BY337)</f>
        <v>92</v>
      </c>
      <c r="CA337" s="32" t="str">
        <f>VLOOKUP(J:J,'Agent wise'!A:C,3,0)</f>
        <v>Amal</v>
      </c>
      <c r="CB337" s="32">
        <f t="shared" si="205"/>
        <v>45936</v>
      </c>
      <c r="CC337" t="str">
        <f t="shared" si="206"/>
        <v>Good</v>
      </c>
      <c r="CE337" s="32"/>
      <c r="CJ337">
        <f t="shared" si="207"/>
        <v>6</v>
      </c>
      <c r="CK337">
        <f t="shared" si="208"/>
        <v>10</v>
      </c>
      <c r="CL337">
        <f t="shared" si="209"/>
        <v>2025</v>
      </c>
    </row>
    <row r="338" spans="1:90" ht="15" customHeight="1" x14ac:dyDescent="0.35">
      <c r="A338" s="40">
        <v>45818.799050925925</v>
      </c>
      <c r="B338" t="s">
        <v>132</v>
      </c>
      <c r="C338" t="s">
        <v>575</v>
      </c>
      <c r="D338" t="s">
        <v>133</v>
      </c>
      <c r="E338" s="2">
        <v>45936</v>
      </c>
      <c r="F338" t="s">
        <v>521</v>
      </c>
      <c r="G338" s="2">
        <v>45787</v>
      </c>
      <c r="H338">
        <v>9840463454</v>
      </c>
      <c r="I338">
        <v>131</v>
      </c>
      <c r="J338" t="s">
        <v>248</v>
      </c>
      <c r="K338" t="s">
        <v>52</v>
      </c>
      <c r="L338" t="s">
        <v>53</v>
      </c>
      <c r="M338" t="s">
        <v>48</v>
      </c>
      <c r="N338" t="s">
        <v>48</v>
      </c>
      <c r="O338" t="s">
        <v>48</v>
      </c>
      <c r="P338" t="s">
        <v>48</v>
      </c>
      <c r="Q338" t="s">
        <v>48</v>
      </c>
      <c r="R338" t="s">
        <v>49</v>
      </c>
      <c r="S338" t="s">
        <v>48</v>
      </c>
      <c r="T338" t="s">
        <v>48</v>
      </c>
      <c r="U338" t="s">
        <v>48</v>
      </c>
      <c r="V338" t="s">
        <v>48</v>
      </c>
      <c r="W338" t="s">
        <v>48</v>
      </c>
      <c r="X338" t="s">
        <v>48</v>
      </c>
      <c r="Y338" t="s">
        <v>48</v>
      </c>
      <c r="Z338" t="s">
        <v>48</v>
      </c>
      <c r="AA338" t="s">
        <v>49</v>
      </c>
      <c r="AB338" t="s">
        <v>48</v>
      </c>
      <c r="AC338" t="s">
        <v>48</v>
      </c>
      <c r="AD338" t="s">
        <v>48</v>
      </c>
      <c r="AE338" t="s">
        <v>48</v>
      </c>
      <c r="AF338" t="s">
        <v>48</v>
      </c>
      <c r="AG338" t="s">
        <v>49</v>
      </c>
      <c r="AH338" t="s">
        <v>48</v>
      </c>
      <c r="AI338" t="s">
        <v>50</v>
      </c>
      <c r="AJ338" t="s">
        <v>48</v>
      </c>
      <c r="AK338" t="s">
        <v>48</v>
      </c>
      <c r="AL338" t="s">
        <v>48</v>
      </c>
      <c r="AM338" t="s">
        <v>48</v>
      </c>
      <c r="AN338" t="s">
        <v>48</v>
      </c>
      <c r="AO338" t="s">
        <v>48</v>
      </c>
      <c r="AP338" t="s">
        <v>1105</v>
      </c>
      <c r="AQ338" t="s">
        <v>1105</v>
      </c>
      <c r="AR338" t="s">
        <v>51</v>
      </c>
      <c r="AS338" t="s">
        <v>406</v>
      </c>
      <c r="AT338" t="s">
        <v>807</v>
      </c>
      <c r="AU338" t="s">
        <v>577</v>
      </c>
      <c r="AW338" s="4">
        <f t="shared" si="210"/>
        <v>6</v>
      </c>
      <c r="AX338" s="4">
        <f t="shared" si="211"/>
        <v>4</v>
      </c>
      <c r="AY338" s="4">
        <f t="shared" si="212"/>
        <v>4</v>
      </c>
      <c r="AZ338" s="4">
        <f t="shared" si="213"/>
        <v>2</v>
      </c>
      <c r="BA338" s="4">
        <f t="shared" si="214"/>
        <v>4</v>
      </c>
      <c r="BB338" s="4" t="str">
        <f t="shared" si="215"/>
        <v>0</v>
      </c>
      <c r="BC338" s="4">
        <f t="shared" si="216"/>
        <v>4</v>
      </c>
      <c r="BD338" s="4">
        <f t="shared" si="217"/>
        <v>2</v>
      </c>
      <c r="BE338" s="4">
        <f t="shared" si="218"/>
        <v>4</v>
      </c>
      <c r="BF338" s="4">
        <f t="shared" si="219"/>
        <v>2</v>
      </c>
      <c r="BG338" s="4">
        <f t="shared" si="220"/>
        <v>4</v>
      </c>
      <c r="BH338" s="4">
        <f t="shared" si="221"/>
        <v>4</v>
      </c>
      <c r="BI338" s="4">
        <f t="shared" si="222"/>
        <v>4</v>
      </c>
      <c r="BJ338" s="4">
        <f t="shared" si="223"/>
        <v>2</v>
      </c>
      <c r="BK338" s="4" t="str">
        <f t="shared" si="224"/>
        <v>0</v>
      </c>
      <c r="BL338" s="4">
        <f t="shared" si="225"/>
        <v>2</v>
      </c>
      <c r="BM338" s="4">
        <f t="shared" si="226"/>
        <v>4</v>
      </c>
      <c r="BN338" s="4">
        <f t="shared" si="227"/>
        <v>4</v>
      </c>
      <c r="BO338" s="4">
        <f t="shared" si="228"/>
        <v>4</v>
      </c>
      <c r="BP338" s="4">
        <f t="shared" si="229"/>
        <v>4</v>
      </c>
      <c r="BQ338" s="4" t="str">
        <f t="shared" si="230"/>
        <v>0</v>
      </c>
      <c r="BR338" s="4">
        <f t="shared" si="231"/>
        <v>4</v>
      </c>
      <c r="BS338" s="4">
        <f t="shared" si="232"/>
        <v>4</v>
      </c>
      <c r="BT338" s="4">
        <f t="shared" si="233"/>
        <v>4</v>
      </c>
      <c r="BU338" s="4">
        <f t="shared" si="234"/>
        <v>4</v>
      </c>
      <c r="BV338" s="4">
        <f t="shared" si="235"/>
        <v>0</v>
      </c>
      <c r="BW338" s="4">
        <f t="shared" si="236"/>
        <v>6</v>
      </c>
      <c r="BX338" s="4">
        <f t="shared" si="237"/>
        <v>0</v>
      </c>
      <c r="BY338" s="4">
        <f t="shared" si="238"/>
        <v>0</v>
      </c>
      <c r="BZ338" s="37">
        <f t="shared" si="239"/>
        <v>86</v>
      </c>
      <c r="CA338" s="32" t="str">
        <f>VLOOKUP(J:J,'Agent wise'!A:C,3,0)</f>
        <v xml:space="preserve">Shiny </v>
      </c>
      <c r="CB338" s="32">
        <f t="shared" si="205"/>
        <v>45936</v>
      </c>
      <c r="CC338" t="str">
        <f t="shared" si="206"/>
        <v>Average</v>
      </c>
      <c r="CE338" s="32"/>
      <c r="CJ338">
        <f t="shared" si="207"/>
        <v>6</v>
      </c>
      <c r="CK338">
        <f t="shared" si="208"/>
        <v>10</v>
      </c>
      <c r="CL338">
        <f t="shared" si="209"/>
        <v>2025</v>
      </c>
    </row>
    <row r="339" spans="1:90" ht="15" customHeight="1" x14ac:dyDescent="0.35">
      <c r="A339" s="40">
        <v>45818.799583333333</v>
      </c>
      <c r="B339" t="s">
        <v>593</v>
      </c>
      <c r="C339" t="s">
        <v>575</v>
      </c>
      <c r="D339" t="s">
        <v>594</v>
      </c>
      <c r="E339" s="2">
        <v>45936</v>
      </c>
      <c r="F339" t="s">
        <v>494</v>
      </c>
      <c r="G339" s="2">
        <v>45787</v>
      </c>
      <c r="H339">
        <v>8089165052</v>
      </c>
      <c r="I339">
        <v>137</v>
      </c>
      <c r="J339" t="s">
        <v>149</v>
      </c>
      <c r="K339" t="s">
        <v>46</v>
      </c>
      <c r="L339" t="s">
        <v>47</v>
      </c>
      <c r="M339" t="s">
        <v>48</v>
      </c>
      <c r="N339" t="s">
        <v>48</v>
      </c>
      <c r="O339" t="s">
        <v>48</v>
      </c>
      <c r="P339" t="s">
        <v>48</v>
      </c>
      <c r="Q339" t="s">
        <v>48</v>
      </c>
      <c r="R339" t="s">
        <v>48</v>
      </c>
      <c r="S339" t="s">
        <v>48</v>
      </c>
      <c r="T339" t="s">
        <v>48</v>
      </c>
      <c r="U339" t="s">
        <v>49</v>
      </c>
      <c r="V339" t="s">
        <v>48</v>
      </c>
      <c r="W339" t="s">
        <v>48</v>
      </c>
      <c r="X339" t="s">
        <v>48</v>
      </c>
      <c r="Y339" t="s">
        <v>48</v>
      </c>
      <c r="Z339" t="s">
        <v>48</v>
      </c>
      <c r="AA339" t="s">
        <v>48</v>
      </c>
      <c r="AB339" t="s">
        <v>49</v>
      </c>
      <c r="AC339" t="s">
        <v>48</v>
      </c>
      <c r="AD339" t="s">
        <v>48</v>
      </c>
      <c r="AE339" t="s">
        <v>48</v>
      </c>
      <c r="AF339" t="s">
        <v>48</v>
      </c>
      <c r="AG339" t="s">
        <v>48</v>
      </c>
      <c r="AH339" t="s">
        <v>50</v>
      </c>
      <c r="AI339" t="s">
        <v>50</v>
      </c>
      <c r="AJ339" t="s">
        <v>48</v>
      </c>
      <c r="AK339" t="s">
        <v>48</v>
      </c>
      <c r="AL339" t="s">
        <v>49</v>
      </c>
      <c r="AM339" t="s">
        <v>48</v>
      </c>
      <c r="AN339" t="s">
        <v>48</v>
      </c>
      <c r="AO339" t="s">
        <v>48</v>
      </c>
      <c r="AP339" t="s">
        <v>436</v>
      </c>
      <c r="AQ339" t="s">
        <v>1106</v>
      </c>
      <c r="AR339" t="s">
        <v>116</v>
      </c>
      <c r="AS339" t="s">
        <v>498</v>
      </c>
      <c r="AT339" t="s">
        <v>692</v>
      </c>
      <c r="AU339" t="s">
        <v>577</v>
      </c>
      <c r="AW339" s="4">
        <f t="shared" si="210"/>
        <v>6</v>
      </c>
      <c r="AX339" s="4">
        <f t="shared" si="211"/>
        <v>4</v>
      </c>
      <c r="AY339" s="4">
        <f t="shared" si="212"/>
        <v>4</v>
      </c>
      <c r="AZ339" s="4">
        <f t="shared" si="213"/>
        <v>2</v>
      </c>
      <c r="BA339" s="4">
        <f t="shared" si="214"/>
        <v>4</v>
      </c>
      <c r="BB339" s="4">
        <f t="shared" si="215"/>
        <v>4</v>
      </c>
      <c r="BC339" s="4">
        <f t="shared" si="216"/>
        <v>4</v>
      </c>
      <c r="BD339" s="4">
        <f t="shared" si="217"/>
        <v>2</v>
      </c>
      <c r="BE339" s="4" t="str">
        <f t="shared" si="218"/>
        <v>0</v>
      </c>
      <c r="BF339" s="4">
        <f t="shared" si="219"/>
        <v>2</v>
      </c>
      <c r="BG339" s="4">
        <f t="shared" si="220"/>
        <v>4</v>
      </c>
      <c r="BH339" s="4">
        <f t="shared" si="221"/>
        <v>4</v>
      </c>
      <c r="BI339" s="4">
        <f t="shared" si="222"/>
        <v>4</v>
      </c>
      <c r="BJ339" s="4">
        <f t="shared" si="223"/>
        <v>2</v>
      </c>
      <c r="BK339" s="4">
        <f t="shared" si="224"/>
        <v>4</v>
      </c>
      <c r="BL339" s="4" t="str">
        <f t="shared" si="225"/>
        <v>0</v>
      </c>
      <c r="BM339" s="4">
        <f t="shared" si="226"/>
        <v>4</v>
      </c>
      <c r="BN339" s="4">
        <f t="shared" si="227"/>
        <v>4</v>
      </c>
      <c r="BO339" s="4">
        <f t="shared" si="228"/>
        <v>4</v>
      </c>
      <c r="BP339" s="4">
        <f t="shared" si="229"/>
        <v>4</v>
      </c>
      <c r="BQ339" s="4">
        <f t="shared" si="230"/>
        <v>6</v>
      </c>
      <c r="BR339" s="4">
        <f t="shared" si="231"/>
        <v>4</v>
      </c>
      <c r="BS339" s="4">
        <f t="shared" si="232"/>
        <v>4</v>
      </c>
      <c r="BT339" s="4">
        <f t="shared" si="233"/>
        <v>4</v>
      </c>
      <c r="BU339" s="4">
        <f t="shared" si="234"/>
        <v>4</v>
      </c>
      <c r="BV339" s="4" t="str">
        <f t="shared" si="235"/>
        <v>0</v>
      </c>
      <c r="BW339" s="4">
        <f t="shared" si="236"/>
        <v>6</v>
      </c>
      <c r="BX339" s="4">
        <f t="shared" si="237"/>
        <v>0</v>
      </c>
      <c r="BY339" s="4">
        <f t="shared" si="238"/>
        <v>0</v>
      </c>
      <c r="BZ339" s="37">
        <f t="shared" si="239"/>
        <v>94</v>
      </c>
      <c r="CA339" s="32" t="str">
        <f>VLOOKUP(J:J,'Agent wise'!A:C,3,0)</f>
        <v>Amal</v>
      </c>
      <c r="CB339" s="32">
        <f t="shared" si="205"/>
        <v>45936</v>
      </c>
      <c r="CC339" t="str">
        <f t="shared" si="206"/>
        <v>Good</v>
      </c>
      <c r="CE339" s="32"/>
      <c r="CJ339">
        <f t="shared" si="207"/>
        <v>6</v>
      </c>
      <c r="CK339">
        <f t="shared" si="208"/>
        <v>10</v>
      </c>
      <c r="CL339">
        <f t="shared" si="209"/>
        <v>2025</v>
      </c>
    </row>
    <row r="340" spans="1:90" ht="15" customHeight="1" x14ac:dyDescent="0.35">
      <c r="A340" s="40">
        <v>45818.803611111114</v>
      </c>
      <c r="B340" t="s">
        <v>593</v>
      </c>
      <c r="C340" t="s">
        <v>575</v>
      </c>
      <c r="D340" t="s">
        <v>594</v>
      </c>
      <c r="E340" s="2">
        <v>45936</v>
      </c>
      <c r="F340" t="s">
        <v>494</v>
      </c>
      <c r="G340" s="2">
        <v>45787</v>
      </c>
      <c r="H340">
        <v>9282412529</v>
      </c>
      <c r="I340">
        <v>148</v>
      </c>
      <c r="J340" t="s">
        <v>150</v>
      </c>
      <c r="K340" t="s">
        <v>495</v>
      </c>
      <c r="L340" t="s">
        <v>47</v>
      </c>
      <c r="M340" t="s">
        <v>48</v>
      </c>
      <c r="N340" t="s">
        <v>48</v>
      </c>
      <c r="O340" t="s">
        <v>49</v>
      </c>
      <c r="P340" t="s">
        <v>48</v>
      </c>
      <c r="Q340" t="s">
        <v>48</v>
      </c>
      <c r="R340" t="s">
        <v>48</v>
      </c>
      <c r="S340" t="s">
        <v>48</v>
      </c>
      <c r="T340" t="s">
        <v>48</v>
      </c>
      <c r="U340" t="s">
        <v>49</v>
      </c>
      <c r="V340" t="s">
        <v>48</v>
      </c>
      <c r="W340" t="s">
        <v>48</v>
      </c>
      <c r="X340" t="s">
        <v>48</v>
      </c>
      <c r="Y340" t="s">
        <v>48</v>
      </c>
      <c r="Z340" t="s">
        <v>48</v>
      </c>
      <c r="AA340" t="s">
        <v>48</v>
      </c>
      <c r="AB340" t="s">
        <v>48</v>
      </c>
      <c r="AC340" t="s">
        <v>48</v>
      </c>
      <c r="AD340" t="s">
        <v>48</v>
      </c>
      <c r="AE340" t="s">
        <v>48</v>
      </c>
      <c r="AF340" t="s">
        <v>48</v>
      </c>
      <c r="AG340" t="s">
        <v>48</v>
      </c>
      <c r="AH340" t="s">
        <v>50</v>
      </c>
      <c r="AI340" t="s">
        <v>50</v>
      </c>
      <c r="AJ340" t="s">
        <v>48</v>
      </c>
      <c r="AK340" t="s">
        <v>48</v>
      </c>
      <c r="AL340" t="s">
        <v>49</v>
      </c>
      <c r="AM340" t="s">
        <v>48</v>
      </c>
      <c r="AN340" t="s">
        <v>48</v>
      </c>
      <c r="AO340" t="s">
        <v>48</v>
      </c>
      <c r="AP340" t="s">
        <v>330</v>
      </c>
      <c r="AQ340" t="s">
        <v>1107</v>
      </c>
      <c r="AR340" t="s">
        <v>51</v>
      </c>
      <c r="AS340" t="s">
        <v>1108</v>
      </c>
      <c r="AT340" t="s">
        <v>692</v>
      </c>
      <c r="AU340" t="s">
        <v>577</v>
      </c>
      <c r="AW340" s="4">
        <f t="shared" si="210"/>
        <v>6</v>
      </c>
      <c r="AX340" s="4">
        <f t="shared" si="211"/>
        <v>4</v>
      </c>
      <c r="AY340" s="4" t="str">
        <f t="shared" si="212"/>
        <v>0</v>
      </c>
      <c r="AZ340" s="4">
        <f t="shared" si="213"/>
        <v>2</v>
      </c>
      <c r="BA340" s="4">
        <f t="shared" si="214"/>
        <v>4</v>
      </c>
      <c r="BB340" s="4">
        <f t="shared" si="215"/>
        <v>4</v>
      </c>
      <c r="BC340" s="4">
        <f t="shared" si="216"/>
        <v>4</v>
      </c>
      <c r="BD340" s="4">
        <f t="shared" si="217"/>
        <v>2</v>
      </c>
      <c r="BE340" s="4" t="str">
        <f t="shared" si="218"/>
        <v>0</v>
      </c>
      <c r="BF340" s="4">
        <f t="shared" si="219"/>
        <v>2</v>
      </c>
      <c r="BG340" s="4">
        <f t="shared" si="220"/>
        <v>4</v>
      </c>
      <c r="BH340" s="4">
        <f t="shared" si="221"/>
        <v>4</v>
      </c>
      <c r="BI340" s="4">
        <f t="shared" si="222"/>
        <v>4</v>
      </c>
      <c r="BJ340" s="4">
        <f t="shared" si="223"/>
        <v>2</v>
      </c>
      <c r="BK340" s="4">
        <f t="shared" si="224"/>
        <v>4</v>
      </c>
      <c r="BL340" s="4">
        <f t="shared" si="225"/>
        <v>2</v>
      </c>
      <c r="BM340" s="4">
        <f t="shared" si="226"/>
        <v>4</v>
      </c>
      <c r="BN340" s="4">
        <f t="shared" si="227"/>
        <v>4</v>
      </c>
      <c r="BO340" s="4">
        <f t="shared" si="228"/>
        <v>4</v>
      </c>
      <c r="BP340" s="4">
        <f t="shared" si="229"/>
        <v>4</v>
      </c>
      <c r="BQ340" s="4">
        <f t="shared" si="230"/>
        <v>6</v>
      </c>
      <c r="BR340" s="4">
        <f t="shared" si="231"/>
        <v>4</v>
      </c>
      <c r="BS340" s="4">
        <f t="shared" si="232"/>
        <v>4</v>
      </c>
      <c r="BT340" s="4">
        <f t="shared" si="233"/>
        <v>4</v>
      </c>
      <c r="BU340" s="4">
        <f t="shared" si="234"/>
        <v>4</v>
      </c>
      <c r="BV340" s="4" t="str">
        <f t="shared" si="235"/>
        <v>0</v>
      </c>
      <c r="BW340" s="4">
        <f t="shared" si="236"/>
        <v>6</v>
      </c>
      <c r="BX340" s="4">
        <f t="shared" si="237"/>
        <v>0</v>
      </c>
      <c r="BY340" s="4">
        <f t="shared" si="238"/>
        <v>0</v>
      </c>
      <c r="BZ340" s="37">
        <f t="shared" si="239"/>
        <v>92</v>
      </c>
      <c r="CA340" s="32" t="str">
        <f>VLOOKUP(J:J,'Agent wise'!A:C,3,0)</f>
        <v>Amal</v>
      </c>
      <c r="CB340" s="32">
        <f t="shared" si="205"/>
        <v>45936</v>
      </c>
      <c r="CC340" t="str">
        <f t="shared" si="206"/>
        <v>Good</v>
      </c>
      <c r="CE340" s="32"/>
      <c r="CJ340">
        <f t="shared" si="207"/>
        <v>6</v>
      </c>
      <c r="CK340">
        <f t="shared" si="208"/>
        <v>10</v>
      </c>
      <c r="CL340">
        <f t="shared" si="209"/>
        <v>2025</v>
      </c>
    </row>
    <row r="341" spans="1:90" ht="15" customHeight="1" x14ac:dyDescent="0.35">
      <c r="A341" s="40">
        <v>45818.80568287037</v>
      </c>
      <c r="B341" t="s">
        <v>593</v>
      </c>
      <c r="C341" t="s">
        <v>575</v>
      </c>
      <c r="D341" t="s">
        <v>594</v>
      </c>
      <c r="E341" s="2">
        <v>45936</v>
      </c>
      <c r="F341" t="s">
        <v>494</v>
      </c>
      <c r="G341" s="2">
        <v>45787</v>
      </c>
      <c r="H341">
        <v>9388689075</v>
      </c>
      <c r="I341">
        <v>150</v>
      </c>
      <c r="J341" t="s">
        <v>98</v>
      </c>
      <c r="K341" t="s">
        <v>46</v>
      </c>
      <c r="L341" t="s">
        <v>47</v>
      </c>
      <c r="M341" t="s">
        <v>48</v>
      </c>
      <c r="N341" t="s">
        <v>48</v>
      </c>
      <c r="O341" t="s">
        <v>48</v>
      </c>
      <c r="P341" t="s">
        <v>48</v>
      </c>
      <c r="Q341" t="s">
        <v>48</v>
      </c>
      <c r="R341" t="s">
        <v>48</v>
      </c>
      <c r="S341" t="s">
        <v>48</v>
      </c>
      <c r="T341" t="s">
        <v>48</v>
      </c>
      <c r="U341" t="s">
        <v>48</v>
      </c>
      <c r="V341" t="s">
        <v>48</v>
      </c>
      <c r="W341" t="s">
        <v>48</v>
      </c>
      <c r="X341" t="s">
        <v>48</v>
      </c>
      <c r="Y341" t="s">
        <v>48</v>
      </c>
      <c r="Z341" t="s">
        <v>48</v>
      </c>
      <c r="AA341" t="s">
        <v>48</v>
      </c>
      <c r="AB341" t="s">
        <v>48</v>
      </c>
      <c r="AC341" t="s">
        <v>48</v>
      </c>
      <c r="AD341" t="s">
        <v>48</v>
      </c>
      <c r="AE341" t="s">
        <v>48</v>
      </c>
      <c r="AF341" t="s">
        <v>48</v>
      </c>
      <c r="AG341" t="s">
        <v>48</v>
      </c>
      <c r="AH341" t="s">
        <v>50</v>
      </c>
      <c r="AI341" t="s">
        <v>50</v>
      </c>
      <c r="AJ341" t="s">
        <v>48</v>
      </c>
      <c r="AK341" t="s">
        <v>48</v>
      </c>
      <c r="AL341" t="s">
        <v>48</v>
      </c>
      <c r="AM341" t="s">
        <v>48</v>
      </c>
      <c r="AN341" t="s">
        <v>48</v>
      </c>
      <c r="AO341" t="s">
        <v>48</v>
      </c>
      <c r="AP341" t="s">
        <v>330</v>
      </c>
      <c r="AQ341" t="s">
        <v>1109</v>
      </c>
      <c r="AR341" t="s">
        <v>116</v>
      </c>
      <c r="AS341" t="s">
        <v>496</v>
      </c>
      <c r="AT341" t="s">
        <v>692</v>
      </c>
      <c r="AU341" t="s">
        <v>577</v>
      </c>
      <c r="AW341" s="4">
        <f t="shared" si="210"/>
        <v>6</v>
      </c>
      <c r="AX341" s="4">
        <f t="shared" si="211"/>
        <v>4</v>
      </c>
      <c r="AY341" s="4">
        <f t="shared" si="212"/>
        <v>4</v>
      </c>
      <c r="AZ341" s="4">
        <f t="shared" si="213"/>
        <v>2</v>
      </c>
      <c r="BA341" s="4">
        <f t="shared" si="214"/>
        <v>4</v>
      </c>
      <c r="BB341" s="4">
        <f t="shared" si="215"/>
        <v>4</v>
      </c>
      <c r="BC341" s="4">
        <f t="shared" si="216"/>
        <v>4</v>
      </c>
      <c r="BD341" s="4">
        <f t="shared" si="217"/>
        <v>2</v>
      </c>
      <c r="BE341" s="4">
        <f t="shared" si="218"/>
        <v>4</v>
      </c>
      <c r="BF341" s="4">
        <f t="shared" si="219"/>
        <v>2</v>
      </c>
      <c r="BG341" s="4">
        <f t="shared" si="220"/>
        <v>4</v>
      </c>
      <c r="BH341" s="4">
        <f t="shared" si="221"/>
        <v>4</v>
      </c>
      <c r="BI341" s="4">
        <f t="shared" si="222"/>
        <v>4</v>
      </c>
      <c r="BJ341" s="4">
        <f t="shared" si="223"/>
        <v>2</v>
      </c>
      <c r="BK341" s="4">
        <f t="shared" si="224"/>
        <v>4</v>
      </c>
      <c r="BL341" s="4">
        <f t="shared" si="225"/>
        <v>2</v>
      </c>
      <c r="BM341" s="4">
        <f t="shared" si="226"/>
        <v>4</v>
      </c>
      <c r="BN341" s="4">
        <f t="shared" si="227"/>
        <v>4</v>
      </c>
      <c r="BO341" s="4">
        <f t="shared" si="228"/>
        <v>4</v>
      </c>
      <c r="BP341" s="4">
        <f t="shared" si="229"/>
        <v>4</v>
      </c>
      <c r="BQ341" s="4">
        <f t="shared" si="230"/>
        <v>6</v>
      </c>
      <c r="BR341" s="4">
        <f t="shared" si="231"/>
        <v>4</v>
      </c>
      <c r="BS341" s="4">
        <f t="shared" si="232"/>
        <v>4</v>
      </c>
      <c r="BT341" s="4">
        <f t="shared" si="233"/>
        <v>4</v>
      </c>
      <c r="BU341" s="4">
        <f t="shared" si="234"/>
        <v>4</v>
      </c>
      <c r="BV341" s="4">
        <f t="shared" si="235"/>
        <v>0</v>
      </c>
      <c r="BW341" s="4">
        <f t="shared" si="236"/>
        <v>6</v>
      </c>
      <c r="BX341" s="4">
        <f t="shared" si="237"/>
        <v>0</v>
      </c>
      <c r="BY341" s="4">
        <f t="shared" si="238"/>
        <v>0</v>
      </c>
      <c r="BZ341" s="37">
        <f t="shared" si="239"/>
        <v>100</v>
      </c>
      <c r="CA341" s="32" t="str">
        <f>VLOOKUP(J:J,'Agent wise'!A:C,3,0)</f>
        <v>Amal</v>
      </c>
      <c r="CB341" s="32">
        <f t="shared" si="205"/>
        <v>45936</v>
      </c>
      <c r="CC341" t="str">
        <f t="shared" si="206"/>
        <v>Excellent</v>
      </c>
      <c r="CE341" s="32"/>
      <c r="CJ341">
        <f t="shared" si="207"/>
        <v>6</v>
      </c>
      <c r="CK341">
        <f t="shared" si="208"/>
        <v>10</v>
      </c>
      <c r="CL341">
        <f t="shared" si="209"/>
        <v>2025</v>
      </c>
    </row>
    <row r="342" spans="1:90" ht="15" customHeight="1" x14ac:dyDescent="0.35">
      <c r="A342" s="40">
        <v>45818.806516203702</v>
      </c>
      <c r="B342" t="s">
        <v>132</v>
      </c>
      <c r="C342" t="s">
        <v>575</v>
      </c>
      <c r="D342" t="s">
        <v>133</v>
      </c>
      <c r="E342" s="2">
        <v>45936</v>
      </c>
      <c r="F342" t="s">
        <v>521</v>
      </c>
      <c r="G342" s="2">
        <v>45787</v>
      </c>
      <c r="H342">
        <v>9488594829</v>
      </c>
      <c r="I342">
        <v>163</v>
      </c>
      <c r="J342" t="s">
        <v>92</v>
      </c>
      <c r="K342" t="s">
        <v>52</v>
      </c>
      <c r="L342" t="s">
        <v>53</v>
      </c>
      <c r="M342" t="s">
        <v>48</v>
      </c>
      <c r="N342" t="s">
        <v>48</v>
      </c>
      <c r="O342" t="s">
        <v>48</v>
      </c>
      <c r="P342" t="s">
        <v>48</v>
      </c>
      <c r="Q342" t="s">
        <v>48</v>
      </c>
      <c r="R342" t="s">
        <v>48</v>
      </c>
      <c r="S342" t="s">
        <v>48</v>
      </c>
      <c r="T342" t="s">
        <v>48</v>
      </c>
      <c r="U342" t="s">
        <v>48</v>
      </c>
      <c r="V342" t="s">
        <v>48</v>
      </c>
      <c r="W342" t="s">
        <v>48</v>
      </c>
      <c r="X342" t="s">
        <v>48</v>
      </c>
      <c r="Y342" t="s">
        <v>48</v>
      </c>
      <c r="Z342" t="s">
        <v>48</v>
      </c>
      <c r="AA342" t="s">
        <v>49</v>
      </c>
      <c r="AB342" t="s">
        <v>48</v>
      </c>
      <c r="AC342" t="s">
        <v>48</v>
      </c>
      <c r="AD342" t="s">
        <v>48</v>
      </c>
      <c r="AE342" t="s">
        <v>48</v>
      </c>
      <c r="AF342" t="s">
        <v>48</v>
      </c>
      <c r="AG342" t="s">
        <v>48</v>
      </c>
      <c r="AH342" t="s">
        <v>48</v>
      </c>
      <c r="AI342" t="s">
        <v>50</v>
      </c>
      <c r="AJ342" t="s">
        <v>48</v>
      </c>
      <c r="AK342" t="s">
        <v>48</v>
      </c>
      <c r="AL342" t="s">
        <v>48</v>
      </c>
      <c r="AM342" t="s">
        <v>48</v>
      </c>
      <c r="AN342" t="s">
        <v>48</v>
      </c>
      <c r="AO342" t="s">
        <v>48</v>
      </c>
      <c r="AP342" s="1" t="s">
        <v>1110</v>
      </c>
      <c r="AQ342" s="1" t="s">
        <v>1110</v>
      </c>
      <c r="AR342" t="s">
        <v>51</v>
      </c>
      <c r="AS342" t="s">
        <v>1111</v>
      </c>
      <c r="AT342" t="s">
        <v>440</v>
      </c>
      <c r="AU342" t="s">
        <v>577</v>
      </c>
      <c r="AW342" s="4">
        <f t="shared" si="210"/>
        <v>6</v>
      </c>
      <c r="AX342" s="4">
        <f t="shared" si="211"/>
        <v>4</v>
      </c>
      <c r="AY342" s="4">
        <f t="shared" si="212"/>
        <v>4</v>
      </c>
      <c r="AZ342" s="4">
        <f t="shared" si="213"/>
        <v>2</v>
      </c>
      <c r="BA342" s="4">
        <f t="shared" si="214"/>
        <v>4</v>
      </c>
      <c r="BB342" s="4">
        <f t="shared" si="215"/>
        <v>4</v>
      </c>
      <c r="BC342" s="4">
        <f t="shared" si="216"/>
        <v>4</v>
      </c>
      <c r="BD342" s="4">
        <f t="shared" si="217"/>
        <v>2</v>
      </c>
      <c r="BE342" s="4">
        <f t="shared" si="218"/>
        <v>4</v>
      </c>
      <c r="BF342" s="4">
        <f t="shared" si="219"/>
        <v>2</v>
      </c>
      <c r="BG342" s="4">
        <f t="shared" si="220"/>
        <v>4</v>
      </c>
      <c r="BH342" s="4">
        <f t="shared" si="221"/>
        <v>4</v>
      </c>
      <c r="BI342" s="4">
        <f t="shared" si="222"/>
        <v>4</v>
      </c>
      <c r="BJ342" s="4">
        <f t="shared" si="223"/>
        <v>2</v>
      </c>
      <c r="BK342" s="4" t="str">
        <f t="shared" si="224"/>
        <v>0</v>
      </c>
      <c r="BL342" s="4">
        <f t="shared" si="225"/>
        <v>2</v>
      </c>
      <c r="BM342" s="4">
        <f t="shared" si="226"/>
        <v>4</v>
      </c>
      <c r="BN342" s="4">
        <f t="shared" si="227"/>
        <v>4</v>
      </c>
      <c r="BO342" s="4">
        <f t="shared" si="228"/>
        <v>4</v>
      </c>
      <c r="BP342" s="4">
        <f t="shared" si="229"/>
        <v>4</v>
      </c>
      <c r="BQ342" s="4">
        <f t="shared" si="230"/>
        <v>6</v>
      </c>
      <c r="BR342" s="4">
        <f t="shared" si="231"/>
        <v>4</v>
      </c>
      <c r="BS342" s="4">
        <f t="shared" si="232"/>
        <v>4</v>
      </c>
      <c r="BT342" s="4">
        <f t="shared" si="233"/>
        <v>4</v>
      </c>
      <c r="BU342" s="4">
        <f t="shared" si="234"/>
        <v>4</v>
      </c>
      <c r="BV342" s="4">
        <f t="shared" si="235"/>
        <v>0</v>
      </c>
      <c r="BW342" s="4">
        <f t="shared" si="236"/>
        <v>6</v>
      </c>
      <c r="BX342" s="4">
        <f t="shared" si="237"/>
        <v>0</v>
      </c>
      <c r="BY342" s="4">
        <f t="shared" si="238"/>
        <v>0</v>
      </c>
      <c r="BZ342" s="37">
        <f t="shared" si="239"/>
        <v>96</v>
      </c>
      <c r="CA342" s="32" t="str">
        <f>VLOOKUP(J:J,'Agent wise'!A:C,3,0)</f>
        <v>Adharsh</v>
      </c>
      <c r="CB342" s="32">
        <f t="shared" si="205"/>
        <v>45936</v>
      </c>
      <c r="CC342" t="str">
        <f t="shared" si="206"/>
        <v>Excellent</v>
      </c>
      <c r="CE342" s="32"/>
      <c r="CJ342">
        <f t="shared" si="207"/>
        <v>6</v>
      </c>
      <c r="CK342">
        <f t="shared" si="208"/>
        <v>10</v>
      </c>
      <c r="CL342">
        <f t="shared" si="209"/>
        <v>2025</v>
      </c>
    </row>
    <row r="343" spans="1:90" ht="15" customHeight="1" x14ac:dyDescent="0.35">
      <c r="A343" s="40">
        <v>45818.807986111111</v>
      </c>
      <c r="B343" t="s">
        <v>593</v>
      </c>
      <c r="C343" t="s">
        <v>575</v>
      </c>
      <c r="D343" t="s">
        <v>594</v>
      </c>
      <c r="E343" s="2">
        <v>45936</v>
      </c>
      <c r="F343" t="s">
        <v>494</v>
      </c>
      <c r="G343" s="2">
        <v>45787</v>
      </c>
      <c r="H343">
        <v>9061833313</v>
      </c>
      <c r="I343">
        <v>151</v>
      </c>
      <c r="J343" t="s">
        <v>148</v>
      </c>
      <c r="K343" t="s">
        <v>46</v>
      </c>
      <c r="L343" t="s">
        <v>47</v>
      </c>
      <c r="M343" t="s">
        <v>48</v>
      </c>
      <c r="N343" t="s">
        <v>48</v>
      </c>
      <c r="O343" t="s">
        <v>48</v>
      </c>
      <c r="P343" t="s">
        <v>48</v>
      </c>
      <c r="Q343" t="s">
        <v>48</v>
      </c>
      <c r="R343" t="s">
        <v>48</v>
      </c>
      <c r="S343" t="s">
        <v>48</v>
      </c>
      <c r="T343" t="s">
        <v>48</v>
      </c>
      <c r="U343" t="s">
        <v>48</v>
      </c>
      <c r="V343" t="s">
        <v>48</v>
      </c>
      <c r="W343" t="s">
        <v>48</v>
      </c>
      <c r="X343" t="s">
        <v>48</v>
      </c>
      <c r="Y343" t="s">
        <v>48</v>
      </c>
      <c r="Z343" t="s">
        <v>48</v>
      </c>
      <c r="AA343" t="s">
        <v>48</v>
      </c>
      <c r="AB343" t="s">
        <v>48</v>
      </c>
      <c r="AC343" t="s">
        <v>48</v>
      </c>
      <c r="AD343" t="s">
        <v>48</v>
      </c>
      <c r="AE343" t="s">
        <v>48</v>
      </c>
      <c r="AF343" t="s">
        <v>48</v>
      </c>
      <c r="AG343" t="s">
        <v>48</v>
      </c>
      <c r="AH343" t="s">
        <v>50</v>
      </c>
      <c r="AI343" t="s">
        <v>50</v>
      </c>
      <c r="AJ343" t="s">
        <v>48</v>
      </c>
      <c r="AK343" t="s">
        <v>48</v>
      </c>
      <c r="AL343" t="s">
        <v>48</v>
      </c>
      <c r="AM343" t="s">
        <v>48</v>
      </c>
      <c r="AN343" t="s">
        <v>48</v>
      </c>
      <c r="AO343" t="s">
        <v>48</v>
      </c>
      <c r="AP343" t="s">
        <v>330</v>
      </c>
      <c r="AQ343" t="s">
        <v>1112</v>
      </c>
      <c r="AR343" t="s">
        <v>51</v>
      </c>
      <c r="AS343" t="s">
        <v>1113</v>
      </c>
      <c r="AT343" t="s">
        <v>506</v>
      </c>
      <c r="AU343" t="s">
        <v>577</v>
      </c>
      <c r="AW343" s="4">
        <f t="shared" si="210"/>
        <v>6</v>
      </c>
      <c r="AX343" s="4">
        <f t="shared" si="211"/>
        <v>4</v>
      </c>
      <c r="AY343" s="4">
        <f t="shared" si="212"/>
        <v>4</v>
      </c>
      <c r="AZ343" s="4">
        <f t="shared" si="213"/>
        <v>2</v>
      </c>
      <c r="BA343" s="4">
        <f t="shared" si="214"/>
        <v>4</v>
      </c>
      <c r="BB343" s="4">
        <f t="shared" si="215"/>
        <v>4</v>
      </c>
      <c r="BC343" s="4">
        <f t="shared" si="216"/>
        <v>4</v>
      </c>
      <c r="BD343" s="4">
        <f t="shared" si="217"/>
        <v>2</v>
      </c>
      <c r="BE343" s="4">
        <f t="shared" si="218"/>
        <v>4</v>
      </c>
      <c r="BF343" s="4">
        <f t="shared" si="219"/>
        <v>2</v>
      </c>
      <c r="BG343" s="4">
        <f t="shared" si="220"/>
        <v>4</v>
      </c>
      <c r="BH343" s="4">
        <f t="shared" si="221"/>
        <v>4</v>
      </c>
      <c r="BI343" s="4">
        <f t="shared" si="222"/>
        <v>4</v>
      </c>
      <c r="BJ343" s="4">
        <f t="shared" si="223"/>
        <v>2</v>
      </c>
      <c r="BK343" s="4">
        <f t="shared" si="224"/>
        <v>4</v>
      </c>
      <c r="BL343" s="4">
        <f t="shared" si="225"/>
        <v>2</v>
      </c>
      <c r="BM343" s="4">
        <f t="shared" si="226"/>
        <v>4</v>
      </c>
      <c r="BN343" s="4">
        <f t="shared" si="227"/>
        <v>4</v>
      </c>
      <c r="BO343" s="4">
        <f t="shared" si="228"/>
        <v>4</v>
      </c>
      <c r="BP343" s="4">
        <f t="shared" si="229"/>
        <v>4</v>
      </c>
      <c r="BQ343" s="4">
        <f t="shared" si="230"/>
        <v>6</v>
      </c>
      <c r="BR343" s="4">
        <f t="shared" si="231"/>
        <v>4</v>
      </c>
      <c r="BS343" s="4">
        <f t="shared" si="232"/>
        <v>4</v>
      </c>
      <c r="BT343" s="4">
        <f t="shared" si="233"/>
        <v>4</v>
      </c>
      <c r="BU343" s="4">
        <f t="shared" si="234"/>
        <v>4</v>
      </c>
      <c r="BV343" s="4">
        <f t="shared" si="235"/>
        <v>0</v>
      </c>
      <c r="BW343" s="4">
        <f t="shared" si="236"/>
        <v>6</v>
      </c>
      <c r="BX343" s="4">
        <f t="shared" si="237"/>
        <v>0</v>
      </c>
      <c r="BY343" s="4">
        <f t="shared" si="238"/>
        <v>0</v>
      </c>
      <c r="BZ343" s="37">
        <f t="shared" si="239"/>
        <v>100</v>
      </c>
      <c r="CA343" s="32" t="str">
        <f>VLOOKUP(J:J,'Agent wise'!A:C,3,0)</f>
        <v>Amal</v>
      </c>
      <c r="CB343" s="32">
        <f t="shared" si="205"/>
        <v>45936</v>
      </c>
      <c r="CC343" t="str">
        <f t="shared" si="206"/>
        <v>Excellent</v>
      </c>
      <c r="CE343" s="32"/>
      <c r="CJ343">
        <f t="shared" si="207"/>
        <v>6</v>
      </c>
      <c r="CK343">
        <f t="shared" si="208"/>
        <v>10</v>
      </c>
      <c r="CL343">
        <f t="shared" si="209"/>
        <v>2025</v>
      </c>
    </row>
    <row r="344" spans="1:90" ht="15" customHeight="1" x14ac:dyDescent="0.35">
      <c r="A344" s="40">
        <v>45818.809120370373</v>
      </c>
      <c r="B344" t="s">
        <v>132</v>
      </c>
      <c r="C344" t="s">
        <v>575</v>
      </c>
      <c r="D344" t="s">
        <v>133</v>
      </c>
      <c r="E344" s="2">
        <v>45936</v>
      </c>
      <c r="F344" t="s">
        <v>521</v>
      </c>
      <c r="G344" s="2">
        <v>45787</v>
      </c>
      <c r="H344">
        <v>9944468405</v>
      </c>
      <c r="I344">
        <v>140</v>
      </c>
      <c r="J344" t="s">
        <v>92</v>
      </c>
      <c r="K344" t="s">
        <v>52</v>
      </c>
      <c r="L344" t="s">
        <v>53</v>
      </c>
      <c r="M344" t="s">
        <v>48</v>
      </c>
      <c r="N344" t="s">
        <v>48</v>
      </c>
      <c r="O344" t="s">
        <v>48</v>
      </c>
      <c r="P344" t="s">
        <v>48</v>
      </c>
      <c r="Q344" t="s">
        <v>48</v>
      </c>
      <c r="R344" t="s">
        <v>49</v>
      </c>
      <c r="S344" t="s">
        <v>48</v>
      </c>
      <c r="T344" t="s">
        <v>48</v>
      </c>
      <c r="U344" t="s">
        <v>48</v>
      </c>
      <c r="V344" t="s">
        <v>48</v>
      </c>
      <c r="W344" t="s">
        <v>48</v>
      </c>
      <c r="X344" t="s">
        <v>48</v>
      </c>
      <c r="Y344" t="s">
        <v>48</v>
      </c>
      <c r="Z344" t="s">
        <v>48</v>
      </c>
      <c r="AA344" t="s">
        <v>48</v>
      </c>
      <c r="AB344" t="s">
        <v>48</v>
      </c>
      <c r="AC344" t="s">
        <v>48</v>
      </c>
      <c r="AD344" t="s">
        <v>48</v>
      </c>
      <c r="AE344" t="s">
        <v>48</v>
      </c>
      <c r="AF344" t="s">
        <v>48</v>
      </c>
      <c r="AG344" t="s">
        <v>48</v>
      </c>
      <c r="AH344" t="s">
        <v>48</v>
      </c>
      <c r="AI344" t="s">
        <v>50</v>
      </c>
      <c r="AJ344" t="s">
        <v>48</v>
      </c>
      <c r="AK344" t="s">
        <v>48</v>
      </c>
      <c r="AL344" t="s">
        <v>48</v>
      </c>
      <c r="AM344" t="s">
        <v>48</v>
      </c>
      <c r="AN344" t="s">
        <v>48</v>
      </c>
      <c r="AO344" t="s">
        <v>48</v>
      </c>
      <c r="AP344" t="s">
        <v>1114</v>
      </c>
      <c r="AQ344" t="s">
        <v>1114</v>
      </c>
      <c r="AR344" t="s">
        <v>51</v>
      </c>
      <c r="AS344" t="s">
        <v>435</v>
      </c>
      <c r="AT344" t="s">
        <v>440</v>
      </c>
      <c r="AU344" t="s">
        <v>577</v>
      </c>
      <c r="AW344" s="4">
        <f t="shared" si="210"/>
        <v>6</v>
      </c>
      <c r="AX344" s="4">
        <f t="shared" si="211"/>
        <v>4</v>
      </c>
      <c r="AY344" s="4">
        <f t="shared" si="212"/>
        <v>4</v>
      </c>
      <c r="AZ344" s="4">
        <f t="shared" si="213"/>
        <v>2</v>
      </c>
      <c r="BA344" s="4">
        <f t="shared" si="214"/>
        <v>4</v>
      </c>
      <c r="BB344" s="4" t="str">
        <f t="shared" si="215"/>
        <v>0</v>
      </c>
      <c r="BC344" s="4">
        <f t="shared" si="216"/>
        <v>4</v>
      </c>
      <c r="BD344" s="4">
        <f t="shared" si="217"/>
        <v>2</v>
      </c>
      <c r="BE344" s="4">
        <f t="shared" si="218"/>
        <v>4</v>
      </c>
      <c r="BF344" s="4">
        <f t="shared" si="219"/>
        <v>2</v>
      </c>
      <c r="BG344" s="4">
        <f t="shared" si="220"/>
        <v>4</v>
      </c>
      <c r="BH344" s="4">
        <f t="shared" si="221"/>
        <v>4</v>
      </c>
      <c r="BI344" s="4">
        <f t="shared" si="222"/>
        <v>4</v>
      </c>
      <c r="BJ344" s="4">
        <f t="shared" si="223"/>
        <v>2</v>
      </c>
      <c r="BK344" s="4">
        <f t="shared" si="224"/>
        <v>4</v>
      </c>
      <c r="BL344" s="4">
        <f t="shared" si="225"/>
        <v>2</v>
      </c>
      <c r="BM344" s="4">
        <f t="shared" si="226"/>
        <v>4</v>
      </c>
      <c r="BN344" s="4">
        <f t="shared" si="227"/>
        <v>4</v>
      </c>
      <c r="BO344" s="4">
        <f t="shared" si="228"/>
        <v>4</v>
      </c>
      <c r="BP344" s="4">
        <f t="shared" si="229"/>
        <v>4</v>
      </c>
      <c r="BQ344" s="4">
        <f t="shared" si="230"/>
        <v>6</v>
      </c>
      <c r="BR344" s="4">
        <f t="shared" si="231"/>
        <v>4</v>
      </c>
      <c r="BS344" s="4">
        <f t="shared" si="232"/>
        <v>4</v>
      </c>
      <c r="BT344" s="4">
        <f t="shared" si="233"/>
        <v>4</v>
      </c>
      <c r="BU344" s="4">
        <f t="shared" si="234"/>
        <v>4</v>
      </c>
      <c r="BV344" s="4">
        <f t="shared" si="235"/>
        <v>0</v>
      </c>
      <c r="BW344" s="4">
        <f t="shared" si="236"/>
        <v>6</v>
      </c>
      <c r="BX344" s="4">
        <f t="shared" si="237"/>
        <v>0</v>
      </c>
      <c r="BY344" s="4">
        <f t="shared" si="238"/>
        <v>0</v>
      </c>
      <c r="BZ344" s="37">
        <f t="shared" si="239"/>
        <v>96</v>
      </c>
      <c r="CA344" s="32" t="str">
        <f>VLOOKUP(J:J,'Agent wise'!A:C,3,0)</f>
        <v>Adharsh</v>
      </c>
      <c r="CB344" s="32">
        <f t="shared" si="205"/>
        <v>45936</v>
      </c>
      <c r="CC344" t="str">
        <f t="shared" si="206"/>
        <v>Excellent</v>
      </c>
      <c r="CE344" s="32"/>
      <c r="CJ344">
        <f t="shared" si="207"/>
        <v>6</v>
      </c>
      <c r="CK344">
        <f t="shared" si="208"/>
        <v>10</v>
      </c>
      <c r="CL344">
        <f t="shared" si="209"/>
        <v>2025</v>
      </c>
    </row>
    <row r="345" spans="1:90" ht="15" customHeight="1" x14ac:dyDescent="0.35">
      <c r="A345" s="40">
        <v>45818.811180555553</v>
      </c>
      <c r="B345" t="s">
        <v>593</v>
      </c>
      <c r="C345" t="s">
        <v>575</v>
      </c>
      <c r="D345" t="s">
        <v>594</v>
      </c>
      <c r="E345" s="2">
        <v>45936</v>
      </c>
      <c r="F345" t="s">
        <v>494</v>
      </c>
      <c r="G345" s="2">
        <v>45787</v>
      </c>
      <c r="H345">
        <v>9445652473</v>
      </c>
      <c r="I345">
        <v>167</v>
      </c>
      <c r="J345" t="s">
        <v>206</v>
      </c>
      <c r="K345" t="s">
        <v>52</v>
      </c>
      <c r="L345" t="s">
        <v>53</v>
      </c>
      <c r="M345" t="s">
        <v>48</v>
      </c>
      <c r="N345" t="s">
        <v>48</v>
      </c>
      <c r="O345" t="s">
        <v>48</v>
      </c>
      <c r="P345" t="s">
        <v>48</v>
      </c>
      <c r="Q345" t="s">
        <v>48</v>
      </c>
      <c r="R345" t="s">
        <v>49</v>
      </c>
      <c r="S345" t="s">
        <v>48</v>
      </c>
      <c r="T345" t="s">
        <v>48</v>
      </c>
      <c r="U345" t="s">
        <v>49</v>
      </c>
      <c r="V345" t="s">
        <v>48</v>
      </c>
      <c r="W345" t="s">
        <v>48</v>
      </c>
      <c r="X345" t="s">
        <v>48</v>
      </c>
      <c r="Y345" t="s">
        <v>48</v>
      </c>
      <c r="Z345" t="s">
        <v>49</v>
      </c>
      <c r="AA345" t="s">
        <v>48</v>
      </c>
      <c r="AB345" t="s">
        <v>48</v>
      </c>
      <c r="AC345" t="s">
        <v>48</v>
      </c>
      <c r="AD345" t="s">
        <v>48</v>
      </c>
      <c r="AE345" t="s">
        <v>48</v>
      </c>
      <c r="AF345" t="s">
        <v>48</v>
      </c>
      <c r="AG345" t="s">
        <v>48</v>
      </c>
      <c r="AH345" t="s">
        <v>50</v>
      </c>
      <c r="AI345" t="s">
        <v>50</v>
      </c>
      <c r="AJ345" t="s">
        <v>48</v>
      </c>
      <c r="AK345" t="s">
        <v>48</v>
      </c>
      <c r="AL345" t="s">
        <v>49</v>
      </c>
      <c r="AM345" t="s">
        <v>48</v>
      </c>
      <c r="AN345" t="s">
        <v>48</v>
      </c>
      <c r="AO345" t="s">
        <v>48</v>
      </c>
      <c r="AP345" t="s">
        <v>1115</v>
      </c>
      <c r="AQ345" t="s">
        <v>1116</v>
      </c>
      <c r="AR345" t="s">
        <v>116</v>
      </c>
      <c r="AS345" t="s">
        <v>496</v>
      </c>
      <c r="AT345" t="s">
        <v>692</v>
      </c>
      <c r="AU345" t="s">
        <v>683</v>
      </c>
      <c r="AW345" s="4">
        <f t="shared" si="210"/>
        <v>6</v>
      </c>
      <c r="AX345" s="4">
        <f t="shared" si="211"/>
        <v>4</v>
      </c>
      <c r="AY345" s="4">
        <f t="shared" si="212"/>
        <v>4</v>
      </c>
      <c r="AZ345" s="4">
        <f t="shared" si="213"/>
        <v>2</v>
      </c>
      <c r="BA345" s="4">
        <f t="shared" si="214"/>
        <v>4</v>
      </c>
      <c r="BB345" s="4" t="str">
        <f t="shared" si="215"/>
        <v>0</v>
      </c>
      <c r="BC345" s="4">
        <f t="shared" si="216"/>
        <v>4</v>
      </c>
      <c r="BD345" s="4">
        <f t="shared" si="217"/>
        <v>2</v>
      </c>
      <c r="BE345" s="4" t="str">
        <f t="shared" si="218"/>
        <v>0</v>
      </c>
      <c r="BF345" s="4">
        <f t="shared" si="219"/>
        <v>2</v>
      </c>
      <c r="BG345" s="4">
        <f t="shared" si="220"/>
        <v>4</v>
      </c>
      <c r="BH345" s="4">
        <f t="shared" si="221"/>
        <v>4</v>
      </c>
      <c r="BI345" s="4">
        <f t="shared" si="222"/>
        <v>4</v>
      </c>
      <c r="BJ345" s="4" t="str">
        <f t="shared" si="223"/>
        <v>0</v>
      </c>
      <c r="BK345" s="4">
        <f t="shared" si="224"/>
        <v>4</v>
      </c>
      <c r="BL345" s="4">
        <f t="shared" si="225"/>
        <v>2</v>
      </c>
      <c r="BM345" s="4">
        <f t="shared" si="226"/>
        <v>4</v>
      </c>
      <c r="BN345" s="4">
        <f t="shared" si="227"/>
        <v>4</v>
      </c>
      <c r="BO345" s="4">
        <f t="shared" si="228"/>
        <v>4</v>
      </c>
      <c r="BP345" s="4">
        <f t="shared" si="229"/>
        <v>4</v>
      </c>
      <c r="BQ345" s="4">
        <f t="shared" si="230"/>
        <v>6</v>
      </c>
      <c r="BR345" s="4">
        <f t="shared" si="231"/>
        <v>4</v>
      </c>
      <c r="BS345" s="4">
        <f t="shared" si="232"/>
        <v>4</v>
      </c>
      <c r="BT345" s="4">
        <f t="shared" si="233"/>
        <v>4</v>
      </c>
      <c r="BU345" s="4">
        <f t="shared" si="234"/>
        <v>4</v>
      </c>
      <c r="BV345" s="4" t="str">
        <f t="shared" si="235"/>
        <v>0</v>
      </c>
      <c r="BW345" s="4">
        <f t="shared" si="236"/>
        <v>6</v>
      </c>
      <c r="BX345" s="4">
        <f t="shared" si="237"/>
        <v>0</v>
      </c>
      <c r="BY345" s="4">
        <f t="shared" si="238"/>
        <v>0</v>
      </c>
      <c r="BZ345" s="37">
        <f t="shared" si="239"/>
        <v>90</v>
      </c>
      <c r="CA345" s="32" t="str">
        <f>VLOOKUP(J:J,'Agent wise'!A:C,3,0)</f>
        <v>Amal</v>
      </c>
      <c r="CB345" s="32">
        <f t="shared" si="205"/>
        <v>45936</v>
      </c>
      <c r="CC345" t="str">
        <f t="shared" si="206"/>
        <v>Good</v>
      </c>
      <c r="CE345" s="32"/>
      <c r="CJ345">
        <f t="shared" si="207"/>
        <v>6</v>
      </c>
      <c r="CK345">
        <f t="shared" si="208"/>
        <v>10</v>
      </c>
      <c r="CL345">
        <f t="shared" si="209"/>
        <v>2025</v>
      </c>
    </row>
    <row r="346" spans="1:90" ht="15" customHeight="1" x14ac:dyDescent="0.35">
      <c r="A346" s="40">
        <v>45818.814363425925</v>
      </c>
      <c r="B346" t="s">
        <v>593</v>
      </c>
      <c r="C346" t="s">
        <v>575</v>
      </c>
      <c r="D346" t="s">
        <v>594</v>
      </c>
      <c r="E346" s="2">
        <v>45936</v>
      </c>
      <c r="F346" t="s">
        <v>494</v>
      </c>
      <c r="G346" s="2">
        <v>45787</v>
      </c>
      <c r="H346">
        <v>9495072304</v>
      </c>
      <c r="I346">
        <v>151</v>
      </c>
      <c r="J346" t="s">
        <v>146</v>
      </c>
      <c r="K346" t="s">
        <v>46</v>
      </c>
      <c r="L346" t="s">
        <v>47</v>
      </c>
      <c r="M346" t="s">
        <v>48</v>
      </c>
      <c r="N346" t="s">
        <v>48</v>
      </c>
      <c r="O346" t="s">
        <v>48</v>
      </c>
      <c r="P346" t="s">
        <v>48</v>
      </c>
      <c r="Q346" t="s">
        <v>48</v>
      </c>
      <c r="R346" t="s">
        <v>48</v>
      </c>
      <c r="S346" t="s">
        <v>48</v>
      </c>
      <c r="T346" t="s">
        <v>48</v>
      </c>
      <c r="U346" t="s">
        <v>49</v>
      </c>
      <c r="V346" t="s">
        <v>48</v>
      </c>
      <c r="W346" t="s">
        <v>48</v>
      </c>
      <c r="X346" t="s">
        <v>48</v>
      </c>
      <c r="Y346" t="s">
        <v>48</v>
      </c>
      <c r="Z346" t="s">
        <v>48</v>
      </c>
      <c r="AA346" t="s">
        <v>48</v>
      </c>
      <c r="AB346" t="s">
        <v>49</v>
      </c>
      <c r="AC346" t="s">
        <v>49</v>
      </c>
      <c r="AD346" t="s">
        <v>48</v>
      </c>
      <c r="AE346" t="s">
        <v>48</v>
      </c>
      <c r="AF346" t="s">
        <v>48</v>
      </c>
      <c r="AG346" t="s">
        <v>48</v>
      </c>
      <c r="AH346" t="s">
        <v>50</v>
      </c>
      <c r="AI346" t="s">
        <v>50</v>
      </c>
      <c r="AJ346" t="s">
        <v>48</v>
      </c>
      <c r="AK346" t="s">
        <v>48</v>
      </c>
      <c r="AL346" t="s">
        <v>49</v>
      </c>
      <c r="AM346" t="s">
        <v>48</v>
      </c>
      <c r="AN346" t="s">
        <v>48</v>
      </c>
      <c r="AO346" t="s">
        <v>48</v>
      </c>
      <c r="AP346" t="s">
        <v>1117</v>
      </c>
      <c r="AQ346" t="s">
        <v>1118</v>
      </c>
      <c r="AR346" t="s">
        <v>116</v>
      </c>
      <c r="AS346" t="s">
        <v>884</v>
      </c>
      <c r="AT346" t="s">
        <v>649</v>
      </c>
      <c r="AU346" t="s">
        <v>577</v>
      </c>
      <c r="AW346" s="4">
        <f t="shared" si="210"/>
        <v>6</v>
      </c>
      <c r="AX346" s="4">
        <f t="shared" si="211"/>
        <v>4</v>
      </c>
      <c r="AY346" s="4">
        <f t="shared" si="212"/>
        <v>4</v>
      </c>
      <c r="AZ346" s="4">
        <f t="shared" si="213"/>
        <v>2</v>
      </c>
      <c r="BA346" s="4">
        <f t="shared" si="214"/>
        <v>4</v>
      </c>
      <c r="BB346" s="4">
        <f t="shared" si="215"/>
        <v>4</v>
      </c>
      <c r="BC346" s="4">
        <f t="shared" si="216"/>
        <v>4</v>
      </c>
      <c r="BD346" s="4">
        <f t="shared" si="217"/>
        <v>2</v>
      </c>
      <c r="BE346" s="4" t="str">
        <f t="shared" si="218"/>
        <v>0</v>
      </c>
      <c r="BF346" s="4">
        <f t="shared" si="219"/>
        <v>2</v>
      </c>
      <c r="BG346" s="4">
        <f t="shared" si="220"/>
        <v>4</v>
      </c>
      <c r="BH346" s="4">
        <f t="shared" si="221"/>
        <v>4</v>
      </c>
      <c r="BI346" s="4">
        <f t="shared" si="222"/>
        <v>4</v>
      </c>
      <c r="BJ346" s="4">
        <f t="shared" si="223"/>
        <v>2</v>
      </c>
      <c r="BK346" s="4">
        <f t="shared" si="224"/>
        <v>4</v>
      </c>
      <c r="BL346" s="4" t="str">
        <f t="shared" si="225"/>
        <v>0</v>
      </c>
      <c r="BM346" s="4" t="str">
        <f t="shared" si="226"/>
        <v>0</v>
      </c>
      <c r="BN346" s="4">
        <f t="shared" si="227"/>
        <v>4</v>
      </c>
      <c r="BO346" s="4">
        <f t="shared" si="228"/>
        <v>4</v>
      </c>
      <c r="BP346" s="4">
        <f t="shared" si="229"/>
        <v>4</v>
      </c>
      <c r="BQ346" s="4">
        <f t="shared" si="230"/>
        <v>6</v>
      </c>
      <c r="BR346" s="4">
        <f t="shared" si="231"/>
        <v>4</v>
      </c>
      <c r="BS346" s="4">
        <f t="shared" si="232"/>
        <v>4</v>
      </c>
      <c r="BT346" s="4">
        <f t="shared" si="233"/>
        <v>4</v>
      </c>
      <c r="BU346" s="4">
        <f t="shared" si="234"/>
        <v>4</v>
      </c>
      <c r="BV346" s="4" t="str">
        <f t="shared" si="235"/>
        <v>0</v>
      </c>
      <c r="BW346" s="4">
        <f t="shared" si="236"/>
        <v>6</v>
      </c>
      <c r="BX346" s="4">
        <f t="shared" si="237"/>
        <v>0</v>
      </c>
      <c r="BY346" s="4">
        <f t="shared" si="238"/>
        <v>0</v>
      </c>
      <c r="BZ346" s="37">
        <f t="shared" si="239"/>
        <v>90</v>
      </c>
      <c r="CA346" s="32" t="str">
        <f>VLOOKUP(J:J,'Agent wise'!A:C,3,0)</f>
        <v>Amal</v>
      </c>
      <c r="CB346" s="32">
        <f t="shared" si="205"/>
        <v>45936</v>
      </c>
      <c r="CC346" t="str">
        <f t="shared" si="206"/>
        <v>Good</v>
      </c>
      <c r="CE346" s="32"/>
      <c r="CJ346">
        <f t="shared" si="207"/>
        <v>6</v>
      </c>
      <c r="CK346">
        <f t="shared" si="208"/>
        <v>10</v>
      </c>
      <c r="CL346">
        <f t="shared" si="209"/>
        <v>2025</v>
      </c>
    </row>
    <row r="347" spans="1:90" ht="15" customHeight="1" x14ac:dyDescent="0.35">
      <c r="A347" s="40">
        <v>45818.815416666665</v>
      </c>
      <c r="B347" t="s">
        <v>132</v>
      </c>
      <c r="C347" t="s">
        <v>575</v>
      </c>
      <c r="D347" t="s">
        <v>133</v>
      </c>
      <c r="E347" s="2">
        <v>45936</v>
      </c>
      <c r="F347" t="s">
        <v>521</v>
      </c>
      <c r="G347" s="2">
        <v>45787</v>
      </c>
      <c r="H347">
        <v>9489016750</v>
      </c>
      <c r="I347">
        <v>131</v>
      </c>
      <c r="J347" t="s">
        <v>111</v>
      </c>
      <c r="K347" t="s">
        <v>52</v>
      </c>
      <c r="L347" t="s">
        <v>53</v>
      </c>
      <c r="M347" t="s">
        <v>48</v>
      </c>
      <c r="N347" t="s">
        <v>48</v>
      </c>
      <c r="O347" t="s">
        <v>48</v>
      </c>
      <c r="P347" t="s">
        <v>48</v>
      </c>
      <c r="Q347" t="s">
        <v>48</v>
      </c>
      <c r="R347" t="s">
        <v>48</v>
      </c>
      <c r="S347" t="s">
        <v>48</v>
      </c>
      <c r="T347" t="s">
        <v>48</v>
      </c>
      <c r="U347" t="s">
        <v>48</v>
      </c>
      <c r="V347" t="s">
        <v>48</v>
      </c>
      <c r="W347" t="s">
        <v>48</v>
      </c>
      <c r="X347" t="s">
        <v>48</v>
      </c>
      <c r="Y347" t="s">
        <v>48</v>
      </c>
      <c r="Z347" t="s">
        <v>48</v>
      </c>
      <c r="AA347" t="s">
        <v>49</v>
      </c>
      <c r="AB347" t="s">
        <v>48</v>
      </c>
      <c r="AC347" t="s">
        <v>48</v>
      </c>
      <c r="AD347" t="s">
        <v>48</v>
      </c>
      <c r="AE347" t="s">
        <v>48</v>
      </c>
      <c r="AF347" t="s">
        <v>48</v>
      </c>
      <c r="AG347" t="s">
        <v>48</v>
      </c>
      <c r="AH347" t="s">
        <v>48</v>
      </c>
      <c r="AI347" t="s">
        <v>50</v>
      </c>
      <c r="AJ347" t="s">
        <v>48</v>
      </c>
      <c r="AK347" t="s">
        <v>48</v>
      </c>
      <c r="AL347" t="s">
        <v>48</v>
      </c>
      <c r="AM347" t="s">
        <v>48</v>
      </c>
      <c r="AN347" t="s">
        <v>48</v>
      </c>
      <c r="AO347" t="s">
        <v>48</v>
      </c>
      <c r="AP347" s="1" t="s">
        <v>1119</v>
      </c>
      <c r="AQ347" s="1" t="s">
        <v>1119</v>
      </c>
      <c r="AR347" t="s">
        <v>51</v>
      </c>
      <c r="AS347" t="s">
        <v>435</v>
      </c>
      <c r="AT347" t="s">
        <v>440</v>
      </c>
      <c r="AU347" t="s">
        <v>577</v>
      </c>
      <c r="AW347" s="4">
        <f t="shared" si="210"/>
        <v>6</v>
      </c>
      <c r="AX347" s="4">
        <f t="shared" si="211"/>
        <v>4</v>
      </c>
      <c r="AY347" s="4">
        <f t="shared" si="212"/>
        <v>4</v>
      </c>
      <c r="AZ347" s="4">
        <f t="shared" si="213"/>
        <v>2</v>
      </c>
      <c r="BA347" s="4">
        <f t="shared" si="214"/>
        <v>4</v>
      </c>
      <c r="BB347" s="4">
        <f t="shared" si="215"/>
        <v>4</v>
      </c>
      <c r="BC347" s="4">
        <f t="shared" si="216"/>
        <v>4</v>
      </c>
      <c r="BD347" s="4">
        <f t="shared" si="217"/>
        <v>2</v>
      </c>
      <c r="BE347" s="4">
        <f t="shared" si="218"/>
        <v>4</v>
      </c>
      <c r="BF347" s="4">
        <f t="shared" si="219"/>
        <v>2</v>
      </c>
      <c r="BG347" s="4">
        <f t="shared" si="220"/>
        <v>4</v>
      </c>
      <c r="BH347" s="4">
        <f t="shared" si="221"/>
        <v>4</v>
      </c>
      <c r="BI347" s="4">
        <f t="shared" si="222"/>
        <v>4</v>
      </c>
      <c r="BJ347" s="4">
        <f t="shared" si="223"/>
        <v>2</v>
      </c>
      <c r="BK347" s="4" t="str">
        <f t="shared" si="224"/>
        <v>0</v>
      </c>
      <c r="BL347" s="4">
        <f t="shared" si="225"/>
        <v>2</v>
      </c>
      <c r="BM347" s="4">
        <f t="shared" si="226"/>
        <v>4</v>
      </c>
      <c r="BN347" s="4">
        <f t="shared" si="227"/>
        <v>4</v>
      </c>
      <c r="BO347" s="4">
        <f t="shared" si="228"/>
        <v>4</v>
      </c>
      <c r="BP347" s="4">
        <f t="shared" si="229"/>
        <v>4</v>
      </c>
      <c r="BQ347" s="4">
        <f t="shared" si="230"/>
        <v>6</v>
      </c>
      <c r="BR347" s="4">
        <f t="shared" si="231"/>
        <v>4</v>
      </c>
      <c r="BS347" s="4">
        <f t="shared" si="232"/>
        <v>4</v>
      </c>
      <c r="BT347" s="4">
        <f t="shared" si="233"/>
        <v>4</v>
      </c>
      <c r="BU347" s="4">
        <f t="shared" si="234"/>
        <v>4</v>
      </c>
      <c r="BV347" s="4">
        <f t="shared" si="235"/>
        <v>0</v>
      </c>
      <c r="BW347" s="4">
        <f t="shared" si="236"/>
        <v>6</v>
      </c>
      <c r="BX347" s="4">
        <f t="shared" si="237"/>
        <v>0</v>
      </c>
      <c r="BY347" s="4">
        <f t="shared" si="238"/>
        <v>0</v>
      </c>
      <c r="BZ347" s="37">
        <f t="shared" si="239"/>
        <v>96</v>
      </c>
      <c r="CA347" s="32" t="str">
        <f>VLOOKUP(J:J,'Agent wise'!A:C,3,0)</f>
        <v>Saran S</v>
      </c>
      <c r="CB347" s="32">
        <f t="shared" si="205"/>
        <v>45936</v>
      </c>
      <c r="CC347" t="str">
        <f t="shared" si="206"/>
        <v>Excellent</v>
      </c>
      <c r="CE347" s="32"/>
      <c r="CJ347">
        <f t="shared" si="207"/>
        <v>6</v>
      </c>
      <c r="CK347">
        <f t="shared" si="208"/>
        <v>10</v>
      </c>
      <c r="CL347">
        <f t="shared" si="209"/>
        <v>2025</v>
      </c>
    </row>
    <row r="348" spans="1:90" ht="15" customHeight="1" x14ac:dyDescent="0.35">
      <c r="A348" s="40">
        <v>45818.81658564815</v>
      </c>
      <c r="B348" t="s">
        <v>593</v>
      </c>
      <c r="C348" t="s">
        <v>575</v>
      </c>
      <c r="D348" t="s">
        <v>594</v>
      </c>
      <c r="E348" s="2">
        <v>45936</v>
      </c>
      <c r="F348" t="s">
        <v>494</v>
      </c>
      <c r="G348" s="2">
        <v>45787</v>
      </c>
      <c r="H348">
        <v>9745483553</v>
      </c>
      <c r="I348">
        <v>150</v>
      </c>
      <c r="J348" t="s">
        <v>117</v>
      </c>
      <c r="K348" t="s">
        <v>46</v>
      </c>
      <c r="L348" t="s">
        <v>47</v>
      </c>
      <c r="M348" t="s">
        <v>48</v>
      </c>
      <c r="N348" t="s">
        <v>48</v>
      </c>
      <c r="O348" t="s">
        <v>48</v>
      </c>
      <c r="P348" t="s">
        <v>48</v>
      </c>
      <c r="Q348" t="s">
        <v>48</v>
      </c>
      <c r="R348" t="s">
        <v>48</v>
      </c>
      <c r="S348" t="s">
        <v>48</v>
      </c>
      <c r="T348" t="s">
        <v>48</v>
      </c>
      <c r="U348" t="s">
        <v>49</v>
      </c>
      <c r="V348" t="s">
        <v>48</v>
      </c>
      <c r="W348" t="s">
        <v>48</v>
      </c>
      <c r="X348" t="s">
        <v>48</v>
      </c>
      <c r="Y348" t="s">
        <v>48</v>
      </c>
      <c r="Z348" t="s">
        <v>48</v>
      </c>
      <c r="AA348" t="s">
        <v>48</v>
      </c>
      <c r="AB348" t="s">
        <v>49</v>
      </c>
      <c r="AC348" t="s">
        <v>48</v>
      </c>
      <c r="AD348" t="s">
        <v>48</v>
      </c>
      <c r="AE348" t="s">
        <v>48</v>
      </c>
      <c r="AF348" t="s">
        <v>48</v>
      </c>
      <c r="AG348" t="s">
        <v>48</v>
      </c>
      <c r="AH348" t="s">
        <v>50</v>
      </c>
      <c r="AI348" t="s">
        <v>49</v>
      </c>
      <c r="AJ348" t="s">
        <v>48</v>
      </c>
      <c r="AK348" t="s">
        <v>48</v>
      </c>
      <c r="AL348" t="s">
        <v>49</v>
      </c>
      <c r="AM348" t="s">
        <v>48</v>
      </c>
      <c r="AN348" t="s">
        <v>48</v>
      </c>
      <c r="AO348" t="s">
        <v>48</v>
      </c>
      <c r="AP348" t="s">
        <v>1120</v>
      </c>
      <c r="AQ348" t="s">
        <v>1121</v>
      </c>
      <c r="AR348" t="s">
        <v>116</v>
      </c>
      <c r="AS348" t="s">
        <v>496</v>
      </c>
      <c r="AT348" t="s">
        <v>692</v>
      </c>
      <c r="AU348" t="s">
        <v>683</v>
      </c>
      <c r="AW348" s="4">
        <f t="shared" si="210"/>
        <v>6</v>
      </c>
      <c r="AX348" s="4">
        <f t="shared" si="211"/>
        <v>4</v>
      </c>
      <c r="AY348" s="4">
        <f t="shared" si="212"/>
        <v>4</v>
      </c>
      <c r="AZ348" s="4">
        <f t="shared" si="213"/>
        <v>2</v>
      </c>
      <c r="BA348" s="4">
        <f t="shared" si="214"/>
        <v>4</v>
      </c>
      <c r="BB348" s="4">
        <f t="shared" si="215"/>
        <v>4</v>
      </c>
      <c r="BC348" s="4">
        <f t="shared" si="216"/>
        <v>4</v>
      </c>
      <c r="BD348" s="4">
        <f t="shared" si="217"/>
        <v>2</v>
      </c>
      <c r="BE348" s="4" t="str">
        <f t="shared" si="218"/>
        <v>0</v>
      </c>
      <c r="BF348" s="4">
        <f t="shared" si="219"/>
        <v>2</v>
      </c>
      <c r="BG348" s="4">
        <f t="shared" si="220"/>
        <v>4</v>
      </c>
      <c r="BH348" s="4">
        <f t="shared" si="221"/>
        <v>4</v>
      </c>
      <c r="BI348" s="4">
        <f t="shared" si="222"/>
        <v>4</v>
      </c>
      <c r="BJ348" s="4">
        <f t="shared" si="223"/>
        <v>2</v>
      </c>
      <c r="BK348" s="4">
        <f t="shared" si="224"/>
        <v>4</v>
      </c>
      <c r="BL348" s="4" t="str">
        <f t="shared" si="225"/>
        <v>0</v>
      </c>
      <c r="BM348" s="4">
        <f t="shared" si="226"/>
        <v>4</v>
      </c>
      <c r="BN348" s="4">
        <f t="shared" si="227"/>
        <v>4</v>
      </c>
      <c r="BO348" s="4">
        <f t="shared" si="228"/>
        <v>4</v>
      </c>
      <c r="BP348" s="4">
        <f t="shared" si="229"/>
        <v>4</v>
      </c>
      <c r="BQ348" s="4">
        <f t="shared" si="230"/>
        <v>6</v>
      </c>
      <c r="BR348" s="4">
        <f t="shared" si="231"/>
        <v>4</v>
      </c>
      <c r="BS348" s="4" t="str">
        <f t="shared" si="232"/>
        <v>0</v>
      </c>
      <c r="BT348" s="4">
        <f t="shared" si="233"/>
        <v>4</v>
      </c>
      <c r="BU348" s="4">
        <f t="shared" si="234"/>
        <v>4</v>
      </c>
      <c r="BV348" s="4" t="str">
        <f t="shared" si="235"/>
        <v>0</v>
      </c>
      <c r="BW348" s="4">
        <f t="shared" si="236"/>
        <v>6</v>
      </c>
      <c r="BX348" s="4">
        <f t="shared" si="237"/>
        <v>0</v>
      </c>
      <c r="BY348" s="4">
        <f t="shared" si="238"/>
        <v>0</v>
      </c>
      <c r="BZ348" s="37">
        <f t="shared" si="239"/>
        <v>90</v>
      </c>
      <c r="CA348" s="32" t="str">
        <f>VLOOKUP(J:J,'Agent wise'!A:C,3,0)</f>
        <v>Amal</v>
      </c>
      <c r="CB348" s="32">
        <f t="shared" si="205"/>
        <v>45936</v>
      </c>
      <c r="CC348" t="str">
        <f t="shared" si="206"/>
        <v>Good</v>
      </c>
      <c r="CE348" s="32"/>
      <c r="CJ348">
        <f t="shared" si="207"/>
        <v>6</v>
      </c>
      <c r="CK348">
        <f t="shared" si="208"/>
        <v>10</v>
      </c>
      <c r="CL348">
        <f t="shared" si="209"/>
        <v>2025</v>
      </c>
    </row>
    <row r="349" spans="1:90" ht="15" customHeight="1" x14ac:dyDescent="0.35">
      <c r="A349" s="40">
        <v>45818.818923611114</v>
      </c>
      <c r="B349" t="s">
        <v>593</v>
      </c>
      <c r="C349" t="s">
        <v>575</v>
      </c>
      <c r="D349" t="s">
        <v>594</v>
      </c>
      <c r="E349" s="2">
        <v>45936</v>
      </c>
      <c r="F349" t="s">
        <v>494</v>
      </c>
      <c r="G349" s="2">
        <v>45787</v>
      </c>
      <c r="H349">
        <v>9746225229</v>
      </c>
      <c r="I349">
        <v>130</v>
      </c>
      <c r="J349" t="s">
        <v>139</v>
      </c>
      <c r="K349" t="s">
        <v>46</v>
      </c>
      <c r="L349" t="s">
        <v>47</v>
      </c>
      <c r="M349" t="s">
        <v>48</v>
      </c>
      <c r="N349" t="s">
        <v>48</v>
      </c>
      <c r="O349" t="s">
        <v>48</v>
      </c>
      <c r="P349" t="s">
        <v>48</v>
      </c>
      <c r="Q349" t="s">
        <v>48</v>
      </c>
      <c r="R349" t="s">
        <v>48</v>
      </c>
      <c r="S349" t="s">
        <v>48</v>
      </c>
      <c r="T349" t="s">
        <v>48</v>
      </c>
      <c r="U349" t="s">
        <v>48</v>
      </c>
      <c r="V349" t="s">
        <v>48</v>
      </c>
      <c r="W349" t="s">
        <v>48</v>
      </c>
      <c r="X349" t="s">
        <v>48</v>
      </c>
      <c r="Y349" t="s">
        <v>48</v>
      </c>
      <c r="Z349" t="s">
        <v>48</v>
      </c>
      <c r="AA349" t="s">
        <v>48</v>
      </c>
      <c r="AB349" t="s">
        <v>48</v>
      </c>
      <c r="AC349" t="s">
        <v>48</v>
      </c>
      <c r="AD349" t="s">
        <v>48</v>
      </c>
      <c r="AE349" t="s">
        <v>48</v>
      </c>
      <c r="AF349" t="s">
        <v>48</v>
      </c>
      <c r="AG349" t="s">
        <v>48</v>
      </c>
      <c r="AH349" t="s">
        <v>50</v>
      </c>
      <c r="AI349" t="s">
        <v>50</v>
      </c>
      <c r="AJ349" t="s">
        <v>48</v>
      </c>
      <c r="AK349" t="s">
        <v>48</v>
      </c>
      <c r="AL349" t="s">
        <v>49</v>
      </c>
      <c r="AM349" t="s">
        <v>48</v>
      </c>
      <c r="AN349" t="s">
        <v>48</v>
      </c>
      <c r="AO349" t="s">
        <v>48</v>
      </c>
      <c r="AP349" t="s">
        <v>416</v>
      </c>
      <c r="AQ349" t="s">
        <v>1122</v>
      </c>
      <c r="AR349" t="s">
        <v>116</v>
      </c>
      <c r="AS349" t="s">
        <v>502</v>
      </c>
      <c r="AT349" t="s">
        <v>692</v>
      </c>
      <c r="AU349" t="s">
        <v>577</v>
      </c>
      <c r="AW349" s="4">
        <f t="shared" si="210"/>
        <v>6</v>
      </c>
      <c r="AX349" s="4">
        <f t="shared" si="211"/>
        <v>4</v>
      </c>
      <c r="AY349" s="4">
        <f t="shared" si="212"/>
        <v>4</v>
      </c>
      <c r="AZ349" s="4">
        <f t="shared" si="213"/>
        <v>2</v>
      </c>
      <c r="BA349" s="4">
        <f t="shared" si="214"/>
        <v>4</v>
      </c>
      <c r="BB349" s="4">
        <f t="shared" si="215"/>
        <v>4</v>
      </c>
      <c r="BC349" s="4">
        <f t="shared" si="216"/>
        <v>4</v>
      </c>
      <c r="BD349" s="4">
        <f t="shared" si="217"/>
        <v>2</v>
      </c>
      <c r="BE349" s="4">
        <f t="shared" si="218"/>
        <v>4</v>
      </c>
      <c r="BF349" s="4">
        <f t="shared" si="219"/>
        <v>2</v>
      </c>
      <c r="BG349" s="4">
        <f t="shared" si="220"/>
        <v>4</v>
      </c>
      <c r="BH349" s="4">
        <f t="shared" si="221"/>
        <v>4</v>
      </c>
      <c r="BI349" s="4">
        <f t="shared" si="222"/>
        <v>4</v>
      </c>
      <c r="BJ349" s="4">
        <f t="shared" si="223"/>
        <v>2</v>
      </c>
      <c r="BK349" s="4">
        <f t="shared" si="224"/>
        <v>4</v>
      </c>
      <c r="BL349" s="4">
        <f t="shared" si="225"/>
        <v>2</v>
      </c>
      <c r="BM349" s="4">
        <f t="shared" si="226"/>
        <v>4</v>
      </c>
      <c r="BN349" s="4">
        <f t="shared" si="227"/>
        <v>4</v>
      </c>
      <c r="BO349" s="4">
        <f t="shared" si="228"/>
        <v>4</v>
      </c>
      <c r="BP349" s="4">
        <f t="shared" si="229"/>
        <v>4</v>
      </c>
      <c r="BQ349" s="4">
        <f t="shared" si="230"/>
        <v>6</v>
      </c>
      <c r="BR349" s="4">
        <f t="shared" si="231"/>
        <v>4</v>
      </c>
      <c r="BS349" s="4">
        <f t="shared" si="232"/>
        <v>4</v>
      </c>
      <c r="BT349" s="4">
        <f t="shared" si="233"/>
        <v>4</v>
      </c>
      <c r="BU349" s="4">
        <f t="shared" si="234"/>
        <v>4</v>
      </c>
      <c r="BV349" s="4" t="str">
        <f t="shared" si="235"/>
        <v>0</v>
      </c>
      <c r="BW349" s="4">
        <f t="shared" si="236"/>
        <v>6</v>
      </c>
      <c r="BX349" s="4">
        <f t="shared" si="237"/>
        <v>0</v>
      </c>
      <c r="BY349" s="4">
        <f t="shared" si="238"/>
        <v>0</v>
      </c>
      <c r="BZ349" s="37">
        <f t="shared" si="239"/>
        <v>100</v>
      </c>
      <c r="CA349" s="32" t="str">
        <f>VLOOKUP(J:J,'Agent wise'!A:C,3,0)</f>
        <v>Shakeer</v>
      </c>
      <c r="CB349" s="32">
        <f t="shared" si="205"/>
        <v>45936</v>
      </c>
      <c r="CC349" t="str">
        <f t="shared" si="206"/>
        <v>Excellent</v>
      </c>
      <c r="CE349" s="32"/>
      <c r="CJ349">
        <f t="shared" si="207"/>
        <v>6</v>
      </c>
      <c r="CK349">
        <f t="shared" si="208"/>
        <v>10</v>
      </c>
      <c r="CL349">
        <f t="shared" si="209"/>
        <v>2025</v>
      </c>
    </row>
    <row r="350" spans="1:90" ht="15" customHeight="1" x14ac:dyDescent="0.35">
      <c r="A350" s="40">
        <v>45818.820694444446</v>
      </c>
      <c r="B350" t="s">
        <v>132</v>
      </c>
      <c r="C350" t="s">
        <v>575</v>
      </c>
      <c r="D350" t="s">
        <v>133</v>
      </c>
      <c r="E350" s="2">
        <v>45936</v>
      </c>
      <c r="F350" t="s">
        <v>521</v>
      </c>
      <c r="G350" s="2">
        <v>45787</v>
      </c>
      <c r="H350">
        <v>9789604693</v>
      </c>
      <c r="I350">
        <v>132</v>
      </c>
      <c r="J350" t="s">
        <v>74</v>
      </c>
      <c r="K350" t="s">
        <v>52</v>
      </c>
      <c r="L350" t="s">
        <v>53</v>
      </c>
      <c r="M350" t="s">
        <v>48</v>
      </c>
      <c r="N350" t="s">
        <v>48</v>
      </c>
      <c r="O350" t="s">
        <v>48</v>
      </c>
      <c r="P350" t="s">
        <v>48</v>
      </c>
      <c r="Q350" t="s">
        <v>48</v>
      </c>
      <c r="R350" t="s">
        <v>49</v>
      </c>
      <c r="S350" t="s">
        <v>48</v>
      </c>
      <c r="T350" t="s">
        <v>48</v>
      </c>
      <c r="U350" t="s">
        <v>48</v>
      </c>
      <c r="V350" t="s">
        <v>48</v>
      </c>
      <c r="W350" t="s">
        <v>48</v>
      </c>
      <c r="X350" t="s">
        <v>48</v>
      </c>
      <c r="Y350" t="s">
        <v>48</v>
      </c>
      <c r="Z350" t="s">
        <v>48</v>
      </c>
      <c r="AA350" t="s">
        <v>49</v>
      </c>
      <c r="AB350" t="s">
        <v>48</v>
      </c>
      <c r="AC350" t="s">
        <v>48</v>
      </c>
      <c r="AD350" t="s">
        <v>48</v>
      </c>
      <c r="AE350" t="s">
        <v>48</v>
      </c>
      <c r="AF350" t="s">
        <v>48</v>
      </c>
      <c r="AG350" t="s">
        <v>48</v>
      </c>
      <c r="AH350" t="s">
        <v>48</v>
      </c>
      <c r="AI350" t="s">
        <v>50</v>
      </c>
      <c r="AJ350" t="s">
        <v>48</v>
      </c>
      <c r="AK350" t="s">
        <v>48</v>
      </c>
      <c r="AL350" t="s">
        <v>48</v>
      </c>
      <c r="AM350" t="s">
        <v>48</v>
      </c>
      <c r="AN350" t="s">
        <v>48</v>
      </c>
      <c r="AO350" t="s">
        <v>48</v>
      </c>
      <c r="AP350" s="1" t="s">
        <v>1123</v>
      </c>
      <c r="AQ350" s="1" t="s">
        <v>1123</v>
      </c>
      <c r="AR350" t="s">
        <v>51</v>
      </c>
      <c r="AS350" t="s">
        <v>569</v>
      </c>
      <c r="AT350" t="s">
        <v>570</v>
      </c>
      <c r="AU350" t="s">
        <v>577</v>
      </c>
      <c r="AW350" s="4">
        <f t="shared" si="210"/>
        <v>6</v>
      </c>
      <c r="AX350" s="4">
        <f t="shared" si="211"/>
        <v>4</v>
      </c>
      <c r="AY350" s="4">
        <f t="shared" si="212"/>
        <v>4</v>
      </c>
      <c r="AZ350" s="4">
        <f t="shared" si="213"/>
        <v>2</v>
      </c>
      <c r="BA350" s="4">
        <f t="shared" si="214"/>
        <v>4</v>
      </c>
      <c r="BB350" s="4" t="str">
        <f t="shared" si="215"/>
        <v>0</v>
      </c>
      <c r="BC350" s="4">
        <f t="shared" si="216"/>
        <v>4</v>
      </c>
      <c r="BD350" s="4">
        <f t="shared" si="217"/>
        <v>2</v>
      </c>
      <c r="BE350" s="4">
        <f t="shared" si="218"/>
        <v>4</v>
      </c>
      <c r="BF350" s="4">
        <f t="shared" si="219"/>
        <v>2</v>
      </c>
      <c r="BG350" s="4">
        <f t="shared" si="220"/>
        <v>4</v>
      </c>
      <c r="BH350" s="4">
        <f t="shared" si="221"/>
        <v>4</v>
      </c>
      <c r="BI350" s="4">
        <f t="shared" si="222"/>
        <v>4</v>
      </c>
      <c r="BJ350" s="4">
        <f t="shared" si="223"/>
        <v>2</v>
      </c>
      <c r="BK350" s="4" t="str">
        <f t="shared" si="224"/>
        <v>0</v>
      </c>
      <c r="BL350" s="4">
        <f t="shared" si="225"/>
        <v>2</v>
      </c>
      <c r="BM350" s="4">
        <f t="shared" si="226"/>
        <v>4</v>
      </c>
      <c r="BN350" s="4">
        <f t="shared" si="227"/>
        <v>4</v>
      </c>
      <c r="BO350" s="4">
        <f t="shared" si="228"/>
        <v>4</v>
      </c>
      <c r="BP350" s="4">
        <f t="shared" si="229"/>
        <v>4</v>
      </c>
      <c r="BQ350" s="4">
        <f t="shared" si="230"/>
        <v>6</v>
      </c>
      <c r="BR350" s="4">
        <f t="shared" si="231"/>
        <v>4</v>
      </c>
      <c r="BS350" s="4">
        <f t="shared" si="232"/>
        <v>4</v>
      </c>
      <c r="BT350" s="4">
        <f t="shared" si="233"/>
        <v>4</v>
      </c>
      <c r="BU350" s="4">
        <f t="shared" si="234"/>
        <v>4</v>
      </c>
      <c r="BV350" s="4">
        <f t="shared" si="235"/>
        <v>0</v>
      </c>
      <c r="BW350" s="4">
        <f t="shared" si="236"/>
        <v>6</v>
      </c>
      <c r="BX350" s="4">
        <f t="shared" si="237"/>
        <v>0</v>
      </c>
      <c r="BY350" s="4">
        <f t="shared" si="238"/>
        <v>0</v>
      </c>
      <c r="BZ350" s="37">
        <f t="shared" si="239"/>
        <v>92</v>
      </c>
      <c r="CA350" s="32" t="str">
        <f>VLOOKUP(J:J,'Agent wise'!A:C,3,0)</f>
        <v xml:space="preserve">Shiny </v>
      </c>
      <c r="CB350" s="32">
        <f t="shared" si="205"/>
        <v>45936</v>
      </c>
      <c r="CC350" t="str">
        <f t="shared" si="206"/>
        <v>Good</v>
      </c>
      <c r="CE350" s="32"/>
      <c r="CJ350">
        <f t="shared" si="207"/>
        <v>6</v>
      </c>
      <c r="CK350">
        <f t="shared" si="208"/>
        <v>10</v>
      </c>
      <c r="CL350">
        <f t="shared" si="209"/>
        <v>2025</v>
      </c>
    </row>
    <row r="351" spans="1:90" ht="15" customHeight="1" x14ac:dyDescent="0.35">
      <c r="A351" s="40">
        <v>45818.823599537034</v>
      </c>
      <c r="B351" t="s">
        <v>132</v>
      </c>
      <c r="C351" t="s">
        <v>575</v>
      </c>
      <c r="D351" t="s">
        <v>133</v>
      </c>
      <c r="E351" s="2">
        <v>45936</v>
      </c>
      <c r="F351" t="s">
        <v>521</v>
      </c>
      <c r="G351" s="2">
        <v>45787</v>
      </c>
      <c r="H351">
        <v>9994682379</v>
      </c>
      <c r="I351">
        <v>164</v>
      </c>
      <c r="J351" t="s">
        <v>87</v>
      </c>
      <c r="K351" t="s">
        <v>52</v>
      </c>
      <c r="L351" t="s">
        <v>53</v>
      </c>
      <c r="M351" t="s">
        <v>48</v>
      </c>
      <c r="N351" t="s">
        <v>48</v>
      </c>
      <c r="O351" t="s">
        <v>48</v>
      </c>
      <c r="P351" t="s">
        <v>48</v>
      </c>
      <c r="Q351" t="s">
        <v>48</v>
      </c>
      <c r="R351" t="s">
        <v>49</v>
      </c>
      <c r="S351" t="s">
        <v>48</v>
      </c>
      <c r="T351" t="s">
        <v>48</v>
      </c>
      <c r="U351" t="s">
        <v>48</v>
      </c>
      <c r="V351" t="s">
        <v>48</v>
      </c>
      <c r="W351" t="s">
        <v>48</v>
      </c>
      <c r="X351" t="s">
        <v>48</v>
      </c>
      <c r="Y351" t="s">
        <v>48</v>
      </c>
      <c r="Z351" t="s">
        <v>48</v>
      </c>
      <c r="AA351" t="s">
        <v>49</v>
      </c>
      <c r="AB351" t="s">
        <v>48</v>
      </c>
      <c r="AC351" t="s">
        <v>48</v>
      </c>
      <c r="AD351" t="s">
        <v>48</v>
      </c>
      <c r="AE351" t="s">
        <v>48</v>
      </c>
      <c r="AF351" t="s">
        <v>48</v>
      </c>
      <c r="AG351" t="s">
        <v>48</v>
      </c>
      <c r="AH351" t="s">
        <v>48</v>
      </c>
      <c r="AI351" t="s">
        <v>50</v>
      </c>
      <c r="AJ351" t="s">
        <v>48</v>
      </c>
      <c r="AK351" t="s">
        <v>48</v>
      </c>
      <c r="AL351" t="s">
        <v>48</v>
      </c>
      <c r="AM351" t="s">
        <v>48</v>
      </c>
      <c r="AN351" t="s">
        <v>48</v>
      </c>
      <c r="AO351" t="s">
        <v>48</v>
      </c>
      <c r="AP351" s="1" t="s">
        <v>1124</v>
      </c>
      <c r="AQ351" s="1" t="s">
        <v>1124</v>
      </c>
      <c r="AR351" t="s">
        <v>51</v>
      </c>
      <c r="AS351" t="s">
        <v>435</v>
      </c>
      <c r="AT351" t="s">
        <v>440</v>
      </c>
      <c r="AU351" t="s">
        <v>577</v>
      </c>
      <c r="AW351" s="4">
        <f t="shared" si="210"/>
        <v>6</v>
      </c>
      <c r="AX351" s="4">
        <f t="shared" si="211"/>
        <v>4</v>
      </c>
      <c r="AY351" s="4">
        <f t="shared" si="212"/>
        <v>4</v>
      </c>
      <c r="AZ351" s="4">
        <f t="shared" si="213"/>
        <v>2</v>
      </c>
      <c r="BA351" s="4">
        <f t="shared" si="214"/>
        <v>4</v>
      </c>
      <c r="BB351" s="4" t="str">
        <f t="shared" si="215"/>
        <v>0</v>
      </c>
      <c r="BC351" s="4">
        <f t="shared" si="216"/>
        <v>4</v>
      </c>
      <c r="BD351" s="4">
        <f t="shared" si="217"/>
        <v>2</v>
      </c>
      <c r="BE351" s="4">
        <f t="shared" si="218"/>
        <v>4</v>
      </c>
      <c r="BF351" s="4">
        <f t="shared" si="219"/>
        <v>2</v>
      </c>
      <c r="BG351" s="4">
        <f t="shared" si="220"/>
        <v>4</v>
      </c>
      <c r="BH351" s="4">
        <f t="shared" si="221"/>
        <v>4</v>
      </c>
      <c r="BI351" s="4">
        <f t="shared" si="222"/>
        <v>4</v>
      </c>
      <c r="BJ351" s="4">
        <f t="shared" si="223"/>
        <v>2</v>
      </c>
      <c r="BK351" s="4" t="str">
        <f t="shared" si="224"/>
        <v>0</v>
      </c>
      <c r="BL351" s="4">
        <f t="shared" si="225"/>
        <v>2</v>
      </c>
      <c r="BM351" s="4">
        <f t="shared" si="226"/>
        <v>4</v>
      </c>
      <c r="BN351" s="4">
        <f t="shared" si="227"/>
        <v>4</v>
      </c>
      <c r="BO351" s="4">
        <f t="shared" si="228"/>
        <v>4</v>
      </c>
      <c r="BP351" s="4">
        <f t="shared" si="229"/>
        <v>4</v>
      </c>
      <c r="BQ351" s="4">
        <f t="shared" si="230"/>
        <v>6</v>
      </c>
      <c r="BR351" s="4">
        <f t="shared" si="231"/>
        <v>4</v>
      </c>
      <c r="BS351" s="4">
        <f t="shared" si="232"/>
        <v>4</v>
      </c>
      <c r="BT351" s="4">
        <f t="shared" si="233"/>
        <v>4</v>
      </c>
      <c r="BU351" s="4">
        <f t="shared" si="234"/>
        <v>4</v>
      </c>
      <c r="BV351" s="4">
        <f t="shared" si="235"/>
        <v>0</v>
      </c>
      <c r="BW351" s="4">
        <f t="shared" si="236"/>
        <v>6</v>
      </c>
      <c r="BX351" s="4">
        <f t="shared" si="237"/>
        <v>0</v>
      </c>
      <c r="BY351" s="4">
        <f t="shared" si="238"/>
        <v>0</v>
      </c>
      <c r="BZ351" s="37">
        <f t="shared" si="239"/>
        <v>92</v>
      </c>
      <c r="CA351" s="32" t="str">
        <f>VLOOKUP(J:J,'Agent wise'!A:C,3,0)</f>
        <v xml:space="preserve">Shiny </v>
      </c>
      <c r="CB351" s="32">
        <f t="shared" si="205"/>
        <v>45936</v>
      </c>
      <c r="CC351" t="str">
        <f t="shared" si="206"/>
        <v>Good</v>
      </c>
      <c r="CE351" s="32"/>
      <c r="CJ351">
        <f t="shared" si="207"/>
        <v>6</v>
      </c>
      <c r="CK351">
        <f t="shared" si="208"/>
        <v>10</v>
      </c>
      <c r="CL351">
        <f t="shared" si="209"/>
        <v>2025</v>
      </c>
    </row>
    <row r="352" spans="1:90" ht="15" customHeight="1" x14ac:dyDescent="0.35">
      <c r="A352" s="40">
        <v>45818.826840277776</v>
      </c>
      <c r="B352" t="s">
        <v>132</v>
      </c>
      <c r="C352" t="s">
        <v>575</v>
      </c>
      <c r="D352" t="s">
        <v>133</v>
      </c>
      <c r="E352" s="2">
        <v>45936</v>
      </c>
      <c r="F352" t="s">
        <v>521</v>
      </c>
      <c r="G352" s="2">
        <v>45818</v>
      </c>
      <c r="H352">
        <v>9487147033</v>
      </c>
      <c r="I352">
        <v>162</v>
      </c>
      <c r="J352" t="s">
        <v>96</v>
      </c>
      <c r="K352" t="s">
        <v>52</v>
      </c>
      <c r="L352" t="s">
        <v>53</v>
      </c>
      <c r="M352" t="s">
        <v>48</v>
      </c>
      <c r="N352" t="s">
        <v>48</v>
      </c>
      <c r="O352" t="s">
        <v>48</v>
      </c>
      <c r="P352" t="s">
        <v>48</v>
      </c>
      <c r="Q352" t="s">
        <v>48</v>
      </c>
      <c r="R352" t="s">
        <v>49</v>
      </c>
      <c r="S352" t="s">
        <v>48</v>
      </c>
      <c r="T352" t="s">
        <v>48</v>
      </c>
      <c r="U352" t="s">
        <v>48</v>
      </c>
      <c r="V352" t="s">
        <v>48</v>
      </c>
      <c r="W352" t="s">
        <v>48</v>
      </c>
      <c r="X352" t="s">
        <v>48</v>
      </c>
      <c r="Y352" t="s">
        <v>48</v>
      </c>
      <c r="Z352" t="s">
        <v>48</v>
      </c>
      <c r="AA352" t="s">
        <v>48</v>
      </c>
      <c r="AB352" t="s">
        <v>48</v>
      </c>
      <c r="AC352" t="s">
        <v>49</v>
      </c>
      <c r="AD352" t="s">
        <v>48</v>
      </c>
      <c r="AE352" t="s">
        <v>48</v>
      </c>
      <c r="AF352" t="s">
        <v>48</v>
      </c>
      <c r="AG352" t="s">
        <v>48</v>
      </c>
      <c r="AH352" t="s">
        <v>48</v>
      </c>
      <c r="AI352" t="s">
        <v>50</v>
      </c>
      <c r="AJ352" t="s">
        <v>48</v>
      </c>
      <c r="AK352" t="s">
        <v>48</v>
      </c>
      <c r="AL352" t="s">
        <v>48</v>
      </c>
      <c r="AM352" t="s">
        <v>48</v>
      </c>
      <c r="AN352" t="s">
        <v>48</v>
      </c>
      <c r="AO352" t="s">
        <v>48</v>
      </c>
      <c r="AP352" s="1" t="s">
        <v>1044</v>
      </c>
      <c r="AQ352" s="1" t="s">
        <v>1044</v>
      </c>
      <c r="AR352" t="s">
        <v>51</v>
      </c>
      <c r="AS352" t="s">
        <v>406</v>
      </c>
      <c r="AT352" t="s">
        <v>407</v>
      </c>
      <c r="AU352" t="s">
        <v>577</v>
      </c>
      <c r="AW352" s="4">
        <f t="shared" si="210"/>
        <v>6</v>
      </c>
      <c r="AX352" s="4">
        <f t="shared" si="211"/>
        <v>4</v>
      </c>
      <c r="AY352" s="4">
        <f t="shared" si="212"/>
        <v>4</v>
      </c>
      <c r="AZ352" s="4">
        <f t="shared" si="213"/>
        <v>2</v>
      </c>
      <c r="BA352" s="4">
        <f t="shared" si="214"/>
        <v>4</v>
      </c>
      <c r="BB352" s="4" t="str">
        <f t="shared" si="215"/>
        <v>0</v>
      </c>
      <c r="BC352" s="4">
        <f t="shared" si="216"/>
        <v>4</v>
      </c>
      <c r="BD352" s="4">
        <f t="shared" si="217"/>
        <v>2</v>
      </c>
      <c r="BE352" s="4">
        <f t="shared" si="218"/>
        <v>4</v>
      </c>
      <c r="BF352" s="4">
        <f t="shared" si="219"/>
        <v>2</v>
      </c>
      <c r="BG352" s="4">
        <f t="shared" si="220"/>
        <v>4</v>
      </c>
      <c r="BH352" s="4">
        <f t="shared" si="221"/>
        <v>4</v>
      </c>
      <c r="BI352" s="4">
        <f t="shared" si="222"/>
        <v>4</v>
      </c>
      <c r="BJ352" s="4">
        <f t="shared" si="223"/>
        <v>2</v>
      </c>
      <c r="BK352" s="4">
        <f t="shared" si="224"/>
        <v>4</v>
      </c>
      <c r="BL352" s="4">
        <f t="shared" si="225"/>
        <v>2</v>
      </c>
      <c r="BM352" s="4" t="str">
        <f t="shared" si="226"/>
        <v>0</v>
      </c>
      <c r="BN352" s="4">
        <f t="shared" si="227"/>
        <v>4</v>
      </c>
      <c r="BO352" s="4">
        <f t="shared" si="228"/>
        <v>4</v>
      </c>
      <c r="BP352" s="4">
        <f t="shared" si="229"/>
        <v>4</v>
      </c>
      <c r="BQ352" s="4">
        <f t="shared" si="230"/>
        <v>6</v>
      </c>
      <c r="BR352" s="4">
        <f t="shared" si="231"/>
        <v>4</v>
      </c>
      <c r="BS352" s="4">
        <f t="shared" si="232"/>
        <v>4</v>
      </c>
      <c r="BT352" s="4">
        <f t="shared" si="233"/>
        <v>4</v>
      </c>
      <c r="BU352" s="4">
        <f t="shared" si="234"/>
        <v>4</v>
      </c>
      <c r="BV352" s="4">
        <f t="shared" si="235"/>
        <v>0</v>
      </c>
      <c r="BW352" s="4">
        <f t="shared" si="236"/>
        <v>6</v>
      </c>
      <c r="BX352" s="4">
        <f t="shared" si="237"/>
        <v>0</v>
      </c>
      <c r="BY352" s="4">
        <f t="shared" si="238"/>
        <v>0</v>
      </c>
      <c r="BZ352" s="37">
        <f t="shared" si="239"/>
        <v>92</v>
      </c>
      <c r="CA352" s="32" t="str">
        <f>VLOOKUP(J:J,'Agent wise'!A:C,3,0)</f>
        <v xml:space="preserve">Shiny </v>
      </c>
      <c r="CB352" s="32">
        <f t="shared" si="205"/>
        <v>45936</v>
      </c>
      <c r="CC352" t="str">
        <f t="shared" si="206"/>
        <v>Good</v>
      </c>
      <c r="CE352" s="32"/>
      <c r="CJ352">
        <f t="shared" si="207"/>
        <v>6</v>
      </c>
      <c r="CK352">
        <f t="shared" si="208"/>
        <v>10</v>
      </c>
      <c r="CL352">
        <f t="shared" si="209"/>
        <v>2025</v>
      </c>
    </row>
    <row r="353" spans="1:90" ht="15" customHeight="1" x14ac:dyDescent="0.35">
      <c r="A353" s="40">
        <v>45818.902337962965</v>
      </c>
      <c r="B353" t="s">
        <v>887</v>
      </c>
      <c r="C353" t="s">
        <v>575</v>
      </c>
      <c r="D353" t="s">
        <v>192</v>
      </c>
      <c r="E353" s="2">
        <v>45934</v>
      </c>
      <c r="F353" t="s">
        <v>494</v>
      </c>
      <c r="G353" s="2">
        <v>45757</v>
      </c>
      <c r="H353">
        <v>8056984203</v>
      </c>
      <c r="I353">
        <v>178</v>
      </c>
      <c r="J353" t="s">
        <v>85</v>
      </c>
      <c r="K353" t="s">
        <v>52</v>
      </c>
      <c r="L353" t="s">
        <v>53</v>
      </c>
      <c r="M353" t="s">
        <v>48</v>
      </c>
      <c r="N353" t="s">
        <v>48</v>
      </c>
      <c r="O353" t="s">
        <v>48</v>
      </c>
      <c r="P353" t="s">
        <v>48</v>
      </c>
      <c r="Q353" t="s">
        <v>48</v>
      </c>
      <c r="R353" t="s">
        <v>48</v>
      </c>
      <c r="S353" t="s">
        <v>48</v>
      </c>
      <c r="T353" t="s">
        <v>48</v>
      </c>
      <c r="U353" t="s">
        <v>48</v>
      </c>
      <c r="V353" t="s">
        <v>48</v>
      </c>
      <c r="W353" t="s">
        <v>48</v>
      </c>
      <c r="X353" t="s">
        <v>48</v>
      </c>
      <c r="Y353" t="s">
        <v>48</v>
      </c>
      <c r="Z353" t="s">
        <v>48</v>
      </c>
      <c r="AA353" t="s">
        <v>48</v>
      </c>
      <c r="AB353" t="s">
        <v>48</v>
      </c>
      <c r="AC353" t="s">
        <v>48</v>
      </c>
      <c r="AD353" t="s">
        <v>48</v>
      </c>
      <c r="AE353" t="s">
        <v>48</v>
      </c>
      <c r="AF353" t="s">
        <v>48</v>
      </c>
      <c r="AG353" t="s">
        <v>48</v>
      </c>
      <c r="AH353" t="s">
        <v>50</v>
      </c>
      <c r="AI353" t="s">
        <v>50</v>
      </c>
      <c r="AJ353" t="s">
        <v>48</v>
      </c>
      <c r="AK353" t="s">
        <v>48</v>
      </c>
      <c r="AL353" t="s">
        <v>48</v>
      </c>
      <c r="AM353" t="s">
        <v>48</v>
      </c>
      <c r="AN353" t="s">
        <v>48</v>
      </c>
      <c r="AO353" t="s">
        <v>48</v>
      </c>
      <c r="AP353" t="s">
        <v>893</v>
      </c>
      <c r="AQ353" t="s">
        <v>1125</v>
      </c>
      <c r="AR353" t="s">
        <v>116</v>
      </c>
      <c r="AS353" t="s">
        <v>500</v>
      </c>
      <c r="AT353" t="s">
        <v>500</v>
      </c>
      <c r="AU353" t="s">
        <v>577</v>
      </c>
      <c r="AW353" s="4">
        <f t="shared" si="210"/>
        <v>6</v>
      </c>
      <c r="AX353" s="4">
        <f t="shared" si="211"/>
        <v>4</v>
      </c>
      <c r="AY353" s="4">
        <f t="shared" si="212"/>
        <v>4</v>
      </c>
      <c r="AZ353" s="4">
        <f t="shared" si="213"/>
        <v>2</v>
      </c>
      <c r="BA353" s="4">
        <f t="shared" si="214"/>
        <v>4</v>
      </c>
      <c r="BB353" s="4">
        <f t="shared" si="215"/>
        <v>4</v>
      </c>
      <c r="BC353" s="4">
        <f t="shared" si="216"/>
        <v>4</v>
      </c>
      <c r="BD353" s="4">
        <f t="shared" si="217"/>
        <v>2</v>
      </c>
      <c r="BE353" s="4">
        <f t="shared" si="218"/>
        <v>4</v>
      </c>
      <c r="BF353" s="4">
        <f t="shared" si="219"/>
        <v>2</v>
      </c>
      <c r="BG353" s="4">
        <f t="shared" si="220"/>
        <v>4</v>
      </c>
      <c r="BH353" s="4">
        <f t="shared" si="221"/>
        <v>4</v>
      </c>
      <c r="BI353" s="4">
        <f t="shared" si="222"/>
        <v>4</v>
      </c>
      <c r="BJ353" s="4">
        <f t="shared" si="223"/>
        <v>2</v>
      </c>
      <c r="BK353" s="4">
        <f t="shared" si="224"/>
        <v>4</v>
      </c>
      <c r="BL353" s="4">
        <f t="shared" si="225"/>
        <v>2</v>
      </c>
      <c r="BM353" s="4">
        <f t="shared" si="226"/>
        <v>4</v>
      </c>
      <c r="BN353" s="4">
        <f t="shared" si="227"/>
        <v>4</v>
      </c>
      <c r="BO353" s="4">
        <f t="shared" si="228"/>
        <v>4</v>
      </c>
      <c r="BP353" s="4">
        <f t="shared" si="229"/>
        <v>4</v>
      </c>
      <c r="BQ353" s="4">
        <f t="shared" si="230"/>
        <v>6</v>
      </c>
      <c r="BR353" s="4">
        <f t="shared" si="231"/>
        <v>4</v>
      </c>
      <c r="BS353" s="4">
        <f t="shared" si="232"/>
        <v>4</v>
      </c>
      <c r="BT353" s="4">
        <f t="shared" si="233"/>
        <v>4</v>
      </c>
      <c r="BU353" s="4">
        <f t="shared" si="234"/>
        <v>4</v>
      </c>
      <c r="BV353" s="4">
        <f t="shared" si="235"/>
        <v>0</v>
      </c>
      <c r="BW353" s="4">
        <f t="shared" si="236"/>
        <v>6</v>
      </c>
      <c r="BX353" s="4">
        <f t="shared" si="237"/>
        <v>0</v>
      </c>
      <c r="BY353" s="4">
        <f t="shared" si="238"/>
        <v>0</v>
      </c>
      <c r="BZ353" s="37">
        <f t="shared" si="239"/>
        <v>100</v>
      </c>
      <c r="CA353" s="32" t="str">
        <f>VLOOKUP(J:J,'Agent wise'!A:C,3,0)</f>
        <v>Shakeer</v>
      </c>
      <c r="CB353" s="32">
        <f t="shared" si="205"/>
        <v>45934</v>
      </c>
      <c r="CC353" t="str">
        <f t="shared" si="206"/>
        <v>Excellent</v>
      </c>
      <c r="CE353" s="32"/>
      <c r="CJ353">
        <f t="shared" si="207"/>
        <v>4</v>
      </c>
      <c r="CK353">
        <f t="shared" si="208"/>
        <v>10</v>
      </c>
      <c r="CL353">
        <f t="shared" si="209"/>
        <v>2025</v>
      </c>
    </row>
    <row r="354" spans="1:90" ht="15" customHeight="1" x14ac:dyDescent="0.35">
      <c r="A354" s="40">
        <v>45818.904988425929</v>
      </c>
      <c r="B354" t="s">
        <v>887</v>
      </c>
      <c r="C354" t="s">
        <v>575</v>
      </c>
      <c r="D354" t="s">
        <v>192</v>
      </c>
      <c r="E354" s="2">
        <v>45934</v>
      </c>
      <c r="F354" t="s">
        <v>494</v>
      </c>
      <c r="G354" s="2">
        <v>45757</v>
      </c>
      <c r="H354">
        <v>9744521432</v>
      </c>
      <c r="I354">
        <v>185</v>
      </c>
      <c r="J354" t="s">
        <v>85</v>
      </c>
      <c r="K354" t="s">
        <v>46</v>
      </c>
      <c r="L354" t="s">
        <v>47</v>
      </c>
      <c r="M354" t="s">
        <v>48</v>
      </c>
      <c r="N354" t="s">
        <v>48</v>
      </c>
      <c r="O354" t="s">
        <v>48</v>
      </c>
      <c r="P354" t="s">
        <v>48</v>
      </c>
      <c r="Q354" t="s">
        <v>48</v>
      </c>
      <c r="R354" t="s">
        <v>48</v>
      </c>
      <c r="S354" t="s">
        <v>48</v>
      </c>
      <c r="T354" t="s">
        <v>48</v>
      </c>
      <c r="U354" t="s">
        <v>48</v>
      </c>
      <c r="V354" t="s">
        <v>48</v>
      </c>
      <c r="W354" t="s">
        <v>48</v>
      </c>
      <c r="X354" t="s">
        <v>48</v>
      </c>
      <c r="Y354" t="s">
        <v>48</v>
      </c>
      <c r="Z354" t="s">
        <v>48</v>
      </c>
      <c r="AA354" t="s">
        <v>48</v>
      </c>
      <c r="AB354" t="s">
        <v>48</v>
      </c>
      <c r="AC354" t="s">
        <v>48</v>
      </c>
      <c r="AD354" t="s">
        <v>48</v>
      </c>
      <c r="AE354" t="s">
        <v>48</v>
      </c>
      <c r="AF354" t="s">
        <v>48</v>
      </c>
      <c r="AG354" t="s">
        <v>48</v>
      </c>
      <c r="AH354" t="s">
        <v>50</v>
      </c>
      <c r="AI354" t="s">
        <v>48</v>
      </c>
      <c r="AJ354" t="s">
        <v>48</v>
      </c>
      <c r="AK354" t="s">
        <v>48</v>
      </c>
      <c r="AL354" t="s">
        <v>48</v>
      </c>
      <c r="AM354" t="s">
        <v>48</v>
      </c>
      <c r="AN354" t="s">
        <v>48</v>
      </c>
      <c r="AO354" t="s">
        <v>48</v>
      </c>
      <c r="AP354" t="s">
        <v>759</v>
      </c>
      <c r="AQ354" t="s">
        <v>1126</v>
      </c>
      <c r="AR354" t="s">
        <v>116</v>
      </c>
      <c r="AS354" t="s">
        <v>496</v>
      </c>
      <c r="AT354" t="s">
        <v>496</v>
      </c>
      <c r="AU354" t="s">
        <v>759</v>
      </c>
      <c r="AW354" s="4">
        <f t="shared" si="210"/>
        <v>6</v>
      </c>
      <c r="AX354" s="4">
        <f t="shared" si="211"/>
        <v>4</v>
      </c>
      <c r="AY354" s="4">
        <f t="shared" si="212"/>
        <v>4</v>
      </c>
      <c r="AZ354" s="4">
        <f t="shared" si="213"/>
        <v>2</v>
      </c>
      <c r="BA354" s="4">
        <f t="shared" si="214"/>
        <v>4</v>
      </c>
      <c r="BB354" s="4">
        <f t="shared" si="215"/>
        <v>4</v>
      </c>
      <c r="BC354" s="4">
        <f t="shared" si="216"/>
        <v>4</v>
      </c>
      <c r="BD354" s="4">
        <f t="shared" si="217"/>
        <v>2</v>
      </c>
      <c r="BE354" s="4">
        <f t="shared" si="218"/>
        <v>4</v>
      </c>
      <c r="BF354" s="4">
        <f t="shared" si="219"/>
        <v>2</v>
      </c>
      <c r="BG354" s="4">
        <f t="shared" si="220"/>
        <v>4</v>
      </c>
      <c r="BH354" s="4">
        <f t="shared" si="221"/>
        <v>4</v>
      </c>
      <c r="BI354" s="4">
        <f t="shared" si="222"/>
        <v>4</v>
      </c>
      <c r="BJ354" s="4">
        <f t="shared" si="223"/>
        <v>2</v>
      </c>
      <c r="BK354" s="4">
        <f t="shared" si="224"/>
        <v>4</v>
      </c>
      <c r="BL354" s="4">
        <f t="shared" si="225"/>
        <v>2</v>
      </c>
      <c r="BM354" s="4">
        <f t="shared" si="226"/>
        <v>4</v>
      </c>
      <c r="BN354" s="4">
        <f t="shared" si="227"/>
        <v>4</v>
      </c>
      <c r="BO354" s="4">
        <f t="shared" si="228"/>
        <v>4</v>
      </c>
      <c r="BP354" s="4">
        <f t="shared" si="229"/>
        <v>4</v>
      </c>
      <c r="BQ354" s="4">
        <f t="shared" si="230"/>
        <v>6</v>
      </c>
      <c r="BR354" s="4">
        <f t="shared" si="231"/>
        <v>4</v>
      </c>
      <c r="BS354" s="4">
        <f t="shared" si="232"/>
        <v>4</v>
      </c>
      <c r="BT354" s="4">
        <f t="shared" si="233"/>
        <v>4</v>
      </c>
      <c r="BU354" s="4">
        <f t="shared" si="234"/>
        <v>4</v>
      </c>
      <c r="BV354" s="4">
        <f t="shared" si="235"/>
        <v>0</v>
      </c>
      <c r="BW354" s="4">
        <f t="shared" si="236"/>
        <v>6</v>
      </c>
      <c r="BX354" s="4">
        <f t="shared" si="237"/>
        <v>0</v>
      </c>
      <c r="BY354" s="4">
        <f t="shared" si="238"/>
        <v>0</v>
      </c>
      <c r="BZ354" s="37">
        <f t="shared" si="239"/>
        <v>100</v>
      </c>
      <c r="CA354" s="32" t="str">
        <f>VLOOKUP(J:J,'Agent wise'!A:C,3,0)</f>
        <v>Shakeer</v>
      </c>
      <c r="CB354" s="32">
        <f t="shared" si="205"/>
        <v>45934</v>
      </c>
      <c r="CC354" t="str">
        <f t="shared" si="206"/>
        <v>Excellent</v>
      </c>
      <c r="CE354" s="32"/>
      <c r="CJ354">
        <f t="shared" si="207"/>
        <v>4</v>
      </c>
      <c r="CK354">
        <f t="shared" si="208"/>
        <v>10</v>
      </c>
      <c r="CL354">
        <f t="shared" si="209"/>
        <v>2025</v>
      </c>
    </row>
    <row r="355" spans="1:90" ht="15" customHeight="1" x14ac:dyDescent="0.35">
      <c r="A355" s="40">
        <v>45818.908703703702</v>
      </c>
      <c r="B355" t="s">
        <v>887</v>
      </c>
      <c r="C355" t="s">
        <v>575</v>
      </c>
      <c r="D355" t="s">
        <v>192</v>
      </c>
      <c r="E355" s="2">
        <v>45934</v>
      </c>
      <c r="F355" t="s">
        <v>494</v>
      </c>
      <c r="G355" s="2">
        <v>45757</v>
      </c>
      <c r="H355">
        <v>8883992968</v>
      </c>
      <c r="I355">
        <v>173</v>
      </c>
      <c r="J355" t="s">
        <v>129</v>
      </c>
      <c r="K355" t="s">
        <v>52</v>
      </c>
      <c r="L355" t="s">
        <v>53</v>
      </c>
      <c r="M355" t="s">
        <v>48</v>
      </c>
      <c r="N355" t="s">
        <v>48</v>
      </c>
      <c r="O355" t="s">
        <v>48</v>
      </c>
      <c r="P355" t="s">
        <v>48</v>
      </c>
      <c r="Q355" t="s">
        <v>48</v>
      </c>
      <c r="R355" t="s">
        <v>48</v>
      </c>
      <c r="S355" t="s">
        <v>48</v>
      </c>
      <c r="T355" t="s">
        <v>48</v>
      </c>
      <c r="U355" t="s">
        <v>48</v>
      </c>
      <c r="V355" t="s">
        <v>48</v>
      </c>
      <c r="W355" t="s">
        <v>48</v>
      </c>
      <c r="X355" t="s">
        <v>48</v>
      </c>
      <c r="Y355" t="s">
        <v>48</v>
      </c>
      <c r="Z355" t="s">
        <v>48</v>
      </c>
      <c r="AA355" t="s">
        <v>48</v>
      </c>
      <c r="AB355" t="s">
        <v>48</v>
      </c>
      <c r="AC355" t="s">
        <v>49</v>
      </c>
      <c r="AD355" t="s">
        <v>48</v>
      </c>
      <c r="AE355" t="s">
        <v>48</v>
      </c>
      <c r="AF355" t="s">
        <v>48</v>
      </c>
      <c r="AG355" t="s">
        <v>48</v>
      </c>
      <c r="AH355" t="s">
        <v>50</v>
      </c>
      <c r="AI355" t="s">
        <v>50</v>
      </c>
      <c r="AJ355" t="s">
        <v>48</v>
      </c>
      <c r="AK355" t="s">
        <v>48</v>
      </c>
      <c r="AL355" t="s">
        <v>49</v>
      </c>
      <c r="AM355" t="s">
        <v>48</v>
      </c>
      <c r="AN355" t="s">
        <v>48</v>
      </c>
      <c r="AO355" t="s">
        <v>48</v>
      </c>
      <c r="AP355" t="s">
        <v>1127</v>
      </c>
      <c r="AQ355" t="s">
        <v>1128</v>
      </c>
      <c r="AR355" t="s">
        <v>116</v>
      </c>
      <c r="AS355" t="s">
        <v>500</v>
      </c>
      <c r="AT355" t="s">
        <v>500</v>
      </c>
      <c r="AU355" t="s">
        <v>577</v>
      </c>
      <c r="AW355" s="4">
        <f t="shared" si="210"/>
        <v>6</v>
      </c>
      <c r="AX355" s="4">
        <f t="shared" si="211"/>
        <v>4</v>
      </c>
      <c r="AY355" s="4">
        <f t="shared" si="212"/>
        <v>4</v>
      </c>
      <c r="AZ355" s="4">
        <f t="shared" si="213"/>
        <v>2</v>
      </c>
      <c r="BA355" s="4">
        <f t="shared" si="214"/>
        <v>4</v>
      </c>
      <c r="BB355" s="4">
        <f t="shared" si="215"/>
        <v>4</v>
      </c>
      <c r="BC355" s="4">
        <f t="shared" si="216"/>
        <v>4</v>
      </c>
      <c r="BD355" s="4">
        <f t="shared" si="217"/>
        <v>2</v>
      </c>
      <c r="BE355" s="4">
        <f t="shared" si="218"/>
        <v>4</v>
      </c>
      <c r="BF355" s="4">
        <f t="shared" si="219"/>
        <v>2</v>
      </c>
      <c r="BG355" s="4">
        <f t="shared" si="220"/>
        <v>4</v>
      </c>
      <c r="BH355" s="4">
        <f t="shared" si="221"/>
        <v>4</v>
      </c>
      <c r="BI355" s="4">
        <f t="shared" si="222"/>
        <v>4</v>
      </c>
      <c r="BJ355" s="4">
        <f t="shared" si="223"/>
        <v>2</v>
      </c>
      <c r="BK355" s="4">
        <f t="shared" si="224"/>
        <v>4</v>
      </c>
      <c r="BL355" s="4">
        <f t="shared" si="225"/>
        <v>2</v>
      </c>
      <c r="BM355" s="4" t="str">
        <f t="shared" si="226"/>
        <v>0</v>
      </c>
      <c r="BN355" s="4">
        <f t="shared" si="227"/>
        <v>4</v>
      </c>
      <c r="BO355" s="4">
        <f t="shared" si="228"/>
        <v>4</v>
      </c>
      <c r="BP355" s="4">
        <f t="shared" si="229"/>
        <v>4</v>
      </c>
      <c r="BQ355" s="4">
        <f t="shared" si="230"/>
        <v>6</v>
      </c>
      <c r="BR355" s="4">
        <f t="shared" si="231"/>
        <v>4</v>
      </c>
      <c r="BS355" s="4">
        <f t="shared" si="232"/>
        <v>4</v>
      </c>
      <c r="BT355" s="4">
        <f t="shared" si="233"/>
        <v>4</v>
      </c>
      <c r="BU355" s="4">
        <f t="shared" si="234"/>
        <v>4</v>
      </c>
      <c r="BV355" s="4" t="str">
        <f t="shared" si="235"/>
        <v>0</v>
      </c>
      <c r="BW355" s="4">
        <f t="shared" si="236"/>
        <v>6</v>
      </c>
      <c r="BX355" s="4">
        <f t="shared" si="237"/>
        <v>0</v>
      </c>
      <c r="BY355" s="4">
        <f t="shared" si="238"/>
        <v>0</v>
      </c>
      <c r="BZ355" s="37">
        <f t="shared" si="239"/>
        <v>96</v>
      </c>
      <c r="CA355" s="32" t="str">
        <f>VLOOKUP(J:J,'Agent wise'!A:C,3,0)</f>
        <v>Saran S</v>
      </c>
      <c r="CB355" s="32">
        <f t="shared" si="205"/>
        <v>45934</v>
      </c>
      <c r="CC355" t="str">
        <f t="shared" si="206"/>
        <v>Excellent</v>
      </c>
      <c r="CE355" s="32"/>
      <c r="CJ355">
        <f t="shared" si="207"/>
        <v>4</v>
      </c>
      <c r="CK355">
        <f t="shared" si="208"/>
        <v>10</v>
      </c>
      <c r="CL355">
        <f t="shared" si="209"/>
        <v>2025</v>
      </c>
    </row>
    <row r="356" spans="1:90" ht="15" customHeight="1" x14ac:dyDescent="0.35">
      <c r="A356" s="40">
        <v>45818.910520833335</v>
      </c>
      <c r="B356" t="s">
        <v>887</v>
      </c>
      <c r="C356" t="s">
        <v>575</v>
      </c>
      <c r="D356" t="s">
        <v>192</v>
      </c>
      <c r="E356" s="2">
        <v>45934</v>
      </c>
      <c r="F356" t="s">
        <v>494</v>
      </c>
      <c r="G356" s="2">
        <v>45757</v>
      </c>
      <c r="H356">
        <v>9895153215</v>
      </c>
      <c r="I356">
        <v>168</v>
      </c>
      <c r="J356" t="s">
        <v>129</v>
      </c>
      <c r="K356" t="s">
        <v>46</v>
      </c>
      <c r="L356" t="s">
        <v>47</v>
      </c>
      <c r="M356" t="s">
        <v>48</v>
      </c>
      <c r="N356" t="s">
        <v>48</v>
      </c>
      <c r="O356" t="s">
        <v>48</v>
      </c>
      <c r="P356" t="s">
        <v>48</v>
      </c>
      <c r="Q356" t="s">
        <v>48</v>
      </c>
      <c r="R356" t="s">
        <v>48</v>
      </c>
      <c r="S356" t="s">
        <v>48</v>
      </c>
      <c r="T356" t="s">
        <v>48</v>
      </c>
      <c r="U356" t="s">
        <v>48</v>
      </c>
      <c r="V356" t="s">
        <v>48</v>
      </c>
      <c r="W356" t="s">
        <v>48</v>
      </c>
      <c r="X356" t="s">
        <v>48</v>
      </c>
      <c r="Y356" t="s">
        <v>48</v>
      </c>
      <c r="Z356" t="s">
        <v>48</v>
      </c>
      <c r="AA356" t="s">
        <v>48</v>
      </c>
      <c r="AB356" t="s">
        <v>48</v>
      </c>
      <c r="AC356" t="s">
        <v>49</v>
      </c>
      <c r="AD356" t="s">
        <v>48</v>
      </c>
      <c r="AE356" t="s">
        <v>48</v>
      </c>
      <c r="AF356" t="s">
        <v>48</v>
      </c>
      <c r="AG356" t="s">
        <v>48</v>
      </c>
      <c r="AH356" t="s">
        <v>50</v>
      </c>
      <c r="AI356" t="s">
        <v>50</v>
      </c>
      <c r="AJ356" t="s">
        <v>48</v>
      </c>
      <c r="AK356" t="s">
        <v>48</v>
      </c>
      <c r="AL356" t="s">
        <v>49</v>
      </c>
      <c r="AM356" t="s">
        <v>48</v>
      </c>
      <c r="AN356" t="s">
        <v>48</v>
      </c>
      <c r="AO356" t="s">
        <v>48</v>
      </c>
      <c r="AP356" t="s">
        <v>1129</v>
      </c>
      <c r="AQ356" t="s">
        <v>1126</v>
      </c>
      <c r="AR356" t="s">
        <v>116</v>
      </c>
      <c r="AS356" t="s">
        <v>496</v>
      </c>
      <c r="AT356" t="s">
        <v>496</v>
      </c>
      <c r="AU356" t="s">
        <v>577</v>
      </c>
      <c r="AW356" s="4">
        <f t="shared" si="210"/>
        <v>6</v>
      </c>
      <c r="AX356" s="4">
        <f t="shared" si="211"/>
        <v>4</v>
      </c>
      <c r="AY356" s="4">
        <f t="shared" si="212"/>
        <v>4</v>
      </c>
      <c r="AZ356" s="4">
        <f t="shared" si="213"/>
        <v>2</v>
      </c>
      <c r="BA356" s="4">
        <f t="shared" si="214"/>
        <v>4</v>
      </c>
      <c r="BB356" s="4">
        <f t="shared" si="215"/>
        <v>4</v>
      </c>
      <c r="BC356" s="4">
        <f t="shared" si="216"/>
        <v>4</v>
      </c>
      <c r="BD356" s="4">
        <f t="shared" si="217"/>
        <v>2</v>
      </c>
      <c r="BE356" s="4">
        <f t="shared" si="218"/>
        <v>4</v>
      </c>
      <c r="BF356" s="4">
        <f t="shared" si="219"/>
        <v>2</v>
      </c>
      <c r="BG356" s="4">
        <f t="shared" si="220"/>
        <v>4</v>
      </c>
      <c r="BH356" s="4">
        <f t="shared" si="221"/>
        <v>4</v>
      </c>
      <c r="BI356" s="4">
        <f t="shared" si="222"/>
        <v>4</v>
      </c>
      <c r="BJ356" s="4">
        <f t="shared" si="223"/>
        <v>2</v>
      </c>
      <c r="BK356" s="4">
        <f t="shared" si="224"/>
        <v>4</v>
      </c>
      <c r="BL356" s="4">
        <f t="shared" si="225"/>
        <v>2</v>
      </c>
      <c r="BM356" s="4" t="str">
        <f t="shared" si="226"/>
        <v>0</v>
      </c>
      <c r="BN356" s="4">
        <f t="shared" si="227"/>
        <v>4</v>
      </c>
      <c r="BO356" s="4">
        <f t="shared" si="228"/>
        <v>4</v>
      </c>
      <c r="BP356" s="4">
        <f t="shared" si="229"/>
        <v>4</v>
      </c>
      <c r="BQ356" s="4">
        <f t="shared" si="230"/>
        <v>6</v>
      </c>
      <c r="BR356" s="4">
        <f t="shared" si="231"/>
        <v>4</v>
      </c>
      <c r="BS356" s="4">
        <f t="shared" si="232"/>
        <v>4</v>
      </c>
      <c r="BT356" s="4">
        <f t="shared" si="233"/>
        <v>4</v>
      </c>
      <c r="BU356" s="4">
        <f t="shared" si="234"/>
        <v>4</v>
      </c>
      <c r="BV356" s="4" t="str">
        <f t="shared" si="235"/>
        <v>0</v>
      </c>
      <c r="BW356" s="4">
        <f t="shared" si="236"/>
        <v>6</v>
      </c>
      <c r="BX356" s="4">
        <f t="shared" si="237"/>
        <v>0</v>
      </c>
      <c r="BY356" s="4">
        <f t="shared" si="238"/>
        <v>0</v>
      </c>
      <c r="BZ356" s="37">
        <f t="shared" si="239"/>
        <v>96</v>
      </c>
      <c r="CA356" s="32" t="str">
        <f>VLOOKUP(J:J,'Agent wise'!A:C,3,0)</f>
        <v>Saran S</v>
      </c>
      <c r="CB356" s="32">
        <f t="shared" si="205"/>
        <v>45934</v>
      </c>
      <c r="CC356" t="str">
        <f t="shared" si="206"/>
        <v>Excellent</v>
      </c>
      <c r="CE356" s="32"/>
      <c r="CJ356">
        <f t="shared" si="207"/>
        <v>4</v>
      </c>
      <c r="CK356">
        <f t="shared" si="208"/>
        <v>10</v>
      </c>
      <c r="CL356">
        <f t="shared" si="209"/>
        <v>2025</v>
      </c>
    </row>
    <row r="357" spans="1:90" ht="15" customHeight="1" x14ac:dyDescent="0.35">
      <c r="A357" s="40">
        <v>45818.917893518519</v>
      </c>
      <c r="B357" t="s">
        <v>887</v>
      </c>
      <c r="C357" t="s">
        <v>575</v>
      </c>
      <c r="D357" t="s">
        <v>192</v>
      </c>
      <c r="E357" s="2">
        <v>45934</v>
      </c>
      <c r="F357" t="s">
        <v>494</v>
      </c>
      <c r="G357" s="2">
        <v>45757</v>
      </c>
      <c r="H357">
        <v>9946742252</v>
      </c>
      <c r="I357">
        <v>159</v>
      </c>
      <c r="J357" t="s">
        <v>117</v>
      </c>
      <c r="K357" t="s">
        <v>46</v>
      </c>
      <c r="L357" t="s">
        <v>47</v>
      </c>
      <c r="M357" t="s">
        <v>48</v>
      </c>
      <c r="N357" t="s">
        <v>48</v>
      </c>
      <c r="O357" t="s">
        <v>49</v>
      </c>
      <c r="P357" t="s">
        <v>48</v>
      </c>
      <c r="Q357" t="s">
        <v>48</v>
      </c>
      <c r="R357" t="s">
        <v>48</v>
      </c>
      <c r="S357" t="s">
        <v>48</v>
      </c>
      <c r="T357" t="s">
        <v>48</v>
      </c>
      <c r="U357" t="s">
        <v>48</v>
      </c>
      <c r="V357" t="s">
        <v>48</v>
      </c>
      <c r="W357" t="s">
        <v>48</v>
      </c>
      <c r="X357" t="s">
        <v>48</v>
      </c>
      <c r="Y357" t="s">
        <v>48</v>
      </c>
      <c r="Z357" t="s">
        <v>48</v>
      </c>
      <c r="AA357" t="s">
        <v>49</v>
      </c>
      <c r="AB357" t="s">
        <v>49</v>
      </c>
      <c r="AC357" t="s">
        <v>48</v>
      </c>
      <c r="AD357" t="s">
        <v>50</v>
      </c>
      <c r="AE357" t="s">
        <v>48</v>
      </c>
      <c r="AF357" t="s">
        <v>48</v>
      </c>
      <c r="AG357" t="s">
        <v>48</v>
      </c>
      <c r="AH357" t="s">
        <v>50</v>
      </c>
      <c r="AI357" t="s">
        <v>49</v>
      </c>
      <c r="AJ357" t="s">
        <v>48</v>
      </c>
      <c r="AK357" t="s">
        <v>48</v>
      </c>
      <c r="AL357" t="s">
        <v>49</v>
      </c>
      <c r="AM357" t="s">
        <v>48</v>
      </c>
      <c r="AN357" t="s">
        <v>48</v>
      </c>
      <c r="AO357" t="s">
        <v>48</v>
      </c>
      <c r="AP357" s="1" t="s">
        <v>1130</v>
      </c>
      <c r="AQ357" t="s">
        <v>1126</v>
      </c>
      <c r="AR357" t="s">
        <v>116</v>
      </c>
      <c r="AS357" t="s">
        <v>496</v>
      </c>
      <c r="AT357" t="s">
        <v>496</v>
      </c>
      <c r="AU357" t="s">
        <v>577</v>
      </c>
      <c r="AW357" s="4">
        <f t="shared" si="210"/>
        <v>6</v>
      </c>
      <c r="AX357" s="4">
        <f t="shared" si="211"/>
        <v>4</v>
      </c>
      <c r="AY357" s="4" t="str">
        <f t="shared" si="212"/>
        <v>0</v>
      </c>
      <c r="AZ357" s="4">
        <f t="shared" si="213"/>
        <v>2</v>
      </c>
      <c r="BA357" s="4">
        <f t="shared" si="214"/>
        <v>4</v>
      </c>
      <c r="BB357" s="4">
        <f t="shared" si="215"/>
        <v>4</v>
      </c>
      <c r="BC357" s="4">
        <f t="shared" si="216"/>
        <v>4</v>
      </c>
      <c r="BD357" s="4">
        <f t="shared" si="217"/>
        <v>2</v>
      </c>
      <c r="BE357" s="4">
        <f t="shared" si="218"/>
        <v>4</v>
      </c>
      <c r="BF357" s="4">
        <f t="shared" si="219"/>
        <v>2</v>
      </c>
      <c r="BG357" s="4">
        <f t="shared" si="220"/>
        <v>4</v>
      </c>
      <c r="BH357" s="4">
        <f t="shared" si="221"/>
        <v>4</v>
      </c>
      <c r="BI357" s="4">
        <f t="shared" si="222"/>
        <v>4</v>
      </c>
      <c r="BJ357" s="4">
        <f t="shared" si="223"/>
        <v>2</v>
      </c>
      <c r="BK357" s="4" t="str">
        <f t="shared" si="224"/>
        <v>0</v>
      </c>
      <c r="BL357" s="4" t="str">
        <f t="shared" si="225"/>
        <v>0</v>
      </c>
      <c r="BM357" s="4">
        <f t="shared" si="226"/>
        <v>4</v>
      </c>
      <c r="BN357" s="4">
        <f t="shared" si="227"/>
        <v>4</v>
      </c>
      <c r="BO357" s="4">
        <f t="shared" si="228"/>
        <v>4</v>
      </c>
      <c r="BP357" s="4">
        <f t="shared" si="229"/>
        <v>4</v>
      </c>
      <c r="BQ357" s="4">
        <f t="shared" si="230"/>
        <v>6</v>
      </c>
      <c r="BR357" s="4">
        <f t="shared" si="231"/>
        <v>4</v>
      </c>
      <c r="BS357" s="4" t="str">
        <f t="shared" si="232"/>
        <v>0</v>
      </c>
      <c r="BT357" s="4">
        <f t="shared" si="233"/>
        <v>4</v>
      </c>
      <c r="BU357" s="4">
        <f t="shared" si="234"/>
        <v>4</v>
      </c>
      <c r="BV357" s="4" t="str">
        <f t="shared" si="235"/>
        <v>0</v>
      </c>
      <c r="BW357" s="4">
        <f t="shared" si="236"/>
        <v>6</v>
      </c>
      <c r="BX357" s="4">
        <f t="shared" si="237"/>
        <v>0</v>
      </c>
      <c r="BY357" s="4">
        <f t="shared" si="238"/>
        <v>0</v>
      </c>
      <c r="BZ357" s="37">
        <f t="shared" si="239"/>
        <v>86</v>
      </c>
      <c r="CA357" s="32" t="str">
        <f>VLOOKUP(J:J,'Agent wise'!A:C,3,0)</f>
        <v>Amal</v>
      </c>
      <c r="CB357" s="32">
        <f t="shared" si="205"/>
        <v>45934</v>
      </c>
      <c r="CC357" t="str">
        <f t="shared" si="206"/>
        <v>Average</v>
      </c>
      <c r="CE357" s="32"/>
      <c r="CJ357">
        <f t="shared" si="207"/>
        <v>4</v>
      </c>
      <c r="CK357">
        <f t="shared" si="208"/>
        <v>10</v>
      </c>
      <c r="CL357">
        <f t="shared" si="209"/>
        <v>2025</v>
      </c>
    </row>
    <row r="358" spans="1:90" ht="15" customHeight="1" x14ac:dyDescent="0.35">
      <c r="A358" s="40">
        <v>45818.920763888891</v>
      </c>
      <c r="B358" t="s">
        <v>887</v>
      </c>
      <c r="C358" t="s">
        <v>575</v>
      </c>
      <c r="D358" t="s">
        <v>192</v>
      </c>
      <c r="E358" s="2">
        <v>45935</v>
      </c>
      <c r="F358" t="s">
        <v>494</v>
      </c>
      <c r="G358" s="2">
        <v>45787</v>
      </c>
      <c r="H358">
        <v>9447452532</v>
      </c>
      <c r="I358">
        <v>138</v>
      </c>
      <c r="J358" t="s">
        <v>69</v>
      </c>
      <c r="K358" t="s">
        <v>46</v>
      </c>
      <c r="L358" t="s">
        <v>47</v>
      </c>
      <c r="M358" t="s">
        <v>48</v>
      </c>
      <c r="N358" t="s">
        <v>48</v>
      </c>
      <c r="O358" t="s">
        <v>48</v>
      </c>
      <c r="P358" t="s">
        <v>48</v>
      </c>
      <c r="Q358" t="s">
        <v>48</v>
      </c>
      <c r="R358" t="s">
        <v>48</v>
      </c>
      <c r="S358" t="s">
        <v>48</v>
      </c>
      <c r="T358" t="s">
        <v>48</v>
      </c>
      <c r="U358" t="s">
        <v>48</v>
      </c>
      <c r="V358" t="s">
        <v>48</v>
      </c>
      <c r="W358" t="s">
        <v>48</v>
      </c>
      <c r="X358" t="s">
        <v>48</v>
      </c>
      <c r="Y358" t="s">
        <v>48</v>
      </c>
      <c r="Z358" t="s">
        <v>48</v>
      </c>
      <c r="AA358" t="s">
        <v>48</v>
      </c>
      <c r="AB358" t="s">
        <v>48</v>
      </c>
      <c r="AC358" t="s">
        <v>48</v>
      </c>
      <c r="AD358" t="s">
        <v>50</v>
      </c>
      <c r="AE358" t="s">
        <v>48</v>
      </c>
      <c r="AF358" t="s">
        <v>48</v>
      </c>
      <c r="AG358" t="s">
        <v>48</v>
      </c>
      <c r="AH358" t="s">
        <v>50</v>
      </c>
      <c r="AI358" t="s">
        <v>49</v>
      </c>
      <c r="AJ358" t="s">
        <v>48</v>
      </c>
      <c r="AK358" t="s">
        <v>48</v>
      </c>
      <c r="AL358" t="s">
        <v>49</v>
      </c>
      <c r="AM358" t="s">
        <v>48</v>
      </c>
      <c r="AN358" t="s">
        <v>48</v>
      </c>
      <c r="AO358" t="s">
        <v>48</v>
      </c>
      <c r="AP358" t="s">
        <v>1131</v>
      </c>
      <c r="AQ358" t="s">
        <v>1126</v>
      </c>
      <c r="AR358" t="s">
        <v>116</v>
      </c>
      <c r="AS358" t="s">
        <v>496</v>
      </c>
      <c r="AT358" t="s">
        <v>496</v>
      </c>
      <c r="AU358" t="s">
        <v>577</v>
      </c>
      <c r="AW358" s="4">
        <f t="shared" si="210"/>
        <v>6</v>
      </c>
      <c r="AX358" s="4">
        <f t="shared" si="211"/>
        <v>4</v>
      </c>
      <c r="AY358" s="4">
        <f t="shared" si="212"/>
        <v>4</v>
      </c>
      <c r="AZ358" s="4">
        <f t="shared" si="213"/>
        <v>2</v>
      </c>
      <c r="BA358" s="4">
        <f t="shared" si="214"/>
        <v>4</v>
      </c>
      <c r="BB358" s="4">
        <f t="shared" si="215"/>
        <v>4</v>
      </c>
      <c r="BC358" s="4">
        <f t="shared" si="216"/>
        <v>4</v>
      </c>
      <c r="BD358" s="4">
        <f t="shared" si="217"/>
        <v>2</v>
      </c>
      <c r="BE358" s="4">
        <f t="shared" si="218"/>
        <v>4</v>
      </c>
      <c r="BF358" s="4">
        <f t="shared" si="219"/>
        <v>2</v>
      </c>
      <c r="BG358" s="4">
        <f t="shared" si="220"/>
        <v>4</v>
      </c>
      <c r="BH358" s="4">
        <f t="shared" si="221"/>
        <v>4</v>
      </c>
      <c r="BI358" s="4">
        <f t="shared" si="222"/>
        <v>4</v>
      </c>
      <c r="BJ358" s="4">
        <f t="shared" si="223"/>
        <v>2</v>
      </c>
      <c r="BK358" s="4">
        <f t="shared" si="224"/>
        <v>4</v>
      </c>
      <c r="BL358" s="4">
        <f t="shared" si="225"/>
        <v>2</v>
      </c>
      <c r="BM358" s="4">
        <f t="shared" si="226"/>
        <v>4</v>
      </c>
      <c r="BN358" s="4">
        <f t="shared" si="227"/>
        <v>4</v>
      </c>
      <c r="BO358" s="4">
        <f t="shared" si="228"/>
        <v>4</v>
      </c>
      <c r="BP358" s="4">
        <f t="shared" si="229"/>
        <v>4</v>
      </c>
      <c r="BQ358" s="4">
        <f t="shared" si="230"/>
        <v>6</v>
      </c>
      <c r="BR358" s="4">
        <f t="shared" si="231"/>
        <v>4</v>
      </c>
      <c r="BS358" s="4" t="str">
        <f t="shared" si="232"/>
        <v>0</v>
      </c>
      <c r="BT358" s="4">
        <f t="shared" si="233"/>
        <v>4</v>
      </c>
      <c r="BU358" s="4">
        <f t="shared" si="234"/>
        <v>4</v>
      </c>
      <c r="BV358" s="4" t="str">
        <f t="shared" si="235"/>
        <v>0</v>
      </c>
      <c r="BW358" s="4">
        <f t="shared" si="236"/>
        <v>6</v>
      </c>
      <c r="BX358" s="4">
        <f t="shared" si="237"/>
        <v>0</v>
      </c>
      <c r="BY358" s="4">
        <f t="shared" si="238"/>
        <v>0</v>
      </c>
      <c r="BZ358" s="37">
        <f t="shared" si="239"/>
        <v>96</v>
      </c>
      <c r="CA358" s="32" t="str">
        <f>VLOOKUP(J:J,'Agent wise'!A:C,3,0)</f>
        <v>Saran S</v>
      </c>
      <c r="CB358" s="32">
        <f t="shared" si="205"/>
        <v>45935</v>
      </c>
      <c r="CC358" t="str">
        <f t="shared" si="206"/>
        <v>Excellent</v>
      </c>
      <c r="CE358" s="32"/>
      <c r="CJ358">
        <f t="shared" si="207"/>
        <v>5</v>
      </c>
      <c r="CK358">
        <f t="shared" si="208"/>
        <v>10</v>
      </c>
      <c r="CL358">
        <f t="shared" si="209"/>
        <v>2025</v>
      </c>
    </row>
    <row r="359" spans="1:90" ht="15" customHeight="1" x14ac:dyDescent="0.35">
      <c r="A359" s="40">
        <v>45818.924050925925</v>
      </c>
      <c r="B359" t="s">
        <v>887</v>
      </c>
      <c r="C359" t="s">
        <v>575</v>
      </c>
      <c r="D359" t="s">
        <v>192</v>
      </c>
      <c r="E359" s="2">
        <v>45935</v>
      </c>
      <c r="F359" t="s">
        <v>494</v>
      </c>
      <c r="G359" s="2">
        <v>45787</v>
      </c>
      <c r="H359">
        <v>9943817971</v>
      </c>
      <c r="I359">
        <v>248</v>
      </c>
      <c r="J359" t="s">
        <v>69</v>
      </c>
      <c r="K359" t="s">
        <v>52</v>
      </c>
      <c r="L359" t="s">
        <v>53</v>
      </c>
      <c r="M359" t="s">
        <v>48</v>
      </c>
      <c r="N359" t="s">
        <v>48</v>
      </c>
      <c r="O359" t="s">
        <v>48</v>
      </c>
      <c r="P359" t="s">
        <v>48</v>
      </c>
      <c r="Q359" t="s">
        <v>48</v>
      </c>
      <c r="R359" t="s">
        <v>48</v>
      </c>
      <c r="S359" t="s">
        <v>48</v>
      </c>
      <c r="T359" t="s">
        <v>48</v>
      </c>
      <c r="U359" t="s">
        <v>48</v>
      </c>
      <c r="V359" t="s">
        <v>48</v>
      </c>
      <c r="W359" t="s">
        <v>48</v>
      </c>
      <c r="X359" t="s">
        <v>48</v>
      </c>
      <c r="Y359" t="s">
        <v>48</v>
      </c>
      <c r="Z359" t="s">
        <v>48</v>
      </c>
      <c r="AA359" t="s">
        <v>48</v>
      </c>
      <c r="AB359" t="s">
        <v>48</v>
      </c>
      <c r="AC359" t="s">
        <v>49</v>
      </c>
      <c r="AD359" t="s">
        <v>48</v>
      </c>
      <c r="AE359" t="s">
        <v>48</v>
      </c>
      <c r="AF359" t="s">
        <v>48</v>
      </c>
      <c r="AG359" t="s">
        <v>48</v>
      </c>
      <c r="AH359" t="s">
        <v>50</v>
      </c>
      <c r="AI359" t="s">
        <v>48</v>
      </c>
      <c r="AJ359" t="s">
        <v>50</v>
      </c>
      <c r="AK359" t="s">
        <v>48</v>
      </c>
      <c r="AL359" t="s">
        <v>49</v>
      </c>
      <c r="AM359" t="s">
        <v>48</v>
      </c>
      <c r="AN359" t="s">
        <v>48</v>
      </c>
      <c r="AO359" t="s">
        <v>48</v>
      </c>
      <c r="AP359" t="s">
        <v>1132</v>
      </c>
      <c r="AQ359" t="s">
        <v>1133</v>
      </c>
      <c r="AR359" t="s">
        <v>116</v>
      </c>
      <c r="AS359" t="s">
        <v>1134</v>
      </c>
      <c r="AT359" t="s">
        <v>1134</v>
      </c>
      <c r="AU359" t="s">
        <v>577</v>
      </c>
      <c r="AW359" s="4">
        <f t="shared" si="210"/>
        <v>6</v>
      </c>
      <c r="AX359" s="4">
        <f t="shared" si="211"/>
        <v>4</v>
      </c>
      <c r="AY359" s="4">
        <f t="shared" si="212"/>
        <v>4</v>
      </c>
      <c r="AZ359" s="4">
        <f t="shared" si="213"/>
        <v>2</v>
      </c>
      <c r="BA359" s="4">
        <f t="shared" si="214"/>
        <v>4</v>
      </c>
      <c r="BB359" s="4">
        <f t="shared" si="215"/>
        <v>4</v>
      </c>
      <c r="BC359" s="4">
        <f t="shared" si="216"/>
        <v>4</v>
      </c>
      <c r="BD359" s="4">
        <f t="shared" si="217"/>
        <v>2</v>
      </c>
      <c r="BE359" s="4">
        <f t="shared" si="218"/>
        <v>4</v>
      </c>
      <c r="BF359" s="4">
        <f t="shared" si="219"/>
        <v>2</v>
      </c>
      <c r="BG359" s="4">
        <f t="shared" si="220"/>
        <v>4</v>
      </c>
      <c r="BH359" s="4">
        <f t="shared" si="221"/>
        <v>4</v>
      </c>
      <c r="BI359" s="4">
        <f t="shared" si="222"/>
        <v>4</v>
      </c>
      <c r="BJ359" s="4">
        <f t="shared" si="223"/>
        <v>2</v>
      </c>
      <c r="BK359" s="4">
        <f t="shared" si="224"/>
        <v>4</v>
      </c>
      <c r="BL359" s="4">
        <f t="shared" si="225"/>
        <v>2</v>
      </c>
      <c r="BM359" s="4" t="str">
        <f t="shared" si="226"/>
        <v>0</v>
      </c>
      <c r="BN359" s="4">
        <f t="shared" si="227"/>
        <v>4</v>
      </c>
      <c r="BO359" s="4">
        <f t="shared" si="228"/>
        <v>4</v>
      </c>
      <c r="BP359" s="4">
        <f t="shared" si="229"/>
        <v>4</v>
      </c>
      <c r="BQ359" s="4">
        <f t="shared" si="230"/>
        <v>6</v>
      </c>
      <c r="BR359" s="4">
        <f t="shared" si="231"/>
        <v>4</v>
      </c>
      <c r="BS359" s="4">
        <f t="shared" si="232"/>
        <v>4</v>
      </c>
      <c r="BT359" s="4">
        <f t="shared" si="233"/>
        <v>4</v>
      </c>
      <c r="BU359" s="4">
        <f t="shared" si="234"/>
        <v>4</v>
      </c>
      <c r="BV359" s="4" t="str">
        <f t="shared" si="235"/>
        <v>0</v>
      </c>
      <c r="BW359" s="4">
        <f t="shared" si="236"/>
        <v>6</v>
      </c>
      <c r="BX359" s="4">
        <f t="shared" si="237"/>
        <v>0</v>
      </c>
      <c r="BY359" s="4">
        <f t="shared" si="238"/>
        <v>0</v>
      </c>
      <c r="BZ359" s="37">
        <f t="shared" si="239"/>
        <v>96</v>
      </c>
      <c r="CA359" s="32" t="str">
        <f>VLOOKUP(J:J,'Agent wise'!A:C,3,0)</f>
        <v>Saran S</v>
      </c>
      <c r="CB359" s="32">
        <f t="shared" si="205"/>
        <v>45935</v>
      </c>
      <c r="CC359" t="str">
        <f t="shared" si="206"/>
        <v>Excellent</v>
      </c>
      <c r="CE359" s="32"/>
      <c r="CJ359">
        <f t="shared" si="207"/>
        <v>5</v>
      </c>
      <c r="CK359">
        <f t="shared" si="208"/>
        <v>10</v>
      </c>
      <c r="CL359">
        <f t="shared" si="209"/>
        <v>2025</v>
      </c>
    </row>
    <row r="360" spans="1:90" ht="15" customHeight="1" x14ac:dyDescent="0.35">
      <c r="A360" s="40">
        <v>45818.927557870367</v>
      </c>
      <c r="B360" t="s">
        <v>887</v>
      </c>
      <c r="C360" t="s">
        <v>575</v>
      </c>
      <c r="D360" t="s">
        <v>192</v>
      </c>
      <c r="E360" s="2">
        <v>45935</v>
      </c>
      <c r="F360" t="s">
        <v>494</v>
      </c>
      <c r="G360" s="2">
        <v>45787</v>
      </c>
      <c r="H360">
        <v>9843616909</v>
      </c>
      <c r="I360">
        <v>284</v>
      </c>
      <c r="J360">
        <v>9843616909</v>
      </c>
      <c r="K360" t="s">
        <v>495</v>
      </c>
      <c r="L360" t="s">
        <v>53</v>
      </c>
      <c r="M360" t="s">
        <v>48</v>
      </c>
      <c r="N360" t="s">
        <v>48</v>
      </c>
      <c r="O360" t="s">
        <v>48</v>
      </c>
      <c r="P360" t="s">
        <v>48</v>
      </c>
      <c r="Q360" t="s">
        <v>48</v>
      </c>
      <c r="R360" t="s">
        <v>48</v>
      </c>
      <c r="S360" t="s">
        <v>48</v>
      </c>
      <c r="T360" t="s">
        <v>48</v>
      </c>
      <c r="U360" t="s">
        <v>48</v>
      </c>
      <c r="V360" t="s">
        <v>48</v>
      </c>
      <c r="W360" t="s">
        <v>48</v>
      </c>
      <c r="X360" t="s">
        <v>48</v>
      </c>
      <c r="Y360" t="s">
        <v>48</v>
      </c>
      <c r="Z360" t="s">
        <v>48</v>
      </c>
      <c r="AA360" t="s">
        <v>48</v>
      </c>
      <c r="AB360" t="s">
        <v>48</v>
      </c>
      <c r="AC360" t="s">
        <v>48</v>
      </c>
      <c r="AD360" t="s">
        <v>48</v>
      </c>
      <c r="AE360" t="s">
        <v>48</v>
      </c>
      <c r="AF360" t="s">
        <v>48</v>
      </c>
      <c r="AG360" t="s">
        <v>48</v>
      </c>
      <c r="AH360" t="s">
        <v>50</v>
      </c>
      <c r="AI360" t="s">
        <v>50</v>
      </c>
      <c r="AJ360" t="s">
        <v>48</v>
      </c>
      <c r="AK360" t="s">
        <v>48</v>
      </c>
      <c r="AL360" t="s">
        <v>48</v>
      </c>
      <c r="AM360" t="s">
        <v>48</v>
      </c>
      <c r="AN360" t="s">
        <v>48</v>
      </c>
      <c r="AO360" t="s">
        <v>48</v>
      </c>
      <c r="AP360" t="s">
        <v>591</v>
      </c>
      <c r="AQ360" t="s">
        <v>1135</v>
      </c>
      <c r="AR360" t="s">
        <v>116</v>
      </c>
      <c r="AS360" t="s">
        <v>1136</v>
      </c>
      <c r="AT360" t="s">
        <v>1136</v>
      </c>
      <c r="AU360" t="s">
        <v>759</v>
      </c>
      <c r="AW360" s="4">
        <f t="shared" si="210"/>
        <v>6</v>
      </c>
      <c r="AX360" s="4">
        <f t="shared" si="211"/>
        <v>4</v>
      </c>
      <c r="AY360" s="4">
        <f t="shared" si="212"/>
        <v>4</v>
      </c>
      <c r="AZ360" s="4">
        <f t="shared" si="213"/>
        <v>2</v>
      </c>
      <c r="BA360" s="4">
        <f t="shared" si="214"/>
        <v>4</v>
      </c>
      <c r="BB360" s="4">
        <f t="shared" si="215"/>
        <v>4</v>
      </c>
      <c r="BC360" s="4">
        <f t="shared" si="216"/>
        <v>4</v>
      </c>
      <c r="BD360" s="4">
        <f t="shared" si="217"/>
        <v>2</v>
      </c>
      <c r="BE360" s="4">
        <f t="shared" si="218"/>
        <v>4</v>
      </c>
      <c r="BF360" s="4">
        <f t="shared" si="219"/>
        <v>2</v>
      </c>
      <c r="BG360" s="4">
        <f t="shared" si="220"/>
        <v>4</v>
      </c>
      <c r="BH360" s="4">
        <f t="shared" si="221"/>
        <v>4</v>
      </c>
      <c r="BI360" s="4">
        <f t="shared" si="222"/>
        <v>4</v>
      </c>
      <c r="BJ360" s="4">
        <f t="shared" si="223"/>
        <v>2</v>
      </c>
      <c r="BK360" s="4">
        <f t="shared" si="224"/>
        <v>4</v>
      </c>
      <c r="BL360" s="4">
        <f t="shared" si="225"/>
        <v>2</v>
      </c>
      <c r="BM360" s="4">
        <f t="shared" si="226"/>
        <v>4</v>
      </c>
      <c r="BN360" s="4">
        <f t="shared" si="227"/>
        <v>4</v>
      </c>
      <c r="BO360" s="4">
        <f t="shared" si="228"/>
        <v>4</v>
      </c>
      <c r="BP360" s="4">
        <f t="shared" si="229"/>
        <v>4</v>
      </c>
      <c r="BQ360" s="4">
        <f t="shared" si="230"/>
        <v>6</v>
      </c>
      <c r="BR360" s="4">
        <f t="shared" si="231"/>
        <v>4</v>
      </c>
      <c r="BS360" s="4">
        <f t="shared" si="232"/>
        <v>4</v>
      </c>
      <c r="BT360" s="4">
        <f t="shared" si="233"/>
        <v>4</v>
      </c>
      <c r="BU360" s="4">
        <f t="shared" si="234"/>
        <v>4</v>
      </c>
      <c r="BV360" s="4">
        <f t="shared" si="235"/>
        <v>0</v>
      </c>
      <c r="BW360" s="4">
        <f t="shared" si="236"/>
        <v>6</v>
      </c>
      <c r="BX360" s="4">
        <f t="shared" si="237"/>
        <v>0</v>
      </c>
      <c r="BY360" s="4">
        <f t="shared" si="238"/>
        <v>0</v>
      </c>
      <c r="BZ360" s="37">
        <f t="shared" si="239"/>
        <v>100</v>
      </c>
      <c r="CA360" s="32" t="e">
        <f>VLOOKUP(J:J,'Agent wise'!A:C,3,0)</f>
        <v>#N/A</v>
      </c>
      <c r="CB360" s="32">
        <f t="shared" si="205"/>
        <v>45935</v>
      </c>
      <c r="CC360" t="str">
        <f t="shared" si="206"/>
        <v>Excellent</v>
      </c>
      <c r="CE360" s="32"/>
      <c r="CJ360">
        <f t="shared" si="207"/>
        <v>5</v>
      </c>
      <c r="CK360">
        <f t="shared" si="208"/>
        <v>10</v>
      </c>
      <c r="CL360">
        <f t="shared" si="209"/>
        <v>2025</v>
      </c>
    </row>
    <row r="361" spans="1:90" ht="15" customHeight="1" x14ac:dyDescent="0.35">
      <c r="A361" s="40">
        <v>45818.929884259262</v>
      </c>
      <c r="B361" t="s">
        <v>887</v>
      </c>
      <c r="C361" t="s">
        <v>575</v>
      </c>
      <c r="D361" t="s">
        <v>192</v>
      </c>
      <c r="E361" s="2">
        <v>45935</v>
      </c>
      <c r="F361" t="s">
        <v>494</v>
      </c>
      <c r="G361" s="2">
        <v>45787</v>
      </c>
      <c r="H361">
        <v>9947178201</v>
      </c>
      <c r="I361">
        <v>186</v>
      </c>
      <c r="J361" t="s">
        <v>98</v>
      </c>
      <c r="K361" t="s">
        <v>46</v>
      </c>
      <c r="L361" t="s">
        <v>47</v>
      </c>
      <c r="M361" t="s">
        <v>48</v>
      </c>
      <c r="N361" t="s">
        <v>48</v>
      </c>
      <c r="O361" t="s">
        <v>48</v>
      </c>
      <c r="P361" t="s">
        <v>48</v>
      </c>
      <c r="Q361" t="s">
        <v>48</v>
      </c>
      <c r="R361" t="s">
        <v>48</v>
      </c>
      <c r="S361" t="s">
        <v>48</v>
      </c>
      <c r="T361" t="s">
        <v>48</v>
      </c>
      <c r="U361" t="s">
        <v>48</v>
      </c>
      <c r="V361" t="s">
        <v>48</v>
      </c>
      <c r="W361" t="s">
        <v>48</v>
      </c>
      <c r="X361" t="s">
        <v>48</v>
      </c>
      <c r="Y361" t="s">
        <v>48</v>
      </c>
      <c r="Z361" t="s">
        <v>48</v>
      </c>
      <c r="AA361" t="s">
        <v>48</v>
      </c>
      <c r="AB361" t="s">
        <v>48</v>
      </c>
      <c r="AC361" t="s">
        <v>48</v>
      </c>
      <c r="AD361" t="s">
        <v>48</v>
      </c>
      <c r="AE361" t="s">
        <v>48</v>
      </c>
      <c r="AF361" t="s">
        <v>48</v>
      </c>
      <c r="AG361" t="s">
        <v>48</v>
      </c>
      <c r="AH361" t="s">
        <v>50</v>
      </c>
      <c r="AI361" t="s">
        <v>48</v>
      </c>
      <c r="AJ361" t="s">
        <v>48</v>
      </c>
      <c r="AK361" t="s">
        <v>48</v>
      </c>
      <c r="AL361" t="s">
        <v>48</v>
      </c>
      <c r="AM361" t="s">
        <v>48</v>
      </c>
      <c r="AN361" t="s">
        <v>48</v>
      </c>
      <c r="AO361" t="s">
        <v>48</v>
      </c>
      <c r="AP361" t="s">
        <v>1137</v>
      </c>
      <c r="AQ361" t="s">
        <v>1126</v>
      </c>
      <c r="AR361" t="s">
        <v>116</v>
      </c>
      <c r="AS361" t="s">
        <v>496</v>
      </c>
      <c r="AT361" t="s">
        <v>496</v>
      </c>
      <c r="AU361" t="s">
        <v>577</v>
      </c>
      <c r="AW361" s="4">
        <f t="shared" si="210"/>
        <v>6</v>
      </c>
      <c r="AX361" s="4">
        <f t="shared" si="211"/>
        <v>4</v>
      </c>
      <c r="AY361" s="4">
        <f t="shared" si="212"/>
        <v>4</v>
      </c>
      <c r="AZ361" s="4">
        <f t="shared" si="213"/>
        <v>2</v>
      </c>
      <c r="BA361" s="4">
        <f t="shared" si="214"/>
        <v>4</v>
      </c>
      <c r="BB361" s="4">
        <f t="shared" si="215"/>
        <v>4</v>
      </c>
      <c r="BC361" s="4">
        <f t="shared" si="216"/>
        <v>4</v>
      </c>
      <c r="BD361" s="4">
        <f t="shared" si="217"/>
        <v>2</v>
      </c>
      <c r="BE361" s="4">
        <f t="shared" si="218"/>
        <v>4</v>
      </c>
      <c r="BF361" s="4">
        <f t="shared" si="219"/>
        <v>2</v>
      </c>
      <c r="BG361" s="4">
        <f t="shared" si="220"/>
        <v>4</v>
      </c>
      <c r="BH361" s="4">
        <f t="shared" si="221"/>
        <v>4</v>
      </c>
      <c r="BI361" s="4">
        <f t="shared" si="222"/>
        <v>4</v>
      </c>
      <c r="BJ361" s="4">
        <f t="shared" si="223"/>
        <v>2</v>
      </c>
      <c r="BK361" s="4">
        <f t="shared" si="224"/>
        <v>4</v>
      </c>
      <c r="BL361" s="4">
        <f t="shared" si="225"/>
        <v>2</v>
      </c>
      <c r="BM361" s="4">
        <f t="shared" si="226"/>
        <v>4</v>
      </c>
      <c r="BN361" s="4">
        <f t="shared" si="227"/>
        <v>4</v>
      </c>
      <c r="BO361" s="4">
        <f t="shared" si="228"/>
        <v>4</v>
      </c>
      <c r="BP361" s="4">
        <f t="shared" si="229"/>
        <v>4</v>
      </c>
      <c r="BQ361" s="4">
        <f t="shared" si="230"/>
        <v>6</v>
      </c>
      <c r="BR361" s="4">
        <f t="shared" si="231"/>
        <v>4</v>
      </c>
      <c r="BS361" s="4">
        <f t="shared" si="232"/>
        <v>4</v>
      </c>
      <c r="BT361" s="4">
        <f t="shared" si="233"/>
        <v>4</v>
      </c>
      <c r="BU361" s="4">
        <f t="shared" si="234"/>
        <v>4</v>
      </c>
      <c r="BV361" s="4">
        <f t="shared" si="235"/>
        <v>0</v>
      </c>
      <c r="BW361" s="4">
        <f t="shared" si="236"/>
        <v>6</v>
      </c>
      <c r="BX361" s="4">
        <f t="shared" si="237"/>
        <v>0</v>
      </c>
      <c r="BY361" s="4">
        <f t="shared" si="238"/>
        <v>0</v>
      </c>
      <c r="BZ361" s="37">
        <f t="shared" si="239"/>
        <v>100</v>
      </c>
      <c r="CA361" s="32" t="str">
        <f>VLOOKUP(J:J,'Agent wise'!A:C,3,0)</f>
        <v>Amal</v>
      </c>
      <c r="CB361" s="32">
        <f t="shared" si="205"/>
        <v>45935</v>
      </c>
      <c r="CC361" t="str">
        <f t="shared" si="206"/>
        <v>Excellent</v>
      </c>
      <c r="CE361" s="32"/>
      <c r="CJ361">
        <f t="shared" si="207"/>
        <v>5</v>
      </c>
      <c r="CK361">
        <f t="shared" si="208"/>
        <v>10</v>
      </c>
      <c r="CL361">
        <f t="shared" si="209"/>
        <v>2025</v>
      </c>
    </row>
    <row r="362" spans="1:90" ht="15" customHeight="1" x14ac:dyDescent="0.35">
      <c r="A362" s="40">
        <v>45818.932615740741</v>
      </c>
      <c r="B362" t="s">
        <v>887</v>
      </c>
      <c r="C362" t="s">
        <v>575</v>
      </c>
      <c r="D362" t="s">
        <v>192</v>
      </c>
      <c r="E362" s="2">
        <v>45935</v>
      </c>
      <c r="F362" t="s">
        <v>494</v>
      </c>
      <c r="G362" s="2">
        <v>45787</v>
      </c>
      <c r="H362">
        <v>9843616909</v>
      </c>
      <c r="I362">
        <v>248</v>
      </c>
      <c r="J362" t="s">
        <v>98</v>
      </c>
      <c r="K362" t="s">
        <v>495</v>
      </c>
      <c r="L362" t="s">
        <v>53</v>
      </c>
      <c r="M362" t="s">
        <v>48</v>
      </c>
      <c r="N362" t="s">
        <v>48</v>
      </c>
      <c r="O362" t="s">
        <v>48</v>
      </c>
      <c r="P362" t="s">
        <v>48</v>
      </c>
      <c r="Q362" t="s">
        <v>48</v>
      </c>
      <c r="R362" t="s">
        <v>48</v>
      </c>
      <c r="S362" t="s">
        <v>48</v>
      </c>
      <c r="T362" t="s">
        <v>48</v>
      </c>
      <c r="U362" t="s">
        <v>48</v>
      </c>
      <c r="V362" t="s">
        <v>48</v>
      </c>
      <c r="W362" t="s">
        <v>48</v>
      </c>
      <c r="X362" t="s">
        <v>48</v>
      </c>
      <c r="Y362" t="s">
        <v>48</v>
      </c>
      <c r="Z362" t="s">
        <v>48</v>
      </c>
      <c r="AA362" t="s">
        <v>48</v>
      </c>
      <c r="AB362" t="s">
        <v>48</v>
      </c>
      <c r="AC362" t="s">
        <v>48</v>
      </c>
      <c r="AD362" t="s">
        <v>48</v>
      </c>
      <c r="AE362" t="s">
        <v>48</v>
      </c>
      <c r="AF362" t="s">
        <v>48</v>
      </c>
      <c r="AG362" t="s">
        <v>48</v>
      </c>
      <c r="AH362" t="s">
        <v>50</v>
      </c>
      <c r="AI362" t="s">
        <v>50</v>
      </c>
      <c r="AJ362" t="s">
        <v>48</v>
      </c>
      <c r="AK362" t="s">
        <v>48</v>
      </c>
      <c r="AL362" t="s">
        <v>48</v>
      </c>
      <c r="AM362" t="s">
        <v>48</v>
      </c>
      <c r="AN362" t="s">
        <v>48</v>
      </c>
      <c r="AO362" t="s">
        <v>48</v>
      </c>
      <c r="AP362" t="s">
        <v>591</v>
      </c>
      <c r="AQ362" t="s">
        <v>1138</v>
      </c>
      <c r="AR362" t="s">
        <v>116</v>
      </c>
      <c r="AS362" t="s">
        <v>1136</v>
      </c>
      <c r="AT362" t="s">
        <v>1136</v>
      </c>
      <c r="AU362" t="s">
        <v>759</v>
      </c>
      <c r="AW362" s="4">
        <f t="shared" si="210"/>
        <v>6</v>
      </c>
      <c r="AX362" s="4">
        <f t="shared" si="211"/>
        <v>4</v>
      </c>
      <c r="AY362" s="4">
        <f t="shared" si="212"/>
        <v>4</v>
      </c>
      <c r="AZ362" s="4">
        <f t="shared" si="213"/>
        <v>2</v>
      </c>
      <c r="BA362" s="4">
        <f t="shared" si="214"/>
        <v>4</v>
      </c>
      <c r="BB362" s="4">
        <f t="shared" si="215"/>
        <v>4</v>
      </c>
      <c r="BC362" s="4">
        <f t="shared" si="216"/>
        <v>4</v>
      </c>
      <c r="BD362" s="4">
        <f t="shared" si="217"/>
        <v>2</v>
      </c>
      <c r="BE362" s="4">
        <f t="shared" si="218"/>
        <v>4</v>
      </c>
      <c r="BF362" s="4">
        <f t="shared" si="219"/>
        <v>2</v>
      </c>
      <c r="BG362" s="4">
        <f t="shared" si="220"/>
        <v>4</v>
      </c>
      <c r="BH362" s="4">
        <f t="shared" si="221"/>
        <v>4</v>
      </c>
      <c r="BI362" s="4">
        <f t="shared" si="222"/>
        <v>4</v>
      </c>
      <c r="BJ362" s="4">
        <f t="shared" si="223"/>
        <v>2</v>
      </c>
      <c r="BK362" s="4">
        <f t="shared" si="224"/>
        <v>4</v>
      </c>
      <c r="BL362" s="4">
        <f t="shared" si="225"/>
        <v>2</v>
      </c>
      <c r="BM362" s="4">
        <f t="shared" si="226"/>
        <v>4</v>
      </c>
      <c r="BN362" s="4">
        <f t="shared" si="227"/>
        <v>4</v>
      </c>
      <c r="BO362" s="4">
        <f t="shared" si="228"/>
        <v>4</v>
      </c>
      <c r="BP362" s="4">
        <f t="shared" si="229"/>
        <v>4</v>
      </c>
      <c r="BQ362" s="4">
        <f t="shared" si="230"/>
        <v>6</v>
      </c>
      <c r="BR362" s="4">
        <f t="shared" si="231"/>
        <v>4</v>
      </c>
      <c r="BS362" s="4">
        <f t="shared" si="232"/>
        <v>4</v>
      </c>
      <c r="BT362" s="4">
        <f t="shared" si="233"/>
        <v>4</v>
      </c>
      <c r="BU362" s="4">
        <f t="shared" si="234"/>
        <v>4</v>
      </c>
      <c r="BV362" s="4">
        <f t="shared" si="235"/>
        <v>0</v>
      </c>
      <c r="BW362" s="4">
        <f t="shared" si="236"/>
        <v>6</v>
      </c>
      <c r="BX362" s="4">
        <f t="shared" si="237"/>
        <v>0</v>
      </c>
      <c r="BY362" s="4">
        <f t="shared" si="238"/>
        <v>0</v>
      </c>
      <c r="BZ362" s="37">
        <f t="shared" si="239"/>
        <v>100</v>
      </c>
      <c r="CA362" s="32" t="str">
        <f>VLOOKUP(J:J,'Agent wise'!A:C,3,0)</f>
        <v>Amal</v>
      </c>
      <c r="CB362" s="32">
        <f t="shared" si="205"/>
        <v>45935</v>
      </c>
      <c r="CC362" t="str">
        <f t="shared" si="206"/>
        <v>Excellent</v>
      </c>
      <c r="CE362" s="32"/>
      <c r="CJ362">
        <f t="shared" si="207"/>
        <v>5</v>
      </c>
      <c r="CK362">
        <f t="shared" si="208"/>
        <v>10</v>
      </c>
      <c r="CL362">
        <f t="shared" si="209"/>
        <v>2025</v>
      </c>
    </row>
    <row r="363" spans="1:90" ht="15" customHeight="1" x14ac:dyDescent="0.35">
      <c r="A363" s="40">
        <v>45818.936064814814</v>
      </c>
      <c r="B363" t="s">
        <v>887</v>
      </c>
      <c r="C363" t="s">
        <v>575</v>
      </c>
      <c r="D363" t="s">
        <v>192</v>
      </c>
      <c r="E363" s="2">
        <v>45935</v>
      </c>
      <c r="F363" t="s">
        <v>494</v>
      </c>
      <c r="G363" s="2">
        <v>45787</v>
      </c>
      <c r="H363">
        <v>7559809784</v>
      </c>
      <c r="I363">
        <v>148</v>
      </c>
      <c r="J363" t="s">
        <v>105</v>
      </c>
      <c r="K363" t="s">
        <v>46</v>
      </c>
      <c r="L363" t="s">
        <v>47</v>
      </c>
      <c r="M363" t="s">
        <v>48</v>
      </c>
      <c r="N363" t="s">
        <v>48</v>
      </c>
      <c r="O363" t="s">
        <v>48</v>
      </c>
      <c r="P363" t="s">
        <v>48</v>
      </c>
      <c r="Q363" t="s">
        <v>48</v>
      </c>
      <c r="R363" t="s">
        <v>48</v>
      </c>
      <c r="S363" t="s">
        <v>48</v>
      </c>
      <c r="T363" t="s">
        <v>48</v>
      </c>
      <c r="U363" t="s">
        <v>48</v>
      </c>
      <c r="V363" t="s">
        <v>48</v>
      </c>
      <c r="W363" t="s">
        <v>48</v>
      </c>
      <c r="X363" t="s">
        <v>48</v>
      </c>
      <c r="Y363" t="s">
        <v>48</v>
      </c>
      <c r="Z363" t="s">
        <v>48</v>
      </c>
      <c r="AA363" t="s">
        <v>48</v>
      </c>
      <c r="AB363" t="s">
        <v>49</v>
      </c>
      <c r="AC363" t="s">
        <v>48</v>
      </c>
      <c r="AD363" t="s">
        <v>48</v>
      </c>
      <c r="AE363" t="s">
        <v>48</v>
      </c>
      <c r="AF363" t="s">
        <v>48</v>
      </c>
      <c r="AG363" t="s">
        <v>48</v>
      </c>
      <c r="AH363" t="s">
        <v>50</v>
      </c>
      <c r="AI363" t="s">
        <v>49</v>
      </c>
      <c r="AJ363" t="s">
        <v>48</v>
      </c>
      <c r="AK363" t="s">
        <v>48</v>
      </c>
      <c r="AL363" t="s">
        <v>49</v>
      </c>
      <c r="AM363" t="s">
        <v>48</v>
      </c>
      <c r="AN363" t="s">
        <v>48</v>
      </c>
      <c r="AO363" t="s">
        <v>48</v>
      </c>
      <c r="AP363" t="s">
        <v>1139</v>
      </c>
      <c r="AQ363" t="s">
        <v>1126</v>
      </c>
      <c r="AR363" t="s">
        <v>116</v>
      </c>
      <c r="AS363" t="s">
        <v>496</v>
      </c>
      <c r="AT363" t="s">
        <v>496</v>
      </c>
      <c r="AU363" t="s">
        <v>577</v>
      </c>
      <c r="AW363" s="4">
        <f t="shared" si="210"/>
        <v>6</v>
      </c>
      <c r="AX363" s="4">
        <f t="shared" si="211"/>
        <v>4</v>
      </c>
      <c r="AY363" s="4">
        <f t="shared" si="212"/>
        <v>4</v>
      </c>
      <c r="AZ363" s="4">
        <f t="shared" si="213"/>
        <v>2</v>
      </c>
      <c r="BA363" s="4">
        <f t="shared" si="214"/>
        <v>4</v>
      </c>
      <c r="BB363" s="4">
        <f t="shared" si="215"/>
        <v>4</v>
      </c>
      <c r="BC363" s="4">
        <f t="shared" si="216"/>
        <v>4</v>
      </c>
      <c r="BD363" s="4">
        <f t="shared" si="217"/>
        <v>2</v>
      </c>
      <c r="BE363" s="4">
        <f t="shared" si="218"/>
        <v>4</v>
      </c>
      <c r="BF363" s="4">
        <f t="shared" si="219"/>
        <v>2</v>
      </c>
      <c r="BG363" s="4">
        <f t="shared" si="220"/>
        <v>4</v>
      </c>
      <c r="BH363" s="4">
        <f t="shared" si="221"/>
        <v>4</v>
      </c>
      <c r="BI363" s="4">
        <f t="shared" si="222"/>
        <v>4</v>
      </c>
      <c r="BJ363" s="4">
        <f t="shared" si="223"/>
        <v>2</v>
      </c>
      <c r="BK363" s="4">
        <f t="shared" si="224"/>
        <v>4</v>
      </c>
      <c r="BL363" s="4" t="str">
        <f t="shared" si="225"/>
        <v>0</v>
      </c>
      <c r="BM363" s="4">
        <f t="shared" si="226"/>
        <v>4</v>
      </c>
      <c r="BN363" s="4">
        <f t="shared" si="227"/>
        <v>4</v>
      </c>
      <c r="BO363" s="4">
        <f t="shared" si="228"/>
        <v>4</v>
      </c>
      <c r="BP363" s="4">
        <f t="shared" si="229"/>
        <v>4</v>
      </c>
      <c r="BQ363" s="4">
        <f t="shared" si="230"/>
        <v>6</v>
      </c>
      <c r="BR363" s="4">
        <f t="shared" si="231"/>
        <v>4</v>
      </c>
      <c r="BS363" s="4" t="str">
        <f t="shared" si="232"/>
        <v>0</v>
      </c>
      <c r="BT363" s="4">
        <f t="shared" si="233"/>
        <v>4</v>
      </c>
      <c r="BU363" s="4">
        <f t="shared" si="234"/>
        <v>4</v>
      </c>
      <c r="BV363" s="4" t="str">
        <f t="shared" si="235"/>
        <v>0</v>
      </c>
      <c r="BW363" s="4">
        <f t="shared" si="236"/>
        <v>6</v>
      </c>
      <c r="BX363" s="4">
        <f t="shared" si="237"/>
        <v>0</v>
      </c>
      <c r="BY363" s="4">
        <f t="shared" si="238"/>
        <v>0</v>
      </c>
      <c r="BZ363" s="37">
        <f t="shared" si="239"/>
        <v>94</v>
      </c>
      <c r="CA363" s="32" t="str">
        <f>VLOOKUP(J:J,'Agent wise'!A:C,3,0)</f>
        <v>Shakeer</v>
      </c>
      <c r="CB363" s="32">
        <f t="shared" si="205"/>
        <v>45935</v>
      </c>
      <c r="CC363" t="str">
        <f t="shared" si="206"/>
        <v>Good</v>
      </c>
      <c r="CE363" s="32"/>
      <c r="CJ363">
        <f t="shared" si="207"/>
        <v>5</v>
      </c>
      <c r="CK363">
        <f t="shared" si="208"/>
        <v>10</v>
      </c>
      <c r="CL363">
        <f t="shared" si="209"/>
        <v>2025</v>
      </c>
    </row>
    <row r="364" spans="1:90" ht="15" customHeight="1" x14ac:dyDescent="0.35">
      <c r="A364" s="40">
        <v>45818.93949074074</v>
      </c>
      <c r="B364" t="s">
        <v>887</v>
      </c>
      <c r="C364" t="s">
        <v>575</v>
      </c>
      <c r="D364" t="s">
        <v>192</v>
      </c>
      <c r="E364" s="2">
        <v>45936</v>
      </c>
      <c r="F364" t="s">
        <v>494</v>
      </c>
      <c r="G364" s="2">
        <v>45818</v>
      </c>
      <c r="H364">
        <v>9940640635</v>
      </c>
      <c r="I364">
        <v>156</v>
      </c>
      <c r="J364" t="s">
        <v>195</v>
      </c>
      <c r="K364" t="s">
        <v>52</v>
      </c>
      <c r="L364" t="s">
        <v>53</v>
      </c>
      <c r="M364" t="s">
        <v>48</v>
      </c>
      <c r="N364" t="s">
        <v>48</v>
      </c>
      <c r="O364" t="s">
        <v>48</v>
      </c>
      <c r="P364" t="s">
        <v>48</v>
      </c>
      <c r="Q364" t="s">
        <v>48</v>
      </c>
      <c r="R364" t="s">
        <v>48</v>
      </c>
      <c r="S364" t="s">
        <v>48</v>
      </c>
      <c r="T364" t="s">
        <v>48</v>
      </c>
      <c r="U364" t="s">
        <v>48</v>
      </c>
      <c r="V364" t="s">
        <v>48</v>
      </c>
      <c r="W364" t="s">
        <v>48</v>
      </c>
      <c r="X364" t="s">
        <v>48</v>
      </c>
      <c r="Y364" t="s">
        <v>48</v>
      </c>
      <c r="Z364" t="s">
        <v>48</v>
      </c>
      <c r="AA364" t="s">
        <v>48</v>
      </c>
      <c r="AB364" t="s">
        <v>48</v>
      </c>
      <c r="AC364" t="s">
        <v>48</v>
      </c>
      <c r="AD364" t="s">
        <v>48</v>
      </c>
      <c r="AE364" t="s">
        <v>48</v>
      </c>
      <c r="AF364" t="s">
        <v>48</v>
      </c>
      <c r="AG364" t="s">
        <v>48</v>
      </c>
      <c r="AH364" t="s">
        <v>50</v>
      </c>
      <c r="AI364" t="s">
        <v>48</v>
      </c>
      <c r="AJ364" t="s">
        <v>48</v>
      </c>
      <c r="AK364" t="s">
        <v>48</v>
      </c>
      <c r="AL364" t="s">
        <v>48</v>
      </c>
      <c r="AM364" t="s">
        <v>48</v>
      </c>
      <c r="AN364" t="s">
        <v>48</v>
      </c>
      <c r="AO364" t="s">
        <v>48</v>
      </c>
      <c r="AP364" t="s">
        <v>759</v>
      </c>
      <c r="AQ364" t="s">
        <v>1140</v>
      </c>
      <c r="AR364" t="s">
        <v>116</v>
      </c>
      <c r="AS364" t="s">
        <v>379</v>
      </c>
      <c r="AT364" t="s">
        <v>379</v>
      </c>
      <c r="AU364" t="s">
        <v>759</v>
      </c>
      <c r="AW364" s="4">
        <f t="shared" si="210"/>
        <v>6</v>
      </c>
      <c r="AX364" s="4">
        <f t="shared" si="211"/>
        <v>4</v>
      </c>
      <c r="AY364" s="4">
        <f t="shared" si="212"/>
        <v>4</v>
      </c>
      <c r="AZ364" s="4">
        <f t="shared" si="213"/>
        <v>2</v>
      </c>
      <c r="BA364" s="4">
        <f t="shared" si="214"/>
        <v>4</v>
      </c>
      <c r="BB364" s="4">
        <f t="shared" si="215"/>
        <v>4</v>
      </c>
      <c r="BC364" s="4">
        <f t="shared" si="216"/>
        <v>4</v>
      </c>
      <c r="BD364" s="4">
        <f t="shared" si="217"/>
        <v>2</v>
      </c>
      <c r="BE364" s="4">
        <f t="shared" si="218"/>
        <v>4</v>
      </c>
      <c r="BF364" s="4">
        <f t="shared" si="219"/>
        <v>2</v>
      </c>
      <c r="BG364" s="4">
        <f t="shared" si="220"/>
        <v>4</v>
      </c>
      <c r="BH364" s="4">
        <f t="shared" si="221"/>
        <v>4</v>
      </c>
      <c r="BI364" s="4">
        <f t="shared" si="222"/>
        <v>4</v>
      </c>
      <c r="BJ364" s="4">
        <f t="shared" si="223"/>
        <v>2</v>
      </c>
      <c r="BK364" s="4">
        <f t="shared" si="224"/>
        <v>4</v>
      </c>
      <c r="BL364" s="4">
        <f t="shared" si="225"/>
        <v>2</v>
      </c>
      <c r="BM364" s="4">
        <f t="shared" si="226"/>
        <v>4</v>
      </c>
      <c r="BN364" s="4">
        <f t="shared" si="227"/>
        <v>4</v>
      </c>
      <c r="BO364" s="4">
        <f t="shared" si="228"/>
        <v>4</v>
      </c>
      <c r="BP364" s="4">
        <f t="shared" si="229"/>
        <v>4</v>
      </c>
      <c r="BQ364" s="4">
        <f t="shared" si="230"/>
        <v>6</v>
      </c>
      <c r="BR364" s="4">
        <f t="shared" si="231"/>
        <v>4</v>
      </c>
      <c r="BS364" s="4">
        <f t="shared" si="232"/>
        <v>4</v>
      </c>
      <c r="BT364" s="4">
        <f t="shared" si="233"/>
        <v>4</v>
      </c>
      <c r="BU364" s="4">
        <f t="shared" si="234"/>
        <v>4</v>
      </c>
      <c r="BV364" s="4">
        <f t="shared" si="235"/>
        <v>0</v>
      </c>
      <c r="BW364" s="4">
        <f t="shared" si="236"/>
        <v>6</v>
      </c>
      <c r="BX364" s="4">
        <f t="shared" si="237"/>
        <v>0</v>
      </c>
      <c r="BY364" s="4">
        <f t="shared" si="238"/>
        <v>0</v>
      </c>
      <c r="BZ364" s="37">
        <f t="shared" si="239"/>
        <v>100</v>
      </c>
      <c r="CA364" s="32" t="str">
        <f>VLOOKUP(J:J,'Agent wise'!A:C,3,0)</f>
        <v>Amal</v>
      </c>
      <c r="CB364" s="32">
        <f t="shared" si="205"/>
        <v>45936</v>
      </c>
      <c r="CC364" t="str">
        <f t="shared" si="206"/>
        <v>Excellent</v>
      </c>
      <c r="CE364" s="32"/>
      <c r="CJ364">
        <f t="shared" si="207"/>
        <v>6</v>
      </c>
      <c r="CK364">
        <f t="shared" si="208"/>
        <v>10</v>
      </c>
      <c r="CL364">
        <f t="shared" si="209"/>
        <v>2025</v>
      </c>
    </row>
    <row r="365" spans="1:90" ht="15" customHeight="1" x14ac:dyDescent="0.35">
      <c r="A365" s="40">
        <v>45818.941168981481</v>
      </c>
      <c r="B365" t="s">
        <v>887</v>
      </c>
      <c r="C365" t="s">
        <v>575</v>
      </c>
      <c r="D365" t="s">
        <v>192</v>
      </c>
      <c r="E365" s="2">
        <v>45936</v>
      </c>
      <c r="F365" t="s">
        <v>494</v>
      </c>
      <c r="G365" s="2">
        <v>45818</v>
      </c>
      <c r="H365">
        <v>9025927792</v>
      </c>
      <c r="I365">
        <v>137</v>
      </c>
      <c r="J365" t="s">
        <v>195</v>
      </c>
      <c r="K365" t="s">
        <v>52</v>
      </c>
      <c r="L365" t="s">
        <v>53</v>
      </c>
      <c r="M365" t="s">
        <v>48</v>
      </c>
      <c r="N365" t="s">
        <v>48</v>
      </c>
      <c r="O365" t="s">
        <v>48</v>
      </c>
      <c r="P365" t="s">
        <v>48</v>
      </c>
      <c r="Q365" t="s">
        <v>48</v>
      </c>
      <c r="R365" t="s">
        <v>48</v>
      </c>
      <c r="S365" t="s">
        <v>48</v>
      </c>
      <c r="T365" t="s">
        <v>48</v>
      </c>
      <c r="U365" t="s">
        <v>48</v>
      </c>
      <c r="V365" t="s">
        <v>48</v>
      </c>
      <c r="W365" t="s">
        <v>48</v>
      </c>
      <c r="X365" t="s">
        <v>48</v>
      </c>
      <c r="Y365" t="s">
        <v>48</v>
      </c>
      <c r="Z365" t="s">
        <v>48</v>
      </c>
      <c r="AA365" t="s">
        <v>48</v>
      </c>
      <c r="AB365" t="s">
        <v>48</v>
      </c>
      <c r="AC365" t="s">
        <v>48</v>
      </c>
      <c r="AD365" t="s">
        <v>48</v>
      </c>
      <c r="AE365" t="s">
        <v>48</v>
      </c>
      <c r="AF365" t="s">
        <v>48</v>
      </c>
      <c r="AG365" t="s">
        <v>48</v>
      </c>
      <c r="AH365" t="s">
        <v>50</v>
      </c>
      <c r="AI365" t="s">
        <v>48</v>
      </c>
      <c r="AJ365" t="s">
        <v>48</v>
      </c>
      <c r="AK365" t="s">
        <v>48</v>
      </c>
      <c r="AL365" t="s">
        <v>48</v>
      </c>
      <c r="AM365" t="s">
        <v>48</v>
      </c>
      <c r="AN365" t="s">
        <v>48</v>
      </c>
      <c r="AO365" t="s">
        <v>48</v>
      </c>
      <c r="AP365" t="s">
        <v>577</v>
      </c>
      <c r="AQ365" t="s">
        <v>1126</v>
      </c>
      <c r="AR365" t="s">
        <v>116</v>
      </c>
      <c r="AS365" t="s">
        <v>496</v>
      </c>
      <c r="AT365" t="s">
        <v>496</v>
      </c>
      <c r="AU365" t="s">
        <v>577</v>
      </c>
      <c r="AW365" s="4">
        <f t="shared" si="210"/>
        <v>6</v>
      </c>
      <c r="AX365" s="4">
        <f t="shared" si="211"/>
        <v>4</v>
      </c>
      <c r="AY365" s="4">
        <f t="shared" si="212"/>
        <v>4</v>
      </c>
      <c r="AZ365" s="4">
        <f t="shared" si="213"/>
        <v>2</v>
      </c>
      <c r="BA365" s="4">
        <f t="shared" si="214"/>
        <v>4</v>
      </c>
      <c r="BB365" s="4">
        <f t="shared" si="215"/>
        <v>4</v>
      </c>
      <c r="BC365" s="4">
        <f t="shared" si="216"/>
        <v>4</v>
      </c>
      <c r="BD365" s="4">
        <f t="shared" si="217"/>
        <v>2</v>
      </c>
      <c r="BE365" s="4">
        <f t="shared" si="218"/>
        <v>4</v>
      </c>
      <c r="BF365" s="4">
        <f t="shared" si="219"/>
        <v>2</v>
      </c>
      <c r="BG365" s="4">
        <f t="shared" si="220"/>
        <v>4</v>
      </c>
      <c r="BH365" s="4">
        <f t="shared" si="221"/>
        <v>4</v>
      </c>
      <c r="BI365" s="4">
        <f t="shared" si="222"/>
        <v>4</v>
      </c>
      <c r="BJ365" s="4">
        <f t="shared" si="223"/>
        <v>2</v>
      </c>
      <c r="BK365" s="4">
        <f t="shared" si="224"/>
        <v>4</v>
      </c>
      <c r="BL365" s="4">
        <f t="shared" si="225"/>
        <v>2</v>
      </c>
      <c r="BM365" s="4">
        <f t="shared" si="226"/>
        <v>4</v>
      </c>
      <c r="BN365" s="4">
        <f t="shared" si="227"/>
        <v>4</v>
      </c>
      <c r="BO365" s="4">
        <f t="shared" si="228"/>
        <v>4</v>
      </c>
      <c r="BP365" s="4">
        <f t="shared" si="229"/>
        <v>4</v>
      </c>
      <c r="BQ365" s="4">
        <f t="shared" si="230"/>
        <v>6</v>
      </c>
      <c r="BR365" s="4">
        <f t="shared" si="231"/>
        <v>4</v>
      </c>
      <c r="BS365" s="4">
        <f t="shared" si="232"/>
        <v>4</v>
      </c>
      <c r="BT365" s="4">
        <f t="shared" si="233"/>
        <v>4</v>
      </c>
      <c r="BU365" s="4">
        <f t="shared" si="234"/>
        <v>4</v>
      </c>
      <c r="BV365" s="4">
        <f t="shared" si="235"/>
        <v>0</v>
      </c>
      <c r="BW365" s="4">
        <f t="shared" si="236"/>
        <v>6</v>
      </c>
      <c r="BX365" s="4">
        <f t="shared" si="237"/>
        <v>0</v>
      </c>
      <c r="BY365" s="4">
        <f t="shared" si="238"/>
        <v>0</v>
      </c>
      <c r="BZ365" s="37">
        <f t="shared" si="239"/>
        <v>100</v>
      </c>
      <c r="CA365" s="32" t="str">
        <f>VLOOKUP(J:J,'Agent wise'!A:C,3,0)</f>
        <v>Amal</v>
      </c>
      <c r="CB365" s="32">
        <f t="shared" si="205"/>
        <v>45936</v>
      </c>
      <c r="CC365" t="str">
        <f t="shared" si="206"/>
        <v>Excellent</v>
      </c>
      <c r="CE365" s="32"/>
      <c r="CJ365">
        <f t="shared" si="207"/>
        <v>6</v>
      </c>
      <c r="CK365">
        <f t="shared" si="208"/>
        <v>10</v>
      </c>
      <c r="CL365">
        <f t="shared" si="209"/>
        <v>2025</v>
      </c>
    </row>
    <row r="366" spans="1:90" ht="15" customHeight="1" x14ac:dyDescent="0.35">
      <c r="A366" s="40">
        <v>45818.944247685184</v>
      </c>
      <c r="B366" t="s">
        <v>887</v>
      </c>
      <c r="C366" t="s">
        <v>575</v>
      </c>
      <c r="D366" t="s">
        <v>192</v>
      </c>
      <c r="E366" s="2">
        <v>45936</v>
      </c>
      <c r="F366" t="s">
        <v>494</v>
      </c>
      <c r="G366" s="2">
        <v>45818</v>
      </c>
      <c r="H366">
        <v>8281890550</v>
      </c>
      <c r="I366">
        <v>169</v>
      </c>
      <c r="J366" t="s">
        <v>130</v>
      </c>
      <c r="K366" t="s">
        <v>46</v>
      </c>
      <c r="L366" t="s">
        <v>47</v>
      </c>
      <c r="M366" t="s">
        <v>48</v>
      </c>
      <c r="N366" t="s">
        <v>48</v>
      </c>
      <c r="O366" t="s">
        <v>48</v>
      </c>
      <c r="P366" t="s">
        <v>48</v>
      </c>
      <c r="Q366" t="s">
        <v>48</v>
      </c>
      <c r="R366" t="s">
        <v>48</v>
      </c>
      <c r="S366" t="s">
        <v>48</v>
      </c>
      <c r="T366" t="s">
        <v>48</v>
      </c>
      <c r="U366" t="s">
        <v>48</v>
      </c>
      <c r="V366" t="s">
        <v>48</v>
      </c>
      <c r="W366" t="s">
        <v>48</v>
      </c>
      <c r="X366" t="s">
        <v>48</v>
      </c>
      <c r="Y366" t="s">
        <v>48</v>
      </c>
      <c r="Z366" t="s">
        <v>48</v>
      </c>
      <c r="AA366" t="s">
        <v>48</v>
      </c>
      <c r="AB366" t="s">
        <v>48</v>
      </c>
      <c r="AC366" t="s">
        <v>48</v>
      </c>
      <c r="AD366" t="s">
        <v>48</v>
      </c>
      <c r="AE366" t="s">
        <v>48</v>
      </c>
      <c r="AF366" t="s">
        <v>48</v>
      </c>
      <c r="AG366" t="s">
        <v>48</v>
      </c>
      <c r="AH366" t="s">
        <v>50</v>
      </c>
      <c r="AI366" t="s">
        <v>50</v>
      </c>
      <c r="AJ366" t="s">
        <v>48</v>
      </c>
      <c r="AK366" t="s">
        <v>48</v>
      </c>
      <c r="AL366" t="s">
        <v>48</v>
      </c>
      <c r="AM366" t="s">
        <v>48</v>
      </c>
      <c r="AN366" t="s">
        <v>48</v>
      </c>
      <c r="AO366" t="s">
        <v>48</v>
      </c>
      <c r="AP366" t="s">
        <v>577</v>
      </c>
      <c r="AQ366" t="s">
        <v>1141</v>
      </c>
      <c r="AR366" t="s">
        <v>116</v>
      </c>
      <c r="AS366" t="s">
        <v>499</v>
      </c>
      <c r="AT366" t="s">
        <v>499</v>
      </c>
      <c r="AU366" t="s">
        <v>577</v>
      </c>
      <c r="AW366" s="4">
        <f t="shared" si="210"/>
        <v>6</v>
      </c>
      <c r="AX366" s="4">
        <f t="shared" si="211"/>
        <v>4</v>
      </c>
      <c r="AY366" s="4">
        <f t="shared" si="212"/>
        <v>4</v>
      </c>
      <c r="AZ366" s="4">
        <f t="shared" si="213"/>
        <v>2</v>
      </c>
      <c r="BA366" s="4">
        <f t="shared" si="214"/>
        <v>4</v>
      </c>
      <c r="BB366" s="4">
        <f t="shared" si="215"/>
        <v>4</v>
      </c>
      <c r="BC366" s="4">
        <f t="shared" si="216"/>
        <v>4</v>
      </c>
      <c r="BD366" s="4">
        <f t="shared" si="217"/>
        <v>2</v>
      </c>
      <c r="BE366" s="4">
        <f t="shared" si="218"/>
        <v>4</v>
      </c>
      <c r="BF366" s="4">
        <f t="shared" si="219"/>
        <v>2</v>
      </c>
      <c r="BG366" s="4">
        <f t="shared" si="220"/>
        <v>4</v>
      </c>
      <c r="BH366" s="4">
        <f t="shared" si="221"/>
        <v>4</v>
      </c>
      <c r="BI366" s="4">
        <f t="shared" si="222"/>
        <v>4</v>
      </c>
      <c r="BJ366" s="4">
        <f t="shared" si="223"/>
        <v>2</v>
      </c>
      <c r="BK366" s="4">
        <f t="shared" si="224"/>
        <v>4</v>
      </c>
      <c r="BL366" s="4">
        <f t="shared" si="225"/>
        <v>2</v>
      </c>
      <c r="BM366" s="4">
        <f t="shared" si="226"/>
        <v>4</v>
      </c>
      <c r="BN366" s="4">
        <f t="shared" si="227"/>
        <v>4</v>
      </c>
      <c r="BO366" s="4">
        <f t="shared" si="228"/>
        <v>4</v>
      </c>
      <c r="BP366" s="4">
        <f t="shared" si="229"/>
        <v>4</v>
      </c>
      <c r="BQ366" s="4">
        <f t="shared" si="230"/>
        <v>6</v>
      </c>
      <c r="BR366" s="4">
        <f t="shared" si="231"/>
        <v>4</v>
      </c>
      <c r="BS366" s="4">
        <f t="shared" si="232"/>
        <v>4</v>
      </c>
      <c r="BT366" s="4">
        <f t="shared" si="233"/>
        <v>4</v>
      </c>
      <c r="BU366" s="4">
        <f t="shared" si="234"/>
        <v>4</v>
      </c>
      <c r="BV366" s="4">
        <f t="shared" si="235"/>
        <v>0</v>
      </c>
      <c r="BW366" s="4">
        <f t="shared" si="236"/>
        <v>6</v>
      </c>
      <c r="BX366" s="4">
        <f t="shared" si="237"/>
        <v>0</v>
      </c>
      <c r="BY366" s="4">
        <f t="shared" si="238"/>
        <v>0</v>
      </c>
      <c r="BZ366" s="37">
        <f t="shared" si="239"/>
        <v>100</v>
      </c>
      <c r="CA366" s="32" t="str">
        <f>VLOOKUP(J:J,'Agent wise'!A:C,3,0)</f>
        <v>Shakeer</v>
      </c>
      <c r="CB366" s="32">
        <f t="shared" si="205"/>
        <v>45936</v>
      </c>
      <c r="CC366" t="str">
        <f t="shared" si="206"/>
        <v>Excellent</v>
      </c>
      <c r="CE366" s="32"/>
      <c r="CJ366">
        <f t="shared" si="207"/>
        <v>6</v>
      </c>
      <c r="CK366">
        <f t="shared" si="208"/>
        <v>10</v>
      </c>
      <c r="CL366">
        <f t="shared" si="209"/>
        <v>2025</v>
      </c>
    </row>
    <row r="367" spans="1:90" ht="15" customHeight="1" x14ac:dyDescent="0.35">
      <c r="A367" s="40">
        <v>45818.944398148145</v>
      </c>
      <c r="B367" t="s">
        <v>156</v>
      </c>
      <c r="C367" t="s">
        <v>575</v>
      </c>
      <c r="D367" t="s">
        <v>61</v>
      </c>
      <c r="E367" s="2">
        <v>45936</v>
      </c>
      <c r="F367" t="s">
        <v>134</v>
      </c>
      <c r="G367" s="2">
        <v>45818</v>
      </c>
      <c r="H367">
        <v>9444554266</v>
      </c>
      <c r="I367">
        <v>152</v>
      </c>
      <c r="J367" t="s">
        <v>88</v>
      </c>
      <c r="K367" t="s">
        <v>52</v>
      </c>
      <c r="L367" t="s">
        <v>53</v>
      </c>
      <c r="M367" t="s">
        <v>48</v>
      </c>
      <c r="N367" t="s">
        <v>48</v>
      </c>
      <c r="O367" t="s">
        <v>48</v>
      </c>
      <c r="P367" t="s">
        <v>48</v>
      </c>
      <c r="Q367" t="s">
        <v>48</v>
      </c>
      <c r="R367" t="s">
        <v>48</v>
      </c>
      <c r="S367" t="s">
        <v>48</v>
      </c>
      <c r="T367" t="s">
        <v>48</v>
      </c>
      <c r="U367" t="s">
        <v>49</v>
      </c>
      <c r="V367" t="s">
        <v>48</v>
      </c>
      <c r="W367" t="s">
        <v>48</v>
      </c>
      <c r="X367" t="s">
        <v>48</v>
      </c>
      <c r="Y367" t="s">
        <v>48</v>
      </c>
      <c r="Z367" t="s">
        <v>48</v>
      </c>
      <c r="AA367" t="s">
        <v>48</v>
      </c>
      <c r="AB367" t="s">
        <v>48</v>
      </c>
      <c r="AC367" t="s">
        <v>49</v>
      </c>
      <c r="AD367" t="s">
        <v>48</v>
      </c>
      <c r="AE367" t="s">
        <v>48</v>
      </c>
      <c r="AF367" t="s">
        <v>50</v>
      </c>
      <c r="AG367" t="s">
        <v>48</v>
      </c>
      <c r="AH367" t="s">
        <v>50</v>
      </c>
      <c r="AI367" t="s">
        <v>50</v>
      </c>
      <c r="AJ367" t="s">
        <v>48</v>
      </c>
      <c r="AK367" t="s">
        <v>48</v>
      </c>
      <c r="AL367" t="s">
        <v>49</v>
      </c>
      <c r="AM367" t="s">
        <v>48</v>
      </c>
      <c r="AN367" t="s">
        <v>48</v>
      </c>
      <c r="AO367" t="s">
        <v>48</v>
      </c>
      <c r="AP367" t="s">
        <v>442</v>
      </c>
      <c r="AQ367" s="1" t="s">
        <v>557</v>
      </c>
      <c r="AR367" t="s">
        <v>51</v>
      </c>
      <c r="AS367" t="s">
        <v>64</v>
      </c>
      <c r="AT367" t="s">
        <v>324</v>
      </c>
      <c r="AU367" t="s">
        <v>577</v>
      </c>
      <c r="AW367" s="4">
        <f t="shared" si="210"/>
        <v>6</v>
      </c>
      <c r="AX367" s="4">
        <f t="shared" si="211"/>
        <v>4</v>
      </c>
      <c r="AY367" s="4">
        <f t="shared" si="212"/>
        <v>4</v>
      </c>
      <c r="AZ367" s="4">
        <f t="shared" si="213"/>
        <v>2</v>
      </c>
      <c r="BA367" s="4">
        <f t="shared" si="214"/>
        <v>4</v>
      </c>
      <c r="BB367" s="4">
        <f t="shared" si="215"/>
        <v>4</v>
      </c>
      <c r="BC367" s="4">
        <f t="shared" si="216"/>
        <v>4</v>
      </c>
      <c r="BD367" s="4">
        <f t="shared" si="217"/>
        <v>2</v>
      </c>
      <c r="BE367" s="4" t="str">
        <f t="shared" si="218"/>
        <v>0</v>
      </c>
      <c r="BF367" s="4">
        <f t="shared" si="219"/>
        <v>2</v>
      </c>
      <c r="BG367" s="4">
        <f t="shared" si="220"/>
        <v>4</v>
      </c>
      <c r="BH367" s="4">
        <f t="shared" si="221"/>
        <v>4</v>
      </c>
      <c r="BI367" s="4">
        <f t="shared" si="222"/>
        <v>4</v>
      </c>
      <c r="BJ367" s="4">
        <f t="shared" si="223"/>
        <v>2</v>
      </c>
      <c r="BK367" s="4">
        <f t="shared" si="224"/>
        <v>4</v>
      </c>
      <c r="BL367" s="4">
        <f t="shared" si="225"/>
        <v>2</v>
      </c>
      <c r="BM367" s="4" t="str">
        <f t="shared" si="226"/>
        <v>0</v>
      </c>
      <c r="BN367" s="4">
        <f t="shared" si="227"/>
        <v>4</v>
      </c>
      <c r="BO367" s="4">
        <f t="shared" si="228"/>
        <v>4</v>
      </c>
      <c r="BP367" s="4">
        <f t="shared" si="229"/>
        <v>4</v>
      </c>
      <c r="BQ367" s="4">
        <f t="shared" si="230"/>
        <v>6</v>
      </c>
      <c r="BR367" s="4">
        <f t="shared" si="231"/>
        <v>4</v>
      </c>
      <c r="BS367" s="4">
        <f t="shared" si="232"/>
        <v>4</v>
      </c>
      <c r="BT367" s="4">
        <f t="shared" si="233"/>
        <v>4</v>
      </c>
      <c r="BU367" s="4">
        <f t="shared" si="234"/>
        <v>4</v>
      </c>
      <c r="BV367" s="4" t="str">
        <f t="shared" si="235"/>
        <v>0</v>
      </c>
      <c r="BW367" s="4">
        <f t="shared" si="236"/>
        <v>6</v>
      </c>
      <c r="BX367" s="4">
        <f t="shared" si="237"/>
        <v>0</v>
      </c>
      <c r="BY367" s="4">
        <f t="shared" si="238"/>
        <v>0</v>
      </c>
      <c r="BZ367" s="37">
        <f t="shared" si="239"/>
        <v>92</v>
      </c>
      <c r="CA367" s="32" t="str">
        <f>VLOOKUP(J:J,'Agent wise'!A:C,3,0)</f>
        <v xml:space="preserve">Shiny </v>
      </c>
      <c r="CB367" s="32">
        <f t="shared" si="205"/>
        <v>45936</v>
      </c>
      <c r="CC367" t="str">
        <f t="shared" si="206"/>
        <v>Good</v>
      </c>
      <c r="CE367" s="32"/>
      <c r="CJ367">
        <f t="shared" si="207"/>
        <v>6</v>
      </c>
      <c r="CK367">
        <f t="shared" si="208"/>
        <v>10</v>
      </c>
      <c r="CL367">
        <f t="shared" si="209"/>
        <v>2025</v>
      </c>
    </row>
    <row r="368" spans="1:90" ht="15" customHeight="1" x14ac:dyDescent="0.35">
      <c r="A368" s="40">
        <v>45818.946770833332</v>
      </c>
      <c r="B368" t="s">
        <v>887</v>
      </c>
      <c r="C368" t="s">
        <v>575</v>
      </c>
      <c r="D368" t="s">
        <v>192</v>
      </c>
      <c r="E368" s="2">
        <v>45936</v>
      </c>
      <c r="F368" t="s">
        <v>494</v>
      </c>
      <c r="G368" s="2">
        <v>45818</v>
      </c>
      <c r="H368">
        <v>9786621199</v>
      </c>
      <c r="I368">
        <v>169</v>
      </c>
      <c r="J368" t="s">
        <v>91</v>
      </c>
      <c r="K368" t="s">
        <v>52</v>
      </c>
      <c r="L368" t="s">
        <v>53</v>
      </c>
      <c r="M368" t="s">
        <v>48</v>
      </c>
      <c r="N368" t="s">
        <v>48</v>
      </c>
      <c r="O368" t="s">
        <v>48</v>
      </c>
      <c r="P368" t="s">
        <v>48</v>
      </c>
      <c r="Q368" t="s">
        <v>48</v>
      </c>
      <c r="R368" t="s">
        <v>48</v>
      </c>
      <c r="S368" t="s">
        <v>48</v>
      </c>
      <c r="T368" t="s">
        <v>48</v>
      </c>
      <c r="U368" t="s">
        <v>48</v>
      </c>
      <c r="V368" t="s">
        <v>48</v>
      </c>
      <c r="W368" t="s">
        <v>48</v>
      </c>
      <c r="X368" t="s">
        <v>48</v>
      </c>
      <c r="Y368" t="s">
        <v>48</v>
      </c>
      <c r="Z368" t="s">
        <v>48</v>
      </c>
      <c r="AA368" t="s">
        <v>48</v>
      </c>
      <c r="AB368" t="s">
        <v>48</v>
      </c>
      <c r="AC368" t="s">
        <v>48</v>
      </c>
      <c r="AD368" t="s">
        <v>48</v>
      </c>
      <c r="AE368" t="s">
        <v>48</v>
      </c>
      <c r="AF368" t="s">
        <v>48</v>
      </c>
      <c r="AG368" t="s">
        <v>48</v>
      </c>
      <c r="AH368" t="s">
        <v>50</v>
      </c>
      <c r="AI368" t="s">
        <v>49</v>
      </c>
      <c r="AJ368" t="s">
        <v>48</v>
      </c>
      <c r="AK368" t="s">
        <v>48</v>
      </c>
      <c r="AL368" t="s">
        <v>49</v>
      </c>
      <c r="AM368" t="s">
        <v>48</v>
      </c>
      <c r="AN368" t="s">
        <v>48</v>
      </c>
      <c r="AO368" t="s">
        <v>48</v>
      </c>
      <c r="AP368" t="s">
        <v>1142</v>
      </c>
      <c r="AQ368" t="s">
        <v>1126</v>
      </c>
      <c r="AR368" t="s">
        <v>116</v>
      </c>
      <c r="AS368" t="s">
        <v>496</v>
      </c>
      <c r="AT368" t="s">
        <v>496</v>
      </c>
      <c r="AU368" t="s">
        <v>577</v>
      </c>
      <c r="AW368" s="4">
        <f t="shared" si="210"/>
        <v>6</v>
      </c>
      <c r="AX368" s="4">
        <f t="shared" si="211"/>
        <v>4</v>
      </c>
      <c r="AY368" s="4">
        <f t="shared" si="212"/>
        <v>4</v>
      </c>
      <c r="AZ368" s="4">
        <f t="shared" si="213"/>
        <v>2</v>
      </c>
      <c r="BA368" s="4">
        <f t="shared" si="214"/>
        <v>4</v>
      </c>
      <c r="BB368" s="4">
        <f t="shared" si="215"/>
        <v>4</v>
      </c>
      <c r="BC368" s="4">
        <f t="shared" si="216"/>
        <v>4</v>
      </c>
      <c r="BD368" s="4">
        <f t="shared" si="217"/>
        <v>2</v>
      </c>
      <c r="BE368" s="4">
        <f t="shared" si="218"/>
        <v>4</v>
      </c>
      <c r="BF368" s="4">
        <f t="shared" si="219"/>
        <v>2</v>
      </c>
      <c r="BG368" s="4">
        <f t="shared" si="220"/>
        <v>4</v>
      </c>
      <c r="BH368" s="4">
        <f t="shared" si="221"/>
        <v>4</v>
      </c>
      <c r="BI368" s="4">
        <f t="shared" si="222"/>
        <v>4</v>
      </c>
      <c r="BJ368" s="4">
        <f t="shared" si="223"/>
        <v>2</v>
      </c>
      <c r="BK368" s="4">
        <f t="shared" si="224"/>
        <v>4</v>
      </c>
      <c r="BL368" s="4">
        <f t="shared" si="225"/>
        <v>2</v>
      </c>
      <c r="BM368" s="4">
        <f t="shared" si="226"/>
        <v>4</v>
      </c>
      <c r="BN368" s="4">
        <f t="shared" si="227"/>
        <v>4</v>
      </c>
      <c r="BO368" s="4">
        <f t="shared" si="228"/>
        <v>4</v>
      </c>
      <c r="BP368" s="4">
        <f t="shared" si="229"/>
        <v>4</v>
      </c>
      <c r="BQ368" s="4">
        <f t="shared" si="230"/>
        <v>6</v>
      </c>
      <c r="BR368" s="4">
        <f t="shared" si="231"/>
        <v>4</v>
      </c>
      <c r="BS368" s="4" t="str">
        <f t="shared" si="232"/>
        <v>0</v>
      </c>
      <c r="BT368" s="4">
        <f t="shared" si="233"/>
        <v>4</v>
      </c>
      <c r="BU368" s="4">
        <f t="shared" si="234"/>
        <v>4</v>
      </c>
      <c r="BV368" s="4" t="str">
        <f t="shared" si="235"/>
        <v>0</v>
      </c>
      <c r="BW368" s="4">
        <f t="shared" si="236"/>
        <v>6</v>
      </c>
      <c r="BX368" s="4">
        <f t="shared" si="237"/>
        <v>0</v>
      </c>
      <c r="BY368" s="4">
        <f t="shared" si="238"/>
        <v>0</v>
      </c>
      <c r="BZ368" s="37">
        <f t="shared" si="239"/>
        <v>96</v>
      </c>
      <c r="CA368" s="32" t="str">
        <f>VLOOKUP(J:J,'Agent wise'!A:C,3,0)</f>
        <v>Adharsh</v>
      </c>
      <c r="CB368" s="32">
        <f t="shared" si="205"/>
        <v>45936</v>
      </c>
      <c r="CC368" t="str">
        <f t="shared" si="206"/>
        <v>Excellent</v>
      </c>
      <c r="CE368" s="32"/>
      <c r="CJ368">
        <f t="shared" si="207"/>
        <v>6</v>
      </c>
      <c r="CK368">
        <f t="shared" si="208"/>
        <v>10</v>
      </c>
      <c r="CL368">
        <f t="shared" si="209"/>
        <v>2025</v>
      </c>
    </row>
    <row r="369" spans="1:90" ht="15" customHeight="1" x14ac:dyDescent="0.35">
      <c r="A369" s="40">
        <v>45818.94730324074</v>
      </c>
      <c r="B369" t="s">
        <v>156</v>
      </c>
      <c r="C369" t="s">
        <v>575</v>
      </c>
      <c r="D369" t="s">
        <v>61</v>
      </c>
      <c r="E369" s="2">
        <v>45936</v>
      </c>
      <c r="F369" t="s">
        <v>134</v>
      </c>
      <c r="G369" s="2">
        <v>45818</v>
      </c>
      <c r="H369">
        <v>9655956117</v>
      </c>
      <c r="I369">
        <v>126</v>
      </c>
      <c r="J369" t="s">
        <v>119</v>
      </c>
      <c r="K369" t="s">
        <v>52</v>
      </c>
      <c r="L369" t="s">
        <v>53</v>
      </c>
      <c r="M369" t="s">
        <v>48</v>
      </c>
      <c r="N369" t="s">
        <v>48</v>
      </c>
      <c r="O369" t="s">
        <v>48</v>
      </c>
      <c r="P369" t="s">
        <v>48</v>
      </c>
      <c r="Q369" t="s">
        <v>48</v>
      </c>
      <c r="R369" t="s">
        <v>48</v>
      </c>
      <c r="S369" t="s">
        <v>48</v>
      </c>
      <c r="T369" t="s">
        <v>48</v>
      </c>
      <c r="U369" t="s">
        <v>49</v>
      </c>
      <c r="V369" t="s">
        <v>48</v>
      </c>
      <c r="W369" t="s">
        <v>48</v>
      </c>
      <c r="X369" t="s">
        <v>48</v>
      </c>
      <c r="Y369" t="s">
        <v>48</v>
      </c>
      <c r="Z369" t="s">
        <v>48</v>
      </c>
      <c r="AA369" t="s">
        <v>49</v>
      </c>
      <c r="AB369" t="s">
        <v>48</v>
      </c>
      <c r="AC369" t="s">
        <v>48</v>
      </c>
      <c r="AD369" t="s">
        <v>48</v>
      </c>
      <c r="AE369" t="s">
        <v>48</v>
      </c>
      <c r="AF369" t="s">
        <v>50</v>
      </c>
      <c r="AG369" t="s">
        <v>48</v>
      </c>
      <c r="AH369" t="s">
        <v>50</v>
      </c>
      <c r="AI369" t="s">
        <v>50</v>
      </c>
      <c r="AJ369" t="s">
        <v>48</v>
      </c>
      <c r="AK369" t="s">
        <v>48</v>
      </c>
      <c r="AL369" t="s">
        <v>49</v>
      </c>
      <c r="AM369" t="s">
        <v>48</v>
      </c>
      <c r="AN369" t="s">
        <v>48</v>
      </c>
      <c r="AO369" t="s">
        <v>48</v>
      </c>
      <c r="AP369" t="s">
        <v>1143</v>
      </c>
      <c r="AQ369" s="1" t="s">
        <v>1144</v>
      </c>
      <c r="AR369" t="s">
        <v>51</v>
      </c>
      <c r="AS369" t="s">
        <v>100</v>
      </c>
      <c r="AT369" t="s">
        <v>1145</v>
      </c>
      <c r="AU369" t="s">
        <v>577</v>
      </c>
      <c r="AW369" s="4">
        <f t="shared" si="210"/>
        <v>6</v>
      </c>
      <c r="AX369" s="4">
        <f t="shared" si="211"/>
        <v>4</v>
      </c>
      <c r="AY369" s="4">
        <f t="shared" si="212"/>
        <v>4</v>
      </c>
      <c r="AZ369" s="4">
        <f t="shared" si="213"/>
        <v>2</v>
      </c>
      <c r="BA369" s="4">
        <f t="shared" si="214"/>
        <v>4</v>
      </c>
      <c r="BB369" s="4">
        <f t="shared" si="215"/>
        <v>4</v>
      </c>
      <c r="BC369" s="4">
        <f t="shared" si="216"/>
        <v>4</v>
      </c>
      <c r="BD369" s="4">
        <f t="shared" si="217"/>
        <v>2</v>
      </c>
      <c r="BE369" s="4" t="str">
        <f t="shared" si="218"/>
        <v>0</v>
      </c>
      <c r="BF369" s="4">
        <f t="shared" si="219"/>
        <v>2</v>
      </c>
      <c r="BG369" s="4">
        <f t="shared" si="220"/>
        <v>4</v>
      </c>
      <c r="BH369" s="4">
        <f t="shared" si="221"/>
        <v>4</v>
      </c>
      <c r="BI369" s="4">
        <f t="shared" si="222"/>
        <v>4</v>
      </c>
      <c r="BJ369" s="4">
        <f t="shared" si="223"/>
        <v>2</v>
      </c>
      <c r="BK369" s="4" t="str">
        <f t="shared" si="224"/>
        <v>0</v>
      </c>
      <c r="BL369" s="4">
        <f t="shared" si="225"/>
        <v>2</v>
      </c>
      <c r="BM369" s="4">
        <f t="shared" si="226"/>
        <v>4</v>
      </c>
      <c r="BN369" s="4">
        <f t="shared" si="227"/>
        <v>4</v>
      </c>
      <c r="BO369" s="4">
        <f t="shared" si="228"/>
        <v>4</v>
      </c>
      <c r="BP369" s="4">
        <f t="shared" si="229"/>
        <v>4</v>
      </c>
      <c r="BQ369" s="4">
        <f t="shared" si="230"/>
        <v>6</v>
      </c>
      <c r="BR369" s="4">
        <f t="shared" si="231"/>
        <v>4</v>
      </c>
      <c r="BS369" s="4">
        <f t="shared" si="232"/>
        <v>4</v>
      </c>
      <c r="BT369" s="4">
        <f t="shared" si="233"/>
        <v>4</v>
      </c>
      <c r="BU369" s="4">
        <f t="shared" si="234"/>
        <v>4</v>
      </c>
      <c r="BV369" s="4" t="str">
        <f t="shared" si="235"/>
        <v>0</v>
      </c>
      <c r="BW369" s="4">
        <f t="shared" si="236"/>
        <v>6</v>
      </c>
      <c r="BX369" s="4">
        <f t="shared" si="237"/>
        <v>0</v>
      </c>
      <c r="BY369" s="4">
        <f t="shared" si="238"/>
        <v>0</v>
      </c>
      <c r="BZ369" s="37">
        <f t="shared" si="239"/>
        <v>92</v>
      </c>
      <c r="CA369" s="32" t="str">
        <f>VLOOKUP(J:J,'Agent wise'!A:C,3,0)</f>
        <v xml:space="preserve">Shiny </v>
      </c>
      <c r="CB369" s="32">
        <f t="shared" si="205"/>
        <v>45936</v>
      </c>
      <c r="CC369" t="str">
        <f t="shared" si="206"/>
        <v>Good</v>
      </c>
      <c r="CE369" s="32"/>
      <c r="CJ369">
        <f t="shared" si="207"/>
        <v>6</v>
      </c>
      <c r="CK369">
        <f t="shared" si="208"/>
        <v>10</v>
      </c>
      <c r="CL369">
        <f t="shared" si="209"/>
        <v>2025</v>
      </c>
    </row>
    <row r="370" spans="1:90" ht="15" customHeight="1" x14ac:dyDescent="0.35">
      <c r="A370" s="40">
        <v>45818.950520833336</v>
      </c>
      <c r="B370" t="s">
        <v>887</v>
      </c>
      <c r="C370" t="s">
        <v>575</v>
      </c>
      <c r="D370" t="s">
        <v>192</v>
      </c>
      <c r="E370" s="2">
        <v>45936</v>
      </c>
      <c r="F370" t="s">
        <v>494</v>
      </c>
      <c r="G370" s="2">
        <v>45818</v>
      </c>
      <c r="H370">
        <v>6300632226</v>
      </c>
      <c r="I370">
        <v>138</v>
      </c>
      <c r="J370" t="s">
        <v>91</v>
      </c>
      <c r="K370" t="s">
        <v>495</v>
      </c>
      <c r="L370" t="s">
        <v>53</v>
      </c>
      <c r="M370" t="s">
        <v>48</v>
      </c>
      <c r="N370" t="s">
        <v>48</v>
      </c>
      <c r="O370" t="s">
        <v>48</v>
      </c>
      <c r="P370" t="s">
        <v>48</v>
      </c>
      <c r="Q370" t="s">
        <v>48</v>
      </c>
      <c r="R370" t="s">
        <v>48</v>
      </c>
      <c r="S370" t="s">
        <v>48</v>
      </c>
      <c r="T370" t="s">
        <v>48</v>
      </c>
      <c r="U370" t="s">
        <v>48</v>
      </c>
      <c r="V370" t="s">
        <v>48</v>
      </c>
      <c r="W370" t="s">
        <v>49</v>
      </c>
      <c r="X370" t="s">
        <v>48</v>
      </c>
      <c r="Y370" t="s">
        <v>48</v>
      </c>
      <c r="Z370" t="s">
        <v>48</v>
      </c>
      <c r="AA370" t="s">
        <v>49</v>
      </c>
      <c r="AB370" t="s">
        <v>49</v>
      </c>
      <c r="AC370" t="s">
        <v>48</v>
      </c>
      <c r="AD370" t="s">
        <v>50</v>
      </c>
      <c r="AE370" t="s">
        <v>48</v>
      </c>
      <c r="AF370" t="s">
        <v>48</v>
      </c>
      <c r="AG370" t="s">
        <v>48</v>
      </c>
      <c r="AH370" t="s">
        <v>50</v>
      </c>
      <c r="AI370" t="s">
        <v>50</v>
      </c>
      <c r="AJ370" t="s">
        <v>48</v>
      </c>
      <c r="AK370" t="s">
        <v>48</v>
      </c>
      <c r="AL370" t="s">
        <v>48</v>
      </c>
      <c r="AM370" t="s">
        <v>48</v>
      </c>
      <c r="AN370" t="s">
        <v>48</v>
      </c>
      <c r="AO370" t="s">
        <v>48</v>
      </c>
      <c r="AP370" t="s">
        <v>1146</v>
      </c>
      <c r="AQ370" t="s">
        <v>1147</v>
      </c>
      <c r="AR370" t="s">
        <v>116</v>
      </c>
      <c r="AS370" t="s">
        <v>1148</v>
      </c>
      <c r="AT370" t="s">
        <v>1148</v>
      </c>
      <c r="AU370" t="s">
        <v>577</v>
      </c>
      <c r="AW370" s="4">
        <f t="shared" si="210"/>
        <v>6</v>
      </c>
      <c r="AX370" s="4">
        <f t="shared" si="211"/>
        <v>4</v>
      </c>
      <c r="AY370" s="4">
        <f t="shared" si="212"/>
        <v>4</v>
      </c>
      <c r="AZ370" s="4">
        <f t="shared" si="213"/>
        <v>2</v>
      </c>
      <c r="BA370" s="4">
        <f t="shared" si="214"/>
        <v>4</v>
      </c>
      <c r="BB370" s="4">
        <f t="shared" si="215"/>
        <v>4</v>
      </c>
      <c r="BC370" s="4">
        <f t="shared" si="216"/>
        <v>4</v>
      </c>
      <c r="BD370" s="4">
        <f t="shared" si="217"/>
        <v>2</v>
      </c>
      <c r="BE370" s="4">
        <f t="shared" si="218"/>
        <v>4</v>
      </c>
      <c r="BF370" s="4">
        <f t="shared" si="219"/>
        <v>2</v>
      </c>
      <c r="BG370" s="4" t="str">
        <f t="shared" si="220"/>
        <v>0</v>
      </c>
      <c r="BH370" s="4">
        <f t="shared" si="221"/>
        <v>4</v>
      </c>
      <c r="BI370" s="4">
        <f t="shared" si="222"/>
        <v>4</v>
      </c>
      <c r="BJ370" s="4">
        <f t="shared" si="223"/>
        <v>2</v>
      </c>
      <c r="BK370" s="4" t="str">
        <f t="shared" si="224"/>
        <v>0</v>
      </c>
      <c r="BL370" s="4" t="str">
        <f t="shared" si="225"/>
        <v>0</v>
      </c>
      <c r="BM370" s="4">
        <f t="shared" si="226"/>
        <v>4</v>
      </c>
      <c r="BN370" s="4">
        <f t="shared" si="227"/>
        <v>4</v>
      </c>
      <c r="BO370" s="4">
        <f t="shared" si="228"/>
        <v>4</v>
      </c>
      <c r="BP370" s="4">
        <f t="shared" si="229"/>
        <v>4</v>
      </c>
      <c r="BQ370" s="4">
        <f t="shared" si="230"/>
        <v>6</v>
      </c>
      <c r="BR370" s="4">
        <f t="shared" si="231"/>
        <v>4</v>
      </c>
      <c r="BS370" s="4">
        <f t="shared" si="232"/>
        <v>4</v>
      </c>
      <c r="BT370" s="4">
        <f t="shared" si="233"/>
        <v>4</v>
      </c>
      <c r="BU370" s="4">
        <f t="shared" si="234"/>
        <v>4</v>
      </c>
      <c r="BV370" s="4">
        <f t="shared" si="235"/>
        <v>0</v>
      </c>
      <c r="BW370" s="4">
        <f t="shared" si="236"/>
        <v>6</v>
      </c>
      <c r="BX370" s="4">
        <f t="shared" si="237"/>
        <v>0</v>
      </c>
      <c r="BY370" s="4">
        <f t="shared" si="238"/>
        <v>0</v>
      </c>
      <c r="BZ370" s="37">
        <f t="shared" si="239"/>
        <v>90</v>
      </c>
      <c r="CA370" s="32" t="str">
        <f>VLOOKUP(J:J,'Agent wise'!A:C,3,0)</f>
        <v>Adharsh</v>
      </c>
      <c r="CB370" s="32">
        <f t="shared" si="205"/>
        <v>45936</v>
      </c>
      <c r="CC370" t="str">
        <f t="shared" si="206"/>
        <v>Good</v>
      </c>
      <c r="CE370" s="32"/>
      <c r="CJ370">
        <f t="shared" si="207"/>
        <v>6</v>
      </c>
      <c r="CK370">
        <f t="shared" si="208"/>
        <v>10</v>
      </c>
      <c r="CL370">
        <f t="shared" si="209"/>
        <v>2025</v>
      </c>
    </row>
    <row r="371" spans="1:90" ht="15" customHeight="1" x14ac:dyDescent="0.35">
      <c r="A371" s="40">
        <v>45818.951550925929</v>
      </c>
      <c r="B371" t="s">
        <v>156</v>
      </c>
      <c r="C371" t="s">
        <v>575</v>
      </c>
      <c r="D371" t="s">
        <v>61</v>
      </c>
      <c r="E371" s="2">
        <v>45936</v>
      </c>
      <c r="F371" t="s">
        <v>134</v>
      </c>
      <c r="G371" s="2">
        <v>45818</v>
      </c>
      <c r="H371">
        <v>9486789044</v>
      </c>
      <c r="I371">
        <v>166</v>
      </c>
      <c r="J371" t="s">
        <v>248</v>
      </c>
      <c r="K371" t="s">
        <v>52</v>
      </c>
      <c r="L371" t="s">
        <v>53</v>
      </c>
      <c r="M371" t="s">
        <v>48</v>
      </c>
      <c r="N371" t="s">
        <v>48</v>
      </c>
      <c r="O371" t="s">
        <v>48</v>
      </c>
      <c r="P371" t="s">
        <v>48</v>
      </c>
      <c r="Q371" t="s">
        <v>48</v>
      </c>
      <c r="R371" t="s">
        <v>48</v>
      </c>
      <c r="S371" t="s">
        <v>48</v>
      </c>
      <c r="T371" t="s">
        <v>48</v>
      </c>
      <c r="U371" t="s">
        <v>49</v>
      </c>
      <c r="V371" t="s">
        <v>48</v>
      </c>
      <c r="W371" t="s">
        <v>48</v>
      </c>
      <c r="X371" t="s">
        <v>48</v>
      </c>
      <c r="Y371" t="s">
        <v>48</v>
      </c>
      <c r="Z371" t="s">
        <v>48</v>
      </c>
      <c r="AA371" t="s">
        <v>48</v>
      </c>
      <c r="AB371" t="s">
        <v>49</v>
      </c>
      <c r="AC371" t="s">
        <v>49</v>
      </c>
      <c r="AD371" t="s">
        <v>48</v>
      </c>
      <c r="AE371" t="s">
        <v>48</v>
      </c>
      <c r="AF371" t="s">
        <v>50</v>
      </c>
      <c r="AG371" t="s">
        <v>48</v>
      </c>
      <c r="AH371" t="s">
        <v>50</v>
      </c>
      <c r="AI371" t="s">
        <v>48</v>
      </c>
      <c r="AJ371" t="s">
        <v>48</v>
      </c>
      <c r="AK371" t="s">
        <v>48</v>
      </c>
      <c r="AL371" t="s">
        <v>49</v>
      </c>
      <c r="AM371" t="s">
        <v>48</v>
      </c>
      <c r="AN371" t="s">
        <v>48</v>
      </c>
      <c r="AO371" t="s">
        <v>48</v>
      </c>
      <c r="AP371" t="s">
        <v>1149</v>
      </c>
      <c r="AQ371" s="1" t="s">
        <v>1150</v>
      </c>
      <c r="AR371" t="s">
        <v>51</v>
      </c>
      <c r="AS371" t="s">
        <v>326</v>
      </c>
      <c r="AT371" t="s">
        <v>138</v>
      </c>
      <c r="AU371" t="s">
        <v>577</v>
      </c>
      <c r="AW371" s="4">
        <f t="shared" si="210"/>
        <v>6</v>
      </c>
      <c r="AX371" s="4">
        <f t="shared" si="211"/>
        <v>4</v>
      </c>
      <c r="AY371" s="4">
        <f t="shared" si="212"/>
        <v>4</v>
      </c>
      <c r="AZ371" s="4">
        <f t="shared" si="213"/>
        <v>2</v>
      </c>
      <c r="BA371" s="4">
        <f t="shared" si="214"/>
        <v>4</v>
      </c>
      <c r="BB371" s="4">
        <f t="shared" si="215"/>
        <v>4</v>
      </c>
      <c r="BC371" s="4">
        <f t="shared" si="216"/>
        <v>4</v>
      </c>
      <c r="BD371" s="4">
        <f t="shared" si="217"/>
        <v>2</v>
      </c>
      <c r="BE371" s="4" t="str">
        <f t="shared" si="218"/>
        <v>0</v>
      </c>
      <c r="BF371" s="4">
        <f t="shared" si="219"/>
        <v>2</v>
      </c>
      <c r="BG371" s="4">
        <f t="shared" si="220"/>
        <v>4</v>
      </c>
      <c r="BH371" s="4">
        <f t="shared" si="221"/>
        <v>4</v>
      </c>
      <c r="BI371" s="4">
        <f t="shared" si="222"/>
        <v>4</v>
      </c>
      <c r="BJ371" s="4">
        <f t="shared" si="223"/>
        <v>2</v>
      </c>
      <c r="BK371" s="4">
        <f t="shared" si="224"/>
        <v>4</v>
      </c>
      <c r="BL371" s="4" t="str">
        <f t="shared" si="225"/>
        <v>0</v>
      </c>
      <c r="BM371" s="4" t="str">
        <f t="shared" si="226"/>
        <v>0</v>
      </c>
      <c r="BN371" s="4">
        <f t="shared" si="227"/>
        <v>4</v>
      </c>
      <c r="BO371" s="4">
        <f t="shared" si="228"/>
        <v>4</v>
      </c>
      <c r="BP371" s="4">
        <f t="shared" si="229"/>
        <v>4</v>
      </c>
      <c r="BQ371" s="4">
        <f t="shared" si="230"/>
        <v>6</v>
      </c>
      <c r="BR371" s="4">
        <f t="shared" si="231"/>
        <v>4</v>
      </c>
      <c r="BS371" s="4">
        <f t="shared" si="232"/>
        <v>4</v>
      </c>
      <c r="BT371" s="4">
        <f t="shared" si="233"/>
        <v>4</v>
      </c>
      <c r="BU371" s="4">
        <f t="shared" si="234"/>
        <v>4</v>
      </c>
      <c r="BV371" s="4" t="str">
        <f t="shared" si="235"/>
        <v>0</v>
      </c>
      <c r="BW371" s="4">
        <f t="shared" si="236"/>
        <v>6</v>
      </c>
      <c r="BX371" s="4">
        <f t="shared" si="237"/>
        <v>0</v>
      </c>
      <c r="BY371" s="4">
        <f t="shared" si="238"/>
        <v>0</v>
      </c>
      <c r="BZ371" s="37">
        <f t="shared" si="239"/>
        <v>90</v>
      </c>
      <c r="CA371" s="32" t="str">
        <f>VLOOKUP(J:J,'Agent wise'!A:C,3,0)</f>
        <v xml:space="preserve">Shiny </v>
      </c>
      <c r="CB371" s="32">
        <f t="shared" si="205"/>
        <v>45936</v>
      </c>
      <c r="CC371" t="str">
        <f t="shared" si="206"/>
        <v>Good</v>
      </c>
      <c r="CE371" s="32"/>
      <c r="CJ371">
        <f t="shared" si="207"/>
        <v>6</v>
      </c>
      <c r="CK371">
        <f t="shared" si="208"/>
        <v>10</v>
      </c>
      <c r="CL371">
        <f t="shared" si="209"/>
        <v>2025</v>
      </c>
    </row>
    <row r="372" spans="1:90" ht="15" customHeight="1" x14ac:dyDescent="0.35">
      <c r="A372" s="40">
        <v>45818.954594907409</v>
      </c>
      <c r="B372" t="s">
        <v>156</v>
      </c>
      <c r="C372" t="s">
        <v>575</v>
      </c>
      <c r="D372" t="s">
        <v>61</v>
      </c>
      <c r="E372" s="2">
        <v>45936</v>
      </c>
      <c r="F372" t="s">
        <v>134</v>
      </c>
      <c r="G372" s="2">
        <v>45818</v>
      </c>
      <c r="H372">
        <v>9443432456</v>
      </c>
      <c r="I372">
        <v>130</v>
      </c>
      <c r="J372" t="s">
        <v>300</v>
      </c>
      <c r="K372" t="s">
        <v>52</v>
      </c>
      <c r="L372" t="s">
        <v>53</v>
      </c>
      <c r="M372" t="s">
        <v>48</v>
      </c>
      <c r="N372" t="s">
        <v>48</v>
      </c>
      <c r="O372" t="s">
        <v>48</v>
      </c>
      <c r="P372" t="s">
        <v>48</v>
      </c>
      <c r="Q372" t="s">
        <v>48</v>
      </c>
      <c r="R372" t="s">
        <v>48</v>
      </c>
      <c r="S372" t="s">
        <v>48</v>
      </c>
      <c r="T372" t="s">
        <v>48</v>
      </c>
      <c r="U372" t="s">
        <v>49</v>
      </c>
      <c r="V372" t="s">
        <v>48</v>
      </c>
      <c r="W372" t="s">
        <v>48</v>
      </c>
      <c r="X372" t="s">
        <v>48</v>
      </c>
      <c r="Y372" t="s">
        <v>48</v>
      </c>
      <c r="Z372" t="s">
        <v>48</v>
      </c>
      <c r="AA372" t="s">
        <v>49</v>
      </c>
      <c r="AB372" t="s">
        <v>50</v>
      </c>
      <c r="AC372" t="s">
        <v>49</v>
      </c>
      <c r="AD372" t="s">
        <v>48</v>
      </c>
      <c r="AE372" t="s">
        <v>48</v>
      </c>
      <c r="AF372" t="s">
        <v>50</v>
      </c>
      <c r="AG372" t="s">
        <v>48</v>
      </c>
      <c r="AH372" t="s">
        <v>50</v>
      </c>
      <c r="AI372" t="s">
        <v>50</v>
      </c>
      <c r="AJ372" t="s">
        <v>48</v>
      </c>
      <c r="AK372" t="s">
        <v>48</v>
      </c>
      <c r="AL372" t="s">
        <v>49</v>
      </c>
      <c r="AM372" t="s">
        <v>48</v>
      </c>
      <c r="AN372" t="s">
        <v>48</v>
      </c>
      <c r="AO372" t="s">
        <v>48</v>
      </c>
      <c r="AP372" t="s">
        <v>1151</v>
      </c>
      <c r="AQ372" s="1" t="s">
        <v>1152</v>
      </c>
      <c r="AR372" t="s">
        <v>51</v>
      </c>
      <c r="AS372" t="s">
        <v>100</v>
      </c>
      <c r="AT372" t="s">
        <v>101</v>
      </c>
      <c r="AU372" t="s">
        <v>577</v>
      </c>
      <c r="AW372" s="4">
        <f t="shared" si="210"/>
        <v>6</v>
      </c>
      <c r="AX372" s="4">
        <f t="shared" si="211"/>
        <v>4</v>
      </c>
      <c r="AY372" s="4">
        <f t="shared" si="212"/>
        <v>4</v>
      </c>
      <c r="AZ372" s="4">
        <f t="shared" si="213"/>
        <v>2</v>
      </c>
      <c r="BA372" s="4">
        <f t="shared" si="214"/>
        <v>4</v>
      </c>
      <c r="BB372" s="4">
        <f t="shared" si="215"/>
        <v>4</v>
      </c>
      <c r="BC372" s="4">
        <f t="shared" si="216"/>
        <v>4</v>
      </c>
      <c r="BD372" s="4">
        <f t="shared" si="217"/>
        <v>2</v>
      </c>
      <c r="BE372" s="4" t="str">
        <f t="shared" si="218"/>
        <v>0</v>
      </c>
      <c r="BF372" s="4">
        <f t="shared" si="219"/>
        <v>2</v>
      </c>
      <c r="BG372" s="4">
        <f t="shared" si="220"/>
        <v>4</v>
      </c>
      <c r="BH372" s="4">
        <f t="shared" si="221"/>
        <v>4</v>
      </c>
      <c r="BI372" s="4">
        <f t="shared" si="222"/>
        <v>4</v>
      </c>
      <c r="BJ372" s="4">
        <f t="shared" si="223"/>
        <v>2</v>
      </c>
      <c r="BK372" s="4" t="str">
        <f t="shared" si="224"/>
        <v>0</v>
      </c>
      <c r="BL372" s="4">
        <f t="shared" si="225"/>
        <v>2</v>
      </c>
      <c r="BM372" s="4" t="str">
        <f t="shared" si="226"/>
        <v>0</v>
      </c>
      <c r="BN372" s="4">
        <f t="shared" si="227"/>
        <v>4</v>
      </c>
      <c r="BO372" s="4">
        <f t="shared" si="228"/>
        <v>4</v>
      </c>
      <c r="BP372" s="4">
        <f t="shared" si="229"/>
        <v>4</v>
      </c>
      <c r="BQ372" s="4">
        <f t="shared" si="230"/>
        <v>6</v>
      </c>
      <c r="BR372" s="4">
        <f t="shared" si="231"/>
        <v>4</v>
      </c>
      <c r="BS372" s="4">
        <f t="shared" si="232"/>
        <v>4</v>
      </c>
      <c r="BT372" s="4">
        <f t="shared" si="233"/>
        <v>4</v>
      </c>
      <c r="BU372" s="4">
        <f t="shared" si="234"/>
        <v>4</v>
      </c>
      <c r="BV372" s="4" t="str">
        <f t="shared" si="235"/>
        <v>0</v>
      </c>
      <c r="BW372" s="4">
        <f t="shared" si="236"/>
        <v>6</v>
      </c>
      <c r="BX372" s="4">
        <f t="shared" si="237"/>
        <v>0</v>
      </c>
      <c r="BY372" s="4">
        <f t="shared" si="238"/>
        <v>0</v>
      </c>
      <c r="BZ372" s="37">
        <f t="shared" si="239"/>
        <v>88</v>
      </c>
      <c r="CA372" s="32" t="str">
        <f>VLOOKUP(J:J,'Agent wise'!A:C,3,0)</f>
        <v xml:space="preserve">Shiny </v>
      </c>
      <c r="CB372" s="32">
        <f t="shared" si="205"/>
        <v>45936</v>
      </c>
      <c r="CC372" t="str">
        <f t="shared" si="206"/>
        <v>Average</v>
      </c>
      <c r="CE372" s="32"/>
      <c r="CJ372">
        <f t="shared" si="207"/>
        <v>6</v>
      </c>
      <c r="CK372">
        <f t="shared" si="208"/>
        <v>10</v>
      </c>
      <c r="CL372">
        <f t="shared" si="209"/>
        <v>2025</v>
      </c>
    </row>
    <row r="373" spans="1:90" ht="15" customHeight="1" x14ac:dyDescent="0.35">
      <c r="A373" s="40">
        <v>45818.959733796299</v>
      </c>
      <c r="B373" t="s">
        <v>156</v>
      </c>
      <c r="C373" t="s">
        <v>575</v>
      </c>
      <c r="D373" t="s">
        <v>61</v>
      </c>
      <c r="E373" s="2">
        <v>45936</v>
      </c>
      <c r="F373" t="s">
        <v>134</v>
      </c>
      <c r="G373" s="2">
        <v>45818</v>
      </c>
      <c r="H373">
        <v>6369212997</v>
      </c>
      <c r="I373">
        <v>139</v>
      </c>
      <c r="J373" t="s">
        <v>232</v>
      </c>
      <c r="K373" t="s">
        <v>52</v>
      </c>
      <c r="L373" t="s">
        <v>53</v>
      </c>
      <c r="M373" t="s">
        <v>48</v>
      </c>
      <c r="N373" t="s">
        <v>48</v>
      </c>
      <c r="O373" t="s">
        <v>48</v>
      </c>
      <c r="P373" t="s">
        <v>48</v>
      </c>
      <c r="Q373" t="s">
        <v>48</v>
      </c>
      <c r="R373" t="s">
        <v>48</v>
      </c>
      <c r="S373" t="s">
        <v>48</v>
      </c>
      <c r="T373" t="s">
        <v>48</v>
      </c>
      <c r="U373" t="s">
        <v>49</v>
      </c>
      <c r="V373" t="s">
        <v>48</v>
      </c>
      <c r="W373" t="s">
        <v>48</v>
      </c>
      <c r="X373" t="s">
        <v>48</v>
      </c>
      <c r="Y373" t="s">
        <v>48</v>
      </c>
      <c r="Z373" t="s">
        <v>48</v>
      </c>
      <c r="AA373" t="s">
        <v>48</v>
      </c>
      <c r="AB373" t="s">
        <v>49</v>
      </c>
      <c r="AC373" t="s">
        <v>50</v>
      </c>
      <c r="AD373" t="s">
        <v>48</v>
      </c>
      <c r="AE373" t="s">
        <v>48</v>
      </c>
      <c r="AF373" t="s">
        <v>50</v>
      </c>
      <c r="AG373" t="s">
        <v>48</v>
      </c>
      <c r="AH373" t="s">
        <v>50</v>
      </c>
      <c r="AI373" t="s">
        <v>50</v>
      </c>
      <c r="AJ373" t="s">
        <v>48</v>
      </c>
      <c r="AK373" t="s">
        <v>48</v>
      </c>
      <c r="AL373" t="s">
        <v>49</v>
      </c>
      <c r="AM373" t="s">
        <v>48</v>
      </c>
      <c r="AN373" t="s">
        <v>48</v>
      </c>
      <c r="AO373" t="s">
        <v>48</v>
      </c>
      <c r="AP373" t="s">
        <v>1153</v>
      </c>
      <c r="AQ373" s="1" t="s">
        <v>1154</v>
      </c>
      <c r="AR373" t="s">
        <v>51</v>
      </c>
      <c r="AS373" t="s">
        <v>64</v>
      </c>
      <c r="AT373" t="s">
        <v>324</v>
      </c>
      <c r="AU373" t="s">
        <v>577</v>
      </c>
      <c r="AW373" s="4">
        <f t="shared" si="210"/>
        <v>6</v>
      </c>
      <c r="AX373" s="4">
        <f t="shared" si="211"/>
        <v>4</v>
      </c>
      <c r="AY373" s="4">
        <f t="shared" si="212"/>
        <v>4</v>
      </c>
      <c r="AZ373" s="4">
        <f t="shared" si="213"/>
        <v>2</v>
      </c>
      <c r="BA373" s="4">
        <f t="shared" si="214"/>
        <v>4</v>
      </c>
      <c r="BB373" s="4">
        <f t="shared" si="215"/>
        <v>4</v>
      </c>
      <c r="BC373" s="4">
        <f t="shared" si="216"/>
        <v>4</v>
      </c>
      <c r="BD373" s="4">
        <f t="shared" si="217"/>
        <v>2</v>
      </c>
      <c r="BE373" s="4" t="str">
        <f t="shared" si="218"/>
        <v>0</v>
      </c>
      <c r="BF373" s="4">
        <f t="shared" si="219"/>
        <v>2</v>
      </c>
      <c r="BG373" s="4">
        <f t="shared" si="220"/>
        <v>4</v>
      </c>
      <c r="BH373" s="4">
        <f t="shared" si="221"/>
        <v>4</v>
      </c>
      <c r="BI373" s="4">
        <f t="shared" si="222"/>
        <v>4</v>
      </c>
      <c r="BJ373" s="4">
        <f t="shared" si="223"/>
        <v>2</v>
      </c>
      <c r="BK373" s="4">
        <f t="shared" si="224"/>
        <v>4</v>
      </c>
      <c r="BL373" s="4" t="str">
        <f t="shared" si="225"/>
        <v>0</v>
      </c>
      <c r="BM373" s="4">
        <f t="shared" si="226"/>
        <v>4</v>
      </c>
      <c r="BN373" s="4">
        <f t="shared" si="227"/>
        <v>4</v>
      </c>
      <c r="BO373" s="4">
        <f t="shared" si="228"/>
        <v>4</v>
      </c>
      <c r="BP373" s="4">
        <f t="shared" si="229"/>
        <v>4</v>
      </c>
      <c r="BQ373" s="4">
        <f t="shared" si="230"/>
        <v>6</v>
      </c>
      <c r="BR373" s="4">
        <f t="shared" si="231"/>
        <v>4</v>
      </c>
      <c r="BS373" s="4">
        <f t="shared" si="232"/>
        <v>4</v>
      </c>
      <c r="BT373" s="4">
        <f t="shared" si="233"/>
        <v>4</v>
      </c>
      <c r="BU373" s="4">
        <f t="shared" si="234"/>
        <v>4</v>
      </c>
      <c r="BV373" s="4" t="str">
        <f t="shared" si="235"/>
        <v>0</v>
      </c>
      <c r="BW373" s="4">
        <f t="shared" si="236"/>
        <v>6</v>
      </c>
      <c r="BX373" s="4">
        <f t="shared" si="237"/>
        <v>0</v>
      </c>
      <c r="BY373" s="4">
        <f t="shared" si="238"/>
        <v>0</v>
      </c>
      <c r="BZ373" s="37">
        <f t="shared" si="239"/>
        <v>94</v>
      </c>
      <c r="CA373" s="32" t="str">
        <f>VLOOKUP(J:J,'Agent wise'!A:C,3,0)</f>
        <v xml:space="preserve">Shiny </v>
      </c>
      <c r="CB373" s="32">
        <f t="shared" si="205"/>
        <v>45936</v>
      </c>
      <c r="CC373" t="str">
        <f t="shared" si="206"/>
        <v>Good</v>
      </c>
      <c r="CE373" s="32"/>
      <c r="CJ373">
        <f t="shared" si="207"/>
        <v>6</v>
      </c>
      <c r="CK373">
        <f t="shared" si="208"/>
        <v>10</v>
      </c>
      <c r="CL373">
        <f t="shared" si="209"/>
        <v>2025</v>
      </c>
    </row>
    <row r="374" spans="1:90" ht="15" customHeight="1" x14ac:dyDescent="0.35">
      <c r="A374" s="40">
        <v>45818.979085648149</v>
      </c>
      <c r="B374" t="s">
        <v>152</v>
      </c>
      <c r="C374" t="s">
        <v>575</v>
      </c>
      <c r="D374" t="s">
        <v>56</v>
      </c>
      <c r="E374" s="2">
        <v>45936</v>
      </c>
      <c r="F374" t="s">
        <v>134</v>
      </c>
      <c r="G374" s="2">
        <v>45818</v>
      </c>
      <c r="H374">
        <v>9778763332</v>
      </c>
      <c r="I374">
        <v>155</v>
      </c>
      <c r="J374" t="s">
        <v>262</v>
      </c>
      <c r="K374" t="s">
        <v>46</v>
      </c>
      <c r="L374" t="s">
        <v>47</v>
      </c>
      <c r="M374" t="s">
        <v>48</v>
      </c>
      <c r="N374" t="s">
        <v>48</v>
      </c>
      <c r="O374" t="s">
        <v>48</v>
      </c>
      <c r="P374" t="s">
        <v>48</v>
      </c>
      <c r="Q374" t="s">
        <v>48</v>
      </c>
      <c r="R374" t="s">
        <v>48</v>
      </c>
      <c r="S374" t="s">
        <v>48</v>
      </c>
      <c r="T374" t="s">
        <v>48</v>
      </c>
      <c r="U374" t="s">
        <v>49</v>
      </c>
      <c r="V374" t="s">
        <v>48</v>
      </c>
      <c r="W374" t="s">
        <v>48</v>
      </c>
      <c r="X374" t="s">
        <v>50</v>
      </c>
      <c r="Y374" t="s">
        <v>48</v>
      </c>
      <c r="Z374" t="s">
        <v>49</v>
      </c>
      <c r="AA374" t="s">
        <v>48</v>
      </c>
      <c r="AB374" t="s">
        <v>48</v>
      </c>
      <c r="AC374" t="s">
        <v>50</v>
      </c>
      <c r="AD374" t="s">
        <v>50</v>
      </c>
      <c r="AE374" t="s">
        <v>48</v>
      </c>
      <c r="AF374" t="s">
        <v>50</v>
      </c>
      <c r="AG374" t="s">
        <v>48</v>
      </c>
      <c r="AH374" t="s">
        <v>50</v>
      </c>
      <c r="AI374" t="s">
        <v>50</v>
      </c>
      <c r="AJ374" t="s">
        <v>48</v>
      </c>
      <c r="AK374" t="s">
        <v>48</v>
      </c>
      <c r="AL374" t="s">
        <v>49</v>
      </c>
      <c r="AM374" t="s">
        <v>48</v>
      </c>
      <c r="AN374" t="s">
        <v>48</v>
      </c>
      <c r="AO374" t="s">
        <v>48</v>
      </c>
      <c r="AP374" t="s">
        <v>1155</v>
      </c>
      <c r="AQ374" t="s">
        <v>1156</v>
      </c>
      <c r="AR374" t="s">
        <v>51</v>
      </c>
      <c r="AS374" t="s">
        <v>419</v>
      </c>
      <c r="AT374" t="s">
        <v>1157</v>
      </c>
      <c r="AU374" t="s">
        <v>683</v>
      </c>
      <c r="AW374" s="4">
        <f t="shared" si="210"/>
        <v>6</v>
      </c>
      <c r="AX374" s="4">
        <f t="shared" si="211"/>
        <v>4</v>
      </c>
      <c r="AY374" s="4">
        <f t="shared" si="212"/>
        <v>4</v>
      </c>
      <c r="AZ374" s="4">
        <f t="shared" si="213"/>
        <v>2</v>
      </c>
      <c r="BA374" s="4">
        <f t="shared" si="214"/>
        <v>4</v>
      </c>
      <c r="BB374" s="4">
        <f t="shared" si="215"/>
        <v>4</v>
      </c>
      <c r="BC374" s="4">
        <f t="shared" si="216"/>
        <v>4</v>
      </c>
      <c r="BD374" s="4">
        <f t="shared" si="217"/>
        <v>2</v>
      </c>
      <c r="BE374" s="4" t="str">
        <f t="shared" si="218"/>
        <v>0</v>
      </c>
      <c r="BF374" s="4">
        <f t="shared" si="219"/>
        <v>2</v>
      </c>
      <c r="BG374" s="4">
        <f t="shared" si="220"/>
        <v>4</v>
      </c>
      <c r="BH374" s="4">
        <f t="shared" si="221"/>
        <v>4</v>
      </c>
      <c r="BI374" s="4">
        <f t="shared" si="222"/>
        <v>4</v>
      </c>
      <c r="BJ374" s="4" t="str">
        <f t="shared" si="223"/>
        <v>0</v>
      </c>
      <c r="BK374" s="4">
        <f t="shared" si="224"/>
        <v>4</v>
      </c>
      <c r="BL374" s="4">
        <f t="shared" si="225"/>
        <v>2</v>
      </c>
      <c r="BM374" s="4">
        <f t="shared" si="226"/>
        <v>4</v>
      </c>
      <c r="BN374" s="4">
        <f t="shared" si="227"/>
        <v>4</v>
      </c>
      <c r="BO374" s="4">
        <f t="shared" si="228"/>
        <v>4</v>
      </c>
      <c r="BP374" s="4">
        <f t="shared" si="229"/>
        <v>4</v>
      </c>
      <c r="BQ374" s="4">
        <f t="shared" si="230"/>
        <v>6</v>
      </c>
      <c r="BR374" s="4">
        <f t="shared" si="231"/>
        <v>4</v>
      </c>
      <c r="BS374" s="4">
        <f t="shared" si="232"/>
        <v>4</v>
      </c>
      <c r="BT374" s="4">
        <f t="shared" si="233"/>
        <v>4</v>
      </c>
      <c r="BU374" s="4">
        <f t="shared" si="234"/>
        <v>4</v>
      </c>
      <c r="BV374" s="4" t="str">
        <f t="shared" si="235"/>
        <v>0</v>
      </c>
      <c r="BW374" s="4">
        <f t="shared" si="236"/>
        <v>6</v>
      </c>
      <c r="BX374" s="4">
        <f t="shared" si="237"/>
        <v>0</v>
      </c>
      <c r="BY374" s="4">
        <f t="shared" si="238"/>
        <v>0</v>
      </c>
      <c r="BZ374" s="37">
        <f t="shared" si="239"/>
        <v>94</v>
      </c>
      <c r="CA374" s="32" t="str">
        <f>VLOOKUP(J:J,'Agent wise'!A:C,3,0)</f>
        <v>Saran S</v>
      </c>
      <c r="CB374" s="32">
        <f t="shared" si="205"/>
        <v>45936</v>
      </c>
      <c r="CC374" t="str">
        <f t="shared" si="206"/>
        <v>Good</v>
      </c>
      <c r="CE374" s="32"/>
      <c r="CJ374">
        <f t="shared" si="207"/>
        <v>6</v>
      </c>
      <c r="CK374">
        <f t="shared" si="208"/>
        <v>10</v>
      </c>
      <c r="CL374">
        <f t="shared" si="209"/>
        <v>2025</v>
      </c>
    </row>
    <row r="375" spans="1:90" ht="15" customHeight="1" x14ac:dyDescent="0.35">
      <c r="A375" s="40">
        <v>45818.981736111113</v>
      </c>
      <c r="B375" t="s">
        <v>152</v>
      </c>
      <c r="C375" t="s">
        <v>575</v>
      </c>
      <c r="D375" t="s">
        <v>56</v>
      </c>
      <c r="E375" s="2">
        <v>45936</v>
      </c>
      <c r="F375" t="s">
        <v>134</v>
      </c>
      <c r="G375" s="2">
        <v>45818</v>
      </c>
      <c r="H375">
        <v>7012309261</v>
      </c>
      <c r="I375">
        <v>155</v>
      </c>
      <c r="J375" t="s">
        <v>262</v>
      </c>
      <c r="K375" t="s">
        <v>46</v>
      </c>
      <c r="L375" t="s">
        <v>47</v>
      </c>
      <c r="M375" t="s">
        <v>48</v>
      </c>
      <c r="N375" t="s">
        <v>48</v>
      </c>
      <c r="O375" t="s">
        <v>48</v>
      </c>
      <c r="P375" t="s">
        <v>48</v>
      </c>
      <c r="Q375" t="s">
        <v>48</v>
      </c>
      <c r="R375" t="s">
        <v>48</v>
      </c>
      <c r="S375" t="s">
        <v>48</v>
      </c>
      <c r="T375" t="s">
        <v>48</v>
      </c>
      <c r="U375" t="s">
        <v>49</v>
      </c>
      <c r="V375" t="s">
        <v>48</v>
      </c>
      <c r="W375" t="s">
        <v>48</v>
      </c>
      <c r="X375" t="s">
        <v>50</v>
      </c>
      <c r="Y375" t="s">
        <v>48</v>
      </c>
      <c r="Z375" t="s">
        <v>48</v>
      </c>
      <c r="AA375" t="s">
        <v>49</v>
      </c>
      <c r="AB375" t="s">
        <v>48</v>
      </c>
      <c r="AC375" t="s">
        <v>49</v>
      </c>
      <c r="AD375" t="s">
        <v>48</v>
      </c>
      <c r="AE375" t="s">
        <v>48</v>
      </c>
      <c r="AF375" t="s">
        <v>48</v>
      </c>
      <c r="AG375" t="s">
        <v>48</v>
      </c>
      <c r="AH375" t="s">
        <v>50</v>
      </c>
      <c r="AI375" t="s">
        <v>48</v>
      </c>
      <c r="AJ375" t="s">
        <v>48</v>
      </c>
      <c r="AK375" t="s">
        <v>48</v>
      </c>
      <c r="AL375" t="s">
        <v>49</v>
      </c>
      <c r="AM375" t="s">
        <v>48</v>
      </c>
      <c r="AN375" t="s">
        <v>48</v>
      </c>
      <c r="AO375" t="s">
        <v>48</v>
      </c>
      <c r="AP375" t="s">
        <v>1158</v>
      </c>
      <c r="AQ375" s="1" t="s">
        <v>1159</v>
      </c>
      <c r="AR375" t="s">
        <v>51</v>
      </c>
      <c r="AS375" t="s">
        <v>154</v>
      </c>
      <c r="AT375" t="s">
        <v>364</v>
      </c>
      <c r="AU375" t="s">
        <v>577</v>
      </c>
      <c r="AW375" s="4">
        <f t="shared" si="210"/>
        <v>6</v>
      </c>
      <c r="AX375" s="4">
        <f t="shared" si="211"/>
        <v>4</v>
      </c>
      <c r="AY375" s="4">
        <f t="shared" si="212"/>
        <v>4</v>
      </c>
      <c r="AZ375" s="4">
        <f t="shared" si="213"/>
        <v>2</v>
      </c>
      <c r="BA375" s="4">
        <f t="shared" si="214"/>
        <v>4</v>
      </c>
      <c r="BB375" s="4">
        <f t="shared" si="215"/>
        <v>4</v>
      </c>
      <c r="BC375" s="4">
        <f t="shared" si="216"/>
        <v>4</v>
      </c>
      <c r="BD375" s="4">
        <f t="shared" si="217"/>
        <v>2</v>
      </c>
      <c r="BE375" s="4" t="str">
        <f t="shared" si="218"/>
        <v>0</v>
      </c>
      <c r="BF375" s="4">
        <f t="shared" si="219"/>
        <v>2</v>
      </c>
      <c r="BG375" s="4">
        <f t="shared" si="220"/>
        <v>4</v>
      </c>
      <c r="BH375" s="4">
        <f t="shared" si="221"/>
        <v>4</v>
      </c>
      <c r="BI375" s="4">
        <f t="shared" si="222"/>
        <v>4</v>
      </c>
      <c r="BJ375" s="4">
        <f t="shared" si="223"/>
        <v>2</v>
      </c>
      <c r="BK375" s="4" t="str">
        <f t="shared" si="224"/>
        <v>0</v>
      </c>
      <c r="BL375" s="4">
        <f t="shared" si="225"/>
        <v>2</v>
      </c>
      <c r="BM375" s="4" t="str">
        <f t="shared" si="226"/>
        <v>0</v>
      </c>
      <c r="BN375" s="4">
        <f t="shared" si="227"/>
        <v>4</v>
      </c>
      <c r="BO375" s="4">
        <f t="shared" si="228"/>
        <v>4</v>
      </c>
      <c r="BP375" s="4">
        <f t="shared" si="229"/>
        <v>4</v>
      </c>
      <c r="BQ375" s="4">
        <f t="shared" si="230"/>
        <v>6</v>
      </c>
      <c r="BR375" s="4">
        <f t="shared" si="231"/>
        <v>4</v>
      </c>
      <c r="BS375" s="4">
        <f t="shared" si="232"/>
        <v>4</v>
      </c>
      <c r="BT375" s="4">
        <f t="shared" si="233"/>
        <v>4</v>
      </c>
      <c r="BU375" s="4">
        <f t="shared" si="234"/>
        <v>4</v>
      </c>
      <c r="BV375" s="4" t="str">
        <f t="shared" si="235"/>
        <v>0</v>
      </c>
      <c r="BW375" s="4">
        <f t="shared" si="236"/>
        <v>6</v>
      </c>
      <c r="BX375" s="4">
        <f t="shared" si="237"/>
        <v>0</v>
      </c>
      <c r="BY375" s="4">
        <f t="shared" si="238"/>
        <v>0</v>
      </c>
      <c r="BZ375" s="37">
        <f t="shared" si="239"/>
        <v>88</v>
      </c>
      <c r="CA375" s="32" t="str">
        <f>VLOOKUP(J:J,'Agent wise'!A:C,3,0)</f>
        <v>Saran S</v>
      </c>
      <c r="CB375" s="32">
        <f t="shared" si="205"/>
        <v>45936</v>
      </c>
      <c r="CC375" t="str">
        <f t="shared" si="206"/>
        <v>Average</v>
      </c>
      <c r="CE375" s="32"/>
      <c r="CJ375">
        <f t="shared" si="207"/>
        <v>6</v>
      </c>
      <c r="CK375">
        <f t="shared" si="208"/>
        <v>10</v>
      </c>
      <c r="CL375">
        <f t="shared" si="209"/>
        <v>2025</v>
      </c>
    </row>
    <row r="376" spans="1:90" ht="15" customHeight="1" x14ac:dyDescent="0.35">
      <c r="A376" s="40">
        <v>45818.988298611112</v>
      </c>
      <c r="B376" t="s">
        <v>152</v>
      </c>
      <c r="C376" t="s">
        <v>575</v>
      </c>
      <c r="D376" t="s">
        <v>56</v>
      </c>
      <c r="E376" s="2">
        <v>45936</v>
      </c>
      <c r="F376" t="s">
        <v>134</v>
      </c>
      <c r="G376" s="2">
        <v>45818</v>
      </c>
      <c r="H376">
        <v>9385420158</v>
      </c>
      <c r="I376">
        <v>140</v>
      </c>
      <c r="J376" t="s">
        <v>272</v>
      </c>
      <c r="K376" t="s">
        <v>52</v>
      </c>
      <c r="L376" t="s">
        <v>53</v>
      </c>
      <c r="M376" t="s">
        <v>48</v>
      </c>
      <c r="N376" t="s">
        <v>48</v>
      </c>
      <c r="O376" t="s">
        <v>48</v>
      </c>
      <c r="P376" t="s">
        <v>48</v>
      </c>
      <c r="Q376" t="s">
        <v>48</v>
      </c>
      <c r="R376" t="s">
        <v>48</v>
      </c>
      <c r="S376" t="s">
        <v>48</v>
      </c>
      <c r="T376" t="s">
        <v>48</v>
      </c>
      <c r="U376" t="s">
        <v>48</v>
      </c>
      <c r="V376" t="s">
        <v>48</v>
      </c>
      <c r="W376" t="s">
        <v>48</v>
      </c>
      <c r="X376" t="s">
        <v>50</v>
      </c>
      <c r="Y376" t="s">
        <v>48</v>
      </c>
      <c r="Z376" t="s">
        <v>48</v>
      </c>
      <c r="AA376" t="s">
        <v>48</v>
      </c>
      <c r="AB376" t="s">
        <v>48</v>
      </c>
      <c r="AC376" t="s">
        <v>50</v>
      </c>
      <c r="AD376" t="s">
        <v>50</v>
      </c>
      <c r="AE376" t="s">
        <v>48</v>
      </c>
      <c r="AF376" t="s">
        <v>50</v>
      </c>
      <c r="AG376" t="s">
        <v>48</v>
      </c>
      <c r="AH376" t="s">
        <v>50</v>
      </c>
      <c r="AI376" t="s">
        <v>50</v>
      </c>
      <c r="AJ376" t="s">
        <v>48</v>
      </c>
      <c r="AK376" t="s">
        <v>48</v>
      </c>
      <c r="AL376" t="s">
        <v>48</v>
      </c>
      <c r="AM376" t="s">
        <v>48</v>
      </c>
      <c r="AN376" t="s">
        <v>48</v>
      </c>
      <c r="AO376" t="s">
        <v>48</v>
      </c>
      <c r="AP376" t="s">
        <v>136</v>
      </c>
      <c r="AQ376" t="s">
        <v>1160</v>
      </c>
      <c r="AR376" t="s">
        <v>51</v>
      </c>
      <c r="AS376" t="s">
        <v>413</v>
      </c>
      <c r="AT376" t="s">
        <v>417</v>
      </c>
      <c r="AU376" t="s">
        <v>577</v>
      </c>
      <c r="AW376" s="4">
        <f t="shared" si="210"/>
        <v>6</v>
      </c>
      <c r="AX376" s="4">
        <f t="shared" si="211"/>
        <v>4</v>
      </c>
      <c r="AY376" s="4">
        <f t="shared" si="212"/>
        <v>4</v>
      </c>
      <c r="AZ376" s="4">
        <f t="shared" si="213"/>
        <v>2</v>
      </c>
      <c r="BA376" s="4">
        <f t="shared" si="214"/>
        <v>4</v>
      </c>
      <c r="BB376" s="4">
        <f t="shared" si="215"/>
        <v>4</v>
      </c>
      <c r="BC376" s="4">
        <f t="shared" si="216"/>
        <v>4</v>
      </c>
      <c r="BD376" s="4">
        <f t="shared" si="217"/>
        <v>2</v>
      </c>
      <c r="BE376" s="4">
        <f t="shared" si="218"/>
        <v>4</v>
      </c>
      <c r="BF376" s="4">
        <f t="shared" si="219"/>
        <v>2</v>
      </c>
      <c r="BG376" s="4">
        <f t="shared" si="220"/>
        <v>4</v>
      </c>
      <c r="BH376" s="4">
        <f t="shared" si="221"/>
        <v>4</v>
      </c>
      <c r="BI376" s="4">
        <f t="shared" si="222"/>
        <v>4</v>
      </c>
      <c r="BJ376" s="4">
        <f t="shared" si="223"/>
        <v>2</v>
      </c>
      <c r="BK376" s="4">
        <f t="shared" si="224"/>
        <v>4</v>
      </c>
      <c r="BL376" s="4">
        <f t="shared" si="225"/>
        <v>2</v>
      </c>
      <c r="BM376" s="4">
        <f t="shared" si="226"/>
        <v>4</v>
      </c>
      <c r="BN376" s="4">
        <f t="shared" si="227"/>
        <v>4</v>
      </c>
      <c r="BO376" s="4">
        <f t="shared" si="228"/>
        <v>4</v>
      </c>
      <c r="BP376" s="4">
        <f t="shared" si="229"/>
        <v>4</v>
      </c>
      <c r="BQ376" s="4">
        <f t="shared" si="230"/>
        <v>6</v>
      </c>
      <c r="BR376" s="4">
        <f t="shared" si="231"/>
        <v>4</v>
      </c>
      <c r="BS376" s="4">
        <f t="shared" si="232"/>
        <v>4</v>
      </c>
      <c r="BT376" s="4">
        <f t="shared" si="233"/>
        <v>4</v>
      </c>
      <c r="BU376" s="4">
        <f t="shared" si="234"/>
        <v>4</v>
      </c>
      <c r="BV376" s="4">
        <f t="shared" si="235"/>
        <v>0</v>
      </c>
      <c r="BW376" s="4">
        <f t="shared" si="236"/>
        <v>6</v>
      </c>
      <c r="BX376" s="4">
        <f t="shared" si="237"/>
        <v>0</v>
      </c>
      <c r="BY376" s="4">
        <f t="shared" si="238"/>
        <v>0</v>
      </c>
      <c r="BZ376" s="37">
        <f t="shared" si="239"/>
        <v>100</v>
      </c>
      <c r="CA376" s="32" t="str">
        <f>VLOOKUP(J:J,'Agent wise'!A:C,3,0)</f>
        <v>Shakeer</v>
      </c>
      <c r="CB376" s="32">
        <f t="shared" si="205"/>
        <v>45936</v>
      </c>
      <c r="CC376" t="str">
        <f t="shared" si="206"/>
        <v>Excellent</v>
      </c>
      <c r="CE376" s="32"/>
      <c r="CJ376">
        <f t="shared" si="207"/>
        <v>6</v>
      </c>
      <c r="CK376">
        <f t="shared" si="208"/>
        <v>10</v>
      </c>
      <c r="CL376">
        <f t="shared" si="209"/>
        <v>2025</v>
      </c>
    </row>
    <row r="377" spans="1:90" ht="15" customHeight="1" x14ac:dyDescent="0.35">
      <c r="A377" s="40">
        <v>45818.991319444445</v>
      </c>
      <c r="B377" t="s">
        <v>152</v>
      </c>
      <c r="C377" t="s">
        <v>575</v>
      </c>
      <c r="D377" t="s">
        <v>56</v>
      </c>
      <c r="E377" s="2">
        <v>45936</v>
      </c>
      <c r="F377" t="s">
        <v>134</v>
      </c>
      <c r="G377" s="2">
        <v>45818</v>
      </c>
      <c r="H377">
        <v>9080331611</v>
      </c>
      <c r="I377">
        <v>269</v>
      </c>
      <c r="J377" t="s">
        <v>272</v>
      </c>
      <c r="K377" t="s">
        <v>52</v>
      </c>
      <c r="L377" t="s">
        <v>53</v>
      </c>
      <c r="M377" t="s">
        <v>48</v>
      </c>
      <c r="N377" t="s">
        <v>48</v>
      </c>
      <c r="O377" t="s">
        <v>48</v>
      </c>
      <c r="P377" t="s">
        <v>48</v>
      </c>
      <c r="Q377" t="s">
        <v>48</v>
      </c>
      <c r="R377" t="s">
        <v>48</v>
      </c>
      <c r="S377" t="s">
        <v>48</v>
      </c>
      <c r="T377" t="s">
        <v>48</v>
      </c>
      <c r="U377" t="s">
        <v>49</v>
      </c>
      <c r="V377" t="s">
        <v>48</v>
      </c>
      <c r="W377" t="s">
        <v>48</v>
      </c>
      <c r="X377" t="s">
        <v>50</v>
      </c>
      <c r="Y377" t="s">
        <v>48</v>
      </c>
      <c r="Z377" t="s">
        <v>48</v>
      </c>
      <c r="AA377" t="s">
        <v>48</v>
      </c>
      <c r="AB377" t="s">
        <v>48</v>
      </c>
      <c r="AC377" t="s">
        <v>49</v>
      </c>
      <c r="AD377" t="s">
        <v>50</v>
      </c>
      <c r="AE377" t="s">
        <v>48</v>
      </c>
      <c r="AF377" t="s">
        <v>48</v>
      </c>
      <c r="AG377" t="s">
        <v>48</v>
      </c>
      <c r="AH377" t="s">
        <v>48</v>
      </c>
      <c r="AI377" t="s">
        <v>48</v>
      </c>
      <c r="AJ377" t="s">
        <v>48</v>
      </c>
      <c r="AK377" t="s">
        <v>48</v>
      </c>
      <c r="AL377" t="s">
        <v>48</v>
      </c>
      <c r="AM377" t="s">
        <v>48</v>
      </c>
      <c r="AN377" t="s">
        <v>48</v>
      </c>
      <c r="AO377" t="s">
        <v>48</v>
      </c>
      <c r="AP377" t="s">
        <v>382</v>
      </c>
      <c r="AQ377" t="s">
        <v>1161</v>
      </c>
      <c r="AR377" t="s">
        <v>51</v>
      </c>
      <c r="AS377" t="s">
        <v>154</v>
      </c>
      <c r="AT377" t="s">
        <v>364</v>
      </c>
      <c r="AU377" t="s">
        <v>577</v>
      </c>
      <c r="AW377" s="4">
        <f t="shared" si="210"/>
        <v>6</v>
      </c>
      <c r="AX377" s="4">
        <f t="shared" si="211"/>
        <v>4</v>
      </c>
      <c r="AY377" s="4">
        <f t="shared" si="212"/>
        <v>4</v>
      </c>
      <c r="AZ377" s="4">
        <f t="shared" si="213"/>
        <v>2</v>
      </c>
      <c r="BA377" s="4">
        <f t="shared" si="214"/>
        <v>4</v>
      </c>
      <c r="BB377" s="4">
        <f t="shared" si="215"/>
        <v>4</v>
      </c>
      <c r="BC377" s="4">
        <f t="shared" si="216"/>
        <v>4</v>
      </c>
      <c r="BD377" s="4">
        <f t="shared" si="217"/>
        <v>2</v>
      </c>
      <c r="BE377" s="4" t="str">
        <f t="shared" si="218"/>
        <v>0</v>
      </c>
      <c r="BF377" s="4">
        <f t="shared" si="219"/>
        <v>2</v>
      </c>
      <c r="BG377" s="4">
        <f t="shared" si="220"/>
        <v>4</v>
      </c>
      <c r="BH377" s="4">
        <f t="shared" si="221"/>
        <v>4</v>
      </c>
      <c r="BI377" s="4">
        <f t="shared" si="222"/>
        <v>4</v>
      </c>
      <c r="BJ377" s="4">
        <f t="shared" si="223"/>
        <v>2</v>
      </c>
      <c r="BK377" s="4">
        <f t="shared" si="224"/>
        <v>4</v>
      </c>
      <c r="BL377" s="4">
        <f t="shared" si="225"/>
        <v>2</v>
      </c>
      <c r="BM377" s="4" t="str">
        <f t="shared" si="226"/>
        <v>0</v>
      </c>
      <c r="BN377" s="4">
        <f t="shared" si="227"/>
        <v>4</v>
      </c>
      <c r="BO377" s="4">
        <f t="shared" si="228"/>
        <v>4</v>
      </c>
      <c r="BP377" s="4">
        <f t="shared" si="229"/>
        <v>4</v>
      </c>
      <c r="BQ377" s="4">
        <f t="shared" si="230"/>
        <v>6</v>
      </c>
      <c r="BR377" s="4">
        <f t="shared" si="231"/>
        <v>4</v>
      </c>
      <c r="BS377" s="4">
        <f t="shared" si="232"/>
        <v>4</v>
      </c>
      <c r="BT377" s="4">
        <f t="shared" si="233"/>
        <v>4</v>
      </c>
      <c r="BU377" s="4">
        <f t="shared" si="234"/>
        <v>4</v>
      </c>
      <c r="BV377" s="4">
        <f t="shared" si="235"/>
        <v>0</v>
      </c>
      <c r="BW377" s="4">
        <f t="shared" si="236"/>
        <v>6</v>
      </c>
      <c r="BX377" s="4">
        <f t="shared" si="237"/>
        <v>0</v>
      </c>
      <c r="BY377" s="4">
        <f t="shared" si="238"/>
        <v>0</v>
      </c>
      <c r="BZ377" s="37">
        <f t="shared" si="239"/>
        <v>92</v>
      </c>
      <c r="CA377" s="32" t="str">
        <f>VLOOKUP(J:J,'Agent wise'!A:C,3,0)</f>
        <v>Shakeer</v>
      </c>
      <c r="CB377" s="32">
        <f t="shared" si="205"/>
        <v>45936</v>
      </c>
      <c r="CC377" t="str">
        <f t="shared" si="206"/>
        <v>Good</v>
      </c>
      <c r="CE377" s="32"/>
      <c r="CJ377">
        <f t="shared" si="207"/>
        <v>6</v>
      </c>
      <c r="CK377">
        <f t="shared" si="208"/>
        <v>10</v>
      </c>
      <c r="CL377">
        <f t="shared" si="209"/>
        <v>2025</v>
      </c>
    </row>
    <row r="378" spans="1:90" ht="15" customHeight="1" x14ac:dyDescent="0.35">
      <c r="A378" s="40">
        <v>45818.994722222225</v>
      </c>
      <c r="B378" t="s">
        <v>152</v>
      </c>
      <c r="C378" t="s">
        <v>575</v>
      </c>
      <c r="D378" t="s">
        <v>56</v>
      </c>
      <c r="E378" s="2">
        <v>45936</v>
      </c>
      <c r="F378" t="s">
        <v>134</v>
      </c>
      <c r="G378" s="2">
        <v>45818</v>
      </c>
      <c r="H378">
        <v>7598186497</v>
      </c>
      <c r="I378">
        <v>271</v>
      </c>
      <c r="J378" t="s">
        <v>232</v>
      </c>
      <c r="K378" t="s">
        <v>52</v>
      </c>
      <c r="L378" t="s">
        <v>53</v>
      </c>
      <c r="M378" t="s">
        <v>48</v>
      </c>
      <c r="N378" t="s">
        <v>48</v>
      </c>
      <c r="O378" t="s">
        <v>49</v>
      </c>
      <c r="P378" t="s">
        <v>48</v>
      </c>
      <c r="Q378" t="s">
        <v>48</v>
      </c>
      <c r="R378" t="s">
        <v>48</v>
      </c>
      <c r="S378" t="s">
        <v>48</v>
      </c>
      <c r="T378" t="s">
        <v>48</v>
      </c>
      <c r="U378" t="s">
        <v>49</v>
      </c>
      <c r="V378" t="s">
        <v>48</v>
      </c>
      <c r="W378" t="s">
        <v>48</v>
      </c>
      <c r="X378" t="s">
        <v>50</v>
      </c>
      <c r="Y378" t="s">
        <v>48</v>
      </c>
      <c r="Z378" t="s">
        <v>49</v>
      </c>
      <c r="AA378" t="s">
        <v>48</v>
      </c>
      <c r="AB378" t="s">
        <v>48</v>
      </c>
      <c r="AC378" t="s">
        <v>49</v>
      </c>
      <c r="AD378" t="s">
        <v>50</v>
      </c>
      <c r="AE378" t="s">
        <v>48</v>
      </c>
      <c r="AF378" t="s">
        <v>48</v>
      </c>
      <c r="AG378" t="s">
        <v>48</v>
      </c>
      <c r="AH378" t="s">
        <v>50</v>
      </c>
      <c r="AI378" t="s">
        <v>48</v>
      </c>
      <c r="AJ378" t="s">
        <v>48</v>
      </c>
      <c r="AK378" t="s">
        <v>48</v>
      </c>
      <c r="AL378" t="s">
        <v>49</v>
      </c>
      <c r="AM378" t="s">
        <v>48</v>
      </c>
      <c r="AN378" t="s">
        <v>48</v>
      </c>
      <c r="AO378" t="s">
        <v>48</v>
      </c>
      <c r="AP378" t="s">
        <v>1162</v>
      </c>
      <c r="AQ378" s="1" t="s">
        <v>1163</v>
      </c>
      <c r="AR378" t="s">
        <v>51</v>
      </c>
      <c r="AS378" t="s">
        <v>154</v>
      </c>
      <c r="AT378" t="s">
        <v>364</v>
      </c>
      <c r="AU378" t="s">
        <v>803</v>
      </c>
      <c r="AW378" s="4">
        <f t="shared" si="210"/>
        <v>6</v>
      </c>
      <c r="AX378" s="4">
        <f t="shared" si="211"/>
        <v>4</v>
      </c>
      <c r="AY378" s="4" t="str">
        <f t="shared" si="212"/>
        <v>0</v>
      </c>
      <c r="AZ378" s="4">
        <f t="shared" si="213"/>
        <v>2</v>
      </c>
      <c r="BA378" s="4">
        <f t="shared" si="214"/>
        <v>4</v>
      </c>
      <c r="BB378" s="4">
        <f t="shared" si="215"/>
        <v>4</v>
      </c>
      <c r="BC378" s="4">
        <f t="shared" si="216"/>
        <v>4</v>
      </c>
      <c r="BD378" s="4">
        <f t="shared" si="217"/>
        <v>2</v>
      </c>
      <c r="BE378" s="4" t="str">
        <f t="shared" si="218"/>
        <v>0</v>
      </c>
      <c r="BF378" s="4">
        <f t="shared" si="219"/>
        <v>2</v>
      </c>
      <c r="BG378" s="4">
        <f t="shared" si="220"/>
        <v>4</v>
      </c>
      <c r="BH378" s="4">
        <f t="shared" si="221"/>
        <v>4</v>
      </c>
      <c r="BI378" s="4">
        <f t="shared" si="222"/>
        <v>4</v>
      </c>
      <c r="BJ378" s="4" t="str">
        <f t="shared" si="223"/>
        <v>0</v>
      </c>
      <c r="BK378" s="4">
        <f t="shared" si="224"/>
        <v>4</v>
      </c>
      <c r="BL378" s="4">
        <f t="shared" si="225"/>
        <v>2</v>
      </c>
      <c r="BM378" s="4" t="str">
        <f t="shared" si="226"/>
        <v>0</v>
      </c>
      <c r="BN378" s="4">
        <f t="shared" si="227"/>
        <v>4</v>
      </c>
      <c r="BO378" s="4">
        <f t="shared" si="228"/>
        <v>4</v>
      </c>
      <c r="BP378" s="4">
        <f t="shared" si="229"/>
        <v>4</v>
      </c>
      <c r="BQ378" s="4">
        <f t="shared" si="230"/>
        <v>6</v>
      </c>
      <c r="BR378" s="4">
        <f t="shared" si="231"/>
        <v>4</v>
      </c>
      <c r="BS378" s="4">
        <f t="shared" si="232"/>
        <v>4</v>
      </c>
      <c r="BT378" s="4">
        <f t="shared" si="233"/>
        <v>4</v>
      </c>
      <c r="BU378" s="4">
        <f t="shared" si="234"/>
        <v>4</v>
      </c>
      <c r="BV378" s="4" t="str">
        <f t="shared" si="235"/>
        <v>0</v>
      </c>
      <c r="BW378" s="4">
        <f t="shared" si="236"/>
        <v>6</v>
      </c>
      <c r="BX378" s="4">
        <f t="shared" si="237"/>
        <v>0</v>
      </c>
      <c r="BY378" s="4">
        <f t="shared" si="238"/>
        <v>0</v>
      </c>
      <c r="BZ378" s="37">
        <f t="shared" si="239"/>
        <v>86</v>
      </c>
      <c r="CA378" s="32" t="str">
        <f>VLOOKUP(J:J,'Agent wise'!A:C,3,0)</f>
        <v xml:space="preserve">Shiny </v>
      </c>
      <c r="CB378" s="32">
        <f t="shared" si="205"/>
        <v>45936</v>
      </c>
      <c r="CC378" t="str">
        <f t="shared" si="206"/>
        <v>Average</v>
      </c>
      <c r="CE378" s="32"/>
      <c r="CJ378">
        <f t="shared" si="207"/>
        <v>6</v>
      </c>
      <c r="CK378">
        <f t="shared" si="208"/>
        <v>10</v>
      </c>
      <c r="CL378">
        <f t="shared" si="209"/>
        <v>2025</v>
      </c>
    </row>
    <row r="379" spans="1:90" ht="15" customHeight="1" x14ac:dyDescent="0.35">
      <c r="A379" s="40">
        <v>45848.439293981479</v>
      </c>
      <c r="B379" t="s">
        <v>593</v>
      </c>
      <c r="C379" t="s">
        <v>575</v>
      </c>
      <c r="D379" t="s">
        <v>594</v>
      </c>
      <c r="E379" s="2">
        <v>45937</v>
      </c>
      <c r="F379" t="s">
        <v>134</v>
      </c>
      <c r="G379" s="2">
        <v>45848</v>
      </c>
      <c r="H379">
        <v>9566822441</v>
      </c>
      <c r="I379">
        <v>170</v>
      </c>
      <c r="J379" t="s">
        <v>1164</v>
      </c>
      <c r="K379" t="s">
        <v>52</v>
      </c>
      <c r="L379" t="s">
        <v>53</v>
      </c>
      <c r="M379" t="s">
        <v>48</v>
      </c>
      <c r="N379" t="s">
        <v>48</v>
      </c>
      <c r="O379" t="s">
        <v>48</v>
      </c>
      <c r="P379" t="s">
        <v>48</v>
      </c>
      <c r="Q379" t="s">
        <v>48</v>
      </c>
      <c r="R379" t="s">
        <v>48</v>
      </c>
      <c r="S379" t="s">
        <v>48</v>
      </c>
      <c r="T379" t="s">
        <v>48</v>
      </c>
      <c r="U379" t="s">
        <v>49</v>
      </c>
      <c r="V379" t="s">
        <v>48</v>
      </c>
      <c r="W379" t="s">
        <v>48</v>
      </c>
      <c r="X379" t="s">
        <v>48</v>
      </c>
      <c r="Y379" t="s">
        <v>48</v>
      </c>
      <c r="Z379" t="s">
        <v>48</v>
      </c>
      <c r="AA379" t="s">
        <v>49</v>
      </c>
      <c r="AB379" t="s">
        <v>48</v>
      </c>
      <c r="AC379" t="s">
        <v>48</v>
      </c>
      <c r="AD379" t="s">
        <v>48</v>
      </c>
      <c r="AE379" t="s">
        <v>48</v>
      </c>
      <c r="AF379" t="s">
        <v>48</v>
      </c>
      <c r="AG379" t="s">
        <v>48</v>
      </c>
      <c r="AH379" t="s">
        <v>50</v>
      </c>
      <c r="AI379" t="s">
        <v>50</v>
      </c>
      <c r="AJ379" t="s">
        <v>48</v>
      </c>
      <c r="AK379" t="s">
        <v>48</v>
      </c>
      <c r="AL379" t="s">
        <v>49</v>
      </c>
      <c r="AM379" t="s">
        <v>48</v>
      </c>
      <c r="AN379" t="s">
        <v>48</v>
      </c>
      <c r="AO379" t="s">
        <v>48</v>
      </c>
      <c r="AP379" t="s">
        <v>1165</v>
      </c>
      <c r="AQ379" t="s">
        <v>1166</v>
      </c>
      <c r="AR379" t="s">
        <v>51</v>
      </c>
      <c r="AS379" t="s">
        <v>384</v>
      </c>
      <c r="AT379" t="s">
        <v>403</v>
      </c>
      <c r="AU379" t="s">
        <v>577</v>
      </c>
      <c r="AW379" s="4">
        <f t="shared" si="210"/>
        <v>6</v>
      </c>
      <c r="AX379" s="4">
        <f t="shared" si="211"/>
        <v>4</v>
      </c>
      <c r="AY379" s="4">
        <f t="shared" si="212"/>
        <v>4</v>
      </c>
      <c r="AZ379" s="4">
        <f t="shared" si="213"/>
        <v>2</v>
      </c>
      <c r="BA379" s="4">
        <f t="shared" si="214"/>
        <v>4</v>
      </c>
      <c r="BB379" s="4">
        <f t="shared" si="215"/>
        <v>4</v>
      </c>
      <c r="BC379" s="4">
        <f t="shared" si="216"/>
        <v>4</v>
      </c>
      <c r="BD379" s="4">
        <f t="shared" si="217"/>
        <v>2</v>
      </c>
      <c r="BE379" s="4" t="str">
        <f t="shared" si="218"/>
        <v>0</v>
      </c>
      <c r="BF379" s="4">
        <f t="shared" si="219"/>
        <v>2</v>
      </c>
      <c r="BG379" s="4">
        <f t="shared" si="220"/>
        <v>4</v>
      </c>
      <c r="BH379" s="4">
        <f t="shared" si="221"/>
        <v>4</v>
      </c>
      <c r="BI379" s="4">
        <f t="shared" si="222"/>
        <v>4</v>
      </c>
      <c r="BJ379" s="4">
        <f t="shared" si="223"/>
        <v>2</v>
      </c>
      <c r="BK379" s="4" t="str">
        <f t="shared" si="224"/>
        <v>0</v>
      </c>
      <c r="BL379" s="4">
        <f t="shared" si="225"/>
        <v>2</v>
      </c>
      <c r="BM379" s="4">
        <f t="shared" si="226"/>
        <v>4</v>
      </c>
      <c r="BN379" s="4">
        <f t="shared" si="227"/>
        <v>4</v>
      </c>
      <c r="BO379" s="4">
        <f t="shared" si="228"/>
        <v>4</v>
      </c>
      <c r="BP379" s="4">
        <f t="shared" si="229"/>
        <v>4</v>
      </c>
      <c r="BQ379" s="4">
        <f t="shared" si="230"/>
        <v>6</v>
      </c>
      <c r="BR379" s="4">
        <f t="shared" si="231"/>
        <v>4</v>
      </c>
      <c r="BS379" s="4">
        <f t="shared" si="232"/>
        <v>4</v>
      </c>
      <c r="BT379" s="4">
        <f t="shared" si="233"/>
        <v>4</v>
      </c>
      <c r="BU379" s="4">
        <f t="shared" si="234"/>
        <v>4</v>
      </c>
      <c r="BV379" s="4" t="str">
        <f t="shared" si="235"/>
        <v>0</v>
      </c>
      <c r="BW379" s="4">
        <f t="shared" si="236"/>
        <v>6</v>
      </c>
      <c r="BX379" s="4">
        <f t="shared" si="237"/>
        <v>0</v>
      </c>
      <c r="BY379" s="4">
        <f t="shared" si="238"/>
        <v>0</v>
      </c>
      <c r="BZ379" s="37">
        <f t="shared" si="239"/>
        <v>92</v>
      </c>
      <c r="CA379" s="32" t="e">
        <f>VLOOKUP(J:J,'Agent wise'!A:C,3,0)</f>
        <v>#N/A</v>
      </c>
      <c r="CB379" s="32">
        <f t="shared" si="205"/>
        <v>45937</v>
      </c>
      <c r="CC379" t="str">
        <f t="shared" si="206"/>
        <v>Good</v>
      </c>
      <c r="CE379" s="32"/>
      <c r="CJ379">
        <f t="shared" si="207"/>
        <v>7</v>
      </c>
      <c r="CK379">
        <f t="shared" si="208"/>
        <v>10</v>
      </c>
      <c r="CL379">
        <f t="shared" si="209"/>
        <v>2025</v>
      </c>
    </row>
    <row r="380" spans="1:90" ht="15" customHeight="1" x14ac:dyDescent="0.35">
      <c r="A380" s="40">
        <v>45848.447488425925</v>
      </c>
      <c r="B380" t="s">
        <v>593</v>
      </c>
      <c r="C380" t="s">
        <v>575</v>
      </c>
      <c r="D380" t="s">
        <v>594</v>
      </c>
      <c r="E380" s="2">
        <v>45937</v>
      </c>
      <c r="F380" t="s">
        <v>134</v>
      </c>
      <c r="G380" s="2">
        <v>45818</v>
      </c>
      <c r="H380">
        <v>9488403397</v>
      </c>
      <c r="I380">
        <v>177</v>
      </c>
      <c r="J380" t="s">
        <v>1164</v>
      </c>
      <c r="K380" t="s">
        <v>52</v>
      </c>
      <c r="L380" t="s">
        <v>53</v>
      </c>
      <c r="M380" t="s">
        <v>48</v>
      </c>
      <c r="N380" t="s">
        <v>48</v>
      </c>
      <c r="O380" t="s">
        <v>48</v>
      </c>
      <c r="P380" t="s">
        <v>48</v>
      </c>
      <c r="Q380" t="s">
        <v>48</v>
      </c>
      <c r="R380" t="s">
        <v>48</v>
      </c>
      <c r="S380" t="s">
        <v>48</v>
      </c>
      <c r="T380" t="s">
        <v>48</v>
      </c>
      <c r="U380" t="s">
        <v>49</v>
      </c>
      <c r="V380" t="s">
        <v>48</v>
      </c>
      <c r="W380" t="s">
        <v>48</v>
      </c>
      <c r="X380" t="s">
        <v>48</v>
      </c>
      <c r="Y380" t="s">
        <v>48</v>
      </c>
      <c r="Z380" t="s">
        <v>48</v>
      </c>
      <c r="AA380" t="s">
        <v>49</v>
      </c>
      <c r="AB380" t="s">
        <v>49</v>
      </c>
      <c r="AC380" t="s">
        <v>48</v>
      </c>
      <c r="AD380" t="s">
        <v>48</v>
      </c>
      <c r="AE380" t="s">
        <v>48</v>
      </c>
      <c r="AF380" t="s">
        <v>48</v>
      </c>
      <c r="AG380" t="s">
        <v>48</v>
      </c>
      <c r="AH380" t="s">
        <v>50</v>
      </c>
      <c r="AI380" t="s">
        <v>50</v>
      </c>
      <c r="AJ380" t="s">
        <v>48</v>
      </c>
      <c r="AK380" t="s">
        <v>48</v>
      </c>
      <c r="AL380" t="s">
        <v>49</v>
      </c>
      <c r="AM380" t="s">
        <v>48</v>
      </c>
      <c r="AN380" t="s">
        <v>48</v>
      </c>
      <c r="AO380" t="s">
        <v>48</v>
      </c>
      <c r="AP380" t="s">
        <v>1167</v>
      </c>
      <c r="AQ380" t="s">
        <v>1168</v>
      </c>
      <c r="AR380" t="s">
        <v>51</v>
      </c>
      <c r="AS380" t="s">
        <v>413</v>
      </c>
      <c r="AT380" t="s">
        <v>417</v>
      </c>
      <c r="AU380" t="s">
        <v>803</v>
      </c>
      <c r="AW380" s="4">
        <f t="shared" si="210"/>
        <v>6</v>
      </c>
      <c r="AX380" s="4">
        <f t="shared" si="211"/>
        <v>4</v>
      </c>
      <c r="AY380" s="4">
        <f t="shared" si="212"/>
        <v>4</v>
      </c>
      <c r="AZ380" s="4">
        <f t="shared" si="213"/>
        <v>2</v>
      </c>
      <c r="BA380" s="4">
        <f t="shared" si="214"/>
        <v>4</v>
      </c>
      <c r="BB380" s="4">
        <f t="shared" si="215"/>
        <v>4</v>
      </c>
      <c r="BC380" s="4">
        <f t="shared" si="216"/>
        <v>4</v>
      </c>
      <c r="BD380" s="4">
        <f t="shared" si="217"/>
        <v>2</v>
      </c>
      <c r="BE380" s="4" t="str">
        <f t="shared" si="218"/>
        <v>0</v>
      </c>
      <c r="BF380" s="4">
        <f t="shared" si="219"/>
        <v>2</v>
      </c>
      <c r="BG380" s="4">
        <f t="shared" si="220"/>
        <v>4</v>
      </c>
      <c r="BH380" s="4">
        <f t="shared" si="221"/>
        <v>4</v>
      </c>
      <c r="BI380" s="4">
        <f t="shared" si="222"/>
        <v>4</v>
      </c>
      <c r="BJ380" s="4">
        <f t="shared" si="223"/>
        <v>2</v>
      </c>
      <c r="BK380" s="4" t="str">
        <f t="shared" si="224"/>
        <v>0</v>
      </c>
      <c r="BL380" s="4" t="str">
        <f t="shared" si="225"/>
        <v>0</v>
      </c>
      <c r="BM380" s="4">
        <f t="shared" si="226"/>
        <v>4</v>
      </c>
      <c r="BN380" s="4">
        <f t="shared" si="227"/>
        <v>4</v>
      </c>
      <c r="BO380" s="4">
        <f t="shared" si="228"/>
        <v>4</v>
      </c>
      <c r="BP380" s="4">
        <f t="shared" si="229"/>
        <v>4</v>
      </c>
      <c r="BQ380" s="4">
        <f t="shared" si="230"/>
        <v>6</v>
      </c>
      <c r="BR380" s="4">
        <f t="shared" si="231"/>
        <v>4</v>
      </c>
      <c r="BS380" s="4">
        <f t="shared" si="232"/>
        <v>4</v>
      </c>
      <c r="BT380" s="4">
        <f t="shared" si="233"/>
        <v>4</v>
      </c>
      <c r="BU380" s="4">
        <f t="shared" si="234"/>
        <v>4</v>
      </c>
      <c r="BV380" s="4" t="str">
        <f t="shared" si="235"/>
        <v>0</v>
      </c>
      <c r="BW380" s="4">
        <f t="shared" si="236"/>
        <v>6</v>
      </c>
      <c r="BX380" s="4">
        <f t="shared" si="237"/>
        <v>0</v>
      </c>
      <c r="BY380" s="4">
        <f t="shared" si="238"/>
        <v>0</v>
      </c>
      <c r="BZ380" s="37">
        <f t="shared" si="239"/>
        <v>90</v>
      </c>
      <c r="CA380" s="32" t="e">
        <f>VLOOKUP(J:J,'Agent wise'!A:C,3,0)</f>
        <v>#N/A</v>
      </c>
      <c r="CB380" s="32">
        <f t="shared" si="205"/>
        <v>45937</v>
      </c>
      <c r="CC380" t="str">
        <f t="shared" si="206"/>
        <v>Good</v>
      </c>
      <c r="CE380" s="32"/>
      <c r="CJ380">
        <f t="shared" si="207"/>
        <v>7</v>
      </c>
      <c r="CK380">
        <f t="shared" si="208"/>
        <v>10</v>
      </c>
      <c r="CL380">
        <f t="shared" si="209"/>
        <v>2025</v>
      </c>
    </row>
    <row r="381" spans="1:90" ht="15" customHeight="1" x14ac:dyDescent="0.35">
      <c r="A381" s="40">
        <v>45848.4925</v>
      </c>
      <c r="B381" t="s">
        <v>132</v>
      </c>
      <c r="C381" t="s">
        <v>575</v>
      </c>
      <c r="D381" t="s">
        <v>133</v>
      </c>
      <c r="E381" s="2">
        <v>45937</v>
      </c>
      <c r="F381" t="s">
        <v>521</v>
      </c>
      <c r="G381" s="2">
        <v>45818</v>
      </c>
      <c r="H381">
        <v>8903637972</v>
      </c>
      <c r="I381">
        <v>130</v>
      </c>
      <c r="J381" t="s">
        <v>232</v>
      </c>
      <c r="K381" t="s">
        <v>52</v>
      </c>
      <c r="L381" t="s">
        <v>53</v>
      </c>
      <c r="M381" t="s">
        <v>48</v>
      </c>
      <c r="N381" t="s">
        <v>48</v>
      </c>
      <c r="O381" t="s">
        <v>48</v>
      </c>
      <c r="P381" t="s">
        <v>48</v>
      </c>
      <c r="Q381" t="s">
        <v>48</v>
      </c>
      <c r="R381" t="s">
        <v>49</v>
      </c>
      <c r="S381" t="s">
        <v>48</v>
      </c>
      <c r="T381" t="s">
        <v>48</v>
      </c>
      <c r="U381" t="s">
        <v>49</v>
      </c>
      <c r="V381" t="s">
        <v>48</v>
      </c>
      <c r="W381" t="s">
        <v>48</v>
      </c>
      <c r="X381" t="s">
        <v>48</v>
      </c>
      <c r="Y381" t="s">
        <v>48</v>
      </c>
      <c r="Z381" t="s">
        <v>48</v>
      </c>
      <c r="AA381" t="s">
        <v>49</v>
      </c>
      <c r="AB381" t="s">
        <v>49</v>
      </c>
      <c r="AC381" t="s">
        <v>48</v>
      </c>
      <c r="AD381" t="s">
        <v>48</v>
      </c>
      <c r="AE381" t="s">
        <v>48</v>
      </c>
      <c r="AF381" t="s">
        <v>48</v>
      </c>
      <c r="AG381" t="s">
        <v>48</v>
      </c>
      <c r="AH381" t="s">
        <v>48</v>
      </c>
      <c r="AI381" t="s">
        <v>50</v>
      </c>
      <c r="AJ381" t="s">
        <v>48</v>
      </c>
      <c r="AK381" t="s">
        <v>48</v>
      </c>
      <c r="AL381" t="s">
        <v>49</v>
      </c>
      <c r="AM381" t="s">
        <v>48</v>
      </c>
      <c r="AN381" t="s">
        <v>48</v>
      </c>
      <c r="AO381" t="s">
        <v>48</v>
      </c>
      <c r="AP381" t="s">
        <v>1169</v>
      </c>
      <c r="AQ381" t="s">
        <v>1169</v>
      </c>
      <c r="AR381" t="s">
        <v>51</v>
      </c>
      <c r="AS381" t="s">
        <v>406</v>
      </c>
      <c r="AT381" t="s">
        <v>407</v>
      </c>
      <c r="AU381" t="s">
        <v>577</v>
      </c>
      <c r="AW381" s="4">
        <f t="shared" si="210"/>
        <v>6</v>
      </c>
      <c r="AX381" s="4">
        <f t="shared" si="211"/>
        <v>4</v>
      </c>
      <c r="AY381" s="4">
        <f t="shared" si="212"/>
        <v>4</v>
      </c>
      <c r="AZ381" s="4">
        <f t="shared" si="213"/>
        <v>2</v>
      </c>
      <c r="BA381" s="4">
        <f t="shared" si="214"/>
        <v>4</v>
      </c>
      <c r="BB381" s="4" t="str">
        <f t="shared" si="215"/>
        <v>0</v>
      </c>
      <c r="BC381" s="4">
        <f t="shared" si="216"/>
        <v>4</v>
      </c>
      <c r="BD381" s="4">
        <f t="shared" si="217"/>
        <v>2</v>
      </c>
      <c r="BE381" s="4" t="str">
        <f t="shared" si="218"/>
        <v>0</v>
      </c>
      <c r="BF381" s="4">
        <f t="shared" si="219"/>
        <v>2</v>
      </c>
      <c r="BG381" s="4">
        <f t="shared" si="220"/>
        <v>4</v>
      </c>
      <c r="BH381" s="4">
        <f t="shared" si="221"/>
        <v>4</v>
      </c>
      <c r="BI381" s="4">
        <f t="shared" si="222"/>
        <v>4</v>
      </c>
      <c r="BJ381" s="4">
        <f t="shared" si="223"/>
        <v>2</v>
      </c>
      <c r="BK381" s="4" t="str">
        <f t="shared" si="224"/>
        <v>0</v>
      </c>
      <c r="BL381" s="4" t="str">
        <f t="shared" si="225"/>
        <v>0</v>
      </c>
      <c r="BM381" s="4">
        <f t="shared" si="226"/>
        <v>4</v>
      </c>
      <c r="BN381" s="4">
        <f t="shared" si="227"/>
        <v>4</v>
      </c>
      <c r="BO381" s="4">
        <f t="shared" si="228"/>
        <v>4</v>
      </c>
      <c r="BP381" s="4">
        <f t="shared" si="229"/>
        <v>4</v>
      </c>
      <c r="BQ381" s="4">
        <f t="shared" si="230"/>
        <v>6</v>
      </c>
      <c r="BR381" s="4">
        <f t="shared" si="231"/>
        <v>4</v>
      </c>
      <c r="BS381" s="4">
        <f t="shared" si="232"/>
        <v>4</v>
      </c>
      <c r="BT381" s="4">
        <f t="shared" si="233"/>
        <v>4</v>
      </c>
      <c r="BU381" s="4">
        <f t="shared" si="234"/>
        <v>4</v>
      </c>
      <c r="BV381" s="4" t="str">
        <f t="shared" si="235"/>
        <v>0</v>
      </c>
      <c r="BW381" s="4">
        <f t="shared" si="236"/>
        <v>6</v>
      </c>
      <c r="BX381" s="4">
        <f t="shared" si="237"/>
        <v>0</v>
      </c>
      <c r="BY381" s="4">
        <f t="shared" si="238"/>
        <v>0</v>
      </c>
      <c r="BZ381" s="37">
        <f t="shared" si="239"/>
        <v>86</v>
      </c>
      <c r="CA381" s="32" t="str">
        <f>VLOOKUP(J:J,'Agent wise'!A:C,3,0)</f>
        <v xml:space="preserve">Shiny </v>
      </c>
      <c r="CB381" s="32">
        <f t="shared" si="205"/>
        <v>45937</v>
      </c>
      <c r="CC381" t="str">
        <f t="shared" si="206"/>
        <v>Average</v>
      </c>
      <c r="CE381" s="32"/>
      <c r="CJ381">
        <f t="shared" si="207"/>
        <v>7</v>
      </c>
      <c r="CK381">
        <f t="shared" si="208"/>
        <v>10</v>
      </c>
      <c r="CL381">
        <f t="shared" si="209"/>
        <v>2025</v>
      </c>
    </row>
    <row r="382" spans="1:90" ht="15" customHeight="1" x14ac:dyDescent="0.35">
      <c r="A382" s="40">
        <v>45848.497442129628</v>
      </c>
      <c r="B382" t="s">
        <v>593</v>
      </c>
      <c r="C382" t="s">
        <v>575</v>
      </c>
      <c r="D382" t="s">
        <v>594</v>
      </c>
      <c r="E382" s="2">
        <v>45937</v>
      </c>
      <c r="F382" t="s">
        <v>134</v>
      </c>
      <c r="G382" s="2">
        <v>45818</v>
      </c>
      <c r="H382">
        <v>9488403397</v>
      </c>
      <c r="I382">
        <v>222</v>
      </c>
      <c r="J382">
        <v>7639942386</v>
      </c>
      <c r="K382" t="s">
        <v>52</v>
      </c>
      <c r="L382" t="s">
        <v>53</v>
      </c>
      <c r="M382" t="s">
        <v>48</v>
      </c>
      <c r="N382" t="s">
        <v>48</v>
      </c>
      <c r="O382" t="s">
        <v>48</v>
      </c>
      <c r="P382" t="s">
        <v>48</v>
      </c>
      <c r="Q382" t="s">
        <v>48</v>
      </c>
      <c r="R382" t="s">
        <v>48</v>
      </c>
      <c r="S382" t="s">
        <v>48</v>
      </c>
      <c r="T382" t="s">
        <v>48</v>
      </c>
      <c r="U382" t="s">
        <v>49</v>
      </c>
      <c r="V382" t="s">
        <v>48</v>
      </c>
      <c r="W382" t="s">
        <v>48</v>
      </c>
      <c r="X382" t="s">
        <v>48</v>
      </c>
      <c r="Y382" t="s">
        <v>48</v>
      </c>
      <c r="Z382" t="s">
        <v>48</v>
      </c>
      <c r="AA382" t="s">
        <v>48</v>
      </c>
      <c r="AB382" t="s">
        <v>48</v>
      </c>
      <c r="AC382" t="s">
        <v>50</v>
      </c>
      <c r="AD382" t="s">
        <v>48</v>
      </c>
      <c r="AE382" t="s">
        <v>48</v>
      </c>
      <c r="AF382" t="s">
        <v>48</v>
      </c>
      <c r="AG382" t="s">
        <v>48</v>
      </c>
      <c r="AH382" t="s">
        <v>50</v>
      </c>
      <c r="AI382" t="s">
        <v>50</v>
      </c>
      <c r="AJ382" t="s">
        <v>48</v>
      </c>
      <c r="AK382" t="s">
        <v>48</v>
      </c>
      <c r="AL382" t="s">
        <v>48</v>
      </c>
      <c r="AM382" t="s">
        <v>49</v>
      </c>
      <c r="AN382" t="s">
        <v>49</v>
      </c>
      <c r="AO382" t="s">
        <v>49</v>
      </c>
      <c r="AP382" t="s">
        <v>1170</v>
      </c>
      <c r="AQ382" t="s">
        <v>1171</v>
      </c>
      <c r="AR382" t="s">
        <v>51</v>
      </c>
      <c r="AS382" t="s">
        <v>57</v>
      </c>
      <c r="AT382" t="s">
        <v>58</v>
      </c>
      <c r="AU382" t="s">
        <v>577</v>
      </c>
      <c r="AW382" s="4">
        <f t="shared" si="210"/>
        <v>6</v>
      </c>
      <c r="AX382" s="4">
        <f t="shared" si="211"/>
        <v>4</v>
      </c>
      <c r="AY382" s="4">
        <f t="shared" si="212"/>
        <v>4</v>
      </c>
      <c r="AZ382" s="4">
        <f t="shared" si="213"/>
        <v>2</v>
      </c>
      <c r="BA382" s="4">
        <f t="shared" si="214"/>
        <v>4</v>
      </c>
      <c r="BB382" s="4">
        <f t="shared" si="215"/>
        <v>4</v>
      </c>
      <c r="BC382" s="4">
        <f t="shared" si="216"/>
        <v>4</v>
      </c>
      <c r="BD382" s="4">
        <f t="shared" si="217"/>
        <v>2</v>
      </c>
      <c r="BE382" s="4" t="str">
        <f t="shared" si="218"/>
        <v>0</v>
      </c>
      <c r="BF382" s="4">
        <f t="shared" si="219"/>
        <v>2</v>
      </c>
      <c r="BG382" s="4">
        <f t="shared" si="220"/>
        <v>4</v>
      </c>
      <c r="BH382" s="4">
        <f t="shared" si="221"/>
        <v>4</v>
      </c>
      <c r="BI382" s="4">
        <f t="shared" si="222"/>
        <v>4</v>
      </c>
      <c r="BJ382" s="4">
        <f t="shared" si="223"/>
        <v>2</v>
      </c>
      <c r="BK382" s="4">
        <f t="shared" si="224"/>
        <v>4</v>
      </c>
      <c r="BL382" s="4">
        <f t="shared" si="225"/>
        <v>2</v>
      </c>
      <c r="BM382" s="4">
        <f t="shared" si="226"/>
        <v>4</v>
      </c>
      <c r="BN382" s="4">
        <f t="shared" si="227"/>
        <v>4</v>
      </c>
      <c r="BO382" s="4">
        <f t="shared" si="228"/>
        <v>4</v>
      </c>
      <c r="BP382" s="4">
        <f t="shared" si="229"/>
        <v>4</v>
      </c>
      <c r="BQ382" s="4">
        <f t="shared" si="230"/>
        <v>6</v>
      </c>
      <c r="BR382" s="4">
        <f t="shared" si="231"/>
        <v>4</v>
      </c>
      <c r="BS382" s="4">
        <f t="shared" si="232"/>
        <v>4</v>
      </c>
      <c r="BT382" s="4">
        <f t="shared" si="233"/>
        <v>4</v>
      </c>
      <c r="BU382" s="4">
        <f t="shared" si="234"/>
        <v>4</v>
      </c>
      <c r="BV382" s="4">
        <f t="shared" si="235"/>
        <v>0</v>
      </c>
      <c r="BW382" s="4" t="str">
        <f t="shared" si="236"/>
        <v>0</v>
      </c>
      <c r="BX382" s="4" t="str">
        <f t="shared" si="237"/>
        <v>0</v>
      </c>
      <c r="BY382" s="4" t="str">
        <f t="shared" si="238"/>
        <v>0</v>
      </c>
      <c r="BZ382" s="37">
        <f t="shared" si="239"/>
        <v>90</v>
      </c>
      <c r="CA382" s="32" t="e">
        <f>VLOOKUP(J:J,'Agent wise'!A:C,3,0)</f>
        <v>#N/A</v>
      </c>
      <c r="CB382" s="32">
        <f t="shared" si="205"/>
        <v>45937</v>
      </c>
      <c r="CC382" t="str">
        <f t="shared" si="206"/>
        <v>Good</v>
      </c>
      <c r="CE382" s="32"/>
      <c r="CJ382">
        <f t="shared" si="207"/>
        <v>7</v>
      </c>
      <c r="CK382">
        <f t="shared" si="208"/>
        <v>10</v>
      </c>
      <c r="CL382">
        <f t="shared" si="209"/>
        <v>2025</v>
      </c>
    </row>
    <row r="383" spans="1:90" ht="15" customHeight="1" x14ac:dyDescent="0.35">
      <c r="A383" s="40">
        <v>45848.503587962965</v>
      </c>
      <c r="B383" t="s">
        <v>132</v>
      </c>
      <c r="C383" t="s">
        <v>575</v>
      </c>
      <c r="D383" t="s">
        <v>133</v>
      </c>
      <c r="E383" s="2">
        <v>45937</v>
      </c>
      <c r="F383" t="s">
        <v>521</v>
      </c>
      <c r="G383" s="2">
        <v>45818</v>
      </c>
      <c r="H383">
        <v>9787280957</v>
      </c>
      <c r="I383">
        <v>168</v>
      </c>
      <c r="J383" t="s">
        <v>128</v>
      </c>
      <c r="K383" t="s">
        <v>52</v>
      </c>
      <c r="L383" t="s">
        <v>53</v>
      </c>
      <c r="M383" t="s">
        <v>48</v>
      </c>
      <c r="N383" t="s">
        <v>48</v>
      </c>
      <c r="O383" t="s">
        <v>49</v>
      </c>
      <c r="P383" t="s">
        <v>48</v>
      </c>
      <c r="Q383" t="s">
        <v>48</v>
      </c>
      <c r="R383" t="s">
        <v>49</v>
      </c>
      <c r="S383" t="s">
        <v>48</v>
      </c>
      <c r="T383" t="s">
        <v>48</v>
      </c>
      <c r="U383" t="s">
        <v>48</v>
      </c>
      <c r="V383" t="s">
        <v>48</v>
      </c>
      <c r="W383" t="s">
        <v>48</v>
      </c>
      <c r="X383" t="s">
        <v>48</v>
      </c>
      <c r="Y383" t="s">
        <v>48</v>
      </c>
      <c r="Z383" t="s">
        <v>48</v>
      </c>
      <c r="AA383" t="s">
        <v>49</v>
      </c>
      <c r="AB383" t="s">
        <v>49</v>
      </c>
      <c r="AC383" t="s">
        <v>48</v>
      </c>
      <c r="AD383" t="s">
        <v>48</v>
      </c>
      <c r="AE383" t="s">
        <v>49</v>
      </c>
      <c r="AF383" t="s">
        <v>48</v>
      </c>
      <c r="AG383" t="s">
        <v>48</v>
      </c>
      <c r="AH383" t="s">
        <v>48</v>
      </c>
      <c r="AI383" t="s">
        <v>50</v>
      </c>
      <c r="AJ383" t="s">
        <v>48</v>
      </c>
      <c r="AK383" t="s">
        <v>48</v>
      </c>
      <c r="AL383" t="s">
        <v>49</v>
      </c>
      <c r="AM383" t="s">
        <v>48</v>
      </c>
      <c r="AN383" t="s">
        <v>48</v>
      </c>
      <c r="AO383" t="s">
        <v>49</v>
      </c>
      <c r="AP383" t="s">
        <v>1172</v>
      </c>
      <c r="AQ383" t="s">
        <v>1172</v>
      </c>
      <c r="AR383" t="s">
        <v>51</v>
      </c>
      <c r="AS383" t="s">
        <v>406</v>
      </c>
      <c r="AT383" t="s">
        <v>407</v>
      </c>
      <c r="AU383" t="s">
        <v>577</v>
      </c>
      <c r="AW383" s="4">
        <f t="shared" si="210"/>
        <v>6</v>
      </c>
      <c r="AX383" s="4">
        <f t="shared" si="211"/>
        <v>4</v>
      </c>
      <c r="AY383" s="4" t="str">
        <f t="shared" si="212"/>
        <v>0</v>
      </c>
      <c r="AZ383" s="4">
        <f t="shared" si="213"/>
        <v>2</v>
      </c>
      <c r="BA383" s="4">
        <f t="shared" si="214"/>
        <v>4</v>
      </c>
      <c r="BB383" s="4" t="str">
        <f t="shared" si="215"/>
        <v>0</v>
      </c>
      <c r="BC383" s="4">
        <f t="shared" si="216"/>
        <v>4</v>
      </c>
      <c r="BD383" s="4">
        <f t="shared" si="217"/>
        <v>2</v>
      </c>
      <c r="BE383" s="4">
        <f t="shared" si="218"/>
        <v>4</v>
      </c>
      <c r="BF383" s="4">
        <f t="shared" si="219"/>
        <v>2</v>
      </c>
      <c r="BG383" s="4">
        <f t="shared" si="220"/>
        <v>4</v>
      </c>
      <c r="BH383" s="4">
        <f t="shared" si="221"/>
        <v>4</v>
      </c>
      <c r="BI383" s="4">
        <f t="shared" si="222"/>
        <v>4</v>
      </c>
      <c r="BJ383" s="4">
        <f t="shared" si="223"/>
        <v>2</v>
      </c>
      <c r="BK383" s="4" t="str">
        <f t="shared" si="224"/>
        <v>0</v>
      </c>
      <c r="BL383" s="4" t="str">
        <f t="shared" si="225"/>
        <v>0</v>
      </c>
      <c r="BM383" s="4">
        <f t="shared" si="226"/>
        <v>4</v>
      </c>
      <c r="BN383" s="4">
        <f t="shared" si="227"/>
        <v>4</v>
      </c>
      <c r="BO383" s="4" t="str">
        <f t="shared" si="228"/>
        <v>0</v>
      </c>
      <c r="BP383" s="4">
        <f t="shared" si="229"/>
        <v>4</v>
      </c>
      <c r="BQ383" s="4">
        <f t="shared" si="230"/>
        <v>6</v>
      </c>
      <c r="BR383" s="4">
        <f t="shared" si="231"/>
        <v>4</v>
      </c>
      <c r="BS383" s="4">
        <f t="shared" si="232"/>
        <v>4</v>
      </c>
      <c r="BT383" s="4">
        <f t="shared" si="233"/>
        <v>4</v>
      </c>
      <c r="BU383" s="4">
        <f t="shared" si="234"/>
        <v>4</v>
      </c>
      <c r="BV383" s="4" t="str">
        <f t="shared" si="235"/>
        <v>0</v>
      </c>
      <c r="BW383" s="4">
        <f t="shared" si="236"/>
        <v>6</v>
      </c>
      <c r="BX383" s="4">
        <f t="shared" si="237"/>
        <v>0</v>
      </c>
      <c r="BY383" s="4" t="str">
        <f t="shared" si="238"/>
        <v>0</v>
      </c>
      <c r="BZ383" s="37">
        <f t="shared" si="239"/>
        <v>82</v>
      </c>
      <c r="CA383" s="32" t="str">
        <f>VLOOKUP(J:J,'Agent wise'!A:C,3,0)</f>
        <v>Saran S</v>
      </c>
      <c r="CB383" s="32">
        <f t="shared" si="205"/>
        <v>45937</v>
      </c>
      <c r="CC383" t="str">
        <f t="shared" si="206"/>
        <v>FC</v>
      </c>
      <c r="CE383" s="32"/>
      <c r="CJ383">
        <f t="shared" si="207"/>
        <v>7</v>
      </c>
      <c r="CK383">
        <f t="shared" si="208"/>
        <v>10</v>
      </c>
      <c r="CL383">
        <f t="shared" si="209"/>
        <v>2025</v>
      </c>
    </row>
    <row r="384" spans="1:90" ht="15" customHeight="1" x14ac:dyDescent="0.35">
      <c r="A384" s="40">
        <v>45848.513252314813</v>
      </c>
      <c r="B384" t="s">
        <v>887</v>
      </c>
      <c r="C384" t="s">
        <v>575</v>
      </c>
      <c r="D384" t="s">
        <v>192</v>
      </c>
      <c r="E384" s="2">
        <v>45937</v>
      </c>
      <c r="F384" t="s">
        <v>494</v>
      </c>
      <c r="G384" s="2">
        <v>45848</v>
      </c>
      <c r="H384">
        <v>9633724963</v>
      </c>
      <c r="I384">
        <v>140</v>
      </c>
      <c r="J384" t="s">
        <v>149</v>
      </c>
      <c r="K384" t="s">
        <v>46</v>
      </c>
      <c r="L384" t="s">
        <v>47</v>
      </c>
      <c r="M384" t="s">
        <v>48</v>
      </c>
      <c r="N384" t="s">
        <v>48</v>
      </c>
      <c r="O384" t="s">
        <v>49</v>
      </c>
      <c r="P384" t="s">
        <v>48</v>
      </c>
      <c r="Q384" t="s">
        <v>48</v>
      </c>
      <c r="R384" t="s">
        <v>48</v>
      </c>
      <c r="S384" t="s">
        <v>48</v>
      </c>
      <c r="T384" t="s">
        <v>48</v>
      </c>
      <c r="U384" t="s">
        <v>48</v>
      </c>
      <c r="V384" t="s">
        <v>48</v>
      </c>
      <c r="W384" t="s">
        <v>48</v>
      </c>
      <c r="X384" t="s">
        <v>48</v>
      </c>
      <c r="Y384" t="s">
        <v>48</v>
      </c>
      <c r="Z384" t="s">
        <v>48</v>
      </c>
      <c r="AA384" t="s">
        <v>48</v>
      </c>
      <c r="AB384" t="s">
        <v>50</v>
      </c>
      <c r="AC384" t="s">
        <v>48</v>
      </c>
      <c r="AD384" t="s">
        <v>50</v>
      </c>
      <c r="AE384" t="s">
        <v>48</v>
      </c>
      <c r="AF384" t="s">
        <v>48</v>
      </c>
      <c r="AG384" t="s">
        <v>48</v>
      </c>
      <c r="AH384" t="s">
        <v>50</v>
      </c>
      <c r="AI384" t="s">
        <v>50</v>
      </c>
      <c r="AJ384" t="s">
        <v>48</v>
      </c>
      <c r="AK384" t="s">
        <v>48</v>
      </c>
      <c r="AL384" t="s">
        <v>49</v>
      </c>
      <c r="AM384" t="s">
        <v>48</v>
      </c>
      <c r="AN384" t="s">
        <v>48</v>
      </c>
      <c r="AO384" t="s">
        <v>48</v>
      </c>
      <c r="AP384" t="s">
        <v>1173</v>
      </c>
      <c r="AQ384" t="s">
        <v>1174</v>
      </c>
      <c r="AR384" t="s">
        <v>116</v>
      </c>
      <c r="AS384" t="s">
        <v>499</v>
      </c>
      <c r="AT384" t="s">
        <v>499</v>
      </c>
      <c r="AU384" t="s">
        <v>577</v>
      </c>
      <c r="AW384" s="4">
        <f t="shared" si="210"/>
        <v>6</v>
      </c>
      <c r="AX384" s="4">
        <f t="shared" si="211"/>
        <v>4</v>
      </c>
      <c r="AY384" s="4" t="str">
        <f t="shared" si="212"/>
        <v>0</v>
      </c>
      <c r="AZ384" s="4">
        <f t="shared" si="213"/>
        <v>2</v>
      </c>
      <c r="BA384" s="4">
        <f t="shared" si="214"/>
        <v>4</v>
      </c>
      <c r="BB384" s="4">
        <f t="shared" si="215"/>
        <v>4</v>
      </c>
      <c r="BC384" s="4">
        <f t="shared" si="216"/>
        <v>4</v>
      </c>
      <c r="BD384" s="4">
        <f t="shared" si="217"/>
        <v>2</v>
      </c>
      <c r="BE384" s="4">
        <f t="shared" si="218"/>
        <v>4</v>
      </c>
      <c r="BF384" s="4">
        <f t="shared" si="219"/>
        <v>2</v>
      </c>
      <c r="BG384" s="4">
        <f t="shared" si="220"/>
        <v>4</v>
      </c>
      <c r="BH384" s="4">
        <f t="shared" si="221"/>
        <v>4</v>
      </c>
      <c r="BI384" s="4">
        <f t="shared" si="222"/>
        <v>4</v>
      </c>
      <c r="BJ384" s="4">
        <f t="shared" si="223"/>
        <v>2</v>
      </c>
      <c r="BK384" s="4">
        <f t="shared" si="224"/>
        <v>4</v>
      </c>
      <c r="BL384" s="4">
        <f t="shared" si="225"/>
        <v>2</v>
      </c>
      <c r="BM384" s="4">
        <f t="shared" si="226"/>
        <v>4</v>
      </c>
      <c r="BN384" s="4">
        <f t="shared" si="227"/>
        <v>4</v>
      </c>
      <c r="BO384" s="4">
        <f t="shared" si="228"/>
        <v>4</v>
      </c>
      <c r="BP384" s="4">
        <f t="shared" si="229"/>
        <v>4</v>
      </c>
      <c r="BQ384" s="4">
        <f t="shared" si="230"/>
        <v>6</v>
      </c>
      <c r="BR384" s="4">
        <f t="shared" si="231"/>
        <v>4</v>
      </c>
      <c r="BS384" s="4">
        <f t="shared" si="232"/>
        <v>4</v>
      </c>
      <c r="BT384" s="4">
        <f t="shared" si="233"/>
        <v>4</v>
      </c>
      <c r="BU384" s="4">
        <f t="shared" si="234"/>
        <v>4</v>
      </c>
      <c r="BV384" s="4" t="str">
        <f t="shared" si="235"/>
        <v>0</v>
      </c>
      <c r="BW384" s="4">
        <f t="shared" si="236"/>
        <v>6</v>
      </c>
      <c r="BX384" s="4">
        <f t="shared" si="237"/>
        <v>0</v>
      </c>
      <c r="BY384" s="4">
        <f t="shared" si="238"/>
        <v>0</v>
      </c>
      <c r="BZ384" s="37">
        <f t="shared" si="239"/>
        <v>96</v>
      </c>
      <c r="CA384" s="32" t="str">
        <f>VLOOKUP(J:J,'Agent wise'!A:C,3,0)</f>
        <v>Amal</v>
      </c>
      <c r="CB384" s="32">
        <f t="shared" si="205"/>
        <v>45937</v>
      </c>
      <c r="CC384" t="str">
        <f t="shared" si="206"/>
        <v>Excellent</v>
      </c>
      <c r="CE384" s="32"/>
      <c r="CJ384">
        <f t="shared" si="207"/>
        <v>7</v>
      </c>
      <c r="CK384">
        <f t="shared" si="208"/>
        <v>10</v>
      </c>
      <c r="CL384">
        <f t="shared" si="209"/>
        <v>2025</v>
      </c>
    </row>
    <row r="385" spans="1:90" ht="15" customHeight="1" x14ac:dyDescent="0.35">
      <c r="A385" s="40">
        <v>45848.515509259261</v>
      </c>
      <c r="B385" t="s">
        <v>593</v>
      </c>
      <c r="C385" t="s">
        <v>575</v>
      </c>
      <c r="D385" t="s">
        <v>594</v>
      </c>
      <c r="E385" s="2">
        <v>45937</v>
      </c>
      <c r="F385" t="s">
        <v>134</v>
      </c>
      <c r="G385" s="2">
        <v>45818</v>
      </c>
      <c r="H385">
        <v>8129243739</v>
      </c>
      <c r="I385">
        <v>251</v>
      </c>
      <c r="J385" t="s">
        <v>1175</v>
      </c>
      <c r="K385" t="s">
        <v>46</v>
      </c>
      <c r="L385" t="s">
        <v>47</v>
      </c>
      <c r="M385" t="s">
        <v>48</v>
      </c>
      <c r="N385" t="s">
        <v>48</v>
      </c>
      <c r="O385" t="s">
        <v>48</v>
      </c>
      <c r="P385" t="s">
        <v>48</v>
      </c>
      <c r="Q385" t="s">
        <v>48</v>
      </c>
      <c r="R385" t="s">
        <v>48</v>
      </c>
      <c r="S385" t="s">
        <v>48</v>
      </c>
      <c r="T385" t="s">
        <v>48</v>
      </c>
      <c r="U385" t="s">
        <v>49</v>
      </c>
      <c r="V385" t="s">
        <v>48</v>
      </c>
      <c r="W385" t="s">
        <v>48</v>
      </c>
      <c r="X385" t="s">
        <v>48</v>
      </c>
      <c r="Y385" t="s">
        <v>48</v>
      </c>
      <c r="Z385" t="s">
        <v>48</v>
      </c>
      <c r="AA385" t="s">
        <v>49</v>
      </c>
      <c r="AB385" t="s">
        <v>48</v>
      </c>
      <c r="AC385" t="s">
        <v>48</v>
      </c>
      <c r="AD385" t="s">
        <v>48</v>
      </c>
      <c r="AE385" t="s">
        <v>48</v>
      </c>
      <c r="AF385" t="s">
        <v>48</v>
      </c>
      <c r="AG385" t="s">
        <v>49</v>
      </c>
      <c r="AH385" t="s">
        <v>50</v>
      </c>
      <c r="AI385" t="s">
        <v>50</v>
      </c>
      <c r="AJ385" t="s">
        <v>48</v>
      </c>
      <c r="AK385" t="s">
        <v>48</v>
      </c>
      <c r="AL385" t="s">
        <v>49</v>
      </c>
      <c r="AM385" t="s">
        <v>49</v>
      </c>
      <c r="AN385" t="s">
        <v>49</v>
      </c>
      <c r="AO385" t="s">
        <v>49</v>
      </c>
      <c r="AP385" t="s">
        <v>1176</v>
      </c>
      <c r="AQ385" t="s">
        <v>1177</v>
      </c>
      <c r="AR385" t="s">
        <v>51</v>
      </c>
      <c r="AS385" t="s">
        <v>326</v>
      </c>
      <c r="AT385" t="s">
        <v>378</v>
      </c>
      <c r="AU385" t="s">
        <v>803</v>
      </c>
      <c r="AW385" s="4">
        <f t="shared" si="210"/>
        <v>6</v>
      </c>
      <c r="AX385" s="4">
        <f t="shared" si="211"/>
        <v>4</v>
      </c>
      <c r="AY385" s="4">
        <f t="shared" si="212"/>
        <v>4</v>
      </c>
      <c r="AZ385" s="4">
        <f t="shared" si="213"/>
        <v>2</v>
      </c>
      <c r="BA385" s="4">
        <f t="shared" si="214"/>
        <v>4</v>
      </c>
      <c r="BB385" s="4">
        <f t="shared" si="215"/>
        <v>4</v>
      </c>
      <c r="BC385" s="4">
        <f t="shared" si="216"/>
        <v>4</v>
      </c>
      <c r="BD385" s="4">
        <f t="shared" si="217"/>
        <v>2</v>
      </c>
      <c r="BE385" s="4" t="str">
        <f t="shared" si="218"/>
        <v>0</v>
      </c>
      <c r="BF385" s="4">
        <f t="shared" si="219"/>
        <v>2</v>
      </c>
      <c r="BG385" s="4">
        <f t="shared" si="220"/>
        <v>4</v>
      </c>
      <c r="BH385" s="4">
        <f t="shared" si="221"/>
        <v>4</v>
      </c>
      <c r="BI385" s="4">
        <f t="shared" si="222"/>
        <v>4</v>
      </c>
      <c r="BJ385" s="4">
        <f t="shared" si="223"/>
        <v>2</v>
      </c>
      <c r="BK385" s="4" t="str">
        <f t="shared" si="224"/>
        <v>0</v>
      </c>
      <c r="BL385" s="4">
        <f t="shared" si="225"/>
        <v>2</v>
      </c>
      <c r="BM385" s="4">
        <f t="shared" si="226"/>
        <v>4</v>
      </c>
      <c r="BN385" s="4">
        <f t="shared" si="227"/>
        <v>4</v>
      </c>
      <c r="BO385" s="4">
        <f t="shared" si="228"/>
        <v>4</v>
      </c>
      <c r="BP385" s="4">
        <f t="shared" si="229"/>
        <v>4</v>
      </c>
      <c r="BQ385" s="4" t="str">
        <f t="shared" si="230"/>
        <v>0</v>
      </c>
      <c r="BR385" s="4">
        <f t="shared" si="231"/>
        <v>4</v>
      </c>
      <c r="BS385" s="4">
        <f t="shared" si="232"/>
        <v>4</v>
      </c>
      <c r="BT385" s="4">
        <f t="shared" si="233"/>
        <v>4</v>
      </c>
      <c r="BU385" s="4">
        <f t="shared" si="234"/>
        <v>4</v>
      </c>
      <c r="BV385" s="4" t="str">
        <f t="shared" si="235"/>
        <v>0</v>
      </c>
      <c r="BW385" s="4" t="str">
        <f t="shared" si="236"/>
        <v>0</v>
      </c>
      <c r="BX385" s="4" t="str">
        <f t="shared" si="237"/>
        <v>0</v>
      </c>
      <c r="BY385" s="4" t="str">
        <f t="shared" si="238"/>
        <v>0</v>
      </c>
      <c r="BZ385" s="37">
        <f t="shared" si="239"/>
        <v>80</v>
      </c>
      <c r="CA385" s="32" t="e">
        <f>VLOOKUP(J:J,'Agent wise'!A:C,3,0)</f>
        <v>#N/A</v>
      </c>
      <c r="CB385" s="32">
        <f t="shared" ref="CB385:CB448" si="240">DATE(CL385,CK385,CJ385)</f>
        <v>45937</v>
      </c>
      <c r="CC385" t="str">
        <f t="shared" ref="CC385:CC448" si="241">IF(BZ385&gt;=94.5, "Excellent", IF(BZ385&gt;89.5, "Good", IF(BZ385&gt;84.5, "Average", "FC")))</f>
        <v>FC</v>
      </c>
      <c r="CE385" s="32"/>
      <c r="CJ385">
        <f t="shared" ref="CJ385:CJ448" si="242">DAY(E385)</f>
        <v>7</v>
      </c>
      <c r="CK385">
        <f t="shared" ref="CK385:CK448" si="243">MONTH(E385)</f>
        <v>10</v>
      </c>
      <c r="CL385">
        <f t="shared" ref="CL385:CL448" si="244">YEAR(E385)</f>
        <v>2025</v>
      </c>
    </row>
    <row r="386" spans="1:90" ht="15" customHeight="1" x14ac:dyDescent="0.35">
      <c r="A386" s="40">
        <v>45848.518449074072</v>
      </c>
      <c r="B386" t="s">
        <v>887</v>
      </c>
      <c r="C386" t="s">
        <v>575</v>
      </c>
      <c r="D386" t="s">
        <v>192</v>
      </c>
      <c r="E386" s="2">
        <v>45937</v>
      </c>
      <c r="F386" t="s">
        <v>494</v>
      </c>
      <c r="G386" s="2">
        <v>45848</v>
      </c>
      <c r="H386">
        <v>9567521388</v>
      </c>
      <c r="I386">
        <v>135</v>
      </c>
      <c r="J386" t="s">
        <v>92</v>
      </c>
      <c r="K386" t="s">
        <v>46</v>
      </c>
      <c r="L386" t="s">
        <v>47</v>
      </c>
      <c r="M386" t="s">
        <v>48</v>
      </c>
      <c r="N386" t="s">
        <v>48</v>
      </c>
      <c r="O386" t="s">
        <v>49</v>
      </c>
      <c r="P386" t="s">
        <v>48</v>
      </c>
      <c r="Q386" t="s">
        <v>48</v>
      </c>
      <c r="R386" t="s">
        <v>48</v>
      </c>
      <c r="S386" t="s">
        <v>48</v>
      </c>
      <c r="T386" t="s">
        <v>48</v>
      </c>
      <c r="U386" t="s">
        <v>48</v>
      </c>
      <c r="V386" t="s">
        <v>48</v>
      </c>
      <c r="W386" t="s">
        <v>48</v>
      </c>
      <c r="X386" t="s">
        <v>48</v>
      </c>
      <c r="Y386" t="s">
        <v>48</v>
      </c>
      <c r="Z386" t="s">
        <v>48</v>
      </c>
      <c r="AA386" t="s">
        <v>48</v>
      </c>
      <c r="AB386" t="s">
        <v>48</v>
      </c>
      <c r="AC386" t="s">
        <v>48</v>
      </c>
      <c r="AD386" t="s">
        <v>48</v>
      </c>
      <c r="AE386" t="s">
        <v>48</v>
      </c>
      <c r="AF386" t="s">
        <v>48</v>
      </c>
      <c r="AG386" t="s">
        <v>48</v>
      </c>
      <c r="AH386" t="s">
        <v>50</v>
      </c>
      <c r="AI386" t="s">
        <v>50</v>
      </c>
      <c r="AJ386" t="s">
        <v>48</v>
      </c>
      <c r="AK386" t="s">
        <v>48</v>
      </c>
      <c r="AL386" t="s">
        <v>49</v>
      </c>
      <c r="AM386" t="s">
        <v>48</v>
      </c>
      <c r="AN386" t="s">
        <v>48</v>
      </c>
      <c r="AO386" t="s">
        <v>48</v>
      </c>
      <c r="AP386" t="s">
        <v>1178</v>
      </c>
      <c r="AQ386" t="s">
        <v>1179</v>
      </c>
      <c r="AR386" t="s">
        <v>116</v>
      </c>
      <c r="AS386" t="s">
        <v>496</v>
      </c>
      <c r="AT386" t="s">
        <v>496</v>
      </c>
      <c r="AU386" t="s">
        <v>577</v>
      </c>
      <c r="AW386" s="4">
        <f t="shared" si="210"/>
        <v>6</v>
      </c>
      <c r="AX386" s="4">
        <f t="shared" si="211"/>
        <v>4</v>
      </c>
      <c r="AY386" s="4" t="str">
        <f t="shared" si="212"/>
        <v>0</v>
      </c>
      <c r="AZ386" s="4">
        <f t="shared" si="213"/>
        <v>2</v>
      </c>
      <c r="BA386" s="4">
        <f t="shared" si="214"/>
        <v>4</v>
      </c>
      <c r="BB386" s="4">
        <f t="shared" si="215"/>
        <v>4</v>
      </c>
      <c r="BC386" s="4">
        <f t="shared" si="216"/>
        <v>4</v>
      </c>
      <c r="BD386" s="4">
        <f t="shared" si="217"/>
        <v>2</v>
      </c>
      <c r="BE386" s="4">
        <f t="shared" si="218"/>
        <v>4</v>
      </c>
      <c r="BF386" s="4">
        <f t="shared" si="219"/>
        <v>2</v>
      </c>
      <c r="BG386" s="4">
        <f t="shared" si="220"/>
        <v>4</v>
      </c>
      <c r="BH386" s="4">
        <f t="shared" si="221"/>
        <v>4</v>
      </c>
      <c r="BI386" s="4">
        <f t="shared" si="222"/>
        <v>4</v>
      </c>
      <c r="BJ386" s="4">
        <f t="shared" si="223"/>
        <v>2</v>
      </c>
      <c r="BK386" s="4">
        <f t="shared" si="224"/>
        <v>4</v>
      </c>
      <c r="BL386" s="4">
        <f t="shared" si="225"/>
        <v>2</v>
      </c>
      <c r="BM386" s="4">
        <f t="shared" si="226"/>
        <v>4</v>
      </c>
      <c r="BN386" s="4">
        <f t="shared" si="227"/>
        <v>4</v>
      </c>
      <c r="BO386" s="4">
        <f t="shared" si="228"/>
        <v>4</v>
      </c>
      <c r="BP386" s="4">
        <f t="shared" si="229"/>
        <v>4</v>
      </c>
      <c r="BQ386" s="4">
        <f t="shared" si="230"/>
        <v>6</v>
      </c>
      <c r="BR386" s="4">
        <f t="shared" si="231"/>
        <v>4</v>
      </c>
      <c r="BS386" s="4">
        <f t="shared" si="232"/>
        <v>4</v>
      </c>
      <c r="BT386" s="4">
        <f t="shared" si="233"/>
        <v>4</v>
      </c>
      <c r="BU386" s="4">
        <f t="shared" si="234"/>
        <v>4</v>
      </c>
      <c r="BV386" s="4" t="str">
        <f t="shared" si="235"/>
        <v>0</v>
      </c>
      <c r="BW386" s="4">
        <f t="shared" si="236"/>
        <v>6</v>
      </c>
      <c r="BX386" s="4">
        <f t="shared" si="237"/>
        <v>0</v>
      </c>
      <c r="BY386" s="4">
        <f t="shared" si="238"/>
        <v>0</v>
      </c>
      <c r="BZ386" s="37">
        <f t="shared" si="239"/>
        <v>96</v>
      </c>
      <c r="CA386" s="32" t="str">
        <f>VLOOKUP(J:J,'Agent wise'!A:C,3,0)</f>
        <v>Adharsh</v>
      </c>
      <c r="CB386" s="32">
        <f t="shared" si="240"/>
        <v>45937</v>
      </c>
      <c r="CC386" t="str">
        <f t="shared" si="241"/>
        <v>Excellent</v>
      </c>
      <c r="CE386" s="32"/>
      <c r="CJ386">
        <f t="shared" si="242"/>
        <v>7</v>
      </c>
      <c r="CK386">
        <f t="shared" si="243"/>
        <v>10</v>
      </c>
      <c r="CL386">
        <f t="shared" si="244"/>
        <v>2025</v>
      </c>
    </row>
    <row r="387" spans="1:90" ht="15" customHeight="1" x14ac:dyDescent="0.35">
      <c r="A387" s="40">
        <v>45848.521828703706</v>
      </c>
      <c r="B387" t="s">
        <v>593</v>
      </c>
      <c r="C387" t="s">
        <v>575</v>
      </c>
      <c r="D387" t="s">
        <v>594</v>
      </c>
      <c r="E387" s="2">
        <v>45937</v>
      </c>
      <c r="F387" t="s">
        <v>134</v>
      </c>
      <c r="G387" s="2">
        <v>45818</v>
      </c>
      <c r="H387">
        <v>9567786584</v>
      </c>
      <c r="I387">
        <v>186</v>
      </c>
      <c r="J387" t="s">
        <v>1175</v>
      </c>
      <c r="K387" t="s">
        <v>46</v>
      </c>
      <c r="L387" t="s">
        <v>47</v>
      </c>
      <c r="M387" t="s">
        <v>48</v>
      </c>
      <c r="N387" t="s">
        <v>48</v>
      </c>
      <c r="O387" t="s">
        <v>48</v>
      </c>
      <c r="P387" t="s">
        <v>48</v>
      </c>
      <c r="Q387" t="s">
        <v>48</v>
      </c>
      <c r="R387" t="s">
        <v>48</v>
      </c>
      <c r="S387" t="s">
        <v>48</v>
      </c>
      <c r="T387" t="s">
        <v>48</v>
      </c>
      <c r="U387" t="s">
        <v>49</v>
      </c>
      <c r="V387" t="s">
        <v>48</v>
      </c>
      <c r="W387" t="s">
        <v>48</v>
      </c>
      <c r="X387" t="s">
        <v>48</v>
      </c>
      <c r="Y387" t="s">
        <v>48</v>
      </c>
      <c r="Z387" t="s">
        <v>48</v>
      </c>
      <c r="AA387" t="s">
        <v>49</v>
      </c>
      <c r="AB387" t="s">
        <v>48</v>
      </c>
      <c r="AC387" t="s">
        <v>48</v>
      </c>
      <c r="AD387" t="s">
        <v>48</v>
      </c>
      <c r="AE387" t="s">
        <v>48</v>
      </c>
      <c r="AF387" t="s">
        <v>48</v>
      </c>
      <c r="AG387" t="s">
        <v>48</v>
      </c>
      <c r="AH387" t="s">
        <v>50</v>
      </c>
      <c r="AI387" t="s">
        <v>50</v>
      </c>
      <c r="AJ387" t="s">
        <v>48</v>
      </c>
      <c r="AK387" t="s">
        <v>48</v>
      </c>
      <c r="AL387" t="s">
        <v>48</v>
      </c>
      <c r="AM387" t="s">
        <v>48</v>
      </c>
      <c r="AN387" t="s">
        <v>48</v>
      </c>
      <c r="AO387" t="s">
        <v>48</v>
      </c>
      <c r="AP387" t="s">
        <v>1180</v>
      </c>
      <c r="AQ387" t="s">
        <v>1181</v>
      </c>
      <c r="AR387" t="s">
        <v>116</v>
      </c>
      <c r="AS387" t="s">
        <v>59</v>
      </c>
      <c r="AT387" t="s">
        <v>375</v>
      </c>
      <c r="AU387" t="s">
        <v>577</v>
      </c>
      <c r="AW387" s="4">
        <f t="shared" si="210"/>
        <v>6</v>
      </c>
      <c r="AX387" s="4">
        <f t="shared" si="211"/>
        <v>4</v>
      </c>
      <c r="AY387" s="4">
        <f t="shared" si="212"/>
        <v>4</v>
      </c>
      <c r="AZ387" s="4">
        <f t="shared" si="213"/>
        <v>2</v>
      </c>
      <c r="BA387" s="4">
        <f t="shared" si="214"/>
        <v>4</v>
      </c>
      <c r="BB387" s="4">
        <f t="shared" si="215"/>
        <v>4</v>
      </c>
      <c r="BC387" s="4">
        <f t="shared" si="216"/>
        <v>4</v>
      </c>
      <c r="BD387" s="4">
        <f t="shared" si="217"/>
        <v>2</v>
      </c>
      <c r="BE387" s="4" t="str">
        <f t="shared" si="218"/>
        <v>0</v>
      </c>
      <c r="BF387" s="4">
        <f t="shared" si="219"/>
        <v>2</v>
      </c>
      <c r="BG387" s="4">
        <f t="shared" si="220"/>
        <v>4</v>
      </c>
      <c r="BH387" s="4">
        <f t="shared" si="221"/>
        <v>4</v>
      </c>
      <c r="BI387" s="4">
        <f t="shared" si="222"/>
        <v>4</v>
      </c>
      <c r="BJ387" s="4">
        <f t="shared" si="223"/>
        <v>2</v>
      </c>
      <c r="BK387" s="4" t="str">
        <f t="shared" si="224"/>
        <v>0</v>
      </c>
      <c r="BL387" s="4">
        <f t="shared" si="225"/>
        <v>2</v>
      </c>
      <c r="BM387" s="4">
        <f t="shared" si="226"/>
        <v>4</v>
      </c>
      <c r="BN387" s="4">
        <f t="shared" si="227"/>
        <v>4</v>
      </c>
      <c r="BO387" s="4">
        <f t="shared" si="228"/>
        <v>4</v>
      </c>
      <c r="BP387" s="4">
        <f t="shared" si="229"/>
        <v>4</v>
      </c>
      <c r="BQ387" s="4">
        <f t="shared" si="230"/>
        <v>6</v>
      </c>
      <c r="BR387" s="4">
        <f t="shared" si="231"/>
        <v>4</v>
      </c>
      <c r="BS387" s="4">
        <f t="shared" si="232"/>
        <v>4</v>
      </c>
      <c r="BT387" s="4">
        <f t="shared" si="233"/>
        <v>4</v>
      </c>
      <c r="BU387" s="4">
        <f t="shared" si="234"/>
        <v>4</v>
      </c>
      <c r="BV387" s="4">
        <f t="shared" si="235"/>
        <v>0</v>
      </c>
      <c r="BW387" s="4">
        <f t="shared" si="236"/>
        <v>6</v>
      </c>
      <c r="BX387" s="4">
        <f t="shared" si="237"/>
        <v>0</v>
      </c>
      <c r="BY387" s="4">
        <f t="shared" si="238"/>
        <v>0</v>
      </c>
      <c r="BZ387" s="37">
        <f t="shared" si="239"/>
        <v>92</v>
      </c>
      <c r="CA387" s="32" t="e">
        <f>VLOOKUP(J:J,'Agent wise'!A:C,3,0)</f>
        <v>#N/A</v>
      </c>
      <c r="CB387" s="32">
        <f t="shared" si="240"/>
        <v>45937</v>
      </c>
      <c r="CC387" t="str">
        <f t="shared" si="241"/>
        <v>Good</v>
      </c>
      <c r="CE387" s="32"/>
      <c r="CJ387">
        <f t="shared" si="242"/>
        <v>7</v>
      </c>
      <c r="CK387">
        <f t="shared" si="243"/>
        <v>10</v>
      </c>
      <c r="CL387">
        <f t="shared" si="244"/>
        <v>2025</v>
      </c>
    </row>
    <row r="388" spans="1:90" ht="15" customHeight="1" x14ac:dyDescent="0.35">
      <c r="A388" s="40">
        <v>45848.521886574075</v>
      </c>
      <c r="B388" t="s">
        <v>887</v>
      </c>
      <c r="C388" t="s">
        <v>575</v>
      </c>
      <c r="D388" t="s">
        <v>192</v>
      </c>
      <c r="E388" s="2">
        <v>45937</v>
      </c>
      <c r="F388" t="s">
        <v>494</v>
      </c>
      <c r="G388" s="2">
        <v>45848</v>
      </c>
      <c r="H388">
        <v>9840377324</v>
      </c>
      <c r="I388">
        <v>191</v>
      </c>
      <c r="J388" t="s">
        <v>149</v>
      </c>
      <c r="K388" t="s">
        <v>52</v>
      </c>
      <c r="L388" t="s">
        <v>53</v>
      </c>
      <c r="M388" t="s">
        <v>48</v>
      </c>
      <c r="N388" t="s">
        <v>48</v>
      </c>
      <c r="O388" t="s">
        <v>49</v>
      </c>
      <c r="P388" t="s">
        <v>48</v>
      </c>
      <c r="Q388" t="s">
        <v>48</v>
      </c>
      <c r="R388" t="s">
        <v>48</v>
      </c>
      <c r="S388" t="s">
        <v>48</v>
      </c>
      <c r="T388" t="s">
        <v>48</v>
      </c>
      <c r="U388" t="s">
        <v>48</v>
      </c>
      <c r="V388" t="s">
        <v>48</v>
      </c>
      <c r="W388" t="s">
        <v>48</v>
      </c>
      <c r="X388" t="s">
        <v>48</v>
      </c>
      <c r="Y388" t="s">
        <v>48</v>
      </c>
      <c r="Z388" t="s">
        <v>48</v>
      </c>
      <c r="AA388" t="s">
        <v>48</v>
      </c>
      <c r="AB388" t="s">
        <v>48</v>
      </c>
      <c r="AC388" t="s">
        <v>48</v>
      </c>
      <c r="AD388" t="s">
        <v>50</v>
      </c>
      <c r="AE388" t="s">
        <v>48</v>
      </c>
      <c r="AF388" t="s">
        <v>48</v>
      </c>
      <c r="AG388" t="s">
        <v>48</v>
      </c>
      <c r="AH388" t="s">
        <v>50</v>
      </c>
      <c r="AI388" t="s">
        <v>50</v>
      </c>
      <c r="AJ388" t="s">
        <v>48</v>
      </c>
      <c r="AK388" t="s">
        <v>48</v>
      </c>
      <c r="AL388" t="s">
        <v>49</v>
      </c>
      <c r="AM388" t="s">
        <v>48</v>
      </c>
      <c r="AN388" t="s">
        <v>48</v>
      </c>
      <c r="AO388" t="s">
        <v>48</v>
      </c>
      <c r="AP388" t="s">
        <v>1178</v>
      </c>
      <c r="AQ388" t="s">
        <v>1182</v>
      </c>
      <c r="AR388" t="s">
        <v>116</v>
      </c>
      <c r="AS388" t="s">
        <v>1148</v>
      </c>
      <c r="AT388" t="s">
        <v>1148</v>
      </c>
      <c r="AU388" t="s">
        <v>577</v>
      </c>
      <c r="AW388" s="4">
        <f t="shared" si="210"/>
        <v>6</v>
      </c>
      <c r="AX388" s="4">
        <f t="shared" si="211"/>
        <v>4</v>
      </c>
      <c r="AY388" s="4" t="str">
        <f t="shared" si="212"/>
        <v>0</v>
      </c>
      <c r="AZ388" s="4">
        <f t="shared" si="213"/>
        <v>2</v>
      </c>
      <c r="BA388" s="4">
        <f t="shared" si="214"/>
        <v>4</v>
      </c>
      <c r="BB388" s="4">
        <f t="shared" si="215"/>
        <v>4</v>
      </c>
      <c r="BC388" s="4">
        <f t="shared" si="216"/>
        <v>4</v>
      </c>
      <c r="BD388" s="4">
        <f t="shared" si="217"/>
        <v>2</v>
      </c>
      <c r="BE388" s="4">
        <f t="shared" si="218"/>
        <v>4</v>
      </c>
      <c r="BF388" s="4">
        <f t="shared" si="219"/>
        <v>2</v>
      </c>
      <c r="BG388" s="4">
        <f t="shared" si="220"/>
        <v>4</v>
      </c>
      <c r="BH388" s="4">
        <f t="shared" si="221"/>
        <v>4</v>
      </c>
      <c r="BI388" s="4">
        <f t="shared" si="222"/>
        <v>4</v>
      </c>
      <c r="BJ388" s="4">
        <f t="shared" si="223"/>
        <v>2</v>
      </c>
      <c r="BK388" s="4">
        <f t="shared" si="224"/>
        <v>4</v>
      </c>
      <c r="BL388" s="4">
        <f t="shared" si="225"/>
        <v>2</v>
      </c>
      <c r="BM388" s="4">
        <f t="shared" si="226"/>
        <v>4</v>
      </c>
      <c r="BN388" s="4">
        <f t="shared" si="227"/>
        <v>4</v>
      </c>
      <c r="BO388" s="4">
        <f t="shared" si="228"/>
        <v>4</v>
      </c>
      <c r="BP388" s="4">
        <f t="shared" si="229"/>
        <v>4</v>
      </c>
      <c r="BQ388" s="4">
        <f t="shared" si="230"/>
        <v>6</v>
      </c>
      <c r="BR388" s="4">
        <f t="shared" si="231"/>
        <v>4</v>
      </c>
      <c r="BS388" s="4">
        <f t="shared" si="232"/>
        <v>4</v>
      </c>
      <c r="BT388" s="4">
        <f t="shared" si="233"/>
        <v>4</v>
      </c>
      <c r="BU388" s="4">
        <f t="shared" si="234"/>
        <v>4</v>
      </c>
      <c r="BV388" s="4" t="str">
        <f t="shared" si="235"/>
        <v>0</v>
      </c>
      <c r="BW388" s="4">
        <f t="shared" si="236"/>
        <v>6</v>
      </c>
      <c r="BX388" s="4">
        <f t="shared" si="237"/>
        <v>0</v>
      </c>
      <c r="BY388" s="4">
        <f t="shared" si="238"/>
        <v>0</v>
      </c>
      <c r="BZ388" s="37">
        <f t="shared" si="239"/>
        <v>96</v>
      </c>
      <c r="CA388" s="32" t="str">
        <f>VLOOKUP(J:J,'Agent wise'!A:C,3,0)</f>
        <v>Amal</v>
      </c>
      <c r="CB388" s="32">
        <f t="shared" si="240"/>
        <v>45937</v>
      </c>
      <c r="CC388" t="str">
        <f t="shared" si="241"/>
        <v>Excellent</v>
      </c>
      <c r="CE388" s="32"/>
      <c r="CJ388">
        <f t="shared" si="242"/>
        <v>7</v>
      </c>
      <c r="CK388">
        <f t="shared" si="243"/>
        <v>10</v>
      </c>
      <c r="CL388">
        <f t="shared" si="244"/>
        <v>2025</v>
      </c>
    </row>
    <row r="389" spans="1:90" ht="15" customHeight="1" x14ac:dyDescent="0.35">
      <c r="A389" s="40">
        <v>45848.524629629632</v>
      </c>
      <c r="B389" t="s">
        <v>887</v>
      </c>
      <c r="C389" t="s">
        <v>575</v>
      </c>
      <c r="D389" t="s">
        <v>192</v>
      </c>
      <c r="E389" s="2">
        <v>45937</v>
      </c>
      <c r="F389" t="s">
        <v>494</v>
      </c>
      <c r="G389" s="2">
        <v>45848</v>
      </c>
      <c r="H389">
        <v>8086455552</v>
      </c>
      <c r="I389">
        <v>161</v>
      </c>
      <c r="J389" t="s">
        <v>130</v>
      </c>
      <c r="K389" t="s">
        <v>46</v>
      </c>
      <c r="L389" t="s">
        <v>47</v>
      </c>
      <c r="M389" t="s">
        <v>48</v>
      </c>
      <c r="N389" t="s">
        <v>48</v>
      </c>
      <c r="O389" t="s">
        <v>48</v>
      </c>
      <c r="P389" t="s">
        <v>48</v>
      </c>
      <c r="Q389" t="s">
        <v>48</v>
      </c>
      <c r="R389" t="s">
        <v>48</v>
      </c>
      <c r="S389" t="s">
        <v>48</v>
      </c>
      <c r="T389" t="s">
        <v>48</v>
      </c>
      <c r="U389" t="s">
        <v>48</v>
      </c>
      <c r="V389" t="s">
        <v>48</v>
      </c>
      <c r="W389" t="s">
        <v>48</v>
      </c>
      <c r="X389" t="s">
        <v>48</v>
      </c>
      <c r="Y389" t="s">
        <v>48</v>
      </c>
      <c r="Z389" t="s">
        <v>48</v>
      </c>
      <c r="AA389" t="s">
        <v>48</v>
      </c>
      <c r="AB389" t="s">
        <v>48</v>
      </c>
      <c r="AC389" t="s">
        <v>48</v>
      </c>
      <c r="AD389" t="s">
        <v>48</v>
      </c>
      <c r="AE389" t="s">
        <v>48</v>
      </c>
      <c r="AF389" t="s">
        <v>48</v>
      </c>
      <c r="AG389" t="s">
        <v>48</v>
      </c>
      <c r="AH389" t="s">
        <v>50</v>
      </c>
      <c r="AI389" t="s">
        <v>50</v>
      </c>
      <c r="AJ389" t="s">
        <v>48</v>
      </c>
      <c r="AK389" t="s">
        <v>48</v>
      </c>
      <c r="AL389" t="s">
        <v>48</v>
      </c>
      <c r="AM389" t="s">
        <v>48</v>
      </c>
      <c r="AN389" t="s">
        <v>48</v>
      </c>
      <c r="AO389" t="s">
        <v>48</v>
      </c>
      <c r="AP389" t="s">
        <v>577</v>
      </c>
      <c r="AQ389" t="s">
        <v>1183</v>
      </c>
      <c r="AR389" t="s">
        <v>116</v>
      </c>
      <c r="AS389" t="s">
        <v>500</v>
      </c>
      <c r="AT389" t="s">
        <v>500</v>
      </c>
      <c r="AU389" t="s">
        <v>577</v>
      </c>
      <c r="AW389" s="4">
        <f t="shared" si="210"/>
        <v>6</v>
      </c>
      <c r="AX389" s="4">
        <f t="shared" si="211"/>
        <v>4</v>
      </c>
      <c r="AY389" s="4">
        <f t="shared" si="212"/>
        <v>4</v>
      </c>
      <c r="AZ389" s="4">
        <f t="shared" si="213"/>
        <v>2</v>
      </c>
      <c r="BA389" s="4">
        <f t="shared" si="214"/>
        <v>4</v>
      </c>
      <c r="BB389" s="4">
        <f t="shared" si="215"/>
        <v>4</v>
      </c>
      <c r="BC389" s="4">
        <f t="shared" si="216"/>
        <v>4</v>
      </c>
      <c r="BD389" s="4">
        <f t="shared" si="217"/>
        <v>2</v>
      </c>
      <c r="BE389" s="4">
        <f t="shared" si="218"/>
        <v>4</v>
      </c>
      <c r="BF389" s="4">
        <f t="shared" si="219"/>
        <v>2</v>
      </c>
      <c r="BG389" s="4">
        <f t="shared" si="220"/>
        <v>4</v>
      </c>
      <c r="BH389" s="4">
        <f t="shared" si="221"/>
        <v>4</v>
      </c>
      <c r="BI389" s="4">
        <f t="shared" si="222"/>
        <v>4</v>
      </c>
      <c r="BJ389" s="4">
        <f t="shared" si="223"/>
        <v>2</v>
      </c>
      <c r="BK389" s="4">
        <f t="shared" si="224"/>
        <v>4</v>
      </c>
      <c r="BL389" s="4">
        <f t="shared" si="225"/>
        <v>2</v>
      </c>
      <c r="BM389" s="4">
        <f t="shared" si="226"/>
        <v>4</v>
      </c>
      <c r="BN389" s="4">
        <f t="shared" si="227"/>
        <v>4</v>
      </c>
      <c r="BO389" s="4">
        <f t="shared" si="228"/>
        <v>4</v>
      </c>
      <c r="BP389" s="4">
        <f t="shared" si="229"/>
        <v>4</v>
      </c>
      <c r="BQ389" s="4">
        <f t="shared" si="230"/>
        <v>6</v>
      </c>
      <c r="BR389" s="4">
        <f t="shared" si="231"/>
        <v>4</v>
      </c>
      <c r="BS389" s="4">
        <f t="shared" si="232"/>
        <v>4</v>
      </c>
      <c r="BT389" s="4">
        <f t="shared" si="233"/>
        <v>4</v>
      </c>
      <c r="BU389" s="4">
        <f t="shared" si="234"/>
        <v>4</v>
      </c>
      <c r="BV389" s="4">
        <f t="shared" si="235"/>
        <v>0</v>
      </c>
      <c r="BW389" s="4">
        <f t="shared" si="236"/>
        <v>6</v>
      </c>
      <c r="BX389" s="4">
        <f t="shared" si="237"/>
        <v>0</v>
      </c>
      <c r="BY389" s="4">
        <f t="shared" si="238"/>
        <v>0</v>
      </c>
      <c r="BZ389" s="37">
        <f t="shared" si="239"/>
        <v>100</v>
      </c>
      <c r="CA389" s="32" t="str">
        <f>VLOOKUP(J:J,'Agent wise'!A:C,3,0)</f>
        <v>Shakeer</v>
      </c>
      <c r="CB389" s="32">
        <f t="shared" si="240"/>
        <v>45937</v>
      </c>
      <c r="CC389" t="str">
        <f t="shared" si="241"/>
        <v>Excellent</v>
      </c>
      <c r="CE389" s="32"/>
      <c r="CJ389">
        <f t="shared" si="242"/>
        <v>7</v>
      </c>
      <c r="CK389">
        <f t="shared" si="243"/>
        <v>10</v>
      </c>
      <c r="CL389">
        <f t="shared" si="244"/>
        <v>2025</v>
      </c>
    </row>
    <row r="390" spans="1:90" ht="15" customHeight="1" x14ac:dyDescent="0.35">
      <c r="A390" s="40">
        <v>45848.527592592596</v>
      </c>
      <c r="B390" t="s">
        <v>132</v>
      </c>
      <c r="C390" t="s">
        <v>575</v>
      </c>
      <c r="D390" t="s">
        <v>133</v>
      </c>
      <c r="E390" s="2">
        <v>45937</v>
      </c>
      <c r="F390" t="s">
        <v>521</v>
      </c>
      <c r="G390" s="2">
        <v>45818</v>
      </c>
      <c r="H390">
        <v>9443132526</v>
      </c>
      <c r="I390">
        <v>180</v>
      </c>
      <c r="J390" t="s">
        <v>88</v>
      </c>
      <c r="K390" t="s">
        <v>52</v>
      </c>
      <c r="L390" t="s">
        <v>53</v>
      </c>
      <c r="M390" t="s">
        <v>48</v>
      </c>
      <c r="N390" t="s">
        <v>48</v>
      </c>
      <c r="O390" t="s">
        <v>48</v>
      </c>
      <c r="P390" t="s">
        <v>48</v>
      </c>
      <c r="Q390" t="s">
        <v>48</v>
      </c>
      <c r="R390" t="s">
        <v>48</v>
      </c>
      <c r="S390" t="s">
        <v>48</v>
      </c>
      <c r="T390" t="s">
        <v>48</v>
      </c>
      <c r="U390" t="s">
        <v>48</v>
      </c>
      <c r="V390" t="s">
        <v>48</v>
      </c>
      <c r="W390" t="s">
        <v>48</v>
      </c>
      <c r="X390" t="s">
        <v>48</v>
      </c>
      <c r="Y390" t="s">
        <v>48</v>
      </c>
      <c r="Z390" t="s">
        <v>48</v>
      </c>
      <c r="AA390" t="s">
        <v>48</v>
      </c>
      <c r="AB390" t="s">
        <v>49</v>
      </c>
      <c r="AC390" t="s">
        <v>48</v>
      </c>
      <c r="AD390" t="s">
        <v>48</v>
      </c>
      <c r="AE390" t="s">
        <v>48</v>
      </c>
      <c r="AF390" t="s">
        <v>48</v>
      </c>
      <c r="AG390" t="s">
        <v>48</v>
      </c>
      <c r="AH390" t="s">
        <v>48</v>
      </c>
      <c r="AI390" t="s">
        <v>50</v>
      </c>
      <c r="AJ390" t="s">
        <v>48</v>
      </c>
      <c r="AK390" t="s">
        <v>48</v>
      </c>
      <c r="AL390" t="s">
        <v>48</v>
      </c>
      <c r="AM390" t="s">
        <v>48</v>
      </c>
      <c r="AN390" t="s">
        <v>48</v>
      </c>
      <c r="AO390" t="s">
        <v>48</v>
      </c>
      <c r="AP390" t="s">
        <v>1172</v>
      </c>
      <c r="AQ390" t="s">
        <v>1172</v>
      </c>
      <c r="AR390" t="s">
        <v>51</v>
      </c>
      <c r="AS390" t="s">
        <v>1184</v>
      </c>
      <c r="AT390" t="s">
        <v>1185</v>
      </c>
      <c r="AU390" t="s">
        <v>577</v>
      </c>
      <c r="AW390" s="4">
        <f t="shared" si="210"/>
        <v>6</v>
      </c>
      <c r="AX390" s="4">
        <f t="shared" si="211"/>
        <v>4</v>
      </c>
      <c r="AY390" s="4">
        <f t="shared" si="212"/>
        <v>4</v>
      </c>
      <c r="AZ390" s="4">
        <f t="shared" si="213"/>
        <v>2</v>
      </c>
      <c r="BA390" s="4">
        <f t="shared" si="214"/>
        <v>4</v>
      </c>
      <c r="BB390" s="4">
        <f t="shared" si="215"/>
        <v>4</v>
      </c>
      <c r="BC390" s="4">
        <f t="shared" si="216"/>
        <v>4</v>
      </c>
      <c r="BD390" s="4">
        <f t="shared" si="217"/>
        <v>2</v>
      </c>
      <c r="BE390" s="4">
        <f t="shared" si="218"/>
        <v>4</v>
      </c>
      <c r="BF390" s="4">
        <f t="shared" si="219"/>
        <v>2</v>
      </c>
      <c r="BG390" s="4">
        <f t="shared" si="220"/>
        <v>4</v>
      </c>
      <c r="BH390" s="4">
        <f t="shared" si="221"/>
        <v>4</v>
      </c>
      <c r="BI390" s="4">
        <f t="shared" si="222"/>
        <v>4</v>
      </c>
      <c r="BJ390" s="4">
        <f t="shared" si="223"/>
        <v>2</v>
      </c>
      <c r="BK390" s="4">
        <f t="shared" si="224"/>
        <v>4</v>
      </c>
      <c r="BL390" s="4" t="str">
        <f t="shared" si="225"/>
        <v>0</v>
      </c>
      <c r="BM390" s="4">
        <f t="shared" si="226"/>
        <v>4</v>
      </c>
      <c r="BN390" s="4">
        <f t="shared" si="227"/>
        <v>4</v>
      </c>
      <c r="BO390" s="4">
        <f t="shared" si="228"/>
        <v>4</v>
      </c>
      <c r="BP390" s="4">
        <f t="shared" si="229"/>
        <v>4</v>
      </c>
      <c r="BQ390" s="4">
        <f t="shared" si="230"/>
        <v>6</v>
      </c>
      <c r="BR390" s="4">
        <f t="shared" si="231"/>
        <v>4</v>
      </c>
      <c r="BS390" s="4">
        <f t="shared" si="232"/>
        <v>4</v>
      </c>
      <c r="BT390" s="4">
        <f t="shared" si="233"/>
        <v>4</v>
      </c>
      <c r="BU390" s="4">
        <f t="shared" si="234"/>
        <v>4</v>
      </c>
      <c r="BV390" s="4">
        <f t="shared" si="235"/>
        <v>0</v>
      </c>
      <c r="BW390" s="4">
        <f t="shared" si="236"/>
        <v>6</v>
      </c>
      <c r="BX390" s="4">
        <f t="shared" si="237"/>
        <v>0</v>
      </c>
      <c r="BY390" s="4">
        <f t="shared" si="238"/>
        <v>0</v>
      </c>
      <c r="BZ390" s="37">
        <f t="shared" si="239"/>
        <v>98</v>
      </c>
      <c r="CA390" s="32" t="str">
        <f>VLOOKUP(J:J,'Agent wise'!A:C,3,0)</f>
        <v xml:space="preserve">Shiny </v>
      </c>
      <c r="CB390" s="32">
        <f t="shared" si="240"/>
        <v>45937</v>
      </c>
      <c r="CC390" t="str">
        <f t="shared" si="241"/>
        <v>Excellent</v>
      </c>
      <c r="CE390" s="32"/>
      <c r="CJ390">
        <f t="shared" si="242"/>
        <v>7</v>
      </c>
      <c r="CK390">
        <f t="shared" si="243"/>
        <v>10</v>
      </c>
      <c r="CL390">
        <f t="shared" si="244"/>
        <v>2025</v>
      </c>
    </row>
    <row r="391" spans="1:90" ht="15" customHeight="1" x14ac:dyDescent="0.35">
      <c r="A391" s="40">
        <v>45848.528831018521</v>
      </c>
      <c r="B391" t="s">
        <v>887</v>
      </c>
      <c r="C391" t="s">
        <v>575</v>
      </c>
      <c r="D391" t="s">
        <v>192</v>
      </c>
      <c r="E391" s="2">
        <v>45937</v>
      </c>
      <c r="F391" t="s">
        <v>494</v>
      </c>
      <c r="G391" s="2">
        <v>45848</v>
      </c>
      <c r="H391">
        <v>8281265031</v>
      </c>
      <c r="I391">
        <v>188</v>
      </c>
      <c r="J391" t="s">
        <v>148</v>
      </c>
      <c r="K391" t="s">
        <v>46</v>
      </c>
      <c r="L391" t="s">
        <v>47</v>
      </c>
      <c r="M391" t="s">
        <v>48</v>
      </c>
      <c r="N391" t="s">
        <v>48</v>
      </c>
      <c r="O391" t="s">
        <v>49</v>
      </c>
      <c r="P391" t="s">
        <v>48</v>
      </c>
      <c r="Q391" t="s">
        <v>48</v>
      </c>
      <c r="R391" t="s">
        <v>48</v>
      </c>
      <c r="S391" t="s">
        <v>48</v>
      </c>
      <c r="T391" t="s">
        <v>48</v>
      </c>
      <c r="U391" t="s">
        <v>48</v>
      </c>
      <c r="V391" t="s">
        <v>48</v>
      </c>
      <c r="W391" t="s">
        <v>48</v>
      </c>
      <c r="X391" t="s">
        <v>48</v>
      </c>
      <c r="Y391" t="s">
        <v>48</v>
      </c>
      <c r="Z391" t="s">
        <v>48</v>
      </c>
      <c r="AA391" t="s">
        <v>48</v>
      </c>
      <c r="AB391" t="s">
        <v>48</v>
      </c>
      <c r="AC391" t="s">
        <v>48</v>
      </c>
      <c r="AD391" t="s">
        <v>50</v>
      </c>
      <c r="AE391" t="s">
        <v>48</v>
      </c>
      <c r="AF391" t="s">
        <v>48</v>
      </c>
      <c r="AG391" t="s">
        <v>48</v>
      </c>
      <c r="AH391" t="s">
        <v>50</v>
      </c>
      <c r="AI391" t="s">
        <v>48</v>
      </c>
      <c r="AJ391" t="s">
        <v>48</v>
      </c>
      <c r="AK391" t="s">
        <v>48</v>
      </c>
      <c r="AL391" t="s">
        <v>48</v>
      </c>
      <c r="AM391" t="s">
        <v>48</v>
      </c>
      <c r="AN391" t="s">
        <v>48</v>
      </c>
      <c r="AO391" t="s">
        <v>48</v>
      </c>
      <c r="AP391" t="s">
        <v>1186</v>
      </c>
      <c r="AQ391" t="s">
        <v>1126</v>
      </c>
      <c r="AR391" t="s">
        <v>116</v>
      </c>
      <c r="AS391" t="s">
        <v>496</v>
      </c>
      <c r="AT391" t="s">
        <v>496</v>
      </c>
      <c r="AU391" t="s">
        <v>577</v>
      </c>
      <c r="AW391" s="4">
        <f t="shared" si="210"/>
        <v>6</v>
      </c>
      <c r="AX391" s="4">
        <f t="shared" si="211"/>
        <v>4</v>
      </c>
      <c r="AY391" s="4" t="str">
        <f t="shared" si="212"/>
        <v>0</v>
      </c>
      <c r="AZ391" s="4">
        <f t="shared" si="213"/>
        <v>2</v>
      </c>
      <c r="BA391" s="4">
        <f t="shared" si="214"/>
        <v>4</v>
      </c>
      <c r="BB391" s="4">
        <f t="shared" si="215"/>
        <v>4</v>
      </c>
      <c r="BC391" s="4">
        <f t="shared" si="216"/>
        <v>4</v>
      </c>
      <c r="BD391" s="4">
        <f t="shared" si="217"/>
        <v>2</v>
      </c>
      <c r="BE391" s="4">
        <f t="shared" si="218"/>
        <v>4</v>
      </c>
      <c r="BF391" s="4">
        <f t="shared" si="219"/>
        <v>2</v>
      </c>
      <c r="BG391" s="4">
        <f t="shared" si="220"/>
        <v>4</v>
      </c>
      <c r="BH391" s="4">
        <f t="shared" si="221"/>
        <v>4</v>
      </c>
      <c r="BI391" s="4">
        <f t="shared" si="222"/>
        <v>4</v>
      </c>
      <c r="BJ391" s="4">
        <f t="shared" si="223"/>
        <v>2</v>
      </c>
      <c r="BK391" s="4">
        <f t="shared" si="224"/>
        <v>4</v>
      </c>
      <c r="BL391" s="4">
        <f t="shared" si="225"/>
        <v>2</v>
      </c>
      <c r="BM391" s="4">
        <f t="shared" si="226"/>
        <v>4</v>
      </c>
      <c r="BN391" s="4">
        <f t="shared" si="227"/>
        <v>4</v>
      </c>
      <c r="BO391" s="4">
        <f t="shared" si="228"/>
        <v>4</v>
      </c>
      <c r="BP391" s="4">
        <f t="shared" si="229"/>
        <v>4</v>
      </c>
      <c r="BQ391" s="4">
        <f t="shared" si="230"/>
        <v>6</v>
      </c>
      <c r="BR391" s="4">
        <f t="shared" si="231"/>
        <v>4</v>
      </c>
      <c r="BS391" s="4">
        <f t="shared" si="232"/>
        <v>4</v>
      </c>
      <c r="BT391" s="4">
        <f t="shared" si="233"/>
        <v>4</v>
      </c>
      <c r="BU391" s="4">
        <f t="shared" si="234"/>
        <v>4</v>
      </c>
      <c r="BV391" s="4">
        <f t="shared" si="235"/>
        <v>0</v>
      </c>
      <c r="BW391" s="4">
        <f t="shared" si="236"/>
        <v>6</v>
      </c>
      <c r="BX391" s="4">
        <f t="shared" si="237"/>
        <v>0</v>
      </c>
      <c r="BY391" s="4">
        <f t="shared" si="238"/>
        <v>0</v>
      </c>
      <c r="BZ391" s="37">
        <f t="shared" si="239"/>
        <v>96</v>
      </c>
      <c r="CA391" s="32" t="str">
        <f>VLOOKUP(J:J,'Agent wise'!A:C,3,0)</f>
        <v>Amal</v>
      </c>
      <c r="CB391" s="32">
        <f t="shared" si="240"/>
        <v>45937</v>
      </c>
      <c r="CC391" t="str">
        <f t="shared" si="241"/>
        <v>Excellent</v>
      </c>
      <c r="CE391" s="32"/>
      <c r="CJ391">
        <f t="shared" si="242"/>
        <v>7</v>
      </c>
      <c r="CK391">
        <f t="shared" si="243"/>
        <v>10</v>
      </c>
      <c r="CL391">
        <f t="shared" si="244"/>
        <v>2025</v>
      </c>
    </row>
    <row r="392" spans="1:90" ht="15" customHeight="1" x14ac:dyDescent="0.35">
      <c r="A392" s="40">
        <v>45848.529976851853</v>
      </c>
      <c r="B392" t="s">
        <v>593</v>
      </c>
      <c r="C392" t="s">
        <v>575</v>
      </c>
      <c r="D392" t="s">
        <v>594</v>
      </c>
      <c r="E392" s="2">
        <v>45937</v>
      </c>
      <c r="F392" t="s">
        <v>134</v>
      </c>
      <c r="G392" s="2">
        <v>45818</v>
      </c>
      <c r="H392">
        <v>9497355713</v>
      </c>
      <c r="I392">
        <v>150</v>
      </c>
      <c r="J392" t="s">
        <v>1175</v>
      </c>
      <c r="K392" t="s">
        <v>46</v>
      </c>
      <c r="L392" t="s">
        <v>47</v>
      </c>
      <c r="M392" t="s">
        <v>48</v>
      </c>
      <c r="N392" t="s">
        <v>48</v>
      </c>
      <c r="O392" t="s">
        <v>48</v>
      </c>
      <c r="P392" t="s">
        <v>48</v>
      </c>
      <c r="Q392" t="s">
        <v>48</v>
      </c>
      <c r="R392" t="s">
        <v>48</v>
      </c>
      <c r="S392" t="s">
        <v>48</v>
      </c>
      <c r="T392" t="s">
        <v>48</v>
      </c>
      <c r="U392" t="s">
        <v>49</v>
      </c>
      <c r="V392" t="s">
        <v>48</v>
      </c>
      <c r="W392" t="s">
        <v>48</v>
      </c>
      <c r="X392" t="s">
        <v>48</v>
      </c>
      <c r="Y392" t="s">
        <v>48</v>
      </c>
      <c r="Z392" t="s">
        <v>48</v>
      </c>
      <c r="AA392" t="s">
        <v>49</v>
      </c>
      <c r="AB392" t="s">
        <v>48</v>
      </c>
      <c r="AC392" t="s">
        <v>48</v>
      </c>
      <c r="AD392" t="s">
        <v>48</v>
      </c>
      <c r="AE392" t="s">
        <v>48</v>
      </c>
      <c r="AF392" t="s">
        <v>48</v>
      </c>
      <c r="AG392" t="s">
        <v>48</v>
      </c>
      <c r="AH392" t="s">
        <v>50</v>
      </c>
      <c r="AI392" t="s">
        <v>48</v>
      </c>
      <c r="AJ392" t="s">
        <v>48</v>
      </c>
      <c r="AK392" t="s">
        <v>48</v>
      </c>
      <c r="AL392" t="s">
        <v>48</v>
      </c>
      <c r="AM392" t="s">
        <v>48</v>
      </c>
      <c r="AN392" t="s">
        <v>48</v>
      </c>
      <c r="AO392" t="s">
        <v>48</v>
      </c>
      <c r="AP392" t="s">
        <v>961</v>
      </c>
      <c r="AQ392" t="s">
        <v>1187</v>
      </c>
      <c r="AR392" t="s">
        <v>51</v>
      </c>
      <c r="AS392" t="s">
        <v>1055</v>
      </c>
      <c r="AT392" t="s">
        <v>90</v>
      </c>
      <c r="AU392" t="s">
        <v>577</v>
      </c>
      <c r="AW392" s="4">
        <f t="shared" si="210"/>
        <v>6</v>
      </c>
      <c r="AX392" s="4">
        <f t="shared" si="211"/>
        <v>4</v>
      </c>
      <c r="AY392" s="4">
        <f t="shared" si="212"/>
        <v>4</v>
      </c>
      <c r="AZ392" s="4">
        <f t="shared" si="213"/>
        <v>2</v>
      </c>
      <c r="BA392" s="4">
        <f t="shared" si="214"/>
        <v>4</v>
      </c>
      <c r="BB392" s="4">
        <f t="shared" si="215"/>
        <v>4</v>
      </c>
      <c r="BC392" s="4">
        <f t="shared" si="216"/>
        <v>4</v>
      </c>
      <c r="BD392" s="4">
        <f t="shared" si="217"/>
        <v>2</v>
      </c>
      <c r="BE392" s="4" t="str">
        <f t="shared" si="218"/>
        <v>0</v>
      </c>
      <c r="BF392" s="4">
        <f t="shared" si="219"/>
        <v>2</v>
      </c>
      <c r="BG392" s="4">
        <f t="shared" si="220"/>
        <v>4</v>
      </c>
      <c r="BH392" s="4">
        <f t="shared" si="221"/>
        <v>4</v>
      </c>
      <c r="BI392" s="4">
        <f t="shared" si="222"/>
        <v>4</v>
      </c>
      <c r="BJ392" s="4">
        <f t="shared" si="223"/>
        <v>2</v>
      </c>
      <c r="BK392" s="4" t="str">
        <f t="shared" si="224"/>
        <v>0</v>
      </c>
      <c r="BL392" s="4">
        <f t="shared" si="225"/>
        <v>2</v>
      </c>
      <c r="BM392" s="4">
        <f t="shared" si="226"/>
        <v>4</v>
      </c>
      <c r="BN392" s="4">
        <f t="shared" si="227"/>
        <v>4</v>
      </c>
      <c r="BO392" s="4">
        <f t="shared" si="228"/>
        <v>4</v>
      </c>
      <c r="BP392" s="4">
        <f t="shared" si="229"/>
        <v>4</v>
      </c>
      <c r="BQ392" s="4">
        <f t="shared" si="230"/>
        <v>6</v>
      </c>
      <c r="BR392" s="4">
        <f t="shared" si="231"/>
        <v>4</v>
      </c>
      <c r="BS392" s="4">
        <f t="shared" si="232"/>
        <v>4</v>
      </c>
      <c r="BT392" s="4">
        <f t="shared" si="233"/>
        <v>4</v>
      </c>
      <c r="BU392" s="4">
        <f t="shared" si="234"/>
        <v>4</v>
      </c>
      <c r="BV392" s="4">
        <f t="shared" si="235"/>
        <v>0</v>
      </c>
      <c r="BW392" s="4">
        <f t="shared" si="236"/>
        <v>6</v>
      </c>
      <c r="BX392" s="4">
        <f t="shared" si="237"/>
        <v>0</v>
      </c>
      <c r="BY392" s="4">
        <f t="shared" si="238"/>
        <v>0</v>
      </c>
      <c r="BZ392" s="37">
        <f t="shared" si="239"/>
        <v>92</v>
      </c>
      <c r="CA392" s="32" t="e">
        <f>VLOOKUP(J:J,'Agent wise'!A:C,3,0)</f>
        <v>#N/A</v>
      </c>
      <c r="CB392" s="32">
        <f t="shared" si="240"/>
        <v>45937</v>
      </c>
      <c r="CC392" t="str">
        <f t="shared" si="241"/>
        <v>Good</v>
      </c>
      <c r="CE392" s="32"/>
      <c r="CJ392">
        <f t="shared" si="242"/>
        <v>7</v>
      </c>
      <c r="CK392">
        <f t="shared" si="243"/>
        <v>10</v>
      </c>
      <c r="CL392">
        <f t="shared" si="244"/>
        <v>2025</v>
      </c>
    </row>
    <row r="393" spans="1:90" ht="15" customHeight="1" x14ac:dyDescent="0.35">
      <c r="A393" s="40">
        <v>45848.531111111108</v>
      </c>
      <c r="B393" t="s">
        <v>132</v>
      </c>
      <c r="C393" t="s">
        <v>575</v>
      </c>
      <c r="D393" t="s">
        <v>133</v>
      </c>
      <c r="E393" s="2">
        <v>45937</v>
      </c>
      <c r="F393" t="s">
        <v>521</v>
      </c>
      <c r="G393" s="2">
        <v>45818</v>
      </c>
      <c r="H393">
        <v>9443468262</v>
      </c>
      <c r="I393">
        <v>170</v>
      </c>
      <c r="J393" t="s">
        <v>93</v>
      </c>
      <c r="K393" t="s">
        <v>52</v>
      </c>
      <c r="L393" t="s">
        <v>53</v>
      </c>
      <c r="M393" t="s">
        <v>48</v>
      </c>
      <c r="N393" t="s">
        <v>48</v>
      </c>
      <c r="O393" t="s">
        <v>48</v>
      </c>
      <c r="P393" t="s">
        <v>48</v>
      </c>
      <c r="Q393" t="s">
        <v>48</v>
      </c>
      <c r="R393" t="s">
        <v>48</v>
      </c>
      <c r="S393" t="s">
        <v>48</v>
      </c>
      <c r="T393" t="s">
        <v>48</v>
      </c>
      <c r="U393" t="s">
        <v>48</v>
      </c>
      <c r="V393" t="s">
        <v>48</v>
      </c>
      <c r="W393" t="s">
        <v>48</v>
      </c>
      <c r="X393" t="s">
        <v>48</v>
      </c>
      <c r="Y393" t="s">
        <v>48</v>
      </c>
      <c r="Z393" t="s">
        <v>48</v>
      </c>
      <c r="AA393" t="s">
        <v>49</v>
      </c>
      <c r="AB393" t="s">
        <v>48</v>
      </c>
      <c r="AC393" t="s">
        <v>48</v>
      </c>
      <c r="AD393" t="s">
        <v>48</v>
      </c>
      <c r="AE393" t="s">
        <v>48</v>
      </c>
      <c r="AF393" t="s">
        <v>48</v>
      </c>
      <c r="AG393" t="s">
        <v>48</v>
      </c>
      <c r="AH393" t="s">
        <v>48</v>
      </c>
      <c r="AI393" t="s">
        <v>50</v>
      </c>
      <c r="AJ393" t="s">
        <v>48</v>
      </c>
      <c r="AK393" t="s">
        <v>48</v>
      </c>
      <c r="AL393" t="s">
        <v>48</v>
      </c>
      <c r="AM393" t="s">
        <v>48</v>
      </c>
      <c r="AN393" t="s">
        <v>48</v>
      </c>
      <c r="AO393" t="s">
        <v>48</v>
      </c>
      <c r="AP393" t="s">
        <v>377</v>
      </c>
      <c r="AQ393" t="s">
        <v>377</v>
      </c>
      <c r="AR393" t="s">
        <v>51</v>
      </c>
      <c r="AS393" t="s">
        <v>406</v>
      </c>
      <c r="AT393" t="s">
        <v>407</v>
      </c>
      <c r="AU393" t="s">
        <v>577</v>
      </c>
      <c r="AW393" s="4">
        <f t="shared" si="210"/>
        <v>6</v>
      </c>
      <c r="AX393" s="4">
        <f t="shared" si="211"/>
        <v>4</v>
      </c>
      <c r="AY393" s="4">
        <f t="shared" si="212"/>
        <v>4</v>
      </c>
      <c r="AZ393" s="4">
        <f t="shared" si="213"/>
        <v>2</v>
      </c>
      <c r="BA393" s="4">
        <f t="shared" si="214"/>
        <v>4</v>
      </c>
      <c r="BB393" s="4">
        <f t="shared" si="215"/>
        <v>4</v>
      </c>
      <c r="BC393" s="4">
        <f t="shared" si="216"/>
        <v>4</v>
      </c>
      <c r="BD393" s="4">
        <f t="shared" si="217"/>
        <v>2</v>
      </c>
      <c r="BE393" s="4">
        <f t="shared" si="218"/>
        <v>4</v>
      </c>
      <c r="BF393" s="4">
        <f t="shared" si="219"/>
        <v>2</v>
      </c>
      <c r="BG393" s="4">
        <f t="shared" si="220"/>
        <v>4</v>
      </c>
      <c r="BH393" s="4">
        <f t="shared" si="221"/>
        <v>4</v>
      </c>
      <c r="BI393" s="4">
        <f t="shared" si="222"/>
        <v>4</v>
      </c>
      <c r="BJ393" s="4">
        <f t="shared" si="223"/>
        <v>2</v>
      </c>
      <c r="BK393" s="4" t="str">
        <f t="shared" si="224"/>
        <v>0</v>
      </c>
      <c r="BL393" s="4">
        <f t="shared" si="225"/>
        <v>2</v>
      </c>
      <c r="BM393" s="4">
        <f t="shared" si="226"/>
        <v>4</v>
      </c>
      <c r="BN393" s="4">
        <f t="shared" si="227"/>
        <v>4</v>
      </c>
      <c r="BO393" s="4">
        <f t="shared" si="228"/>
        <v>4</v>
      </c>
      <c r="BP393" s="4">
        <f t="shared" si="229"/>
        <v>4</v>
      </c>
      <c r="BQ393" s="4">
        <f t="shared" si="230"/>
        <v>6</v>
      </c>
      <c r="BR393" s="4">
        <f t="shared" si="231"/>
        <v>4</v>
      </c>
      <c r="BS393" s="4">
        <f t="shared" si="232"/>
        <v>4</v>
      </c>
      <c r="BT393" s="4">
        <f t="shared" si="233"/>
        <v>4</v>
      </c>
      <c r="BU393" s="4">
        <f t="shared" si="234"/>
        <v>4</v>
      </c>
      <c r="BV393" s="4">
        <f t="shared" si="235"/>
        <v>0</v>
      </c>
      <c r="BW393" s="4">
        <f t="shared" si="236"/>
        <v>6</v>
      </c>
      <c r="BX393" s="4">
        <f t="shared" si="237"/>
        <v>0</v>
      </c>
      <c r="BY393" s="4">
        <f t="shared" si="238"/>
        <v>0</v>
      </c>
      <c r="BZ393" s="37">
        <f t="shared" si="239"/>
        <v>96</v>
      </c>
      <c r="CA393" s="32" t="str">
        <f>VLOOKUP(J:J,'Agent wise'!A:C,3,0)</f>
        <v xml:space="preserve">Shiny </v>
      </c>
      <c r="CB393" s="32">
        <f t="shared" si="240"/>
        <v>45937</v>
      </c>
      <c r="CC393" t="str">
        <f t="shared" si="241"/>
        <v>Excellent</v>
      </c>
      <c r="CE393" s="32"/>
      <c r="CJ393">
        <f t="shared" si="242"/>
        <v>7</v>
      </c>
      <c r="CK393">
        <f t="shared" si="243"/>
        <v>10</v>
      </c>
      <c r="CL393">
        <f t="shared" si="244"/>
        <v>2025</v>
      </c>
    </row>
    <row r="394" spans="1:90" ht="15" customHeight="1" x14ac:dyDescent="0.35">
      <c r="A394" s="40">
        <v>45848.533599537041</v>
      </c>
      <c r="B394" t="s">
        <v>593</v>
      </c>
      <c r="C394" t="s">
        <v>575</v>
      </c>
      <c r="D394" t="s">
        <v>594</v>
      </c>
      <c r="E394" s="2">
        <v>45937</v>
      </c>
      <c r="F394" t="s">
        <v>134</v>
      </c>
      <c r="G394" s="2">
        <v>45818</v>
      </c>
      <c r="H394">
        <v>7558853510</v>
      </c>
      <c r="I394">
        <v>141</v>
      </c>
      <c r="J394" t="s">
        <v>1188</v>
      </c>
      <c r="K394" t="s">
        <v>46</v>
      </c>
      <c r="L394" t="s">
        <v>47</v>
      </c>
      <c r="M394" t="s">
        <v>48</v>
      </c>
      <c r="N394" t="s">
        <v>48</v>
      </c>
      <c r="O394" t="s">
        <v>48</v>
      </c>
      <c r="P394" t="s">
        <v>48</v>
      </c>
      <c r="Q394" t="s">
        <v>48</v>
      </c>
      <c r="R394" t="s">
        <v>48</v>
      </c>
      <c r="S394" t="s">
        <v>48</v>
      </c>
      <c r="T394" t="s">
        <v>48</v>
      </c>
      <c r="U394" t="s">
        <v>49</v>
      </c>
      <c r="V394" t="s">
        <v>48</v>
      </c>
      <c r="W394" t="s">
        <v>48</v>
      </c>
      <c r="X394" t="s">
        <v>48</v>
      </c>
      <c r="Y394" t="s">
        <v>48</v>
      </c>
      <c r="Z394" t="s">
        <v>48</v>
      </c>
      <c r="AA394" t="s">
        <v>49</v>
      </c>
      <c r="AB394" t="s">
        <v>50</v>
      </c>
      <c r="AC394" t="s">
        <v>50</v>
      </c>
      <c r="AD394" t="s">
        <v>48</v>
      </c>
      <c r="AE394" t="s">
        <v>48</v>
      </c>
      <c r="AF394" t="s">
        <v>48</v>
      </c>
      <c r="AG394" t="s">
        <v>48</v>
      </c>
      <c r="AH394" t="s">
        <v>50</v>
      </c>
      <c r="AI394" t="s">
        <v>50</v>
      </c>
      <c r="AJ394" t="s">
        <v>48</v>
      </c>
      <c r="AK394" t="s">
        <v>48</v>
      </c>
      <c r="AL394" t="s">
        <v>49</v>
      </c>
      <c r="AM394" t="s">
        <v>48</v>
      </c>
      <c r="AN394" t="s">
        <v>48</v>
      </c>
      <c r="AO394" t="s">
        <v>48</v>
      </c>
      <c r="AP394" t="s">
        <v>885</v>
      </c>
      <c r="AQ394" t="s">
        <v>1189</v>
      </c>
      <c r="AR394" t="s">
        <v>51</v>
      </c>
      <c r="AS394" t="s">
        <v>336</v>
      </c>
      <c r="AT394" t="s">
        <v>438</v>
      </c>
      <c r="AU394" t="s">
        <v>577</v>
      </c>
      <c r="AW394" s="4">
        <f t="shared" si="210"/>
        <v>6</v>
      </c>
      <c r="AX394" s="4">
        <f t="shared" si="211"/>
        <v>4</v>
      </c>
      <c r="AY394" s="4">
        <f t="shared" si="212"/>
        <v>4</v>
      </c>
      <c r="AZ394" s="4">
        <f t="shared" si="213"/>
        <v>2</v>
      </c>
      <c r="BA394" s="4">
        <f t="shared" si="214"/>
        <v>4</v>
      </c>
      <c r="BB394" s="4">
        <f t="shared" si="215"/>
        <v>4</v>
      </c>
      <c r="BC394" s="4">
        <f t="shared" si="216"/>
        <v>4</v>
      </c>
      <c r="BD394" s="4">
        <f t="shared" si="217"/>
        <v>2</v>
      </c>
      <c r="BE394" s="4" t="str">
        <f t="shared" si="218"/>
        <v>0</v>
      </c>
      <c r="BF394" s="4">
        <f t="shared" si="219"/>
        <v>2</v>
      </c>
      <c r="BG394" s="4">
        <f t="shared" si="220"/>
        <v>4</v>
      </c>
      <c r="BH394" s="4">
        <f t="shared" si="221"/>
        <v>4</v>
      </c>
      <c r="BI394" s="4">
        <f t="shared" si="222"/>
        <v>4</v>
      </c>
      <c r="BJ394" s="4">
        <f t="shared" si="223"/>
        <v>2</v>
      </c>
      <c r="BK394" s="4" t="str">
        <f t="shared" si="224"/>
        <v>0</v>
      </c>
      <c r="BL394" s="4">
        <f t="shared" si="225"/>
        <v>2</v>
      </c>
      <c r="BM394" s="4">
        <f t="shared" si="226"/>
        <v>4</v>
      </c>
      <c r="BN394" s="4">
        <f t="shared" si="227"/>
        <v>4</v>
      </c>
      <c r="BO394" s="4">
        <f t="shared" si="228"/>
        <v>4</v>
      </c>
      <c r="BP394" s="4">
        <f t="shared" si="229"/>
        <v>4</v>
      </c>
      <c r="BQ394" s="4">
        <f t="shared" si="230"/>
        <v>6</v>
      </c>
      <c r="BR394" s="4">
        <f t="shared" si="231"/>
        <v>4</v>
      </c>
      <c r="BS394" s="4">
        <f t="shared" si="232"/>
        <v>4</v>
      </c>
      <c r="BT394" s="4">
        <f t="shared" si="233"/>
        <v>4</v>
      </c>
      <c r="BU394" s="4">
        <f t="shared" si="234"/>
        <v>4</v>
      </c>
      <c r="BV394" s="4" t="str">
        <f t="shared" si="235"/>
        <v>0</v>
      </c>
      <c r="BW394" s="4">
        <f t="shared" si="236"/>
        <v>6</v>
      </c>
      <c r="BX394" s="4">
        <f t="shared" si="237"/>
        <v>0</v>
      </c>
      <c r="BY394" s="4">
        <f t="shared" si="238"/>
        <v>0</v>
      </c>
      <c r="BZ394" s="37">
        <f t="shared" si="239"/>
        <v>92</v>
      </c>
      <c r="CA394" s="32" t="e">
        <f>VLOOKUP(J:J,'Agent wise'!A:C,3,0)</f>
        <v>#N/A</v>
      </c>
      <c r="CB394" s="32">
        <f t="shared" si="240"/>
        <v>45937</v>
      </c>
      <c r="CC394" t="str">
        <f t="shared" si="241"/>
        <v>Good</v>
      </c>
      <c r="CE394" s="32"/>
      <c r="CJ394">
        <f t="shared" si="242"/>
        <v>7</v>
      </c>
      <c r="CK394">
        <f t="shared" si="243"/>
        <v>10</v>
      </c>
      <c r="CL394">
        <f t="shared" si="244"/>
        <v>2025</v>
      </c>
    </row>
    <row r="395" spans="1:90" ht="15" customHeight="1" x14ac:dyDescent="0.35">
      <c r="A395" s="40">
        <v>45848.545208333337</v>
      </c>
      <c r="B395" t="s">
        <v>593</v>
      </c>
      <c r="C395" t="s">
        <v>575</v>
      </c>
      <c r="D395" t="s">
        <v>594</v>
      </c>
      <c r="E395" s="2">
        <v>45937</v>
      </c>
      <c r="F395" t="s">
        <v>134</v>
      </c>
      <c r="G395" s="2">
        <v>45818</v>
      </c>
      <c r="H395">
        <v>9495944096</v>
      </c>
      <c r="I395">
        <v>268</v>
      </c>
      <c r="J395" t="s">
        <v>1188</v>
      </c>
      <c r="K395" t="s">
        <v>46</v>
      </c>
      <c r="L395" t="s">
        <v>47</v>
      </c>
      <c r="M395" t="s">
        <v>48</v>
      </c>
      <c r="N395" t="s">
        <v>48</v>
      </c>
      <c r="O395" t="s">
        <v>48</v>
      </c>
      <c r="P395" t="s">
        <v>48</v>
      </c>
      <c r="Q395" t="s">
        <v>48</v>
      </c>
      <c r="R395" t="s">
        <v>48</v>
      </c>
      <c r="S395" t="s">
        <v>48</v>
      </c>
      <c r="T395" t="s">
        <v>48</v>
      </c>
      <c r="U395" t="s">
        <v>49</v>
      </c>
      <c r="V395" t="s">
        <v>48</v>
      </c>
      <c r="W395" t="s">
        <v>48</v>
      </c>
      <c r="X395" t="s">
        <v>48</v>
      </c>
      <c r="Y395" t="s">
        <v>48</v>
      </c>
      <c r="Z395" t="s">
        <v>48</v>
      </c>
      <c r="AA395" t="s">
        <v>49</v>
      </c>
      <c r="AB395" t="s">
        <v>49</v>
      </c>
      <c r="AC395" t="s">
        <v>48</v>
      </c>
      <c r="AD395" t="s">
        <v>48</v>
      </c>
      <c r="AE395" t="s">
        <v>48</v>
      </c>
      <c r="AF395" t="s">
        <v>48</v>
      </c>
      <c r="AG395" t="s">
        <v>48</v>
      </c>
      <c r="AH395" t="s">
        <v>50</v>
      </c>
      <c r="AI395" t="s">
        <v>50</v>
      </c>
      <c r="AJ395" t="s">
        <v>48</v>
      </c>
      <c r="AK395" t="s">
        <v>48</v>
      </c>
      <c r="AL395" t="s">
        <v>48</v>
      </c>
      <c r="AM395" t="s">
        <v>48</v>
      </c>
      <c r="AN395" t="s">
        <v>48</v>
      </c>
      <c r="AO395" t="s">
        <v>48</v>
      </c>
      <c r="AP395" t="s">
        <v>1190</v>
      </c>
      <c r="AQ395" t="s">
        <v>1191</v>
      </c>
      <c r="AR395" t="s">
        <v>51</v>
      </c>
      <c r="AS395" t="s">
        <v>413</v>
      </c>
      <c r="AT395" t="s">
        <v>631</v>
      </c>
      <c r="AU395" t="s">
        <v>577</v>
      </c>
      <c r="AW395" s="4">
        <f t="shared" si="210"/>
        <v>6</v>
      </c>
      <c r="AX395" s="4">
        <f t="shared" si="211"/>
        <v>4</v>
      </c>
      <c r="AY395" s="4">
        <f t="shared" si="212"/>
        <v>4</v>
      </c>
      <c r="AZ395" s="4">
        <f t="shared" si="213"/>
        <v>2</v>
      </c>
      <c r="BA395" s="4">
        <f t="shared" si="214"/>
        <v>4</v>
      </c>
      <c r="BB395" s="4">
        <f t="shared" si="215"/>
        <v>4</v>
      </c>
      <c r="BC395" s="4">
        <f t="shared" si="216"/>
        <v>4</v>
      </c>
      <c r="BD395" s="4">
        <f t="shared" si="217"/>
        <v>2</v>
      </c>
      <c r="BE395" s="4" t="str">
        <f t="shared" si="218"/>
        <v>0</v>
      </c>
      <c r="BF395" s="4">
        <f t="shared" si="219"/>
        <v>2</v>
      </c>
      <c r="BG395" s="4">
        <f t="shared" si="220"/>
        <v>4</v>
      </c>
      <c r="BH395" s="4">
        <f t="shared" si="221"/>
        <v>4</v>
      </c>
      <c r="BI395" s="4">
        <f t="shared" si="222"/>
        <v>4</v>
      </c>
      <c r="BJ395" s="4">
        <f t="shared" si="223"/>
        <v>2</v>
      </c>
      <c r="BK395" s="4" t="str">
        <f t="shared" si="224"/>
        <v>0</v>
      </c>
      <c r="BL395" s="4" t="str">
        <f t="shared" si="225"/>
        <v>0</v>
      </c>
      <c r="BM395" s="4">
        <f t="shared" si="226"/>
        <v>4</v>
      </c>
      <c r="BN395" s="4">
        <f t="shared" si="227"/>
        <v>4</v>
      </c>
      <c r="BO395" s="4">
        <f t="shared" si="228"/>
        <v>4</v>
      </c>
      <c r="BP395" s="4">
        <f t="shared" si="229"/>
        <v>4</v>
      </c>
      <c r="BQ395" s="4">
        <f t="shared" si="230"/>
        <v>6</v>
      </c>
      <c r="BR395" s="4">
        <f t="shared" si="231"/>
        <v>4</v>
      </c>
      <c r="BS395" s="4">
        <f t="shared" si="232"/>
        <v>4</v>
      </c>
      <c r="BT395" s="4">
        <f t="shared" si="233"/>
        <v>4</v>
      </c>
      <c r="BU395" s="4">
        <f t="shared" si="234"/>
        <v>4</v>
      </c>
      <c r="BV395" s="4">
        <f t="shared" si="235"/>
        <v>0</v>
      </c>
      <c r="BW395" s="4">
        <f t="shared" si="236"/>
        <v>6</v>
      </c>
      <c r="BX395" s="4">
        <f t="shared" si="237"/>
        <v>0</v>
      </c>
      <c r="BY395" s="4">
        <f t="shared" si="238"/>
        <v>0</v>
      </c>
      <c r="BZ395" s="37">
        <f t="shared" si="239"/>
        <v>90</v>
      </c>
      <c r="CA395" s="32" t="e">
        <f>VLOOKUP(J:J,'Agent wise'!A:C,3,0)</f>
        <v>#N/A</v>
      </c>
      <c r="CB395" s="32">
        <f t="shared" si="240"/>
        <v>45937</v>
      </c>
      <c r="CC395" t="str">
        <f t="shared" si="241"/>
        <v>Good</v>
      </c>
      <c r="CE395" s="32"/>
      <c r="CJ395">
        <f t="shared" si="242"/>
        <v>7</v>
      </c>
      <c r="CK395">
        <f t="shared" si="243"/>
        <v>10</v>
      </c>
      <c r="CL395">
        <f t="shared" si="244"/>
        <v>2025</v>
      </c>
    </row>
    <row r="396" spans="1:90" ht="15" customHeight="1" x14ac:dyDescent="0.35">
      <c r="A396" s="40">
        <v>45848.5544212963</v>
      </c>
      <c r="B396" t="s">
        <v>593</v>
      </c>
      <c r="C396" t="s">
        <v>575</v>
      </c>
      <c r="D396" t="s">
        <v>594</v>
      </c>
      <c r="E396" s="2">
        <v>45937</v>
      </c>
      <c r="F396" t="s">
        <v>134</v>
      </c>
      <c r="G396" s="2">
        <v>45818</v>
      </c>
      <c r="H396">
        <v>8138081996</v>
      </c>
      <c r="I396">
        <v>256</v>
      </c>
      <c r="J396" t="s">
        <v>1188</v>
      </c>
      <c r="K396" t="s">
        <v>46</v>
      </c>
      <c r="L396" t="s">
        <v>47</v>
      </c>
      <c r="M396" t="s">
        <v>48</v>
      </c>
      <c r="N396" t="s">
        <v>48</v>
      </c>
      <c r="O396" t="s">
        <v>48</v>
      </c>
      <c r="P396" t="s">
        <v>48</v>
      </c>
      <c r="Q396" t="s">
        <v>48</v>
      </c>
      <c r="R396" t="s">
        <v>48</v>
      </c>
      <c r="S396" t="s">
        <v>48</v>
      </c>
      <c r="T396" t="s">
        <v>48</v>
      </c>
      <c r="U396" t="s">
        <v>49</v>
      </c>
      <c r="V396" t="s">
        <v>48</v>
      </c>
      <c r="W396" t="s">
        <v>48</v>
      </c>
      <c r="X396" t="s">
        <v>48</v>
      </c>
      <c r="Y396" t="s">
        <v>48</v>
      </c>
      <c r="Z396" t="s">
        <v>48</v>
      </c>
      <c r="AA396" t="s">
        <v>49</v>
      </c>
      <c r="AB396" t="s">
        <v>50</v>
      </c>
      <c r="AC396" t="s">
        <v>49</v>
      </c>
      <c r="AD396" t="s">
        <v>48</v>
      </c>
      <c r="AE396" t="s">
        <v>48</v>
      </c>
      <c r="AF396" t="s">
        <v>48</v>
      </c>
      <c r="AG396" t="s">
        <v>48</v>
      </c>
      <c r="AH396" t="s">
        <v>50</v>
      </c>
      <c r="AI396" t="s">
        <v>50</v>
      </c>
      <c r="AJ396" t="s">
        <v>48</v>
      </c>
      <c r="AK396" t="s">
        <v>48</v>
      </c>
      <c r="AL396" t="s">
        <v>49</v>
      </c>
      <c r="AM396" t="s">
        <v>48</v>
      </c>
      <c r="AN396" t="s">
        <v>48</v>
      </c>
      <c r="AO396" t="s">
        <v>48</v>
      </c>
      <c r="AP396" t="s">
        <v>1192</v>
      </c>
      <c r="AQ396" t="s">
        <v>1193</v>
      </c>
      <c r="AR396" t="s">
        <v>51</v>
      </c>
      <c r="AS396" t="s">
        <v>384</v>
      </c>
      <c r="AT396" t="s">
        <v>403</v>
      </c>
      <c r="AU396" t="s">
        <v>577</v>
      </c>
      <c r="AW396" s="4">
        <f t="shared" si="210"/>
        <v>6</v>
      </c>
      <c r="AX396" s="4">
        <f t="shared" si="211"/>
        <v>4</v>
      </c>
      <c r="AY396" s="4">
        <f t="shared" si="212"/>
        <v>4</v>
      </c>
      <c r="AZ396" s="4">
        <f t="shared" si="213"/>
        <v>2</v>
      </c>
      <c r="BA396" s="4">
        <f t="shared" si="214"/>
        <v>4</v>
      </c>
      <c r="BB396" s="4">
        <f t="shared" si="215"/>
        <v>4</v>
      </c>
      <c r="BC396" s="4">
        <f t="shared" si="216"/>
        <v>4</v>
      </c>
      <c r="BD396" s="4">
        <f t="shared" si="217"/>
        <v>2</v>
      </c>
      <c r="BE396" s="4" t="str">
        <f t="shared" si="218"/>
        <v>0</v>
      </c>
      <c r="BF396" s="4">
        <f t="shared" si="219"/>
        <v>2</v>
      </c>
      <c r="BG396" s="4">
        <f t="shared" si="220"/>
        <v>4</v>
      </c>
      <c r="BH396" s="4">
        <f t="shared" si="221"/>
        <v>4</v>
      </c>
      <c r="BI396" s="4">
        <f t="shared" si="222"/>
        <v>4</v>
      </c>
      <c r="BJ396" s="4">
        <f t="shared" si="223"/>
        <v>2</v>
      </c>
      <c r="BK396" s="4" t="str">
        <f t="shared" si="224"/>
        <v>0</v>
      </c>
      <c r="BL396" s="4">
        <f t="shared" si="225"/>
        <v>2</v>
      </c>
      <c r="BM396" s="4" t="str">
        <f t="shared" si="226"/>
        <v>0</v>
      </c>
      <c r="BN396" s="4">
        <f t="shared" si="227"/>
        <v>4</v>
      </c>
      <c r="BO396" s="4">
        <f t="shared" si="228"/>
        <v>4</v>
      </c>
      <c r="BP396" s="4">
        <f t="shared" si="229"/>
        <v>4</v>
      </c>
      <c r="BQ396" s="4">
        <f t="shared" si="230"/>
        <v>6</v>
      </c>
      <c r="BR396" s="4">
        <f t="shared" si="231"/>
        <v>4</v>
      </c>
      <c r="BS396" s="4">
        <f t="shared" si="232"/>
        <v>4</v>
      </c>
      <c r="BT396" s="4">
        <f t="shared" si="233"/>
        <v>4</v>
      </c>
      <c r="BU396" s="4">
        <f t="shared" si="234"/>
        <v>4</v>
      </c>
      <c r="BV396" s="4" t="str">
        <f t="shared" si="235"/>
        <v>0</v>
      </c>
      <c r="BW396" s="4">
        <f t="shared" si="236"/>
        <v>6</v>
      </c>
      <c r="BX396" s="4">
        <f t="shared" si="237"/>
        <v>0</v>
      </c>
      <c r="BY396" s="4">
        <f t="shared" si="238"/>
        <v>0</v>
      </c>
      <c r="BZ396" s="37">
        <f t="shared" si="239"/>
        <v>88</v>
      </c>
      <c r="CA396" s="32" t="e">
        <f>VLOOKUP(J:J,'Agent wise'!A:C,3,0)</f>
        <v>#N/A</v>
      </c>
      <c r="CB396" s="32">
        <f t="shared" si="240"/>
        <v>45937</v>
      </c>
      <c r="CC396" t="str">
        <f t="shared" si="241"/>
        <v>Average</v>
      </c>
      <c r="CE396" s="32"/>
      <c r="CJ396">
        <f t="shared" si="242"/>
        <v>7</v>
      </c>
      <c r="CK396">
        <f t="shared" si="243"/>
        <v>10</v>
      </c>
      <c r="CL396">
        <f t="shared" si="244"/>
        <v>2025</v>
      </c>
    </row>
    <row r="397" spans="1:90" ht="15" customHeight="1" x14ac:dyDescent="0.35">
      <c r="A397" s="40">
        <v>45848.563564814816</v>
      </c>
      <c r="B397" t="s">
        <v>132</v>
      </c>
      <c r="C397" t="s">
        <v>575</v>
      </c>
      <c r="D397" t="s">
        <v>133</v>
      </c>
      <c r="E397" s="2">
        <v>45937</v>
      </c>
      <c r="F397" t="s">
        <v>521</v>
      </c>
      <c r="G397" s="2">
        <v>45818</v>
      </c>
      <c r="H397">
        <v>9486989219</v>
      </c>
      <c r="I397">
        <v>133</v>
      </c>
      <c r="J397" t="s">
        <v>83</v>
      </c>
      <c r="K397" t="s">
        <v>52</v>
      </c>
      <c r="L397" t="s">
        <v>53</v>
      </c>
      <c r="M397" t="s">
        <v>48</v>
      </c>
      <c r="N397" t="s">
        <v>48</v>
      </c>
      <c r="O397" t="s">
        <v>48</v>
      </c>
      <c r="P397" t="s">
        <v>48</v>
      </c>
      <c r="Q397" t="s">
        <v>48</v>
      </c>
      <c r="R397" t="s">
        <v>49</v>
      </c>
      <c r="S397" t="s">
        <v>48</v>
      </c>
      <c r="T397" t="s">
        <v>48</v>
      </c>
      <c r="U397" t="s">
        <v>48</v>
      </c>
      <c r="V397" t="s">
        <v>48</v>
      </c>
      <c r="W397" t="s">
        <v>48</v>
      </c>
      <c r="X397" t="s">
        <v>48</v>
      </c>
      <c r="Y397" t="s">
        <v>48</v>
      </c>
      <c r="Z397" t="s">
        <v>48</v>
      </c>
      <c r="AA397" t="s">
        <v>48</v>
      </c>
      <c r="AB397" t="s">
        <v>49</v>
      </c>
      <c r="AC397" t="s">
        <v>48</v>
      </c>
      <c r="AD397" t="s">
        <v>48</v>
      </c>
      <c r="AE397" t="s">
        <v>48</v>
      </c>
      <c r="AF397" t="s">
        <v>48</v>
      </c>
      <c r="AG397" t="s">
        <v>48</v>
      </c>
      <c r="AH397" t="s">
        <v>48</v>
      </c>
      <c r="AI397" t="s">
        <v>50</v>
      </c>
      <c r="AJ397" t="s">
        <v>48</v>
      </c>
      <c r="AK397" t="s">
        <v>48</v>
      </c>
      <c r="AL397" t="s">
        <v>49</v>
      </c>
      <c r="AM397" t="s">
        <v>48</v>
      </c>
      <c r="AN397" t="s">
        <v>48</v>
      </c>
      <c r="AO397" t="s">
        <v>48</v>
      </c>
      <c r="AP397" s="1" t="s">
        <v>1194</v>
      </c>
      <c r="AQ397" s="1" t="s">
        <v>1195</v>
      </c>
      <c r="AR397" t="s">
        <v>51</v>
      </c>
      <c r="AS397" t="s">
        <v>569</v>
      </c>
      <c r="AT397" t="s">
        <v>570</v>
      </c>
      <c r="AU397" t="s">
        <v>577</v>
      </c>
      <c r="AW397" s="4">
        <f t="shared" si="210"/>
        <v>6</v>
      </c>
      <c r="AX397" s="4">
        <f t="shared" si="211"/>
        <v>4</v>
      </c>
      <c r="AY397" s="4">
        <f t="shared" si="212"/>
        <v>4</v>
      </c>
      <c r="AZ397" s="4">
        <f t="shared" si="213"/>
        <v>2</v>
      </c>
      <c r="BA397" s="4">
        <f t="shared" si="214"/>
        <v>4</v>
      </c>
      <c r="BB397" s="4" t="str">
        <f t="shared" si="215"/>
        <v>0</v>
      </c>
      <c r="BC397" s="4">
        <f t="shared" si="216"/>
        <v>4</v>
      </c>
      <c r="BD397" s="4">
        <f t="shared" si="217"/>
        <v>2</v>
      </c>
      <c r="BE397" s="4">
        <f t="shared" si="218"/>
        <v>4</v>
      </c>
      <c r="BF397" s="4">
        <f t="shared" si="219"/>
        <v>2</v>
      </c>
      <c r="BG397" s="4">
        <f t="shared" si="220"/>
        <v>4</v>
      </c>
      <c r="BH397" s="4">
        <f t="shared" si="221"/>
        <v>4</v>
      </c>
      <c r="BI397" s="4">
        <f t="shared" si="222"/>
        <v>4</v>
      </c>
      <c r="BJ397" s="4">
        <f t="shared" si="223"/>
        <v>2</v>
      </c>
      <c r="BK397" s="4">
        <f t="shared" si="224"/>
        <v>4</v>
      </c>
      <c r="BL397" s="4" t="str">
        <f t="shared" si="225"/>
        <v>0</v>
      </c>
      <c r="BM397" s="4">
        <f t="shared" si="226"/>
        <v>4</v>
      </c>
      <c r="BN397" s="4">
        <f t="shared" si="227"/>
        <v>4</v>
      </c>
      <c r="BO397" s="4">
        <f t="shared" si="228"/>
        <v>4</v>
      </c>
      <c r="BP397" s="4">
        <f t="shared" si="229"/>
        <v>4</v>
      </c>
      <c r="BQ397" s="4">
        <f t="shared" si="230"/>
        <v>6</v>
      </c>
      <c r="BR397" s="4">
        <f t="shared" si="231"/>
        <v>4</v>
      </c>
      <c r="BS397" s="4">
        <f t="shared" si="232"/>
        <v>4</v>
      </c>
      <c r="BT397" s="4">
        <f t="shared" si="233"/>
        <v>4</v>
      </c>
      <c r="BU397" s="4">
        <f t="shared" si="234"/>
        <v>4</v>
      </c>
      <c r="BV397" s="4" t="str">
        <f t="shared" si="235"/>
        <v>0</v>
      </c>
      <c r="BW397" s="4">
        <f t="shared" si="236"/>
        <v>6</v>
      </c>
      <c r="BX397" s="4">
        <f t="shared" si="237"/>
        <v>0</v>
      </c>
      <c r="BY397" s="4">
        <f t="shared" si="238"/>
        <v>0</v>
      </c>
      <c r="BZ397" s="37">
        <f t="shared" si="239"/>
        <v>94</v>
      </c>
      <c r="CA397" s="32" t="str">
        <f>VLOOKUP(J:J,'Agent wise'!A:C,3,0)</f>
        <v>Saran S</v>
      </c>
      <c r="CB397" s="32">
        <f t="shared" si="240"/>
        <v>45937</v>
      </c>
      <c r="CC397" t="str">
        <f t="shared" si="241"/>
        <v>Good</v>
      </c>
      <c r="CE397" s="32"/>
      <c r="CJ397">
        <f t="shared" si="242"/>
        <v>7</v>
      </c>
      <c r="CK397">
        <f t="shared" si="243"/>
        <v>10</v>
      </c>
      <c r="CL397">
        <f t="shared" si="244"/>
        <v>2025</v>
      </c>
    </row>
    <row r="398" spans="1:90" ht="15" customHeight="1" x14ac:dyDescent="0.35">
      <c r="A398" s="40">
        <v>45848.565891203703</v>
      </c>
      <c r="B398" t="s">
        <v>593</v>
      </c>
      <c r="C398" t="s">
        <v>575</v>
      </c>
      <c r="D398" t="s">
        <v>594</v>
      </c>
      <c r="E398" s="2">
        <v>45937</v>
      </c>
      <c r="F398" t="s">
        <v>134</v>
      </c>
      <c r="G398" s="2">
        <v>45818</v>
      </c>
      <c r="H398">
        <v>9489388324</v>
      </c>
      <c r="I398">
        <v>158</v>
      </c>
      <c r="J398" t="s">
        <v>1196</v>
      </c>
      <c r="K398" t="s">
        <v>52</v>
      </c>
      <c r="L398" t="s">
        <v>53</v>
      </c>
      <c r="M398" t="s">
        <v>48</v>
      </c>
      <c r="N398" t="s">
        <v>48</v>
      </c>
      <c r="O398" t="s">
        <v>48</v>
      </c>
      <c r="P398" t="s">
        <v>48</v>
      </c>
      <c r="Q398" t="s">
        <v>48</v>
      </c>
      <c r="R398" t="s">
        <v>48</v>
      </c>
      <c r="S398" t="s">
        <v>48</v>
      </c>
      <c r="T398" t="s">
        <v>48</v>
      </c>
      <c r="U398" t="s">
        <v>49</v>
      </c>
      <c r="V398" t="s">
        <v>48</v>
      </c>
      <c r="W398" t="s">
        <v>48</v>
      </c>
      <c r="X398" t="s">
        <v>48</v>
      </c>
      <c r="Y398" t="s">
        <v>48</v>
      </c>
      <c r="Z398" t="s">
        <v>48</v>
      </c>
      <c r="AA398" t="s">
        <v>49</v>
      </c>
      <c r="AB398" t="s">
        <v>48</v>
      </c>
      <c r="AC398" t="s">
        <v>48</v>
      </c>
      <c r="AD398" t="s">
        <v>48</v>
      </c>
      <c r="AE398" t="s">
        <v>48</v>
      </c>
      <c r="AF398" t="s">
        <v>48</v>
      </c>
      <c r="AG398" t="s">
        <v>48</v>
      </c>
      <c r="AH398" t="s">
        <v>50</v>
      </c>
      <c r="AI398" t="s">
        <v>50</v>
      </c>
      <c r="AJ398" t="s">
        <v>49</v>
      </c>
      <c r="AK398" t="s">
        <v>48</v>
      </c>
      <c r="AL398" t="s">
        <v>49</v>
      </c>
      <c r="AM398" t="s">
        <v>49</v>
      </c>
      <c r="AN398" t="s">
        <v>49</v>
      </c>
      <c r="AO398" t="s">
        <v>49</v>
      </c>
      <c r="AP398" t="s">
        <v>1197</v>
      </c>
      <c r="AQ398" s="1" t="s">
        <v>1198</v>
      </c>
      <c r="AR398" t="s">
        <v>51</v>
      </c>
      <c r="AS398" t="s">
        <v>57</v>
      </c>
      <c r="AT398" t="s">
        <v>418</v>
      </c>
      <c r="AU398" t="s">
        <v>577</v>
      </c>
      <c r="AW398" s="4">
        <f t="shared" si="210"/>
        <v>6</v>
      </c>
      <c r="AX398" s="4">
        <f t="shared" si="211"/>
        <v>4</v>
      </c>
      <c r="AY398" s="4">
        <f t="shared" si="212"/>
        <v>4</v>
      </c>
      <c r="AZ398" s="4">
        <f t="shared" si="213"/>
        <v>2</v>
      </c>
      <c r="BA398" s="4">
        <f t="shared" si="214"/>
        <v>4</v>
      </c>
      <c r="BB398" s="4">
        <f t="shared" si="215"/>
        <v>4</v>
      </c>
      <c r="BC398" s="4">
        <f t="shared" si="216"/>
        <v>4</v>
      </c>
      <c r="BD398" s="4">
        <f t="shared" si="217"/>
        <v>2</v>
      </c>
      <c r="BE398" s="4" t="str">
        <f t="shared" si="218"/>
        <v>0</v>
      </c>
      <c r="BF398" s="4">
        <f t="shared" si="219"/>
        <v>2</v>
      </c>
      <c r="BG398" s="4">
        <f t="shared" si="220"/>
        <v>4</v>
      </c>
      <c r="BH398" s="4">
        <f t="shared" si="221"/>
        <v>4</v>
      </c>
      <c r="BI398" s="4">
        <f t="shared" si="222"/>
        <v>4</v>
      </c>
      <c r="BJ398" s="4">
        <f t="shared" si="223"/>
        <v>2</v>
      </c>
      <c r="BK398" s="4" t="str">
        <f t="shared" si="224"/>
        <v>0</v>
      </c>
      <c r="BL398" s="4">
        <f t="shared" si="225"/>
        <v>2</v>
      </c>
      <c r="BM398" s="4">
        <f t="shared" si="226"/>
        <v>4</v>
      </c>
      <c r="BN398" s="4">
        <f t="shared" si="227"/>
        <v>4</v>
      </c>
      <c r="BO398" s="4">
        <f t="shared" si="228"/>
        <v>4</v>
      </c>
      <c r="BP398" s="4">
        <f t="shared" si="229"/>
        <v>4</v>
      </c>
      <c r="BQ398" s="4">
        <f t="shared" si="230"/>
        <v>6</v>
      </c>
      <c r="BR398" s="4">
        <f t="shared" si="231"/>
        <v>4</v>
      </c>
      <c r="BS398" s="4">
        <f t="shared" si="232"/>
        <v>4</v>
      </c>
      <c r="BT398" s="4" t="str">
        <f t="shared" si="233"/>
        <v>0</v>
      </c>
      <c r="BU398" s="4">
        <f t="shared" si="234"/>
        <v>4</v>
      </c>
      <c r="BV398" s="4" t="str">
        <f t="shared" si="235"/>
        <v>0</v>
      </c>
      <c r="BW398" s="4" t="str">
        <f t="shared" si="236"/>
        <v>0</v>
      </c>
      <c r="BX398" s="4" t="str">
        <f t="shared" si="237"/>
        <v>0</v>
      </c>
      <c r="BY398" s="4" t="str">
        <f t="shared" si="238"/>
        <v>0</v>
      </c>
      <c r="BZ398" s="37">
        <f t="shared" si="239"/>
        <v>82</v>
      </c>
      <c r="CA398" s="32" t="e">
        <f>VLOOKUP(J:J,'Agent wise'!A:C,3,0)</f>
        <v>#N/A</v>
      </c>
      <c r="CB398" s="32">
        <f t="shared" si="240"/>
        <v>45937</v>
      </c>
      <c r="CC398" t="str">
        <f t="shared" si="241"/>
        <v>FC</v>
      </c>
      <c r="CE398" s="32"/>
      <c r="CJ398">
        <f t="shared" si="242"/>
        <v>7</v>
      </c>
      <c r="CK398">
        <f t="shared" si="243"/>
        <v>10</v>
      </c>
      <c r="CL398">
        <f t="shared" si="244"/>
        <v>2025</v>
      </c>
    </row>
    <row r="399" spans="1:90" ht="15" customHeight="1" x14ac:dyDescent="0.35">
      <c r="A399" s="40">
        <v>45848.568935185183</v>
      </c>
      <c r="B399" t="s">
        <v>593</v>
      </c>
      <c r="C399" t="s">
        <v>575</v>
      </c>
      <c r="D399" t="s">
        <v>594</v>
      </c>
      <c r="E399" s="2">
        <v>45937</v>
      </c>
      <c r="F399" t="s">
        <v>134</v>
      </c>
      <c r="G399" s="2">
        <v>45818</v>
      </c>
      <c r="H399">
        <v>7373123422</v>
      </c>
      <c r="I399">
        <v>1566</v>
      </c>
      <c r="J399" t="s">
        <v>1196</v>
      </c>
      <c r="K399" t="s">
        <v>52</v>
      </c>
      <c r="L399" t="s">
        <v>53</v>
      </c>
      <c r="M399" t="s">
        <v>48</v>
      </c>
      <c r="N399" t="s">
        <v>48</v>
      </c>
      <c r="O399" t="s">
        <v>48</v>
      </c>
      <c r="P399" t="s">
        <v>48</v>
      </c>
      <c r="Q399" t="s">
        <v>48</v>
      </c>
      <c r="R399" t="s">
        <v>48</v>
      </c>
      <c r="S399" t="s">
        <v>48</v>
      </c>
      <c r="T399" t="s">
        <v>48</v>
      </c>
      <c r="U399" t="s">
        <v>49</v>
      </c>
      <c r="V399" t="s">
        <v>48</v>
      </c>
      <c r="W399" t="s">
        <v>48</v>
      </c>
      <c r="X399" t="s">
        <v>48</v>
      </c>
      <c r="Y399" t="s">
        <v>48</v>
      </c>
      <c r="Z399" t="s">
        <v>48</v>
      </c>
      <c r="AA399" t="s">
        <v>49</v>
      </c>
      <c r="AB399" t="s">
        <v>48</v>
      </c>
      <c r="AC399" t="s">
        <v>49</v>
      </c>
      <c r="AD399" t="s">
        <v>48</v>
      </c>
      <c r="AE399" t="s">
        <v>48</v>
      </c>
      <c r="AF399" t="s">
        <v>48</v>
      </c>
      <c r="AG399" t="s">
        <v>48</v>
      </c>
      <c r="AH399" t="s">
        <v>50</v>
      </c>
      <c r="AI399" t="s">
        <v>50</v>
      </c>
      <c r="AJ399" t="s">
        <v>48</v>
      </c>
      <c r="AK399" t="s">
        <v>48</v>
      </c>
      <c r="AL399" t="s">
        <v>49</v>
      </c>
      <c r="AM399" t="s">
        <v>48</v>
      </c>
      <c r="AN399" t="s">
        <v>48</v>
      </c>
      <c r="AO399" t="s">
        <v>48</v>
      </c>
      <c r="AP399" t="s">
        <v>1199</v>
      </c>
      <c r="AQ399" t="s">
        <v>1200</v>
      </c>
      <c r="AR399" t="s">
        <v>51</v>
      </c>
      <c r="AS399" t="s">
        <v>413</v>
      </c>
      <c r="AT399" t="s">
        <v>434</v>
      </c>
      <c r="AU399" t="s">
        <v>577</v>
      </c>
      <c r="AW399" s="4">
        <f t="shared" si="210"/>
        <v>6</v>
      </c>
      <c r="AX399" s="4">
        <f t="shared" si="211"/>
        <v>4</v>
      </c>
      <c r="AY399" s="4">
        <f t="shared" si="212"/>
        <v>4</v>
      </c>
      <c r="AZ399" s="4">
        <f t="shared" si="213"/>
        <v>2</v>
      </c>
      <c r="BA399" s="4">
        <f t="shared" si="214"/>
        <v>4</v>
      </c>
      <c r="BB399" s="4">
        <f t="shared" si="215"/>
        <v>4</v>
      </c>
      <c r="BC399" s="4">
        <f t="shared" si="216"/>
        <v>4</v>
      </c>
      <c r="BD399" s="4">
        <f t="shared" si="217"/>
        <v>2</v>
      </c>
      <c r="BE399" s="4" t="str">
        <f t="shared" si="218"/>
        <v>0</v>
      </c>
      <c r="BF399" s="4">
        <f t="shared" si="219"/>
        <v>2</v>
      </c>
      <c r="BG399" s="4">
        <f t="shared" si="220"/>
        <v>4</v>
      </c>
      <c r="BH399" s="4">
        <f t="shared" si="221"/>
        <v>4</v>
      </c>
      <c r="BI399" s="4">
        <f t="shared" si="222"/>
        <v>4</v>
      </c>
      <c r="BJ399" s="4">
        <f t="shared" si="223"/>
        <v>2</v>
      </c>
      <c r="BK399" s="4" t="str">
        <f t="shared" si="224"/>
        <v>0</v>
      </c>
      <c r="BL399" s="4">
        <f t="shared" si="225"/>
        <v>2</v>
      </c>
      <c r="BM399" s="4" t="str">
        <f t="shared" si="226"/>
        <v>0</v>
      </c>
      <c r="BN399" s="4">
        <f t="shared" si="227"/>
        <v>4</v>
      </c>
      <c r="BO399" s="4">
        <f t="shared" si="228"/>
        <v>4</v>
      </c>
      <c r="BP399" s="4">
        <f t="shared" si="229"/>
        <v>4</v>
      </c>
      <c r="BQ399" s="4">
        <f t="shared" si="230"/>
        <v>6</v>
      </c>
      <c r="BR399" s="4">
        <f t="shared" si="231"/>
        <v>4</v>
      </c>
      <c r="BS399" s="4">
        <f t="shared" si="232"/>
        <v>4</v>
      </c>
      <c r="BT399" s="4">
        <f t="shared" si="233"/>
        <v>4</v>
      </c>
      <c r="BU399" s="4">
        <f t="shared" si="234"/>
        <v>4</v>
      </c>
      <c r="BV399" s="4" t="str">
        <f t="shared" si="235"/>
        <v>0</v>
      </c>
      <c r="BW399" s="4">
        <f t="shared" si="236"/>
        <v>6</v>
      </c>
      <c r="BX399" s="4">
        <f t="shared" si="237"/>
        <v>0</v>
      </c>
      <c r="BY399" s="4">
        <f t="shared" si="238"/>
        <v>0</v>
      </c>
      <c r="BZ399" s="37">
        <f t="shared" si="239"/>
        <v>88</v>
      </c>
      <c r="CA399" s="32" t="e">
        <f>VLOOKUP(J:J,'Agent wise'!A:C,3,0)</f>
        <v>#N/A</v>
      </c>
      <c r="CB399" s="32">
        <f t="shared" si="240"/>
        <v>45937</v>
      </c>
      <c r="CC399" t="str">
        <f t="shared" si="241"/>
        <v>Average</v>
      </c>
      <c r="CE399" s="32"/>
      <c r="CJ399">
        <f t="shared" si="242"/>
        <v>7</v>
      </c>
      <c r="CK399">
        <f t="shared" si="243"/>
        <v>10</v>
      </c>
      <c r="CL399">
        <f t="shared" si="244"/>
        <v>2025</v>
      </c>
    </row>
    <row r="400" spans="1:90" ht="15" customHeight="1" x14ac:dyDescent="0.35">
      <c r="A400" s="40">
        <v>45848.574131944442</v>
      </c>
      <c r="B400" t="s">
        <v>593</v>
      </c>
      <c r="C400" t="s">
        <v>575</v>
      </c>
      <c r="D400" t="s">
        <v>594</v>
      </c>
      <c r="E400" s="2">
        <v>45937</v>
      </c>
      <c r="F400" t="s">
        <v>134</v>
      </c>
      <c r="G400" s="2">
        <v>45818</v>
      </c>
      <c r="H400">
        <v>8124247761</v>
      </c>
      <c r="I400">
        <v>219</v>
      </c>
      <c r="J400" t="s">
        <v>1196</v>
      </c>
      <c r="K400" t="s">
        <v>52</v>
      </c>
      <c r="L400" t="s">
        <v>53</v>
      </c>
      <c r="M400" t="s">
        <v>48</v>
      </c>
      <c r="N400" t="s">
        <v>48</v>
      </c>
      <c r="O400" t="s">
        <v>49</v>
      </c>
      <c r="P400" t="s">
        <v>48</v>
      </c>
      <c r="Q400" t="s">
        <v>48</v>
      </c>
      <c r="R400" t="s">
        <v>48</v>
      </c>
      <c r="S400" t="s">
        <v>48</v>
      </c>
      <c r="T400" t="s">
        <v>48</v>
      </c>
      <c r="U400" t="s">
        <v>49</v>
      </c>
      <c r="V400" t="s">
        <v>48</v>
      </c>
      <c r="W400" t="s">
        <v>48</v>
      </c>
      <c r="X400" t="s">
        <v>48</v>
      </c>
      <c r="Y400" t="s">
        <v>48</v>
      </c>
      <c r="Z400" t="s">
        <v>48</v>
      </c>
      <c r="AA400" t="s">
        <v>49</v>
      </c>
      <c r="AB400" t="s">
        <v>48</v>
      </c>
      <c r="AC400" t="s">
        <v>49</v>
      </c>
      <c r="AD400" t="s">
        <v>48</v>
      </c>
      <c r="AE400" t="s">
        <v>48</v>
      </c>
      <c r="AF400" t="s">
        <v>48</v>
      </c>
      <c r="AG400" t="s">
        <v>48</v>
      </c>
      <c r="AH400" t="s">
        <v>50</v>
      </c>
      <c r="AI400" t="s">
        <v>50</v>
      </c>
      <c r="AJ400" t="s">
        <v>48</v>
      </c>
      <c r="AK400" t="s">
        <v>48</v>
      </c>
      <c r="AL400" t="s">
        <v>48</v>
      </c>
      <c r="AM400" t="s">
        <v>48</v>
      </c>
      <c r="AN400" t="s">
        <v>48</v>
      </c>
      <c r="AO400" t="s">
        <v>48</v>
      </c>
      <c r="AP400" t="s">
        <v>1201</v>
      </c>
      <c r="AQ400" t="s">
        <v>1202</v>
      </c>
      <c r="AR400" t="s">
        <v>51</v>
      </c>
      <c r="AS400" t="s">
        <v>81</v>
      </c>
      <c r="AT400" t="s">
        <v>362</v>
      </c>
      <c r="AU400" t="s">
        <v>577</v>
      </c>
      <c r="AW400" s="4">
        <f t="shared" si="210"/>
        <v>6</v>
      </c>
      <c r="AX400" s="4">
        <f t="shared" si="211"/>
        <v>4</v>
      </c>
      <c r="AY400" s="4" t="str">
        <f t="shared" si="212"/>
        <v>0</v>
      </c>
      <c r="AZ400" s="4">
        <f t="shared" si="213"/>
        <v>2</v>
      </c>
      <c r="BA400" s="4">
        <f t="shared" si="214"/>
        <v>4</v>
      </c>
      <c r="BB400" s="4">
        <f t="shared" si="215"/>
        <v>4</v>
      </c>
      <c r="BC400" s="4">
        <f t="shared" si="216"/>
        <v>4</v>
      </c>
      <c r="BD400" s="4">
        <f t="shared" si="217"/>
        <v>2</v>
      </c>
      <c r="BE400" s="4" t="str">
        <f t="shared" si="218"/>
        <v>0</v>
      </c>
      <c r="BF400" s="4">
        <f t="shared" si="219"/>
        <v>2</v>
      </c>
      <c r="BG400" s="4">
        <f t="shared" si="220"/>
        <v>4</v>
      </c>
      <c r="BH400" s="4">
        <f t="shared" si="221"/>
        <v>4</v>
      </c>
      <c r="BI400" s="4">
        <f t="shared" si="222"/>
        <v>4</v>
      </c>
      <c r="BJ400" s="4">
        <f t="shared" si="223"/>
        <v>2</v>
      </c>
      <c r="BK400" s="4" t="str">
        <f t="shared" si="224"/>
        <v>0</v>
      </c>
      <c r="BL400" s="4">
        <f t="shared" si="225"/>
        <v>2</v>
      </c>
      <c r="BM400" s="4" t="str">
        <f t="shared" si="226"/>
        <v>0</v>
      </c>
      <c r="BN400" s="4">
        <f t="shared" si="227"/>
        <v>4</v>
      </c>
      <c r="BO400" s="4">
        <f t="shared" si="228"/>
        <v>4</v>
      </c>
      <c r="BP400" s="4">
        <f t="shared" si="229"/>
        <v>4</v>
      </c>
      <c r="BQ400" s="4">
        <f t="shared" si="230"/>
        <v>6</v>
      </c>
      <c r="BR400" s="4">
        <f t="shared" si="231"/>
        <v>4</v>
      </c>
      <c r="BS400" s="4">
        <f t="shared" si="232"/>
        <v>4</v>
      </c>
      <c r="BT400" s="4">
        <f t="shared" si="233"/>
        <v>4</v>
      </c>
      <c r="BU400" s="4">
        <f t="shared" si="234"/>
        <v>4</v>
      </c>
      <c r="BV400" s="4">
        <f t="shared" si="235"/>
        <v>0</v>
      </c>
      <c r="BW400" s="4">
        <f t="shared" si="236"/>
        <v>6</v>
      </c>
      <c r="BX400" s="4">
        <f t="shared" si="237"/>
        <v>0</v>
      </c>
      <c r="BY400" s="4">
        <f t="shared" si="238"/>
        <v>0</v>
      </c>
      <c r="BZ400" s="37">
        <f t="shared" si="239"/>
        <v>84</v>
      </c>
      <c r="CA400" s="32" t="e">
        <f>VLOOKUP(J:J,'Agent wise'!A:C,3,0)</f>
        <v>#N/A</v>
      </c>
      <c r="CB400" s="32">
        <f t="shared" si="240"/>
        <v>45937</v>
      </c>
      <c r="CC400" t="str">
        <f t="shared" si="241"/>
        <v>FC</v>
      </c>
      <c r="CE400" s="32"/>
      <c r="CJ400">
        <f t="shared" si="242"/>
        <v>7</v>
      </c>
      <c r="CK400">
        <f t="shared" si="243"/>
        <v>10</v>
      </c>
      <c r="CL400">
        <f t="shared" si="244"/>
        <v>2025</v>
      </c>
    </row>
    <row r="401" spans="1:90" ht="15" customHeight="1" x14ac:dyDescent="0.35">
      <c r="A401" s="40">
        <v>45848.582407407404</v>
      </c>
      <c r="B401" t="s">
        <v>132</v>
      </c>
      <c r="C401" t="s">
        <v>575</v>
      </c>
      <c r="D401" t="s">
        <v>133</v>
      </c>
      <c r="E401" s="2">
        <v>45937</v>
      </c>
      <c r="F401" t="s">
        <v>521</v>
      </c>
      <c r="G401" s="2">
        <v>45818</v>
      </c>
      <c r="H401">
        <v>9486151381</v>
      </c>
      <c r="I401">
        <v>158</v>
      </c>
      <c r="J401" t="s">
        <v>155</v>
      </c>
      <c r="K401" t="s">
        <v>52</v>
      </c>
      <c r="L401" t="s">
        <v>53</v>
      </c>
      <c r="M401" t="s">
        <v>48</v>
      </c>
      <c r="N401" t="s">
        <v>48</v>
      </c>
      <c r="O401" t="s">
        <v>48</v>
      </c>
      <c r="P401" t="s">
        <v>48</v>
      </c>
      <c r="Q401" t="s">
        <v>48</v>
      </c>
      <c r="R401" t="s">
        <v>48</v>
      </c>
      <c r="S401" t="s">
        <v>48</v>
      </c>
      <c r="T401" t="s">
        <v>48</v>
      </c>
      <c r="U401" t="s">
        <v>48</v>
      </c>
      <c r="V401" t="s">
        <v>48</v>
      </c>
      <c r="W401" t="s">
        <v>48</v>
      </c>
      <c r="X401" t="s">
        <v>48</v>
      </c>
      <c r="Y401" t="s">
        <v>48</v>
      </c>
      <c r="Z401" t="s">
        <v>48</v>
      </c>
      <c r="AA401" t="s">
        <v>48</v>
      </c>
      <c r="AB401" t="s">
        <v>48</v>
      </c>
      <c r="AC401" t="s">
        <v>48</v>
      </c>
      <c r="AD401" t="s">
        <v>48</v>
      </c>
      <c r="AE401" t="s">
        <v>48</v>
      </c>
      <c r="AF401" t="s">
        <v>48</v>
      </c>
      <c r="AG401" t="s">
        <v>48</v>
      </c>
      <c r="AH401" t="s">
        <v>48</v>
      </c>
      <c r="AI401" t="s">
        <v>50</v>
      </c>
      <c r="AJ401" t="s">
        <v>48</v>
      </c>
      <c r="AK401" t="s">
        <v>48</v>
      </c>
      <c r="AL401" t="s">
        <v>49</v>
      </c>
      <c r="AM401" t="s">
        <v>48</v>
      </c>
      <c r="AN401" t="s">
        <v>48</v>
      </c>
      <c r="AO401" t="s">
        <v>48</v>
      </c>
      <c r="AP401" t="s">
        <v>1203</v>
      </c>
      <c r="AQ401" t="s">
        <v>1203</v>
      </c>
      <c r="AR401" t="s">
        <v>51</v>
      </c>
      <c r="AS401" t="s">
        <v>569</v>
      </c>
      <c r="AT401" t="s">
        <v>570</v>
      </c>
      <c r="AU401" t="s">
        <v>577</v>
      </c>
      <c r="AW401" s="4">
        <f t="shared" ref="AW401:AW464" si="245">IF(OR(M401="YES", M401="Not Applicable"), AW$1, "0")</f>
        <v>6</v>
      </c>
      <c r="AX401" s="4">
        <f t="shared" ref="AX401:AX464" si="246">IF(OR(N401="YES", N401="Not Applicable"), AX$1, "0")</f>
        <v>4</v>
      </c>
      <c r="AY401" s="4">
        <f t="shared" ref="AY401:AY464" si="247">IF(OR(O401="YES", O401="Not Applicable"), AY$1, "0")</f>
        <v>4</v>
      </c>
      <c r="AZ401" s="4">
        <f t="shared" ref="AZ401:AZ464" si="248">IF(OR(P401="YES", P401="Not Applicable"), AZ$1, "0")</f>
        <v>2</v>
      </c>
      <c r="BA401" s="4">
        <f t="shared" ref="BA401:BA464" si="249">IF(OR(Q401="YES", Q401="Not Applicable"), BA$1, "0")</f>
        <v>4</v>
      </c>
      <c r="BB401" s="4">
        <f t="shared" ref="BB401:BB464" si="250">IF(OR(R401="YES", R401="Not Applicable"), BB$1, "0")</f>
        <v>4</v>
      </c>
      <c r="BC401" s="4">
        <f t="shared" ref="BC401:BC464" si="251">IF(OR(S401="YES", S401="Not Applicable"), BC$1, "0")</f>
        <v>4</v>
      </c>
      <c r="BD401" s="4">
        <f t="shared" ref="BD401:BD464" si="252">IF(OR(T401="YES", T401="Not Applicable"), BD$1, "0")</f>
        <v>2</v>
      </c>
      <c r="BE401" s="4">
        <f t="shared" ref="BE401:BE464" si="253">IF(OR(U401="YES", U401="Not Applicable"), BE$1, "0")</f>
        <v>4</v>
      </c>
      <c r="BF401" s="4">
        <f t="shared" ref="BF401:BF464" si="254">IF(OR(V401="YES", V401="Not Applicable"), BF$1, "0")</f>
        <v>2</v>
      </c>
      <c r="BG401" s="4">
        <f t="shared" ref="BG401:BG464" si="255">IF(OR(W401="YES", W401="Not Applicable"), BG$1, "0")</f>
        <v>4</v>
      </c>
      <c r="BH401" s="4">
        <f t="shared" ref="BH401:BH464" si="256">IF(OR(X401="YES", X401="Not Applicable"), BH$1, "0")</f>
        <v>4</v>
      </c>
      <c r="BI401" s="4">
        <f t="shared" ref="BI401:BI464" si="257">IF(OR(Y401="YES", Y401="Not Applicable"), BI$1, "0")</f>
        <v>4</v>
      </c>
      <c r="BJ401" s="4">
        <f t="shared" ref="BJ401:BJ464" si="258">IF(OR(Z401="YES", Z401="Not Applicable"), BJ$1, "0")</f>
        <v>2</v>
      </c>
      <c r="BK401" s="4">
        <f t="shared" ref="BK401:BK464" si="259">IF(OR(AA401="YES", AA401="Not Applicable"), BK$1, "0")</f>
        <v>4</v>
      </c>
      <c r="BL401" s="4">
        <f t="shared" ref="BL401:BL464" si="260">IF(OR(AB401="YES", AB401="Not Applicable"), BL$1, "0")</f>
        <v>2</v>
      </c>
      <c r="BM401" s="4">
        <f t="shared" ref="BM401:BM464" si="261">IF(OR(AC401="YES", AC401="Not Applicable"), BM$1, "0")</f>
        <v>4</v>
      </c>
      <c r="BN401" s="4">
        <f t="shared" ref="BN401:BN464" si="262">IF(OR(AD401="YES", AD401="Not Applicable"), BN$1, "0")</f>
        <v>4</v>
      </c>
      <c r="BO401" s="4">
        <f t="shared" ref="BO401:BO464" si="263">IF(OR(AE401="YES", AE401="Not Applicable"), BO$1, "0")</f>
        <v>4</v>
      </c>
      <c r="BP401" s="4">
        <f t="shared" ref="BP401:BP464" si="264">IF(OR(AF401="YES", AF401="Not Applicable"), BP$1, "0")</f>
        <v>4</v>
      </c>
      <c r="BQ401" s="4">
        <f t="shared" ref="BQ401:BQ464" si="265">IF(OR(AG401="YES", AG401="Not Applicable"), BQ$1, "0")</f>
        <v>6</v>
      </c>
      <c r="BR401" s="4">
        <f t="shared" ref="BR401:BR464" si="266">IF(OR(AH401="YES", AH401="Not Applicable"), BR$1, "0")</f>
        <v>4</v>
      </c>
      <c r="BS401" s="4">
        <f t="shared" ref="BS401:BS464" si="267">IF(OR(AI401="YES", AI401="Not Applicable"), BS$1, "0")</f>
        <v>4</v>
      </c>
      <c r="BT401" s="4">
        <f t="shared" ref="BT401:BT464" si="268">IF(OR(AJ401="YES", AJ401="Not Applicable"), BT$1, "0")</f>
        <v>4</v>
      </c>
      <c r="BU401" s="4">
        <f t="shared" ref="BU401:BU464" si="269">IF(OR(AK401="YES", AK401="Not Applicable"), BU$1, "0")</f>
        <v>4</v>
      </c>
      <c r="BV401" s="4" t="str">
        <f t="shared" ref="BV401:BV464" si="270">IF(OR(AL401="YES", AL401="Not Applicable"), BV$1, "0")</f>
        <v>0</v>
      </c>
      <c r="BW401" s="4">
        <f t="shared" ref="BW401:BW464" si="271">IF(OR(AM401="YES", AM401="Not Applicable"), BW$1, "0")</f>
        <v>6</v>
      </c>
      <c r="BX401" s="4">
        <f t="shared" ref="BX401:BX464" si="272">IF(OR(AN401="YES", AN401="Not Applicable"), BX$1, "0")</f>
        <v>0</v>
      </c>
      <c r="BY401" s="4">
        <f t="shared" ref="BY401:BY464" si="273">IF(OR(AO401="YES", AO401="Not Applicable"), BY$1, "0")</f>
        <v>0</v>
      </c>
      <c r="BZ401" s="37">
        <f t="shared" ref="BZ401:BZ464" si="274">SUM(AW401:BY401)</f>
        <v>100</v>
      </c>
      <c r="CA401" s="32" t="str">
        <f>VLOOKUP(J:J,'Agent wise'!A:C,3,0)</f>
        <v>Shakeer</v>
      </c>
      <c r="CB401" s="32">
        <f t="shared" si="240"/>
        <v>45937</v>
      </c>
      <c r="CC401" t="str">
        <f t="shared" si="241"/>
        <v>Excellent</v>
      </c>
      <c r="CE401" s="32"/>
      <c r="CJ401">
        <f t="shared" si="242"/>
        <v>7</v>
      </c>
      <c r="CK401">
        <f t="shared" si="243"/>
        <v>10</v>
      </c>
      <c r="CL401">
        <f t="shared" si="244"/>
        <v>2025</v>
      </c>
    </row>
    <row r="402" spans="1:90" ht="15" customHeight="1" x14ac:dyDescent="0.35">
      <c r="A402" s="40">
        <v>45848.583958333336</v>
      </c>
      <c r="B402" t="s">
        <v>319</v>
      </c>
      <c r="C402" t="s">
        <v>575</v>
      </c>
      <c r="D402" t="s">
        <v>72</v>
      </c>
      <c r="E402" s="2">
        <v>45937</v>
      </c>
      <c r="F402" t="s">
        <v>134</v>
      </c>
      <c r="G402" s="2">
        <v>45818</v>
      </c>
      <c r="H402">
        <v>9447778898</v>
      </c>
      <c r="I402">
        <v>258</v>
      </c>
      <c r="J402" t="s">
        <v>79</v>
      </c>
      <c r="K402" t="s">
        <v>46</v>
      </c>
      <c r="L402" t="s">
        <v>47</v>
      </c>
      <c r="M402" t="s">
        <v>48</v>
      </c>
      <c r="N402" t="s">
        <v>48</v>
      </c>
      <c r="O402" t="s">
        <v>48</v>
      </c>
      <c r="P402" t="s">
        <v>48</v>
      </c>
      <c r="Q402" t="s">
        <v>48</v>
      </c>
      <c r="R402" t="s">
        <v>49</v>
      </c>
      <c r="S402" t="s">
        <v>48</v>
      </c>
      <c r="T402" t="s">
        <v>48</v>
      </c>
      <c r="U402" t="s">
        <v>48</v>
      </c>
      <c r="V402" t="s">
        <v>48</v>
      </c>
      <c r="W402" t="s">
        <v>48</v>
      </c>
      <c r="X402" t="s">
        <v>50</v>
      </c>
      <c r="Y402" t="s">
        <v>48</v>
      </c>
      <c r="Z402" t="s">
        <v>48</v>
      </c>
      <c r="AA402" t="s">
        <v>48</v>
      </c>
      <c r="AB402" t="s">
        <v>49</v>
      </c>
      <c r="AC402" t="s">
        <v>49</v>
      </c>
      <c r="AD402" t="s">
        <v>48</v>
      </c>
      <c r="AE402" t="s">
        <v>49</v>
      </c>
      <c r="AF402" t="s">
        <v>50</v>
      </c>
      <c r="AG402" t="s">
        <v>48</v>
      </c>
      <c r="AH402" t="s">
        <v>50</v>
      </c>
      <c r="AI402" t="s">
        <v>49</v>
      </c>
      <c r="AJ402" t="s">
        <v>48</v>
      </c>
      <c r="AK402" t="s">
        <v>50</v>
      </c>
      <c r="AL402" t="s">
        <v>49</v>
      </c>
      <c r="AM402" t="s">
        <v>48</v>
      </c>
      <c r="AN402" t="s">
        <v>48</v>
      </c>
      <c r="AO402" t="s">
        <v>48</v>
      </c>
      <c r="AP402" t="s">
        <v>1204</v>
      </c>
      <c r="AQ402" t="s">
        <v>405</v>
      </c>
      <c r="AR402" t="s">
        <v>51</v>
      </c>
      <c r="AS402" t="s">
        <v>326</v>
      </c>
      <c r="AT402" t="s">
        <v>138</v>
      </c>
      <c r="AU402" t="s">
        <v>719</v>
      </c>
      <c r="AW402" s="4">
        <f t="shared" si="245"/>
        <v>6</v>
      </c>
      <c r="AX402" s="4">
        <f t="shared" si="246"/>
        <v>4</v>
      </c>
      <c r="AY402" s="4">
        <f t="shared" si="247"/>
        <v>4</v>
      </c>
      <c r="AZ402" s="4">
        <f t="shared" si="248"/>
        <v>2</v>
      </c>
      <c r="BA402" s="4">
        <f t="shared" si="249"/>
        <v>4</v>
      </c>
      <c r="BB402" s="4" t="str">
        <f t="shared" si="250"/>
        <v>0</v>
      </c>
      <c r="BC402" s="4">
        <f t="shared" si="251"/>
        <v>4</v>
      </c>
      <c r="BD402" s="4">
        <f t="shared" si="252"/>
        <v>2</v>
      </c>
      <c r="BE402" s="4">
        <f t="shared" si="253"/>
        <v>4</v>
      </c>
      <c r="BF402" s="4">
        <f t="shared" si="254"/>
        <v>2</v>
      </c>
      <c r="BG402" s="4">
        <f t="shared" si="255"/>
        <v>4</v>
      </c>
      <c r="BH402" s="4">
        <f t="shared" si="256"/>
        <v>4</v>
      </c>
      <c r="BI402" s="4">
        <f t="shared" si="257"/>
        <v>4</v>
      </c>
      <c r="BJ402" s="4">
        <f t="shared" si="258"/>
        <v>2</v>
      </c>
      <c r="BK402" s="4">
        <f t="shared" si="259"/>
        <v>4</v>
      </c>
      <c r="BL402" s="4" t="str">
        <f t="shared" si="260"/>
        <v>0</v>
      </c>
      <c r="BM402" s="4" t="str">
        <f t="shared" si="261"/>
        <v>0</v>
      </c>
      <c r="BN402" s="4">
        <f t="shared" si="262"/>
        <v>4</v>
      </c>
      <c r="BO402" s="4" t="str">
        <f t="shared" si="263"/>
        <v>0</v>
      </c>
      <c r="BP402" s="4">
        <f t="shared" si="264"/>
        <v>4</v>
      </c>
      <c r="BQ402" s="4">
        <f t="shared" si="265"/>
        <v>6</v>
      </c>
      <c r="BR402" s="4">
        <f t="shared" si="266"/>
        <v>4</v>
      </c>
      <c r="BS402" s="4" t="str">
        <f t="shared" si="267"/>
        <v>0</v>
      </c>
      <c r="BT402" s="4">
        <f t="shared" si="268"/>
        <v>4</v>
      </c>
      <c r="BU402" s="4">
        <f t="shared" si="269"/>
        <v>4</v>
      </c>
      <c r="BV402" s="4" t="str">
        <f t="shared" si="270"/>
        <v>0</v>
      </c>
      <c r="BW402" s="4">
        <f t="shared" si="271"/>
        <v>6</v>
      </c>
      <c r="BX402" s="4">
        <f t="shared" si="272"/>
        <v>0</v>
      </c>
      <c r="BY402" s="4">
        <f t="shared" si="273"/>
        <v>0</v>
      </c>
      <c r="BZ402" s="37">
        <f t="shared" si="274"/>
        <v>82</v>
      </c>
      <c r="CA402" s="32" t="str">
        <f>VLOOKUP(J:J,'Agent wise'!A:C,3,0)</f>
        <v>Shakeer</v>
      </c>
      <c r="CB402" s="32">
        <f t="shared" si="240"/>
        <v>45937</v>
      </c>
      <c r="CC402" t="str">
        <f t="shared" si="241"/>
        <v>FC</v>
      </c>
      <c r="CE402" s="32"/>
      <c r="CJ402">
        <f t="shared" si="242"/>
        <v>7</v>
      </c>
      <c r="CK402">
        <f t="shared" si="243"/>
        <v>10</v>
      </c>
      <c r="CL402">
        <f t="shared" si="244"/>
        <v>2025</v>
      </c>
    </row>
    <row r="403" spans="1:90" ht="15" customHeight="1" x14ac:dyDescent="0.35">
      <c r="A403" s="40">
        <v>45848.586458333331</v>
      </c>
      <c r="B403" t="s">
        <v>132</v>
      </c>
      <c r="C403" t="s">
        <v>575</v>
      </c>
      <c r="D403" t="s">
        <v>133</v>
      </c>
      <c r="E403" s="2">
        <v>45937</v>
      </c>
      <c r="F403" t="s">
        <v>521</v>
      </c>
      <c r="G403" s="2">
        <v>45818</v>
      </c>
      <c r="H403">
        <v>9344769901</v>
      </c>
      <c r="I403">
        <v>152</v>
      </c>
      <c r="J403" t="s">
        <v>96</v>
      </c>
      <c r="K403" t="s">
        <v>52</v>
      </c>
      <c r="L403" t="s">
        <v>53</v>
      </c>
      <c r="M403" t="s">
        <v>48</v>
      </c>
      <c r="N403" t="s">
        <v>48</v>
      </c>
      <c r="O403" t="s">
        <v>48</v>
      </c>
      <c r="P403" t="s">
        <v>48</v>
      </c>
      <c r="Q403" t="s">
        <v>48</v>
      </c>
      <c r="R403" t="s">
        <v>48</v>
      </c>
      <c r="S403" t="s">
        <v>48</v>
      </c>
      <c r="T403" t="s">
        <v>48</v>
      </c>
      <c r="U403" t="s">
        <v>48</v>
      </c>
      <c r="V403" t="s">
        <v>48</v>
      </c>
      <c r="W403" t="s">
        <v>48</v>
      </c>
      <c r="X403" t="s">
        <v>48</v>
      </c>
      <c r="Y403" t="s">
        <v>48</v>
      </c>
      <c r="Z403" t="s">
        <v>48</v>
      </c>
      <c r="AA403" t="s">
        <v>49</v>
      </c>
      <c r="AB403" t="s">
        <v>49</v>
      </c>
      <c r="AC403" t="s">
        <v>48</v>
      </c>
      <c r="AD403" t="s">
        <v>48</v>
      </c>
      <c r="AE403" t="s">
        <v>48</v>
      </c>
      <c r="AF403" t="s">
        <v>48</v>
      </c>
      <c r="AG403" t="s">
        <v>48</v>
      </c>
      <c r="AH403" t="s">
        <v>48</v>
      </c>
      <c r="AI403" t="s">
        <v>50</v>
      </c>
      <c r="AJ403" t="s">
        <v>48</v>
      </c>
      <c r="AK403" t="s">
        <v>48</v>
      </c>
      <c r="AL403" t="s">
        <v>49</v>
      </c>
      <c r="AM403" t="s">
        <v>48</v>
      </c>
      <c r="AN403" t="s">
        <v>48</v>
      </c>
      <c r="AO403" t="s">
        <v>48</v>
      </c>
      <c r="AP403" t="s">
        <v>1203</v>
      </c>
      <c r="AQ403" t="s">
        <v>1203</v>
      </c>
      <c r="AR403" t="s">
        <v>51</v>
      </c>
      <c r="AS403" t="s">
        <v>406</v>
      </c>
      <c r="AT403" t="s">
        <v>407</v>
      </c>
      <c r="AU403" t="s">
        <v>577</v>
      </c>
      <c r="AW403" s="4">
        <f t="shared" si="245"/>
        <v>6</v>
      </c>
      <c r="AX403" s="4">
        <f t="shared" si="246"/>
        <v>4</v>
      </c>
      <c r="AY403" s="4">
        <f t="shared" si="247"/>
        <v>4</v>
      </c>
      <c r="AZ403" s="4">
        <f t="shared" si="248"/>
        <v>2</v>
      </c>
      <c r="BA403" s="4">
        <f t="shared" si="249"/>
        <v>4</v>
      </c>
      <c r="BB403" s="4">
        <f t="shared" si="250"/>
        <v>4</v>
      </c>
      <c r="BC403" s="4">
        <f t="shared" si="251"/>
        <v>4</v>
      </c>
      <c r="BD403" s="4">
        <f t="shared" si="252"/>
        <v>2</v>
      </c>
      <c r="BE403" s="4">
        <f t="shared" si="253"/>
        <v>4</v>
      </c>
      <c r="BF403" s="4">
        <f t="shared" si="254"/>
        <v>2</v>
      </c>
      <c r="BG403" s="4">
        <f t="shared" si="255"/>
        <v>4</v>
      </c>
      <c r="BH403" s="4">
        <f t="shared" si="256"/>
        <v>4</v>
      </c>
      <c r="BI403" s="4">
        <f t="shared" si="257"/>
        <v>4</v>
      </c>
      <c r="BJ403" s="4">
        <f t="shared" si="258"/>
        <v>2</v>
      </c>
      <c r="BK403" s="4" t="str">
        <f t="shared" si="259"/>
        <v>0</v>
      </c>
      <c r="BL403" s="4" t="str">
        <f t="shared" si="260"/>
        <v>0</v>
      </c>
      <c r="BM403" s="4">
        <f t="shared" si="261"/>
        <v>4</v>
      </c>
      <c r="BN403" s="4">
        <f t="shared" si="262"/>
        <v>4</v>
      </c>
      <c r="BO403" s="4">
        <f t="shared" si="263"/>
        <v>4</v>
      </c>
      <c r="BP403" s="4">
        <f t="shared" si="264"/>
        <v>4</v>
      </c>
      <c r="BQ403" s="4">
        <f t="shared" si="265"/>
        <v>6</v>
      </c>
      <c r="BR403" s="4">
        <f t="shared" si="266"/>
        <v>4</v>
      </c>
      <c r="BS403" s="4">
        <f t="shared" si="267"/>
        <v>4</v>
      </c>
      <c r="BT403" s="4">
        <f t="shared" si="268"/>
        <v>4</v>
      </c>
      <c r="BU403" s="4">
        <f t="shared" si="269"/>
        <v>4</v>
      </c>
      <c r="BV403" s="4" t="str">
        <f t="shared" si="270"/>
        <v>0</v>
      </c>
      <c r="BW403" s="4">
        <f t="shared" si="271"/>
        <v>6</v>
      </c>
      <c r="BX403" s="4">
        <f t="shared" si="272"/>
        <v>0</v>
      </c>
      <c r="BY403" s="4">
        <f t="shared" si="273"/>
        <v>0</v>
      </c>
      <c r="BZ403" s="37">
        <f t="shared" si="274"/>
        <v>94</v>
      </c>
      <c r="CA403" s="32" t="str">
        <f>VLOOKUP(J:J,'Agent wise'!A:C,3,0)</f>
        <v xml:space="preserve">Shiny </v>
      </c>
      <c r="CB403" s="32">
        <f t="shared" si="240"/>
        <v>45937</v>
      </c>
      <c r="CC403" t="str">
        <f t="shared" si="241"/>
        <v>Good</v>
      </c>
      <c r="CE403" s="32"/>
      <c r="CJ403">
        <f t="shared" si="242"/>
        <v>7</v>
      </c>
      <c r="CK403">
        <f t="shared" si="243"/>
        <v>10</v>
      </c>
      <c r="CL403">
        <f t="shared" si="244"/>
        <v>2025</v>
      </c>
    </row>
    <row r="404" spans="1:90" ht="15" customHeight="1" x14ac:dyDescent="0.35">
      <c r="A404" s="40">
        <v>45848.592719907407</v>
      </c>
      <c r="B404" t="s">
        <v>132</v>
      </c>
      <c r="C404" t="s">
        <v>575</v>
      </c>
      <c r="D404" t="s">
        <v>133</v>
      </c>
      <c r="E404" s="2">
        <v>45937</v>
      </c>
      <c r="F404" t="s">
        <v>521</v>
      </c>
      <c r="G404" s="2">
        <v>45818</v>
      </c>
      <c r="H404">
        <v>9042151748</v>
      </c>
      <c r="I404">
        <v>145</v>
      </c>
      <c r="J404" t="s">
        <v>96</v>
      </c>
      <c r="K404" t="s">
        <v>52</v>
      </c>
      <c r="L404" t="s">
        <v>53</v>
      </c>
      <c r="M404" t="s">
        <v>48</v>
      </c>
      <c r="N404" t="s">
        <v>48</v>
      </c>
      <c r="O404" t="s">
        <v>48</v>
      </c>
      <c r="P404" t="s">
        <v>48</v>
      </c>
      <c r="Q404" t="s">
        <v>48</v>
      </c>
      <c r="R404" t="s">
        <v>49</v>
      </c>
      <c r="S404" t="s">
        <v>48</v>
      </c>
      <c r="T404" t="s">
        <v>48</v>
      </c>
      <c r="U404" t="s">
        <v>48</v>
      </c>
      <c r="V404" t="s">
        <v>48</v>
      </c>
      <c r="W404" t="s">
        <v>48</v>
      </c>
      <c r="X404" t="s">
        <v>48</v>
      </c>
      <c r="Y404" t="s">
        <v>48</v>
      </c>
      <c r="Z404" t="s">
        <v>48</v>
      </c>
      <c r="AA404" t="s">
        <v>48</v>
      </c>
      <c r="AB404" t="s">
        <v>48</v>
      </c>
      <c r="AC404" t="s">
        <v>48</v>
      </c>
      <c r="AD404" t="s">
        <v>48</v>
      </c>
      <c r="AE404" t="s">
        <v>48</v>
      </c>
      <c r="AF404" t="s">
        <v>48</v>
      </c>
      <c r="AG404" t="s">
        <v>48</v>
      </c>
      <c r="AH404" t="s">
        <v>48</v>
      </c>
      <c r="AI404" t="s">
        <v>50</v>
      </c>
      <c r="AJ404" t="s">
        <v>48</v>
      </c>
      <c r="AK404" t="s">
        <v>48</v>
      </c>
      <c r="AL404" t="s">
        <v>48</v>
      </c>
      <c r="AM404" t="s">
        <v>48</v>
      </c>
      <c r="AN404" t="s">
        <v>48</v>
      </c>
      <c r="AO404" t="s">
        <v>48</v>
      </c>
      <c r="AP404" t="s">
        <v>388</v>
      </c>
      <c r="AQ404" t="s">
        <v>388</v>
      </c>
      <c r="AR404" t="s">
        <v>51</v>
      </c>
      <c r="AS404" t="s">
        <v>435</v>
      </c>
      <c r="AT404" t="s">
        <v>440</v>
      </c>
      <c r="AU404" t="s">
        <v>577</v>
      </c>
      <c r="AW404" s="4">
        <f t="shared" si="245"/>
        <v>6</v>
      </c>
      <c r="AX404" s="4">
        <f t="shared" si="246"/>
        <v>4</v>
      </c>
      <c r="AY404" s="4">
        <f t="shared" si="247"/>
        <v>4</v>
      </c>
      <c r="AZ404" s="4">
        <f t="shared" si="248"/>
        <v>2</v>
      </c>
      <c r="BA404" s="4">
        <f t="shared" si="249"/>
        <v>4</v>
      </c>
      <c r="BB404" s="4" t="str">
        <f t="shared" si="250"/>
        <v>0</v>
      </c>
      <c r="BC404" s="4">
        <f t="shared" si="251"/>
        <v>4</v>
      </c>
      <c r="BD404" s="4">
        <f t="shared" si="252"/>
        <v>2</v>
      </c>
      <c r="BE404" s="4">
        <f t="shared" si="253"/>
        <v>4</v>
      </c>
      <c r="BF404" s="4">
        <f t="shared" si="254"/>
        <v>2</v>
      </c>
      <c r="BG404" s="4">
        <f t="shared" si="255"/>
        <v>4</v>
      </c>
      <c r="BH404" s="4">
        <f t="shared" si="256"/>
        <v>4</v>
      </c>
      <c r="BI404" s="4">
        <f t="shared" si="257"/>
        <v>4</v>
      </c>
      <c r="BJ404" s="4">
        <f t="shared" si="258"/>
        <v>2</v>
      </c>
      <c r="BK404" s="4">
        <f t="shared" si="259"/>
        <v>4</v>
      </c>
      <c r="BL404" s="4">
        <f t="shared" si="260"/>
        <v>2</v>
      </c>
      <c r="BM404" s="4">
        <f t="shared" si="261"/>
        <v>4</v>
      </c>
      <c r="BN404" s="4">
        <f t="shared" si="262"/>
        <v>4</v>
      </c>
      <c r="BO404" s="4">
        <f t="shared" si="263"/>
        <v>4</v>
      </c>
      <c r="BP404" s="4">
        <f t="shared" si="264"/>
        <v>4</v>
      </c>
      <c r="BQ404" s="4">
        <f t="shared" si="265"/>
        <v>6</v>
      </c>
      <c r="BR404" s="4">
        <f t="shared" si="266"/>
        <v>4</v>
      </c>
      <c r="BS404" s="4">
        <f t="shared" si="267"/>
        <v>4</v>
      </c>
      <c r="BT404" s="4">
        <f t="shared" si="268"/>
        <v>4</v>
      </c>
      <c r="BU404" s="4">
        <f t="shared" si="269"/>
        <v>4</v>
      </c>
      <c r="BV404" s="4">
        <f t="shared" si="270"/>
        <v>0</v>
      </c>
      <c r="BW404" s="4">
        <f t="shared" si="271"/>
        <v>6</v>
      </c>
      <c r="BX404" s="4">
        <f t="shared" si="272"/>
        <v>0</v>
      </c>
      <c r="BY404" s="4">
        <f t="shared" si="273"/>
        <v>0</v>
      </c>
      <c r="BZ404" s="37">
        <f t="shared" si="274"/>
        <v>96</v>
      </c>
      <c r="CA404" s="32" t="str">
        <f>VLOOKUP(J:J,'Agent wise'!A:C,3,0)</f>
        <v xml:space="preserve">Shiny </v>
      </c>
      <c r="CB404" s="32">
        <f t="shared" si="240"/>
        <v>45937</v>
      </c>
      <c r="CC404" t="str">
        <f t="shared" si="241"/>
        <v>Excellent</v>
      </c>
      <c r="CE404" s="32"/>
      <c r="CJ404">
        <f t="shared" si="242"/>
        <v>7</v>
      </c>
      <c r="CK404">
        <f t="shared" si="243"/>
        <v>10</v>
      </c>
      <c r="CL404">
        <f t="shared" si="244"/>
        <v>2025</v>
      </c>
    </row>
    <row r="405" spans="1:90" ht="15" customHeight="1" x14ac:dyDescent="0.35">
      <c r="A405" s="40">
        <v>45848.596238425926</v>
      </c>
      <c r="B405" t="s">
        <v>132</v>
      </c>
      <c r="C405" t="s">
        <v>575</v>
      </c>
      <c r="D405" t="s">
        <v>133</v>
      </c>
      <c r="E405" s="2">
        <v>45937</v>
      </c>
      <c r="F405" t="s">
        <v>521</v>
      </c>
      <c r="G405" s="2">
        <v>45818</v>
      </c>
      <c r="H405">
        <v>7401485548</v>
      </c>
      <c r="I405">
        <v>133</v>
      </c>
      <c r="J405" t="s">
        <v>87</v>
      </c>
      <c r="K405" t="s">
        <v>52</v>
      </c>
      <c r="L405" t="s">
        <v>53</v>
      </c>
      <c r="M405" t="s">
        <v>48</v>
      </c>
      <c r="N405" t="s">
        <v>48</v>
      </c>
      <c r="O405" t="s">
        <v>48</v>
      </c>
      <c r="P405" t="s">
        <v>48</v>
      </c>
      <c r="Q405" t="s">
        <v>48</v>
      </c>
      <c r="R405" t="s">
        <v>48</v>
      </c>
      <c r="S405" t="s">
        <v>48</v>
      </c>
      <c r="T405" t="s">
        <v>48</v>
      </c>
      <c r="U405" t="s">
        <v>48</v>
      </c>
      <c r="V405" t="s">
        <v>48</v>
      </c>
      <c r="W405" t="s">
        <v>48</v>
      </c>
      <c r="X405" t="s">
        <v>48</v>
      </c>
      <c r="Y405" t="s">
        <v>48</v>
      </c>
      <c r="Z405" t="s">
        <v>48</v>
      </c>
      <c r="AA405" t="s">
        <v>49</v>
      </c>
      <c r="AB405" t="s">
        <v>48</v>
      </c>
      <c r="AC405" t="s">
        <v>48</v>
      </c>
      <c r="AD405" t="s">
        <v>48</v>
      </c>
      <c r="AE405" t="s">
        <v>48</v>
      </c>
      <c r="AF405" t="s">
        <v>48</v>
      </c>
      <c r="AG405" t="s">
        <v>48</v>
      </c>
      <c r="AH405" t="s">
        <v>48</v>
      </c>
      <c r="AI405" t="s">
        <v>50</v>
      </c>
      <c r="AJ405" t="s">
        <v>48</v>
      </c>
      <c r="AK405" t="s">
        <v>48</v>
      </c>
      <c r="AL405" t="s">
        <v>49</v>
      </c>
      <c r="AM405" t="s">
        <v>48</v>
      </c>
      <c r="AN405" t="s">
        <v>48</v>
      </c>
      <c r="AO405" t="s">
        <v>48</v>
      </c>
      <c r="AP405" t="s">
        <v>1205</v>
      </c>
      <c r="AQ405" t="s">
        <v>1205</v>
      </c>
      <c r="AR405" t="s">
        <v>51</v>
      </c>
      <c r="AS405" t="s">
        <v>569</v>
      </c>
      <c r="AT405" t="s">
        <v>570</v>
      </c>
      <c r="AU405" t="s">
        <v>577</v>
      </c>
      <c r="AW405" s="4">
        <f t="shared" si="245"/>
        <v>6</v>
      </c>
      <c r="AX405" s="4">
        <f t="shared" si="246"/>
        <v>4</v>
      </c>
      <c r="AY405" s="4">
        <f t="shared" si="247"/>
        <v>4</v>
      </c>
      <c r="AZ405" s="4">
        <f t="shared" si="248"/>
        <v>2</v>
      </c>
      <c r="BA405" s="4">
        <f t="shared" si="249"/>
        <v>4</v>
      </c>
      <c r="BB405" s="4">
        <f t="shared" si="250"/>
        <v>4</v>
      </c>
      <c r="BC405" s="4">
        <f t="shared" si="251"/>
        <v>4</v>
      </c>
      <c r="BD405" s="4">
        <f t="shared" si="252"/>
        <v>2</v>
      </c>
      <c r="BE405" s="4">
        <f t="shared" si="253"/>
        <v>4</v>
      </c>
      <c r="BF405" s="4">
        <f t="shared" si="254"/>
        <v>2</v>
      </c>
      <c r="BG405" s="4">
        <f t="shared" si="255"/>
        <v>4</v>
      </c>
      <c r="BH405" s="4">
        <f t="shared" si="256"/>
        <v>4</v>
      </c>
      <c r="BI405" s="4">
        <f t="shared" si="257"/>
        <v>4</v>
      </c>
      <c r="BJ405" s="4">
        <f t="shared" si="258"/>
        <v>2</v>
      </c>
      <c r="BK405" s="4" t="str">
        <f t="shared" si="259"/>
        <v>0</v>
      </c>
      <c r="BL405" s="4">
        <f t="shared" si="260"/>
        <v>2</v>
      </c>
      <c r="BM405" s="4">
        <f t="shared" si="261"/>
        <v>4</v>
      </c>
      <c r="BN405" s="4">
        <f t="shared" si="262"/>
        <v>4</v>
      </c>
      <c r="BO405" s="4">
        <f t="shared" si="263"/>
        <v>4</v>
      </c>
      <c r="BP405" s="4">
        <f t="shared" si="264"/>
        <v>4</v>
      </c>
      <c r="BQ405" s="4">
        <f t="shared" si="265"/>
        <v>6</v>
      </c>
      <c r="BR405" s="4">
        <f t="shared" si="266"/>
        <v>4</v>
      </c>
      <c r="BS405" s="4">
        <f t="shared" si="267"/>
        <v>4</v>
      </c>
      <c r="BT405" s="4">
        <f t="shared" si="268"/>
        <v>4</v>
      </c>
      <c r="BU405" s="4">
        <f t="shared" si="269"/>
        <v>4</v>
      </c>
      <c r="BV405" s="4" t="str">
        <f t="shared" si="270"/>
        <v>0</v>
      </c>
      <c r="BW405" s="4">
        <f t="shared" si="271"/>
        <v>6</v>
      </c>
      <c r="BX405" s="4">
        <f t="shared" si="272"/>
        <v>0</v>
      </c>
      <c r="BY405" s="4">
        <f t="shared" si="273"/>
        <v>0</v>
      </c>
      <c r="BZ405" s="37">
        <f t="shared" si="274"/>
        <v>96</v>
      </c>
      <c r="CA405" s="32" t="str">
        <f>VLOOKUP(J:J,'Agent wise'!A:C,3,0)</f>
        <v xml:space="preserve">Shiny </v>
      </c>
      <c r="CB405" s="32">
        <f t="shared" si="240"/>
        <v>45937</v>
      </c>
      <c r="CC405" t="str">
        <f t="shared" si="241"/>
        <v>Excellent</v>
      </c>
      <c r="CE405" s="32"/>
      <c r="CJ405">
        <f t="shared" si="242"/>
        <v>7</v>
      </c>
      <c r="CK405">
        <f t="shared" si="243"/>
        <v>10</v>
      </c>
      <c r="CL405">
        <f t="shared" si="244"/>
        <v>2025</v>
      </c>
    </row>
    <row r="406" spans="1:90" ht="15" customHeight="1" x14ac:dyDescent="0.35">
      <c r="A406" s="40">
        <v>45848.599930555552</v>
      </c>
      <c r="B406" t="s">
        <v>319</v>
      </c>
      <c r="C406" t="s">
        <v>575</v>
      </c>
      <c r="D406" t="s">
        <v>72</v>
      </c>
      <c r="E406" s="2">
        <v>45937</v>
      </c>
      <c r="F406" t="s">
        <v>134</v>
      </c>
      <c r="G406" s="2">
        <v>45818</v>
      </c>
      <c r="H406">
        <v>9446735161</v>
      </c>
      <c r="I406">
        <v>184</v>
      </c>
      <c r="J406" t="s">
        <v>102</v>
      </c>
      <c r="K406" t="s">
        <v>46</v>
      </c>
      <c r="L406" t="s">
        <v>47</v>
      </c>
      <c r="M406" t="s">
        <v>48</v>
      </c>
      <c r="N406" t="s">
        <v>48</v>
      </c>
      <c r="O406" t="s">
        <v>48</v>
      </c>
      <c r="P406" t="s">
        <v>48</v>
      </c>
      <c r="Q406" t="s">
        <v>48</v>
      </c>
      <c r="R406" t="s">
        <v>49</v>
      </c>
      <c r="S406" t="s">
        <v>48</v>
      </c>
      <c r="T406" t="s">
        <v>48</v>
      </c>
      <c r="U406" t="s">
        <v>48</v>
      </c>
      <c r="V406" t="s">
        <v>48</v>
      </c>
      <c r="W406" t="s">
        <v>48</v>
      </c>
      <c r="X406" t="s">
        <v>48</v>
      </c>
      <c r="Y406" t="s">
        <v>48</v>
      </c>
      <c r="Z406" t="s">
        <v>48</v>
      </c>
      <c r="AA406" t="s">
        <v>48</v>
      </c>
      <c r="AB406" t="s">
        <v>48</v>
      </c>
      <c r="AC406" t="s">
        <v>50</v>
      </c>
      <c r="AD406" t="s">
        <v>48</v>
      </c>
      <c r="AE406" t="s">
        <v>49</v>
      </c>
      <c r="AF406" t="s">
        <v>50</v>
      </c>
      <c r="AG406" t="s">
        <v>48</v>
      </c>
      <c r="AH406" t="s">
        <v>50</v>
      </c>
      <c r="AI406" t="s">
        <v>49</v>
      </c>
      <c r="AJ406" t="s">
        <v>48</v>
      </c>
      <c r="AK406" t="s">
        <v>50</v>
      </c>
      <c r="AL406" t="s">
        <v>49</v>
      </c>
      <c r="AM406" t="s">
        <v>48</v>
      </c>
      <c r="AN406" t="s">
        <v>48</v>
      </c>
      <c r="AO406" t="s">
        <v>48</v>
      </c>
      <c r="AP406" t="s">
        <v>1206</v>
      </c>
      <c r="AQ406" t="s">
        <v>321</v>
      </c>
      <c r="AR406" t="s">
        <v>51</v>
      </c>
      <c r="AS406" t="s">
        <v>331</v>
      </c>
      <c r="AT406" t="s">
        <v>145</v>
      </c>
      <c r="AU406" t="s">
        <v>683</v>
      </c>
      <c r="AW406" s="4">
        <f t="shared" si="245"/>
        <v>6</v>
      </c>
      <c r="AX406" s="4">
        <f t="shared" si="246"/>
        <v>4</v>
      </c>
      <c r="AY406" s="4">
        <f t="shared" si="247"/>
        <v>4</v>
      </c>
      <c r="AZ406" s="4">
        <f t="shared" si="248"/>
        <v>2</v>
      </c>
      <c r="BA406" s="4">
        <f t="shared" si="249"/>
        <v>4</v>
      </c>
      <c r="BB406" s="4" t="str">
        <f t="shared" si="250"/>
        <v>0</v>
      </c>
      <c r="BC406" s="4">
        <f t="shared" si="251"/>
        <v>4</v>
      </c>
      <c r="BD406" s="4">
        <f t="shared" si="252"/>
        <v>2</v>
      </c>
      <c r="BE406" s="4">
        <f t="shared" si="253"/>
        <v>4</v>
      </c>
      <c r="BF406" s="4">
        <f t="shared" si="254"/>
        <v>2</v>
      </c>
      <c r="BG406" s="4">
        <f t="shared" si="255"/>
        <v>4</v>
      </c>
      <c r="BH406" s="4">
        <f t="shared" si="256"/>
        <v>4</v>
      </c>
      <c r="BI406" s="4">
        <f t="shared" si="257"/>
        <v>4</v>
      </c>
      <c r="BJ406" s="4">
        <f t="shared" si="258"/>
        <v>2</v>
      </c>
      <c r="BK406" s="4">
        <f t="shared" si="259"/>
        <v>4</v>
      </c>
      <c r="BL406" s="4">
        <f t="shared" si="260"/>
        <v>2</v>
      </c>
      <c r="BM406" s="4">
        <f t="shared" si="261"/>
        <v>4</v>
      </c>
      <c r="BN406" s="4">
        <f t="shared" si="262"/>
        <v>4</v>
      </c>
      <c r="BO406" s="4" t="str">
        <f t="shared" si="263"/>
        <v>0</v>
      </c>
      <c r="BP406" s="4">
        <f t="shared" si="264"/>
        <v>4</v>
      </c>
      <c r="BQ406" s="4">
        <f t="shared" si="265"/>
        <v>6</v>
      </c>
      <c r="BR406" s="4">
        <f t="shared" si="266"/>
        <v>4</v>
      </c>
      <c r="BS406" s="4" t="str">
        <f t="shared" si="267"/>
        <v>0</v>
      </c>
      <c r="BT406" s="4">
        <f t="shared" si="268"/>
        <v>4</v>
      </c>
      <c r="BU406" s="4">
        <f t="shared" si="269"/>
        <v>4</v>
      </c>
      <c r="BV406" s="4" t="str">
        <f t="shared" si="270"/>
        <v>0</v>
      </c>
      <c r="BW406" s="4">
        <f t="shared" si="271"/>
        <v>6</v>
      </c>
      <c r="BX406" s="4">
        <f t="shared" si="272"/>
        <v>0</v>
      </c>
      <c r="BY406" s="4">
        <f t="shared" si="273"/>
        <v>0</v>
      </c>
      <c r="BZ406" s="37">
        <f t="shared" si="274"/>
        <v>88</v>
      </c>
      <c r="CA406" s="32" t="str">
        <f>VLOOKUP(J:J,'Agent wise'!A:C,3,0)</f>
        <v>Shakeer</v>
      </c>
      <c r="CB406" s="32">
        <f t="shared" si="240"/>
        <v>45937</v>
      </c>
      <c r="CC406" t="str">
        <f t="shared" si="241"/>
        <v>Average</v>
      </c>
      <c r="CE406" s="32"/>
      <c r="CJ406">
        <f t="shared" si="242"/>
        <v>7</v>
      </c>
      <c r="CK406">
        <f t="shared" si="243"/>
        <v>10</v>
      </c>
      <c r="CL406">
        <f t="shared" si="244"/>
        <v>2025</v>
      </c>
    </row>
    <row r="407" spans="1:90" ht="15" customHeight="1" x14ac:dyDescent="0.35">
      <c r="A407" s="40">
        <v>45848.601736111108</v>
      </c>
      <c r="B407" t="s">
        <v>132</v>
      </c>
      <c r="C407" t="s">
        <v>575</v>
      </c>
      <c r="D407" t="s">
        <v>133</v>
      </c>
      <c r="E407" s="2">
        <v>45937</v>
      </c>
      <c r="F407" t="s">
        <v>521</v>
      </c>
      <c r="G407" s="2">
        <v>45848</v>
      </c>
      <c r="H407">
        <v>9486457311</v>
      </c>
      <c r="I407">
        <v>176</v>
      </c>
      <c r="J407" t="s">
        <v>74</v>
      </c>
      <c r="K407" t="s">
        <v>52</v>
      </c>
      <c r="L407" t="s">
        <v>53</v>
      </c>
      <c r="M407" t="s">
        <v>48</v>
      </c>
      <c r="N407" t="s">
        <v>48</v>
      </c>
      <c r="O407" t="s">
        <v>48</v>
      </c>
      <c r="P407" t="s">
        <v>48</v>
      </c>
      <c r="Q407" t="s">
        <v>48</v>
      </c>
      <c r="R407" t="s">
        <v>48</v>
      </c>
      <c r="S407" t="s">
        <v>48</v>
      </c>
      <c r="T407" t="s">
        <v>48</v>
      </c>
      <c r="U407" t="s">
        <v>48</v>
      </c>
      <c r="V407" t="s">
        <v>48</v>
      </c>
      <c r="W407" t="s">
        <v>48</v>
      </c>
      <c r="X407" t="s">
        <v>48</v>
      </c>
      <c r="Y407" t="s">
        <v>48</v>
      </c>
      <c r="Z407" t="s">
        <v>48</v>
      </c>
      <c r="AA407" t="s">
        <v>48</v>
      </c>
      <c r="AB407" t="s">
        <v>49</v>
      </c>
      <c r="AC407" t="s">
        <v>48</v>
      </c>
      <c r="AD407" t="s">
        <v>48</v>
      </c>
      <c r="AE407" t="s">
        <v>48</v>
      </c>
      <c r="AF407" t="s">
        <v>48</v>
      </c>
      <c r="AG407" t="s">
        <v>48</v>
      </c>
      <c r="AH407" t="s">
        <v>48</v>
      </c>
      <c r="AI407" t="s">
        <v>50</v>
      </c>
      <c r="AJ407" t="s">
        <v>48</v>
      </c>
      <c r="AK407" t="s">
        <v>48</v>
      </c>
      <c r="AL407" t="s">
        <v>48</v>
      </c>
      <c r="AM407" t="s">
        <v>48</v>
      </c>
      <c r="AN407" t="s">
        <v>48</v>
      </c>
      <c r="AO407" t="s">
        <v>48</v>
      </c>
      <c r="AP407" t="s">
        <v>1207</v>
      </c>
      <c r="AQ407" t="s">
        <v>1207</v>
      </c>
      <c r="AR407" t="s">
        <v>51</v>
      </c>
      <c r="AS407" t="s">
        <v>435</v>
      </c>
      <c r="AT407" t="s">
        <v>440</v>
      </c>
      <c r="AU407" t="s">
        <v>577</v>
      </c>
      <c r="AW407" s="4">
        <f t="shared" si="245"/>
        <v>6</v>
      </c>
      <c r="AX407" s="4">
        <f t="shared" si="246"/>
        <v>4</v>
      </c>
      <c r="AY407" s="4">
        <f t="shared" si="247"/>
        <v>4</v>
      </c>
      <c r="AZ407" s="4">
        <f t="shared" si="248"/>
        <v>2</v>
      </c>
      <c r="BA407" s="4">
        <f t="shared" si="249"/>
        <v>4</v>
      </c>
      <c r="BB407" s="4">
        <f t="shared" si="250"/>
        <v>4</v>
      </c>
      <c r="BC407" s="4">
        <f t="shared" si="251"/>
        <v>4</v>
      </c>
      <c r="BD407" s="4">
        <f t="shared" si="252"/>
        <v>2</v>
      </c>
      <c r="BE407" s="4">
        <f t="shared" si="253"/>
        <v>4</v>
      </c>
      <c r="BF407" s="4">
        <f t="shared" si="254"/>
        <v>2</v>
      </c>
      <c r="BG407" s="4">
        <f t="shared" si="255"/>
        <v>4</v>
      </c>
      <c r="BH407" s="4">
        <f t="shared" si="256"/>
        <v>4</v>
      </c>
      <c r="BI407" s="4">
        <f t="shared" si="257"/>
        <v>4</v>
      </c>
      <c r="BJ407" s="4">
        <f t="shared" si="258"/>
        <v>2</v>
      </c>
      <c r="BK407" s="4">
        <f t="shared" si="259"/>
        <v>4</v>
      </c>
      <c r="BL407" s="4" t="str">
        <f t="shared" si="260"/>
        <v>0</v>
      </c>
      <c r="BM407" s="4">
        <f t="shared" si="261"/>
        <v>4</v>
      </c>
      <c r="BN407" s="4">
        <f t="shared" si="262"/>
        <v>4</v>
      </c>
      <c r="BO407" s="4">
        <f t="shared" si="263"/>
        <v>4</v>
      </c>
      <c r="BP407" s="4">
        <f t="shared" si="264"/>
        <v>4</v>
      </c>
      <c r="BQ407" s="4">
        <f t="shared" si="265"/>
        <v>6</v>
      </c>
      <c r="BR407" s="4">
        <f t="shared" si="266"/>
        <v>4</v>
      </c>
      <c r="BS407" s="4">
        <f t="shared" si="267"/>
        <v>4</v>
      </c>
      <c r="BT407" s="4">
        <f t="shared" si="268"/>
        <v>4</v>
      </c>
      <c r="BU407" s="4">
        <f t="shared" si="269"/>
        <v>4</v>
      </c>
      <c r="BV407" s="4">
        <f t="shared" si="270"/>
        <v>0</v>
      </c>
      <c r="BW407" s="4">
        <f t="shared" si="271"/>
        <v>6</v>
      </c>
      <c r="BX407" s="4">
        <f t="shared" si="272"/>
        <v>0</v>
      </c>
      <c r="BY407" s="4">
        <f t="shared" si="273"/>
        <v>0</v>
      </c>
      <c r="BZ407" s="37">
        <f t="shared" si="274"/>
        <v>98</v>
      </c>
      <c r="CA407" s="32" t="str">
        <f>VLOOKUP(J:J,'Agent wise'!A:C,3,0)</f>
        <v xml:space="preserve">Shiny </v>
      </c>
      <c r="CB407" s="32">
        <f t="shared" si="240"/>
        <v>45937</v>
      </c>
      <c r="CC407" t="str">
        <f t="shared" si="241"/>
        <v>Excellent</v>
      </c>
      <c r="CE407" s="32"/>
      <c r="CJ407">
        <f t="shared" si="242"/>
        <v>7</v>
      </c>
      <c r="CK407">
        <f t="shared" si="243"/>
        <v>10</v>
      </c>
      <c r="CL407">
        <f t="shared" si="244"/>
        <v>2025</v>
      </c>
    </row>
    <row r="408" spans="1:90" ht="15" customHeight="1" x14ac:dyDescent="0.35">
      <c r="A408" s="40">
        <v>45848.602476851855</v>
      </c>
      <c r="B408" t="s">
        <v>319</v>
      </c>
      <c r="C408" t="s">
        <v>575</v>
      </c>
      <c r="D408" t="s">
        <v>72</v>
      </c>
      <c r="E408" s="2">
        <v>45937</v>
      </c>
      <c r="F408" t="s">
        <v>134</v>
      </c>
      <c r="G408" s="2">
        <v>45818</v>
      </c>
      <c r="H408">
        <v>9207740833</v>
      </c>
      <c r="I408">
        <v>153</v>
      </c>
      <c r="J408" t="s">
        <v>130</v>
      </c>
      <c r="K408" t="s">
        <v>46</v>
      </c>
      <c r="L408" t="s">
        <v>47</v>
      </c>
      <c r="M408" t="s">
        <v>48</v>
      </c>
      <c r="N408" t="s">
        <v>48</v>
      </c>
      <c r="O408" t="s">
        <v>48</v>
      </c>
      <c r="P408" t="s">
        <v>48</v>
      </c>
      <c r="Q408" t="s">
        <v>48</v>
      </c>
      <c r="R408" t="s">
        <v>49</v>
      </c>
      <c r="S408" t="s">
        <v>48</v>
      </c>
      <c r="T408" t="s">
        <v>48</v>
      </c>
      <c r="U408" t="s">
        <v>48</v>
      </c>
      <c r="V408" t="s">
        <v>48</v>
      </c>
      <c r="W408" t="s">
        <v>48</v>
      </c>
      <c r="X408" t="s">
        <v>48</v>
      </c>
      <c r="Y408" t="s">
        <v>48</v>
      </c>
      <c r="Z408" t="s">
        <v>48</v>
      </c>
      <c r="AA408" t="s">
        <v>48</v>
      </c>
      <c r="AB408" t="s">
        <v>48</v>
      </c>
      <c r="AC408" t="s">
        <v>50</v>
      </c>
      <c r="AD408" t="s">
        <v>48</v>
      </c>
      <c r="AE408" t="s">
        <v>48</v>
      </c>
      <c r="AF408" t="s">
        <v>50</v>
      </c>
      <c r="AG408" t="s">
        <v>48</v>
      </c>
      <c r="AH408" t="s">
        <v>50</v>
      </c>
      <c r="AI408" t="s">
        <v>48</v>
      </c>
      <c r="AJ408" t="s">
        <v>48</v>
      </c>
      <c r="AK408" t="s">
        <v>50</v>
      </c>
      <c r="AL408" t="s">
        <v>49</v>
      </c>
      <c r="AM408" t="s">
        <v>48</v>
      </c>
      <c r="AN408" t="s">
        <v>48</v>
      </c>
      <c r="AO408" t="s">
        <v>48</v>
      </c>
      <c r="AP408" t="s">
        <v>402</v>
      </c>
      <c r="AQ408" t="s">
        <v>405</v>
      </c>
      <c r="AR408" t="s">
        <v>51</v>
      </c>
      <c r="AS408" t="s">
        <v>331</v>
      </c>
      <c r="AT408" t="s">
        <v>1025</v>
      </c>
      <c r="AU408" t="s">
        <v>626</v>
      </c>
      <c r="AW408" s="4">
        <f t="shared" si="245"/>
        <v>6</v>
      </c>
      <c r="AX408" s="4">
        <f t="shared" si="246"/>
        <v>4</v>
      </c>
      <c r="AY408" s="4">
        <f t="shared" si="247"/>
        <v>4</v>
      </c>
      <c r="AZ408" s="4">
        <f t="shared" si="248"/>
        <v>2</v>
      </c>
      <c r="BA408" s="4">
        <f t="shared" si="249"/>
        <v>4</v>
      </c>
      <c r="BB408" s="4" t="str">
        <f t="shared" si="250"/>
        <v>0</v>
      </c>
      <c r="BC408" s="4">
        <f t="shared" si="251"/>
        <v>4</v>
      </c>
      <c r="BD408" s="4">
        <f t="shared" si="252"/>
        <v>2</v>
      </c>
      <c r="BE408" s="4">
        <f t="shared" si="253"/>
        <v>4</v>
      </c>
      <c r="BF408" s="4">
        <f t="shared" si="254"/>
        <v>2</v>
      </c>
      <c r="BG408" s="4">
        <f t="shared" si="255"/>
        <v>4</v>
      </c>
      <c r="BH408" s="4">
        <f t="shared" si="256"/>
        <v>4</v>
      </c>
      <c r="BI408" s="4">
        <f t="shared" si="257"/>
        <v>4</v>
      </c>
      <c r="BJ408" s="4">
        <f t="shared" si="258"/>
        <v>2</v>
      </c>
      <c r="BK408" s="4">
        <f t="shared" si="259"/>
        <v>4</v>
      </c>
      <c r="BL408" s="4">
        <f t="shared" si="260"/>
        <v>2</v>
      </c>
      <c r="BM408" s="4">
        <f t="shared" si="261"/>
        <v>4</v>
      </c>
      <c r="BN408" s="4">
        <f t="shared" si="262"/>
        <v>4</v>
      </c>
      <c r="BO408" s="4">
        <f t="shared" si="263"/>
        <v>4</v>
      </c>
      <c r="BP408" s="4">
        <f t="shared" si="264"/>
        <v>4</v>
      </c>
      <c r="BQ408" s="4">
        <f t="shared" si="265"/>
        <v>6</v>
      </c>
      <c r="BR408" s="4">
        <f t="shared" si="266"/>
        <v>4</v>
      </c>
      <c r="BS408" s="4">
        <f t="shared" si="267"/>
        <v>4</v>
      </c>
      <c r="BT408" s="4">
        <f t="shared" si="268"/>
        <v>4</v>
      </c>
      <c r="BU408" s="4">
        <f t="shared" si="269"/>
        <v>4</v>
      </c>
      <c r="BV408" s="4" t="str">
        <f t="shared" si="270"/>
        <v>0</v>
      </c>
      <c r="BW408" s="4">
        <f t="shared" si="271"/>
        <v>6</v>
      </c>
      <c r="BX408" s="4">
        <f t="shared" si="272"/>
        <v>0</v>
      </c>
      <c r="BY408" s="4">
        <f t="shared" si="273"/>
        <v>0</v>
      </c>
      <c r="BZ408" s="37">
        <f t="shared" si="274"/>
        <v>96</v>
      </c>
      <c r="CA408" s="32" t="str">
        <f>VLOOKUP(J:J,'Agent wise'!A:C,3,0)</f>
        <v>Shakeer</v>
      </c>
      <c r="CB408" s="32">
        <f t="shared" si="240"/>
        <v>45937</v>
      </c>
      <c r="CC408" t="str">
        <f t="shared" si="241"/>
        <v>Excellent</v>
      </c>
      <c r="CE408" s="32"/>
      <c r="CJ408">
        <f t="shared" si="242"/>
        <v>7</v>
      </c>
      <c r="CK408">
        <f t="shared" si="243"/>
        <v>10</v>
      </c>
      <c r="CL408">
        <f t="shared" si="244"/>
        <v>2025</v>
      </c>
    </row>
    <row r="409" spans="1:90" ht="15" customHeight="1" x14ac:dyDescent="0.35">
      <c r="A409" s="40">
        <v>45848.610011574077</v>
      </c>
      <c r="B409" t="s">
        <v>319</v>
      </c>
      <c r="C409" t="s">
        <v>575</v>
      </c>
      <c r="D409" t="s">
        <v>72</v>
      </c>
      <c r="E409" s="2">
        <v>45937</v>
      </c>
      <c r="F409" t="s">
        <v>134</v>
      </c>
      <c r="G409" s="2">
        <v>45818</v>
      </c>
      <c r="H409">
        <v>8078108559</v>
      </c>
      <c r="I409">
        <v>141</v>
      </c>
      <c r="J409" t="s">
        <v>105</v>
      </c>
      <c r="K409" t="s">
        <v>46</v>
      </c>
      <c r="L409" t="s">
        <v>47</v>
      </c>
      <c r="M409" t="s">
        <v>48</v>
      </c>
      <c r="N409" t="s">
        <v>48</v>
      </c>
      <c r="O409" t="s">
        <v>48</v>
      </c>
      <c r="P409" t="s">
        <v>48</v>
      </c>
      <c r="Q409" t="s">
        <v>48</v>
      </c>
      <c r="R409" t="s">
        <v>49</v>
      </c>
      <c r="S409" t="s">
        <v>48</v>
      </c>
      <c r="T409" t="s">
        <v>48</v>
      </c>
      <c r="U409" t="s">
        <v>48</v>
      </c>
      <c r="V409" t="s">
        <v>48</v>
      </c>
      <c r="W409" t="s">
        <v>48</v>
      </c>
      <c r="X409" t="s">
        <v>48</v>
      </c>
      <c r="Y409" t="s">
        <v>48</v>
      </c>
      <c r="Z409" t="s">
        <v>48</v>
      </c>
      <c r="AA409" t="s">
        <v>49</v>
      </c>
      <c r="AB409" t="s">
        <v>48</v>
      </c>
      <c r="AC409" t="s">
        <v>50</v>
      </c>
      <c r="AD409" t="s">
        <v>48</v>
      </c>
      <c r="AE409" t="s">
        <v>48</v>
      </c>
      <c r="AF409" t="s">
        <v>50</v>
      </c>
      <c r="AG409" t="s">
        <v>48</v>
      </c>
      <c r="AH409" t="s">
        <v>50</v>
      </c>
      <c r="AI409" t="s">
        <v>49</v>
      </c>
      <c r="AJ409" t="s">
        <v>48</v>
      </c>
      <c r="AK409" t="s">
        <v>50</v>
      </c>
      <c r="AL409" t="s">
        <v>49</v>
      </c>
      <c r="AM409" t="s">
        <v>48</v>
      </c>
      <c r="AN409" t="s">
        <v>48</v>
      </c>
      <c r="AO409" t="s">
        <v>48</v>
      </c>
      <c r="AP409" t="s">
        <v>1208</v>
      </c>
      <c r="AQ409" t="s">
        <v>321</v>
      </c>
      <c r="AR409" t="s">
        <v>51</v>
      </c>
      <c r="AS409" t="s">
        <v>423</v>
      </c>
      <c r="AT409" t="s">
        <v>145</v>
      </c>
      <c r="AU409" t="s">
        <v>626</v>
      </c>
      <c r="AW409" s="4">
        <f t="shared" si="245"/>
        <v>6</v>
      </c>
      <c r="AX409" s="4">
        <f t="shared" si="246"/>
        <v>4</v>
      </c>
      <c r="AY409" s="4">
        <f t="shared" si="247"/>
        <v>4</v>
      </c>
      <c r="AZ409" s="4">
        <f t="shared" si="248"/>
        <v>2</v>
      </c>
      <c r="BA409" s="4">
        <f t="shared" si="249"/>
        <v>4</v>
      </c>
      <c r="BB409" s="4" t="str">
        <f t="shared" si="250"/>
        <v>0</v>
      </c>
      <c r="BC409" s="4">
        <f t="shared" si="251"/>
        <v>4</v>
      </c>
      <c r="BD409" s="4">
        <f t="shared" si="252"/>
        <v>2</v>
      </c>
      <c r="BE409" s="4">
        <f t="shared" si="253"/>
        <v>4</v>
      </c>
      <c r="BF409" s="4">
        <f t="shared" si="254"/>
        <v>2</v>
      </c>
      <c r="BG409" s="4">
        <f t="shared" si="255"/>
        <v>4</v>
      </c>
      <c r="BH409" s="4">
        <f t="shared" si="256"/>
        <v>4</v>
      </c>
      <c r="BI409" s="4">
        <f t="shared" si="257"/>
        <v>4</v>
      </c>
      <c r="BJ409" s="4">
        <f t="shared" si="258"/>
        <v>2</v>
      </c>
      <c r="BK409" s="4" t="str">
        <f t="shared" si="259"/>
        <v>0</v>
      </c>
      <c r="BL409" s="4">
        <f t="shared" si="260"/>
        <v>2</v>
      </c>
      <c r="BM409" s="4">
        <f t="shared" si="261"/>
        <v>4</v>
      </c>
      <c r="BN409" s="4">
        <f t="shared" si="262"/>
        <v>4</v>
      </c>
      <c r="BO409" s="4">
        <f t="shared" si="263"/>
        <v>4</v>
      </c>
      <c r="BP409" s="4">
        <f t="shared" si="264"/>
        <v>4</v>
      </c>
      <c r="BQ409" s="4">
        <f t="shared" si="265"/>
        <v>6</v>
      </c>
      <c r="BR409" s="4">
        <f t="shared" si="266"/>
        <v>4</v>
      </c>
      <c r="BS409" s="4" t="str">
        <f t="shared" si="267"/>
        <v>0</v>
      </c>
      <c r="BT409" s="4">
        <f t="shared" si="268"/>
        <v>4</v>
      </c>
      <c r="BU409" s="4">
        <f t="shared" si="269"/>
        <v>4</v>
      </c>
      <c r="BV409" s="4" t="str">
        <f t="shared" si="270"/>
        <v>0</v>
      </c>
      <c r="BW409" s="4">
        <f t="shared" si="271"/>
        <v>6</v>
      </c>
      <c r="BX409" s="4">
        <f t="shared" si="272"/>
        <v>0</v>
      </c>
      <c r="BY409" s="4">
        <f t="shared" si="273"/>
        <v>0</v>
      </c>
      <c r="BZ409" s="37">
        <f t="shared" si="274"/>
        <v>88</v>
      </c>
      <c r="CA409" s="32" t="str">
        <f>VLOOKUP(J:J,'Agent wise'!A:C,3,0)</f>
        <v>Shakeer</v>
      </c>
      <c r="CB409" s="32">
        <f t="shared" si="240"/>
        <v>45937</v>
      </c>
      <c r="CC409" t="str">
        <f t="shared" si="241"/>
        <v>Average</v>
      </c>
      <c r="CE409" s="32"/>
      <c r="CJ409">
        <f t="shared" si="242"/>
        <v>7</v>
      </c>
      <c r="CK409">
        <f t="shared" si="243"/>
        <v>10</v>
      </c>
      <c r="CL409">
        <f t="shared" si="244"/>
        <v>2025</v>
      </c>
    </row>
    <row r="410" spans="1:90" ht="15" customHeight="1" x14ac:dyDescent="0.35">
      <c r="A410" s="40">
        <v>45848.616539351853</v>
      </c>
      <c r="B410" t="s">
        <v>319</v>
      </c>
      <c r="C410" t="s">
        <v>575</v>
      </c>
      <c r="D410" t="s">
        <v>72</v>
      </c>
      <c r="E410" s="2">
        <v>45937</v>
      </c>
      <c r="F410" t="s">
        <v>521</v>
      </c>
      <c r="G410" s="2">
        <v>45818</v>
      </c>
      <c r="H410">
        <v>9688534042</v>
      </c>
      <c r="I410">
        <v>239</v>
      </c>
      <c r="J410" t="s">
        <v>155</v>
      </c>
      <c r="K410" t="s">
        <v>52</v>
      </c>
      <c r="L410" t="s">
        <v>53</v>
      </c>
      <c r="M410" t="s">
        <v>48</v>
      </c>
      <c r="N410" t="s">
        <v>48</v>
      </c>
      <c r="O410" t="s">
        <v>48</v>
      </c>
      <c r="P410" t="s">
        <v>48</v>
      </c>
      <c r="Q410" t="s">
        <v>48</v>
      </c>
      <c r="R410" t="s">
        <v>49</v>
      </c>
      <c r="S410" t="s">
        <v>48</v>
      </c>
      <c r="T410" t="s">
        <v>48</v>
      </c>
      <c r="U410" t="s">
        <v>49</v>
      </c>
      <c r="V410" t="s">
        <v>48</v>
      </c>
      <c r="W410" t="s">
        <v>48</v>
      </c>
      <c r="X410" t="s">
        <v>48</v>
      </c>
      <c r="Y410" t="s">
        <v>48</v>
      </c>
      <c r="Z410" t="s">
        <v>48</v>
      </c>
      <c r="AA410" t="s">
        <v>49</v>
      </c>
      <c r="AB410" t="s">
        <v>48</v>
      </c>
      <c r="AC410" t="s">
        <v>50</v>
      </c>
      <c r="AD410" t="s">
        <v>49</v>
      </c>
      <c r="AE410" t="s">
        <v>48</v>
      </c>
      <c r="AF410" t="s">
        <v>50</v>
      </c>
      <c r="AG410" t="s">
        <v>48</v>
      </c>
      <c r="AH410" t="s">
        <v>50</v>
      </c>
      <c r="AI410" t="s">
        <v>49</v>
      </c>
      <c r="AJ410" t="s">
        <v>48</v>
      </c>
      <c r="AK410" t="s">
        <v>50</v>
      </c>
      <c r="AL410" t="s">
        <v>49</v>
      </c>
      <c r="AM410" t="s">
        <v>48</v>
      </c>
      <c r="AN410" t="s">
        <v>48</v>
      </c>
      <c r="AO410" t="s">
        <v>48</v>
      </c>
      <c r="AP410" t="s">
        <v>1209</v>
      </c>
      <c r="AQ410" t="s">
        <v>405</v>
      </c>
      <c r="AR410" t="s">
        <v>51</v>
      </c>
      <c r="AS410" t="s">
        <v>406</v>
      </c>
      <c r="AT410" t="s">
        <v>407</v>
      </c>
      <c r="AU410" t="s">
        <v>626</v>
      </c>
      <c r="AW410" s="4">
        <f t="shared" si="245"/>
        <v>6</v>
      </c>
      <c r="AX410" s="4">
        <f t="shared" si="246"/>
        <v>4</v>
      </c>
      <c r="AY410" s="4">
        <f t="shared" si="247"/>
        <v>4</v>
      </c>
      <c r="AZ410" s="4">
        <f t="shared" si="248"/>
        <v>2</v>
      </c>
      <c r="BA410" s="4">
        <f t="shared" si="249"/>
        <v>4</v>
      </c>
      <c r="BB410" s="4" t="str">
        <f t="shared" si="250"/>
        <v>0</v>
      </c>
      <c r="BC410" s="4">
        <f t="shared" si="251"/>
        <v>4</v>
      </c>
      <c r="BD410" s="4">
        <f t="shared" si="252"/>
        <v>2</v>
      </c>
      <c r="BE410" s="4" t="str">
        <f t="shared" si="253"/>
        <v>0</v>
      </c>
      <c r="BF410" s="4">
        <f t="shared" si="254"/>
        <v>2</v>
      </c>
      <c r="BG410" s="4">
        <f t="shared" si="255"/>
        <v>4</v>
      </c>
      <c r="BH410" s="4">
        <f t="shared" si="256"/>
        <v>4</v>
      </c>
      <c r="BI410" s="4">
        <f t="shared" si="257"/>
        <v>4</v>
      </c>
      <c r="BJ410" s="4">
        <f t="shared" si="258"/>
        <v>2</v>
      </c>
      <c r="BK410" s="4" t="str">
        <f t="shared" si="259"/>
        <v>0</v>
      </c>
      <c r="BL410" s="4">
        <f t="shared" si="260"/>
        <v>2</v>
      </c>
      <c r="BM410" s="4">
        <f t="shared" si="261"/>
        <v>4</v>
      </c>
      <c r="BN410" s="4" t="str">
        <f t="shared" si="262"/>
        <v>0</v>
      </c>
      <c r="BO410" s="4">
        <f t="shared" si="263"/>
        <v>4</v>
      </c>
      <c r="BP410" s="4">
        <f t="shared" si="264"/>
        <v>4</v>
      </c>
      <c r="BQ410" s="4">
        <f t="shared" si="265"/>
        <v>6</v>
      </c>
      <c r="BR410" s="4">
        <f t="shared" si="266"/>
        <v>4</v>
      </c>
      <c r="BS410" s="4" t="str">
        <f t="shared" si="267"/>
        <v>0</v>
      </c>
      <c r="BT410" s="4">
        <f t="shared" si="268"/>
        <v>4</v>
      </c>
      <c r="BU410" s="4">
        <f t="shared" si="269"/>
        <v>4</v>
      </c>
      <c r="BV410" s="4" t="str">
        <f t="shared" si="270"/>
        <v>0</v>
      </c>
      <c r="BW410" s="4">
        <f t="shared" si="271"/>
        <v>6</v>
      </c>
      <c r="BX410" s="4">
        <f t="shared" si="272"/>
        <v>0</v>
      </c>
      <c r="BY410" s="4">
        <f t="shared" si="273"/>
        <v>0</v>
      </c>
      <c r="BZ410" s="37">
        <f t="shared" si="274"/>
        <v>80</v>
      </c>
      <c r="CA410" s="32" t="str">
        <f>VLOOKUP(J:J,'Agent wise'!A:C,3,0)</f>
        <v>Shakeer</v>
      </c>
      <c r="CB410" s="32">
        <f t="shared" si="240"/>
        <v>45937</v>
      </c>
      <c r="CC410" t="str">
        <f t="shared" si="241"/>
        <v>FC</v>
      </c>
      <c r="CE410" s="32"/>
      <c r="CJ410">
        <f t="shared" si="242"/>
        <v>7</v>
      </c>
      <c r="CK410">
        <f t="shared" si="243"/>
        <v>10</v>
      </c>
      <c r="CL410">
        <f t="shared" si="244"/>
        <v>2025</v>
      </c>
    </row>
    <row r="411" spans="1:90" ht="15" customHeight="1" x14ac:dyDescent="0.35">
      <c r="A411" s="40">
        <v>45848.654803240737</v>
      </c>
      <c r="B411" t="s">
        <v>132</v>
      </c>
      <c r="C411" t="s">
        <v>575</v>
      </c>
      <c r="D411" t="s">
        <v>133</v>
      </c>
      <c r="E411" s="2">
        <v>45937</v>
      </c>
      <c r="F411" t="s">
        <v>521</v>
      </c>
      <c r="G411" s="2">
        <v>45818</v>
      </c>
      <c r="H411">
        <v>9444975596</v>
      </c>
      <c r="I411">
        <v>168</v>
      </c>
      <c r="J411" t="s">
        <v>111</v>
      </c>
      <c r="K411" t="s">
        <v>52</v>
      </c>
      <c r="L411" t="s">
        <v>53</v>
      </c>
      <c r="M411" t="s">
        <v>48</v>
      </c>
      <c r="N411" t="s">
        <v>48</v>
      </c>
      <c r="O411" t="s">
        <v>48</v>
      </c>
      <c r="P411" t="s">
        <v>48</v>
      </c>
      <c r="Q411" t="s">
        <v>48</v>
      </c>
      <c r="R411" t="s">
        <v>48</v>
      </c>
      <c r="S411" t="s">
        <v>48</v>
      </c>
      <c r="T411" t="s">
        <v>48</v>
      </c>
      <c r="U411" t="s">
        <v>48</v>
      </c>
      <c r="V411" t="s">
        <v>48</v>
      </c>
      <c r="W411" t="s">
        <v>48</v>
      </c>
      <c r="X411" t="s">
        <v>48</v>
      </c>
      <c r="Y411" t="s">
        <v>48</v>
      </c>
      <c r="Z411" t="s">
        <v>48</v>
      </c>
      <c r="AA411" t="s">
        <v>49</v>
      </c>
      <c r="AB411" t="s">
        <v>48</v>
      </c>
      <c r="AC411" t="s">
        <v>48</v>
      </c>
      <c r="AD411" t="s">
        <v>48</v>
      </c>
      <c r="AE411" t="s">
        <v>48</v>
      </c>
      <c r="AF411" t="s">
        <v>48</v>
      </c>
      <c r="AG411" t="s">
        <v>48</v>
      </c>
      <c r="AH411" t="s">
        <v>48</v>
      </c>
      <c r="AI411" t="s">
        <v>50</v>
      </c>
      <c r="AJ411" t="s">
        <v>48</v>
      </c>
      <c r="AK411" t="s">
        <v>48</v>
      </c>
      <c r="AL411" t="s">
        <v>48</v>
      </c>
      <c r="AM411" t="s">
        <v>48</v>
      </c>
      <c r="AN411" t="s">
        <v>48</v>
      </c>
      <c r="AO411" t="s">
        <v>48</v>
      </c>
      <c r="AP411" t="s">
        <v>1210</v>
      </c>
      <c r="AQ411" t="s">
        <v>1205</v>
      </c>
      <c r="AR411" t="s">
        <v>51</v>
      </c>
      <c r="AS411" t="s">
        <v>569</v>
      </c>
      <c r="AT411" t="s">
        <v>570</v>
      </c>
      <c r="AU411" t="s">
        <v>626</v>
      </c>
      <c r="AW411" s="4">
        <f t="shared" si="245"/>
        <v>6</v>
      </c>
      <c r="AX411" s="4">
        <f t="shared" si="246"/>
        <v>4</v>
      </c>
      <c r="AY411" s="4">
        <f t="shared" si="247"/>
        <v>4</v>
      </c>
      <c r="AZ411" s="4">
        <f t="shared" si="248"/>
        <v>2</v>
      </c>
      <c r="BA411" s="4">
        <f t="shared" si="249"/>
        <v>4</v>
      </c>
      <c r="BB411" s="4">
        <f t="shared" si="250"/>
        <v>4</v>
      </c>
      <c r="BC411" s="4">
        <f t="shared" si="251"/>
        <v>4</v>
      </c>
      <c r="BD411" s="4">
        <f t="shared" si="252"/>
        <v>2</v>
      </c>
      <c r="BE411" s="4">
        <f t="shared" si="253"/>
        <v>4</v>
      </c>
      <c r="BF411" s="4">
        <f t="shared" si="254"/>
        <v>2</v>
      </c>
      <c r="BG411" s="4">
        <f t="shared" si="255"/>
        <v>4</v>
      </c>
      <c r="BH411" s="4">
        <f t="shared" si="256"/>
        <v>4</v>
      </c>
      <c r="BI411" s="4">
        <f t="shared" si="257"/>
        <v>4</v>
      </c>
      <c r="BJ411" s="4">
        <f t="shared" si="258"/>
        <v>2</v>
      </c>
      <c r="BK411" s="4" t="str">
        <f t="shared" si="259"/>
        <v>0</v>
      </c>
      <c r="BL411" s="4">
        <f t="shared" si="260"/>
        <v>2</v>
      </c>
      <c r="BM411" s="4">
        <f t="shared" si="261"/>
        <v>4</v>
      </c>
      <c r="BN411" s="4">
        <f t="shared" si="262"/>
        <v>4</v>
      </c>
      <c r="BO411" s="4">
        <f t="shared" si="263"/>
        <v>4</v>
      </c>
      <c r="BP411" s="4">
        <f t="shared" si="264"/>
        <v>4</v>
      </c>
      <c r="BQ411" s="4">
        <f t="shared" si="265"/>
        <v>6</v>
      </c>
      <c r="BR411" s="4">
        <f t="shared" si="266"/>
        <v>4</v>
      </c>
      <c r="BS411" s="4">
        <f t="shared" si="267"/>
        <v>4</v>
      </c>
      <c r="BT411" s="4">
        <f t="shared" si="268"/>
        <v>4</v>
      </c>
      <c r="BU411" s="4">
        <f t="shared" si="269"/>
        <v>4</v>
      </c>
      <c r="BV411" s="4">
        <f t="shared" si="270"/>
        <v>0</v>
      </c>
      <c r="BW411" s="4">
        <f t="shared" si="271"/>
        <v>6</v>
      </c>
      <c r="BX411" s="4">
        <f t="shared" si="272"/>
        <v>0</v>
      </c>
      <c r="BY411" s="4">
        <f t="shared" si="273"/>
        <v>0</v>
      </c>
      <c r="BZ411" s="37">
        <f t="shared" si="274"/>
        <v>96</v>
      </c>
      <c r="CA411" s="32" t="str">
        <f>VLOOKUP(J:J,'Agent wise'!A:C,3,0)</f>
        <v>Saran S</v>
      </c>
      <c r="CB411" s="32">
        <f t="shared" si="240"/>
        <v>45937</v>
      </c>
      <c r="CC411" t="str">
        <f t="shared" si="241"/>
        <v>Excellent</v>
      </c>
      <c r="CE411" s="32"/>
      <c r="CJ411">
        <f t="shared" si="242"/>
        <v>7</v>
      </c>
      <c r="CK411">
        <f t="shared" si="243"/>
        <v>10</v>
      </c>
      <c r="CL411">
        <f t="shared" si="244"/>
        <v>2025</v>
      </c>
    </row>
    <row r="412" spans="1:90" ht="15" customHeight="1" x14ac:dyDescent="0.35">
      <c r="A412" s="40">
        <v>45848.67696759259</v>
      </c>
      <c r="B412" t="s">
        <v>132</v>
      </c>
      <c r="C412" t="s">
        <v>575</v>
      </c>
      <c r="D412" t="s">
        <v>133</v>
      </c>
      <c r="E412" s="2">
        <v>45937</v>
      </c>
      <c r="F412" t="s">
        <v>521</v>
      </c>
      <c r="G412" s="2">
        <v>45757</v>
      </c>
      <c r="H412">
        <v>7402340050</v>
      </c>
      <c r="I412">
        <v>147</v>
      </c>
      <c r="J412" t="s">
        <v>232</v>
      </c>
      <c r="K412" t="s">
        <v>52</v>
      </c>
      <c r="L412" t="s">
        <v>53</v>
      </c>
      <c r="M412" t="s">
        <v>48</v>
      </c>
      <c r="N412" t="s">
        <v>48</v>
      </c>
      <c r="O412" t="s">
        <v>48</v>
      </c>
      <c r="P412" t="s">
        <v>48</v>
      </c>
      <c r="Q412" t="s">
        <v>48</v>
      </c>
      <c r="R412" t="s">
        <v>49</v>
      </c>
      <c r="S412" t="s">
        <v>48</v>
      </c>
      <c r="T412" t="s">
        <v>48</v>
      </c>
      <c r="U412" t="s">
        <v>48</v>
      </c>
      <c r="V412" t="s">
        <v>48</v>
      </c>
      <c r="W412" t="s">
        <v>48</v>
      </c>
      <c r="X412" t="s">
        <v>48</v>
      </c>
      <c r="Y412" t="s">
        <v>48</v>
      </c>
      <c r="Z412" t="s">
        <v>48</v>
      </c>
      <c r="AA412" t="s">
        <v>48</v>
      </c>
      <c r="AB412" t="s">
        <v>48</v>
      </c>
      <c r="AC412" t="s">
        <v>48</v>
      </c>
      <c r="AD412" t="s">
        <v>48</v>
      </c>
      <c r="AE412" t="s">
        <v>48</v>
      </c>
      <c r="AF412" t="s">
        <v>48</v>
      </c>
      <c r="AG412" t="s">
        <v>48</v>
      </c>
      <c r="AH412" t="s">
        <v>48</v>
      </c>
      <c r="AI412" t="s">
        <v>50</v>
      </c>
      <c r="AJ412" t="s">
        <v>48</v>
      </c>
      <c r="AK412" t="s">
        <v>48</v>
      </c>
      <c r="AL412" t="s">
        <v>48</v>
      </c>
      <c r="AM412" t="s">
        <v>48</v>
      </c>
      <c r="AN412" t="s">
        <v>48</v>
      </c>
      <c r="AO412" t="s">
        <v>48</v>
      </c>
      <c r="AP412" t="s">
        <v>1211</v>
      </c>
      <c r="AQ412" t="s">
        <v>1211</v>
      </c>
      <c r="AR412" t="s">
        <v>51</v>
      </c>
      <c r="AS412" t="s">
        <v>406</v>
      </c>
      <c r="AT412" t="s">
        <v>407</v>
      </c>
      <c r="AU412" t="s">
        <v>577</v>
      </c>
      <c r="AW412" s="4">
        <f t="shared" si="245"/>
        <v>6</v>
      </c>
      <c r="AX412" s="4">
        <f t="shared" si="246"/>
        <v>4</v>
      </c>
      <c r="AY412" s="4">
        <f t="shared" si="247"/>
        <v>4</v>
      </c>
      <c r="AZ412" s="4">
        <f t="shared" si="248"/>
        <v>2</v>
      </c>
      <c r="BA412" s="4">
        <f t="shared" si="249"/>
        <v>4</v>
      </c>
      <c r="BB412" s="4" t="str">
        <f t="shared" si="250"/>
        <v>0</v>
      </c>
      <c r="BC412" s="4">
        <f t="shared" si="251"/>
        <v>4</v>
      </c>
      <c r="BD412" s="4">
        <f t="shared" si="252"/>
        <v>2</v>
      </c>
      <c r="BE412" s="4">
        <f t="shared" si="253"/>
        <v>4</v>
      </c>
      <c r="BF412" s="4">
        <f t="shared" si="254"/>
        <v>2</v>
      </c>
      <c r="BG412" s="4">
        <f t="shared" si="255"/>
        <v>4</v>
      </c>
      <c r="BH412" s="4">
        <f t="shared" si="256"/>
        <v>4</v>
      </c>
      <c r="BI412" s="4">
        <f t="shared" si="257"/>
        <v>4</v>
      </c>
      <c r="BJ412" s="4">
        <f t="shared" si="258"/>
        <v>2</v>
      </c>
      <c r="BK412" s="4">
        <f t="shared" si="259"/>
        <v>4</v>
      </c>
      <c r="BL412" s="4">
        <f t="shared" si="260"/>
        <v>2</v>
      </c>
      <c r="BM412" s="4">
        <f t="shared" si="261"/>
        <v>4</v>
      </c>
      <c r="BN412" s="4">
        <f t="shared" si="262"/>
        <v>4</v>
      </c>
      <c r="BO412" s="4">
        <f t="shared" si="263"/>
        <v>4</v>
      </c>
      <c r="BP412" s="4">
        <f t="shared" si="264"/>
        <v>4</v>
      </c>
      <c r="BQ412" s="4">
        <f t="shared" si="265"/>
        <v>6</v>
      </c>
      <c r="BR412" s="4">
        <f t="shared" si="266"/>
        <v>4</v>
      </c>
      <c r="BS412" s="4">
        <f t="shared" si="267"/>
        <v>4</v>
      </c>
      <c r="BT412" s="4">
        <f t="shared" si="268"/>
        <v>4</v>
      </c>
      <c r="BU412" s="4">
        <f t="shared" si="269"/>
        <v>4</v>
      </c>
      <c r="BV412" s="4">
        <f t="shared" si="270"/>
        <v>0</v>
      </c>
      <c r="BW412" s="4">
        <f t="shared" si="271"/>
        <v>6</v>
      </c>
      <c r="BX412" s="4">
        <f t="shared" si="272"/>
        <v>0</v>
      </c>
      <c r="BY412" s="4">
        <f t="shared" si="273"/>
        <v>0</v>
      </c>
      <c r="BZ412" s="37">
        <f t="shared" si="274"/>
        <v>96</v>
      </c>
      <c r="CA412" s="32" t="str">
        <f>VLOOKUP(J:J,'Agent wise'!A:C,3,0)</f>
        <v xml:space="preserve">Shiny </v>
      </c>
      <c r="CB412" s="32">
        <f t="shared" si="240"/>
        <v>45937</v>
      </c>
      <c r="CC412" t="str">
        <f t="shared" si="241"/>
        <v>Excellent</v>
      </c>
      <c r="CE412" s="32"/>
      <c r="CJ412">
        <f t="shared" si="242"/>
        <v>7</v>
      </c>
      <c r="CK412">
        <f t="shared" si="243"/>
        <v>10</v>
      </c>
      <c r="CL412">
        <f t="shared" si="244"/>
        <v>2025</v>
      </c>
    </row>
    <row r="413" spans="1:90" ht="15" customHeight="1" x14ac:dyDescent="0.35">
      <c r="A413" s="40">
        <v>45848.677835648145</v>
      </c>
      <c r="B413" t="s">
        <v>593</v>
      </c>
      <c r="C413" t="s">
        <v>575</v>
      </c>
      <c r="D413" t="s">
        <v>594</v>
      </c>
      <c r="E413" s="2">
        <v>45936</v>
      </c>
      <c r="F413" t="s">
        <v>494</v>
      </c>
      <c r="G413" s="2">
        <v>45818</v>
      </c>
      <c r="H413">
        <v>143</v>
      </c>
      <c r="I413">
        <v>9778546260</v>
      </c>
      <c r="J413" t="s">
        <v>151</v>
      </c>
      <c r="K413" t="s">
        <v>46</v>
      </c>
      <c r="L413" t="s">
        <v>47</v>
      </c>
      <c r="M413" t="s">
        <v>48</v>
      </c>
      <c r="N413" t="s">
        <v>48</v>
      </c>
      <c r="O413" t="s">
        <v>48</v>
      </c>
      <c r="P413" t="s">
        <v>48</v>
      </c>
      <c r="Q413" t="s">
        <v>48</v>
      </c>
      <c r="R413" t="s">
        <v>48</v>
      </c>
      <c r="S413" t="s">
        <v>48</v>
      </c>
      <c r="T413" t="s">
        <v>48</v>
      </c>
      <c r="U413" t="s">
        <v>49</v>
      </c>
      <c r="V413" t="s">
        <v>48</v>
      </c>
      <c r="W413" t="s">
        <v>48</v>
      </c>
      <c r="X413" t="s">
        <v>48</v>
      </c>
      <c r="Y413" t="s">
        <v>48</v>
      </c>
      <c r="Z413" t="s">
        <v>48</v>
      </c>
      <c r="AA413" t="s">
        <v>49</v>
      </c>
      <c r="AB413" t="s">
        <v>48</v>
      </c>
      <c r="AC413" t="s">
        <v>48</v>
      </c>
      <c r="AD413" t="s">
        <v>48</v>
      </c>
      <c r="AE413" t="s">
        <v>48</v>
      </c>
      <c r="AF413" t="s">
        <v>48</v>
      </c>
      <c r="AG413" t="s">
        <v>48</v>
      </c>
      <c r="AH413" t="s">
        <v>50</v>
      </c>
      <c r="AI413" t="s">
        <v>50</v>
      </c>
      <c r="AJ413" t="s">
        <v>48</v>
      </c>
      <c r="AK413" t="s">
        <v>48</v>
      </c>
      <c r="AL413" t="s">
        <v>49</v>
      </c>
      <c r="AM413" t="s">
        <v>48</v>
      </c>
      <c r="AN413" t="s">
        <v>48</v>
      </c>
      <c r="AO413" t="s">
        <v>48</v>
      </c>
      <c r="AP413" t="s">
        <v>961</v>
      </c>
      <c r="AQ413" t="s">
        <v>1212</v>
      </c>
      <c r="AR413" t="s">
        <v>51</v>
      </c>
      <c r="AS413" t="s">
        <v>496</v>
      </c>
      <c r="AT413" t="s">
        <v>692</v>
      </c>
      <c r="AU413" t="s">
        <v>577</v>
      </c>
      <c r="AW413" s="4">
        <f t="shared" si="245"/>
        <v>6</v>
      </c>
      <c r="AX413" s="4">
        <f t="shared" si="246"/>
        <v>4</v>
      </c>
      <c r="AY413" s="4">
        <f t="shared" si="247"/>
        <v>4</v>
      </c>
      <c r="AZ413" s="4">
        <f t="shared" si="248"/>
        <v>2</v>
      </c>
      <c r="BA413" s="4">
        <f t="shared" si="249"/>
        <v>4</v>
      </c>
      <c r="BB413" s="4">
        <f t="shared" si="250"/>
        <v>4</v>
      </c>
      <c r="BC413" s="4">
        <f t="shared" si="251"/>
        <v>4</v>
      </c>
      <c r="BD413" s="4">
        <f t="shared" si="252"/>
        <v>2</v>
      </c>
      <c r="BE413" s="4" t="str">
        <f t="shared" si="253"/>
        <v>0</v>
      </c>
      <c r="BF413" s="4">
        <f t="shared" si="254"/>
        <v>2</v>
      </c>
      <c r="BG413" s="4">
        <f t="shared" si="255"/>
        <v>4</v>
      </c>
      <c r="BH413" s="4">
        <f t="shared" si="256"/>
        <v>4</v>
      </c>
      <c r="BI413" s="4">
        <f t="shared" si="257"/>
        <v>4</v>
      </c>
      <c r="BJ413" s="4">
        <f t="shared" si="258"/>
        <v>2</v>
      </c>
      <c r="BK413" s="4" t="str">
        <f t="shared" si="259"/>
        <v>0</v>
      </c>
      <c r="BL413" s="4">
        <f t="shared" si="260"/>
        <v>2</v>
      </c>
      <c r="BM413" s="4">
        <f t="shared" si="261"/>
        <v>4</v>
      </c>
      <c r="BN413" s="4">
        <f t="shared" si="262"/>
        <v>4</v>
      </c>
      <c r="BO413" s="4">
        <f t="shared" si="263"/>
        <v>4</v>
      </c>
      <c r="BP413" s="4">
        <f t="shared" si="264"/>
        <v>4</v>
      </c>
      <c r="BQ413" s="4">
        <f t="shared" si="265"/>
        <v>6</v>
      </c>
      <c r="BR413" s="4">
        <f t="shared" si="266"/>
        <v>4</v>
      </c>
      <c r="BS413" s="4">
        <f t="shared" si="267"/>
        <v>4</v>
      </c>
      <c r="BT413" s="4">
        <f t="shared" si="268"/>
        <v>4</v>
      </c>
      <c r="BU413" s="4">
        <f t="shared" si="269"/>
        <v>4</v>
      </c>
      <c r="BV413" s="4" t="str">
        <f t="shared" si="270"/>
        <v>0</v>
      </c>
      <c r="BW413" s="4">
        <f t="shared" si="271"/>
        <v>6</v>
      </c>
      <c r="BX413" s="4">
        <f t="shared" si="272"/>
        <v>0</v>
      </c>
      <c r="BY413" s="4">
        <f t="shared" si="273"/>
        <v>0</v>
      </c>
      <c r="BZ413" s="37">
        <f t="shared" si="274"/>
        <v>92</v>
      </c>
      <c r="CA413" s="32" t="str">
        <f>VLOOKUP(J:J,'Agent wise'!A:C,3,0)</f>
        <v>Amal</v>
      </c>
      <c r="CB413" s="32">
        <f t="shared" si="240"/>
        <v>45936</v>
      </c>
      <c r="CC413" t="str">
        <f t="shared" si="241"/>
        <v>Good</v>
      </c>
      <c r="CE413" s="32"/>
      <c r="CJ413">
        <f t="shared" si="242"/>
        <v>6</v>
      </c>
      <c r="CK413">
        <f t="shared" si="243"/>
        <v>10</v>
      </c>
      <c r="CL413">
        <f t="shared" si="244"/>
        <v>2025</v>
      </c>
    </row>
    <row r="414" spans="1:90" ht="15" customHeight="1" x14ac:dyDescent="0.35">
      <c r="A414" s="40">
        <v>45848.680428240739</v>
      </c>
      <c r="B414" t="s">
        <v>132</v>
      </c>
      <c r="C414" t="s">
        <v>575</v>
      </c>
      <c r="D414" t="s">
        <v>133</v>
      </c>
      <c r="E414" s="2">
        <v>45937</v>
      </c>
      <c r="F414" t="s">
        <v>521</v>
      </c>
      <c r="G414" s="2">
        <v>45757</v>
      </c>
      <c r="H414">
        <v>8300070704</v>
      </c>
      <c r="I414">
        <v>147</v>
      </c>
      <c r="J414" t="s">
        <v>232</v>
      </c>
      <c r="K414" t="s">
        <v>52</v>
      </c>
      <c r="L414" t="s">
        <v>53</v>
      </c>
      <c r="M414" t="s">
        <v>48</v>
      </c>
      <c r="N414" t="s">
        <v>48</v>
      </c>
      <c r="O414" t="s">
        <v>48</v>
      </c>
      <c r="P414" t="s">
        <v>48</v>
      </c>
      <c r="Q414" t="s">
        <v>48</v>
      </c>
      <c r="R414" t="s">
        <v>49</v>
      </c>
      <c r="S414" t="s">
        <v>48</v>
      </c>
      <c r="T414" t="s">
        <v>48</v>
      </c>
      <c r="U414" t="s">
        <v>48</v>
      </c>
      <c r="V414" t="s">
        <v>48</v>
      </c>
      <c r="W414" t="s">
        <v>48</v>
      </c>
      <c r="X414" t="s">
        <v>48</v>
      </c>
      <c r="Y414" t="s">
        <v>48</v>
      </c>
      <c r="Z414" t="s">
        <v>48</v>
      </c>
      <c r="AA414" t="s">
        <v>48</v>
      </c>
      <c r="AB414" t="s">
        <v>49</v>
      </c>
      <c r="AC414" t="s">
        <v>48</v>
      </c>
      <c r="AD414" t="s">
        <v>48</v>
      </c>
      <c r="AE414" t="s">
        <v>48</v>
      </c>
      <c r="AF414" t="s">
        <v>48</v>
      </c>
      <c r="AG414" t="s">
        <v>48</v>
      </c>
      <c r="AH414" t="s">
        <v>48</v>
      </c>
      <c r="AI414" t="s">
        <v>50</v>
      </c>
      <c r="AJ414" t="s">
        <v>48</v>
      </c>
      <c r="AK414" t="s">
        <v>48</v>
      </c>
      <c r="AL414" t="s">
        <v>48</v>
      </c>
      <c r="AM414" t="s">
        <v>48</v>
      </c>
      <c r="AN414" t="s">
        <v>48</v>
      </c>
      <c r="AO414" t="s">
        <v>48</v>
      </c>
      <c r="AP414" t="s">
        <v>1205</v>
      </c>
      <c r="AQ414" t="s">
        <v>1213</v>
      </c>
      <c r="AR414" t="s">
        <v>51</v>
      </c>
      <c r="AS414" t="s">
        <v>406</v>
      </c>
      <c r="AT414" t="s">
        <v>407</v>
      </c>
      <c r="AU414" t="s">
        <v>626</v>
      </c>
      <c r="AW414" s="4">
        <f t="shared" si="245"/>
        <v>6</v>
      </c>
      <c r="AX414" s="4">
        <f t="shared" si="246"/>
        <v>4</v>
      </c>
      <c r="AY414" s="4">
        <f t="shared" si="247"/>
        <v>4</v>
      </c>
      <c r="AZ414" s="4">
        <f t="shared" si="248"/>
        <v>2</v>
      </c>
      <c r="BA414" s="4">
        <f t="shared" si="249"/>
        <v>4</v>
      </c>
      <c r="BB414" s="4" t="str">
        <f t="shared" si="250"/>
        <v>0</v>
      </c>
      <c r="BC414" s="4">
        <f t="shared" si="251"/>
        <v>4</v>
      </c>
      <c r="BD414" s="4">
        <f t="shared" si="252"/>
        <v>2</v>
      </c>
      <c r="BE414" s="4">
        <f t="shared" si="253"/>
        <v>4</v>
      </c>
      <c r="BF414" s="4">
        <f t="shared" si="254"/>
        <v>2</v>
      </c>
      <c r="BG414" s="4">
        <f t="shared" si="255"/>
        <v>4</v>
      </c>
      <c r="BH414" s="4">
        <f t="shared" si="256"/>
        <v>4</v>
      </c>
      <c r="BI414" s="4">
        <f t="shared" si="257"/>
        <v>4</v>
      </c>
      <c r="BJ414" s="4">
        <f t="shared" si="258"/>
        <v>2</v>
      </c>
      <c r="BK414" s="4">
        <f t="shared" si="259"/>
        <v>4</v>
      </c>
      <c r="BL414" s="4" t="str">
        <f t="shared" si="260"/>
        <v>0</v>
      </c>
      <c r="BM414" s="4">
        <f t="shared" si="261"/>
        <v>4</v>
      </c>
      <c r="BN414" s="4">
        <f t="shared" si="262"/>
        <v>4</v>
      </c>
      <c r="BO414" s="4">
        <f t="shared" si="263"/>
        <v>4</v>
      </c>
      <c r="BP414" s="4">
        <f t="shared" si="264"/>
        <v>4</v>
      </c>
      <c r="BQ414" s="4">
        <f t="shared" si="265"/>
        <v>6</v>
      </c>
      <c r="BR414" s="4">
        <f t="shared" si="266"/>
        <v>4</v>
      </c>
      <c r="BS414" s="4">
        <f t="shared" si="267"/>
        <v>4</v>
      </c>
      <c r="BT414" s="4">
        <f t="shared" si="268"/>
        <v>4</v>
      </c>
      <c r="BU414" s="4">
        <f t="shared" si="269"/>
        <v>4</v>
      </c>
      <c r="BV414" s="4">
        <f t="shared" si="270"/>
        <v>0</v>
      </c>
      <c r="BW414" s="4">
        <f t="shared" si="271"/>
        <v>6</v>
      </c>
      <c r="BX414" s="4">
        <f t="shared" si="272"/>
        <v>0</v>
      </c>
      <c r="BY414" s="4">
        <f t="shared" si="273"/>
        <v>0</v>
      </c>
      <c r="BZ414" s="37">
        <f t="shared" si="274"/>
        <v>94</v>
      </c>
      <c r="CA414" s="32" t="str">
        <f>VLOOKUP(J:J,'Agent wise'!A:C,3,0)</f>
        <v xml:space="preserve">Shiny </v>
      </c>
      <c r="CB414" s="32">
        <f t="shared" si="240"/>
        <v>45937</v>
      </c>
      <c r="CC414" t="str">
        <f t="shared" si="241"/>
        <v>Good</v>
      </c>
      <c r="CE414" s="32"/>
      <c r="CJ414">
        <f t="shared" si="242"/>
        <v>7</v>
      </c>
      <c r="CK414">
        <f t="shared" si="243"/>
        <v>10</v>
      </c>
      <c r="CL414">
        <f t="shared" si="244"/>
        <v>2025</v>
      </c>
    </row>
    <row r="415" spans="1:90" ht="15" customHeight="1" x14ac:dyDescent="0.35">
      <c r="A415" s="40">
        <v>45848.688171296293</v>
      </c>
      <c r="B415" t="s">
        <v>1214</v>
      </c>
      <c r="C415" t="s">
        <v>575</v>
      </c>
      <c r="D415" t="s">
        <v>133</v>
      </c>
      <c r="E415" s="2">
        <v>45937</v>
      </c>
      <c r="F415" t="s">
        <v>521</v>
      </c>
      <c r="G415" s="2">
        <v>45726</v>
      </c>
      <c r="H415">
        <v>9940338924</v>
      </c>
      <c r="I415">
        <v>138</v>
      </c>
      <c r="J415" t="s">
        <v>128</v>
      </c>
      <c r="K415" t="s">
        <v>52</v>
      </c>
      <c r="L415" t="s">
        <v>53</v>
      </c>
      <c r="M415" t="s">
        <v>48</v>
      </c>
      <c r="N415" t="s">
        <v>48</v>
      </c>
      <c r="O415" t="s">
        <v>48</v>
      </c>
      <c r="P415" t="s">
        <v>48</v>
      </c>
      <c r="Q415" t="s">
        <v>48</v>
      </c>
      <c r="R415" t="s">
        <v>49</v>
      </c>
      <c r="S415" t="s">
        <v>48</v>
      </c>
      <c r="T415" t="s">
        <v>48</v>
      </c>
      <c r="U415" t="s">
        <v>48</v>
      </c>
      <c r="V415" t="s">
        <v>48</v>
      </c>
      <c r="W415" t="s">
        <v>48</v>
      </c>
      <c r="X415" t="s">
        <v>48</v>
      </c>
      <c r="Y415" t="s">
        <v>48</v>
      </c>
      <c r="Z415" t="s">
        <v>48</v>
      </c>
      <c r="AA415" t="s">
        <v>48</v>
      </c>
      <c r="AB415" t="s">
        <v>49</v>
      </c>
      <c r="AC415" t="s">
        <v>48</v>
      </c>
      <c r="AD415" t="s">
        <v>48</v>
      </c>
      <c r="AE415" t="s">
        <v>48</v>
      </c>
      <c r="AF415" t="s">
        <v>48</v>
      </c>
      <c r="AG415" t="s">
        <v>48</v>
      </c>
      <c r="AH415" t="s">
        <v>48</v>
      </c>
      <c r="AI415" t="s">
        <v>50</v>
      </c>
      <c r="AJ415" t="s">
        <v>48</v>
      </c>
      <c r="AK415" t="s">
        <v>48</v>
      </c>
      <c r="AL415" t="s">
        <v>48</v>
      </c>
      <c r="AM415" t="s">
        <v>48</v>
      </c>
      <c r="AN415" t="s">
        <v>48</v>
      </c>
      <c r="AO415" t="s">
        <v>49</v>
      </c>
      <c r="AP415" t="s">
        <v>1215</v>
      </c>
      <c r="AQ415" t="s">
        <v>1213</v>
      </c>
      <c r="AR415" t="s">
        <v>51</v>
      </c>
      <c r="AS415" t="s">
        <v>406</v>
      </c>
      <c r="AT415" t="s">
        <v>407</v>
      </c>
      <c r="AU415" t="s">
        <v>626</v>
      </c>
      <c r="AW415" s="4">
        <f t="shared" si="245"/>
        <v>6</v>
      </c>
      <c r="AX415" s="4">
        <f t="shared" si="246"/>
        <v>4</v>
      </c>
      <c r="AY415" s="4">
        <f t="shared" si="247"/>
        <v>4</v>
      </c>
      <c r="AZ415" s="4">
        <f t="shared" si="248"/>
        <v>2</v>
      </c>
      <c r="BA415" s="4">
        <f t="shared" si="249"/>
        <v>4</v>
      </c>
      <c r="BB415" s="4" t="str">
        <f t="shared" si="250"/>
        <v>0</v>
      </c>
      <c r="BC415" s="4">
        <f t="shared" si="251"/>
        <v>4</v>
      </c>
      <c r="BD415" s="4">
        <f t="shared" si="252"/>
        <v>2</v>
      </c>
      <c r="BE415" s="4">
        <f t="shared" si="253"/>
        <v>4</v>
      </c>
      <c r="BF415" s="4">
        <f t="shared" si="254"/>
        <v>2</v>
      </c>
      <c r="BG415" s="4">
        <f t="shared" si="255"/>
        <v>4</v>
      </c>
      <c r="BH415" s="4">
        <f t="shared" si="256"/>
        <v>4</v>
      </c>
      <c r="BI415" s="4">
        <f t="shared" si="257"/>
        <v>4</v>
      </c>
      <c r="BJ415" s="4">
        <f t="shared" si="258"/>
        <v>2</v>
      </c>
      <c r="BK415" s="4">
        <f t="shared" si="259"/>
        <v>4</v>
      </c>
      <c r="BL415" s="4" t="str">
        <f t="shared" si="260"/>
        <v>0</v>
      </c>
      <c r="BM415" s="4">
        <f t="shared" si="261"/>
        <v>4</v>
      </c>
      <c r="BN415" s="4">
        <f t="shared" si="262"/>
        <v>4</v>
      </c>
      <c r="BO415" s="4">
        <f t="shared" si="263"/>
        <v>4</v>
      </c>
      <c r="BP415" s="4">
        <f t="shared" si="264"/>
        <v>4</v>
      </c>
      <c r="BQ415" s="4">
        <f t="shared" si="265"/>
        <v>6</v>
      </c>
      <c r="BR415" s="4">
        <f t="shared" si="266"/>
        <v>4</v>
      </c>
      <c r="BS415" s="4">
        <f t="shared" si="267"/>
        <v>4</v>
      </c>
      <c r="BT415" s="4">
        <f t="shared" si="268"/>
        <v>4</v>
      </c>
      <c r="BU415" s="4">
        <f t="shared" si="269"/>
        <v>4</v>
      </c>
      <c r="BV415" s="4">
        <f t="shared" si="270"/>
        <v>0</v>
      </c>
      <c r="BW415" s="4">
        <f t="shared" si="271"/>
        <v>6</v>
      </c>
      <c r="BX415" s="4">
        <f t="shared" si="272"/>
        <v>0</v>
      </c>
      <c r="BY415" s="4" t="str">
        <f t="shared" si="273"/>
        <v>0</v>
      </c>
      <c r="BZ415" s="37">
        <f t="shared" si="274"/>
        <v>94</v>
      </c>
      <c r="CA415" s="32" t="str">
        <f>VLOOKUP(J:J,'Agent wise'!A:C,3,0)</f>
        <v>Saran S</v>
      </c>
      <c r="CB415" s="32">
        <f t="shared" si="240"/>
        <v>45937</v>
      </c>
      <c r="CC415" t="str">
        <f t="shared" si="241"/>
        <v>Good</v>
      </c>
      <c r="CE415" s="32"/>
      <c r="CJ415">
        <f t="shared" si="242"/>
        <v>7</v>
      </c>
      <c r="CK415">
        <f t="shared" si="243"/>
        <v>10</v>
      </c>
      <c r="CL415">
        <f t="shared" si="244"/>
        <v>2025</v>
      </c>
    </row>
    <row r="416" spans="1:90" ht="15" customHeight="1" x14ac:dyDescent="0.35">
      <c r="A416" s="40">
        <v>45848.700150462966</v>
      </c>
      <c r="B416" t="s">
        <v>132</v>
      </c>
      <c r="C416" t="s">
        <v>575</v>
      </c>
      <c r="D416" t="s">
        <v>133</v>
      </c>
      <c r="E416" s="2">
        <v>45937</v>
      </c>
      <c r="F416" t="s">
        <v>521</v>
      </c>
      <c r="G416" s="2">
        <v>45726</v>
      </c>
      <c r="H416">
        <v>9489263799</v>
      </c>
      <c r="I416">
        <v>155</v>
      </c>
      <c r="J416" t="s">
        <v>128</v>
      </c>
      <c r="K416" t="s">
        <v>52</v>
      </c>
      <c r="L416" t="s">
        <v>53</v>
      </c>
      <c r="M416" t="s">
        <v>48</v>
      </c>
      <c r="N416" t="s">
        <v>48</v>
      </c>
      <c r="O416" t="s">
        <v>48</v>
      </c>
      <c r="P416" t="s">
        <v>48</v>
      </c>
      <c r="Q416" t="s">
        <v>48</v>
      </c>
      <c r="R416" t="s">
        <v>49</v>
      </c>
      <c r="S416" t="s">
        <v>48</v>
      </c>
      <c r="T416" t="s">
        <v>48</v>
      </c>
      <c r="U416" t="s">
        <v>48</v>
      </c>
      <c r="V416" t="s">
        <v>48</v>
      </c>
      <c r="W416" t="s">
        <v>48</v>
      </c>
      <c r="X416" t="s">
        <v>48</v>
      </c>
      <c r="Y416" t="s">
        <v>48</v>
      </c>
      <c r="Z416" t="s">
        <v>48</v>
      </c>
      <c r="AA416" t="s">
        <v>49</v>
      </c>
      <c r="AB416" t="s">
        <v>49</v>
      </c>
      <c r="AC416" t="s">
        <v>48</v>
      </c>
      <c r="AD416" t="s">
        <v>48</v>
      </c>
      <c r="AE416" t="s">
        <v>48</v>
      </c>
      <c r="AF416" t="s">
        <v>48</v>
      </c>
      <c r="AG416" t="s">
        <v>48</v>
      </c>
      <c r="AH416" t="s">
        <v>48</v>
      </c>
      <c r="AI416" t="s">
        <v>50</v>
      </c>
      <c r="AJ416" t="s">
        <v>48</v>
      </c>
      <c r="AK416" t="s">
        <v>48</v>
      </c>
      <c r="AL416" t="s">
        <v>48</v>
      </c>
      <c r="AM416" t="s">
        <v>48</v>
      </c>
      <c r="AN416" t="s">
        <v>48</v>
      </c>
      <c r="AO416" t="s">
        <v>48</v>
      </c>
      <c r="AP416" s="1" t="s">
        <v>1216</v>
      </c>
      <c r="AQ416" t="s">
        <v>1213</v>
      </c>
      <c r="AR416" t="s">
        <v>51</v>
      </c>
      <c r="AS416" t="s">
        <v>406</v>
      </c>
      <c r="AT416" t="s">
        <v>407</v>
      </c>
      <c r="AU416" t="s">
        <v>626</v>
      </c>
      <c r="AW416" s="4">
        <f t="shared" si="245"/>
        <v>6</v>
      </c>
      <c r="AX416" s="4">
        <f t="shared" si="246"/>
        <v>4</v>
      </c>
      <c r="AY416" s="4">
        <f t="shared" si="247"/>
        <v>4</v>
      </c>
      <c r="AZ416" s="4">
        <f t="shared" si="248"/>
        <v>2</v>
      </c>
      <c r="BA416" s="4">
        <f t="shared" si="249"/>
        <v>4</v>
      </c>
      <c r="BB416" s="4" t="str">
        <f t="shared" si="250"/>
        <v>0</v>
      </c>
      <c r="BC416" s="4">
        <f t="shared" si="251"/>
        <v>4</v>
      </c>
      <c r="BD416" s="4">
        <f t="shared" si="252"/>
        <v>2</v>
      </c>
      <c r="BE416" s="4">
        <f t="shared" si="253"/>
        <v>4</v>
      </c>
      <c r="BF416" s="4">
        <f t="shared" si="254"/>
        <v>2</v>
      </c>
      <c r="BG416" s="4">
        <f t="shared" si="255"/>
        <v>4</v>
      </c>
      <c r="BH416" s="4">
        <f t="shared" si="256"/>
        <v>4</v>
      </c>
      <c r="BI416" s="4">
        <f t="shared" si="257"/>
        <v>4</v>
      </c>
      <c r="BJ416" s="4">
        <f t="shared" si="258"/>
        <v>2</v>
      </c>
      <c r="BK416" s="4" t="str">
        <f t="shared" si="259"/>
        <v>0</v>
      </c>
      <c r="BL416" s="4" t="str">
        <f t="shared" si="260"/>
        <v>0</v>
      </c>
      <c r="BM416" s="4">
        <f t="shared" si="261"/>
        <v>4</v>
      </c>
      <c r="BN416" s="4">
        <f t="shared" si="262"/>
        <v>4</v>
      </c>
      <c r="BO416" s="4">
        <f t="shared" si="263"/>
        <v>4</v>
      </c>
      <c r="BP416" s="4">
        <f t="shared" si="264"/>
        <v>4</v>
      </c>
      <c r="BQ416" s="4">
        <f t="shared" si="265"/>
        <v>6</v>
      </c>
      <c r="BR416" s="4">
        <f t="shared" si="266"/>
        <v>4</v>
      </c>
      <c r="BS416" s="4">
        <f t="shared" si="267"/>
        <v>4</v>
      </c>
      <c r="BT416" s="4">
        <f t="shared" si="268"/>
        <v>4</v>
      </c>
      <c r="BU416" s="4">
        <f t="shared" si="269"/>
        <v>4</v>
      </c>
      <c r="BV416" s="4">
        <f t="shared" si="270"/>
        <v>0</v>
      </c>
      <c r="BW416" s="4">
        <f t="shared" si="271"/>
        <v>6</v>
      </c>
      <c r="BX416" s="4">
        <f t="shared" si="272"/>
        <v>0</v>
      </c>
      <c r="BY416" s="4">
        <f t="shared" si="273"/>
        <v>0</v>
      </c>
      <c r="BZ416" s="37">
        <f t="shared" si="274"/>
        <v>90</v>
      </c>
      <c r="CA416" s="32" t="str">
        <f>VLOOKUP(J:J,'Agent wise'!A:C,3,0)</f>
        <v>Saran S</v>
      </c>
      <c r="CB416" s="32">
        <f t="shared" si="240"/>
        <v>45937</v>
      </c>
      <c r="CC416" t="str">
        <f t="shared" si="241"/>
        <v>Good</v>
      </c>
      <c r="CE416" s="32"/>
      <c r="CJ416">
        <f t="shared" si="242"/>
        <v>7</v>
      </c>
      <c r="CK416">
        <f t="shared" si="243"/>
        <v>10</v>
      </c>
      <c r="CL416">
        <f t="shared" si="244"/>
        <v>2025</v>
      </c>
    </row>
    <row r="417" spans="1:90" ht="15" customHeight="1" x14ac:dyDescent="0.35">
      <c r="A417" s="40">
        <v>45848.727372685185</v>
      </c>
      <c r="B417" t="s">
        <v>132</v>
      </c>
      <c r="C417" t="s">
        <v>575</v>
      </c>
      <c r="D417" t="s">
        <v>133</v>
      </c>
      <c r="E417" s="2">
        <v>45937</v>
      </c>
      <c r="F417" t="s">
        <v>494</v>
      </c>
      <c r="G417" s="2">
        <v>45818</v>
      </c>
      <c r="H417">
        <v>9043429105</v>
      </c>
      <c r="I417">
        <v>143</v>
      </c>
      <c r="J417" t="s">
        <v>103</v>
      </c>
      <c r="K417" t="s">
        <v>46</v>
      </c>
      <c r="L417" t="s">
        <v>47</v>
      </c>
      <c r="M417" t="s">
        <v>48</v>
      </c>
      <c r="N417" t="s">
        <v>48</v>
      </c>
      <c r="O417" t="s">
        <v>48</v>
      </c>
      <c r="P417" t="s">
        <v>48</v>
      </c>
      <c r="Q417" t="s">
        <v>48</v>
      </c>
      <c r="R417" t="s">
        <v>48</v>
      </c>
      <c r="S417" t="s">
        <v>48</v>
      </c>
      <c r="T417" t="s">
        <v>48</v>
      </c>
      <c r="U417" t="s">
        <v>48</v>
      </c>
      <c r="V417" t="s">
        <v>48</v>
      </c>
      <c r="W417" t="s">
        <v>48</v>
      </c>
      <c r="X417" t="s">
        <v>48</v>
      </c>
      <c r="Y417" t="s">
        <v>48</v>
      </c>
      <c r="Z417" t="s">
        <v>48</v>
      </c>
      <c r="AA417" t="s">
        <v>48</v>
      </c>
      <c r="AB417" t="s">
        <v>48</v>
      </c>
      <c r="AC417" t="s">
        <v>48</v>
      </c>
      <c r="AD417" t="s">
        <v>48</v>
      </c>
      <c r="AE417" t="s">
        <v>48</v>
      </c>
      <c r="AF417" t="s">
        <v>48</v>
      </c>
      <c r="AG417" t="s">
        <v>48</v>
      </c>
      <c r="AH417" t="s">
        <v>48</v>
      </c>
      <c r="AI417" t="s">
        <v>49</v>
      </c>
      <c r="AJ417" t="s">
        <v>48</v>
      </c>
      <c r="AK417" t="s">
        <v>48</v>
      </c>
      <c r="AL417" t="s">
        <v>48</v>
      </c>
      <c r="AM417" t="s">
        <v>48</v>
      </c>
      <c r="AN417" t="s">
        <v>48</v>
      </c>
      <c r="AO417" t="s">
        <v>48</v>
      </c>
      <c r="AP417" t="s">
        <v>1217</v>
      </c>
      <c r="AQ417" t="s">
        <v>1218</v>
      </c>
      <c r="AR417" t="s">
        <v>116</v>
      </c>
      <c r="AS417" t="s">
        <v>144</v>
      </c>
      <c r="AT417" t="s">
        <v>144</v>
      </c>
      <c r="AU417" t="s">
        <v>577</v>
      </c>
      <c r="AW417" s="4">
        <f t="shared" si="245"/>
        <v>6</v>
      </c>
      <c r="AX417" s="4">
        <f t="shared" si="246"/>
        <v>4</v>
      </c>
      <c r="AY417" s="4">
        <f t="shared" si="247"/>
        <v>4</v>
      </c>
      <c r="AZ417" s="4">
        <f t="shared" si="248"/>
        <v>2</v>
      </c>
      <c r="BA417" s="4">
        <f t="shared" si="249"/>
        <v>4</v>
      </c>
      <c r="BB417" s="4">
        <f t="shared" si="250"/>
        <v>4</v>
      </c>
      <c r="BC417" s="4">
        <f t="shared" si="251"/>
        <v>4</v>
      </c>
      <c r="BD417" s="4">
        <f t="shared" si="252"/>
        <v>2</v>
      </c>
      <c r="BE417" s="4">
        <f t="shared" si="253"/>
        <v>4</v>
      </c>
      <c r="BF417" s="4">
        <f t="shared" si="254"/>
        <v>2</v>
      </c>
      <c r="BG417" s="4">
        <f t="shared" si="255"/>
        <v>4</v>
      </c>
      <c r="BH417" s="4">
        <f t="shared" si="256"/>
        <v>4</v>
      </c>
      <c r="BI417" s="4">
        <f t="shared" si="257"/>
        <v>4</v>
      </c>
      <c r="BJ417" s="4">
        <f t="shared" si="258"/>
        <v>2</v>
      </c>
      <c r="BK417" s="4">
        <f t="shared" si="259"/>
        <v>4</v>
      </c>
      <c r="BL417" s="4">
        <f t="shared" si="260"/>
        <v>2</v>
      </c>
      <c r="BM417" s="4">
        <f t="shared" si="261"/>
        <v>4</v>
      </c>
      <c r="BN417" s="4">
        <f t="shared" si="262"/>
        <v>4</v>
      </c>
      <c r="BO417" s="4">
        <f t="shared" si="263"/>
        <v>4</v>
      </c>
      <c r="BP417" s="4">
        <f t="shared" si="264"/>
        <v>4</v>
      </c>
      <c r="BQ417" s="4">
        <f t="shared" si="265"/>
        <v>6</v>
      </c>
      <c r="BR417" s="4">
        <f t="shared" si="266"/>
        <v>4</v>
      </c>
      <c r="BS417" s="4" t="str">
        <f t="shared" si="267"/>
        <v>0</v>
      </c>
      <c r="BT417" s="4">
        <f t="shared" si="268"/>
        <v>4</v>
      </c>
      <c r="BU417" s="4">
        <f t="shared" si="269"/>
        <v>4</v>
      </c>
      <c r="BV417" s="4">
        <f t="shared" si="270"/>
        <v>0</v>
      </c>
      <c r="BW417" s="4">
        <f t="shared" si="271"/>
        <v>6</v>
      </c>
      <c r="BX417" s="4">
        <f t="shared" si="272"/>
        <v>0</v>
      </c>
      <c r="BY417" s="4">
        <f t="shared" si="273"/>
        <v>0</v>
      </c>
      <c r="BZ417" s="37">
        <f t="shared" si="274"/>
        <v>96</v>
      </c>
      <c r="CA417" s="32" t="str">
        <f>VLOOKUP(J:J,'Agent wise'!A:C,3,0)</f>
        <v>Saran S</v>
      </c>
      <c r="CB417" s="32">
        <f t="shared" si="240"/>
        <v>45937</v>
      </c>
      <c r="CC417" t="str">
        <f t="shared" si="241"/>
        <v>Excellent</v>
      </c>
      <c r="CE417" s="32"/>
      <c r="CJ417">
        <f t="shared" si="242"/>
        <v>7</v>
      </c>
      <c r="CK417">
        <f t="shared" si="243"/>
        <v>10</v>
      </c>
      <c r="CL417">
        <f t="shared" si="244"/>
        <v>2025</v>
      </c>
    </row>
    <row r="418" spans="1:90" ht="15" customHeight="1" x14ac:dyDescent="0.35">
      <c r="A418" s="40">
        <v>45848.730486111112</v>
      </c>
      <c r="B418" t="s">
        <v>132</v>
      </c>
      <c r="C418" t="s">
        <v>575</v>
      </c>
      <c r="D418" t="s">
        <v>133</v>
      </c>
      <c r="E418" s="2">
        <v>45937</v>
      </c>
      <c r="F418" t="s">
        <v>494</v>
      </c>
      <c r="G418" s="2">
        <v>45818</v>
      </c>
      <c r="H418">
        <v>9400238899</v>
      </c>
      <c r="I418">
        <v>135</v>
      </c>
      <c r="J418" t="s">
        <v>1219</v>
      </c>
      <c r="K418" t="s">
        <v>495</v>
      </c>
      <c r="L418" t="s">
        <v>47</v>
      </c>
      <c r="M418" t="s">
        <v>48</v>
      </c>
      <c r="N418" t="s">
        <v>48</v>
      </c>
      <c r="O418" t="s">
        <v>48</v>
      </c>
      <c r="P418" t="s">
        <v>48</v>
      </c>
      <c r="Q418" t="s">
        <v>48</v>
      </c>
      <c r="R418" t="s">
        <v>49</v>
      </c>
      <c r="S418" t="s">
        <v>48</v>
      </c>
      <c r="T418" t="s">
        <v>48</v>
      </c>
      <c r="U418" t="s">
        <v>48</v>
      </c>
      <c r="V418" t="s">
        <v>48</v>
      </c>
      <c r="W418" t="s">
        <v>48</v>
      </c>
      <c r="X418" t="s">
        <v>48</v>
      </c>
      <c r="Y418" t="s">
        <v>48</v>
      </c>
      <c r="Z418" t="s">
        <v>48</v>
      </c>
      <c r="AA418" t="s">
        <v>49</v>
      </c>
      <c r="AB418" t="s">
        <v>48</v>
      </c>
      <c r="AC418" t="s">
        <v>48</v>
      </c>
      <c r="AD418" t="s">
        <v>48</v>
      </c>
      <c r="AE418" t="s">
        <v>48</v>
      </c>
      <c r="AF418" t="s">
        <v>48</v>
      </c>
      <c r="AG418" t="s">
        <v>48</v>
      </c>
      <c r="AH418" t="s">
        <v>48</v>
      </c>
      <c r="AI418" t="s">
        <v>49</v>
      </c>
      <c r="AJ418" t="s">
        <v>48</v>
      </c>
      <c r="AK418" t="s">
        <v>48</v>
      </c>
      <c r="AL418" t="s">
        <v>48</v>
      </c>
      <c r="AM418" t="s">
        <v>48</v>
      </c>
      <c r="AN418" t="s">
        <v>48</v>
      </c>
      <c r="AO418" t="s">
        <v>48</v>
      </c>
      <c r="AP418" t="s">
        <v>1220</v>
      </c>
      <c r="AQ418" t="s">
        <v>1221</v>
      </c>
      <c r="AR418" t="s">
        <v>116</v>
      </c>
      <c r="AS418" t="s">
        <v>136</v>
      </c>
      <c r="AT418" t="s">
        <v>136</v>
      </c>
      <c r="AU418" t="s">
        <v>626</v>
      </c>
      <c r="AW418" s="4">
        <f t="shared" si="245"/>
        <v>6</v>
      </c>
      <c r="AX418" s="4">
        <f t="shared" si="246"/>
        <v>4</v>
      </c>
      <c r="AY418" s="4">
        <f t="shared" si="247"/>
        <v>4</v>
      </c>
      <c r="AZ418" s="4">
        <f t="shared" si="248"/>
        <v>2</v>
      </c>
      <c r="BA418" s="4">
        <f t="shared" si="249"/>
        <v>4</v>
      </c>
      <c r="BB418" s="4" t="str">
        <f t="shared" si="250"/>
        <v>0</v>
      </c>
      <c r="BC418" s="4">
        <f t="shared" si="251"/>
        <v>4</v>
      </c>
      <c r="BD418" s="4">
        <f t="shared" si="252"/>
        <v>2</v>
      </c>
      <c r="BE418" s="4">
        <f t="shared" si="253"/>
        <v>4</v>
      </c>
      <c r="BF418" s="4">
        <f t="shared" si="254"/>
        <v>2</v>
      </c>
      <c r="BG418" s="4">
        <f t="shared" si="255"/>
        <v>4</v>
      </c>
      <c r="BH418" s="4">
        <f t="shared" si="256"/>
        <v>4</v>
      </c>
      <c r="BI418" s="4">
        <f t="shared" si="257"/>
        <v>4</v>
      </c>
      <c r="BJ418" s="4">
        <f t="shared" si="258"/>
        <v>2</v>
      </c>
      <c r="BK418" s="4" t="str">
        <f t="shared" si="259"/>
        <v>0</v>
      </c>
      <c r="BL418" s="4">
        <f t="shared" si="260"/>
        <v>2</v>
      </c>
      <c r="BM418" s="4">
        <f t="shared" si="261"/>
        <v>4</v>
      </c>
      <c r="BN418" s="4">
        <f t="shared" si="262"/>
        <v>4</v>
      </c>
      <c r="BO418" s="4">
        <f t="shared" si="263"/>
        <v>4</v>
      </c>
      <c r="BP418" s="4">
        <f t="shared" si="264"/>
        <v>4</v>
      </c>
      <c r="BQ418" s="4">
        <f t="shared" si="265"/>
        <v>6</v>
      </c>
      <c r="BR418" s="4">
        <f t="shared" si="266"/>
        <v>4</v>
      </c>
      <c r="BS418" s="4" t="str">
        <f t="shared" si="267"/>
        <v>0</v>
      </c>
      <c r="BT418" s="4">
        <f t="shared" si="268"/>
        <v>4</v>
      </c>
      <c r="BU418" s="4">
        <f t="shared" si="269"/>
        <v>4</v>
      </c>
      <c r="BV418" s="4">
        <f t="shared" si="270"/>
        <v>0</v>
      </c>
      <c r="BW418" s="4">
        <f t="shared" si="271"/>
        <v>6</v>
      </c>
      <c r="BX418" s="4">
        <f t="shared" si="272"/>
        <v>0</v>
      </c>
      <c r="BY418" s="4">
        <f t="shared" si="273"/>
        <v>0</v>
      </c>
      <c r="BZ418" s="37">
        <f t="shared" si="274"/>
        <v>88</v>
      </c>
      <c r="CA418" s="32" t="e">
        <f>VLOOKUP(J:J,'Agent wise'!A:C,3,0)</f>
        <v>#N/A</v>
      </c>
      <c r="CB418" s="32">
        <f t="shared" si="240"/>
        <v>45937</v>
      </c>
      <c r="CC418" t="str">
        <f t="shared" si="241"/>
        <v>Average</v>
      </c>
      <c r="CE418" s="32"/>
      <c r="CJ418">
        <f t="shared" si="242"/>
        <v>7</v>
      </c>
      <c r="CK418">
        <f t="shared" si="243"/>
        <v>10</v>
      </c>
      <c r="CL418">
        <f t="shared" si="244"/>
        <v>2025</v>
      </c>
    </row>
    <row r="419" spans="1:90" ht="15" customHeight="1" x14ac:dyDescent="0.35">
      <c r="A419" s="40">
        <v>45848.733749999999</v>
      </c>
      <c r="B419" t="s">
        <v>593</v>
      </c>
      <c r="C419" t="s">
        <v>575</v>
      </c>
      <c r="D419" t="s">
        <v>594</v>
      </c>
      <c r="E419" s="2">
        <v>45937</v>
      </c>
      <c r="F419" t="s">
        <v>494</v>
      </c>
      <c r="G419" s="2">
        <v>45818</v>
      </c>
      <c r="H419">
        <v>9645330339</v>
      </c>
      <c r="I419">
        <v>164</v>
      </c>
      <c r="J419" t="s">
        <v>259</v>
      </c>
      <c r="K419" t="s">
        <v>46</v>
      </c>
      <c r="L419" t="s">
        <v>47</v>
      </c>
      <c r="M419" t="s">
        <v>48</v>
      </c>
      <c r="N419" t="s">
        <v>48</v>
      </c>
      <c r="O419" t="s">
        <v>48</v>
      </c>
      <c r="P419" t="s">
        <v>48</v>
      </c>
      <c r="Q419" t="s">
        <v>48</v>
      </c>
      <c r="R419" t="s">
        <v>48</v>
      </c>
      <c r="S419" t="s">
        <v>48</v>
      </c>
      <c r="T419" t="s">
        <v>48</v>
      </c>
      <c r="U419" t="s">
        <v>49</v>
      </c>
      <c r="V419" t="s">
        <v>48</v>
      </c>
      <c r="W419" t="s">
        <v>48</v>
      </c>
      <c r="X419" t="s">
        <v>48</v>
      </c>
      <c r="Y419" t="s">
        <v>48</v>
      </c>
      <c r="Z419" t="s">
        <v>48</v>
      </c>
      <c r="AA419" t="s">
        <v>49</v>
      </c>
      <c r="AB419" t="s">
        <v>48</v>
      </c>
      <c r="AC419" t="s">
        <v>48</v>
      </c>
      <c r="AD419" t="s">
        <v>48</v>
      </c>
      <c r="AE419" t="s">
        <v>48</v>
      </c>
      <c r="AF419" t="s">
        <v>48</v>
      </c>
      <c r="AG419" t="s">
        <v>48</v>
      </c>
      <c r="AH419" t="s">
        <v>50</v>
      </c>
      <c r="AI419" t="s">
        <v>50</v>
      </c>
      <c r="AJ419" t="s">
        <v>48</v>
      </c>
      <c r="AK419" t="s">
        <v>48</v>
      </c>
      <c r="AL419" t="s">
        <v>48</v>
      </c>
      <c r="AM419" t="s">
        <v>48</v>
      </c>
      <c r="AN419" t="s">
        <v>48</v>
      </c>
      <c r="AO419" t="s">
        <v>48</v>
      </c>
      <c r="AP419" t="s">
        <v>1222</v>
      </c>
      <c r="AQ419" t="s">
        <v>1223</v>
      </c>
      <c r="AR419" t="s">
        <v>116</v>
      </c>
      <c r="AS419" t="s">
        <v>497</v>
      </c>
      <c r="AT419" t="s">
        <v>692</v>
      </c>
      <c r="AU419" t="s">
        <v>577</v>
      </c>
      <c r="AW419" s="4">
        <f t="shared" si="245"/>
        <v>6</v>
      </c>
      <c r="AX419" s="4">
        <f t="shared" si="246"/>
        <v>4</v>
      </c>
      <c r="AY419" s="4">
        <f t="shared" si="247"/>
        <v>4</v>
      </c>
      <c r="AZ419" s="4">
        <f t="shared" si="248"/>
        <v>2</v>
      </c>
      <c r="BA419" s="4">
        <f t="shared" si="249"/>
        <v>4</v>
      </c>
      <c r="BB419" s="4">
        <f t="shared" si="250"/>
        <v>4</v>
      </c>
      <c r="BC419" s="4">
        <f t="shared" si="251"/>
        <v>4</v>
      </c>
      <c r="BD419" s="4">
        <f t="shared" si="252"/>
        <v>2</v>
      </c>
      <c r="BE419" s="4" t="str">
        <f t="shared" si="253"/>
        <v>0</v>
      </c>
      <c r="BF419" s="4">
        <f t="shared" si="254"/>
        <v>2</v>
      </c>
      <c r="BG419" s="4">
        <f t="shared" si="255"/>
        <v>4</v>
      </c>
      <c r="BH419" s="4">
        <f t="shared" si="256"/>
        <v>4</v>
      </c>
      <c r="BI419" s="4">
        <f t="shared" si="257"/>
        <v>4</v>
      </c>
      <c r="BJ419" s="4">
        <f t="shared" si="258"/>
        <v>2</v>
      </c>
      <c r="BK419" s="4" t="str">
        <f t="shared" si="259"/>
        <v>0</v>
      </c>
      <c r="BL419" s="4">
        <f t="shared" si="260"/>
        <v>2</v>
      </c>
      <c r="BM419" s="4">
        <f t="shared" si="261"/>
        <v>4</v>
      </c>
      <c r="BN419" s="4">
        <f t="shared" si="262"/>
        <v>4</v>
      </c>
      <c r="BO419" s="4">
        <f t="shared" si="263"/>
        <v>4</v>
      </c>
      <c r="BP419" s="4">
        <f t="shared" si="264"/>
        <v>4</v>
      </c>
      <c r="BQ419" s="4">
        <f t="shared" si="265"/>
        <v>6</v>
      </c>
      <c r="BR419" s="4">
        <f t="shared" si="266"/>
        <v>4</v>
      </c>
      <c r="BS419" s="4">
        <f t="shared" si="267"/>
        <v>4</v>
      </c>
      <c r="BT419" s="4">
        <f t="shared" si="268"/>
        <v>4</v>
      </c>
      <c r="BU419" s="4">
        <f t="shared" si="269"/>
        <v>4</v>
      </c>
      <c r="BV419" s="4">
        <f t="shared" si="270"/>
        <v>0</v>
      </c>
      <c r="BW419" s="4">
        <f t="shared" si="271"/>
        <v>6</v>
      </c>
      <c r="BX419" s="4">
        <f t="shared" si="272"/>
        <v>0</v>
      </c>
      <c r="BY419" s="4">
        <f t="shared" si="273"/>
        <v>0</v>
      </c>
      <c r="BZ419" s="37">
        <f t="shared" si="274"/>
        <v>92</v>
      </c>
      <c r="CA419" s="32" t="str">
        <f>VLOOKUP(J:J,'Agent wise'!A:C,3,0)</f>
        <v>Amal</v>
      </c>
      <c r="CB419" s="32">
        <f t="shared" si="240"/>
        <v>45937</v>
      </c>
      <c r="CC419" t="str">
        <f t="shared" si="241"/>
        <v>Good</v>
      </c>
      <c r="CE419" s="32"/>
      <c r="CJ419">
        <f t="shared" si="242"/>
        <v>7</v>
      </c>
      <c r="CK419">
        <f t="shared" si="243"/>
        <v>10</v>
      </c>
      <c r="CL419">
        <f t="shared" si="244"/>
        <v>2025</v>
      </c>
    </row>
    <row r="420" spans="1:90" ht="15" customHeight="1" x14ac:dyDescent="0.35">
      <c r="A420" s="40">
        <v>45848.735983796294</v>
      </c>
      <c r="B420" t="s">
        <v>132</v>
      </c>
      <c r="C420" t="s">
        <v>575</v>
      </c>
      <c r="D420" t="s">
        <v>133</v>
      </c>
      <c r="E420" s="2">
        <v>45937</v>
      </c>
      <c r="F420" t="s">
        <v>494</v>
      </c>
      <c r="G420" s="2">
        <v>45818</v>
      </c>
      <c r="H420">
        <v>9444903488</v>
      </c>
      <c r="I420">
        <v>144</v>
      </c>
      <c r="J420" t="s">
        <v>129</v>
      </c>
      <c r="K420" t="s">
        <v>495</v>
      </c>
      <c r="L420" t="s">
        <v>47</v>
      </c>
      <c r="M420" t="s">
        <v>48</v>
      </c>
      <c r="N420" t="s">
        <v>48</v>
      </c>
      <c r="O420" t="s">
        <v>48</v>
      </c>
      <c r="P420" t="s">
        <v>48</v>
      </c>
      <c r="Q420" t="s">
        <v>48</v>
      </c>
      <c r="R420" t="s">
        <v>48</v>
      </c>
      <c r="S420" t="s">
        <v>48</v>
      </c>
      <c r="T420" t="s">
        <v>48</v>
      </c>
      <c r="U420" t="s">
        <v>48</v>
      </c>
      <c r="V420" t="s">
        <v>48</v>
      </c>
      <c r="W420" t="s">
        <v>48</v>
      </c>
      <c r="X420" t="s">
        <v>48</v>
      </c>
      <c r="Y420" t="s">
        <v>48</v>
      </c>
      <c r="Z420" t="s">
        <v>48</v>
      </c>
      <c r="AA420" t="s">
        <v>48</v>
      </c>
      <c r="AB420" t="s">
        <v>49</v>
      </c>
      <c r="AC420" t="s">
        <v>48</v>
      </c>
      <c r="AD420" t="s">
        <v>48</v>
      </c>
      <c r="AE420" t="s">
        <v>48</v>
      </c>
      <c r="AF420" t="s">
        <v>48</v>
      </c>
      <c r="AG420" t="s">
        <v>48</v>
      </c>
      <c r="AH420" t="s">
        <v>48</v>
      </c>
      <c r="AI420" t="s">
        <v>50</v>
      </c>
      <c r="AJ420" t="s">
        <v>48</v>
      </c>
      <c r="AK420" t="s">
        <v>48</v>
      </c>
      <c r="AL420" t="s">
        <v>48</v>
      </c>
      <c r="AM420" t="s">
        <v>48</v>
      </c>
      <c r="AN420" t="s">
        <v>48</v>
      </c>
      <c r="AO420" t="s">
        <v>48</v>
      </c>
      <c r="AP420" t="s">
        <v>1224</v>
      </c>
      <c r="AQ420" t="s">
        <v>1218</v>
      </c>
      <c r="AR420" t="s">
        <v>116</v>
      </c>
      <c r="AS420" t="s">
        <v>144</v>
      </c>
      <c r="AT420" t="s">
        <v>144</v>
      </c>
      <c r="AU420" t="s">
        <v>577</v>
      </c>
      <c r="AW420" s="4">
        <f t="shared" si="245"/>
        <v>6</v>
      </c>
      <c r="AX420" s="4">
        <f t="shared" si="246"/>
        <v>4</v>
      </c>
      <c r="AY420" s="4">
        <f t="shared" si="247"/>
        <v>4</v>
      </c>
      <c r="AZ420" s="4">
        <f t="shared" si="248"/>
        <v>2</v>
      </c>
      <c r="BA420" s="4">
        <f t="shared" si="249"/>
        <v>4</v>
      </c>
      <c r="BB420" s="4">
        <f t="shared" si="250"/>
        <v>4</v>
      </c>
      <c r="BC420" s="4">
        <f t="shared" si="251"/>
        <v>4</v>
      </c>
      <c r="BD420" s="4">
        <f t="shared" si="252"/>
        <v>2</v>
      </c>
      <c r="BE420" s="4">
        <f t="shared" si="253"/>
        <v>4</v>
      </c>
      <c r="BF420" s="4">
        <f t="shared" si="254"/>
        <v>2</v>
      </c>
      <c r="BG420" s="4">
        <f t="shared" si="255"/>
        <v>4</v>
      </c>
      <c r="BH420" s="4">
        <f t="shared" si="256"/>
        <v>4</v>
      </c>
      <c r="BI420" s="4">
        <f t="shared" si="257"/>
        <v>4</v>
      </c>
      <c r="BJ420" s="4">
        <f t="shared" si="258"/>
        <v>2</v>
      </c>
      <c r="BK420" s="4">
        <f t="shared" si="259"/>
        <v>4</v>
      </c>
      <c r="BL420" s="4" t="str">
        <f t="shared" si="260"/>
        <v>0</v>
      </c>
      <c r="BM420" s="4">
        <f t="shared" si="261"/>
        <v>4</v>
      </c>
      <c r="BN420" s="4">
        <f t="shared" si="262"/>
        <v>4</v>
      </c>
      <c r="BO420" s="4">
        <f t="shared" si="263"/>
        <v>4</v>
      </c>
      <c r="BP420" s="4">
        <f t="shared" si="264"/>
        <v>4</v>
      </c>
      <c r="BQ420" s="4">
        <f t="shared" si="265"/>
        <v>6</v>
      </c>
      <c r="BR420" s="4">
        <f t="shared" si="266"/>
        <v>4</v>
      </c>
      <c r="BS420" s="4">
        <f t="shared" si="267"/>
        <v>4</v>
      </c>
      <c r="BT420" s="4">
        <f t="shared" si="268"/>
        <v>4</v>
      </c>
      <c r="BU420" s="4">
        <f t="shared" si="269"/>
        <v>4</v>
      </c>
      <c r="BV420" s="4">
        <f t="shared" si="270"/>
        <v>0</v>
      </c>
      <c r="BW420" s="4">
        <f t="shared" si="271"/>
        <v>6</v>
      </c>
      <c r="BX420" s="4">
        <f t="shared" si="272"/>
        <v>0</v>
      </c>
      <c r="BY420" s="4">
        <f t="shared" si="273"/>
        <v>0</v>
      </c>
      <c r="BZ420" s="37">
        <f t="shared" si="274"/>
        <v>98</v>
      </c>
      <c r="CA420" s="32" t="str">
        <f>VLOOKUP(J:J,'Agent wise'!A:C,3,0)</f>
        <v>Saran S</v>
      </c>
      <c r="CB420" s="32">
        <f t="shared" si="240"/>
        <v>45937</v>
      </c>
      <c r="CC420" t="str">
        <f t="shared" si="241"/>
        <v>Excellent</v>
      </c>
      <c r="CE420" s="32"/>
      <c r="CJ420">
        <f t="shared" si="242"/>
        <v>7</v>
      </c>
      <c r="CK420">
        <f t="shared" si="243"/>
        <v>10</v>
      </c>
      <c r="CL420">
        <f t="shared" si="244"/>
        <v>2025</v>
      </c>
    </row>
    <row r="421" spans="1:90" ht="15" customHeight="1" x14ac:dyDescent="0.35">
      <c r="A421" s="40">
        <v>45848.740636574075</v>
      </c>
      <c r="B421" t="s">
        <v>593</v>
      </c>
      <c r="C421" t="s">
        <v>575</v>
      </c>
      <c r="D421" t="s">
        <v>594</v>
      </c>
      <c r="E421" s="2">
        <v>45937</v>
      </c>
      <c r="F421" t="s">
        <v>494</v>
      </c>
      <c r="G421" s="2">
        <v>45818</v>
      </c>
      <c r="H421">
        <v>9656555987</v>
      </c>
      <c r="I421">
        <v>138</v>
      </c>
      <c r="J421" t="s">
        <v>206</v>
      </c>
      <c r="K421" t="s">
        <v>46</v>
      </c>
      <c r="L421" t="s">
        <v>47</v>
      </c>
      <c r="M421" t="s">
        <v>48</v>
      </c>
      <c r="N421" t="s">
        <v>48</v>
      </c>
      <c r="O421" t="s">
        <v>48</v>
      </c>
      <c r="P421" t="s">
        <v>48</v>
      </c>
      <c r="Q421" t="s">
        <v>48</v>
      </c>
      <c r="R421" t="s">
        <v>48</v>
      </c>
      <c r="S421" t="s">
        <v>48</v>
      </c>
      <c r="T421" t="s">
        <v>48</v>
      </c>
      <c r="U421" t="s">
        <v>49</v>
      </c>
      <c r="V421" t="s">
        <v>48</v>
      </c>
      <c r="W421" t="s">
        <v>48</v>
      </c>
      <c r="X421" t="s">
        <v>48</v>
      </c>
      <c r="Y421" t="s">
        <v>48</v>
      </c>
      <c r="Z421" t="s">
        <v>48</v>
      </c>
      <c r="AA421" t="s">
        <v>48</v>
      </c>
      <c r="AB421" t="s">
        <v>49</v>
      </c>
      <c r="AC421" t="s">
        <v>48</v>
      </c>
      <c r="AD421" t="s">
        <v>48</v>
      </c>
      <c r="AE421" t="s">
        <v>48</v>
      </c>
      <c r="AF421" t="s">
        <v>48</v>
      </c>
      <c r="AG421" t="s">
        <v>48</v>
      </c>
      <c r="AH421" t="s">
        <v>50</v>
      </c>
      <c r="AI421" t="s">
        <v>48</v>
      </c>
      <c r="AJ421" t="s">
        <v>48</v>
      </c>
      <c r="AK421" t="s">
        <v>48</v>
      </c>
      <c r="AL421" t="s">
        <v>49</v>
      </c>
      <c r="AM421" t="s">
        <v>48</v>
      </c>
      <c r="AN421" t="s">
        <v>48</v>
      </c>
      <c r="AO421" t="s">
        <v>48</v>
      </c>
      <c r="AP421" t="s">
        <v>1225</v>
      </c>
      <c r="AQ421" t="s">
        <v>1226</v>
      </c>
      <c r="AR421" t="s">
        <v>51</v>
      </c>
      <c r="AS421" t="s">
        <v>496</v>
      </c>
      <c r="AT421" t="s">
        <v>692</v>
      </c>
      <c r="AU421" t="s">
        <v>577</v>
      </c>
      <c r="AW421" s="4">
        <f t="shared" si="245"/>
        <v>6</v>
      </c>
      <c r="AX421" s="4">
        <f t="shared" si="246"/>
        <v>4</v>
      </c>
      <c r="AY421" s="4">
        <f t="shared" si="247"/>
        <v>4</v>
      </c>
      <c r="AZ421" s="4">
        <f t="shared" si="248"/>
        <v>2</v>
      </c>
      <c r="BA421" s="4">
        <f t="shared" si="249"/>
        <v>4</v>
      </c>
      <c r="BB421" s="4">
        <f t="shared" si="250"/>
        <v>4</v>
      </c>
      <c r="BC421" s="4">
        <f t="shared" si="251"/>
        <v>4</v>
      </c>
      <c r="BD421" s="4">
        <f t="shared" si="252"/>
        <v>2</v>
      </c>
      <c r="BE421" s="4" t="str">
        <f t="shared" si="253"/>
        <v>0</v>
      </c>
      <c r="BF421" s="4">
        <f t="shared" si="254"/>
        <v>2</v>
      </c>
      <c r="BG421" s="4">
        <f t="shared" si="255"/>
        <v>4</v>
      </c>
      <c r="BH421" s="4">
        <f t="shared" si="256"/>
        <v>4</v>
      </c>
      <c r="BI421" s="4">
        <f t="shared" si="257"/>
        <v>4</v>
      </c>
      <c r="BJ421" s="4">
        <f t="shared" si="258"/>
        <v>2</v>
      </c>
      <c r="BK421" s="4">
        <f t="shared" si="259"/>
        <v>4</v>
      </c>
      <c r="BL421" s="4" t="str">
        <f t="shared" si="260"/>
        <v>0</v>
      </c>
      <c r="BM421" s="4">
        <f t="shared" si="261"/>
        <v>4</v>
      </c>
      <c r="BN421" s="4">
        <f t="shared" si="262"/>
        <v>4</v>
      </c>
      <c r="BO421" s="4">
        <f t="shared" si="263"/>
        <v>4</v>
      </c>
      <c r="BP421" s="4">
        <f t="shared" si="264"/>
        <v>4</v>
      </c>
      <c r="BQ421" s="4">
        <f t="shared" si="265"/>
        <v>6</v>
      </c>
      <c r="BR421" s="4">
        <f t="shared" si="266"/>
        <v>4</v>
      </c>
      <c r="BS421" s="4">
        <f t="shared" si="267"/>
        <v>4</v>
      </c>
      <c r="BT421" s="4">
        <f t="shared" si="268"/>
        <v>4</v>
      </c>
      <c r="BU421" s="4">
        <f t="shared" si="269"/>
        <v>4</v>
      </c>
      <c r="BV421" s="4" t="str">
        <f t="shared" si="270"/>
        <v>0</v>
      </c>
      <c r="BW421" s="4">
        <f t="shared" si="271"/>
        <v>6</v>
      </c>
      <c r="BX421" s="4">
        <f t="shared" si="272"/>
        <v>0</v>
      </c>
      <c r="BY421" s="4">
        <f t="shared" si="273"/>
        <v>0</v>
      </c>
      <c r="BZ421" s="37">
        <f t="shared" si="274"/>
        <v>94</v>
      </c>
      <c r="CA421" s="32" t="str">
        <f>VLOOKUP(J:J,'Agent wise'!A:C,3,0)</f>
        <v>Amal</v>
      </c>
      <c r="CB421" s="32">
        <f t="shared" si="240"/>
        <v>45937</v>
      </c>
      <c r="CC421" t="str">
        <f t="shared" si="241"/>
        <v>Good</v>
      </c>
      <c r="CE421" s="32"/>
      <c r="CJ421">
        <f t="shared" si="242"/>
        <v>7</v>
      </c>
      <c r="CK421">
        <f t="shared" si="243"/>
        <v>10</v>
      </c>
      <c r="CL421">
        <f t="shared" si="244"/>
        <v>2025</v>
      </c>
    </row>
    <row r="422" spans="1:90" ht="15" customHeight="1" x14ac:dyDescent="0.35">
      <c r="A422" s="40">
        <v>45848.74114583333</v>
      </c>
      <c r="B422" t="s">
        <v>132</v>
      </c>
      <c r="C422" t="s">
        <v>575</v>
      </c>
      <c r="D422" t="s">
        <v>133</v>
      </c>
      <c r="E422" s="2">
        <v>45937</v>
      </c>
      <c r="F422" t="s">
        <v>494</v>
      </c>
      <c r="G422" s="2">
        <v>45818</v>
      </c>
      <c r="H422">
        <v>7200503811</v>
      </c>
      <c r="I422">
        <v>133</v>
      </c>
      <c r="J422" t="s">
        <v>117</v>
      </c>
      <c r="K422" t="s">
        <v>1227</v>
      </c>
      <c r="L422" t="s">
        <v>53</v>
      </c>
      <c r="M422" t="s">
        <v>48</v>
      </c>
      <c r="N422" t="s">
        <v>48</v>
      </c>
      <c r="O422" t="s">
        <v>48</v>
      </c>
      <c r="P422" t="s">
        <v>48</v>
      </c>
      <c r="Q422" t="s">
        <v>48</v>
      </c>
      <c r="R422" t="s">
        <v>48</v>
      </c>
      <c r="S422" t="s">
        <v>48</v>
      </c>
      <c r="T422" t="s">
        <v>48</v>
      </c>
      <c r="U422" t="s">
        <v>48</v>
      </c>
      <c r="V422" t="s">
        <v>48</v>
      </c>
      <c r="W422" t="s">
        <v>48</v>
      </c>
      <c r="X422" t="s">
        <v>48</v>
      </c>
      <c r="Y422" t="s">
        <v>48</v>
      </c>
      <c r="Z422" t="s">
        <v>48</v>
      </c>
      <c r="AA422" t="s">
        <v>49</v>
      </c>
      <c r="AB422" t="s">
        <v>49</v>
      </c>
      <c r="AC422" t="s">
        <v>48</v>
      </c>
      <c r="AD422" t="s">
        <v>48</v>
      </c>
      <c r="AE422" t="s">
        <v>48</v>
      </c>
      <c r="AF422" t="s">
        <v>48</v>
      </c>
      <c r="AG422" t="s">
        <v>48</v>
      </c>
      <c r="AH422" t="s">
        <v>48</v>
      </c>
      <c r="AI422" t="s">
        <v>50</v>
      </c>
      <c r="AJ422" t="s">
        <v>48</v>
      </c>
      <c r="AK422" t="s">
        <v>48</v>
      </c>
      <c r="AL422" t="s">
        <v>48</v>
      </c>
      <c r="AM422" t="s">
        <v>48</v>
      </c>
      <c r="AN422" t="s">
        <v>48</v>
      </c>
      <c r="AO422" t="s">
        <v>48</v>
      </c>
      <c r="AP422" s="1" t="s">
        <v>1228</v>
      </c>
      <c r="AQ422" t="s">
        <v>1229</v>
      </c>
      <c r="AR422" t="s">
        <v>116</v>
      </c>
      <c r="AS422" t="s">
        <v>144</v>
      </c>
      <c r="AT422" t="s">
        <v>144</v>
      </c>
      <c r="AU422" t="s">
        <v>626</v>
      </c>
      <c r="AW422" s="4">
        <f t="shared" si="245"/>
        <v>6</v>
      </c>
      <c r="AX422" s="4">
        <f t="shared" si="246"/>
        <v>4</v>
      </c>
      <c r="AY422" s="4">
        <f t="shared" si="247"/>
        <v>4</v>
      </c>
      <c r="AZ422" s="4">
        <f t="shared" si="248"/>
        <v>2</v>
      </c>
      <c r="BA422" s="4">
        <f t="shared" si="249"/>
        <v>4</v>
      </c>
      <c r="BB422" s="4">
        <f t="shared" si="250"/>
        <v>4</v>
      </c>
      <c r="BC422" s="4">
        <f t="shared" si="251"/>
        <v>4</v>
      </c>
      <c r="BD422" s="4">
        <f t="shared" si="252"/>
        <v>2</v>
      </c>
      <c r="BE422" s="4">
        <f t="shared" si="253"/>
        <v>4</v>
      </c>
      <c r="BF422" s="4">
        <f t="shared" si="254"/>
        <v>2</v>
      </c>
      <c r="BG422" s="4">
        <f t="shared" si="255"/>
        <v>4</v>
      </c>
      <c r="BH422" s="4">
        <f t="shared" si="256"/>
        <v>4</v>
      </c>
      <c r="BI422" s="4">
        <f t="shared" si="257"/>
        <v>4</v>
      </c>
      <c r="BJ422" s="4">
        <f t="shared" si="258"/>
        <v>2</v>
      </c>
      <c r="BK422" s="4" t="str">
        <f t="shared" si="259"/>
        <v>0</v>
      </c>
      <c r="BL422" s="4" t="str">
        <f t="shared" si="260"/>
        <v>0</v>
      </c>
      <c r="BM422" s="4">
        <f t="shared" si="261"/>
        <v>4</v>
      </c>
      <c r="BN422" s="4">
        <f t="shared" si="262"/>
        <v>4</v>
      </c>
      <c r="BO422" s="4">
        <f t="shared" si="263"/>
        <v>4</v>
      </c>
      <c r="BP422" s="4">
        <f t="shared" si="264"/>
        <v>4</v>
      </c>
      <c r="BQ422" s="4">
        <f t="shared" si="265"/>
        <v>6</v>
      </c>
      <c r="BR422" s="4">
        <f t="shared" si="266"/>
        <v>4</v>
      </c>
      <c r="BS422" s="4">
        <f t="shared" si="267"/>
        <v>4</v>
      </c>
      <c r="BT422" s="4">
        <f t="shared" si="268"/>
        <v>4</v>
      </c>
      <c r="BU422" s="4">
        <f t="shared" si="269"/>
        <v>4</v>
      </c>
      <c r="BV422" s="4">
        <f t="shared" si="270"/>
        <v>0</v>
      </c>
      <c r="BW422" s="4">
        <f t="shared" si="271"/>
        <v>6</v>
      </c>
      <c r="BX422" s="4">
        <f t="shared" si="272"/>
        <v>0</v>
      </c>
      <c r="BY422" s="4">
        <f t="shared" si="273"/>
        <v>0</v>
      </c>
      <c r="BZ422" s="37">
        <f t="shared" si="274"/>
        <v>94</v>
      </c>
      <c r="CA422" s="32" t="str">
        <f>VLOOKUP(J:J,'Agent wise'!A:C,3,0)</f>
        <v>Amal</v>
      </c>
      <c r="CB422" s="32">
        <f t="shared" si="240"/>
        <v>45937</v>
      </c>
      <c r="CC422" t="str">
        <f t="shared" si="241"/>
        <v>Good</v>
      </c>
      <c r="CE422" s="32"/>
      <c r="CJ422">
        <f t="shared" si="242"/>
        <v>7</v>
      </c>
      <c r="CK422">
        <f t="shared" si="243"/>
        <v>10</v>
      </c>
      <c r="CL422">
        <f t="shared" si="244"/>
        <v>2025</v>
      </c>
    </row>
    <row r="423" spans="1:90" ht="15" customHeight="1" x14ac:dyDescent="0.35">
      <c r="A423" s="40">
        <v>45848.743634259263</v>
      </c>
      <c r="B423" t="s">
        <v>132</v>
      </c>
      <c r="C423" t="s">
        <v>575</v>
      </c>
      <c r="D423" t="s">
        <v>133</v>
      </c>
      <c r="E423" s="2">
        <v>45937</v>
      </c>
      <c r="F423" t="s">
        <v>494</v>
      </c>
      <c r="G423" s="2">
        <v>45818</v>
      </c>
      <c r="H423">
        <v>8589823244</v>
      </c>
      <c r="I423">
        <v>144</v>
      </c>
      <c r="J423" t="s">
        <v>139</v>
      </c>
      <c r="K423" t="s">
        <v>46</v>
      </c>
      <c r="L423" t="s">
        <v>47</v>
      </c>
      <c r="M423" t="s">
        <v>48</v>
      </c>
      <c r="N423" t="s">
        <v>48</v>
      </c>
      <c r="O423" t="s">
        <v>48</v>
      </c>
      <c r="P423" t="s">
        <v>48</v>
      </c>
      <c r="Q423" t="s">
        <v>48</v>
      </c>
      <c r="R423" t="s">
        <v>48</v>
      </c>
      <c r="S423" t="s">
        <v>48</v>
      </c>
      <c r="T423" t="s">
        <v>48</v>
      </c>
      <c r="U423" t="s">
        <v>48</v>
      </c>
      <c r="V423" t="s">
        <v>48</v>
      </c>
      <c r="W423" t="s">
        <v>48</v>
      </c>
      <c r="X423" t="s">
        <v>48</v>
      </c>
      <c r="Y423" t="s">
        <v>48</v>
      </c>
      <c r="Z423" t="s">
        <v>48</v>
      </c>
      <c r="AA423" t="s">
        <v>48</v>
      </c>
      <c r="AB423" t="s">
        <v>48</v>
      </c>
      <c r="AC423" t="s">
        <v>48</v>
      </c>
      <c r="AD423" t="s">
        <v>48</v>
      </c>
      <c r="AE423" t="s">
        <v>48</v>
      </c>
      <c r="AF423" t="s">
        <v>48</v>
      </c>
      <c r="AG423" t="s">
        <v>48</v>
      </c>
      <c r="AH423" t="s">
        <v>48</v>
      </c>
      <c r="AI423" t="s">
        <v>48</v>
      </c>
      <c r="AJ423" t="s">
        <v>48</v>
      </c>
      <c r="AK423" t="s">
        <v>48</v>
      </c>
      <c r="AL423" t="s">
        <v>48</v>
      </c>
      <c r="AM423" t="s">
        <v>48</v>
      </c>
      <c r="AN423" t="s">
        <v>48</v>
      </c>
      <c r="AO423" t="s">
        <v>48</v>
      </c>
      <c r="AP423" t="s">
        <v>381</v>
      </c>
      <c r="AQ423" t="s">
        <v>1218</v>
      </c>
      <c r="AR423" t="s">
        <v>116</v>
      </c>
      <c r="AS423" t="s">
        <v>144</v>
      </c>
      <c r="AT423" t="s">
        <v>144</v>
      </c>
      <c r="AU423" t="s">
        <v>577</v>
      </c>
      <c r="AW423" s="4">
        <f t="shared" si="245"/>
        <v>6</v>
      </c>
      <c r="AX423" s="4">
        <f t="shared" si="246"/>
        <v>4</v>
      </c>
      <c r="AY423" s="4">
        <f t="shared" si="247"/>
        <v>4</v>
      </c>
      <c r="AZ423" s="4">
        <f t="shared" si="248"/>
        <v>2</v>
      </c>
      <c r="BA423" s="4">
        <f t="shared" si="249"/>
        <v>4</v>
      </c>
      <c r="BB423" s="4">
        <f t="shared" si="250"/>
        <v>4</v>
      </c>
      <c r="BC423" s="4">
        <f t="shared" si="251"/>
        <v>4</v>
      </c>
      <c r="BD423" s="4">
        <f t="shared" si="252"/>
        <v>2</v>
      </c>
      <c r="BE423" s="4">
        <f t="shared" si="253"/>
        <v>4</v>
      </c>
      <c r="BF423" s="4">
        <f t="shared" si="254"/>
        <v>2</v>
      </c>
      <c r="BG423" s="4">
        <f t="shared" si="255"/>
        <v>4</v>
      </c>
      <c r="BH423" s="4">
        <f t="shared" si="256"/>
        <v>4</v>
      </c>
      <c r="BI423" s="4">
        <f t="shared" si="257"/>
        <v>4</v>
      </c>
      <c r="BJ423" s="4">
        <f t="shared" si="258"/>
        <v>2</v>
      </c>
      <c r="BK423" s="4">
        <f t="shared" si="259"/>
        <v>4</v>
      </c>
      <c r="BL423" s="4">
        <f t="shared" si="260"/>
        <v>2</v>
      </c>
      <c r="BM423" s="4">
        <f t="shared" si="261"/>
        <v>4</v>
      </c>
      <c r="BN423" s="4">
        <f t="shared" si="262"/>
        <v>4</v>
      </c>
      <c r="BO423" s="4">
        <f t="shared" si="263"/>
        <v>4</v>
      </c>
      <c r="BP423" s="4">
        <f t="shared" si="264"/>
        <v>4</v>
      </c>
      <c r="BQ423" s="4">
        <f t="shared" si="265"/>
        <v>6</v>
      </c>
      <c r="BR423" s="4">
        <f t="shared" si="266"/>
        <v>4</v>
      </c>
      <c r="BS423" s="4">
        <f t="shared" si="267"/>
        <v>4</v>
      </c>
      <c r="BT423" s="4">
        <f t="shared" si="268"/>
        <v>4</v>
      </c>
      <c r="BU423" s="4">
        <f t="shared" si="269"/>
        <v>4</v>
      </c>
      <c r="BV423" s="4">
        <f t="shared" si="270"/>
        <v>0</v>
      </c>
      <c r="BW423" s="4">
        <f t="shared" si="271"/>
        <v>6</v>
      </c>
      <c r="BX423" s="4">
        <f t="shared" si="272"/>
        <v>0</v>
      </c>
      <c r="BY423" s="4">
        <f t="shared" si="273"/>
        <v>0</v>
      </c>
      <c r="BZ423" s="37">
        <f t="shared" si="274"/>
        <v>100</v>
      </c>
      <c r="CA423" s="32" t="str">
        <f>VLOOKUP(J:J,'Agent wise'!A:C,3,0)</f>
        <v>Shakeer</v>
      </c>
      <c r="CB423" s="32">
        <f t="shared" si="240"/>
        <v>45937</v>
      </c>
      <c r="CC423" t="str">
        <f t="shared" si="241"/>
        <v>Excellent</v>
      </c>
      <c r="CE423" s="32"/>
      <c r="CJ423">
        <f t="shared" si="242"/>
        <v>7</v>
      </c>
      <c r="CK423">
        <f t="shared" si="243"/>
        <v>10</v>
      </c>
      <c r="CL423">
        <f t="shared" si="244"/>
        <v>2025</v>
      </c>
    </row>
    <row r="424" spans="1:90" ht="15" customHeight="1" x14ac:dyDescent="0.35">
      <c r="A424" s="40">
        <v>45848.744247685187</v>
      </c>
      <c r="B424" t="s">
        <v>593</v>
      </c>
      <c r="C424" t="s">
        <v>575</v>
      </c>
      <c r="D424" t="s">
        <v>594</v>
      </c>
      <c r="E424" s="2">
        <v>45937</v>
      </c>
      <c r="F424" t="s">
        <v>494</v>
      </c>
      <c r="G424" s="2">
        <v>45818</v>
      </c>
      <c r="H424">
        <v>9003271083</v>
      </c>
      <c r="I424">
        <v>160</v>
      </c>
      <c r="J424" t="s">
        <v>148</v>
      </c>
      <c r="K424" t="s">
        <v>52</v>
      </c>
      <c r="L424" t="s">
        <v>53</v>
      </c>
      <c r="M424" t="s">
        <v>48</v>
      </c>
      <c r="N424" t="s">
        <v>48</v>
      </c>
      <c r="O424" t="s">
        <v>48</v>
      </c>
      <c r="P424" t="s">
        <v>48</v>
      </c>
      <c r="Q424" t="s">
        <v>48</v>
      </c>
      <c r="R424" t="s">
        <v>48</v>
      </c>
      <c r="S424" t="s">
        <v>48</v>
      </c>
      <c r="T424" t="s">
        <v>48</v>
      </c>
      <c r="U424" t="s">
        <v>49</v>
      </c>
      <c r="V424" t="s">
        <v>48</v>
      </c>
      <c r="W424" t="s">
        <v>48</v>
      </c>
      <c r="X424" t="s">
        <v>48</v>
      </c>
      <c r="Y424" t="s">
        <v>48</v>
      </c>
      <c r="Z424" t="s">
        <v>48</v>
      </c>
      <c r="AA424" t="s">
        <v>49</v>
      </c>
      <c r="AB424" t="s">
        <v>48</v>
      </c>
      <c r="AC424" t="s">
        <v>48</v>
      </c>
      <c r="AD424" t="s">
        <v>48</v>
      </c>
      <c r="AE424" t="s">
        <v>48</v>
      </c>
      <c r="AF424" t="s">
        <v>48</v>
      </c>
      <c r="AG424" t="s">
        <v>48</v>
      </c>
      <c r="AH424" t="s">
        <v>50</v>
      </c>
      <c r="AI424" t="s">
        <v>50</v>
      </c>
      <c r="AJ424" t="s">
        <v>48</v>
      </c>
      <c r="AK424" t="s">
        <v>48</v>
      </c>
      <c r="AL424" t="s">
        <v>48</v>
      </c>
      <c r="AM424" t="s">
        <v>48</v>
      </c>
      <c r="AN424" t="s">
        <v>48</v>
      </c>
      <c r="AO424" t="s">
        <v>48</v>
      </c>
      <c r="AP424" t="s">
        <v>885</v>
      </c>
      <c r="AQ424" t="s">
        <v>1230</v>
      </c>
      <c r="AR424" t="s">
        <v>51</v>
      </c>
      <c r="AS424" t="s">
        <v>884</v>
      </c>
      <c r="AT424" t="s">
        <v>649</v>
      </c>
      <c r="AU424" t="s">
        <v>577</v>
      </c>
      <c r="AW424" s="4">
        <f t="shared" si="245"/>
        <v>6</v>
      </c>
      <c r="AX424" s="4">
        <f t="shared" si="246"/>
        <v>4</v>
      </c>
      <c r="AY424" s="4">
        <f t="shared" si="247"/>
        <v>4</v>
      </c>
      <c r="AZ424" s="4">
        <f t="shared" si="248"/>
        <v>2</v>
      </c>
      <c r="BA424" s="4">
        <f t="shared" si="249"/>
        <v>4</v>
      </c>
      <c r="BB424" s="4">
        <f t="shared" si="250"/>
        <v>4</v>
      </c>
      <c r="BC424" s="4">
        <f t="shared" si="251"/>
        <v>4</v>
      </c>
      <c r="BD424" s="4">
        <f t="shared" si="252"/>
        <v>2</v>
      </c>
      <c r="BE424" s="4" t="str">
        <f t="shared" si="253"/>
        <v>0</v>
      </c>
      <c r="BF424" s="4">
        <f t="shared" si="254"/>
        <v>2</v>
      </c>
      <c r="BG424" s="4">
        <f t="shared" si="255"/>
        <v>4</v>
      </c>
      <c r="BH424" s="4">
        <f t="shared" si="256"/>
        <v>4</v>
      </c>
      <c r="BI424" s="4">
        <f t="shared" si="257"/>
        <v>4</v>
      </c>
      <c r="BJ424" s="4">
        <f t="shared" si="258"/>
        <v>2</v>
      </c>
      <c r="BK424" s="4" t="str">
        <f t="shared" si="259"/>
        <v>0</v>
      </c>
      <c r="BL424" s="4">
        <f t="shared" si="260"/>
        <v>2</v>
      </c>
      <c r="BM424" s="4">
        <f t="shared" si="261"/>
        <v>4</v>
      </c>
      <c r="BN424" s="4">
        <f t="shared" si="262"/>
        <v>4</v>
      </c>
      <c r="BO424" s="4">
        <f t="shared" si="263"/>
        <v>4</v>
      </c>
      <c r="BP424" s="4">
        <f t="shared" si="264"/>
        <v>4</v>
      </c>
      <c r="BQ424" s="4">
        <f t="shared" si="265"/>
        <v>6</v>
      </c>
      <c r="BR424" s="4">
        <f t="shared" si="266"/>
        <v>4</v>
      </c>
      <c r="BS424" s="4">
        <f t="shared" si="267"/>
        <v>4</v>
      </c>
      <c r="BT424" s="4">
        <f t="shared" si="268"/>
        <v>4</v>
      </c>
      <c r="BU424" s="4">
        <f t="shared" si="269"/>
        <v>4</v>
      </c>
      <c r="BV424" s="4">
        <f t="shared" si="270"/>
        <v>0</v>
      </c>
      <c r="BW424" s="4">
        <f t="shared" si="271"/>
        <v>6</v>
      </c>
      <c r="BX424" s="4">
        <f t="shared" si="272"/>
        <v>0</v>
      </c>
      <c r="BY424" s="4">
        <f t="shared" si="273"/>
        <v>0</v>
      </c>
      <c r="BZ424" s="37">
        <f t="shared" si="274"/>
        <v>92</v>
      </c>
      <c r="CA424" s="32" t="str">
        <f>VLOOKUP(J:J,'Agent wise'!A:C,3,0)</f>
        <v>Amal</v>
      </c>
      <c r="CB424" s="32">
        <f t="shared" si="240"/>
        <v>45937</v>
      </c>
      <c r="CC424" t="str">
        <f t="shared" si="241"/>
        <v>Good</v>
      </c>
      <c r="CE424" s="32"/>
      <c r="CJ424">
        <f t="shared" si="242"/>
        <v>7</v>
      </c>
      <c r="CK424">
        <f t="shared" si="243"/>
        <v>10</v>
      </c>
      <c r="CL424">
        <f t="shared" si="244"/>
        <v>2025</v>
      </c>
    </row>
    <row r="425" spans="1:90" ht="15" customHeight="1" x14ac:dyDescent="0.35">
      <c r="A425" s="40">
        <v>45848.747141203705</v>
      </c>
      <c r="B425" t="s">
        <v>593</v>
      </c>
      <c r="C425" t="s">
        <v>575</v>
      </c>
      <c r="D425" t="s">
        <v>594</v>
      </c>
      <c r="E425" s="2">
        <v>45937</v>
      </c>
      <c r="F425" t="s">
        <v>494</v>
      </c>
      <c r="G425" s="2">
        <v>45818</v>
      </c>
      <c r="H425">
        <v>8608165951</v>
      </c>
      <c r="I425">
        <v>134</v>
      </c>
      <c r="J425" t="s">
        <v>149</v>
      </c>
      <c r="K425" t="s">
        <v>52</v>
      </c>
      <c r="L425" t="s">
        <v>53</v>
      </c>
      <c r="M425" t="s">
        <v>48</v>
      </c>
      <c r="N425" t="s">
        <v>48</v>
      </c>
      <c r="O425" t="s">
        <v>48</v>
      </c>
      <c r="P425" t="s">
        <v>48</v>
      </c>
      <c r="Q425" t="s">
        <v>48</v>
      </c>
      <c r="R425" t="s">
        <v>48</v>
      </c>
      <c r="S425" t="s">
        <v>48</v>
      </c>
      <c r="T425" t="s">
        <v>48</v>
      </c>
      <c r="U425" t="s">
        <v>49</v>
      </c>
      <c r="V425" t="s">
        <v>48</v>
      </c>
      <c r="W425" t="s">
        <v>48</v>
      </c>
      <c r="X425" t="s">
        <v>48</v>
      </c>
      <c r="Y425" t="s">
        <v>48</v>
      </c>
      <c r="Z425" t="s">
        <v>48</v>
      </c>
      <c r="AA425" t="s">
        <v>49</v>
      </c>
      <c r="AB425" t="s">
        <v>48</v>
      </c>
      <c r="AC425" t="s">
        <v>48</v>
      </c>
      <c r="AD425" t="s">
        <v>48</v>
      </c>
      <c r="AE425" t="s">
        <v>48</v>
      </c>
      <c r="AF425" t="s">
        <v>48</v>
      </c>
      <c r="AG425" t="s">
        <v>48</v>
      </c>
      <c r="AH425" t="s">
        <v>50</v>
      </c>
      <c r="AI425" t="s">
        <v>48</v>
      </c>
      <c r="AJ425" t="s">
        <v>48</v>
      </c>
      <c r="AK425" t="s">
        <v>48</v>
      </c>
      <c r="AL425" t="s">
        <v>48</v>
      </c>
      <c r="AM425" t="s">
        <v>48</v>
      </c>
      <c r="AN425" t="s">
        <v>48</v>
      </c>
      <c r="AO425" t="s">
        <v>48</v>
      </c>
      <c r="AP425" t="s">
        <v>885</v>
      </c>
      <c r="AQ425" t="s">
        <v>1231</v>
      </c>
      <c r="AR425" t="s">
        <v>51</v>
      </c>
      <c r="AS425" t="s">
        <v>496</v>
      </c>
      <c r="AT425" t="s">
        <v>876</v>
      </c>
      <c r="AU425" t="s">
        <v>577</v>
      </c>
      <c r="AW425" s="4">
        <f t="shared" si="245"/>
        <v>6</v>
      </c>
      <c r="AX425" s="4">
        <f t="shared" si="246"/>
        <v>4</v>
      </c>
      <c r="AY425" s="4">
        <f t="shared" si="247"/>
        <v>4</v>
      </c>
      <c r="AZ425" s="4">
        <f t="shared" si="248"/>
        <v>2</v>
      </c>
      <c r="BA425" s="4">
        <f t="shared" si="249"/>
        <v>4</v>
      </c>
      <c r="BB425" s="4">
        <f t="shared" si="250"/>
        <v>4</v>
      </c>
      <c r="BC425" s="4">
        <f t="shared" si="251"/>
        <v>4</v>
      </c>
      <c r="BD425" s="4">
        <f t="shared" si="252"/>
        <v>2</v>
      </c>
      <c r="BE425" s="4" t="str">
        <f t="shared" si="253"/>
        <v>0</v>
      </c>
      <c r="BF425" s="4">
        <f t="shared" si="254"/>
        <v>2</v>
      </c>
      <c r="BG425" s="4">
        <f t="shared" si="255"/>
        <v>4</v>
      </c>
      <c r="BH425" s="4">
        <f t="shared" si="256"/>
        <v>4</v>
      </c>
      <c r="BI425" s="4">
        <f t="shared" si="257"/>
        <v>4</v>
      </c>
      <c r="BJ425" s="4">
        <f t="shared" si="258"/>
        <v>2</v>
      </c>
      <c r="BK425" s="4" t="str">
        <f t="shared" si="259"/>
        <v>0</v>
      </c>
      <c r="BL425" s="4">
        <f t="shared" si="260"/>
        <v>2</v>
      </c>
      <c r="BM425" s="4">
        <f t="shared" si="261"/>
        <v>4</v>
      </c>
      <c r="BN425" s="4">
        <f t="shared" si="262"/>
        <v>4</v>
      </c>
      <c r="BO425" s="4">
        <f t="shared" si="263"/>
        <v>4</v>
      </c>
      <c r="BP425" s="4">
        <f t="shared" si="264"/>
        <v>4</v>
      </c>
      <c r="BQ425" s="4">
        <f t="shared" si="265"/>
        <v>6</v>
      </c>
      <c r="BR425" s="4">
        <f t="shared" si="266"/>
        <v>4</v>
      </c>
      <c r="BS425" s="4">
        <f t="shared" si="267"/>
        <v>4</v>
      </c>
      <c r="BT425" s="4">
        <f t="shared" si="268"/>
        <v>4</v>
      </c>
      <c r="BU425" s="4">
        <f t="shared" si="269"/>
        <v>4</v>
      </c>
      <c r="BV425" s="4">
        <f t="shared" si="270"/>
        <v>0</v>
      </c>
      <c r="BW425" s="4">
        <f t="shared" si="271"/>
        <v>6</v>
      </c>
      <c r="BX425" s="4">
        <f t="shared" si="272"/>
        <v>0</v>
      </c>
      <c r="BY425" s="4">
        <f t="shared" si="273"/>
        <v>0</v>
      </c>
      <c r="BZ425" s="37">
        <f t="shared" si="274"/>
        <v>92</v>
      </c>
      <c r="CA425" s="32" t="str">
        <f>VLOOKUP(J:J,'Agent wise'!A:C,3,0)</f>
        <v>Amal</v>
      </c>
      <c r="CB425" s="32">
        <f t="shared" si="240"/>
        <v>45937</v>
      </c>
      <c r="CC425" t="str">
        <f t="shared" si="241"/>
        <v>Good</v>
      </c>
      <c r="CE425" s="32"/>
      <c r="CJ425">
        <f t="shared" si="242"/>
        <v>7</v>
      </c>
      <c r="CK425">
        <f t="shared" si="243"/>
        <v>10</v>
      </c>
      <c r="CL425">
        <f t="shared" si="244"/>
        <v>2025</v>
      </c>
    </row>
    <row r="426" spans="1:90" ht="15" customHeight="1" x14ac:dyDescent="0.35">
      <c r="A426" s="40">
        <v>45848.748807870368</v>
      </c>
      <c r="B426" t="s">
        <v>132</v>
      </c>
      <c r="C426" t="s">
        <v>575</v>
      </c>
      <c r="D426" t="s">
        <v>133</v>
      </c>
      <c r="E426" s="2">
        <v>45937</v>
      </c>
      <c r="F426" t="s">
        <v>494</v>
      </c>
      <c r="G426" s="2">
        <v>45818</v>
      </c>
      <c r="H426">
        <v>9447206566</v>
      </c>
      <c r="I426">
        <v>138</v>
      </c>
      <c r="J426" t="s">
        <v>127</v>
      </c>
      <c r="K426" t="s">
        <v>46</v>
      </c>
      <c r="L426" t="s">
        <v>47</v>
      </c>
      <c r="M426" t="s">
        <v>48</v>
      </c>
      <c r="N426" t="s">
        <v>48</v>
      </c>
      <c r="O426" t="s">
        <v>48</v>
      </c>
      <c r="P426" t="s">
        <v>48</v>
      </c>
      <c r="Q426" t="s">
        <v>48</v>
      </c>
      <c r="R426" t="s">
        <v>48</v>
      </c>
      <c r="S426" t="s">
        <v>48</v>
      </c>
      <c r="T426" t="s">
        <v>48</v>
      </c>
      <c r="U426" t="s">
        <v>48</v>
      </c>
      <c r="V426" t="s">
        <v>48</v>
      </c>
      <c r="W426" t="s">
        <v>48</v>
      </c>
      <c r="X426" t="s">
        <v>48</v>
      </c>
      <c r="Y426" t="s">
        <v>48</v>
      </c>
      <c r="Z426" t="s">
        <v>48</v>
      </c>
      <c r="AA426" t="s">
        <v>49</v>
      </c>
      <c r="AB426" t="s">
        <v>48</v>
      </c>
      <c r="AC426" t="s">
        <v>48</v>
      </c>
      <c r="AD426" t="s">
        <v>48</v>
      </c>
      <c r="AE426" t="s">
        <v>48</v>
      </c>
      <c r="AF426" t="s">
        <v>48</v>
      </c>
      <c r="AG426" t="s">
        <v>48</v>
      </c>
      <c r="AH426" t="s">
        <v>48</v>
      </c>
      <c r="AI426" t="s">
        <v>50</v>
      </c>
      <c r="AJ426" t="s">
        <v>48</v>
      </c>
      <c r="AK426" t="s">
        <v>48</v>
      </c>
      <c r="AL426" t="s">
        <v>48</v>
      </c>
      <c r="AM426" t="s">
        <v>48</v>
      </c>
      <c r="AN426" t="s">
        <v>48</v>
      </c>
      <c r="AO426" t="s">
        <v>48</v>
      </c>
      <c r="AP426" t="s">
        <v>1205</v>
      </c>
      <c r="AQ426" t="s">
        <v>1232</v>
      </c>
      <c r="AR426" t="s">
        <v>116</v>
      </c>
      <c r="AS426" t="s">
        <v>144</v>
      </c>
      <c r="AT426" t="s">
        <v>144</v>
      </c>
      <c r="AU426" t="s">
        <v>626</v>
      </c>
      <c r="AW426" s="4">
        <f t="shared" si="245"/>
        <v>6</v>
      </c>
      <c r="AX426" s="4">
        <f t="shared" si="246"/>
        <v>4</v>
      </c>
      <c r="AY426" s="4">
        <f t="shared" si="247"/>
        <v>4</v>
      </c>
      <c r="AZ426" s="4">
        <f t="shared" si="248"/>
        <v>2</v>
      </c>
      <c r="BA426" s="4">
        <f t="shared" si="249"/>
        <v>4</v>
      </c>
      <c r="BB426" s="4">
        <f t="shared" si="250"/>
        <v>4</v>
      </c>
      <c r="BC426" s="4">
        <f t="shared" si="251"/>
        <v>4</v>
      </c>
      <c r="BD426" s="4">
        <f t="shared" si="252"/>
        <v>2</v>
      </c>
      <c r="BE426" s="4">
        <f t="shared" si="253"/>
        <v>4</v>
      </c>
      <c r="BF426" s="4">
        <f t="shared" si="254"/>
        <v>2</v>
      </c>
      <c r="BG426" s="4">
        <f t="shared" si="255"/>
        <v>4</v>
      </c>
      <c r="BH426" s="4">
        <f t="shared" si="256"/>
        <v>4</v>
      </c>
      <c r="BI426" s="4">
        <f t="shared" si="257"/>
        <v>4</v>
      </c>
      <c r="BJ426" s="4">
        <f t="shared" si="258"/>
        <v>2</v>
      </c>
      <c r="BK426" s="4" t="str">
        <f t="shared" si="259"/>
        <v>0</v>
      </c>
      <c r="BL426" s="4">
        <f t="shared" si="260"/>
        <v>2</v>
      </c>
      <c r="BM426" s="4">
        <f t="shared" si="261"/>
        <v>4</v>
      </c>
      <c r="BN426" s="4">
        <f t="shared" si="262"/>
        <v>4</v>
      </c>
      <c r="BO426" s="4">
        <f t="shared" si="263"/>
        <v>4</v>
      </c>
      <c r="BP426" s="4">
        <f t="shared" si="264"/>
        <v>4</v>
      </c>
      <c r="BQ426" s="4">
        <f t="shared" si="265"/>
        <v>6</v>
      </c>
      <c r="BR426" s="4">
        <f t="shared" si="266"/>
        <v>4</v>
      </c>
      <c r="BS426" s="4">
        <f t="shared" si="267"/>
        <v>4</v>
      </c>
      <c r="BT426" s="4">
        <f t="shared" si="268"/>
        <v>4</v>
      </c>
      <c r="BU426" s="4">
        <f t="shared" si="269"/>
        <v>4</v>
      </c>
      <c r="BV426" s="4">
        <f t="shared" si="270"/>
        <v>0</v>
      </c>
      <c r="BW426" s="4">
        <f t="shared" si="271"/>
        <v>6</v>
      </c>
      <c r="BX426" s="4">
        <f t="shared" si="272"/>
        <v>0</v>
      </c>
      <c r="BY426" s="4">
        <f t="shared" si="273"/>
        <v>0</v>
      </c>
      <c r="BZ426" s="37">
        <f t="shared" si="274"/>
        <v>96</v>
      </c>
      <c r="CA426" s="32" t="str">
        <f>VLOOKUP(J:J,'Agent wise'!A:C,3,0)</f>
        <v>Shakeer</v>
      </c>
      <c r="CB426" s="32">
        <f t="shared" si="240"/>
        <v>45937</v>
      </c>
      <c r="CC426" t="str">
        <f t="shared" si="241"/>
        <v>Excellent</v>
      </c>
      <c r="CE426" s="32"/>
      <c r="CJ426">
        <f t="shared" si="242"/>
        <v>7</v>
      </c>
      <c r="CK426">
        <f t="shared" si="243"/>
        <v>10</v>
      </c>
      <c r="CL426">
        <f t="shared" si="244"/>
        <v>2025</v>
      </c>
    </row>
    <row r="427" spans="1:90" ht="15" customHeight="1" x14ac:dyDescent="0.35">
      <c r="A427" s="40">
        <v>45848.750567129631</v>
      </c>
      <c r="B427" t="s">
        <v>593</v>
      </c>
      <c r="C427" t="s">
        <v>575</v>
      </c>
      <c r="D427" t="s">
        <v>594</v>
      </c>
      <c r="E427" s="2">
        <v>45936</v>
      </c>
      <c r="F427" t="s">
        <v>494</v>
      </c>
      <c r="G427" s="2">
        <v>45818</v>
      </c>
      <c r="H427">
        <v>9952990076</v>
      </c>
      <c r="I427">
        <v>151</v>
      </c>
      <c r="J427" t="s">
        <v>150</v>
      </c>
      <c r="K427" t="s">
        <v>52</v>
      </c>
      <c r="L427" t="s">
        <v>53</v>
      </c>
      <c r="M427" t="s">
        <v>48</v>
      </c>
      <c r="N427" t="s">
        <v>48</v>
      </c>
      <c r="O427" t="s">
        <v>48</v>
      </c>
      <c r="P427" t="s">
        <v>48</v>
      </c>
      <c r="Q427" t="s">
        <v>48</v>
      </c>
      <c r="R427" t="s">
        <v>48</v>
      </c>
      <c r="S427" t="s">
        <v>48</v>
      </c>
      <c r="T427" t="s">
        <v>48</v>
      </c>
      <c r="U427" t="s">
        <v>49</v>
      </c>
      <c r="V427" t="s">
        <v>48</v>
      </c>
      <c r="W427" t="s">
        <v>48</v>
      </c>
      <c r="X427" t="s">
        <v>48</v>
      </c>
      <c r="Y427" t="s">
        <v>48</v>
      </c>
      <c r="Z427" t="s">
        <v>48</v>
      </c>
      <c r="AA427" t="s">
        <v>49</v>
      </c>
      <c r="AB427" t="s">
        <v>48</v>
      </c>
      <c r="AC427" t="s">
        <v>48</v>
      </c>
      <c r="AD427" t="s">
        <v>48</v>
      </c>
      <c r="AE427" t="s">
        <v>48</v>
      </c>
      <c r="AF427" t="s">
        <v>48</v>
      </c>
      <c r="AG427" t="s">
        <v>48</v>
      </c>
      <c r="AH427" t="s">
        <v>50</v>
      </c>
      <c r="AI427" t="s">
        <v>50</v>
      </c>
      <c r="AJ427" t="s">
        <v>48</v>
      </c>
      <c r="AK427" t="s">
        <v>48</v>
      </c>
      <c r="AL427" t="s">
        <v>49</v>
      </c>
      <c r="AM427" t="s">
        <v>48</v>
      </c>
      <c r="AN427" t="s">
        <v>48</v>
      </c>
      <c r="AO427" t="s">
        <v>48</v>
      </c>
      <c r="AP427" t="s">
        <v>961</v>
      </c>
      <c r="AQ427" t="s">
        <v>1233</v>
      </c>
      <c r="AR427" t="s">
        <v>116</v>
      </c>
      <c r="AS427" t="s">
        <v>500</v>
      </c>
      <c r="AT427" t="s">
        <v>692</v>
      </c>
      <c r="AU427" t="s">
        <v>577</v>
      </c>
      <c r="AW427" s="4">
        <f t="shared" si="245"/>
        <v>6</v>
      </c>
      <c r="AX427" s="4">
        <f t="shared" si="246"/>
        <v>4</v>
      </c>
      <c r="AY427" s="4">
        <f t="shared" si="247"/>
        <v>4</v>
      </c>
      <c r="AZ427" s="4">
        <f t="shared" si="248"/>
        <v>2</v>
      </c>
      <c r="BA427" s="4">
        <f t="shared" si="249"/>
        <v>4</v>
      </c>
      <c r="BB427" s="4">
        <f t="shared" si="250"/>
        <v>4</v>
      </c>
      <c r="BC427" s="4">
        <f t="shared" si="251"/>
        <v>4</v>
      </c>
      <c r="BD427" s="4">
        <f t="shared" si="252"/>
        <v>2</v>
      </c>
      <c r="BE427" s="4" t="str">
        <f t="shared" si="253"/>
        <v>0</v>
      </c>
      <c r="BF427" s="4">
        <f t="shared" si="254"/>
        <v>2</v>
      </c>
      <c r="BG427" s="4">
        <f t="shared" si="255"/>
        <v>4</v>
      </c>
      <c r="BH427" s="4">
        <f t="shared" si="256"/>
        <v>4</v>
      </c>
      <c r="BI427" s="4">
        <f t="shared" si="257"/>
        <v>4</v>
      </c>
      <c r="BJ427" s="4">
        <f t="shared" si="258"/>
        <v>2</v>
      </c>
      <c r="BK427" s="4" t="str">
        <f t="shared" si="259"/>
        <v>0</v>
      </c>
      <c r="BL427" s="4">
        <f t="shared" si="260"/>
        <v>2</v>
      </c>
      <c r="BM427" s="4">
        <f t="shared" si="261"/>
        <v>4</v>
      </c>
      <c r="BN427" s="4">
        <f t="shared" si="262"/>
        <v>4</v>
      </c>
      <c r="BO427" s="4">
        <f t="shared" si="263"/>
        <v>4</v>
      </c>
      <c r="BP427" s="4">
        <f t="shared" si="264"/>
        <v>4</v>
      </c>
      <c r="BQ427" s="4">
        <f t="shared" si="265"/>
        <v>6</v>
      </c>
      <c r="BR427" s="4">
        <f t="shared" si="266"/>
        <v>4</v>
      </c>
      <c r="BS427" s="4">
        <f t="shared" si="267"/>
        <v>4</v>
      </c>
      <c r="BT427" s="4">
        <f t="shared" si="268"/>
        <v>4</v>
      </c>
      <c r="BU427" s="4">
        <f t="shared" si="269"/>
        <v>4</v>
      </c>
      <c r="BV427" s="4" t="str">
        <f t="shared" si="270"/>
        <v>0</v>
      </c>
      <c r="BW427" s="4">
        <f t="shared" si="271"/>
        <v>6</v>
      </c>
      <c r="BX427" s="4">
        <f t="shared" si="272"/>
        <v>0</v>
      </c>
      <c r="BY427" s="4">
        <f t="shared" si="273"/>
        <v>0</v>
      </c>
      <c r="BZ427" s="37">
        <f t="shared" si="274"/>
        <v>92</v>
      </c>
      <c r="CA427" s="32" t="str">
        <f>VLOOKUP(J:J,'Agent wise'!A:C,3,0)</f>
        <v>Amal</v>
      </c>
      <c r="CB427" s="32">
        <f t="shared" si="240"/>
        <v>45936</v>
      </c>
      <c r="CC427" t="str">
        <f t="shared" si="241"/>
        <v>Good</v>
      </c>
      <c r="CE427" s="32"/>
      <c r="CJ427">
        <f t="shared" si="242"/>
        <v>6</v>
      </c>
      <c r="CK427">
        <f t="shared" si="243"/>
        <v>10</v>
      </c>
      <c r="CL427">
        <f t="shared" si="244"/>
        <v>2025</v>
      </c>
    </row>
    <row r="428" spans="1:90" ht="15" customHeight="1" x14ac:dyDescent="0.35">
      <c r="A428" s="40">
        <v>45848.75273148148</v>
      </c>
      <c r="B428" t="s">
        <v>132</v>
      </c>
      <c r="C428" t="s">
        <v>575</v>
      </c>
      <c r="D428" t="s">
        <v>133</v>
      </c>
      <c r="E428" s="2">
        <v>45937</v>
      </c>
      <c r="F428" t="s">
        <v>494</v>
      </c>
      <c r="G428" s="2">
        <v>45818</v>
      </c>
      <c r="H428">
        <v>9995356660</v>
      </c>
      <c r="I428">
        <v>146</v>
      </c>
      <c r="J428" t="s">
        <v>142</v>
      </c>
      <c r="K428" t="s">
        <v>46</v>
      </c>
      <c r="L428" t="s">
        <v>47</v>
      </c>
      <c r="M428" t="s">
        <v>49</v>
      </c>
      <c r="N428" t="s">
        <v>48</v>
      </c>
      <c r="O428" t="s">
        <v>49</v>
      </c>
      <c r="P428" t="s">
        <v>48</v>
      </c>
      <c r="Q428" t="s">
        <v>48</v>
      </c>
      <c r="R428" t="s">
        <v>48</v>
      </c>
      <c r="S428" t="s">
        <v>48</v>
      </c>
      <c r="T428" t="s">
        <v>48</v>
      </c>
      <c r="U428" t="s">
        <v>48</v>
      </c>
      <c r="V428" t="s">
        <v>48</v>
      </c>
      <c r="W428" t="s">
        <v>48</v>
      </c>
      <c r="X428" t="s">
        <v>48</v>
      </c>
      <c r="Y428" t="s">
        <v>48</v>
      </c>
      <c r="Z428" t="s">
        <v>48</v>
      </c>
      <c r="AA428" t="s">
        <v>49</v>
      </c>
      <c r="AB428" t="s">
        <v>48</v>
      </c>
      <c r="AC428" t="s">
        <v>48</v>
      </c>
      <c r="AD428" t="s">
        <v>48</v>
      </c>
      <c r="AE428" t="s">
        <v>48</v>
      </c>
      <c r="AF428" t="s">
        <v>48</v>
      </c>
      <c r="AG428" t="s">
        <v>48</v>
      </c>
      <c r="AH428" t="s">
        <v>48</v>
      </c>
      <c r="AI428" t="s">
        <v>50</v>
      </c>
      <c r="AJ428" t="s">
        <v>48</v>
      </c>
      <c r="AK428" t="s">
        <v>48</v>
      </c>
      <c r="AL428" t="s">
        <v>48</v>
      </c>
      <c r="AM428" t="s">
        <v>48</v>
      </c>
      <c r="AN428" t="s">
        <v>48</v>
      </c>
      <c r="AO428" t="s">
        <v>48</v>
      </c>
      <c r="AP428" t="s">
        <v>1234</v>
      </c>
      <c r="AQ428" s="1" t="s">
        <v>1235</v>
      </c>
      <c r="AR428" t="s">
        <v>116</v>
      </c>
      <c r="AS428" t="s">
        <v>144</v>
      </c>
      <c r="AT428" t="s">
        <v>144</v>
      </c>
      <c r="AU428" t="s">
        <v>626</v>
      </c>
      <c r="AW428" s="4" t="str">
        <f t="shared" si="245"/>
        <v>0</v>
      </c>
      <c r="AX428" s="4">
        <f t="shared" si="246"/>
        <v>4</v>
      </c>
      <c r="AY428" s="4" t="str">
        <f t="shared" si="247"/>
        <v>0</v>
      </c>
      <c r="AZ428" s="4">
        <f t="shared" si="248"/>
        <v>2</v>
      </c>
      <c r="BA428" s="4">
        <f t="shared" si="249"/>
        <v>4</v>
      </c>
      <c r="BB428" s="4">
        <f t="shared" si="250"/>
        <v>4</v>
      </c>
      <c r="BC428" s="4">
        <f t="shared" si="251"/>
        <v>4</v>
      </c>
      <c r="BD428" s="4">
        <f t="shared" si="252"/>
        <v>2</v>
      </c>
      <c r="BE428" s="4">
        <f t="shared" si="253"/>
        <v>4</v>
      </c>
      <c r="BF428" s="4">
        <f t="shared" si="254"/>
        <v>2</v>
      </c>
      <c r="BG428" s="4">
        <f t="shared" si="255"/>
        <v>4</v>
      </c>
      <c r="BH428" s="4">
        <f t="shared" si="256"/>
        <v>4</v>
      </c>
      <c r="BI428" s="4">
        <f t="shared" si="257"/>
        <v>4</v>
      </c>
      <c r="BJ428" s="4">
        <f t="shared" si="258"/>
        <v>2</v>
      </c>
      <c r="BK428" s="4" t="str">
        <f t="shared" si="259"/>
        <v>0</v>
      </c>
      <c r="BL428" s="4">
        <f t="shared" si="260"/>
        <v>2</v>
      </c>
      <c r="BM428" s="4">
        <f t="shared" si="261"/>
        <v>4</v>
      </c>
      <c r="BN428" s="4">
        <f t="shared" si="262"/>
        <v>4</v>
      </c>
      <c r="BO428" s="4">
        <f t="shared" si="263"/>
        <v>4</v>
      </c>
      <c r="BP428" s="4">
        <f t="shared" si="264"/>
        <v>4</v>
      </c>
      <c r="BQ428" s="4">
        <f t="shared" si="265"/>
        <v>6</v>
      </c>
      <c r="BR428" s="4">
        <f t="shared" si="266"/>
        <v>4</v>
      </c>
      <c r="BS428" s="4">
        <f t="shared" si="267"/>
        <v>4</v>
      </c>
      <c r="BT428" s="4">
        <f t="shared" si="268"/>
        <v>4</v>
      </c>
      <c r="BU428" s="4">
        <f t="shared" si="269"/>
        <v>4</v>
      </c>
      <c r="BV428" s="4">
        <f t="shared" si="270"/>
        <v>0</v>
      </c>
      <c r="BW428" s="4">
        <f t="shared" si="271"/>
        <v>6</v>
      </c>
      <c r="BX428" s="4">
        <f t="shared" si="272"/>
        <v>0</v>
      </c>
      <c r="BY428" s="4">
        <f t="shared" si="273"/>
        <v>0</v>
      </c>
      <c r="BZ428" s="37">
        <f t="shared" si="274"/>
        <v>86</v>
      </c>
      <c r="CA428" s="32" t="str">
        <f>VLOOKUP(J:J,'Agent wise'!A:C,3,0)</f>
        <v>Amal</v>
      </c>
      <c r="CB428" s="32">
        <f t="shared" si="240"/>
        <v>45937</v>
      </c>
      <c r="CC428" t="str">
        <f t="shared" si="241"/>
        <v>Average</v>
      </c>
      <c r="CE428" s="32"/>
      <c r="CJ428">
        <f t="shared" si="242"/>
        <v>7</v>
      </c>
      <c r="CK428">
        <f t="shared" si="243"/>
        <v>10</v>
      </c>
      <c r="CL428">
        <f t="shared" si="244"/>
        <v>2025</v>
      </c>
    </row>
    <row r="429" spans="1:90" ht="15" customHeight="1" x14ac:dyDescent="0.35">
      <c r="A429" s="40">
        <v>45848.753101851849</v>
      </c>
      <c r="B429" t="s">
        <v>593</v>
      </c>
      <c r="C429" t="s">
        <v>575</v>
      </c>
      <c r="D429" t="s">
        <v>594</v>
      </c>
      <c r="E429" s="2">
        <v>45937</v>
      </c>
      <c r="F429" t="s">
        <v>494</v>
      </c>
      <c r="G429" s="2">
        <v>45818</v>
      </c>
      <c r="H429">
        <v>8589823244</v>
      </c>
      <c r="I429">
        <v>144</v>
      </c>
      <c r="J429" t="s">
        <v>139</v>
      </c>
      <c r="K429" t="s">
        <v>46</v>
      </c>
      <c r="L429" t="s">
        <v>47</v>
      </c>
      <c r="M429" t="s">
        <v>48</v>
      </c>
      <c r="N429" t="s">
        <v>48</v>
      </c>
      <c r="O429" t="s">
        <v>48</v>
      </c>
      <c r="P429" t="s">
        <v>48</v>
      </c>
      <c r="Q429" t="s">
        <v>48</v>
      </c>
      <c r="R429" t="s">
        <v>48</v>
      </c>
      <c r="S429" t="s">
        <v>48</v>
      </c>
      <c r="T429" t="s">
        <v>48</v>
      </c>
      <c r="U429" t="s">
        <v>49</v>
      </c>
      <c r="V429" t="s">
        <v>48</v>
      </c>
      <c r="W429" t="s">
        <v>48</v>
      </c>
      <c r="X429" t="s">
        <v>48</v>
      </c>
      <c r="Y429" t="s">
        <v>48</v>
      </c>
      <c r="Z429" t="s">
        <v>48</v>
      </c>
      <c r="AA429" t="s">
        <v>49</v>
      </c>
      <c r="AB429" t="s">
        <v>48</v>
      </c>
      <c r="AC429" t="s">
        <v>48</v>
      </c>
      <c r="AD429" t="s">
        <v>48</v>
      </c>
      <c r="AE429" t="s">
        <v>48</v>
      </c>
      <c r="AF429" t="s">
        <v>48</v>
      </c>
      <c r="AG429" t="s">
        <v>48</v>
      </c>
      <c r="AH429" t="s">
        <v>50</v>
      </c>
      <c r="AI429" t="s">
        <v>50</v>
      </c>
      <c r="AJ429" t="s">
        <v>48</v>
      </c>
      <c r="AK429" t="s">
        <v>48</v>
      </c>
      <c r="AL429" t="s">
        <v>48</v>
      </c>
      <c r="AM429" t="s">
        <v>48</v>
      </c>
      <c r="AN429" t="s">
        <v>48</v>
      </c>
      <c r="AO429" t="s">
        <v>48</v>
      </c>
      <c r="AP429" t="s">
        <v>885</v>
      </c>
      <c r="AQ429" t="s">
        <v>1236</v>
      </c>
      <c r="AR429" t="s">
        <v>116</v>
      </c>
      <c r="AS429" t="s">
        <v>496</v>
      </c>
      <c r="AT429" t="s">
        <v>692</v>
      </c>
      <c r="AU429" t="s">
        <v>577</v>
      </c>
      <c r="AW429" s="4">
        <f t="shared" si="245"/>
        <v>6</v>
      </c>
      <c r="AX429" s="4">
        <f t="shared" si="246"/>
        <v>4</v>
      </c>
      <c r="AY429" s="4">
        <f t="shared" si="247"/>
        <v>4</v>
      </c>
      <c r="AZ429" s="4">
        <f t="shared" si="248"/>
        <v>2</v>
      </c>
      <c r="BA429" s="4">
        <f t="shared" si="249"/>
        <v>4</v>
      </c>
      <c r="BB429" s="4">
        <f t="shared" si="250"/>
        <v>4</v>
      </c>
      <c r="BC429" s="4">
        <f t="shared" si="251"/>
        <v>4</v>
      </c>
      <c r="BD429" s="4">
        <f t="shared" si="252"/>
        <v>2</v>
      </c>
      <c r="BE429" s="4" t="str">
        <f t="shared" si="253"/>
        <v>0</v>
      </c>
      <c r="BF429" s="4">
        <f t="shared" si="254"/>
        <v>2</v>
      </c>
      <c r="BG429" s="4">
        <f t="shared" si="255"/>
        <v>4</v>
      </c>
      <c r="BH429" s="4">
        <f t="shared" si="256"/>
        <v>4</v>
      </c>
      <c r="BI429" s="4">
        <f t="shared" si="257"/>
        <v>4</v>
      </c>
      <c r="BJ429" s="4">
        <f t="shared" si="258"/>
        <v>2</v>
      </c>
      <c r="BK429" s="4" t="str">
        <f t="shared" si="259"/>
        <v>0</v>
      </c>
      <c r="BL429" s="4">
        <f t="shared" si="260"/>
        <v>2</v>
      </c>
      <c r="BM429" s="4">
        <f t="shared" si="261"/>
        <v>4</v>
      </c>
      <c r="BN429" s="4">
        <f t="shared" si="262"/>
        <v>4</v>
      </c>
      <c r="BO429" s="4">
        <f t="shared" si="263"/>
        <v>4</v>
      </c>
      <c r="BP429" s="4">
        <f t="shared" si="264"/>
        <v>4</v>
      </c>
      <c r="BQ429" s="4">
        <f t="shared" si="265"/>
        <v>6</v>
      </c>
      <c r="BR429" s="4">
        <f t="shared" si="266"/>
        <v>4</v>
      </c>
      <c r="BS429" s="4">
        <f t="shared" si="267"/>
        <v>4</v>
      </c>
      <c r="BT429" s="4">
        <f t="shared" si="268"/>
        <v>4</v>
      </c>
      <c r="BU429" s="4">
        <f t="shared" si="269"/>
        <v>4</v>
      </c>
      <c r="BV429" s="4">
        <f t="shared" si="270"/>
        <v>0</v>
      </c>
      <c r="BW429" s="4">
        <f t="shared" si="271"/>
        <v>6</v>
      </c>
      <c r="BX429" s="4">
        <f t="shared" si="272"/>
        <v>0</v>
      </c>
      <c r="BY429" s="4">
        <f t="shared" si="273"/>
        <v>0</v>
      </c>
      <c r="BZ429" s="37">
        <f t="shared" si="274"/>
        <v>92</v>
      </c>
      <c r="CA429" s="32" t="str">
        <f>VLOOKUP(J:J,'Agent wise'!A:C,3,0)</f>
        <v>Shakeer</v>
      </c>
      <c r="CB429" s="32">
        <f t="shared" si="240"/>
        <v>45937</v>
      </c>
      <c r="CC429" t="str">
        <f t="shared" si="241"/>
        <v>Good</v>
      </c>
      <c r="CE429" s="32"/>
      <c r="CJ429">
        <f t="shared" si="242"/>
        <v>7</v>
      </c>
      <c r="CK429">
        <f t="shared" si="243"/>
        <v>10</v>
      </c>
      <c r="CL429">
        <f t="shared" si="244"/>
        <v>2025</v>
      </c>
    </row>
    <row r="430" spans="1:90" ht="15" customHeight="1" x14ac:dyDescent="0.35">
      <c r="A430" s="40">
        <v>45848.755879629629</v>
      </c>
      <c r="B430" t="s">
        <v>593</v>
      </c>
      <c r="C430" t="s">
        <v>575</v>
      </c>
      <c r="D430" t="s">
        <v>594</v>
      </c>
      <c r="E430" s="2">
        <v>45937</v>
      </c>
      <c r="F430" t="s">
        <v>494</v>
      </c>
      <c r="G430" s="2">
        <v>45818</v>
      </c>
      <c r="H430">
        <v>9567767117</v>
      </c>
      <c r="I430">
        <v>144</v>
      </c>
      <c r="J430" t="s">
        <v>146</v>
      </c>
      <c r="K430" t="s">
        <v>46</v>
      </c>
      <c r="L430" t="s">
        <v>47</v>
      </c>
      <c r="M430" t="s">
        <v>48</v>
      </c>
      <c r="N430" t="s">
        <v>48</v>
      </c>
      <c r="O430" t="s">
        <v>48</v>
      </c>
      <c r="P430" t="s">
        <v>48</v>
      </c>
      <c r="Q430" t="s">
        <v>48</v>
      </c>
      <c r="R430" t="s">
        <v>48</v>
      </c>
      <c r="S430" t="s">
        <v>48</v>
      </c>
      <c r="T430" t="s">
        <v>48</v>
      </c>
      <c r="U430" t="s">
        <v>48</v>
      </c>
      <c r="V430" t="s">
        <v>48</v>
      </c>
      <c r="W430" t="s">
        <v>48</v>
      </c>
      <c r="X430" t="s">
        <v>48</v>
      </c>
      <c r="Y430" t="s">
        <v>48</v>
      </c>
      <c r="Z430" t="s">
        <v>48</v>
      </c>
      <c r="AA430" t="s">
        <v>48</v>
      </c>
      <c r="AB430" t="s">
        <v>48</v>
      </c>
      <c r="AC430" t="s">
        <v>48</v>
      </c>
      <c r="AD430" t="s">
        <v>48</v>
      </c>
      <c r="AE430" t="s">
        <v>48</v>
      </c>
      <c r="AF430" t="s">
        <v>48</v>
      </c>
      <c r="AG430" t="s">
        <v>48</v>
      </c>
      <c r="AH430" t="s">
        <v>50</v>
      </c>
      <c r="AI430" t="s">
        <v>50</v>
      </c>
      <c r="AJ430" t="s">
        <v>48</v>
      </c>
      <c r="AK430" t="s">
        <v>48</v>
      </c>
      <c r="AL430" t="s">
        <v>48</v>
      </c>
      <c r="AM430" t="s">
        <v>48</v>
      </c>
      <c r="AN430" t="s">
        <v>48</v>
      </c>
      <c r="AO430" t="s">
        <v>48</v>
      </c>
      <c r="AP430" t="s">
        <v>104</v>
      </c>
      <c r="AQ430" t="s">
        <v>1237</v>
      </c>
      <c r="AR430" t="s">
        <v>116</v>
      </c>
      <c r="AS430" t="s">
        <v>500</v>
      </c>
      <c r="AT430" t="s">
        <v>692</v>
      </c>
      <c r="AU430" t="s">
        <v>577</v>
      </c>
      <c r="AW430" s="4">
        <f t="shared" si="245"/>
        <v>6</v>
      </c>
      <c r="AX430" s="4">
        <f t="shared" si="246"/>
        <v>4</v>
      </c>
      <c r="AY430" s="4">
        <f t="shared" si="247"/>
        <v>4</v>
      </c>
      <c r="AZ430" s="4">
        <f t="shared" si="248"/>
        <v>2</v>
      </c>
      <c r="BA430" s="4">
        <f t="shared" si="249"/>
        <v>4</v>
      </c>
      <c r="BB430" s="4">
        <f t="shared" si="250"/>
        <v>4</v>
      </c>
      <c r="BC430" s="4">
        <f t="shared" si="251"/>
        <v>4</v>
      </c>
      <c r="BD430" s="4">
        <f t="shared" si="252"/>
        <v>2</v>
      </c>
      <c r="BE430" s="4">
        <f t="shared" si="253"/>
        <v>4</v>
      </c>
      <c r="BF430" s="4">
        <f t="shared" si="254"/>
        <v>2</v>
      </c>
      <c r="BG430" s="4">
        <f t="shared" si="255"/>
        <v>4</v>
      </c>
      <c r="BH430" s="4">
        <f t="shared" si="256"/>
        <v>4</v>
      </c>
      <c r="BI430" s="4">
        <f t="shared" si="257"/>
        <v>4</v>
      </c>
      <c r="BJ430" s="4">
        <f t="shared" si="258"/>
        <v>2</v>
      </c>
      <c r="BK430" s="4">
        <f t="shared" si="259"/>
        <v>4</v>
      </c>
      <c r="BL430" s="4">
        <f t="shared" si="260"/>
        <v>2</v>
      </c>
      <c r="BM430" s="4">
        <f t="shared" si="261"/>
        <v>4</v>
      </c>
      <c r="BN430" s="4">
        <f t="shared" si="262"/>
        <v>4</v>
      </c>
      <c r="BO430" s="4">
        <f t="shared" si="263"/>
        <v>4</v>
      </c>
      <c r="BP430" s="4">
        <f t="shared" si="264"/>
        <v>4</v>
      </c>
      <c r="BQ430" s="4">
        <f t="shared" si="265"/>
        <v>6</v>
      </c>
      <c r="BR430" s="4">
        <f t="shared" si="266"/>
        <v>4</v>
      </c>
      <c r="BS430" s="4">
        <f t="shared" si="267"/>
        <v>4</v>
      </c>
      <c r="BT430" s="4">
        <f t="shared" si="268"/>
        <v>4</v>
      </c>
      <c r="BU430" s="4">
        <f t="shared" si="269"/>
        <v>4</v>
      </c>
      <c r="BV430" s="4">
        <f t="shared" si="270"/>
        <v>0</v>
      </c>
      <c r="BW430" s="4">
        <f t="shared" si="271"/>
        <v>6</v>
      </c>
      <c r="BX430" s="4">
        <f t="shared" si="272"/>
        <v>0</v>
      </c>
      <c r="BY430" s="4">
        <f t="shared" si="273"/>
        <v>0</v>
      </c>
      <c r="BZ430" s="37">
        <f t="shared" si="274"/>
        <v>100</v>
      </c>
      <c r="CA430" s="32" t="str">
        <f>VLOOKUP(J:J,'Agent wise'!A:C,3,0)</f>
        <v>Amal</v>
      </c>
      <c r="CB430" s="32">
        <f t="shared" si="240"/>
        <v>45937</v>
      </c>
      <c r="CC430" t="str">
        <f t="shared" si="241"/>
        <v>Excellent</v>
      </c>
      <c r="CE430" s="32"/>
      <c r="CJ430">
        <f t="shared" si="242"/>
        <v>7</v>
      </c>
      <c r="CK430">
        <f t="shared" si="243"/>
        <v>10</v>
      </c>
      <c r="CL430">
        <f t="shared" si="244"/>
        <v>2025</v>
      </c>
    </row>
    <row r="431" spans="1:90" ht="15" customHeight="1" x14ac:dyDescent="0.35">
      <c r="A431" s="40">
        <v>45848.760034722225</v>
      </c>
      <c r="B431" t="s">
        <v>593</v>
      </c>
      <c r="C431" t="s">
        <v>575</v>
      </c>
      <c r="D431" t="s">
        <v>594</v>
      </c>
      <c r="E431" s="2">
        <v>45937</v>
      </c>
      <c r="F431" t="s">
        <v>494</v>
      </c>
      <c r="G431" s="2">
        <v>45818</v>
      </c>
      <c r="H431">
        <v>9400743745</v>
      </c>
      <c r="I431">
        <v>160</v>
      </c>
      <c r="J431" t="s">
        <v>143</v>
      </c>
      <c r="K431" t="s">
        <v>46</v>
      </c>
      <c r="L431" t="s">
        <v>47</v>
      </c>
      <c r="M431" t="s">
        <v>48</v>
      </c>
      <c r="N431" t="s">
        <v>48</v>
      </c>
      <c r="O431" t="s">
        <v>48</v>
      </c>
      <c r="P431" t="s">
        <v>48</v>
      </c>
      <c r="Q431" t="s">
        <v>48</v>
      </c>
      <c r="R431" t="s">
        <v>48</v>
      </c>
      <c r="S431" t="s">
        <v>48</v>
      </c>
      <c r="T431" t="s">
        <v>48</v>
      </c>
      <c r="U431" t="s">
        <v>49</v>
      </c>
      <c r="V431" t="s">
        <v>48</v>
      </c>
      <c r="W431" t="s">
        <v>48</v>
      </c>
      <c r="X431" t="s">
        <v>48</v>
      </c>
      <c r="Y431" t="s">
        <v>48</v>
      </c>
      <c r="Z431" t="s">
        <v>48</v>
      </c>
      <c r="AA431" t="s">
        <v>48</v>
      </c>
      <c r="AB431" t="s">
        <v>49</v>
      </c>
      <c r="AC431" t="s">
        <v>48</v>
      </c>
      <c r="AD431" t="s">
        <v>48</v>
      </c>
      <c r="AE431" t="s">
        <v>48</v>
      </c>
      <c r="AF431" t="s">
        <v>48</v>
      </c>
      <c r="AG431" t="s">
        <v>48</v>
      </c>
      <c r="AH431" t="s">
        <v>50</v>
      </c>
      <c r="AI431" t="s">
        <v>50</v>
      </c>
      <c r="AJ431" t="s">
        <v>48</v>
      </c>
      <c r="AK431" t="s">
        <v>48</v>
      </c>
      <c r="AL431" t="s">
        <v>49</v>
      </c>
      <c r="AM431" t="s">
        <v>48</v>
      </c>
      <c r="AN431" t="s">
        <v>48</v>
      </c>
      <c r="AO431" t="s">
        <v>48</v>
      </c>
      <c r="AP431" t="s">
        <v>436</v>
      </c>
      <c r="AQ431" t="s">
        <v>1238</v>
      </c>
      <c r="AR431" t="s">
        <v>116</v>
      </c>
      <c r="AS431" t="s">
        <v>504</v>
      </c>
      <c r="AT431" t="s">
        <v>649</v>
      </c>
      <c r="AU431" t="s">
        <v>577</v>
      </c>
      <c r="AW431" s="4">
        <f t="shared" si="245"/>
        <v>6</v>
      </c>
      <c r="AX431" s="4">
        <f t="shared" si="246"/>
        <v>4</v>
      </c>
      <c r="AY431" s="4">
        <f t="shared" si="247"/>
        <v>4</v>
      </c>
      <c r="AZ431" s="4">
        <f t="shared" si="248"/>
        <v>2</v>
      </c>
      <c r="BA431" s="4">
        <f t="shared" si="249"/>
        <v>4</v>
      </c>
      <c r="BB431" s="4">
        <f t="shared" si="250"/>
        <v>4</v>
      </c>
      <c r="BC431" s="4">
        <f t="shared" si="251"/>
        <v>4</v>
      </c>
      <c r="BD431" s="4">
        <f t="shared" si="252"/>
        <v>2</v>
      </c>
      <c r="BE431" s="4" t="str">
        <f t="shared" si="253"/>
        <v>0</v>
      </c>
      <c r="BF431" s="4">
        <f t="shared" si="254"/>
        <v>2</v>
      </c>
      <c r="BG431" s="4">
        <f t="shared" si="255"/>
        <v>4</v>
      </c>
      <c r="BH431" s="4">
        <f t="shared" si="256"/>
        <v>4</v>
      </c>
      <c r="BI431" s="4">
        <f t="shared" si="257"/>
        <v>4</v>
      </c>
      <c r="BJ431" s="4">
        <f t="shared" si="258"/>
        <v>2</v>
      </c>
      <c r="BK431" s="4">
        <f t="shared" si="259"/>
        <v>4</v>
      </c>
      <c r="BL431" s="4" t="str">
        <f t="shared" si="260"/>
        <v>0</v>
      </c>
      <c r="BM431" s="4">
        <f t="shared" si="261"/>
        <v>4</v>
      </c>
      <c r="BN431" s="4">
        <f t="shared" si="262"/>
        <v>4</v>
      </c>
      <c r="BO431" s="4">
        <f t="shared" si="263"/>
        <v>4</v>
      </c>
      <c r="BP431" s="4">
        <f t="shared" si="264"/>
        <v>4</v>
      </c>
      <c r="BQ431" s="4">
        <f t="shared" si="265"/>
        <v>6</v>
      </c>
      <c r="BR431" s="4">
        <f t="shared" si="266"/>
        <v>4</v>
      </c>
      <c r="BS431" s="4">
        <f t="shared" si="267"/>
        <v>4</v>
      </c>
      <c r="BT431" s="4">
        <f t="shared" si="268"/>
        <v>4</v>
      </c>
      <c r="BU431" s="4">
        <f t="shared" si="269"/>
        <v>4</v>
      </c>
      <c r="BV431" s="4" t="str">
        <f t="shared" si="270"/>
        <v>0</v>
      </c>
      <c r="BW431" s="4">
        <f t="shared" si="271"/>
        <v>6</v>
      </c>
      <c r="BX431" s="4">
        <f t="shared" si="272"/>
        <v>0</v>
      </c>
      <c r="BY431" s="4">
        <f t="shared" si="273"/>
        <v>0</v>
      </c>
      <c r="BZ431" s="37">
        <f t="shared" si="274"/>
        <v>94</v>
      </c>
      <c r="CA431" s="32" t="str">
        <f>VLOOKUP(J:J,'Agent wise'!A:C,3,0)</f>
        <v>Amal</v>
      </c>
      <c r="CB431" s="32">
        <f t="shared" si="240"/>
        <v>45937</v>
      </c>
      <c r="CC431" t="str">
        <f t="shared" si="241"/>
        <v>Good</v>
      </c>
      <c r="CE431" s="32"/>
      <c r="CJ431">
        <f t="shared" si="242"/>
        <v>7</v>
      </c>
      <c r="CK431">
        <f t="shared" si="243"/>
        <v>10</v>
      </c>
      <c r="CL431">
        <f t="shared" si="244"/>
        <v>2025</v>
      </c>
    </row>
    <row r="432" spans="1:90" ht="15" customHeight="1" x14ac:dyDescent="0.35">
      <c r="A432" s="40">
        <v>45848.76284722222</v>
      </c>
      <c r="B432" t="s">
        <v>132</v>
      </c>
      <c r="C432" t="s">
        <v>575</v>
      </c>
      <c r="D432" t="s">
        <v>133</v>
      </c>
      <c r="E432" s="2">
        <v>45937</v>
      </c>
      <c r="F432" t="s">
        <v>494</v>
      </c>
      <c r="G432" s="2">
        <v>45818</v>
      </c>
      <c r="H432">
        <v>9790982418</v>
      </c>
      <c r="I432">
        <v>148</v>
      </c>
      <c r="J432" t="s">
        <v>1239</v>
      </c>
      <c r="K432" t="s">
        <v>52</v>
      </c>
      <c r="L432" t="s">
        <v>53</v>
      </c>
      <c r="M432" t="s">
        <v>48</v>
      </c>
      <c r="N432" t="s">
        <v>48</v>
      </c>
      <c r="O432" t="s">
        <v>48</v>
      </c>
      <c r="P432" t="s">
        <v>48</v>
      </c>
      <c r="Q432" t="s">
        <v>48</v>
      </c>
      <c r="R432" t="s">
        <v>48</v>
      </c>
      <c r="S432" t="s">
        <v>48</v>
      </c>
      <c r="T432" t="s">
        <v>48</v>
      </c>
      <c r="U432" t="s">
        <v>48</v>
      </c>
      <c r="V432" t="s">
        <v>48</v>
      </c>
      <c r="W432" t="s">
        <v>48</v>
      </c>
      <c r="X432" t="s">
        <v>48</v>
      </c>
      <c r="Y432" t="s">
        <v>48</v>
      </c>
      <c r="Z432" t="s">
        <v>48</v>
      </c>
      <c r="AA432" t="s">
        <v>49</v>
      </c>
      <c r="AB432" t="s">
        <v>48</v>
      </c>
      <c r="AC432" t="s">
        <v>48</v>
      </c>
      <c r="AD432" t="s">
        <v>48</v>
      </c>
      <c r="AE432" t="s">
        <v>48</v>
      </c>
      <c r="AF432" t="s">
        <v>48</v>
      </c>
      <c r="AG432" t="s">
        <v>48</v>
      </c>
      <c r="AH432" t="s">
        <v>48</v>
      </c>
      <c r="AI432" t="s">
        <v>50</v>
      </c>
      <c r="AJ432" t="s">
        <v>48</v>
      </c>
      <c r="AK432" t="s">
        <v>48</v>
      </c>
      <c r="AL432" t="s">
        <v>48</v>
      </c>
      <c r="AM432" t="s">
        <v>48</v>
      </c>
      <c r="AN432" t="s">
        <v>48</v>
      </c>
      <c r="AO432" t="s">
        <v>48</v>
      </c>
      <c r="AP432" t="s">
        <v>1205</v>
      </c>
      <c r="AQ432" t="s">
        <v>1240</v>
      </c>
      <c r="AR432" t="s">
        <v>116</v>
      </c>
      <c r="AS432" t="s">
        <v>144</v>
      </c>
      <c r="AT432" t="s">
        <v>144</v>
      </c>
      <c r="AU432" t="s">
        <v>577</v>
      </c>
      <c r="AW432" s="4">
        <f t="shared" si="245"/>
        <v>6</v>
      </c>
      <c r="AX432" s="4">
        <f t="shared" si="246"/>
        <v>4</v>
      </c>
      <c r="AY432" s="4">
        <f t="shared" si="247"/>
        <v>4</v>
      </c>
      <c r="AZ432" s="4">
        <f t="shared" si="248"/>
        <v>2</v>
      </c>
      <c r="BA432" s="4">
        <f t="shared" si="249"/>
        <v>4</v>
      </c>
      <c r="BB432" s="4">
        <f t="shared" si="250"/>
        <v>4</v>
      </c>
      <c r="BC432" s="4">
        <f t="shared" si="251"/>
        <v>4</v>
      </c>
      <c r="BD432" s="4">
        <f t="shared" si="252"/>
        <v>2</v>
      </c>
      <c r="BE432" s="4">
        <f t="shared" si="253"/>
        <v>4</v>
      </c>
      <c r="BF432" s="4">
        <f t="shared" si="254"/>
        <v>2</v>
      </c>
      <c r="BG432" s="4">
        <f t="shared" si="255"/>
        <v>4</v>
      </c>
      <c r="BH432" s="4">
        <f t="shared" si="256"/>
        <v>4</v>
      </c>
      <c r="BI432" s="4">
        <f t="shared" si="257"/>
        <v>4</v>
      </c>
      <c r="BJ432" s="4">
        <f t="shared" si="258"/>
        <v>2</v>
      </c>
      <c r="BK432" s="4" t="str">
        <f t="shared" si="259"/>
        <v>0</v>
      </c>
      <c r="BL432" s="4">
        <f t="shared" si="260"/>
        <v>2</v>
      </c>
      <c r="BM432" s="4">
        <f t="shared" si="261"/>
        <v>4</v>
      </c>
      <c r="BN432" s="4">
        <f t="shared" si="262"/>
        <v>4</v>
      </c>
      <c r="BO432" s="4">
        <f t="shared" si="263"/>
        <v>4</v>
      </c>
      <c r="BP432" s="4">
        <f t="shared" si="264"/>
        <v>4</v>
      </c>
      <c r="BQ432" s="4">
        <f t="shared" si="265"/>
        <v>6</v>
      </c>
      <c r="BR432" s="4">
        <f t="shared" si="266"/>
        <v>4</v>
      </c>
      <c r="BS432" s="4">
        <f t="shared" si="267"/>
        <v>4</v>
      </c>
      <c r="BT432" s="4">
        <f t="shared" si="268"/>
        <v>4</v>
      </c>
      <c r="BU432" s="4">
        <f t="shared" si="269"/>
        <v>4</v>
      </c>
      <c r="BV432" s="4">
        <f t="shared" si="270"/>
        <v>0</v>
      </c>
      <c r="BW432" s="4">
        <f t="shared" si="271"/>
        <v>6</v>
      </c>
      <c r="BX432" s="4">
        <f t="shared" si="272"/>
        <v>0</v>
      </c>
      <c r="BY432" s="4">
        <f t="shared" si="273"/>
        <v>0</v>
      </c>
      <c r="BZ432" s="37">
        <f t="shared" si="274"/>
        <v>96</v>
      </c>
      <c r="CA432" s="32" t="e">
        <f>VLOOKUP(J:J,'Agent wise'!A:C,3,0)</f>
        <v>#N/A</v>
      </c>
      <c r="CB432" s="32">
        <f t="shared" si="240"/>
        <v>45937</v>
      </c>
      <c r="CC432" t="str">
        <f t="shared" si="241"/>
        <v>Excellent</v>
      </c>
      <c r="CE432" s="32"/>
      <c r="CJ432">
        <f t="shared" si="242"/>
        <v>7</v>
      </c>
      <c r="CK432">
        <f t="shared" si="243"/>
        <v>10</v>
      </c>
      <c r="CL432">
        <f t="shared" si="244"/>
        <v>2025</v>
      </c>
    </row>
    <row r="433" spans="1:90" ht="15" customHeight="1" x14ac:dyDescent="0.35">
      <c r="A433" s="40">
        <v>45848.764594907407</v>
      </c>
      <c r="B433" t="s">
        <v>132</v>
      </c>
      <c r="C433" t="s">
        <v>575</v>
      </c>
      <c r="D433" t="s">
        <v>133</v>
      </c>
      <c r="E433" s="2">
        <v>45937</v>
      </c>
      <c r="F433" t="s">
        <v>494</v>
      </c>
      <c r="G433" s="2">
        <v>45818</v>
      </c>
      <c r="H433">
        <v>9841755357</v>
      </c>
      <c r="I433">
        <v>140</v>
      </c>
      <c r="J433" t="s">
        <v>130</v>
      </c>
      <c r="K433" t="s">
        <v>52</v>
      </c>
      <c r="L433" t="s">
        <v>53</v>
      </c>
      <c r="M433" t="s">
        <v>48</v>
      </c>
      <c r="N433" t="s">
        <v>48</v>
      </c>
      <c r="O433" t="s">
        <v>48</v>
      </c>
      <c r="P433" t="s">
        <v>48</v>
      </c>
      <c r="Q433" t="s">
        <v>48</v>
      </c>
      <c r="R433" t="s">
        <v>48</v>
      </c>
      <c r="S433" t="s">
        <v>48</v>
      </c>
      <c r="T433" t="s">
        <v>48</v>
      </c>
      <c r="U433" t="s">
        <v>48</v>
      </c>
      <c r="V433" t="s">
        <v>48</v>
      </c>
      <c r="W433" t="s">
        <v>48</v>
      </c>
      <c r="X433" t="s">
        <v>48</v>
      </c>
      <c r="Y433" t="s">
        <v>48</v>
      </c>
      <c r="Z433" t="s">
        <v>48</v>
      </c>
      <c r="AA433" t="s">
        <v>48</v>
      </c>
      <c r="AB433" t="s">
        <v>48</v>
      </c>
      <c r="AC433" t="s">
        <v>48</v>
      </c>
      <c r="AD433" t="s">
        <v>48</v>
      </c>
      <c r="AE433" t="s">
        <v>48</v>
      </c>
      <c r="AF433" t="s">
        <v>48</v>
      </c>
      <c r="AG433" t="s">
        <v>48</v>
      </c>
      <c r="AH433" t="s">
        <v>48</v>
      </c>
      <c r="AI433" t="s">
        <v>49</v>
      </c>
      <c r="AJ433" t="s">
        <v>48</v>
      </c>
      <c r="AK433" t="s">
        <v>48</v>
      </c>
      <c r="AL433" t="s">
        <v>48</v>
      </c>
      <c r="AM433" t="s">
        <v>48</v>
      </c>
      <c r="AN433" t="s">
        <v>48</v>
      </c>
      <c r="AO433" t="s">
        <v>48</v>
      </c>
      <c r="AP433" t="s">
        <v>1241</v>
      </c>
      <c r="AQ433" t="s">
        <v>1217</v>
      </c>
      <c r="AR433" t="s">
        <v>116</v>
      </c>
      <c r="AS433" t="s">
        <v>144</v>
      </c>
      <c r="AT433" t="s">
        <v>144</v>
      </c>
      <c r="AU433" t="s">
        <v>577</v>
      </c>
      <c r="AW433" s="4">
        <f t="shared" si="245"/>
        <v>6</v>
      </c>
      <c r="AX433" s="4">
        <f t="shared" si="246"/>
        <v>4</v>
      </c>
      <c r="AY433" s="4">
        <f t="shared" si="247"/>
        <v>4</v>
      </c>
      <c r="AZ433" s="4">
        <f t="shared" si="248"/>
        <v>2</v>
      </c>
      <c r="BA433" s="4">
        <f t="shared" si="249"/>
        <v>4</v>
      </c>
      <c r="BB433" s="4">
        <f t="shared" si="250"/>
        <v>4</v>
      </c>
      <c r="BC433" s="4">
        <f t="shared" si="251"/>
        <v>4</v>
      </c>
      <c r="BD433" s="4">
        <f t="shared" si="252"/>
        <v>2</v>
      </c>
      <c r="BE433" s="4">
        <f t="shared" si="253"/>
        <v>4</v>
      </c>
      <c r="BF433" s="4">
        <f t="shared" si="254"/>
        <v>2</v>
      </c>
      <c r="BG433" s="4">
        <f t="shared" si="255"/>
        <v>4</v>
      </c>
      <c r="BH433" s="4">
        <f t="shared" si="256"/>
        <v>4</v>
      </c>
      <c r="BI433" s="4">
        <f t="shared" si="257"/>
        <v>4</v>
      </c>
      <c r="BJ433" s="4">
        <f t="shared" si="258"/>
        <v>2</v>
      </c>
      <c r="BK433" s="4">
        <f t="shared" si="259"/>
        <v>4</v>
      </c>
      <c r="BL433" s="4">
        <f t="shared" si="260"/>
        <v>2</v>
      </c>
      <c r="BM433" s="4">
        <f t="shared" si="261"/>
        <v>4</v>
      </c>
      <c r="BN433" s="4">
        <f t="shared" si="262"/>
        <v>4</v>
      </c>
      <c r="BO433" s="4">
        <f t="shared" si="263"/>
        <v>4</v>
      </c>
      <c r="BP433" s="4">
        <f t="shared" si="264"/>
        <v>4</v>
      </c>
      <c r="BQ433" s="4">
        <f t="shared" si="265"/>
        <v>6</v>
      </c>
      <c r="BR433" s="4">
        <f t="shared" si="266"/>
        <v>4</v>
      </c>
      <c r="BS433" s="4" t="str">
        <f t="shared" si="267"/>
        <v>0</v>
      </c>
      <c r="BT433" s="4">
        <f t="shared" si="268"/>
        <v>4</v>
      </c>
      <c r="BU433" s="4">
        <f t="shared" si="269"/>
        <v>4</v>
      </c>
      <c r="BV433" s="4">
        <f t="shared" si="270"/>
        <v>0</v>
      </c>
      <c r="BW433" s="4">
        <f t="shared" si="271"/>
        <v>6</v>
      </c>
      <c r="BX433" s="4">
        <f t="shared" si="272"/>
        <v>0</v>
      </c>
      <c r="BY433" s="4">
        <f t="shared" si="273"/>
        <v>0</v>
      </c>
      <c r="BZ433" s="37">
        <f t="shared" si="274"/>
        <v>96</v>
      </c>
      <c r="CA433" s="32" t="str">
        <f>VLOOKUP(J:J,'Agent wise'!A:C,3,0)</f>
        <v>Shakeer</v>
      </c>
      <c r="CB433" s="32">
        <f t="shared" si="240"/>
        <v>45937</v>
      </c>
      <c r="CC433" t="str">
        <f t="shared" si="241"/>
        <v>Excellent</v>
      </c>
      <c r="CE433" s="32"/>
      <c r="CJ433">
        <f t="shared" si="242"/>
        <v>7</v>
      </c>
      <c r="CK433">
        <f t="shared" si="243"/>
        <v>10</v>
      </c>
      <c r="CL433">
        <f t="shared" si="244"/>
        <v>2025</v>
      </c>
    </row>
    <row r="434" spans="1:90" ht="15" customHeight="1" x14ac:dyDescent="0.35">
      <c r="A434" s="40">
        <v>45848.766076388885</v>
      </c>
      <c r="B434" t="s">
        <v>1242</v>
      </c>
      <c r="C434" t="s">
        <v>575</v>
      </c>
      <c r="D434" t="s">
        <v>133</v>
      </c>
      <c r="E434" s="2">
        <v>45937</v>
      </c>
      <c r="F434" t="s">
        <v>494</v>
      </c>
      <c r="G434" s="2">
        <v>45818</v>
      </c>
      <c r="H434">
        <v>9884222655</v>
      </c>
      <c r="I434">
        <v>136</v>
      </c>
      <c r="J434" t="s">
        <v>1243</v>
      </c>
      <c r="K434" t="s">
        <v>52</v>
      </c>
      <c r="L434" t="s">
        <v>53</v>
      </c>
      <c r="M434" t="s">
        <v>48</v>
      </c>
      <c r="N434" t="s">
        <v>48</v>
      </c>
      <c r="O434" t="s">
        <v>48</v>
      </c>
      <c r="P434" t="s">
        <v>48</v>
      </c>
      <c r="Q434" t="s">
        <v>48</v>
      </c>
      <c r="R434" t="s">
        <v>48</v>
      </c>
      <c r="S434" t="s">
        <v>48</v>
      </c>
      <c r="T434" t="s">
        <v>48</v>
      </c>
      <c r="U434" t="s">
        <v>48</v>
      </c>
      <c r="V434" t="s">
        <v>48</v>
      </c>
      <c r="W434" t="s">
        <v>48</v>
      </c>
      <c r="X434" t="s">
        <v>48</v>
      </c>
      <c r="Y434" t="s">
        <v>48</v>
      </c>
      <c r="Z434" t="s">
        <v>48</v>
      </c>
      <c r="AA434" t="s">
        <v>48</v>
      </c>
      <c r="AB434" t="s">
        <v>48</v>
      </c>
      <c r="AC434" t="s">
        <v>48</v>
      </c>
      <c r="AD434" t="s">
        <v>48</v>
      </c>
      <c r="AE434" t="s">
        <v>48</v>
      </c>
      <c r="AF434" t="s">
        <v>48</v>
      </c>
      <c r="AG434" t="s">
        <v>48</v>
      </c>
      <c r="AH434" t="s">
        <v>48</v>
      </c>
      <c r="AI434" t="s">
        <v>50</v>
      </c>
      <c r="AJ434" t="s">
        <v>48</v>
      </c>
      <c r="AK434" t="s">
        <v>48</v>
      </c>
      <c r="AL434" t="s">
        <v>48</v>
      </c>
      <c r="AM434" t="s">
        <v>48</v>
      </c>
      <c r="AN434" t="s">
        <v>48</v>
      </c>
      <c r="AO434" t="s">
        <v>48</v>
      </c>
      <c r="AP434" t="s">
        <v>1205</v>
      </c>
      <c r="AQ434" t="s">
        <v>1244</v>
      </c>
      <c r="AR434" t="s">
        <v>116</v>
      </c>
      <c r="AS434" t="s">
        <v>144</v>
      </c>
      <c r="AT434" t="s">
        <v>144</v>
      </c>
      <c r="AU434" t="s">
        <v>577</v>
      </c>
      <c r="AW434" s="4">
        <f t="shared" si="245"/>
        <v>6</v>
      </c>
      <c r="AX434" s="4">
        <f t="shared" si="246"/>
        <v>4</v>
      </c>
      <c r="AY434" s="4">
        <f t="shared" si="247"/>
        <v>4</v>
      </c>
      <c r="AZ434" s="4">
        <f t="shared" si="248"/>
        <v>2</v>
      </c>
      <c r="BA434" s="4">
        <f t="shared" si="249"/>
        <v>4</v>
      </c>
      <c r="BB434" s="4">
        <f t="shared" si="250"/>
        <v>4</v>
      </c>
      <c r="BC434" s="4">
        <f t="shared" si="251"/>
        <v>4</v>
      </c>
      <c r="BD434" s="4">
        <f t="shared" si="252"/>
        <v>2</v>
      </c>
      <c r="BE434" s="4">
        <f t="shared" si="253"/>
        <v>4</v>
      </c>
      <c r="BF434" s="4">
        <f t="shared" si="254"/>
        <v>2</v>
      </c>
      <c r="BG434" s="4">
        <f t="shared" si="255"/>
        <v>4</v>
      </c>
      <c r="BH434" s="4">
        <f t="shared" si="256"/>
        <v>4</v>
      </c>
      <c r="BI434" s="4">
        <f t="shared" si="257"/>
        <v>4</v>
      </c>
      <c r="BJ434" s="4">
        <f t="shared" si="258"/>
        <v>2</v>
      </c>
      <c r="BK434" s="4">
        <f t="shared" si="259"/>
        <v>4</v>
      </c>
      <c r="BL434" s="4">
        <f t="shared" si="260"/>
        <v>2</v>
      </c>
      <c r="BM434" s="4">
        <f t="shared" si="261"/>
        <v>4</v>
      </c>
      <c r="BN434" s="4">
        <f t="shared" si="262"/>
        <v>4</v>
      </c>
      <c r="BO434" s="4">
        <f t="shared" si="263"/>
        <v>4</v>
      </c>
      <c r="BP434" s="4">
        <f t="shared" si="264"/>
        <v>4</v>
      </c>
      <c r="BQ434" s="4">
        <f t="shared" si="265"/>
        <v>6</v>
      </c>
      <c r="BR434" s="4">
        <f t="shared" si="266"/>
        <v>4</v>
      </c>
      <c r="BS434" s="4">
        <f t="shared" si="267"/>
        <v>4</v>
      </c>
      <c r="BT434" s="4">
        <f t="shared" si="268"/>
        <v>4</v>
      </c>
      <c r="BU434" s="4">
        <f t="shared" si="269"/>
        <v>4</v>
      </c>
      <c r="BV434" s="4">
        <f t="shared" si="270"/>
        <v>0</v>
      </c>
      <c r="BW434" s="4">
        <f t="shared" si="271"/>
        <v>6</v>
      </c>
      <c r="BX434" s="4">
        <f t="shared" si="272"/>
        <v>0</v>
      </c>
      <c r="BY434" s="4">
        <f t="shared" si="273"/>
        <v>0</v>
      </c>
      <c r="BZ434" s="37">
        <f t="shared" si="274"/>
        <v>100</v>
      </c>
      <c r="CA434" s="32" t="e">
        <f>VLOOKUP(J:J,'Agent wise'!A:C,3,0)</f>
        <v>#N/A</v>
      </c>
      <c r="CB434" s="32">
        <f t="shared" si="240"/>
        <v>45937</v>
      </c>
      <c r="CC434" t="str">
        <f t="shared" si="241"/>
        <v>Excellent</v>
      </c>
      <c r="CE434" s="32"/>
      <c r="CJ434">
        <f t="shared" si="242"/>
        <v>7</v>
      </c>
      <c r="CK434">
        <f t="shared" si="243"/>
        <v>10</v>
      </c>
      <c r="CL434">
        <f t="shared" si="244"/>
        <v>2025</v>
      </c>
    </row>
    <row r="435" spans="1:90" ht="15" customHeight="1" x14ac:dyDescent="0.35">
      <c r="A435" s="40">
        <v>45848.767025462963</v>
      </c>
      <c r="B435" t="s">
        <v>593</v>
      </c>
      <c r="C435" t="s">
        <v>575</v>
      </c>
      <c r="D435" t="s">
        <v>594</v>
      </c>
      <c r="E435" s="2">
        <v>45937</v>
      </c>
      <c r="F435" t="s">
        <v>494</v>
      </c>
      <c r="G435" s="2">
        <v>45818</v>
      </c>
      <c r="H435">
        <v>8589086651</v>
      </c>
      <c r="I435">
        <v>144</v>
      </c>
      <c r="J435" t="s">
        <v>117</v>
      </c>
      <c r="K435" t="s">
        <v>46</v>
      </c>
      <c r="L435" t="s">
        <v>47</v>
      </c>
      <c r="M435" t="s">
        <v>48</v>
      </c>
      <c r="N435" t="s">
        <v>48</v>
      </c>
      <c r="O435" t="s">
        <v>48</v>
      </c>
      <c r="P435" t="s">
        <v>48</v>
      </c>
      <c r="Q435" t="s">
        <v>48</v>
      </c>
      <c r="R435" t="s">
        <v>48</v>
      </c>
      <c r="S435" t="s">
        <v>48</v>
      </c>
      <c r="T435" t="s">
        <v>48</v>
      </c>
      <c r="U435" t="s">
        <v>49</v>
      </c>
      <c r="V435" t="s">
        <v>48</v>
      </c>
      <c r="W435" t="s">
        <v>48</v>
      </c>
      <c r="X435" t="s">
        <v>48</v>
      </c>
      <c r="Y435" t="s">
        <v>49</v>
      </c>
      <c r="Z435" t="s">
        <v>48</v>
      </c>
      <c r="AA435" t="s">
        <v>49</v>
      </c>
      <c r="AB435" t="s">
        <v>48</v>
      </c>
      <c r="AC435" t="s">
        <v>48</v>
      </c>
      <c r="AD435" t="s">
        <v>48</v>
      </c>
      <c r="AE435" t="s">
        <v>48</v>
      </c>
      <c r="AF435" t="s">
        <v>48</v>
      </c>
      <c r="AG435" t="s">
        <v>48</v>
      </c>
      <c r="AH435" t="s">
        <v>50</v>
      </c>
      <c r="AI435" t="s">
        <v>48</v>
      </c>
      <c r="AJ435" t="s">
        <v>48</v>
      </c>
      <c r="AK435" t="s">
        <v>48</v>
      </c>
      <c r="AL435" t="s">
        <v>48</v>
      </c>
      <c r="AM435" t="s">
        <v>48</v>
      </c>
      <c r="AN435" t="s">
        <v>48</v>
      </c>
      <c r="AO435" t="s">
        <v>48</v>
      </c>
      <c r="AP435" t="s">
        <v>1245</v>
      </c>
      <c r="AQ435" t="s">
        <v>1246</v>
      </c>
      <c r="AR435" t="s">
        <v>116</v>
      </c>
      <c r="AS435" t="s">
        <v>499</v>
      </c>
      <c r="AT435" t="s">
        <v>506</v>
      </c>
      <c r="AU435" t="s">
        <v>577</v>
      </c>
      <c r="AW435" s="4">
        <f t="shared" si="245"/>
        <v>6</v>
      </c>
      <c r="AX435" s="4">
        <f t="shared" si="246"/>
        <v>4</v>
      </c>
      <c r="AY435" s="4">
        <f t="shared" si="247"/>
        <v>4</v>
      </c>
      <c r="AZ435" s="4">
        <f t="shared" si="248"/>
        <v>2</v>
      </c>
      <c r="BA435" s="4">
        <f t="shared" si="249"/>
        <v>4</v>
      </c>
      <c r="BB435" s="4">
        <f t="shared" si="250"/>
        <v>4</v>
      </c>
      <c r="BC435" s="4">
        <f t="shared" si="251"/>
        <v>4</v>
      </c>
      <c r="BD435" s="4">
        <f t="shared" si="252"/>
        <v>2</v>
      </c>
      <c r="BE435" s="4" t="str">
        <f t="shared" si="253"/>
        <v>0</v>
      </c>
      <c r="BF435" s="4">
        <f t="shared" si="254"/>
        <v>2</v>
      </c>
      <c r="BG435" s="4">
        <f t="shared" si="255"/>
        <v>4</v>
      </c>
      <c r="BH435" s="4">
        <f t="shared" si="256"/>
        <v>4</v>
      </c>
      <c r="BI435" s="4" t="str">
        <f t="shared" si="257"/>
        <v>0</v>
      </c>
      <c r="BJ435" s="4">
        <f t="shared" si="258"/>
        <v>2</v>
      </c>
      <c r="BK435" s="4" t="str">
        <f t="shared" si="259"/>
        <v>0</v>
      </c>
      <c r="BL435" s="4">
        <f t="shared" si="260"/>
        <v>2</v>
      </c>
      <c r="BM435" s="4">
        <f t="shared" si="261"/>
        <v>4</v>
      </c>
      <c r="BN435" s="4">
        <f t="shared" si="262"/>
        <v>4</v>
      </c>
      <c r="BO435" s="4">
        <f t="shared" si="263"/>
        <v>4</v>
      </c>
      <c r="BP435" s="4">
        <f t="shared" si="264"/>
        <v>4</v>
      </c>
      <c r="BQ435" s="4">
        <f t="shared" si="265"/>
        <v>6</v>
      </c>
      <c r="BR435" s="4">
        <f t="shared" si="266"/>
        <v>4</v>
      </c>
      <c r="BS435" s="4">
        <f t="shared" si="267"/>
        <v>4</v>
      </c>
      <c r="BT435" s="4">
        <f t="shared" si="268"/>
        <v>4</v>
      </c>
      <c r="BU435" s="4">
        <f t="shared" si="269"/>
        <v>4</v>
      </c>
      <c r="BV435" s="4">
        <f t="shared" si="270"/>
        <v>0</v>
      </c>
      <c r="BW435" s="4">
        <f t="shared" si="271"/>
        <v>6</v>
      </c>
      <c r="BX435" s="4">
        <f t="shared" si="272"/>
        <v>0</v>
      </c>
      <c r="BY435" s="4">
        <f t="shared" si="273"/>
        <v>0</v>
      </c>
      <c r="BZ435" s="37">
        <f t="shared" si="274"/>
        <v>88</v>
      </c>
      <c r="CA435" s="32" t="str">
        <f>VLOOKUP(J:J,'Agent wise'!A:C,3,0)</f>
        <v>Amal</v>
      </c>
      <c r="CB435" s="32">
        <f t="shared" si="240"/>
        <v>45937</v>
      </c>
      <c r="CC435" t="str">
        <f t="shared" si="241"/>
        <v>Average</v>
      </c>
      <c r="CE435" s="32"/>
      <c r="CJ435">
        <f t="shared" si="242"/>
        <v>7</v>
      </c>
      <c r="CK435">
        <f t="shared" si="243"/>
        <v>10</v>
      </c>
      <c r="CL435">
        <f t="shared" si="244"/>
        <v>2025</v>
      </c>
    </row>
    <row r="436" spans="1:90" ht="15" customHeight="1" x14ac:dyDescent="0.35">
      <c r="A436" s="40">
        <v>45848.773101851853</v>
      </c>
      <c r="B436" t="s">
        <v>593</v>
      </c>
      <c r="C436" t="s">
        <v>575</v>
      </c>
      <c r="D436" t="s">
        <v>594</v>
      </c>
      <c r="E436" s="2">
        <v>45937</v>
      </c>
      <c r="F436" t="s">
        <v>632</v>
      </c>
      <c r="G436" s="2">
        <v>45818</v>
      </c>
      <c r="H436">
        <v>9207601108</v>
      </c>
      <c r="I436">
        <v>142</v>
      </c>
      <c r="J436" t="s">
        <v>150</v>
      </c>
      <c r="K436" t="s">
        <v>46</v>
      </c>
      <c r="L436" t="s">
        <v>47</v>
      </c>
      <c r="M436" t="s">
        <v>48</v>
      </c>
      <c r="N436" t="s">
        <v>48</v>
      </c>
      <c r="O436" t="s">
        <v>49</v>
      </c>
      <c r="P436" t="s">
        <v>48</v>
      </c>
      <c r="Q436" t="s">
        <v>48</v>
      </c>
      <c r="R436" t="s">
        <v>48</v>
      </c>
      <c r="S436" t="s">
        <v>48</v>
      </c>
      <c r="T436" t="s">
        <v>48</v>
      </c>
      <c r="U436" t="s">
        <v>49</v>
      </c>
      <c r="V436" t="s">
        <v>48</v>
      </c>
      <c r="W436" t="s">
        <v>48</v>
      </c>
      <c r="X436" t="s">
        <v>48</v>
      </c>
      <c r="Y436" t="s">
        <v>48</v>
      </c>
      <c r="Z436" t="s">
        <v>48</v>
      </c>
      <c r="AA436" t="s">
        <v>48</v>
      </c>
      <c r="AB436" t="s">
        <v>50</v>
      </c>
      <c r="AC436" t="s">
        <v>48</v>
      </c>
      <c r="AD436" t="s">
        <v>48</v>
      </c>
      <c r="AE436" t="s">
        <v>48</v>
      </c>
      <c r="AF436" t="s">
        <v>48</v>
      </c>
      <c r="AG436" t="s">
        <v>48</v>
      </c>
      <c r="AH436" t="s">
        <v>50</v>
      </c>
      <c r="AI436" t="s">
        <v>50</v>
      </c>
      <c r="AJ436" t="s">
        <v>48</v>
      </c>
      <c r="AK436" t="s">
        <v>48</v>
      </c>
      <c r="AL436" t="s">
        <v>49</v>
      </c>
      <c r="AM436" t="s">
        <v>48</v>
      </c>
      <c r="AN436" t="s">
        <v>48</v>
      </c>
      <c r="AO436" t="s">
        <v>48</v>
      </c>
      <c r="AP436" t="s">
        <v>1247</v>
      </c>
      <c r="AQ436" t="s">
        <v>1248</v>
      </c>
      <c r="AR436" t="s">
        <v>116</v>
      </c>
      <c r="AS436" t="s">
        <v>1249</v>
      </c>
      <c r="AT436" t="s">
        <v>1250</v>
      </c>
      <c r="AU436" t="s">
        <v>577</v>
      </c>
      <c r="AW436" s="4">
        <f t="shared" si="245"/>
        <v>6</v>
      </c>
      <c r="AX436" s="4">
        <f t="shared" si="246"/>
        <v>4</v>
      </c>
      <c r="AY436" s="4" t="str">
        <f t="shared" si="247"/>
        <v>0</v>
      </c>
      <c r="AZ436" s="4">
        <f t="shared" si="248"/>
        <v>2</v>
      </c>
      <c r="BA436" s="4">
        <f t="shared" si="249"/>
        <v>4</v>
      </c>
      <c r="BB436" s="4">
        <f t="shared" si="250"/>
        <v>4</v>
      </c>
      <c r="BC436" s="4">
        <f t="shared" si="251"/>
        <v>4</v>
      </c>
      <c r="BD436" s="4">
        <f t="shared" si="252"/>
        <v>2</v>
      </c>
      <c r="BE436" s="4" t="str">
        <f t="shared" si="253"/>
        <v>0</v>
      </c>
      <c r="BF436" s="4">
        <f t="shared" si="254"/>
        <v>2</v>
      </c>
      <c r="BG436" s="4">
        <f t="shared" si="255"/>
        <v>4</v>
      </c>
      <c r="BH436" s="4">
        <f t="shared" si="256"/>
        <v>4</v>
      </c>
      <c r="BI436" s="4">
        <f t="shared" si="257"/>
        <v>4</v>
      </c>
      <c r="BJ436" s="4">
        <f t="shared" si="258"/>
        <v>2</v>
      </c>
      <c r="BK436" s="4">
        <f t="shared" si="259"/>
        <v>4</v>
      </c>
      <c r="BL436" s="4">
        <f t="shared" si="260"/>
        <v>2</v>
      </c>
      <c r="BM436" s="4">
        <f t="shared" si="261"/>
        <v>4</v>
      </c>
      <c r="BN436" s="4">
        <f t="shared" si="262"/>
        <v>4</v>
      </c>
      <c r="BO436" s="4">
        <f t="shared" si="263"/>
        <v>4</v>
      </c>
      <c r="BP436" s="4">
        <f t="shared" si="264"/>
        <v>4</v>
      </c>
      <c r="BQ436" s="4">
        <f t="shared" si="265"/>
        <v>6</v>
      </c>
      <c r="BR436" s="4">
        <f t="shared" si="266"/>
        <v>4</v>
      </c>
      <c r="BS436" s="4">
        <f t="shared" si="267"/>
        <v>4</v>
      </c>
      <c r="BT436" s="4">
        <f t="shared" si="268"/>
        <v>4</v>
      </c>
      <c r="BU436" s="4">
        <f t="shared" si="269"/>
        <v>4</v>
      </c>
      <c r="BV436" s="4" t="str">
        <f t="shared" si="270"/>
        <v>0</v>
      </c>
      <c r="BW436" s="4">
        <f t="shared" si="271"/>
        <v>6</v>
      </c>
      <c r="BX436" s="4">
        <f t="shared" si="272"/>
        <v>0</v>
      </c>
      <c r="BY436" s="4">
        <f t="shared" si="273"/>
        <v>0</v>
      </c>
      <c r="BZ436" s="37">
        <f t="shared" si="274"/>
        <v>92</v>
      </c>
      <c r="CA436" s="32" t="str">
        <f>VLOOKUP(J:J,'Agent wise'!A:C,3,0)</f>
        <v>Amal</v>
      </c>
      <c r="CB436" s="32">
        <f t="shared" si="240"/>
        <v>45937</v>
      </c>
      <c r="CC436" t="str">
        <f t="shared" si="241"/>
        <v>Good</v>
      </c>
      <c r="CE436" s="32"/>
      <c r="CJ436">
        <f t="shared" si="242"/>
        <v>7</v>
      </c>
      <c r="CK436">
        <f t="shared" si="243"/>
        <v>10</v>
      </c>
      <c r="CL436">
        <f t="shared" si="244"/>
        <v>2025</v>
      </c>
    </row>
    <row r="437" spans="1:90" ht="15" customHeight="1" x14ac:dyDescent="0.35">
      <c r="A437" s="40">
        <v>45848.773935185185</v>
      </c>
      <c r="B437" t="s">
        <v>132</v>
      </c>
      <c r="C437" t="s">
        <v>575</v>
      </c>
      <c r="D437" t="s">
        <v>133</v>
      </c>
      <c r="E437" s="2">
        <v>45937</v>
      </c>
      <c r="F437" t="s">
        <v>134</v>
      </c>
      <c r="G437" s="2">
        <v>45818</v>
      </c>
      <c r="H437">
        <v>8078342947</v>
      </c>
      <c r="I437">
        <v>157</v>
      </c>
      <c r="J437" t="s">
        <v>432</v>
      </c>
      <c r="K437" t="s">
        <v>46</v>
      </c>
      <c r="L437" t="s">
        <v>47</v>
      </c>
      <c r="M437" t="s">
        <v>48</v>
      </c>
      <c r="N437" t="s">
        <v>48</v>
      </c>
      <c r="O437" t="s">
        <v>48</v>
      </c>
      <c r="P437" t="s">
        <v>48</v>
      </c>
      <c r="Q437" t="s">
        <v>48</v>
      </c>
      <c r="R437" t="s">
        <v>48</v>
      </c>
      <c r="S437" t="s">
        <v>48</v>
      </c>
      <c r="T437" t="s">
        <v>48</v>
      </c>
      <c r="U437" t="s">
        <v>48</v>
      </c>
      <c r="V437" t="s">
        <v>48</v>
      </c>
      <c r="W437" t="s">
        <v>48</v>
      </c>
      <c r="X437" t="s">
        <v>48</v>
      </c>
      <c r="Y437" t="s">
        <v>48</v>
      </c>
      <c r="Z437" t="s">
        <v>48</v>
      </c>
      <c r="AA437" t="s">
        <v>49</v>
      </c>
      <c r="AB437" t="s">
        <v>48</v>
      </c>
      <c r="AC437" t="s">
        <v>48</v>
      </c>
      <c r="AD437" t="s">
        <v>50</v>
      </c>
      <c r="AE437" t="s">
        <v>48</v>
      </c>
      <c r="AF437" t="s">
        <v>48</v>
      </c>
      <c r="AG437" t="s">
        <v>48</v>
      </c>
      <c r="AH437" t="s">
        <v>48</v>
      </c>
      <c r="AI437" t="s">
        <v>50</v>
      </c>
      <c r="AJ437" t="s">
        <v>48</v>
      </c>
      <c r="AK437" t="s">
        <v>48</v>
      </c>
      <c r="AL437" t="s">
        <v>48</v>
      </c>
      <c r="AM437" t="s">
        <v>48</v>
      </c>
      <c r="AN437" t="s">
        <v>48</v>
      </c>
      <c r="AO437" t="s">
        <v>48</v>
      </c>
      <c r="AP437" t="s">
        <v>1251</v>
      </c>
      <c r="AQ437" t="s">
        <v>1252</v>
      </c>
      <c r="AR437" t="s">
        <v>51</v>
      </c>
      <c r="AS437" t="s">
        <v>107</v>
      </c>
      <c r="AT437" t="s">
        <v>108</v>
      </c>
      <c r="AU437" t="s">
        <v>683</v>
      </c>
      <c r="AW437" s="4">
        <f t="shared" si="245"/>
        <v>6</v>
      </c>
      <c r="AX437" s="4">
        <f t="shared" si="246"/>
        <v>4</v>
      </c>
      <c r="AY437" s="4">
        <f t="shared" si="247"/>
        <v>4</v>
      </c>
      <c r="AZ437" s="4">
        <f t="shared" si="248"/>
        <v>2</v>
      </c>
      <c r="BA437" s="4">
        <f t="shared" si="249"/>
        <v>4</v>
      </c>
      <c r="BB437" s="4">
        <f t="shared" si="250"/>
        <v>4</v>
      </c>
      <c r="BC437" s="4">
        <f t="shared" si="251"/>
        <v>4</v>
      </c>
      <c r="BD437" s="4">
        <f t="shared" si="252"/>
        <v>2</v>
      </c>
      <c r="BE437" s="4">
        <f t="shared" si="253"/>
        <v>4</v>
      </c>
      <c r="BF437" s="4">
        <f t="shared" si="254"/>
        <v>2</v>
      </c>
      <c r="BG437" s="4">
        <f t="shared" si="255"/>
        <v>4</v>
      </c>
      <c r="BH437" s="4">
        <f t="shared" si="256"/>
        <v>4</v>
      </c>
      <c r="BI437" s="4">
        <f t="shared" si="257"/>
        <v>4</v>
      </c>
      <c r="BJ437" s="4">
        <f t="shared" si="258"/>
        <v>2</v>
      </c>
      <c r="BK437" s="4" t="str">
        <f t="shared" si="259"/>
        <v>0</v>
      </c>
      <c r="BL437" s="4">
        <f t="shared" si="260"/>
        <v>2</v>
      </c>
      <c r="BM437" s="4">
        <f t="shared" si="261"/>
        <v>4</v>
      </c>
      <c r="BN437" s="4">
        <f t="shared" si="262"/>
        <v>4</v>
      </c>
      <c r="BO437" s="4">
        <f t="shared" si="263"/>
        <v>4</v>
      </c>
      <c r="BP437" s="4">
        <f t="shared" si="264"/>
        <v>4</v>
      </c>
      <c r="BQ437" s="4">
        <f t="shared" si="265"/>
        <v>6</v>
      </c>
      <c r="BR437" s="4">
        <f t="shared" si="266"/>
        <v>4</v>
      </c>
      <c r="BS437" s="4">
        <f t="shared" si="267"/>
        <v>4</v>
      </c>
      <c r="BT437" s="4">
        <f t="shared" si="268"/>
        <v>4</v>
      </c>
      <c r="BU437" s="4">
        <f t="shared" si="269"/>
        <v>4</v>
      </c>
      <c r="BV437" s="4">
        <f t="shared" si="270"/>
        <v>0</v>
      </c>
      <c r="BW437" s="4">
        <f t="shared" si="271"/>
        <v>6</v>
      </c>
      <c r="BX437" s="4">
        <f t="shared" si="272"/>
        <v>0</v>
      </c>
      <c r="BY437" s="4">
        <f t="shared" si="273"/>
        <v>0</v>
      </c>
      <c r="BZ437" s="37">
        <f t="shared" si="274"/>
        <v>96</v>
      </c>
      <c r="CA437" s="32" t="str">
        <f>VLOOKUP(J:J,'Agent wise'!A:C,3,0)</f>
        <v>Saran S</v>
      </c>
      <c r="CB437" s="32">
        <f t="shared" si="240"/>
        <v>45937</v>
      </c>
      <c r="CC437" t="str">
        <f t="shared" si="241"/>
        <v>Excellent</v>
      </c>
      <c r="CE437" s="32"/>
      <c r="CJ437">
        <f t="shared" si="242"/>
        <v>7</v>
      </c>
      <c r="CK437">
        <f t="shared" si="243"/>
        <v>10</v>
      </c>
      <c r="CL437">
        <f t="shared" si="244"/>
        <v>2025</v>
      </c>
    </row>
    <row r="438" spans="1:90" ht="15" customHeight="1" x14ac:dyDescent="0.35">
      <c r="A438" s="40">
        <v>45848.781759259262</v>
      </c>
      <c r="B438" t="s">
        <v>132</v>
      </c>
      <c r="C438" t="s">
        <v>575</v>
      </c>
      <c r="D438" t="s">
        <v>133</v>
      </c>
      <c r="E438" s="2">
        <v>45937</v>
      </c>
      <c r="F438" t="s">
        <v>134</v>
      </c>
      <c r="G438" s="2">
        <v>45818</v>
      </c>
      <c r="H438">
        <v>8304878288</v>
      </c>
      <c r="I438">
        <v>159</v>
      </c>
      <c r="J438" t="s">
        <v>432</v>
      </c>
      <c r="K438" t="s">
        <v>46</v>
      </c>
      <c r="L438" t="s">
        <v>47</v>
      </c>
      <c r="M438" t="s">
        <v>48</v>
      </c>
      <c r="N438" t="s">
        <v>48</v>
      </c>
      <c r="O438" t="s">
        <v>48</v>
      </c>
      <c r="P438" t="s">
        <v>48</v>
      </c>
      <c r="Q438" t="s">
        <v>48</v>
      </c>
      <c r="R438" t="s">
        <v>48</v>
      </c>
      <c r="S438" t="s">
        <v>48</v>
      </c>
      <c r="T438" t="s">
        <v>48</v>
      </c>
      <c r="U438" t="s">
        <v>48</v>
      </c>
      <c r="V438" t="s">
        <v>48</v>
      </c>
      <c r="W438" t="s">
        <v>48</v>
      </c>
      <c r="X438" t="s">
        <v>48</v>
      </c>
      <c r="Y438" t="s">
        <v>48</v>
      </c>
      <c r="Z438" t="s">
        <v>48</v>
      </c>
      <c r="AA438" t="s">
        <v>49</v>
      </c>
      <c r="AB438" t="s">
        <v>48</v>
      </c>
      <c r="AC438" t="s">
        <v>48</v>
      </c>
      <c r="AD438" t="s">
        <v>48</v>
      </c>
      <c r="AE438" t="s">
        <v>48</v>
      </c>
      <c r="AF438" t="s">
        <v>48</v>
      </c>
      <c r="AG438" t="s">
        <v>48</v>
      </c>
      <c r="AH438" t="s">
        <v>48</v>
      </c>
      <c r="AI438" t="s">
        <v>50</v>
      </c>
      <c r="AJ438" t="s">
        <v>48</v>
      </c>
      <c r="AK438" t="s">
        <v>48</v>
      </c>
      <c r="AL438" t="s">
        <v>49</v>
      </c>
      <c r="AM438" t="s">
        <v>48</v>
      </c>
      <c r="AN438" t="s">
        <v>48</v>
      </c>
      <c r="AO438" t="s">
        <v>48</v>
      </c>
      <c r="AP438" t="s">
        <v>1205</v>
      </c>
      <c r="AQ438" t="s">
        <v>1253</v>
      </c>
      <c r="AR438" t="s">
        <v>51</v>
      </c>
      <c r="AS438" t="s">
        <v>100</v>
      </c>
      <c r="AT438" t="s">
        <v>101</v>
      </c>
      <c r="AU438" t="s">
        <v>626</v>
      </c>
      <c r="AW438" s="4">
        <f t="shared" si="245"/>
        <v>6</v>
      </c>
      <c r="AX438" s="4">
        <f t="shared" si="246"/>
        <v>4</v>
      </c>
      <c r="AY438" s="4">
        <f t="shared" si="247"/>
        <v>4</v>
      </c>
      <c r="AZ438" s="4">
        <f t="shared" si="248"/>
        <v>2</v>
      </c>
      <c r="BA438" s="4">
        <f t="shared" si="249"/>
        <v>4</v>
      </c>
      <c r="BB438" s="4">
        <f t="shared" si="250"/>
        <v>4</v>
      </c>
      <c r="BC438" s="4">
        <f t="shared" si="251"/>
        <v>4</v>
      </c>
      <c r="BD438" s="4">
        <f t="shared" si="252"/>
        <v>2</v>
      </c>
      <c r="BE438" s="4">
        <f t="shared" si="253"/>
        <v>4</v>
      </c>
      <c r="BF438" s="4">
        <f t="shared" si="254"/>
        <v>2</v>
      </c>
      <c r="BG438" s="4">
        <f t="shared" si="255"/>
        <v>4</v>
      </c>
      <c r="BH438" s="4">
        <f t="shared" si="256"/>
        <v>4</v>
      </c>
      <c r="BI438" s="4">
        <f t="shared" si="257"/>
        <v>4</v>
      </c>
      <c r="BJ438" s="4">
        <f t="shared" si="258"/>
        <v>2</v>
      </c>
      <c r="BK438" s="4" t="str">
        <f t="shared" si="259"/>
        <v>0</v>
      </c>
      <c r="BL438" s="4">
        <f t="shared" si="260"/>
        <v>2</v>
      </c>
      <c r="BM438" s="4">
        <f t="shared" si="261"/>
        <v>4</v>
      </c>
      <c r="BN438" s="4">
        <f t="shared" si="262"/>
        <v>4</v>
      </c>
      <c r="BO438" s="4">
        <f t="shared" si="263"/>
        <v>4</v>
      </c>
      <c r="BP438" s="4">
        <f t="shared" si="264"/>
        <v>4</v>
      </c>
      <c r="BQ438" s="4">
        <f t="shared" si="265"/>
        <v>6</v>
      </c>
      <c r="BR438" s="4">
        <f t="shared" si="266"/>
        <v>4</v>
      </c>
      <c r="BS438" s="4">
        <f t="shared" si="267"/>
        <v>4</v>
      </c>
      <c r="BT438" s="4">
        <f t="shared" si="268"/>
        <v>4</v>
      </c>
      <c r="BU438" s="4">
        <f t="shared" si="269"/>
        <v>4</v>
      </c>
      <c r="BV438" s="4" t="str">
        <f t="shared" si="270"/>
        <v>0</v>
      </c>
      <c r="BW438" s="4">
        <f t="shared" si="271"/>
        <v>6</v>
      </c>
      <c r="BX438" s="4">
        <f t="shared" si="272"/>
        <v>0</v>
      </c>
      <c r="BY438" s="4">
        <f t="shared" si="273"/>
        <v>0</v>
      </c>
      <c r="BZ438" s="37">
        <f t="shared" si="274"/>
        <v>96</v>
      </c>
      <c r="CA438" s="32" t="str">
        <f>VLOOKUP(J:J,'Agent wise'!A:C,3,0)</f>
        <v>Saran S</v>
      </c>
      <c r="CB438" s="32">
        <f t="shared" si="240"/>
        <v>45937</v>
      </c>
      <c r="CC438" t="str">
        <f t="shared" si="241"/>
        <v>Excellent</v>
      </c>
      <c r="CE438" s="32"/>
      <c r="CJ438">
        <f t="shared" si="242"/>
        <v>7</v>
      </c>
      <c r="CK438">
        <f t="shared" si="243"/>
        <v>10</v>
      </c>
      <c r="CL438">
        <f t="shared" si="244"/>
        <v>2025</v>
      </c>
    </row>
    <row r="439" spans="1:90" ht="15" customHeight="1" x14ac:dyDescent="0.35">
      <c r="A439" s="40">
        <v>45848.783090277779</v>
      </c>
      <c r="B439" t="s">
        <v>593</v>
      </c>
      <c r="C439" t="s">
        <v>575</v>
      </c>
      <c r="D439" t="s">
        <v>594</v>
      </c>
      <c r="E439" s="2">
        <v>45937</v>
      </c>
      <c r="F439" t="s">
        <v>632</v>
      </c>
      <c r="G439" s="2">
        <v>45787</v>
      </c>
      <c r="H439">
        <v>7034096031</v>
      </c>
      <c r="I439">
        <v>373</v>
      </c>
      <c r="J439" t="s">
        <v>130</v>
      </c>
      <c r="K439" t="s">
        <v>46</v>
      </c>
      <c r="L439" t="s">
        <v>47</v>
      </c>
      <c r="M439" t="s">
        <v>49</v>
      </c>
      <c r="N439" t="s">
        <v>48</v>
      </c>
      <c r="O439" t="s">
        <v>48</v>
      </c>
      <c r="P439" t="s">
        <v>48</v>
      </c>
      <c r="Q439" t="s">
        <v>48</v>
      </c>
      <c r="R439" t="s">
        <v>48</v>
      </c>
      <c r="S439" t="s">
        <v>48</v>
      </c>
      <c r="T439" t="s">
        <v>48</v>
      </c>
      <c r="U439" t="s">
        <v>49</v>
      </c>
      <c r="V439" t="s">
        <v>48</v>
      </c>
      <c r="W439" t="s">
        <v>48</v>
      </c>
      <c r="X439" t="s">
        <v>48</v>
      </c>
      <c r="Y439" t="s">
        <v>48</v>
      </c>
      <c r="Z439" t="s">
        <v>48</v>
      </c>
      <c r="AA439" t="s">
        <v>48</v>
      </c>
      <c r="AB439" t="s">
        <v>48</v>
      </c>
      <c r="AC439" t="s">
        <v>49</v>
      </c>
      <c r="AD439" t="s">
        <v>48</v>
      </c>
      <c r="AE439" t="s">
        <v>48</v>
      </c>
      <c r="AF439" t="s">
        <v>48</v>
      </c>
      <c r="AG439" t="s">
        <v>48</v>
      </c>
      <c r="AH439" t="s">
        <v>50</v>
      </c>
      <c r="AI439" t="s">
        <v>50</v>
      </c>
      <c r="AJ439" t="s">
        <v>48</v>
      </c>
      <c r="AK439" t="s">
        <v>48</v>
      </c>
      <c r="AL439" t="s">
        <v>49</v>
      </c>
      <c r="AM439" t="s">
        <v>48</v>
      </c>
      <c r="AN439" t="s">
        <v>48</v>
      </c>
      <c r="AO439" t="s">
        <v>48</v>
      </c>
      <c r="AP439" t="s">
        <v>382</v>
      </c>
      <c r="AQ439" t="s">
        <v>1254</v>
      </c>
      <c r="AR439" t="s">
        <v>51</v>
      </c>
      <c r="AS439" t="s">
        <v>1249</v>
      </c>
      <c r="AT439" t="s">
        <v>977</v>
      </c>
      <c r="AU439" t="s">
        <v>577</v>
      </c>
      <c r="AW439" s="4" t="str">
        <f t="shared" si="245"/>
        <v>0</v>
      </c>
      <c r="AX439" s="4">
        <f t="shared" si="246"/>
        <v>4</v>
      </c>
      <c r="AY439" s="4">
        <f t="shared" si="247"/>
        <v>4</v>
      </c>
      <c r="AZ439" s="4">
        <f t="shared" si="248"/>
        <v>2</v>
      </c>
      <c r="BA439" s="4">
        <f t="shared" si="249"/>
        <v>4</v>
      </c>
      <c r="BB439" s="4">
        <f t="shared" si="250"/>
        <v>4</v>
      </c>
      <c r="BC439" s="4">
        <f t="shared" si="251"/>
        <v>4</v>
      </c>
      <c r="BD439" s="4">
        <f t="shared" si="252"/>
        <v>2</v>
      </c>
      <c r="BE439" s="4" t="str">
        <f t="shared" si="253"/>
        <v>0</v>
      </c>
      <c r="BF439" s="4">
        <f t="shared" si="254"/>
        <v>2</v>
      </c>
      <c r="BG439" s="4">
        <f t="shared" si="255"/>
        <v>4</v>
      </c>
      <c r="BH439" s="4">
        <f t="shared" si="256"/>
        <v>4</v>
      </c>
      <c r="BI439" s="4">
        <f t="shared" si="257"/>
        <v>4</v>
      </c>
      <c r="BJ439" s="4">
        <f t="shared" si="258"/>
        <v>2</v>
      </c>
      <c r="BK439" s="4">
        <f t="shared" si="259"/>
        <v>4</v>
      </c>
      <c r="BL439" s="4">
        <f t="shared" si="260"/>
        <v>2</v>
      </c>
      <c r="BM439" s="4" t="str">
        <f t="shared" si="261"/>
        <v>0</v>
      </c>
      <c r="BN439" s="4">
        <f t="shared" si="262"/>
        <v>4</v>
      </c>
      <c r="BO439" s="4">
        <f t="shared" si="263"/>
        <v>4</v>
      </c>
      <c r="BP439" s="4">
        <f t="shared" si="264"/>
        <v>4</v>
      </c>
      <c r="BQ439" s="4">
        <f t="shared" si="265"/>
        <v>6</v>
      </c>
      <c r="BR439" s="4">
        <f t="shared" si="266"/>
        <v>4</v>
      </c>
      <c r="BS439" s="4">
        <f t="shared" si="267"/>
        <v>4</v>
      </c>
      <c r="BT439" s="4">
        <f t="shared" si="268"/>
        <v>4</v>
      </c>
      <c r="BU439" s="4">
        <f t="shared" si="269"/>
        <v>4</v>
      </c>
      <c r="BV439" s="4" t="str">
        <f t="shared" si="270"/>
        <v>0</v>
      </c>
      <c r="BW439" s="4">
        <f t="shared" si="271"/>
        <v>6</v>
      </c>
      <c r="BX439" s="4">
        <f t="shared" si="272"/>
        <v>0</v>
      </c>
      <c r="BY439" s="4">
        <f t="shared" si="273"/>
        <v>0</v>
      </c>
      <c r="BZ439" s="37">
        <f t="shared" si="274"/>
        <v>86</v>
      </c>
      <c r="CA439" s="32" t="str">
        <f>VLOOKUP(J:J,'Agent wise'!A:C,3,0)</f>
        <v>Shakeer</v>
      </c>
      <c r="CB439" s="32">
        <f t="shared" si="240"/>
        <v>45937</v>
      </c>
      <c r="CC439" t="str">
        <f t="shared" si="241"/>
        <v>Average</v>
      </c>
      <c r="CE439" s="32"/>
      <c r="CJ439">
        <f t="shared" si="242"/>
        <v>7</v>
      </c>
      <c r="CK439">
        <f t="shared" si="243"/>
        <v>10</v>
      </c>
      <c r="CL439">
        <f t="shared" si="244"/>
        <v>2025</v>
      </c>
    </row>
    <row r="440" spans="1:90" ht="15" customHeight="1" x14ac:dyDescent="0.35">
      <c r="A440" s="40">
        <v>45848.783645833333</v>
      </c>
      <c r="B440" t="s">
        <v>132</v>
      </c>
      <c r="C440" t="s">
        <v>575</v>
      </c>
      <c r="D440" t="s">
        <v>133</v>
      </c>
      <c r="E440" s="2">
        <v>45937</v>
      </c>
      <c r="F440" t="s">
        <v>134</v>
      </c>
      <c r="G440" s="2">
        <v>45818</v>
      </c>
      <c r="H440">
        <v>9487894500</v>
      </c>
      <c r="I440">
        <v>134</v>
      </c>
      <c r="J440" t="s">
        <v>427</v>
      </c>
      <c r="K440" t="s">
        <v>52</v>
      </c>
      <c r="L440" t="s">
        <v>53</v>
      </c>
      <c r="M440" t="s">
        <v>48</v>
      </c>
      <c r="N440" t="s">
        <v>48</v>
      </c>
      <c r="O440" t="s">
        <v>48</v>
      </c>
      <c r="P440" t="s">
        <v>48</v>
      </c>
      <c r="Q440" t="s">
        <v>48</v>
      </c>
      <c r="R440" t="s">
        <v>49</v>
      </c>
      <c r="S440" t="s">
        <v>48</v>
      </c>
      <c r="T440" t="s">
        <v>48</v>
      </c>
      <c r="U440" t="s">
        <v>48</v>
      </c>
      <c r="V440" t="s">
        <v>48</v>
      </c>
      <c r="W440" t="s">
        <v>48</v>
      </c>
      <c r="X440" t="s">
        <v>48</v>
      </c>
      <c r="Y440" t="s">
        <v>48</v>
      </c>
      <c r="Z440" t="s">
        <v>48</v>
      </c>
      <c r="AA440" t="s">
        <v>49</v>
      </c>
      <c r="AB440" t="s">
        <v>48</v>
      </c>
      <c r="AC440" t="s">
        <v>48</v>
      </c>
      <c r="AD440" t="s">
        <v>48</v>
      </c>
      <c r="AE440" t="s">
        <v>48</v>
      </c>
      <c r="AF440" t="s">
        <v>48</v>
      </c>
      <c r="AG440" t="s">
        <v>48</v>
      </c>
      <c r="AH440" t="s">
        <v>48</v>
      </c>
      <c r="AI440" t="s">
        <v>50</v>
      </c>
      <c r="AJ440" t="s">
        <v>48</v>
      </c>
      <c r="AK440" t="s">
        <v>48</v>
      </c>
      <c r="AL440" t="s">
        <v>48</v>
      </c>
      <c r="AM440" t="s">
        <v>48</v>
      </c>
      <c r="AN440" t="s">
        <v>48</v>
      </c>
      <c r="AO440" t="s">
        <v>48</v>
      </c>
      <c r="AP440" t="s">
        <v>1205</v>
      </c>
      <c r="AQ440" t="s">
        <v>1255</v>
      </c>
      <c r="AR440" t="s">
        <v>51</v>
      </c>
      <c r="AS440" t="s">
        <v>64</v>
      </c>
      <c r="AT440" t="s">
        <v>324</v>
      </c>
      <c r="AU440" t="s">
        <v>626</v>
      </c>
      <c r="AW440" s="4">
        <f t="shared" si="245"/>
        <v>6</v>
      </c>
      <c r="AX440" s="4">
        <f t="shared" si="246"/>
        <v>4</v>
      </c>
      <c r="AY440" s="4">
        <f t="shared" si="247"/>
        <v>4</v>
      </c>
      <c r="AZ440" s="4">
        <f t="shared" si="248"/>
        <v>2</v>
      </c>
      <c r="BA440" s="4">
        <f t="shared" si="249"/>
        <v>4</v>
      </c>
      <c r="BB440" s="4" t="str">
        <f t="shared" si="250"/>
        <v>0</v>
      </c>
      <c r="BC440" s="4">
        <f t="shared" si="251"/>
        <v>4</v>
      </c>
      <c r="BD440" s="4">
        <f t="shared" si="252"/>
        <v>2</v>
      </c>
      <c r="BE440" s="4">
        <f t="shared" si="253"/>
        <v>4</v>
      </c>
      <c r="BF440" s="4">
        <f t="shared" si="254"/>
        <v>2</v>
      </c>
      <c r="BG440" s="4">
        <f t="shared" si="255"/>
        <v>4</v>
      </c>
      <c r="BH440" s="4">
        <f t="shared" si="256"/>
        <v>4</v>
      </c>
      <c r="BI440" s="4">
        <f t="shared" si="257"/>
        <v>4</v>
      </c>
      <c r="BJ440" s="4">
        <f t="shared" si="258"/>
        <v>2</v>
      </c>
      <c r="BK440" s="4" t="str">
        <f t="shared" si="259"/>
        <v>0</v>
      </c>
      <c r="BL440" s="4">
        <f t="shared" si="260"/>
        <v>2</v>
      </c>
      <c r="BM440" s="4">
        <f t="shared" si="261"/>
        <v>4</v>
      </c>
      <c r="BN440" s="4">
        <f t="shared" si="262"/>
        <v>4</v>
      </c>
      <c r="BO440" s="4">
        <f t="shared" si="263"/>
        <v>4</v>
      </c>
      <c r="BP440" s="4">
        <f t="shared" si="264"/>
        <v>4</v>
      </c>
      <c r="BQ440" s="4">
        <f t="shared" si="265"/>
        <v>6</v>
      </c>
      <c r="BR440" s="4">
        <f t="shared" si="266"/>
        <v>4</v>
      </c>
      <c r="BS440" s="4">
        <f t="shared" si="267"/>
        <v>4</v>
      </c>
      <c r="BT440" s="4">
        <f t="shared" si="268"/>
        <v>4</v>
      </c>
      <c r="BU440" s="4">
        <f t="shared" si="269"/>
        <v>4</v>
      </c>
      <c r="BV440" s="4">
        <f t="shared" si="270"/>
        <v>0</v>
      </c>
      <c r="BW440" s="4">
        <f t="shared" si="271"/>
        <v>6</v>
      </c>
      <c r="BX440" s="4">
        <f t="shared" si="272"/>
        <v>0</v>
      </c>
      <c r="BY440" s="4">
        <f t="shared" si="273"/>
        <v>0</v>
      </c>
      <c r="BZ440" s="37">
        <f t="shared" si="274"/>
        <v>92</v>
      </c>
      <c r="CA440" s="32" t="str">
        <f>VLOOKUP(J:J,'Agent wise'!A:C,3,0)</f>
        <v>Saran S</v>
      </c>
      <c r="CB440" s="32">
        <f t="shared" si="240"/>
        <v>45937</v>
      </c>
      <c r="CC440" t="str">
        <f t="shared" si="241"/>
        <v>Good</v>
      </c>
      <c r="CE440" s="32"/>
      <c r="CJ440">
        <f t="shared" si="242"/>
        <v>7</v>
      </c>
      <c r="CK440">
        <f t="shared" si="243"/>
        <v>10</v>
      </c>
      <c r="CL440">
        <f t="shared" si="244"/>
        <v>2025</v>
      </c>
    </row>
    <row r="441" spans="1:90" ht="15" customHeight="1" x14ac:dyDescent="0.35">
      <c r="A441" s="40">
        <v>45848.786863425928</v>
      </c>
      <c r="B441" t="s">
        <v>593</v>
      </c>
      <c r="C441" t="s">
        <v>575</v>
      </c>
      <c r="D441" t="s">
        <v>594</v>
      </c>
      <c r="E441" s="2">
        <v>45937</v>
      </c>
      <c r="F441" t="s">
        <v>632</v>
      </c>
      <c r="G441" s="2">
        <v>45818</v>
      </c>
      <c r="H441">
        <v>9442448701</v>
      </c>
      <c r="I441">
        <v>198</v>
      </c>
      <c r="J441" t="s">
        <v>150</v>
      </c>
      <c r="K441" t="s">
        <v>52</v>
      </c>
      <c r="L441" t="s">
        <v>53</v>
      </c>
      <c r="M441" t="s">
        <v>48</v>
      </c>
      <c r="N441" t="s">
        <v>48</v>
      </c>
      <c r="O441" t="s">
        <v>48</v>
      </c>
      <c r="P441" t="s">
        <v>48</v>
      </c>
      <c r="Q441" t="s">
        <v>48</v>
      </c>
      <c r="R441" t="s">
        <v>48</v>
      </c>
      <c r="S441" t="s">
        <v>48</v>
      </c>
      <c r="T441" t="s">
        <v>48</v>
      </c>
      <c r="U441" t="s">
        <v>48</v>
      </c>
      <c r="V441" t="s">
        <v>48</v>
      </c>
      <c r="W441" t="s">
        <v>48</v>
      </c>
      <c r="X441" t="s">
        <v>48</v>
      </c>
      <c r="Y441" t="s">
        <v>48</v>
      </c>
      <c r="Z441" t="s">
        <v>48</v>
      </c>
      <c r="AA441" t="s">
        <v>48</v>
      </c>
      <c r="AB441" t="s">
        <v>48</v>
      </c>
      <c r="AC441" t="s">
        <v>48</v>
      </c>
      <c r="AD441" t="s">
        <v>48</v>
      </c>
      <c r="AE441" t="s">
        <v>48</v>
      </c>
      <c r="AF441" t="s">
        <v>48</v>
      </c>
      <c r="AG441" t="s">
        <v>48</v>
      </c>
      <c r="AH441" t="s">
        <v>50</v>
      </c>
      <c r="AI441" t="s">
        <v>50</v>
      </c>
      <c r="AJ441" t="s">
        <v>48</v>
      </c>
      <c r="AK441" t="s">
        <v>48</v>
      </c>
      <c r="AL441" t="s">
        <v>48</v>
      </c>
      <c r="AM441" t="s">
        <v>48</v>
      </c>
      <c r="AN441" t="s">
        <v>48</v>
      </c>
      <c r="AO441" t="s">
        <v>48</v>
      </c>
      <c r="AP441" t="s">
        <v>104</v>
      </c>
      <c r="AQ441" t="s">
        <v>1256</v>
      </c>
      <c r="AR441" t="s">
        <v>116</v>
      </c>
      <c r="AS441" t="s">
        <v>1257</v>
      </c>
      <c r="AT441" t="s">
        <v>984</v>
      </c>
      <c r="AU441" t="s">
        <v>577</v>
      </c>
      <c r="AW441" s="4">
        <f t="shared" si="245"/>
        <v>6</v>
      </c>
      <c r="AX441" s="4">
        <f t="shared" si="246"/>
        <v>4</v>
      </c>
      <c r="AY441" s="4">
        <f t="shared" si="247"/>
        <v>4</v>
      </c>
      <c r="AZ441" s="4">
        <f t="shared" si="248"/>
        <v>2</v>
      </c>
      <c r="BA441" s="4">
        <f t="shared" si="249"/>
        <v>4</v>
      </c>
      <c r="BB441" s="4">
        <f t="shared" si="250"/>
        <v>4</v>
      </c>
      <c r="BC441" s="4">
        <f t="shared" si="251"/>
        <v>4</v>
      </c>
      <c r="BD441" s="4">
        <f t="shared" si="252"/>
        <v>2</v>
      </c>
      <c r="BE441" s="4">
        <f t="shared" si="253"/>
        <v>4</v>
      </c>
      <c r="BF441" s="4">
        <f t="shared" si="254"/>
        <v>2</v>
      </c>
      <c r="BG441" s="4">
        <f t="shared" si="255"/>
        <v>4</v>
      </c>
      <c r="BH441" s="4">
        <f t="shared" si="256"/>
        <v>4</v>
      </c>
      <c r="BI441" s="4">
        <f t="shared" si="257"/>
        <v>4</v>
      </c>
      <c r="BJ441" s="4">
        <f t="shared" si="258"/>
        <v>2</v>
      </c>
      <c r="BK441" s="4">
        <f t="shared" si="259"/>
        <v>4</v>
      </c>
      <c r="BL441" s="4">
        <f t="shared" si="260"/>
        <v>2</v>
      </c>
      <c r="BM441" s="4">
        <f t="shared" si="261"/>
        <v>4</v>
      </c>
      <c r="BN441" s="4">
        <f t="shared" si="262"/>
        <v>4</v>
      </c>
      <c r="BO441" s="4">
        <f t="shared" si="263"/>
        <v>4</v>
      </c>
      <c r="BP441" s="4">
        <f t="shared" si="264"/>
        <v>4</v>
      </c>
      <c r="BQ441" s="4">
        <f t="shared" si="265"/>
        <v>6</v>
      </c>
      <c r="BR441" s="4">
        <f t="shared" si="266"/>
        <v>4</v>
      </c>
      <c r="BS441" s="4">
        <f t="shared" si="267"/>
        <v>4</v>
      </c>
      <c r="BT441" s="4">
        <f t="shared" si="268"/>
        <v>4</v>
      </c>
      <c r="BU441" s="4">
        <f t="shared" si="269"/>
        <v>4</v>
      </c>
      <c r="BV441" s="4">
        <f t="shared" si="270"/>
        <v>0</v>
      </c>
      <c r="BW441" s="4">
        <f t="shared" si="271"/>
        <v>6</v>
      </c>
      <c r="BX441" s="4">
        <f t="shared" si="272"/>
        <v>0</v>
      </c>
      <c r="BY441" s="4">
        <f t="shared" si="273"/>
        <v>0</v>
      </c>
      <c r="BZ441" s="37">
        <f t="shared" si="274"/>
        <v>100</v>
      </c>
      <c r="CA441" s="32" t="str">
        <f>VLOOKUP(J:J,'Agent wise'!A:C,3,0)</f>
        <v>Amal</v>
      </c>
      <c r="CB441" s="32">
        <f t="shared" si="240"/>
        <v>45937</v>
      </c>
      <c r="CC441" t="str">
        <f t="shared" si="241"/>
        <v>Excellent</v>
      </c>
      <c r="CE441" s="32"/>
      <c r="CJ441">
        <f t="shared" si="242"/>
        <v>7</v>
      </c>
      <c r="CK441">
        <f t="shared" si="243"/>
        <v>10</v>
      </c>
      <c r="CL441">
        <f t="shared" si="244"/>
        <v>2025</v>
      </c>
    </row>
    <row r="442" spans="1:90" ht="15" customHeight="1" x14ac:dyDescent="0.35">
      <c r="A442" s="40">
        <v>45848.786921296298</v>
      </c>
      <c r="B442" t="s">
        <v>132</v>
      </c>
      <c r="C442" t="s">
        <v>575</v>
      </c>
      <c r="D442" t="s">
        <v>133</v>
      </c>
      <c r="E442" s="2">
        <v>45937</v>
      </c>
      <c r="F442" t="s">
        <v>134</v>
      </c>
      <c r="G442" s="2">
        <v>45818</v>
      </c>
      <c r="H442">
        <v>8593843804</v>
      </c>
      <c r="I442">
        <v>131</v>
      </c>
      <c r="J442" t="s">
        <v>355</v>
      </c>
      <c r="K442" t="s">
        <v>46</v>
      </c>
      <c r="L442" t="s">
        <v>47</v>
      </c>
      <c r="M442" t="s">
        <v>48</v>
      </c>
      <c r="N442" t="s">
        <v>48</v>
      </c>
      <c r="O442" t="s">
        <v>48</v>
      </c>
      <c r="P442" t="s">
        <v>48</v>
      </c>
      <c r="Q442" t="s">
        <v>48</v>
      </c>
      <c r="R442" t="s">
        <v>49</v>
      </c>
      <c r="S442" t="s">
        <v>48</v>
      </c>
      <c r="T442" t="s">
        <v>48</v>
      </c>
      <c r="U442" t="s">
        <v>48</v>
      </c>
      <c r="V442" t="s">
        <v>48</v>
      </c>
      <c r="W442" t="s">
        <v>48</v>
      </c>
      <c r="X442" t="s">
        <v>48</v>
      </c>
      <c r="Y442" t="s">
        <v>48</v>
      </c>
      <c r="Z442" t="s">
        <v>48</v>
      </c>
      <c r="AA442" t="s">
        <v>49</v>
      </c>
      <c r="AB442" t="s">
        <v>48</v>
      </c>
      <c r="AC442" t="s">
        <v>49</v>
      </c>
      <c r="AD442" t="s">
        <v>48</v>
      </c>
      <c r="AE442" t="s">
        <v>48</v>
      </c>
      <c r="AF442" t="s">
        <v>48</v>
      </c>
      <c r="AG442" t="s">
        <v>48</v>
      </c>
      <c r="AH442" t="s">
        <v>48</v>
      </c>
      <c r="AI442" t="s">
        <v>50</v>
      </c>
      <c r="AJ442" t="s">
        <v>48</v>
      </c>
      <c r="AK442" t="s">
        <v>48</v>
      </c>
      <c r="AL442" t="s">
        <v>48</v>
      </c>
      <c r="AM442" t="s">
        <v>48</v>
      </c>
      <c r="AN442" t="s">
        <v>48</v>
      </c>
      <c r="AO442" t="s">
        <v>48</v>
      </c>
      <c r="AP442" t="s">
        <v>1258</v>
      </c>
      <c r="AQ442" t="s">
        <v>1253</v>
      </c>
      <c r="AR442" t="s">
        <v>51</v>
      </c>
      <c r="AS442" t="s">
        <v>107</v>
      </c>
      <c r="AT442" t="s">
        <v>108</v>
      </c>
      <c r="AU442" t="s">
        <v>577</v>
      </c>
      <c r="AW442" s="4">
        <f t="shared" si="245"/>
        <v>6</v>
      </c>
      <c r="AX442" s="4">
        <f t="shared" si="246"/>
        <v>4</v>
      </c>
      <c r="AY442" s="4">
        <f t="shared" si="247"/>
        <v>4</v>
      </c>
      <c r="AZ442" s="4">
        <f t="shared" si="248"/>
        <v>2</v>
      </c>
      <c r="BA442" s="4">
        <f t="shared" si="249"/>
        <v>4</v>
      </c>
      <c r="BB442" s="4" t="str">
        <f t="shared" si="250"/>
        <v>0</v>
      </c>
      <c r="BC442" s="4">
        <f t="shared" si="251"/>
        <v>4</v>
      </c>
      <c r="BD442" s="4">
        <f t="shared" si="252"/>
        <v>2</v>
      </c>
      <c r="BE442" s="4">
        <f t="shared" si="253"/>
        <v>4</v>
      </c>
      <c r="BF442" s="4">
        <f t="shared" si="254"/>
        <v>2</v>
      </c>
      <c r="BG442" s="4">
        <f t="shared" si="255"/>
        <v>4</v>
      </c>
      <c r="BH442" s="4">
        <f t="shared" si="256"/>
        <v>4</v>
      </c>
      <c r="BI442" s="4">
        <f t="shared" si="257"/>
        <v>4</v>
      </c>
      <c r="BJ442" s="4">
        <f t="shared" si="258"/>
        <v>2</v>
      </c>
      <c r="BK442" s="4" t="str">
        <f t="shared" si="259"/>
        <v>0</v>
      </c>
      <c r="BL442" s="4">
        <f t="shared" si="260"/>
        <v>2</v>
      </c>
      <c r="BM442" s="4" t="str">
        <f t="shared" si="261"/>
        <v>0</v>
      </c>
      <c r="BN442" s="4">
        <f t="shared" si="262"/>
        <v>4</v>
      </c>
      <c r="BO442" s="4">
        <f t="shared" si="263"/>
        <v>4</v>
      </c>
      <c r="BP442" s="4">
        <f t="shared" si="264"/>
        <v>4</v>
      </c>
      <c r="BQ442" s="4">
        <f t="shared" si="265"/>
        <v>6</v>
      </c>
      <c r="BR442" s="4">
        <f t="shared" si="266"/>
        <v>4</v>
      </c>
      <c r="BS442" s="4">
        <f t="shared" si="267"/>
        <v>4</v>
      </c>
      <c r="BT442" s="4">
        <f t="shared" si="268"/>
        <v>4</v>
      </c>
      <c r="BU442" s="4">
        <f t="shared" si="269"/>
        <v>4</v>
      </c>
      <c r="BV442" s="4">
        <f t="shared" si="270"/>
        <v>0</v>
      </c>
      <c r="BW442" s="4">
        <f t="shared" si="271"/>
        <v>6</v>
      </c>
      <c r="BX442" s="4">
        <f t="shared" si="272"/>
        <v>0</v>
      </c>
      <c r="BY442" s="4">
        <f t="shared" si="273"/>
        <v>0</v>
      </c>
      <c r="BZ442" s="37">
        <f t="shared" si="274"/>
        <v>88</v>
      </c>
      <c r="CA442" s="32" t="str">
        <f>VLOOKUP(J:J,'Agent wise'!A:C,3,0)</f>
        <v xml:space="preserve">Shiny </v>
      </c>
      <c r="CB442" s="32">
        <f t="shared" si="240"/>
        <v>45937</v>
      </c>
      <c r="CC442" t="str">
        <f t="shared" si="241"/>
        <v>Average</v>
      </c>
      <c r="CE442" s="32"/>
      <c r="CJ442">
        <f t="shared" si="242"/>
        <v>7</v>
      </c>
      <c r="CK442">
        <f t="shared" si="243"/>
        <v>10</v>
      </c>
      <c r="CL442">
        <f t="shared" si="244"/>
        <v>2025</v>
      </c>
    </row>
    <row r="443" spans="1:90" ht="15" customHeight="1" x14ac:dyDescent="0.35">
      <c r="A443" s="40">
        <v>45848.789224537039</v>
      </c>
      <c r="B443" t="s">
        <v>593</v>
      </c>
      <c r="C443" t="s">
        <v>575</v>
      </c>
      <c r="D443" t="s">
        <v>594</v>
      </c>
      <c r="E443" s="2">
        <v>45937</v>
      </c>
      <c r="F443" t="s">
        <v>632</v>
      </c>
      <c r="G443" s="2">
        <v>45818</v>
      </c>
      <c r="H443">
        <v>8248766885</v>
      </c>
      <c r="I443">
        <v>208</v>
      </c>
      <c r="J443" t="s">
        <v>98</v>
      </c>
      <c r="K443" t="s">
        <v>52</v>
      </c>
      <c r="L443" t="s">
        <v>53</v>
      </c>
      <c r="M443" t="s">
        <v>48</v>
      </c>
      <c r="N443" t="s">
        <v>48</v>
      </c>
      <c r="O443" t="s">
        <v>48</v>
      </c>
      <c r="P443" t="s">
        <v>48</v>
      </c>
      <c r="Q443" t="s">
        <v>48</v>
      </c>
      <c r="R443" t="s">
        <v>48</v>
      </c>
      <c r="S443" t="s">
        <v>48</v>
      </c>
      <c r="T443" t="s">
        <v>48</v>
      </c>
      <c r="U443" t="s">
        <v>49</v>
      </c>
      <c r="V443" t="s">
        <v>48</v>
      </c>
      <c r="W443" t="s">
        <v>48</v>
      </c>
      <c r="X443" t="s">
        <v>48</v>
      </c>
      <c r="Y443" t="s">
        <v>48</v>
      </c>
      <c r="Z443" t="s">
        <v>48</v>
      </c>
      <c r="AA443" t="s">
        <v>48</v>
      </c>
      <c r="AB443" t="s">
        <v>48</v>
      </c>
      <c r="AC443" t="s">
        <v>48</v>
      </c>
      <c r="AD443" t="s">
        <v>48</v>
      </c>
      <c r="AE443" t="s">
        <v>48</v>
      </c>
      <c r="AF443" t="s">
        <v>48</v>
      </c>
      <c r="AG443" t="s">
        <v>48</v>
      </c>
      <c r="AH443" t="s">
        <v>50</v>
      </c>
      <c r="AI443" t="s">
        <v>50</v>
      </c>
      <c r="AJ443" t="s">
        <v>48</v>
      </c>
      <c r="AK443" t="s">
        <v>48</v>
      </c>
      <c r="AL443" t="s">
        <v>49</v>
      </c>
      <c r="AM443" t="s">
        <v>48</v>
      </c>
      <c r="AN443" t="s">
        <v>48</v>
      </c>
      <c r="AO443" t="s">
        <v>48</v>
      </c>
      <c r="AP443" t="s">
        <v>104</v>
      </c>
      <c r="AQ443" t="s">
        <v>1259</v>
      </c>
      <c r="AR443" t="s">
        <v>116</v>
      </c>
      <c r="AS443" t="s">
        <v>984</v>
      </c>
      <c r="AT443" t="s">
        <v>984</v>
      </c>
      <c r="AU443" t="s">
        <v>577</v>
      </c>
      <c r="AW443" s="4">
        <f t="shared" si="245"/>
        <v>6</v>
      </c>
      <c r="AX443" s="4">
        <f t="shared" si="246"/>
        <v>4</v>
      </c>
      <c r="AY443" s="4">
        <f t="shared" si="247"/>
        <v>4</v>
      </c>
      <c r="AZ443" s="4">
        <f t="shared" si="248"/>
        <v>2</v>
      </c>
      <c r="BA443" s="4">
        <f t="shared" si="249"/>
        <v>4</v>
      </c>
      <c r="BB443" s="4">
        <f t="shared" si="250"/>
        <v>4</v>
      </c>
      <c r="BC443" s="4">
        <f t="shared" si="251"/>
        <v>4</v>
      </c>
      <c r="BD443" s="4">
        <f t="shared" si="252"/>
        <v>2</v>
      </c>
      <c r="BE443" s="4" t="str">
        <f t="shared" si="253"/>
        <v>0</v>
      </c>
      <c r="BF443" s="4">
        <f t="shared" si="254"/>
        <v>2</v>
      </c>
      <c r="BG443" s="4">
        <f t="shared" si="255"/>
        <v>4</v>
      </c>
      <c r="BH443" s="4">
        <f t="shared" si="256"/>
        <v>4</v>
      </c>
      <c r="BI443" s="4">
        <f t="shared" si="257"/>
        <v>4</v>
      </c>
      <c r="BJ443" s="4">
        <f t="shared" si="258"/>
        <v>2</v>
      </c>
      <c r="BK443" s="4">
        <f t="shared" si="259"/>
        <v>4</v>
      </c>
      <c r="BL443" s="4">
        <f t="shared" si="260"/>
        <v>2</v>
      </c>
      <c r="BM443" s="4">
        <f t="shared" si="261"/>
        <v>4</v>
      </c>
      <c r="BN443" s="4">
        <f t="shared" si="262"/>
        <v>4</v>
      </c>
      <c r="BO443" s="4">
        <f t="shared" si="263"/>
        <v>4</v>
      </c>
      <c r="BP443" s="4">
        <f t="shared" si="264"/>
        <v>4</v>
      </c>
      <c r="BQ443" s="4">
        <f t="shared" si="265"/>
        <v>6</v>
      </c>
      <c r="BR443" s="4">
        <f t="shared" si="266"/>
        <v>4</v>
      </c>
      <c r="BS443" s="4">
        <f t="shared" si="267"/>
        <v>4</v>
      </c>
      <c r="BT443" s="4">
        <f t="shared" si="268"/>
        <v>4</v>
      </c>
      <c r="BU443" s="4">
        <f t="shared" si="269"/>
        <v>4</v>
      </c>
      <c r="BV443" s="4" t="str">
        <f t="shared" si="270"/>
        <v>0</v>
      </c>
      <c r="BW443" s="4">
        <f t="shared" si="271"/>
        <v>6</v>
      </c>
      <c r="BX443" s="4">
        <f t="shared" si="272"/>
        <v>0</v>
      </c>
      <c r="BY443" s="4">
        <f t="shared" si="273"/>
        <v>0</v>
      </c>
      <c r="BZ443" s="37">
        <f t="shared" si="274"/>
        <v>96</v>
      </c>
      <c r="CA443" s="32" t="str">
        <f>VLOOKUP(J:J,'Agent wise'!A:C,3,0)</f>
        <v>Amal</v>
      </c>
      <c r="CB443" s="32">
        <f t="shared" si="240"/>
        <v>45937</v>
      </c>
      <c r="CC443" t="str">
        <f t="shared" si="241"/>
        <v>Excellent</v>
      </c>
      <c r="CE443" s="32"/>
      <c r="CJ443">
        <f t="shared" si="242"/>
        <v>7</v>
      </c>
      <c r="CK443">
        <f t="shared" si="243"/>
        <v>10</v>
      </c>
      <c r="CL443">
        <f t="shared" si="244"/>
        <v>2025</v>
      </c>
    </row>
    <row r="444" spans="1:90" ht="15" customHeight="1" x14ac:dyDescent="0.35">
      <c r="A444" s="40">
        <v>45848.790972222225</v>
      </c>
      <c r="B444" t="s">
        <v>132</v>
      </c>
      <c r="C444" t="s">
        <v>575</v>
      </c>
      <c r="D444" t="s">
        <v>133</v>
      </c>
      <c r="E444" s="2">
        <v>45937</v>
      </c>
      <c r="F444" t="s">
        <v>134</v>
      </c>
      <c r="G444" s="2">
        <v>45818</v>
      </c>
      <c r="H444">
        <v>9965038969</v>
      </c>
      <c r="I444">
        <v>142</v>
      </c>
      <c r="J444" t="s">
        <v>266</v>
      </c>
      <c r="K444" t="s">
        <v>52</v>
      </c>
      <c r="L444" t="s">
        <v>53</v>
      </c>
      <c r="M444" t="s">
        <v>48</v>
      </c>
      <c r="N444" t="s">
        <v>48</v>
      </c>
      <c r="O444" t="s">
        <v>48</v>
      </c>
      <c r="P444" t="s">
        <v>48</v>
      </c>
      <c r="Q444" t="s">
        <v>48</v>
      </c>
      <c r="R444" t="s">
        <v>49</v>
      </c>
      <c r="S444" t="s">
        <v>48</v>
      </c>
      <c r="T444" t="s">
        <v>48</v>
      </c>
      <c r="U444" t="s">
        <v>48</v>
      </c>
      <c r="V444" t="s">
        <v>48</v>
      </c>
      <c r="W444" t="s">
        <v>48</v>
      </c>
      <c r="X444" t="s">
        <v>48</v>
      </c>
      <c r="Y444" t="s">
        <v>48</v>
      </c>
      <c r="Z444" t="s">
        <v>48</v>
      </c>
      <c r="AA444" t="s">
        <v>49</v>
      </c>
      <c r="AB444" t="s">
        <v>49</v>
      </c>
      <c r="AC444" t="s">
        <v>48</v>
      </c>
      <c r="AD444" t="s">
        <v>48</v>
      </c>
      <c r="AE444" t="s">
        <v>48</v>
      </c>
      <c r="AF444" t="s">
        <v>48</v>
      </c>
      <c r="AG444" t="s">
        <v>48</v>
      </c>
      <c r="AH444" t="s">
        <v>48</v>
      </c>
      <c r="AI444" t="s">
        <v>50</v>
      </c>
      <c r="AJ444" t="s">
        <v>48</v>
      </c>
      <c r="AK444" t="s">
        <v>48</v>
      </c>
      <c r="AL444" t="s">
        <v>48</v>
      </c>
      <c r="AM444" t="s">
        <v>48</v>
      </c>
      <c r="AN444" t="s">
        <v>48</v>
      </c>
      <c r="AO444" t="s">
        <v>48</v>
      </c>
      <c r="AP444" t="s">
        <v>1260</v>
      </c>
      <c r="AQ444" t="s">
        <v>1213</v>
      </c>
      <c r="AR444" t="s">
        <v>51</v>
      </c>
      <c r="AS444" t="s">
        <v>64</v>
      </c>
      <c r="AT444" t="s">
        <v>1261</v>
      </c>
      <c r="AU444" t="s">
        <v>683</v>
      </c>
      <c r="AW444" s="4">
        <f t="shared" si="245"/>
        <v>6</v>
      </c>
      <c r="AX444" s="4">
        <f t="shared" si="246"/>
        <v>4</v>
      </c>
      <c r="AY444" s="4">
        <f t="shared" si="247"/>
        <v>4</v>
      </c>
      <c r="AZ444" s="4">
        <f t="shared" si="248"/>
        <v>2</v>
      </c>
      <c r="BA444" s="4">
        <f t="shared" si="249"/>
        <v>4</v>
      </c>
      <c r="BB444" s="4" t="str">
        <f t="shared" si="250"/>
        <v>0</v>
      </c>
      <c r="BC444" s="4">
        <f t="shared" si="251"/>
        <v>4</v>
      </c>
      <c r="BD444" s="4">
        <f t="shared" si="252"/>
        <v>2</v>
      </c>
      <c r="BE444" s="4">
        <f t="shared" si="253"/>
        <v>4</v>
      </c>
      <c r="BF444" s="4">
        <f t="shared" si="254"/>
        <v>2</v>
      </c>
      <c r="BG444" s="4">
        <f t="shared" si="255"/>
        <v>4</v>
      </c>
      <c r="BH444" s="4">
        <f t="shared" si="256"/>
        <v>4</v>
      </c>
      <c r="BI444" s="4">
        <f t="shared" si="257"/>
        <v>4</v>
      </c>
      <c r="BJ444" s="4">
        <f t="shared" si="258"/>
        <v>2</v>
      </c>
      <c r="BK444" s="4" t="str">
        <f t="shared" si="259"/>
        <v>0</v>
      </c>
      <c r="BL444" s="4" t="str">
        <f t="shared" si="260"/>
        <v>0</v>
      </c>
      <c r="BM444" s="4">
        <f t="shared" si="261"/>
        <v>4</v>
      </c>
      <c r="BN444" s="4">
        <f t="shared" si="262"/>
        <v>4</v>
      </c>
      <c r="BO444" s="4">
        <f t="shared" si="263"/>
        <v>4</v>
      </c>
      <c r="BP444" s="4">
        <f t="shared" si="264"/>
        <v>4</v>
      </c>
      <c r="BQ444" s="4">
        <f t="shared" si="265"/>
        <v>6</v>
      </c>
      <c r="BR444" s="4">
        <f t="shared" si="266"/>
        <v>4</v>
      </c>
      <c r="BS444" s="4">
        <f t="shared" si="267"/>
        <v>4</v>
      </c>
      <c r="BT444" s="4">
        <f t="shared" si="268"/>
        <v>4</v>
      </c>
      <c r="BU444" s="4">
        <f t="shared" si="269"/>
        <v>4</v>
      </c>
      <c r="BV444" s="4">
        <f t="shared" si="270"/>
        <v>0</v>
      </c>
      <c r="BW444" s="4">
        <f t="shared" si="271"/>
        <v>6</v>
      </c>
      <c r="BX444" s="4">
        <f t="shared" si="272"/>
        <v>0</v>
      </c>
      <c r="BY444" s="4">
        <f t="shared" si="273"/>
        <v>0</v>
      </c>
      <c r="BZ444" s="37">
        <f t="shared" si="274"/>
        <v>90</v>
      </c>
      <c r="CA444" s="32" t="str">
        <f>VLOOKUP(J:J,'Agent wise'!A:C,3,0)</f>
        <v>Shakeer</v>
      </c>
      <c r="CB444" s="32">
        <f t="shared" si="240"/>
        <v>45937</v>
      </c>
      <c r="CC444" t="str">
        <f t="shared" si="241"/>
        <v>Good</v>
      </c>
      <c r="CE444" s="32"/>
      <c r="CJ444">
        <f t="shared" si="242"/>
        <v>7</v>
      </c>
      <c r="CK444">
        <f t="shared" si="243"/>
        <v>10</v>
      </c>
      <c r="CL444">
        <f t="shared" si="244"/>
        <v>2025</v>
      </c>
    </row>
    <row r="445" spans="1:90" ht="15" customHeight="1" x14ac:dyDescent="0.35">
      <c r="A445" s="40">
        <v>45848.793703703705</v>
      </c>
      <c r="B445" t="s">
        <v>132</v>
      </c>
      <c r="C445" t="s">
        <v>575</v>
      </c>
      <c r="D445" t="s">
        <v>133</v>
      </c>
      <c r="E445" s="2">
        <v>45937</v>
      </c>
      <c r="F445" t="s">
        <v>134</v>
      </c>
      <c r="G445" s="2">
        <v>45818</v>
      </c>
      <c r="H445">
        <v>9488552101</v>
      </c>
      <c r="I445">
        <v>155</v>
      </c>
      <c r="J445" t="s">
        <v>266</v>
      </c>
      <c r="K445" t="s">
        <v>52</v>
      </c>
      <c r="L445" t="s">
        <v>53</v>
      </c>
      <c r="M445" t="s">
        <v>48</v>
      </c>
      <c r="N445" t="s">
        <v>48</v>
      </c>
      <c r="O445" t="s">
        <v>48</v>
      </c>
      <c r="P445" t="s">
        <v>48</v>
      </c>
      <c r="Q445" t="s">
        <v>48</v>
      </c>
      <c r="R445" t="s">
        <v>49</v>
      </c>
      <c r="S445" t="s">
        <v>48</v>
      </c>
      <c r="T445" t="s">
        <v>48</v>
      </c>
      <c r="U445" t="s">
        <v>48</v>
      </c>
      <c r="V445" t="s">
        <v>48</v>
      </c>
      <c r="W445" t="s">
        <v>48</v>
      </c>
      <c r="X445" t="s">
        <v>48</v>
      </c>
      <c r="Y445" t="s">
        <v>48</v>
      </c>
      <c r="Z445" t="s">
        <v>48</v>
      </c>
      <c r="AA445" t="s">
        <v>49</v>
      </c>
      <c r="AB445" t="s">
        <v>48</v>
      </c>
      <c r="AC445" t="s">
        <v>49</v>
      </c>
      <c r="AD445" t="s">
        <v>48</v>
      </c>
      <c r="AE445" t="s">
        <v>48</v>
      </c>
      <c r="AF445" t="s">
        <v>48</v>
      </c>
      <c r="AG445" t="s">
        <v>48</v>
      </c>
      <c r="AH445" t="s">
        <v>48</v>
      </c>
      <c r="AI445" t="s">
        <v>50</v>
      </c>
      <c r="AJ445" t="s">
        <v>48</v>
      </c>
      <c r="AK445" t="s">
        <v>48</v>
      </c>
      <c r="AL445" t="s">
        <v>48</v>
      </c>
      <c r="AM445" t="s">
        <v>48</v>
      </c>
      <c r="AN445" t="s">
        <v>48</v>
      </c>
      <c r="AO445" t="s">
        <v>48</v>
      </c>
      <c r="AP445" t="s">
        <v>1262</v>
      </c>
      <c r="AQ445" t="s">
        <v>1263</v>
      </c>
      <c r="AR445" t="s">
        <v>51</v>
      </c>
      <c r="AS445" t="s">
        <v>327</v>
      </c>
      <c r="AT445" t="s">
        <v>328</v>
      </c>
      <c r="AU445" t="s">
        <v>683</v>
      </c>
      <c r="AW445" s="4">
        <f t="shared" si="245"/>
        <v>6</v>
      </c>
      <c r="AX445" s="4">
        <f t="shared" si="246"/>
        <v>4</v>
      </c>
      <c r="AY445" s="4">
        <f t="shared" si="247"/>
        <v>4</v>
      </c>
      <c r="AZ445" s="4">
        <f t="shared" si="248"/>
        <v>2</v>
      </c>
      <c r="BA445" s="4">
        <f t="shared" si="249"/>
        <v>4</v>
      </c>
      <c r="BB445" s="4" t="str">
        <f t="shared" si="250"/>
        <v>0</v>
      </c>
      <c r="BC445" s="4">
        <f t="shared" si="251"/>
        <v>4</v>
      </c>
      <c r="BD445" s="4">
        <f t="shared" si="252"/>
        <v>2</v>
      </c>
      <c r="BE445" s="4">
        <f t="shared" si="253"/>
        <v>4</v>
      </c>
      <c r="BF445" s="4">
        <f t="shared" si="254"/>
        <v>2</v>
      </c>
      <c r="BG445" s="4">
        <f t="shared" si="255"/>
        <v>4</v>
      </c>
      <c r="BH445" s="4">
        <f t="shared" si="256"/>
        <v>4</v>
      </c>
      <c r="BI445" s="4">
        <f t="shared" si="257"/>
        <v>4</v>
      </c>
      <c r="BJ445" s="4">
        <f t="shared" si="258"/>
        <v>2</v>
      </c>
      <c r="BK445" s="4" t="str">
        <f t="shared" si="259"/>
        <v>0</v>
      </c>
      <c r="BL445" s="4">
        <f t="shared" si="260"/>
        <v>2</v>
      </c>
      <c r="BM445" s="4" t="str">
        <f t="shared" si="261"/>
        <v>0</v>
      </c>
      <c r="BN445" s="4">
        <f t="shared" si="262"/>
        <v>4</v>
      </c>
      <c r="BO445" s="4">
        <f t="shared" si="263"/>
        <v>4</v>
      </c>
      <c r="BP445" s="4">
        <f t="shared" si="264"/>
        <v>4</v>
      </c>
      <c r="BQ445" s="4">
        <f t="shared" si="265"/>
        <v>6</v>
      </c>
      <c r="BR445" s="4">
        <f t="shared" si="266"/>
        <v>4</v>
      </c>
      <c r="BS445" s="4">
        <f t="shared" si="267"/>
        <v>4</v>
      </c>
      <c r="BT445" s="4">
        <f t="shared" si="268"/>
        <v>4</v>
      </c>
      <c r="BU445" s="4">
        <f t="shared" si="269"/>
        <v>4</v>
      </c>
      <c r="BV445" s="4">
        <f t="shared" si="270"/>
        <v>0</v>
      </c>
      <c r="BW445" s="4">
        <f t="shared" si="271"/>
        <v>6</v>
      </c>
      <c r="BX445" s="4">
        <f t="shared" si="272"/>
        <v>0</v>
      </c>
      <c r="BY445" s="4">
        <f t="shared" si="273"/>
        <v>0</v>
      </c>
      <c r="BZ445" s="37">
        <f t="shared" si="274"/>
        <v>88</v>
      </c>
      <c r="CA445" s="32" t="str">
        <f>VLOOKUP(J:J,'Agent wise'!A:C,3,0)</f>
        <v>Shakeer</v>
      </c>
      <c r="CB445" s="32">
        <f t="shared" si="240"/>
        <v>45937</v>
      </c>
      <c r="CC445" t="str">
        <f t="shared" si="241"/>
        <v>Average</v>
      </c>
      <c r="CE445" s="32"/>
      <c r="CJ445">
        <f t="shared" si="242"/>
        <v>7</v>
      </c>
      <c r="CK445">
        <f t="shared" si="243"/>
        <v>10</v>
      </c>
      <c r="CL445">
        <f t="shared" si="244"/>
        <v>2025</v>
      </c>
    </row>
    <row r="446" spans="1:90" ht="15" customHeight="1" x14ac:dyDescent="0.35">
      <c r="A446" s="40">
        <v>45848.798252314817</v>
      </c>
      <c r="B446" t="s">
        <v>132</v>
      </c>
      <c r="C446" t="s">
        <v>575</v>
      </c>
      <c r="D446" t="s">
        <v>133</v>
      </c>
      <c r="E446" s="2">
        <v>45937</v>
      </c>
      <c r="F446" t="s">
        <v>134</v>
      </c>
      <c r="G446" s="2">
        <v>45818</v>
      </c>
      <c r="H446">
        <v>9095480196</v>
      </c>
      <c r="I446">
        <v>175</v>
      </c>
      <c r="J446" t="s">
        <v>1264</v>
      </c>
      <c r="K446" t="s">
        <v>52</v>
      </c>
      <c r="L446" t="s">
        <v>53</v>
      </c>
      <c r="M446" t="s">
        <v>48</v>
      </c>
      <c r="N446" t="s">
        <v>48</v>
      </c>
      <c r="O446" t="s">
        <v>48</v>
      </c>
      <c r="P446" t="s">
        <v>48</v>
      </c>
      <c r="Q446" t="s">
        <v>48</v>
      </c>
      <c r="R446" t="s">
        <v>49</v>
      </c>
      <c r="S446" t="s">
        <v>48</v>
      </c>
      <c r="T446" t="s">
        <v>48</v>
      </c>
      <c r="U446" t="s">
        <v>48</v>
      </c>
      <c r="V446" t="s">
        <v>48</v>
      </c>
      <c r="W446" t="s">
        <v>48</v>
      </c>
      <c r="X446" t="s">
        <v>48</v>
      </c>
      <c r="Y446" t="s">
        <v>48</v>
      </c>
      <c r="Z446" t="s">
        <v>48</v>
      </c>
      <c r="AA446" t="s">
        <v>49</v>
      </c>
      <c r="AB446" t="s">
        <v>48</v>
      </c>
      <c r="AC446" t="s">
        <v>48</v>
      </c>
      <c r="AD446" t="s">
        <v>48</v>
      </c>
      <c r="AE446" t="s">
        <v>48</v>
      </c>
      <c r="AF446" t="s">
        <v>48</v>
      </c>
      <c r="AG446" t="s">
        <v>48</v>
      </c>
      <c r="AH446" t="s">
        <v>48</v>
      </c>
      <c r="AI446" t="s">
        <v>50</v>
      </c>
      <c r="AJ446" t="s">
        <v>48</v>
      </c>
      <c r="AK446" t="s">
        <v>48</v>
      </c>
      <c r="AL446" t="s">
        <v>48</v>
      </c>
      <c r="AM446" t="s">
        <v>48</v>
      </c>
      <c r="AN446" t="s">
        <v>48</v>
      </c>
      <c r="AO446" t="s">
        <v>48</v>
      </c>
      <c r="AP446" t="s">
        <v>1265</v>
      </c>
      <c r="AQ446" t="s">
        <v>1266</v>
      </c>
      <c r="AR446" t="s">
        <v>51</v>
      </c>
      <c r="AS446" t="s">
        <v>64</v>
      </c>
      <c r="AT446" t="s">
        <v>78</v>
      </c>
      <c r="AU446" t="s">
        <v>626</v>
      </c>
      <c r="AW446" s="4">
        <f t="shared" si="245"/>
        <v>6</v>
      </c>
      <c r="AX446" s="4">
        <f t="shared" si="246"/>
        <v>4</v>
      </c>
      <c r="AY446" s="4">
        <f t="shared" si="247"/>
        <v>4</v>
      </c>
      <c r="AZ446" s="4">
        <f t="shared" si="248"/>
        <v>2</v>
      </c>
      <c r="BA446" s="4">
        <f t="shared" si="249"/>
        <v>4</v>
      </c>
      <c r="BB446" s="4" t="str">
        <f t="shared" si="250"/>
        <v>0</v>
      </c>
      <c r="BC446" s="4">
        <f t="shared" si="251"/>
        <v>4</v>
      </c>
      <c r="BD446" s="4">
        <f t="shared" si="252"/>
        <v>2</v>
      </c>
      <c r="BE446" s="4">
        <f t="shared" si="253"/>
        <v>4</v>
      </c>
      <c r="BF446" s="4">
        <f t="shared" si="254"/>
        <v>2</v>
      </c>
      <c r="BG446" s="4">
        <f t="shared" si="255"/>
        <v>4</v>
      </c>
      <c r="BH446" s="4">
        <f t="shared" si="256"/>
        <v>4</v>
      </c>
      <c r="BI446" s="4">
        <f t="shared" si="257"/>
        <v>4</v>
      </c>
      <c r="BJ446" s="4">
        <f t="shared" si="258"/>
        <v>2</v>
      </c>
      <c r="BK446" s="4" t="str">
        <f t="shared" si="259"/>
        <v>0</v>
      </c>
      <c r="BL446" s="4">
        <f t="shared" si="260"/>
        <v>2</v>
      </c>
      <c r="BM446" s="4">
        <f t="shared" si="261"/>
        <v>4</v>
      </c>
      <c r="BN446" s="4">
        <f t="shared" si="262"/>
        <v>4</v>
      </c>
      <c r="BO446" s="4">
        <f t="shared" si="263"/>
        <v>4</v>
      </c>
      <c r="BP446" s="4">
        <f t="shared" si="264"/>
        <v>4</v>
      </c>
      <c r="BQ446" s="4">
        <f t="shared" si="265"/>
        <v>6</v>
      </c>
      <c r="BR446" s="4">
        <f t="shared" si="266"/>
        <v>4</v>
      </c>
      <c r="BS446" s="4">
        <f t="shared" si="267"/>
        <v>4</v>
      </c>
      <c r="BT446" s="4">
        <f t="shared" si="268"/>
        <v>4</v>
      </c>
      <c r="BU446" s="4">
        <f t="shared" si="269"/>
        <v>4</v>
      </c>
      <c r="BV446" s="4">
        <f t="shared" si="270"/>
        <v>0</v>
      </c>
      <c r="BW446" s="4">
        <f t="shared" si="271"/>
        <v>6</v>
      </c>
      <c r="BX446" s="4">
        <f t="shared" si="272"/>
        <v>0</v>
      </c>
      <c r="BY446" s="4">
        <f t="shared" si="273"/>
        <v>0</v>
      </c>
      <c r="BZ446" s="37">
        <f t="shared" si="274"/>
        <v>92</v>
      </c>
      <c r="CA446" s="32" t="e">
        <f>VLOOKUP(J:J,'Agent wise'!A:C,3,0)</f>
        <v>#N/A</v>
      </c>
      <c r="CB446" s="32">
        <f t="shared" si="240"/>
        <v>45937</v>
      </c>
      <c r="CC446" t="str">
        <f t="shared" si="241"/>
        <v>Good</v>
      </c>
      <c r="CE446" s="32"/>
      <c r="CJ446">
        <f t="shared" si="242"/>
        <v>7</v>
      </c>
      <c r="CK446">
        <f t="shared" si="243"/>
        <v>10</v>
      </c>
      <c r="CL446">
        <f t="shared" si="244"/>
        <v>2025</v>
      </c>
    </row>
    <row r="447" spans="1:90" ht="15" customHeight="1" x14ac:dyDescent="0.35">
      <c r="A447" s="40">
        <v>45848.802557870367</v>
      </c>
      <c r="B447" t="s">
        <v>132</v>
      </c>
      <c r="C447" t="s">
        <v>575</v>
      </c>
      <c r="D447" t="s">
        <v>133</v>
      </c>
      <c r="E447" s="2">
        <v>45937</v>
      </c>
      <c r="F447" t="s">
        <v>134</v>
      </c>
      <c r="G447" s="2">
        <v>45818</v>
      </c>
      <c r="H447">
        <v>8903494604</v>
      </c>
      <c r="I447">
        <v>295</v>
      </c>
      <c r="J447" t="s">
        <v>1264</v>
      </c>
      <c r="K447" t="s">
        <v>52</v>
      </c>
      <c r="L447" t="s">
        <v>53</v>
      </c>
      <c r="M447" t="s">
        <v>49</v>
      </c>
      <c r="N447" t="s">
        <v>48</v>
      </c>
      <c r="O447" t="s">
        <v>49</v>
      </c>
      <c r="P447" t="s">
        <v>48</v>
      </c>
      <c r="Q447" t="s">
        <v>48</v>
      </c>
      <c r="R447" t="s">
        <v>48</v>
      </c>
      <c r="S447" t="s">
        <v>48</v>
      </c>
      <c r="T447" t="s">
        <v>48</v>
      </c>
      <c r="U447" t="s">
        <v>49</v>
      </c>
      <c r="V447" t="s">
        <v>48</v>
      </c>
      <c r="W447" t="s">
        <v>48</v>
      </c>
      <c r="X447" t="s">
        <v>48</v>
      </c>
      <c r="Y447" t="s">
        <v>48</v>
      </c>
      <c r="Z447" t="s">
        <v>48</v>
      </c>
      <c r="AA447" t="s">
        <v>49</v>
      </c>
      <c r="AB447" t="s">
        <v>49</v>
      </c>
      <c r="AC447" t="s">
        <v>49</v>
      </c>
      <c r="AD447" t="s">
        <v>48</v>
      </c>
      <c r="AE447" t="s">
        <v>49</v>
      </c>
      <c r="AF447" t="s">
        <v>48</v>
      </c>
      <c r="AG447" t="s">
        <v>48</v>
      </c>
      <c r="AH447" t="s">
        <v>48</v>
      </c>
      <c r="AI447" t="s">
        <v>49</v>
      </c>
      <c r="AJ447" t="s">
        <v>48</v>
      </c>
      <c r="AK447" t="s">
        <v>48</v>
      </c>
      <c r="AL447" t="s">
        <v>48</v>
      </c>
      <c r="AM447" t="s">
        <v>48</v>
      </c>
      <c r="AN447" t="s">
        <v>48</v>
      </c>
      <c r="AO447" t="s">
        <v>48</v>
      </c>
      <c r="AP447" t="s">
        <v>1267</v>
      </c>
      <c r="AQ447" t="s">
        <v>1213</v>
      </c>
      <c r="AR447" t="s">
        <v>51</v>
      </c>
      <c r="AS447" t="s">
        <v>1268</v>
      </c>
      <c r="AT447" t="s">
        <v>1268</v>
      </c>
      <c r="AU447" t="s">
        <v>626</v>
      </c>
      <c r="AW447" s="4" t="str">
        <f t="shared" si="245"/>
        <v>0</v>
      </c>
      <c r="AX447" s="4">
        <f t="shared" si="246"/>
        <v>4</v>
      </c>
      <c r="AY447" s="4" t="str">
        <f t="shared" si="247"/>
        <v>0</v>
      </c>
      <c r="AZ447" s="4">
        <f t="shared" si="248"/>
        <v>2</v>
      </c>
      <c r="BA447" s="4">
        <f t="shared" si="249"/>
        <v>4</v>
      </c>
      <c r="BB447" s="4">
        <f t="shared" si="250"/>
        <v>4</v>
      </c>
      <c r="BC447" s="4">
        <f t="shared" si="251"/>
        <v>4</v>
      </c>
      <c r="BD447" s="4">
        <f t="shared" si="252"/>
        <v>2</v>
      </c>
      <c r="BE447" s="4" t="str">
        <f t="shared" si="253"/>
        <v>0</v>
      </c>
      <c r="BF447" s="4">
        <f t="shared" si="254"/>
        <v>2</v>
      </c>
      <c r="BG447" s="4">
        <f t="shared" si="255"/>
        <v>4</v>
      </c>
      <c r="BH447" s="4">
        <f t="shared" si="256"/>
        <v>4</v>
      </c>
      <c r="BI447" s="4">
        <f t="shared" si="257"/>
        <v>4</v>
      </c>
      <c r="BJ447" s="4">
        <f t="shared" si="258"/>
        <v>2</v>
      </c>
      <c r="BK447" s="4" t="str">
        <f t="shared" si="259"/>
        <v>0</v>
      </c>
      <c r="BL447" s="4" t="str">
        <f t="shared" si="260"/>
        <v>0</v>
      </c>
      <c r="BM447" s="4" t="str">
        <f t="shared" si="261"/>
        <v>0</v>
      </c>
      <c r="BN447" s="4">
        <f t="shared" si="262"/>
        <v>4</v>
      </c>
      <c r="BO447" s="4" t="str">
        <f t="shared" si="263"/>
        <v>0</v>
      </c>
      <c r="BP447" s="4">
        <f t="shared" si="264"/>
        <v>4</v>
      </c>
      <c r="BQ447" s="4">
        <f t="shared" si="265"/>
        <v>6</v>
      </c>
      <c r="BR447" s="4">
        <f t="shared" si="266"/>
        <v>4</v>
      </c>
      <c r="BS447" s="4" t="str">
        <f t="shared" si="267"/>
        <v>0</v>
      </c>
      <c r="BT447" s="4">
        <f t="shared" si="268"/>
        <v>4</v>
      </c>
      <c r="BU447" s="4">
        <f t="shared" si="269"/>
        <v>4</v>
      </c>
      <c r="BV447" s="4">
        <f t="shared" si="270"/>
        <v>0</v>
      </c>
      <c r="BW447" s="4">
        <f t="shared" si="271"/>
        <v>6</v>
      </c>
      <c r="BX447" s="4">
        <f t="shared" si="272"/>
        <v>0</v>
      </c>
      <c r="BY447" s="4">
        <f t="shared" si="273"/>
        <v>0</v>
      </c>
      <c r="BZ447" s="37">
        <f t="shared" si="274"/>
        <v>68</v>
      </c>
      <c r="CA447" s="32" t="e">
        <f>VLOOKUP(J:J,'Agent wise'!A:C,3,0)</f>
        <v>#N/A</v>
      </c>
      <c r="CB447" s="32">
        <f t="shared" si="240"/>
        <v>45937</v>
      </c>
      <c r="CC447" t="str">
        <f t="shared" si="241"/>
        <v>FC</v>
      </c>
      <c r="CE447" s="32"/>
      <c r="CJ447">
        <f t="shared" si="242"/>
        <v>7</v>
      </c>
      <c r="CK447">
        <f t="shared" si="243"/>
        <v>10</v>
      </c>
      <c r="CL447">
        <f t="shared" si="244"/>
        <v>2025</v>
      </c>
    </row>
    <row r="448" spans="1:90" ht="15" customHeight="1" x14ac:dyDescent="0.35">
      <c r="A448" s="40">
        <v>45848.805821759262</v>
      </c>
      <c r="B448" t="s">
        <v>132</v>
      </c>
      <c r="C448" t="s">
        <v>575</v>
      </c>
      <c r="D448" t="s">
        <v>133</v>
      </c>
      <c r="E448" s="2">
        <v>45937</v>
      </c>
      <c r="F448" t="s">
        <v>134</v>
      </c>
      <c r="G448" s="2">
        <v>45818</v>
      </c>
      <c r="H448">
        <v>9842239110</v>
      </c>
      <c r="I448">
        <v>248</v>
      </c>
      <c r="J448" t="s">
        <v>1264</v>
      </c>
      <c r="K448" t="s">
        <v>52</v>
      </c>
      <c r="L448" t="s">
        <v>53</v>
      </c>
      <c r="M448" t="s">
        <v>48</v>
      </c>
      <c r="N448" t="s">
        <v>48</v>
      </c>
      <c r="O448" t="s">
        <v>48</v>
      </c>
      <c r="P448" t="s">
        <v>48</v>
      </c>
      <c r="Q448" t="s">
        <v>48</v>
      </c>
      <c r="R448" t="s">
        <v>49</v>
      </c>
      <c r="S448" t="s">
        <v>48</v>
      </c>
      <c r="T448" t="s">
        <v>48</v>
      </c>
      <c r="U448" t="s">
        <v>48</v>
      </c>
      <c r="V448" t="s">
        <v>48</v>
      </c>
      <c r="W448" t="s">
        <v>48</v>
      </c>
      <c r="X448" t="s">
        <v>48</v>
      </c>
      <c r="Y448" t="s">
        <v>48</v>
      </c>
      <c r="Z448" t="s">
        <v>48</v>
      </c>
      <c r="AA448" t="s">
        <v>48</v>
      </c>
      <c r="AB448" t="s">
        <v>48</v>
      </c>
      <c r="AC448" t="s">
        <v>49</v>
      </c>
      <c r="AD448" t="s">
        <v>48</v>
      </c>
      <c r="AE448" t="s">
        <v>48</v>
      </c>
      <c r="AF448" t="s">
        <v>48</v>
      </c>
      <c r="AG448" t="s">
        <v>48</v>
      </c>
      <c r="AH448" t="s">
        <v>48</v>
      </c>
      <c r="AI448" t="s">
        <v>50</v>
      </c>
      <c r="AJ448" t="s">
        <v>48</v>
      </c>
      <c r="AK448" t="s">
        <v>48</v>
      </c>
      <c r="AL448" t="s">
        <v>48</v>
      </c>
      <c r="AM448" t="s">
        <v>48</v>
      </c>
      <c r="AN448" t="s">
        <v>48</v>
      </c>
      <c r="AO448" t="s">
        <v>48</v>
      </c>
      <c r="AP448" t="s">
        <v>1269</v>
      </c>
      <c r="AQ448" t="s">
        <v>1270</v>
      </c>
      <c r="AR448" t="s">
        <v>51</v>
      </c>
      <c r="AS448" t="s">
        <v>100</v>
      </c>
      <c r="AT448" t="s">
        <v>325</v>
      </c>
      <c r="AU448" t="s">
        <v>626</v>
      </c>
      <c r="AW448" s="4">
        <f t="shared" si="245"/>
        <v>6</v>
      </c>
      <c r="AX448" s="4">
        <f t="shared" si="246"/>
        <v>4</v>
      </c>
      <c r="AY448" s="4">
        <f t="shared" si="247"/>
        <v>4</v>
      </c>
      <c r="AZ448" s="4">
        <f t="shared" si="248"/>
        <v>2</v>
      </c>
      <c r="BA448" s="4">
        <f t="shared" si="249"/>
        <v>4</v>
      </c>
      <c r="BB448" s="4" t="str">
        <f t="shared" si="250"/>
        <v>0</v>
      </c>
      <c r="BC448" s="4">
        <f t="shared" si="251"/>
        <v>4</v>
      </c>
      <c r="BD448" s="4">
        <f t="shared" si="252"/>
        <v>2</v>
      </c>
      <c r="BE448" s="4">
        <f t="shared" si="253"/>
        <v>4</v>
      </c>
      <c r="BF448" s="4">
        <f t="shared" si="254"/>
        <v>2</v>
      </c>
      <c r="BG448" s="4">
        <f t="shared" si="255"/>
        <v>4</v>
      </c>
      <c r="BH448" s="4">
        <f t="shared" si="256"/>
        <v>4</v>
      </c>
      <c r="BI448" s="4">
        <f t="shared" si="257"/>
        <v>4</v>
      </c>
      <c r="BJ448" s="4">
        <f t="shared" si="258"/>
        <v>2</v>
      </c>
      <c r="BK448" s="4">
        <f t="shared" si="259"/>
        <v>4</v>
      </c>
      <c r="BL448" s="4">
        <f t="shared" si="260"/>
        <v>2</v>
      </c>
      <c r="BM448" s="4" t="str">
        <f t="shared" si="261"/>
        <v>0</v>
      </c>
      <c r="BN448" s="4">
        <f t="shared" si="262"/>
        <v>4</v>
      </c>
      <c r="BO448" s="4">
        <f t="shared" si="263"/>
        <v>4</v>
      </c>
      <c r="BP448" s="4">
        <f t="shared" si="264"/>
        <v>4</v>
      </c>
      <c r="BQ448" s="4">
        <f t="shared" si="265"/>
        <v>6</v>
      </c>
      <c r="BR448" s="4">
        <f t="shared" si="266"/>
        <v>4</v>
      </c>
      <c r="BS448" s="4">
        <f t="shared" si="267"/>
        <v>4</v>
      </c>
      <c r="BT448" s="4">
        <f t="shared" si="268"/>
        <v>4</v>
      </c>
      <c r="BU448" s="4">
        <f t="shared" si="269"/>
        <v>4</v>
      </c>
      <c r="BV448" s="4">
        <f t="shared" si="270"/>
        <v>0</v>
      </c>
      <c r="BW448" s="4">
        <f t="shared" si="271"/>
        <v>6</v>
      </c>
      <c r="BX448" s="4">
        <f t="shared" si="272"/>
        <v>0</v>
      </c>
      <c r="BY448" s="4">
        <f t="shared" si="273"/>
        <v>0</v>
      </c>
      <c r="BZ448" s="37">
        <f t="shared" si="274"/>
        <v>92</v>
      </c>
      <c r="CA448" s="32" t="e">
        <f>VLOOKUP(J:J,'Agent wise'!A:C,3,0)</f>
        <v>#N/A</v>
      </c>
      <c r="CB448" s="32">
        <f t="shared" si="240"/>
        <v>45937</v>
      </c>
      <c r="CC448" t="str">
        <f t="shared" si="241"/>
        <v>Good</v>
      </c>
      <c r="CE448" s="32"/>
      <c r="CJ448">
        <f t="shared" si="242"/>
        <v>7</v>
      </c>
      <c r="CK448">
        <f t="shared" si="243"/>
        <v>10</v>
      </c>
      <c r="CL448">
        <f t="shared" si="244"/>
        <v>2025</v>
      </c>
    </row>
    <row r="449" spans="1:90" ht="15" customHeight="1" x14ac:dyDescent="0.35">
      <c r="A449" s="40">
        <v>45848.98201388889</v>
      </c>
      <c r="B449" t="s">
        <v>156</v>
      </c>
      <c r="C449" t="s">
        <v>575</v>
      </c>
      <c r="D449" t="s">
        <v>61</v>
      </c>
      <c r="E449" s="2">
        <v>45937</v>
      </c>
      <c r="F449" t="s">
        <v>134</v>
      </c>
      <c r="G449" s="2">
        <v>45848</v>
      </c>
      <c r="H449">
        <v>8146356650</v>
      </c>
      <c r="I449">
        <v>128</v>
      </c>
      <c r="J449" t="s">
        <v>86</v>
      </c>
      <c r="K449" t="s">
        <v>46</v>
      </c>
      <c r="L449" t="s">
        <v>47</v>
      </c>
      <c r="M449" t="s">
        <v>48</v>
      </c>
      <c r="N449" t="s">
        <v>48</v>
      </c>
      <c r="O449" t="s">
        <v>48</v>
      </c>
      <c r="P449" t="s">
        <v>48</v>
      </c>
      <c r="Q449" t="s">
        <v>48</v>
      </c>
      <c r="R449" t="s">
        <v>48</v>
      </c>
      <c r="S449" t="s">
        <v>48</v>
      </c>
      <c r="T449" t="s">
        <v>48</v>
      </c>
      <c r="U449" t="s">
        <v>49</v>
      </c>
      <c r="V449" t="s">
        <v>48</v>
      </c>
      <c r="W449" t="s">
        <v>48</v>
      </c>
      <c r="X449" t="s">
        <v>48</v>
      </c>
      <c r="Y449" t="s">
        <v>48</v>
      </c>
      <c r="Z449" t="s">
        <v>48</v>
      </c>
      <c r="AA449" t="s">
        <v>48</v>
      </c>
      <c r="AB449" t="s">
        <v>48</v>
      </c>
      <c r="AC449" t="s">
        <v>50</v>
      </c>
      <c r="AD449" t="s">
        <v>48</v>
      </c>
      <c r="AE449" t="s">
        <v>49</v>
      </c>
      <c r="AF449" t="s">
        <v>50</v>
      </c>
      <c r="AG449" t="s">
        <v>49</v>
      </c>
      <c r="AH449" t="s">
        <v>50</v>
      </c>
      <c r="AI449" t="s">
        <v>50</v>
      </c>
      <c r="AJ449" t="s">
        <v>48</v>
      </c>
      <c r="AK449" t="s">
        <v>48</v>
      </c>
      <c r="AL449" t="s">
        <v>49</v>
      </c>
      <c r="AM449" t="s">
        <v>48</v>
      </c>
      <c r="AN449" t="s">
        <v>48</v>
      </c>
      <c r="AO449" t="s">
        <v>48</v>
      </c>
      <c r="AP449" t="s">
        <v>1271</v>
      </c>
      <c r="AQ449" s="1" t="s">
        <v>1272</v>
      </c>
      <c r="AR449" t="s">
        <v>51</v>
      </c>
      <c r="AS449" t="s">
        <v>64</v>
      </c>
      <c r="AT449" t="s">
        <v>65</v>
      </c>
      <c r="AU449" t="s">
        <v>577</v>
      </c>
      <c r="AW449" s="4">
        <f t="shared" si="245"/>
        <v>6</v>
      </c>
      <c r="AX449" s="4">
        <f t="shared" si="246"/>
        <v>4</v>
      </c>
      <c r="AY449" s="4">
        <f t="shared" si="247"/>
        <v>4</v>
      </c>
      <c r="AZ449" s="4">
        <f t="shared" si="248"/>
        <v>2</v>
      </c>
      <c r="BA449" s="4">
        <f t="shared" si="249"/>
        <v>4</v>
      </c>
      <c r="BB449" s="4">
        <f t="shared" si="250"/>
        <v>4</v>
      </c>
      <c r="BC449" s="4">
        <f t="shared" si="251"/>
        <v>4</v>
      </c>
      <c r="BD449" s="4">
        <f t="shared" si="252"/>
        <v>2</v>
      </c>
      <c r="BE449" s="4" t="str">
        <f t="shared" si="253"/>
        <v>0</v>
      </c>
      <c r="BF449" s="4">
        <f t="shared" si="254"/>
        <v>2</v>
      </c>
      <c r="BG449" s="4">
        <f t="shared" si="255"/>
        <v>4</v>
      </c>
      <c r="BH449" s="4">
        <f t="shared" si="256"/>
        <v>4</v>
      </c>
      <c r="BI449" s="4">
        <f t="shared" si="257"/>
        <v>4</v>
      </c>
      <c r="BJ449" s="4">
        <f t="shared" si="258"/>
        <v>2</v>
      </c>
      <c r="BK449" s="4">
        <f t="shared" si="259"/>
        <v>4</v>
      </c>
      <c r="BL449" s="4">
        <f t="shared" si="260"/>
        <v>2</v>
      </c>
      <c r="BM449" s="4">
        <f t="shared" si="261"/>
        <v>4</v>
      </c>
      <c r="BN449" s="4">
        <f t="shared" si="262"/>
        <v>4</v>
      </c>
      <c r="BO449" s="4" t="str">
        <f t="shared" si="263"/>
        <v>0</v>
      </c>
      <c r="BP449" s="4">
        <f t="shared" si="264"/>
        <v>4</v>
      </c>
      <c r="BQ449" s="4" t="str">
        <f t="shared" si="265"/>
        <v>0</v>
      </c>
      <c r="BR449" s="4">
        <f t="shared" si="266"/>
        <v>4</v>
      </c>
      <c r="BS449" s="4">
        <f t="shared" si="267"/>
        <v>4</v>
      </c>
      <c r="BT449" s="4">
        <f t="shared" si="268"/>
        <v>4</v>
      </c>
      <c r="BU449" s="4">
        <f t="shared" si="269"/>
        <v>4</v>
      </c>
      <c r="BV449" s="4" t="str">
        <f t="shared" si="270"/>
        <v>0</v>
      </c>
      <c r="BW449" s="4">
        <f t="shared" si="271"/>
        <v>6</v>
      </c>
      <c r="BX449" s="4">
        <f t="shared" si="272"/>
        <v>0</v>
      </c>
      <c r="BY449" s="4">
        <f t="shared" si="273"/>
        <v>0</v>
      </c>
      <c r="BZ449" s="37">
        <f t="shared" si="274"/>
        <v>86</v>
      </c>
      <c r="CA449" s="32" t="str">
        <f>VLOOKUP(J:J,'Agent wise'!A:C,3,0)</f>
        <v>Adharsh</v>
      </c>
      <c r="CB449" s="32">
        <f t="shared" ref="CB449:CB512" si="275">DATE(CL449,CK449,CJ449)</f>
        <v>45937</v>
      </c>
      <c r="CC449" t="str">
        <f t="shared" ref="CC449:CC512" si="276">IF(BZ449&gt;=94.5, "Excellent", IF(BZ449&gt;89.5, "Good", IF(BZ449&gt;84.5, "Average", "FC")))</f>
        <v>Average</v>
      </c>
      <c r="CE449" s="32"/>
      <c r="CJ449">
        <f t="shared" ref="CJ449:CJ512" si="277">DAY(E449)</f>
        <v>7</v>
      </c>
      <c r="CK449">
        <f t="shared" ref="CK449:CK512" si="278">MONTH(E449)</f>
        <v>10</v>
      </c>
      <c r="CL449">
        <f t="shared" ref="CL449:CL512" si="279">YEAR(E449)</f>
        <v>2025</v>
      </c>
    </row>
    <row r="450" spans="1:90" ht="15" customHeight="1" x14ac:dyDescent="0.35">
      <c r="A450" s="40">
        <v>45848.982268518521</v>
      </c>
      <c r="B450" t="s">
        <v>152</v>
      </c>
      <c r="C450" t="s">
        <v>575</v>
      </c>
      <c r="D450" t="s">
        <v>56</v>
      </c>
      <c r="E450" s="2">
        <v>45937</v>
      </c>
      <c r="F450" t="s">
        <v>134</v>
      </c>
      <c r="G450" s="2">
        <v>45848</v>
      </c>
      <c r="H450">
        <v>9442937937</v>
      </c>
      <c r="I450">
        <v>143</v>
      </c>
      <c r="J450" t="s">
        <v>77</v>
      </c>
      <c r="K450" t="s">
        <v>52</v>
      </c>
      <c r="L450" t="s">
        <v>53</v>
      </c>
      <c r="M450" t="s">
        <v>48</v>
      </c>
      <c r="N450" t="s">
        <v>48</v>
      </c>
      <c r="O450" t="s">
        <v>48</v>
      </c>
      <c r="P450" t="s">
        <v>48</v>
      </c>
      <c r="Q450" t="s">
        <v>48</v>
      </c>
      <c r="R450" t="s">
        <v>48</v>
      </c>
      <c r="S450" t="s">
        <v>48</v>
      </c>
      <c r="T450" t="s">
        <v>48</v>
      </c>
      <c r="U450" t="s">
        <v>48</v>
      </c>
      <c r="V450" t="s">
        <v>48</v>
      </c>
      <c r="W450" t="s">
        <v>48</v>
      </c>
      <c r="X450" t="s">
        <v>50</v>
      </c>
      <c r="Y450" t="s">
        <v>48</v>
      </c>
      <c r="Z450" t="s">
        <v>48</v>
      </c>
      <c r="AA450" t="s">
        <v>48</v>
      </c>
      <c r="AB450" t="s">
        <v>48</v>
      </c>
      <c r="AC450" t="s">
        <v>50</v>
      </c>
      <c r="AD450" t="s">
        <v>50</v>
      </c>
      <c r="AE450" t="s">
        <v>48</v>
      </c>
      <c r="AF450" t="s">
        <v>50</v>
      </c>
      <c r="AG450" t="s">
        <v>48</v>
      </c>
      <c r="AH450" t="s">
        <v>50</v>
      </c>
      <c r="AI450" t="s">
        <v>50</v>
      </c>
      <c r="AJ450" t="s">
        <v>48</v>
      </c>
      <c r="AK450" t="s">
        <v>48</v>
      </c>
      <c r="AL450" t="s">
        <v>48</v>
      </c>
      <c r="AM450" t="s">
        <v>48</v>
      </c>
      <c r="AN450" t="s">
        <v>48</v>
      </c>
      <c r="AO450" t="s">
        <v>48</v>
      </c>
      <c r="AP450" t="s">
        <v>136</v>
      </c>
      <c r="AQ450" t="s">
        <v>1273</v>
      </c>
      <c r="AR450" t="s">
        <v>51</v>
      </c>
      <c r="AS450" t="s">
        <v>81</v>
      </c>
      <c r="AT450" t="s">
        <v>95</v>
      </c>
      <c r="AU450" t="s">
        <v>577</v>
      </c>
      <c r="AW450" s="4">
        <f t="shared" si="245"/>
        <v>6</v>
      </c>
      <c r="AX450" s="4">
        <f t="shared" si="246"/>
        <v>4</v>
      </c>
      <c r="AY450" s="4">
        <f t="shared" si="247"/>
        <v>4</v>
      </c>
      <c r="AZ450" s="4">
        <f t="shared" si="248"/>
        <v>2</v>
      </c>
      <c r="BA450" s="4">
        <f t="shared" si="249"/>
        <v>4</v>
      </c>
      <c r="BB450" s="4">
        <f t="shared" si="250"/>
        <v>4</v>
      </c>
      <c r="BC450" s="4">
        <f t="shared" si="251"/>
        <v>4</v>
      </c>
      <c r="BD450" s="4">
        <f t="shared" si="252"/>
        <v>2</v>
      </c>
      <c r="BE450" s="4">
        <f t="shared" si="253"/>
        <v>4</v>
      </c>
      <c r="BF450" s="4">
        <f t="shared" si="254"/>
        <v>2</v>
      </c>
      <c r="BG450" s="4">
        <f t="shared" si="255"/>
        <v>4</v>
      </c>
      <c r="BH450" s="4">
        <f t="shared" si="256"/>
        <v>4</v>
      </c>
      <c r="BI450" s="4">
        <f t="shared" si="257"/>
        <v>4</v>
      </c>
      <c r="BJ450" s="4">
        <f t="shared" si="258"/>
        <v>2</v>
      </c>
      <c r="BK450" s="4">
        <f t="shared" si="259"/>
        <v>4</v>
      </c>
      <c r="BL450" s="4">
        <f t="shared" si="260"/>
        <v>2</v>
      </c>
      <c r="BM450" s="4">
        <f t="shared" si="261"/>
        <v>4</v>
      </c>
      <c r="BN450" s="4">
        <f t="shared" si="262"/>
        <v>4</v>
      </c>
      <c r="BO450" s="4">
        <f t="shared" si="263"/>
        <v>4</v>
      </c>
      <c r="BP450" s="4">
        <f t="shared" si="264"/>
        <v>4</v>
      </c>
      <c r="BQ450" s="4">
        <f t="shared" si="265"/>
        <v>6</v>
      </c>
      <c r="BR450" s="4">
        <f t="shared" si="266"/>
        <v>4</v>
      </c>
      <c r="BS450" s="4">
        <f t="shared" si="267"/>
        <v>4</v>
      </c>
      <c r="BT450" s="4">
        <f t="shared" si="268"/>
        <v>4</v>
      </c>
      <c r="BU450" s="4">
        <f t="shared" si="269"/>
        <v>4</v>
      </c>
      <c r="BV450" s="4">
        <f t="shared" si="270"/>
        <v>0</v>
      </c>
      <c r="BW450" s="4">
        <f t="shared" si="271"/>
        <v>6</v>
      </c>
      <c r="BX450" s="4">
        <f t="shared" si="272"/>
        <v>0</v>
      </c>
      <c r="BY450" s="4">
        <f t="shared" si="273"/>
        <v>0</v>
      </c>
      <c r="BZ450" s="37">
        <f t="shared" si="274"/>
        <v>100</v>
      </c>
      <c r="CA450" s="32" t="str">
        <f>VLOOKUP(J:J,'Agent wise'!A:C,3,0)</f>
        <v>Shakeer</v>
      </c>
      <c r="CB450" s="32">
        <f t="shared" si="275"/>
        <v>45937</v>
      </c>
      <c r="CC450" t="str">
        <f t="shared" si="276"/>
        <v>Excellent</v>
      </c>
      <c r="CE450" s="32"/>
      <c r="CJ450">
        <f t="shared" si="277"/>
        <v>7</v>
      </c>
      <c r="CK450">
        <f t="shared" si="278"/>
        <v>10</v>
      </c>
      <c r="CL450">
        <f t="shared" si="279"/>
        <v>2025</v>
      </c>
    </row>
    <row r="451" spans="1:90" ht="15" customHeight="1" x14ac:dyDescent="0.35">
      <c r="A451" s="40">
        <v>45848.984224537038</v>
      </c>
      <c r="B451" t="s">
        <v>152</v>
      </c>
      <c r="C451" t="s">
        <v>575</v>
      </c>
      <c r="D451" t="s">
        <v>56</v>
      </c>
      <c r="E451" s="2">
        <v>45937</v>
      </c>
      <c r="F451" t="s">
        <v>134</v>
      </c>
      <c r="G451" s="2">
        <v>45848</v>
      </c>
      <c r="H451">
        <v>9445433034</v>
      </c>
      <c r="I451">
        <v>164</v>
      </c>
      <c r="J451" t="s">
        <v>77</v>
      </c>
      <c r="K451" t="s">
        <v>52</v>
      </c>
      <c r="L451" t="s">
        <v>53</v>
      </c>
      <c r="M451" t="s">
        <v>48</v>
      </c>
      <c r="N451" t="s">
        <v>48</v>
      </c>
      <c r="O451" t="s">
        <v>48</v>
      </c>
      <c r="P451" t="s">
        <v>48</v>
      </c>
      <c r="Q451" t="s">
        <v>48</v>
      </c>
      <c r="R451" t="s">
        <v>48</v>
      </c>
      <c r="S451" t="s">
        <v>48</v>
      </c>
      <c r="T451" t="s">
        <v>48</v>
      </c>
      <c r="U451" t="s">
        <v>49</v>
      </c>
      <c r="V451" t="s">
        <v>48</v>
      </c>
      <c r="W451" t="s">
        <v>48</v>
      </c>
      <c r="X451" t="s">
        <v>50</v>
      </c>
      <c r="Y451" t="s">
        <v>48</v>
      </c>
      <c r="Z451" t="s">
        <v>49</v>
      </c>
      <c r="AA451" t="s">
        <v>48</v>
      </c>
      <c r="AB451" t="s">
        <v>48</v>
      </c>
      <c r="AC451" t="s">
        <v>50</v>
      </c>
      <c r="AD451" t="s">
        <v>50</v>
      </c>
      <c r="AE451" t="s">
        <v>48</v>
      </c>
      <c r="AF451" t="s">
        <v>50</v>
      </c>
      <c r="AG451" t="s">
        <v>48</v>
      </c>
      <c r="AH451" t="s">
        <v>50</v>
      </c>
      <c r="AI451" t="s">
        <v>48</v>
      </c>
      <c r="AJ451" t="s">
        <v>48</v>
      </c>
      <c r="AK451" t="s">
        <v>48</v>
      </c>
      <c r="AL451" t="s">
        <v>48</v>
      </c>
      <c r="AM451" t="s">
        <v>48</v>
      </c>
      <c r="AN451" t="s">
        <v>48</v>
      </c>
      <c r="AO451" t="s">
        <v>48</v>
      </c>
      <c r="AP451" t="s">
        <v>106</v>
      </c>
      <c r="AQ451" t="s">
        <v>1274</v>
      </c>
      <c r="AR451" t="s">
        <v>51</v>
      </c>
      <c r="AS451" t="s">
        <v>154</v>
      </c>
      <c r="AT451" t="s">
        <v>364</v>
      </c>
      <c r="AU451" t="s">
        <v>683</v>
      </c>
      <c r="AW451" s="4">
        <f t="shared" si="245"/>
        <v>6</v>
      </c>
      <c r="AX451" s="4">
        <f t="shared" si="246"/>
        <v>4</v>
      </c>
      <c r="AY451" s="4">
        <f t="shared" si="247"/>
        <v>4</v>
      </c>
      <c r="AZ451" s="4">
        <f t="shared" si="248"/>
        <v>2</v>
      </c>
      <c r="BA451" s="4">
        <f t="shared" si="249"/>
        <v>4</v>
      </c>
      <c r="BB451" s="4">
        <f t="shared" si="250"/>
        <v>4</v>
      </c>
      <c r="BC451" s="4">
        <f t="shared" si="251"/>
        <v>4</v>
      </c>
      <c r="BD451" s="4">
        <f t="shared" si="252"/>
        <v>2</v>
      </c>
      <c r="BE451" s="4" t="str">
        <f t="shared" si="253"/>
        <v>0</v>
      </c>
      <c r="BF451" s="4">
        <f t="shared" si="254"/>
        <v>2</v>
      </c>
      <c r="BG451" s="4">
        <f t="shared" si="255"/>
        <v>4</v>
      </c>
      <c r="BH451" s="4">
        <f t="shared" si="256"/>
        <v>4</v>
      </c>
      <c r="BI451" s="4">
        <f t="shared" si="257"/>
        <v>4</v>
      </c>
      <c r="BJ451" s="4" t="str">
        <f t="shared" si="258"/>
        <v>0</v>
      </c>
      <c r="BK451" s="4">
        <f t="shared" si="259"/>
        <v>4</v>
      </c>
      <c r="BL451" s="4">
        <f t="shared" si="260"/>
        <v>2</v>
      </c>
      <c r="BM451" s="4">
        <f t="shared" si="261"/>
        <v>4</v>
      </c>
      <c r="BN451" s="4">
        <f t="shared" si="262"/>
        <v>4</v>
      </c>
      <c r="BO451" s="4">
        <f t="shared" si="263"/>
        <v>4</v>
      </c>
      <c r="BP451" s="4">
        <f t="shared" si="264"/>
        <v>4</v>
      </c>
      <c r="BQ451" s="4">
        <f t="shared" si="265"/>
        <v>6</v>
      </c>
      <c r="BR451" s="4">
        <f t="shared" si="266"/>
        <v>4</v>
      </c>
      <c r="BS451" s="4">
        <f t="shared" si="267"/>
        <v>4</v>
      </c>
      <c r="BT451" s="4">
        <f t="shared" si="268"/>
        <v>4</v>
      </c>
      <c r="BU451" s="4">
        <f t="shared" si="269"/>
        <v>4</v>
      </c>
      <c r="BV451" s="4">
        <f t="shared" si="270"/>
        <v>0</v>
      </c>
      <c r="BW451" s="4">
        <f t="shared" si="271"/>
        <v>6</v>
      </c>
      <c r="BX451" s="4">
        <f t="shared" si="272"/>
        <v>0</v>
      </c>
      <c r="BY451" s="4">
        <f t="shared" si="273"/>
        <v>0</v>
      </c>
      <c r="BZ451" s="37">
        <f t="shared" si="274"/>
        <v>94</v>
      </c>
      <c r="CA451" s="32" t="str">
        <f>VLOOKUP(J:J,'Agent wise'!A:C,3,0)</f>
        <v>Shakeer</v>
      </c>
      <c r="CB451" s="32">
        <f t="shared" si="275"/>
        <v>45937</v>
      </c>
      <c r="CC451" t="str">
        <f t="shared" si="276"/>
        <v>Good</v>
      </c>
      <c r="CE451" s="32"/>
      <c r="CJ451">
        <f t="shared" si="277"/>
        <v>7</v>
      </c>
      <c r="CK451">
        <f t="shared" si="278"/>
        <v>10</v>
      </c>
      <c r="CL451">
        <f t="shared" si="279"/>
        <v>2025</v>
      </c>
    </row>
    <row r="452" spans="1:90" ht="15" customHeight="1" x14ac:dyDescent="0.35">
      <c r="A452" s="40">
        <v>45848.98646990741</v>
      </c>
      <c r="B452" t="s">
        <v>156</v>
      </c>
      <c r="C452" t="s">
        <v>575</v>
      </c>
      <c r="D452" t="s">
        <v>61</v>
      </c>
      <c r="E452" s="2">
        <v>45937</v>
      </c>
      <c r="F452" t="s">
        <v>134</v>
      </c>
      <c r="G452" s="2">
        <v>45848</v>
      </c>
      <c r="H452">
        <v>9656733916</v>
      </c>
      <c r="I452">
        <v>120</v>
      </c>
      <c r="J452" t="s">
        <v>376</v>
      </c>
      <c r="K452" t="s">
        <v>46</v>
      </c>
      <c r="L452" t="s">
        <v>47</v>
      </c>
      <c r="M452" t="s">
        <v>48</v>
      </c>
      <c r="N452" t="s">
        <v>48</v>
      </c>
      <c r="O452" t="s">
        <v>48</v>
      </c>
      <c r="P452" t="s">
        <v>48</v>
      </c>
      <c r="Q452" t="s">
        <v>48</v>
      </c>
      <c r="R452" t="s">
        <v>48</v>
      </c>
      <c r="S452" t="s">
        <v>48</v>
      </c>
      <c r="T452" t="s">
        <v>48</v>
      </c>
      <c r="U452" t="s">
        <v>49</v>
      </c>
      <c r="V452" t="s">
        <v>48</v>
      </c>
      <c r="W452" t="s">
        <v>48</v>
      </c>
      <c r="X452" t="s">
        <v>48</v>
      </c>
      <c r="Y452" t="s">
        <v>48</v>
      </c>
      <c r="Z452" t="s">
        <v>48</v>
      </c>
      <c r="AA452" t="s">
        <v>48</v>
      </c>
      <c r="AB452" t="s">
        <v>49</v>
      </c>
      <c r="AC452" t="s">
        <v>50</v>
      </c>
      <c r="AD452" t="s">
        <v>48</v>
      </c>
      <c r="AE452" t="s">
        <v>48</v>
      </c>
      <c r="AF452" t="s">
        <v>50</v>
      </c>
      <c r="AG452" t="s">
        <v>48</v>
      </c>
      <c r="AH452" t="s">
        <v>50</v>
      </c>
      <c r="AI452" t="s">
        <v>50</v>
      </c>
      <c r="AJ452" t="s">
        <v>48</v>
      </c>
      <c r="AK452" t="s">
        <v>48</v>
      </c>
      <c r="AL452" t="s">
        <v>49</v>
      </c>
      <c r="AM452" t="s">
        <v>48</v>
      </c>
      <c r="AN452" t="s">
        <v>48</v>
      </c>
      <c r="AO452" t="s">
        <v>48</v>
      </c>
      <c r="AP452" t="s">
        <v>1275</v>
      </c>
      <c r="AQ452" s="1" t="s">
        <v>1276</v>
      </c>
      <c r="AR452" t="s">
        <v>51</v>
      </c>
      <c r="AS452" t="s">
        <v>67</v>
      </c>
      <c r="AT452" t="s">
        <v>68</v>
      </c>
      <c r="AU452" t="s">
        <v>577</v>
      </c>
      <c r="AW452" s="4">
        <f t="shared" si="245"/>
        <v>6</v>
      </c>
      <c r="AX452" s="4">
        <f t="shared" si="246"/>
        <v>4</v>
      </c>
      <c r="AY452" s="4">
        <f t="shared" si="247"/>
        <v>4</v>
      </c>
      <c r="AZ452" s="4">
        <f t="shared" si="248"/>
        <v>2</v>
      </c>
      <c r="BA452" s="4">
        <f t="shared" si="249"/>
        <v>4</v>
      </c>
      <c r="BB452" s="4">
        <f t="shared" si="250"/>
        <v>4</v>
      </c>
      <c r="BC452" s="4">
        <f t="shared" si="251"/>
        <v>4</v>
      </c>
      <c r="BD452" s="4">
        <f t="shared" si="252"/>
        <v>2</v>
      </c>
      <c r="BE452" s="4" t="str">
        <f t="shared" si="253"/>
        <v>0</v>
      </c>
      <c r="BF452" s="4">
        <f t="shared" si="254"/>
        <v>2</v>
      </c>
      <c r="BG452" s="4">
        <f t="shared" si="255"/>
        <v>4</v>
      </c>
      <c r="BH452" s="4">
        <f t="shared" si="256"/>
        <v>4</v>
      </c>
      <c r="BI452" s="4">
        <f t="shared" si="257"/>
        <v>4</v>
      </c>
      <c r="BJ452" s="4">
        <f t="shared" si="258"/>
        <v>2</v>
      </c>
      <c r="BK452" s="4">
        <f t="shared" si="259"/>
        <v>4</v>
      </c>
      <c r="BL452" s="4" t="str">
        <f t="shared" si="260"/>
        <v>0</v>
      </c>
      <c r="BM452" s="4">
        <f t="shared" si="261"/>
        <v>4</v>
      </c>
      <c r="BN452" s="4">
        <f t="shared" si="262"/>
        <v>4</v>
      </c>
      <c r="BO452" s="4">
        <f t="shared" si="263"/>
        <v>4</v>
      </c>
      <c r="BP452" s="4">
        <f t="shared" si="264"/>
        <v>4</v>
      </c>
      <c r="BQ452" s="4">
        <f t="shared" si="265"/>
        <v>6</v>
      </c>
      <c r="BR452" s="4">
        <f t="shared" si="266"/>
        <v>4</v>
      </c>
      <c r="BS452" s="4">
        <f t="shared" si="267"/>
        <v>4</v>
      </c>
      <c r="BT452" s="4">
        <f t="shared" si="268"/>
        <v>4</v>
      </c>
      <c r="BU452" s="4">
        <f t="shared" si="269"/>
        <v>4</v>
      </c>
      <c r="BV452" s="4" t="str">
        <f t="shared" si="270"/>
        <v>0</v>
      </c>
      <c r="BW452" s="4">
        <f t="shared" si="271"/>
        <v>6</v>
      </c>
      <c r="BX452" s="4">
        <f t="shared" si="272"/>
        <v>0</v>
      </c>
      <c r="BY452" s="4">
        <f t="shared" si="273"/>
        <v>0</v>
      </c>
      <c r="BZ452" s="37">
        <f t="shared" si="274"/>
        <v>94</v>
      </c>
      <c r="CA452" s="32" t="str">
        <f>VLOOKUP(J:J,'Agent wise'!A:C,3,0)</f>
        <v>Adharsh</v>
      </c>
      <c r="CB452" s="32">
        <f t="shared" si="275"/>
        <v>45937</v>
      </c>
      <c r="CC452" t="str">
        <f t="shared" si="276"/>
        <v>Good</v>
      </c>
      <c r="CE452" s="32"/>
      <c r="CJ452">
        <f t="shared" si="277"/>
        <v>7</v>
      </c>
      <c r="CK452">
        <f t="shared" si="278"/>
        <v>10</v>
      </c>
      <c r="CL452">
        <f t="shared" si="279"/>
        <v>2025</v>
      </c>
    </row>
    <row r="453" spans="1:90" ht="15" customHeight="1" x14ac:dyDescent="0.35">
      <c r="A453" s="40">
        <v>45848.988668981481</v>
      </c>
      <c r="B453" t="s">
        <v>152</v>
      </c>
      <c r="C453" t="s">
        <v>575</v>
      </c>
      <c r="D453" t="s">
        <v>56</v>
      </c>
      <c r="E453" s="2">
        <v>45937</v>
      </c>
      <c r="F453" t="s">
        <v>134</v>
      </c>
      <c r="G453" s="2">
        <v>45848</v>
      </c>
      <c r="H453">
        <v>9847254786</v>
      </c>
      <c r="I453">
        <v>141</v>
      </c>
      <c r="J453" t="s">
        <v>234</v>
      </c>
      <c r="K453" t="s">
        <v>46</v>
      </c>
      <c r="L453" t="s">
        <v>47</v>
      </c>
      <c r="M453" t="s">
        <v>48</v>
      </c>
      <c r="N453" t="s">
        <v>48</v>
      </c>
      <c r="O453" t="s">
        <v>49</v>
      </c>
      <c r="P453" t="s">
        <v>49</v>
      </c>
      <c r="Q453" t="s">
        <v>49</v>
      </c>
      <c r="R453" t="s">
        <v>48</v>
      </c>
      <c r="S453" t="s">
        <v>49</v>
      </c>
      <c r="T453" t="s">
        <v>49</v>
      </c>
      <c r="U453" t="s">
        <v>49</v>
      </c>
      <c r="V453" t="s">
        <v>49</v>
      </c>
      <c r="W453" t="s">
        <v>49</v>
      </c>
      <c r="X453" t="s">
        <v>49</v>
      </c>
      <c r="Y453" t="s">
        <v>48</v>
      </c>
      <c r="Z453" t="s">
        <v>49</v>
      </c>
      <c r="AA453" t="s">
        <v>49</v>
      </c>
      <c r="AB453" t="s">
        <v>49</v>
      </c>
      <c r="AC453" t="s">
        <v>50</v>
      </c>
      <c r="AD453" t="s">
        <v>50</v>
      </c>
      <c r="AE453" t="s">
        <v>48</v>
      </c>
      <c r="AF453" t="s">
        <v>50</v>
      </c>
      <c r="AG453" t="s">
        <v>48</v>
      </c>
      <c r="AH453" t="s">
        <v>50</v>
      </c>
      <c r="AI453" t="s">
        <v>50</v>
      </c>
      <c r="AJ453" t="s">
        <v>48</v>
      </c>
      <c r="AK453" t="s">
        <v>48</v>
      </c>
      <c r="AL453" t="s">
        <v>49</v>
      </c>
      <c r="AM453" t="s">
        <v>48</v>
      </c>
      <c r="AN453" t="s">
        <v>48</v>
      </c>
      <c r="AO453" t="s">
        <v>48</v>
      </c>
      <c r="AP453" t="s">
        <v>1277</v>
      </c>
      <c r="AQ453" t="s">
        <v>1278</v>
      </c>
      <c r="AR453" t="s">
        <v>51</v>
      </c>
      <c r="AS453" t="s">
        <v>59</v>
      </c>
      <c r="AT453" t="s">
        <v>375</v>
      </c>
      <c r="AU453" t="s">
        <v>1279</v>
      </c>
      <c r="AW453" s="4">
        <f t="shared" si="245"/>
        <v>6</v>
      </c>
      <c r="AX453" s="4">
        <f t="shared" si="246"/>
        <v>4</v>
      </c>
      <c r="AY453" s="4" t="str">
        <f t="shared" si="247"/>
        <v>0</v>
      </c>
      <c r="AZ453" s="4" t="str">
        <f t="shared" si="248"/>
        <v>0</v>
      </c>
      <c r="BA453" s="4" t="str">
        <f t="shared" si="249"/>
        <v>0</v>
      </c>
      <c r="BB453" s="4">
        <f t="shared" si="250"/>
        <v>4</v>
      </c>
      <c r="BC453" s="4" t="str">
        <f t="shared" si="251"/>
        <v>0</v>
      </c>
      <c r="BD453" s="4" t="str">
        <f t="shared" si="252"/>
        <v>0</v>
      </c>
      <c r="BE453" s="4" t="str">
        <f t="shared" si="253"/>
        <v>0</v>
      </c>
      <c r="BF453" s="4" t="str">
        <f t="shared" si="254"/>
        <v>0</v>
      </c>
      <c r="BG453" s="4" t="str">
        <f t="shared" si="255"/>
        <v>0</v>
      </c>
      <c r="BH453" s="4" t="str">
        <f t="shared" si="256"/>
        <v>0</v>
      </c>
      <c r="BI453" s="4">
        <f t="shared" si="257"/>
        <v>4</v>
      </c>
      <c r="BJ453" s="4" t="str">
        <f t="shared" si="258"/>
        <v>0</v>
      </c>
      <c r="BK453" s="4" t="str">
        <f t="shared" si="259"/>
        <v>0</v>
      </c>
      <c r="BL453" s="4" t="str">
        <f t="shared" si="260"/>
        <v>0</v>
      </c>
      <c r="BM453" s="4">
        <f t="shared" si="261"/>
        <v>4</v>
      </c>
      <c r="BN453" s="4">
        <f t="shared" si="262"/>
        <v>4</v>
      </c>
      <c r="BO453" s="4">
        <f t="shared" si="263"/>
        <v>4</v>
      </c>
      <c r="BP453" s="4">
        <f t="shared" si="264"/>
        <v>4</v>
      </c>
      <c r="BQ453" s="4">
        <f t="shared" si="265"/>
        <v>6</v>
      </c>
      <c r="BR453" s="4">
        <f t="shared" si="266"/>
        <v>4</v>
      </c>
      <c r="BS453" s="4">
        <f t="shared" si="267"/>
        <v>4</v>
      </c>
      <c r="BT453" s="4">
        <f t="shared" si="268"/>
        <v>4</v>
      </c>
      <c r="BU453" s="4">
        <f t="shared" si="269"/>
        <v>4</v>
      </c>
      <c r="BV453" s="4" t="str">
        <f t="shared" si="270"/>
        <v>0</v>
      </c>
      <c r="BW453" s="4">
        <f t="shared" si="271"/>
        <v>6</v>
      </c>
      <c r="BX453" s="4">
        <f t="shared" si="272"/>
        <v>0</v>
      </c>
      <c r="BY453" s="4">
        <f t="shared" si="273"/>
        <v>0</v>
      </c>
      <c r="BZ453" s="37">
        <f t="shared" si="274"/>
        <v>62</v>
      </c>
      <c r="CA453" s="32" t="str">
        <f>VLOOKUP(J:J,'Agent wise'!A:C,3,0)</f>
        <v>Adharsh</v>
      </c>
      <c r="CB453" s="32">
        <f t="shared" si="275"/>
        <v>45937</v>
      </c>
      <c r="CC453" t="str">
        <f t="shared" si="276"/>
        <v>FC</v>
      </c>
      <c r="CE453" s="32"/>
      <c r="CJ453">
        <f t="shared" si="277"/>
        <v>7</v>
      </c>
      <c r="CK453">
        <f t="shared" si="278"/>
        <v>10</v>
      </c>
      <c r="CL453">
        <f t="shared" si="279"/>
        <v>2025</v>
      </c>
    </row>
    <row r="454" spans="1:90" ht="15" customHeight="1" x14ac:dyDescent="0.35">
      <c r="A454" s="40">
        <v>45848.989791666667</v>
      </c>
      <c r="B454" t="s">
        <v>156</v>
      </c>
      <c r="C454" t="s">
        <v>575</v>
      </c>
      <c r="D454" t="s">
        <v>61</v>
      </c>
      <c r="E454" s="2">
        <v>45937</v>
      </c>
      <c r="F454" t="s">
        <v>134</v>
      </c>
      <c r="G454" s="2">
        <v>45848</v>
      </c>
      <c r="H454">
        <v>9495211917</v>
      </c>
      <c r="I454">
        <v>136</v>
      </c>
      <c r="J454" t="s">
        <v>278</v>
      </c>
      <c r="K454" t="s">
        <v>46</v>
      </c>
      <c r="L454" t="s">
        <v>47</v>
      </c>
      <c r="M454" t="s">
        <v>48</v>
      </c>
      <c r="N454" t="s">
        <v>48</v>
      </c>
      <c r="O454" t="s">
        <v>48</v>
      </c>
      <c r="P454" t="s">
        <v>48</v>
      </c>
      <c r="Q454" t="s">
        <v>48</v>
      </c>
      <c r="R454" t="s">
        <v>48</v>
      </c>
      <c r="S454" t="s">
        <v>48</v>
      </c>
      <c r="T454" t="s">
        <v>48</v>
      </c>
      <c r="U454" t="s">
        <v>49</v>
      </c>
      <c r="V454" t="s">
        <v>48</v>
      </c>
      <c r="W454" t="s">
        <v>48</v>
      </c>
      <c r="X454" t="s">
        <v>48</v>
      </c>
      <c r="Y454" t="s">
        <v>48</v>
      </c>
      <c r="Z454" t="s">
        <v>48</v>
      </c>
      <c r="AA454" t="s">
        <v>48</v>
      </c>
      <c r="AB454" t="s">
        <v>48</v>
      </c>
      <c r="AC454" t="s">
        <v>50</v>
      </c>
      <c r="AD454" t="s">
        <v>48</v>
      </c>
      <c r="AE454" t="s">
        <v>48</v>
      </c>
      <c r="AF454" t="s">
        <v>50</v>
      </c>
      <c r="AG454" t="s">
        <v>49</v>
      </c>
      <c r="AH454" t="s">
        <v>50</v>
      </c>
      <c r="AI454" t="s">
        <v>50</v>
      </c>
      <c r="AJ454" t="s">
        <v>48</v>
      </c>
      <c r="AK454" t="s">
        <v>48</v>
      </c>
      <c r="AL454" t="s">
        <v>49</v>
      </c>
      <c r="AM454" t="s">
        <v>48</v>
      </c>
      <c r="AN454" t="s">
        <v>48</v>
      </c>
      <c r="AO454" t="s">
        <v>48</v>
      </c>
      <c r="AP454" t="s">
        <v>1280</v>
      </c>
      <c r="AQ454" s="1" t="s">
        <v>365</v>
      </c>
      <c r="AR454" t="s">
        <v>51</v>
      </c>
      <c r="AS454" t="s">
        <v>67</v>
      </c>
      <c r="AT454" t="s">
        <v>397</v>
      </c>
      <c r="AU454" t="s">
        <v>577</v>
      </c>
      <c r="AW454" s="4">
        <f t="shared" si="245"/>
        <v>6</v>
      </c>
      <c r="AX454" s="4">
        <f t="shared" si="246"/>
        <v>4</v>
      </c>
      <c r="AY454" s="4">
        <f t="shared" si="247"/>
        <v>4</v>
      </c>
      <c r="AZ454" s="4">
        <f t="shared" si="248"/>
        <v>2</v>
      </c>
      <c r="BA454" s="4">
        <f t="shared" si="249"/>
        <v>4</v>
      </c>
      <c r="BB454" s="4">
        <f t="shared" si="250"/>
        <v>4</v>
      </c>
      <c r="BC454" s="4">
        <f t="shared" si="251"/>
        <v>4</v>
      </c>
      <c r="BD454" s="4">
        <f t="shared" si="252"/>
        <v>2</v>
      </c>
      <c r="BE454" s="4" t="str">
        <f t="shared" si="253"/>
        <v>0</v>
      </c>
      <c r="BF454" s="4">
        <f t="shared" si="254"/>
        <v>2</v>
      </c>
      <c r="BG454" s="4">
        <f t="shared" si="255"/>
        <v>4</v>
      </c>
      <c r="BH454" s="4">
        <f t="shared" si="256"/>
        <v>4</v>
      </c>
      <c r="BI454" s="4">
        <f t="shared" si="257"/>
        <v>4</v>
      </c>
      <c r="BJ454" s="4">
        <f t="shared" si="258"/>
        <v>2</v>
      </c>
      <c r="BK454" s="4">
        <f t="shared" si="259"/>
        <v>4</v>
      </c>
      <c r="BL454" s="4">
        <f t="shared" si="260"/>
        <v>2</v>
      </c>
      <c r="BM454" s="4">
        <f t="shared" si="261"/>
        <v>4</v>
      </c>
      <c r="BN454" s="4">
        <f t="shared" si="262"/>
        <v>4</v>
      </c>
      <c r="BO454" s="4">
        <f t="shared" si="263"/>
        <v>4</v>
      </c>
      <c r="BP454" s="4">
        <f t="shared" si="264"/>
        <v>4</v>
      </c>
      <c r="BQ454" s="4" t="str">
        <f t="shared" si="265"/>
        <v>0</v>
      </c>
      <c r="BR454" s="4">
        <f t="shared" si="266"/>
        <v>4</v>
      </c>
      <c r="BS454" s="4">
        <f t="shared" si="267"/>
        <v>4</v>
      </c>
      <c r="BT454" s="4">
        <f t="shared" si="268"/>
        <v>4</v>
      </c>
      <c r="BU454" s="4">
        <f t="shared" si="269"/>
        <v>4</v>
      </c>
      <c r="BV454" s="4" t="str">
        <f t="shared" si="270"/>
        <v>0</v>
      </c>
      <c r="BW454" s="4">
        <f t="shared" si="271"/>
        <v>6</v>
      </c>
      <c r="BX454" s="4">
        <f t="shared" si="272"/>
        <v>0</v>
      </c>
      <c r="BY454" s="4">
        <f t="shared" si="273"/>
        <v>0</v>
      </c>
      <c r="BZ454" s="37">
        <f t="shared" si="274"/>
        <v>90</v>
      </c>
      <c r="CA454" s="32" t="str">
        <f>VLOOKUP(J:J,'Agent wise'!A:C,3,0)</f>
        <v>Adharsh</v>
      </c>
      <c r="CB454" s="32">
        <f t="shared" si="275"/>
        <v>45937</v>
      </c>
      <c r="CC454" t="str">
        <f t="shared" si="276"/>
        <v>Good</v>
      </c>
      <c r="CE454" s="32"/>
      <c r="CJ454">
        <f t="shared" si="277"/>
        <v>7</v>
      </c>
      <c r="CK454">
        <f t="shared" si="278"/>
        <v>10</v>
      </c>
      <c r="CL454">
        <f t="shared" si="279"/>
        <v>2025</v>
      </c>
    </row>
    <row r="455" spans="1:90" ht="15" customHeight="1" x14ac:dyDescent="0.35">
      <c r="A455" s="40">
        <v>45848.991631944446</v>
      </c>
      <c r="B455" t="s">
        <v>156</v>
      </c>
      <c r="C455" t="s">
        <v>575</v>
      </c>
      <c r="D455" t="s">
        <v>61</v>
      </c>
      <c r="E455" s="2">
        <v>45937</v>
      </c>
      <c r="F455" t="s">
        <v>134</v>
      </c>
      <c r="G455" s="2">
        <v>45848</v>
      </c>
      <c r="H455">
        <v>9497687809</v>
      </c>
      <c r="I455">
        <v>131</v>
      </c>
      <c r="J455" t="s">
        <v>425</v>
      </c>
      <c r="K455" t="s">
        <v>46</v>
      </c>
      <c r="L455" t="s">
        <v>47</v>
      </c>
      <c r="M455" t="s">
        <v>48</v>
      </c>
      <c r="N455" t="s">
        <v>48</v>
      </c>
      <c r="O455" t="s">
        <v>48</v>
      </c>
      <c r="P455" t="s">
        <v>48</v>
      </c>
      <c r="Q455" t="s">
        <v>48</v>
      </c>
      <c r="R455" t="s">
        <v>48</v>
      </c>
      <c r="S455" t="s">
        <v>48</v>
      </c>
      <c r="T455" t="s">
        <v>48</v>
      </c>
      <c r="U455" t="s">
        <v>49</v>
      </c>
      <c r="V455" t="s">
        <v>48</v>
      </c>
      <c r="W455" t="s">
        <v>48</v>
      </c>
      <c r="X455" t="s">
        <v>48</v>
      </c>
      <c r="Y455" t="s">
        <v>48</v>
      </c>
      <c r="Z455" t="s">
        <v>48</v>
      </c>
      <c r="AA455" t="s">
        <v>49</v>
      </c>
      <c r="AB455" t="s">
        <v>49</v>
      </c>
      <c r="AC455" t="s">
        <v>50</v>
      </c>
      <c r="AD455" t="s">
        <v>48</v>
      </c>
      <c r="AE455" t="s">
        <v>48</v>
      </c>
      <c r="AF455" t="s">
        <v>50</v>
      </c>
      <c r="AG455" t="s">
        <v>48</v>
      </c>
      <c r="AH455" t="s">
        <v>50</v>
      </c>
      <c r="AI455" t="s">
        <v>50</v>
      </c>
      <c r="AJ455" t="s">
        <v>48</v>
      </c>
      <c r="AK455" t="s">
        <v>48</v>
      </c>
      <c r="AL455" t="s">
        <v>49</v>
      </c>
      <c r="AM455" t="s">
        <v>48</v>
      </c>
      <c r="AN455" t="s">
        <v>48</v>
      </c>
      <c r="AO455" t="s">
        <v>48</v>
      </c>
      <c r="AP455" t="s">
        <v>157</v>
      </c>
      <c r="AQ455" s="1" t="s">
        <v>1281</v>
      </c>
      <c r="AR455" t="s">
        <v>51</v>
      </c>
      <c r="AS455" t="s">
        <v>64</v>
      </c>
      <c r="AT455" t="s">
        <v>65</v>
      </c>
      <c r="AU455" t="s">
        <v>626</v>
      </c>
      <c r="AW455" s="4">
        <f t="shared" si="245"/>
        <v>6</v>
      </c>
      <c r="AX455" s="4">
        <f t="shared" si="246"/>
        <v>4</v>
      </c>
      <c r="AY455" s="4">
        <f t="shared" si="247"/>
        <v>4</v>
      </c>
      <c r="AZ455" s="4">
        <f t="shared" si="248"/>
        <v>2</v>
      </c>
      <c r="BA455" s="4">
        <f t="shared" si="249"/>
        <v>4</v>
      </c>
      <c r="BB455" s="4">
        <f t="shared" si="250"/>
        <v>4</v>
      </c>
      <c r="BC455" s="4">
        <f t="shared" si="251"/>
        <v>4</v>
      </c>
      <c r="BD455" s="4">
        <f t="shared" si="252"/>
        <v>2</v>
      </c>
      <c r="BE455" s="4" t="str">
        <f t="shared" si="253"/>
        <v>0</v>
      </c>
      <c r="BF455" s="4">
        <f t="shared" si="254"/>
        <v>2</v>
      </c>
      <c r="BG455" s="4">
        <f t="shared" si="255"/>
        <v>4</v>
      </c>
      <c r="BH455" s="4">
        <f t="shared" si="256"/>
        <v>4</v>
      </c>
      <c r="BI455" s="4">
        <f t="shared" si="257"/>
        <v>4</v>
      </c>
      <c r="BJ455" s="4">
        <f t="shared" si="258"/>
        <v>2</v>
      </c>
      <c r="BK455" s="4" t="str">
        <f t="shared" si="259"/>
        <v>0</v>
      </c>
      <c r="BL455" s="4" t="str">
        <f t="shared" si="260"/>
        <v>0</v>
      </c>
      <c r="BM455" s="4">
        <f t="shared" si="261"/>
        <v>4</v>
      </c>
      <c r="BN455" s="4">
        <f t="shared" si="262"/>
        <v>4</v>
      </c>
      <c r="BO455" s="4">
        <f t="shared" si="263"/>
        <v>4</v>
      </c>
      <c r="BP455" s="4">
        <f t="shared" si="264"/>
        <v>4</v>
      </c>
      <c r="BQ455" s="4">
        <f t="shared" si="265"/>
        <v>6</v>
      </c>
      <c r="BR455" s="4">
        <f t="shared" si="266"/>
        <v>4</v>
      </c>
      <c r="BS455" s="4">
        <f t="shared" si="267"/>
        <v>4</v>
      </c>
      <c r="BT455" s="4">
        <f t="shared" si="268"/>
        <v>4</v>
      </c>
      <c r="BU455" s="4">
        <f t="shared" si="269"/>
        <v>4</v>
      </c>
      <c r="BV455" s="4" t="str">
        <f t="shared" si="270"/>
        <v>0</v>
      </c>
      <c r="BW455" s="4">
        <f t="shared" si="271"/>
        <v>6</v>
      </c>
      <c r="BX455" s="4">
        <f t="shared" si="272"/>
        <v>0</v>
      </c>
      <c r="BY455" s="4">
        <f t="shared" si="273"/>
        <v>0</v>
      </c>
      <c r="BZ455" s="37">
        <f t="shared" si="274"/>
        <v>90</v>
      </c>
      <c r="CA455" s="32" t="str">
        <f>VLOOKUP(J:J,'Agent wise'!A:C,3,0)</f>
        <v>Adharsh</v>
      </c>
      <c r="CB455" s="32">
        <f t="shared" si="275"/>
        <v>45937</v>
      </c>
      <c r="CC455" t="str">
        <f t="shared" si="276"/>
        <v>Good</v>
      </c>
      <c r="CE455" s="32"/>
      <c r="CJ455">
        <f t="shared" si="277"/>
        <v>7</v>
      </c>
      <c r="CK455">
        <f t="shared" si="278"/>
        <v>10</v>
      </c>
      <c r="CL455">
        <f t="shared" si="279"/>
        <v>2025</v>
      </c>
    </row>
    <row r="456" spans="1:90" ht="15" customHeight="1" x14ac:dyDescent="0.35">
      <c r="A456" s="40">
        <v>45848.994097222225</v>
      </c>
      <c r="B456" t="s">
        <v>152</v>
      </c>
      <c r="C456" t="s">
        <v>575</v>
      </c>
      <c r="D456" t="s">
        <v>56</v>
      </c>
      <c r="E456" s="2">
        <v>45937</v>
      </c>
      <c r="F456" t="s">
        <v>134</v>
      </c>
      <c r="G456" s="2">
        <v>45848</v>
      </c>
      <c r="H456">
        <v>9400680593</v>
      </c>
      <c r="I456">
        <v>162</v>
      </c>
      <c r="J456" t="s">
        <v>234</v>
      </c>
      <c r="K456" t="s">
        <v>46</v>
      </c>
      <c r="L456" t="s">
        <v>47</v>
      </c>
      <c r="M456" t="s">
        <v>48</v>
      </c>
      <c r="N456" t="s">
        <v>48</v>
      </c>
      <c r="O456" t="s">
        <v>48</v>
      </c>
      <c r="P456" t="s">
        <v>48</v>
      </c>
      <c r="Q456" t="s">
        <v>48</v>
      </c>
      <c r="R456" t="s">
        <v>48</v>
      </c>
      <c r="S456" t="s">
        <v>48</v>
      </c>
      <c r="T456" t="s">
        <v>48</v>
      </c>
      <c r="U456" t="s">
        <v>49</v>
      </c>
      <c r="V456" t="s">
        <v>48</v>
      </c>
      <c r="W456" t="s">
        <v>48</v>
      </c>
      <c r="X456" t="s">
        <v>50</v>
      </c>
      <c r="Y456" t="s">
        <v>48</v>
      </c>
      <c r="Z456" t="s">
        <v>49</v>
      </c>
      <c r="AA456" t="s">
        <v>49</v>
      </c>
      <c r="AB456" t="s">
        <v>49</v>
      </c>
      <c r="AC456" t="s">
        <v>49</v>
      </c>
      <c r="AD456" t="s">
        <v>50</v>
      </c>
      <c r="AE456" t="s">
        <v>48</v>
      </c>
      <c r="AF456" t="s">
        <v>50</v>
      </c>
      <c r="AG456" t="s">
        <v>48</v>
      </c>
      <c r="AH456" t="s">
        <v>50</v>
      </c>
      <c r="AI456" t="s">
        <v>48</v>
      </c>
      <c r="AJ456" t="s">
        <v>48</v>
      </c>
      <c r="AK456" t="s">
        <v>48</v>
      </c>
      <c r="AL456" t="s">
        <v>49</v>
      </c>
      <c r="AM456" t="s">
        <v>48</v>
      </c>
      <c r="AN456" t="s">
        <v>48</v>
      </c>
      <c r="AO456" t="s">
        <v>48</v>
      </c>
      <c r="AP456" t="s">
        <v>1282</v>
      </c>
      <c r="AQ456" t="s">
        <v>1283</v>
      </c>
      <c r="AR456" t="s">
        <v>51</v>
      </c>
      <c r="AS456" t="s">
        <v>154</v>
      </c>
      <c r="AT456" t="s">
        <v>158</v>
      </c>
      <c r="AU456" t="s">
        <v>683</v>
      </c>
      <c r="AW456" s="4">
        <f t="shared" si="245"/>
        <v>6</v>
      </c>
      <c r="AX456" s="4">
        <f t="shared" si="246"/>
        <v>4</v>
      </c>
      <c r="AY456" s="4">
        <f t="shared" si="247"/>
        <v>4</v>
      </c>
      <c r="AZ456" s="4">
        <f t="shared" si="248"/>
        <v>2</v>
      </c>
      <c r="BA456" s="4">
        <f t="shared" si="249"/>
        <v>4</v>
      </c>
      <c r="BB456" s="4">
        <f t="shared" si="250"/>
        <v>4</v>
      </c>
      <c r="BC456" s="4">
        <f t="shared" si="251"/>
        <v>4</v>
      </c>
      <c r="BD456" s="4">
        <f t="shared" si="252"/>
        <v>2</v>
      </c>
      <c r="BE456" s="4" t="str">
        <f t="shared" si="253"/>
        <v>0</v>
      </c>
      <c r="BF456" s="4">
        <f t="shared" si="254"/>
        <v>2</v>
      </c>
      <c r="BG456" s="4">
        <f t="shared" si="255"/>
        <v>4</v>
      </c>
      <c r="BH456" s="4">
        <f t="shared" si="256"/>
        <v>4</v>
      </c>
      <c r="BI456" s="4">
        <f t="shared" si="257"/>
        <v>4</v>
      </c>
      <c r="BJ456" s="4" t="str">
        <f t="shared" si="258"/>
        <v>0</v>
      </c>
      <c r="BK456" s="4" t="str">
        <f t="shared" si="259"/>
        <v>0</v>
      </c>
      <c r="BL456" s="4" t="str">
        <f t="shared" si="260"/>
        <v>0</v>
      </c>
      <c r="BM456" s="4" t="str">
        <f t="shared" si="261"/>
        <v>0</v>
      </c>
      <c r="BN456" s="4">
        <f t="shared" si="262"/>
        <v>4</v>
      </c>
      <c r="BO456" s="4">
        <f t="shared" si="263"/>
        <v>4</v>
      </c>
      <c r="BP456" s="4">
        <f t="shared" si="264"/>
        <v>4</v>
      </c>
      <c r="BQ456" s="4">
        <f t="shared" si="265"/>
        <v>6</v>
      </c>
      <c r="BR456" s="4">
        <f t="shared" si="266"/>
        <v>4</v>
      </c>
      <c r="BS456" s="4">
        <f t="shared" si="267"/>
        <v>4</v>
      </c>
      <c r="BT456" s="4">
        <f t="shared" si="268"/>
        <v>4</v>
      </c>
      <c r="BU456" s="4">
        <f t="shared" si="269"/>
        <v>4</v>
      </c>
      <c r="BV456" s="4" t="str">
        <f t="shared" si="270"/>
        <v>0</v>
      </c>
      <c r="BW456" s="4">
        <f t="shared" si="271"/>
        <v>6</v>
      </c>
      <c r="BX456" s="4">
        <f t="shared" si="272"/>
        <v>0</v>
      </c>
      <c r="BY456" s="4">
        <f t="shared" si="273"/>
        <v>0</v>
      </c>
      <c r="BZ456" s="37">
        <f t="shared" si="274"/>
        <v>84</v>
      </c>
      <c r="CA456" s="32" t="str">
        <f>VLOOKUP(J:J,'Agent wise'!A:C,3,0)</f>
        <v>Adharsh</v>
      </c>
      <c r="CB456" s="32">
        <f t="shared" si="275"/>
        <v>45937</v>
      </c>
      <c r="CC456" t="str">
        <f t="shared" si="276"/>
        <v>FC</v>
      </c>
      <c r="CE456" s="32"/>
      <c r="CJ456">
        <f t="shared" si="277"/>
        <v>7</v>
      </c>
      <c r="CK456">
        <f t="shared" si="278"/>
        <v>10</v>
      </c>
      <c r="CL456">
        <f t="shared" si="279"/>
        <v>2025</v>
      </c>
    </row>
    <row r="457" spans="1:90" ht="15" customHeight="1" x14ac:dyDescent="0.35">
      <c r="A457" s="40">
        <v>45848.99523148148</v>
      </c>
      <c r="B457" t="s">
        <v>156</v>
      </c>
      <c r="C457" t="s">
        <v>575</v>
      </c>
      <c r="D457" t="s">
        <v>61</v>
      </c>
      <c r="E457" s="2">
        <v>45937</v>
      </c>
      <c r="F457" t="s">
        <v>134</v>
      </c>
      <c r="G457" s="2">
        <v>45848</v>
      </c>
      <c r="H457">
        <v>9444774555</v>
      </c>
      <c r="I457">
        <v>129</v>
      </c>
      <c r="J457" t="s">
        <v>1284</v>
      </c>
      <c r="K457" t="s">
        <v>52</v>
      </c>
      <c r="L457" t="s">
        <v>53</v>
      </c>
      <c r="M457" t="s">
        <v>48</v>
      </c>
      <c r="N457" t="s">
        <v>48</v>
      </c>
      <c r="O457" t="s">
        <v>48</v>
      </c>
      <c r="P457" t="s">
        <v>48</v>
      </c>
      <c r="Q457" t="s">
        <v>48</v>
      </c>
      <c r="R457" t="s">
        <v>48</v>
      </c>
      <c r="S457" t="s">
        <v>48</v>
      </c>
      <c r="T457" t="s">
        <v>48</v>
      </c>
      <c r="U457" t="s">
        <v>49</v>
      </c>
      <c r="V457" t="s">
        <v>48</v>
      </c>
      <c r="W457" t="s">
        <v>48</v>
      </c>
      <c r="X457" t="s">
        <v>48</v>
      </c>
      <c r="Y457" t="s">
        <v>48</v>
      </c>
      <c r="Z457" t="s">
        <v>48</v>
      </c>
      <c r="AA457" t="s">
        <v>48</v>
      </c>
      <c r="AB457" t="s">
        <v>49</v>
      </c>
      <c r="AC457" t="s">
        <v>50</v>
      </c>
      <c r="AD457" t="s">
        <v>48</v>
      </c>
      <c r="AE457" t="s">
        <v>48</v>
      </c>
      <c r="AF457" t="s">
        <v>50</v>
      </c>
      <c r="AG457" t="s">
        <v>48</v>
      </c>
      <c r="AH457" t="s">
        <v>50</v>
      </c>
      <c r="AI457" t="s">
        <v>50</v>
      </c>
      <c r="AJ457" t="s">
        <v>48</v>
      </c>
      <c r="AK457" t="s">
        <v>48</v>
      </c>
      <c r="AL457" t="s">
        <v>49</v>
      </c>
      <c r="AM457" t="s">
        <v>48</v>
      </c>
      <c r="AN457" t="s">
        <v>48</v>
      </c>
      <c r="AO457" t="s">
        <v>48</v>
      </c>
      <c r="AP457" t="s">
        <v>1285</v>
      </c>
      <c r="AQ457" s="1" t="s">
        <v>1286</v>
      </c>
      <c r="AR457" t="s">
        <v>51</v>
      </c>
      <c r="AS457" t="s">
        <v>1287</v>
      </c>
      <c r="AT457" t="s">
        <v>1288</v>
      </c>
      <c r="AU457" t="s">
        <v>577</v>
      </c>
      <c r="AW457" s="4">
        <f t="shared" si="245"/>
        <v>6</v>
      </c>
      <c r="AX457" s="4">
        <f t="shared" si="246"/>
        <v>4</v>
      </c>
      <c r="AY457" s="4">
        <f t="shared" si="247"/>
        <v>4</v>
      </c>
      <c r="AZ457" s="4">
        <f t="shared" si="248"/>
        <v>2</v>
      </c>
      <c r="BA457" s="4">
        <f t="shared" si="249"/>
        <v>4</v>
      </c>
      <c r="BB457" s="4">
        <f t="shared" si="250"/>
        <v>4</v>
      </c>
      <c r="BC457" s="4">
        <f t="shared" si="251"/>
        <v>4</v>
      </c>
      <c r="BD457" s="4">
        <f t="shared" si="252"/>
        <v>2</v>
      </c>
      <c r="BE457" s="4" t="str">
        <f t="shared" si="253"/>
        <v>0</v>
      </c>
      <c r="BF457" s="4">
        <f t="shared" si="254"/>
        <v>2</v>
      </c>
      <c r="BG457" s="4">
        <f t="shared" si="255"/>
        <v>4</v>
      </c>
      <c r="BH457" s="4">
        <f t="shared" si="256"/>
        <v>4</v>
      </c>
      <c r="BI457" s="4">
        <f t="shared" si="257"/>
        <v>4</v>
      </c>
      <c r="BJ457" s="4">
        <f t="shared" si="258"/>
        <v>2</v>
      </c>
      <c r="BK457" s="4">
        <f t="shared" si="259"/>
        <v>4</v>
      </c>
      <c r="BL457" s="4" t="str">
        <f t="shared" si="260"/>
        <v>0</v>
      </c>
      <c r="BM457" s="4">
        <f t="shared" si="261"/>
        <v>4</v>
      </c>
      <c r="BN457" s="4">
        <f t="shared" si="262"/>
        <v>4</v>
      </c>
      <c r="BO457" s="4">
        <f t="shared" si="263"/>
        <v>4</v>
      </c>
      <c r="BP457" s="4">
        <f t="shared" si="264"/>
        <v>4</v>
      </c>
      <c r="BQ457" s="4">
        <f t="shared" si="265"/>
        <v>6</v>
      </c>
      <c r="BR457" s="4">
        <f t="shared" si="266"/>
        <v>4</v>
      </c>
      <c r="BS457" s="4">
        <f t="shared" si="267"/>
        <v>4</v>
      </c>
      <c r="BT457" s="4">
        <f t="shared" si="268"/>
        <v>4</v>
      </c>
      <c r="BU457" s="4">
        <f t="shared" si="269"/>
        <v>4</v>
      </c>
      <c r="BV457" s="4" t="str">
        <f t="shared" si="270"/>
        <v>0</v>
      </c>
      <c r="BW457" s="4">
        <f t="shared" si="271"/>
        <v>6</v>
      </c>
      <c r="BX457" s="4">
        <f t="shared" si="272"/>
        <v>0</v>
      </c>
      <c r="BY457" s="4">
        <f t="shared" si="273"/>
        <v>0</v>
      </c>
      <c r="BZ457" s="37">
        <f t="shared" si="274"/>
        <v>94</v>
      </c>
      <c r="CA457" s="32" t="e">
        <f>VLOOKUP(J:J,'Agent wise'!A:C,3,0)</f>
        <v>#N/A</v>
      </c>
      <c r="CB457" s="32">
        <f t="shared" si="275"/>
        <v>45937</v>
      </c>
      <c r="CC457" t="str">
        <f t="shared" si="276"/>
        <v>Good</v>
      </c>
      <c r="CE457" s="32"/>
      <c r="CJ457">
        <f t="shared" si="277"/>
        <v>7</v>
      </c>
      <c r="CK457">
        <f t="shared" si="278"/>
        <v>10</v>
      </c>
      <c r="CL457">
        <f t="shared" si="279"/>
        <v>2025</v>
      </c>
    </row>
    <row r="458" spans="1:90" ht="15" customHeight="1" x14ac:dyDescent="0.35">
      <c r="A458" s="40">
        <v>45848.998252314814</v>
      </c>
      <c r="B458" t="s">
        <v>152</v>
      </c>
      <c r="C458" t="s">
        <v>575</v>
      </c>
      <c r="D458" t="s">
        <v>56</v>
      </c>
      <c r="E458" s="2">
        <v>45937</v>
      </c>
      <c r="F458" t="s">
        <v>134</v>
      </c>
      <c r="G458" s="2">
        <v>45848</v>
      </c>
      <c r="H458">
        <v>9080729490</v>
      </c>
      <c r="I458">
        <v>125</v>
      </c>
      <c r="J458" t="s">
        <v>232</v>
      </c>
      <c r="K458" t="s">
        <v>52</v>
      </c>
      <c r="L458" t="s">
        <v>53</v>
      </c>
      <c r="M458" t="s">
        <v>48</v>
      </c>
      <c r="N458" t="s">
        <v>48</v>
      </c>
      <c r="O458" t="s">
        <v>49</v>
      </c>
      <c r="P458" t="s">
        <v>48</v>
      </c>
      <c r="Q458" t="s">
        <v>48</v>
      </c>
      <c r="R458" t="s">
        <v>48</v>
      </c>
      <c r="S458" t="s">
        <v>48</v>
      </c>
      <c r="T458" t="s">
        <v>48</v>
      </c>
      <c r="U458" t="s">
        <v>49</v>
      </c>
      <c r="V458" t="s">
        <v>48</v>
      </c>
      <c r="W458" t="s">
        <v>48</v>
      </c>
      <c r="X458" t="s">
        <v>50</v>
      </c>
      <c r="Y458" t="s">
        <v>48</v>
      </c>
      <c r="Z458" t="s">
        <v>49</v>
      </c>
      <c r="AA458" t="s">
        <v>48</v>
      </c>
      <c r="AB458" t="s">
        <v>48</v>
      </c>
      <c r="AC458" t="s">
        <v>50</v>
      </c>
      <c r="AD458" t="s">
        <v>50</v>
      </c>
      <c r="AE458" t="s">
        <v>48</v>
      </c>
      <c r="AF458" t="s">
        <v>50</v>
      </c>
      <c r="AG458" t="s">
        <v>48</v>
      </c>
      <c r="AH458" t="s">
        <v>50</v>
      </c>
      <c r="AI458" t="s">
        <v>50</v>
      </c>
      <c r="AJ458" t="s">
        <v>48</v>
      </c>
      <c r="AK458" t="s">
        <v>48</v>
      </c>
      <c r="AL458" t="s">
        <v>49</v>
      </c>
      <c r="AM458" t="s">
        <v>48</v>
      </c>
      <c r="AN458" t="s">
        <v>48</v>
      </c>
      <c r="AO458" t="s">
        <v>48</v>
      </c>
      <c r="AP458" t="s">
        <v>1289</v>
      </c>
      <c r="AQ458" t="s">
        <v>383</v>
      </c>
      <c r="AR458" t="s">
        <v>51</v>
      </c>
      <c r="AS458" t="s">
        <v>384</v>
      </c>
      <c r="AT458" t="s">
        <v>403</v>
      </c>
      <c r="AU458" t="s">
        <v>683</v>
      </c>
      <c r="AW458" s="4">
        <f t="shared" si="245"/>
        <v>6</v>
      </c>
      <c r="AX458" s="4">
        <f t="shared" si="246"/>
        <v>4</v>
      </c>
      <c r="AY458" s="4" t="str">
        <f t="shared" si="247"/>
        <v>0</v>
      </c>
      <c r="AZ458" s="4">
        <f t="shared" si="248"/>
        <v>2</v>
      </c>
      <c r="BA458" s="4">
        <f t="shared" si="249"/>
        <v>4</v>
      </c>
      <c r="BB458" s="4">
        <f t="shared" si="250"/>
        <v>4</v>
      </c>
      <c r="BC458" s="4">
        <f t="shared" si="251"/>
        <v>4</v>
      </c>
      <c r="BD458" s="4">
        <f t="shared" si="252"/>
        <v>2</v>
      </c>
      <c r="BE458" s="4" t="str">
        <f t="shared" si="253"/>
        <v>0</v>
      </c>
      <c r="BF458" s="4">
        <f t="shared" si="254"/>
        <v>2</v>
      </c>
      <c r="BG458" s="4">
        <f t="shared" si="255"/>
        <v>4</v>
      </c>
      <c r="BH458" s="4">
        <f t="shared" si="256"/>
        <v>4</v>
      </c>
      <c r="BI458" s="4">
        <f t="shared" si="257"/>
        <v>4</v>
      </c>
      <c r="BJ458" s="4" t="str">
        <f t="shared" si="258"/>
        <v>0</v>
      </c>
      <c r="BK458" s="4">
        <f t="shared" si="259"/>
        <v>4</v>
      </c>
      <c r="BL458" s="4">
        <f t="shared" si="260"/>
        <v>2</v>
      </c>
      <c r="BM458" s="4">
        <f t="shared" si="261"/>
        <v>4</v>
      </c>
      <c r="BN458" s="4">
        <f t="shared" si="262"/>
        <v>4</v>
      </c>
      <c r="BO458" s="4">
        <f t="shared" si="263"/>
        <v>4</v>
      </c>
      <c r="BP458" s="4">
        <f t="shared" si="264"/>
        <v>4</v>
      </c>
      <c r="BQ458" s="4">
        <f t="shared" si="265"/>
        <v>6</v>
      </c>
      <c r="BR458" s="4">
        <f t="shared" si="266"/>
        <v>4</v>
      </c>
      <c r="BS458" s="4">
        <f t="shared" si="267"/>
        <v>4</v>
      </c>
      <c r="BT458" s="4">
        <f t="shared" si="268"/>
        <v>4</v>
      </c>
      <c r="BU458" s="4">
        <f t="shared" si="269"/>
        <v>4</v>
      </c>
      <c r="BV458" s="4" t="str">
        <f t="shared" si="270"/>
        <v>0</v>
      </c>
      <c r="BW458" s="4">
        <f t="shared" si="271"/>
        <v>6</v>
      </c>
      <c r="BX458" s="4">
        <f t="shared" si="272"/>
        <v>0</v>
      </c>
      <c r="BY458" s="4">
        <f t="shared" si="273"/>
        <v>0</v>
      </c>
      <c r="BZ458" s="37">
        <f t="shared" si="274"/>
        <v>90</v>
      </c>
      <c r="CA458" s="32" t="str">
        <f>VLOOKUP(J:J,'Agent wise'!A:C,3,0)</f>
        <v xml:space="preserve">Shiny </v>
      </c>
      <c r="CB458" s="32">
        <f t="shared" si="275"/>
        <v>45937</v>
      </c>
      <c r="CC458" t="str">
        <f t="shared" si="276"/>
        <v>Good</v>
      </c>
      <c r="CE458" s="32"/>
      <c r="CJ458">
        <f t="shared" si="277"/>
        <v>7</v>
      </c>
      <c r="CK458">
        <f t="shared" si="278"/>
        <v>10</v>
      </c>
      <c r="CL458">
        <f t="shared" si="279"/>
        <v>2025</v>
      </c>
    </row>
    <row r="459" spans="1:90" ht="15" customHeight="1" x14ac:dyDescent="0.35">
      <c r="A459" s="40">
        <v>45879.438113425924</v>
      </c>
      <c r="B459" t="s">
        <v>132</v>
      </c>
      <c r="C459" t="s">
        <v>575</v>
      </c>
      <c r="D459" t="s">
        <v>133</v>
      </c>
      <c r="E459" s="2">
        <v>45938</v>
      </c>
      <c r="F459" t="s">
        <v>134</v>
      </c>
      <c r="G459" s="2">
        <v>45848</v>
      </c>
      <c r="H459">
        <v>8220305518</v>
      </c>
      <c r="I459">
        <v>288</v>
      </c>
      <c r="J459" t="s">
        <v>1264</v>
      </c>
      <c r="K459" t="s">
        <v>52</v>
      </c>
      <c r="L459" t="s">
        <v>53</v>
      </c>
      <c r="M459" t="s">
        <v>48</v>
      </c>
      <c r="N459" t="s">
        <v>48</v>
      </c>
      <c r="O459" t="s">
        <v>48</v>
      </c>
      <c r="P459" t="s">
        <v>48</v>
      </c>
      <c r="Q459" t="s">
        <v>48</v>
      </c>
      <c r="R459" t="s">
        <v>48</v>
      </c>
      <c r="S459" t="s">
        <v>48</v>
      </c>
      <c r="T459" t="s">
        <v>48</v>
      </c>
      <c r="U459" t="s">
        <v>48</v>
      </c>
      <c r="V459" t="s">
        <v>48</v>
      </c>
      <c r="W459" t="s">
        <v>48</v>
      </c>
      <c r="X459" t="s">
        <v>48</v>
      </c>
      <c r="Y459" t="s">
        <v>48</v>
      </c>
      <c r="Z459" t="s">
        <v>48</v>
      </c>
      <c r="AA459" t="s">
        <v>48</v>
      </c>
      <c r="AB459" t="s">
        <v>48</v>
      </c>
      <c r="AC459" t="s">
        <v>49</v>
      </c>
      <c r="AD459" t="s">
        <v>48</v>
      </c>
      <c r="AE459" t="s">
        <v>48</v>
      </c>
      <c r="AF459" t="s">
        <v>48</v>
      </c>
      <c r="AG459" t="s">
        <v>49</v>
      </c>
      <c r="AH459" t="s">
        <v>48</v>
      </c>
      <c r="AI459" t="s">
        <v>48</v>
      </c>
      <c r="AJ459" t="s">
        <v>48</v>
      </c>
      <c r="AK459" t="s">
        <v>48</v>
      </c>
      <c r="AL459" t="s">
        <v>48</v>
      </c>
      <c r="AM459" t="s">
        <v>48</v>
      </c>
      <c r="AN459" t="s">
        <v>48</v>
      </c>
      <c r="AO459" t="s">
        <v>48</v>
      </c>
      <c r="AP459" t="s">
        <v>123</v>
      </c>
      <c r="AQ459" t="s">
        <v>1290</v>
      </c>
      <c r="AR459" t="s">
        <v>51</v>
      </c>
      <c r="AS459" t="s">
        <v>335</v>
      </c>
      <c r="AT459" t="s">
        <v>325</v>
      </c>
      <c r="AU459" t="s">
        <v>626</v>
      </c>
      <c r="AW459" s="4">
        <f t="shared" si="245"/>
        <v>6</v>
      </c>
      <c r="AX459" s="4">
        <f t="shared" si="246"/>
        <v>4</v>
      </c>
      <c r="AY459" s="4">
        <f t="shared" si="247"/>
        <v>4</v>
      </c>
      <c r="AZ459" s="4">
        <f t="shared" si="248"/>
        <v>2</v>
      </c>
      <c r="BA459" s="4">
        <f t="shared" si="249"/>
        <v>4</v>
      </c>
      <c r="BB459" s="4">
        <f t="shared" si="250"/>
        <v>4</v>
      </c>
      <c r="BC459" s="4">
        <f t="shared" si="251"/>
        <v>4</v>
      </c>
      <c r="BD459" s="4">
        <f t="shared" si="252"/>
        <v>2</v>
      </c>
      <c r="BE459" s="4">
        <f t="shared" si="253"/>
        <v>4</v>
      </c>
      <c r="BF459" s="4">
        <f t="shared" si="254"/>
        <v>2</v>
      </c>
      <c r="BG459" s="4">
        <f t="shared" si="255"/>
        <v>4</v>
      </c>
      <c r="BH459" s="4">
        <f t="shared" si="256"/>
        <v>4</v>
      </c>
      <c r="BI459" s="4">
        <f t="shared" si="257"/>
        <v>4</v>
      </c>
      <c r="BJ459" s="4">
        <f t="shared" si="258"/>
        <v>2</v>
      </c>
      <c r="BK459" s="4">
        <f t="shared" si="259"/>
        <v>4</v>
      </c>
      <c r="BL459" s="4">
        <f t="shared" si="260"/>
        <v>2</v>
      </c>
      <c r="BM459" s="4" t="str">
        <f t="shared" si="261"/>
        <v>0</v>
      </c>
      <c r="BN459" s="4">
        <f t="shared" si="262"/>
        <v>4</v>
      </c>
      <c r="BO459" s="4">
        <f t="shared" si="263"/>
        <v>4</v>
      </c>
      <c r="BP459" s="4">
        <f t="shared" si="264"/>
        <v>4</v>
      </c>
      <c r="BQ459" s="4" t="str">
        <f t="shared" si="265"/>
        <v>0</v>
      </c>
      <c r="BR459" s="4">
        <f t="shared" si="266"/>
        <v>4</v>
      </c>
      <c r="BS459" s="4">
        <f t="shared" si="267"/>
        <v>4</v>
      </c>
      <c r="BT459" s="4">
        <f t="shared" si="268"/>
        <v>4</v>
      </c>
      <c r="BU459" s="4">
        <f t="shared" si="269"/>
        <v>4</v>
      </c>
      <c r="BV459" s="4">
        <f t="shared" si="270"/>
        <v>0</v>
      </c>
      <c r="BW459" s="4">
        <f t="shared" si="271"/>
        <v>6</v>
      </c>
      <c r="BX459" s="4">
        <f t="shared" si="272"/>
        <v>0</v>
      </c>
      <c r="BY459" s="4">
        <f t="shared" si="273"/>
        <v>0</v>
      </c>
      <c r="BZ459" s="37">
        <f t="shared" si="274"/>
        <v>90</v>
      </c>
      <c r="CA459" s="32" t="e">
        <f>VLOOKUP(J:J,'Agent wise'!A:C,3,0)</f>
        <v>#N/A</v>
      </c>
      <c r="CB459" s="32">
        <f t="shared" si="275"/>
        <v>45938</v>
      </c>
      <c r="CC459" t="str">
        <f t="shared" si="276"/>
        <v>Good</v>
      </c>
      <c r="CE459" s="32"/>
      <c r="CJ459">
        <f t="shared" si="277"/>
        <v>8</v>
      </c>
      <c r="CK459">
        <f t="shared" si="278"/>
        <v>10</v>
      </c>
      <c r="CL459">
        <f t="shared" si="279"/>
        <v>2025</v>
      </c>
    </row>
    <row r="460" spans="1:90" ht="15" customHeight="1" x14ac:dyDescent="0.35">
      <c r="A460" s="40">
        <v>45879.442488425928</v>
      </c>
      <c r="B460" t="s">
        <v>132</v>
      </c>
      <c r="C460" t="s">
        <v>575</v>
      </c>
      <c r="D460" t="s">
        <v>133</v>
      </c>
      <c r="E460" s="2">
        <v>45938</v>
      </c>
      <c r="F460" t="s">
        <v>134</v>
      </c>
      <c r="G460" s="2">
        <v>45848</v>
      </c>
      <c r="H460">
        <v>9486639731</v>
      </c>
      <c r="I460">
        <v>327</v>
      </c>
      <c r="J460" t="s">
        <v>1264</v>
      </c>
      <c r="K460" t="s">
        <v>52</v>
      </c>
      <c r="L460" t="s">
        <v>53</v>
      </c>
      <c r="M460" t="s">
        <v>48</v>
      </c>
      <c r="N460" t="s">
        <v>48</v>
      </c>
      <c r="O460" t="s">
        <v>48</v>
      </c>
      <c r="P460" t="s">
        <v>48</v>
      </c>
      <c r="Q460" t="s">
        <v>48</v>
      </c>
      <c r="R460" t="s">
        <v>48</v>
      </c>
      <c r="S460" t="s">
        <v>48</v>
      </c>
      <c r="T460" t="s">
        <v>48</v>
      </c>
      <c r="U460" t="s">
        <v>48</v>
      </c>
      <c r="V460" t="s">
        <v>48</v>
      </c>
      <c r="W460" t="s">
        <v>48</v>
      </c>
      <c r="X460" t="s">
        <v>48</v>
      </c>
      <c r="Y460" t="s">
        <v>48</v>
      </c>
      <c r="Z460" t="s">
        <v>48</v>
      </c>
      <c r="AA460" t="s">
        <v>48</v>
      </c>
      <c r="AB460" t="s">
        <v>48</v>
      </c>
      <c r="AC460" t="s">
        <v>49</v>
      </c>
      <c r="AD460" t="s">
        <v>48</v>
      </c>
      <c r="AE460" t="s">
        <v>48</v>
      </c>
      <c r="AF460" t="s">
        <v>48</v>
      </c>
      <c r="AG460" t="s">
        <v>48</v>
      </c>
      <c r="AH460" t="s">
        <v>48</v>
      </c>
      <c r="AI460" t="s">
        <v>50</v>
      </c>
      <c r="AJ460" t="s">
        <v>48</v>
      </c>
      <c r="AK460" t="s">
        <v>48</v>
      </c>
      <c r="AL460" t="s">
        <v>48</v>
      </c>
      <c r="AM460" t="s">
        <v>48</v>
      </c>
      <c r="AN460" t="s">
        <v>48</v>
      </c>
      <c r="AO460" t="s">
        <v>48</v>
      </c>
      <c r="AP460" t="s">
        <v>123</v>
      </c>
      <c r="AQ460" t="s">
        <v>1291</v>
      </c>
      <c r="AR460" t="s">
        <v>51</v>
      </c>
      <c r="AS460" t="s">
        <v>67</v>
      </c>
      <c r="AT460" t="s">
        <v>94</v>
      </c>
      <c r="AU460" t="s">
        <v>626</v>
      </c>
      <c r="AW460" s="4">
        <f t="shared" si="245"/>
        <v>6</v>
      </c>
      <c r="AX460" s="4">
        <f t="shared" si="246"/>
        <v>4</v>
      </c>
      <c r="AY460" s="4">
        <f t="shared" si="247"/>
        <v>4</v>
      </c>
      <c r="AZ460" s="4">
        <f t="shared" si="248"/>
        <v>2</v>
      </c>
      <c r="BA460" s="4">
        <f t="shared" si="249"/>
        <v>4</v>
      </c>
      <c r="BB460" s="4">
        <f t="shared" si="250"/>
        <v>4</v>
      </c>
      <c r="BC460" s="4">
        <f t="shared" si="251"/>
        <v>4</v>
      </c>
      <c r="BD460" s="4">
        <f t="shared" si="252"/>
        <v>2</v>
      </c>
      <c r="BE460" s="4">
        <f t="shared" si="253"/>
        <v>4</v>
      </c>
      <c r="BF460" s="4">
        <f t="shared" si="254"/>
        <v>2</v>
      </c>
      <c r="BG460" s="4">
        <f t="shared" si="255"/>
        <v>4</v>
      </c>
      <c r="BH460" s="4">
        <f t="shared" si="256"/>
        <v>4</v>
      </c>
      <c r="BI460" s="4">
        <f t="shared" si="257"/>
        <v>4</v>
      </c>
      <c r="BJ460" s="4">
        <f t="shared" si="258"/>
        <v>2</v>
      </c>
      <c r="BK460" s="4">
        <f t="shared" si="259"/>
        <v>4</v>
      </c>
      <c r="BL460" s="4">
        <f t="shared" si="260"/>
        <v>2</v>
      </c>
      <c r="BM460" s="4" t="str">
        <f t="shared" si="261"/>
        <v>0</v>
      </c>
      <c r="BN460" s="4">
        <f t="shared" si="262"/>
        <v>4</v>
      </c>
      <c r="BO460" s="4">
        <f t="shared" si="263"/>
        <v>4</v>
      </c>
      <c r="BP460" s="4">
        <f t="shared" si="264"/>
        <v>4</v>
      </c>
      <c r="BQ460" s="4">
        <f t="shared" si="265"/>
        <v>6</v>
      </c>
      <c r="BR460" s="4">
        <f t="shared" si="266"/>
        <v>4</v>
      </c>
      <c r="BS460" s="4">
        <f t="shared" si="267"/>
        <v>4</v>
      </c>
      <c r="BT460" s="4">
        <f t="shared" si="268"/>
        <v>4</v>
      </c>
      <c r="BU460" s="4">
        <f t="shared" si="269"/>
        <v>4</v>
      </c>
      <c r="BV460" s="4">
        <f t="shared" si="270"/>
        <v>0</v>
      </c>
      <c r="BW460" s="4">
        <f t="shared" si="271"/>
        <v>6</v>
      </c>
      <c r="BX460" s="4">
        <f t="shared" si="272"/>
        <v>0</v>
      </c>
      <c r="BY460" s="4">
        <f t="shared" si="273"/>
        <v>0</v>
      </c>
      <c r="BZ460" s="37">
        <f t="shared" si="274"/>
        <v>96</v>
      </c>
      <c r="CA460" s="32" t="e">
        <f>VLOOKUP(J:J,'Agent wise'!A:C,3,0)</f>
        <v>#N/A</v>
      </c>
      <c r="CB460" s="32">
        <f t="shared" si="275"/>
        <v>45938</v>
      </c>
      <c r="CC460" t="str">
        <f t="shared" si="276"/>
        <v>Excellent</v>
      </c>
      <c r="CE460" s="32"/>
      <c r="CJ460">
        <f t="shared" si="277"/>
        <v>8</v>
      </c>
      <c r="CK460">
        <f t="shared" si="278"/>
        <v>10</v>
      </c>
      <c r="CL460">
        <f t="shared" si="279"/>
        <v>2025</v>
      </c>
    </row>
    <row r="461" spans="1:90" ht="15" customHeight="1" x14ac:dyDescent="0.35">
      <c r="A461" s="40">
        <v>45879.480833333335</v>
      </c>
      <c r="B461" t="s">
        <v>593</v>
      </c>
      <c r="C461" t="s">
        <v>575</v>
      </c>
      <c r="D461" t="s">
        <v>594</v>
      </c>
      <c r="E461" s="2">
        <v>45938</v>
      </c>
      <c r="F461" t="s">
        <v>494</v>
      </c>
      <c r="G461" s="2">
        <v>45848</v>
      </c>
      <c r="H461">
        <v>9489830755</v>
      </c>
      <c r="I461">
        <v>225</v>
      </c>
      <c r="J461" t="s">
        <v>1164</v>
      </c>
      <c r="K461" t="s">
        <v>52</v>
      </c>
      <c r="L461" t="s">
        <v>53</v>
      </c>
      <c r="M461" t="s">
        <v>48</v>
      </c>
      <c r="N461" t="s">
        <v>48</v>
      </c>
      <c r="O461" t="s">
        <v>49</v>
      </c>
      <c r="P461" t="s">
        <v>48</v>
      </c>
      <c r="Q461" t="s">
        <v>48</v>
      </c>
      <c r="R461" t="s">
        <v>48</v>
      </c>
      <c r="S461" t="s">
        <v>48</v>
      </c>
      <c r="T461" t="s">
        <v>48</v>
      </c>
      <c r="U461" t="s">
        <v>49</v>
      </c>
      <c r="V461" t="s">
        <v>48</v>
      </c>
      <c r="W461" t="s">
        <v>48</v>
      </c>
      <c r="X461" t="s">
        <v>48</v>
      </c>
      <c r="Y461" t="s">
        <v>48</v>
      </c>
      <c r="Z461" t="s">
        <v>48</v>
      </c>
      <c r="AA461" t="s">
        <v>49</v>
      </c>
      <c r="AB461" t="s">
        <v>49</v>
      </c>
      <c r="AC461" t="s">
        <v>48</v>
      </c>
      <c r="AD461" t="s">
        <v>48</v>
      </c>
      <c r="AE461" t="s">
        <v>48</v>
      </c>
      <c r="AF461" t="s">
        <v>48</v>
      </c>
      <c r="AG461" t="s">
        <v>48</v>
      </c>
      <c r="AH461" t="s">
        <v>50</v>
      </c>
      <c r="AI461" t="s">
        <v>49</v>
      </c>
      <c r="AJ461" t="s">
        <v>48</v>
      </c>
      <c r="AK461" t="s">
        <v>48</v>
      </c>
      <c r="AL461" t="s">
        <v>49</v>
      </c>
      <c r="AM461" t="s">
        <v>48</v>
      </c>
      <c r="AN461" t="s">
        <v>48</v>
      </c>
      <c r="AO461" t="s">
        <v>48</v>
      </c>
      <c r="AP461" t="s">
        <v>1292</v>
      </c>
      <c r="AQ461" t="s">
        <v>1293</v>
      </c>
      <c r="AR461" t="s">
        <v>51</v>
      </c>
      <c r="AS461" t="s">
        <v>379</v>
      </c>
      <c r="AT461" t="s">
        <v>692</v>
      </c>
      <c r="AU461" t="s">
        <v>577</v>
      </c>
      <c r="AW461" s="4">
        <f t="shared" si="245"/>
        <v>6</v>
      </c>
      <c r="AX461" s="4">
        <f t="shared" si="246"/>
        <v>4</v>
      </c>
      <c r="AY461" s="4" t="str">
        <f t="shared" si="247"/>
        <v>0</v>
      </c>
      <c r="AZ461" s="4">
        <f t="shared" si="248"/>
        <v>2</v>
      </c>
      <c r="BA461" s="4">
        <f t="shared" si="249"/>
        <v>4</v>
      </c>
      <c r="BB461" s="4">
        <f t="shared" si="250"/>
        <v>4</v>
      </c>
      <c r="BC461" s="4">
        <f t="shared" si="251"/>
        <v>4</v>
      </c>
      <c r="BD461" s="4">
        <f t="shared" si="252"/>
        <v>2</v>
      </c>
      <c r="BE461" s="4" t="str">
        <f t="shared" si="253"/>
        <v>0</v>
      </c>
      <c r="BF461" s="4">
        <f t="shared" si="254"/>
        <v>2</v>
      </c>
      <c r="BG461" s="4">
        <f t="shared" si="255"/>
        <v>4</v>
      </c>
      <c r="BH461" s="4">
        <f t="shared" si="256"/>
        <v>4</v>
      </c>
      <c r="BI461" s="4">
        <f t="shared" si="257"/>
        <v>4</v>
      </c>
      <c r="BJ461" s="4">
        <f t="shared" si="258"/>
        <v>2</v>
      </c>
      <c r="BK461" s="4" t="str">
        <f t="shared" si="259"/>
        <v>0</v>
      </c>
      <c r="BL461" s="4" t="str">
        <f t="shared" si="260"/>
        <v>0</v>
      </c>
      <c r="BM461" s="4">
        <f t="shared" si="261"/>
        <v>4</v>
      </c>
      <c r="BN461" s="4">
        <f t="shared" si="262"/>
        <v>4</v>
      </c>
      <c r="BO461" s="4">
        <f t="shared" si="263"/>
        <v>4</v>
      </c>
      <c r="BP461" s="4">
        <f t="shared" si="264"/>
        <v>4</v>
      </c>
      <c r="BQ461" s="4">
        <f t="shared" si="265"/>
        <v>6</v>
      </c>
      <c r="BR461" s="4">
        <f t="shared" si="266"/>
        <v>4</v>
      </c>
      <c r="BS461" s="4" t="str">
        <f t="shared" si="267"/>
        <v>0</v>
      </c>
      <c r="BT461" s="4">
        <f t="shared" si="268"/>
        <v>4</v>
      </c>
      <c r="BU461" s="4">
        <f t="shared" si="269"/>
        <v>4</v>
      </c>
      <c r="BV461" s="4" t="str">
        <f t="shared" si="270"/>
        <v>0</v>
      </c>
      <c r="BW461" s="4">
        <f t="shared" si="271"/>
        <v>6</v>
      </c>
      <c r="BX461" s="4">
        <f t="shared" si="272"/>
        <v>0</v>
      </c>
      <c r="BY461" s="4">
        <f t="shared" si="273"/>
        <v>0</v>
      </c>
      <c r="BZ461" s="37">
        <f t="shared" si="274"/>
        <v>82</v>
      </c>
      <c r="CA461" s="32" t="e">
        <f>VLOOKUP(J:J,'Agent wise'!A:C,3,0)</f>
        <v>#N/A</v>
      </c>
      <c r="CB461" s="32">
        <f t="shared" si="275"/>
        <v>45938</v>
      </c>
      <c r="CC461" t="str">
        <f t="shared" si="276"/>
        <v>FC</v>
      </c>
      <c r="CE461" s="32"/>
      <c r="CJ461">
        <f t="shared" si="277"/>
        <v>8</v>
      </c>
      <c r="CK461">
        <f t="shared" si="278"/>
        <v>10</v>
      </c>
      <c r="CL461">
        <f t="shared" si="279"/>
        <v>2025</v>
      </c>
    </row>
    <row r="462" spans="1:90" ht="15" customHeight="1" x14ac:dyDescent="0.35">
      <c r="A462" s="40">
        <v>45879.569108796299</v>
      </c>
      <c r="B462" t="s">
        <v>319</v>
      </c>
      <c r="C462" t="s">
        <v>575</v>
      </c>
      <c r="D462" t="s">
        <v>72</v>
      </c>
      <c r="E462" s="2">
        <v>45938</v>
      </c>
      <c r="F462" t="s">
        <v>134</v>
      </c>
      <c r="G462" s="2">
        <v>45848</v>
      </c>
      <c r="H462">
        <v>8281815266</v>
      </c>
      <c r="I462">
        <v>374</v>
      </c>
      <c r="J462" t="s">
        <v>120</v>
      </c>
      <c r="K462" t="s">
        <v>46</v>
      </c>
      <c r="L462" t="s">
        <v>47</v>
      </c>
      <c r="M462" t="s">
        <v>48</v>
      </c>
      <c r="N462" t="s">
        <v>48</v>
      </c>
      <c r="O462" t="s">
        <v>48</v>
      </c>
      <c r="P462" t="s">
        <v>48</v>
      </c>
      <c r="Q462" t="s">
        <v>48</v>
      </c>
      <c r="R462" t="s">
        <v>49</v>
      </c>
      <c r="S462" t="s">
        <v>48</v>
      </c>
      <c r="T462" t="s">
        <v>48</v>
      </c>
      <c r="U462" t="s">
        <v>49</v>
      </c>
      <c r="V462" t="s">
        <v>48</v>
      </c>
      <c r="W462" t="s">
        <v>48</v>
      </c>
      <c r="X462" t="s">
        <v>48</v>
      </c>
      <c r="Y462" t="s">
        <v>48</v>
      </c>
      <c r="Z462" t="s">
        <v>48</v>
      </c>
      <c r="AA462" t="s">
        <v>49</v>
      </c>
      <c r="AB462" t="s">
        <v>49</v>
      </c>
      <c r="AC462" t="s">
        <v>49</v>
      </c>
      <c r="AD462" t="s">
        <v>48</v>
      </c>
      <c r="AE462" t="s">
        <v>48</v>
      </c>
      <c r="AF462" t="s">
        <v>50</v>
      </c>
      <c r="AG462" t="s">
        <v>48</v>
      </c>
      <c r="AH462" t="s">
        <v>50</v>
      </c>
      <c r="AI462" t="s">
        <v>49</v>
      </c>
      <c r="AJ462" t="s">
        <v>48</v>
      </c>
      <c r="AK462" t="s">
        <v>50</v>
      </c>
      <c r="AL462" t="s">
        <v>49</v>
      </c>
      <c r="AM462" t="s">
        <v>48</v>
      </c>
      <c r="AN462" t="s">
        <v>48</v>
      </c>
      <c r="AO462" t="s">
        <v>48</v>
      </c>
      <c r="AP462" t="s">
        <v>760</v>
      </c>
      <c r="AQ462" t="s">
        <v>1294</v>
      </c>
      <c r="AR462" t="s">
        <v>51</v>
      </c>
      <c r="AS462" t="s">
        <v>326</v>
      </c>
      <c r="AT462" t="s">
        <v>138</v>
      </c>
      <c r="AU462" t="s">
        <v>626</v>
      </c>
      <c r="AW462" s="4">
        <f t="shared" si="245"/>
        <v>6</v>
      </c>
      <c r="AX462" s="4">
        <f t="shared" si="246"/>
        <v>4</v>
      </c>
      <c r="AY462" s="4">
        <f t="shared" si="247"/>
        <v>4</v>
      </c>
      <c r="AZ462" s="4">
        <f t="shared" si="248"/>
        <v>2</v>
      </c>
      <c r="BA462" s="4">
        <f t="shared" si="249"/>
        <v>4</v>
      </c>
      <c r="BB462" s="4" t="str">
        <f t="shared" si="250"/>
        <v>0</v>
      </c>
      <c r="BC462" s="4">
        <f t="shared" si="251"/>
        <v>4</v>
      </c>
      <c r="BD462" s="4">
        <f t="shared" si="252"/>
        <v>2</v>
      </c>
      <c r="BE462" s="4" t="str">
        <f t="shared" si="253"/>
        <v>0</v>
      </c>
      <c r="BF462" s="4">
        <f t="shared" si="254"/>
        <v>2</v>
      </c>
      <c r="BG462" s="4">
        <f t="shared" si="255"/>
        <v>4</v>
      </c>
      <c r="BH462" s="4">
        <f t="shared" si="256"/>
        <v>4</v>
      </c>
      <c r="BI462" s="4">
        <f t="shared" si="257"/>
        <v>4</v>
      </c>
      <c r="BJ462" s="4">
        <f t="shared" si="258"/>
        <v>2</v>
      </c>
      <c r="BK462" s="4" t="str">
        <f t="shared" si="259"/>
        <v>0</v>
      </c>
      <c r="BL462" s="4" t="str">
        <f t="shared" si="260"/>
        <v>0</v>
      </c>
      <c r="BM462" s="4" t="str">
        <f t="shared" si="261"/>
        <v>0</v>
      </c>
      <c r="BN462" s="4">
        <f t="shared" si="262"/>
        <v>4</v>
      </c>
      <c r="BO462" s="4">
        <f t="shared" si="263"/>
        <v>4</v>
      </c>
      <c r="BP462" s="4">
        <f t="shared" si="264"/>
        <v>4</v>
      </c>
      <c r="BQ462" s="4">
        <f t="shared" si="265"/>
        <v>6</v>
      </c>
      <c r="BR462" s="4">
        <f t="shared" si="266"/>
        <v>4</v>
      </c>
      <c r="BS462" s="4" t="str">
        <f t="shared" si="267"/>
        <v>0</v>
      </c>
      <c r="BT462" s="4">
        <f t="shared" si="268"/>
        <v>4</v>
      </c>
      <c r="BU462" s="4">
        <f t="shared" si="269"/>
        <v>4</v>
      </c>
      <c r="BV462" s="4" t="str">
        <f t="shared" si="270"/>
        <v>0</v>
      </c>
      <c r="BW462" s="4">
        <f t="shared" si="271"/>
        <v>6</v>
      </c>
      <c r="BX462" s="4">
        <f t="shared" si="272"/>
        <v>0</v>
      </c>
      <c r="BY462" s="4">
        <f t="shared" si="273"/>
        <v>0</v>
      </c>
      <c r="BZ462" s="37">
        <f t="shared" si="274"/>
        <v>78</v>
      </c>
      <c r="CA462" s="32" t="str">
        <f>VLOOKUP(J:J,'Agent wise'!A:C,3,0)</f>
        <v>Adharsh</v>
      </c>
      <c r="CB462" s="32">
        <f t="shared" si="275"/>
        <v>45938</v>
      </c>
      <c r="CC462" t="str">
        <f t="shared" si="276"/>
        <v>FC</v>
      </c>
      <c r="CE462" s="32"/>
      <c r="CJ462">
        <f t="shared" si="277"/>
        <v>8</v>
      </c>
      <c r="CK462">
        <f t="shared" si="278"/>
        <v>10</v>
      </c>
      <c r="CL462">
        <f t="shared" si="279"/>
        <v>2025</v>
      </c>
    </row>
    <row r="463" spans="1:90" ht="15" customHeight="1" x14ac:dyDescent="0.35">
      <c r="A463" s="40">
        <v>45879.592870370368</v>
      </c>
      <c r="B463" t="s">
        <v>319</v>
      </c>
      <c r="C463" t="s">
        <v>575</v>
      </c>
      <c r="D463" t="s">
        <v>72</v>
      </c>
      <c r="E463" s="2">
        <v>45938</v>
      </c>
      <c r="F463" t="s">
        <v>134</v>
      </c>
      <c r="G463" s="2">
        <v>45848</v>
      </c>
      <c r="H463">
        <v>9442895038</v>
      </c>
      <c r="I463">
        <v>195</v>
      </c>
      <c r="J463" t="s">
        <v>234</v>
      </c>
      <c r="K463" t="s">
        <v>52</v>
      </c>
      <c r="L463" t="s">
        <v>53</v>
      </c>
      <c r="M463" t="s">
        <v>48</v>
      </c>
      <c r="N463" t="s">
        <v>48</v>
      </c>
      <c r="O463" t="s">
        <v>49</v>
      </c>
      <c r="P463" t="s">
        <v>48</v>
      </c>
      <c r="Q463" t="s">
        <v>48</v>
      </c>
      <c r="R463" t="s">
        <v>49</v>
      </c>
      <c r="S463" t="s">
        <v>48</v>
      </c>
      <c r="T463" t="s">
        <v>48</v>
      </c>
      <c r="U463" t="s">
        <v>49</v>
      </c>
      <c r="V463" t="s">
        <v>48</v>
      </c>
      <c r="W463" t="s">
        <v>48</v>
      </c>
      <c r="X463" t="s">
        <v>48</v>
      </c>
      <c r="Y463" t="s">
        <v>48</v>
      </c>
      <c r="Z463" t="s">
        <v>48</v>
      </c>
      <c r="AA463" t="s">
        <v>49</v>
      </c>
      <c r="AB463" t="s">
        <v>49</v>
      </c>
      <c r="AC463" t="s">
        <v>49</v>
      </c>
      <c r="AD463" t="s">
        <v>48</v>
      </c>
      <c r="AE463" t="s">
        <v>48</v>
      </c>
      <c r="AF463" t="s">
        <v>50</v>
      </c>
      <c r="AG463" t="s">
        <v>48</v>
      </c>
      <c r="AH463" t="s">
        <v>50</v>
      </c>
      <c r="AI463" t="s">
        <v>49</v>
      </c>
      <c r="AJ463" t="s">
        <v>48</v>
      </c>
      <c r="AK463" t="s">
        <v>50</v>
      </c>
      <c r="AL463" t="s">
        <v>49</v>
      </c>
      <c r="AM463" t="s">
        <v>49</v>
      </c>
      <c r="AN463" t="s">
        <v>48</v>
      </c>
      <c r="AO463" t="s">
        <v>48</v>
      </c>
      <c r="AP463" t="s">
        <v>1295</v>
      </c>
      <c r="AQ463" t="s">
        <v>405</v>
      </c>
      <c r="AR463" t="s">
        <v>51</v>
      </c>
      <c r="AS463" t="s">
        <v>326</v>
      </c>
      <c r="AT463" t="s">
        <v>138</v>
      </c>
      <c r="AU463" t="s">
        <v>756</v>
      </c>
      <c r="AW463" s="4">
        <f t="shared" si="245"/>
        <v>6</v>
      </c>
      <c r="AX463" s="4">
        <f t="shared" si="246"/>
        <v>4</v>
      </c>
      <c r="AY463" s="4" t="str">
        <f t="shared" si="247"/>
        <v>0</v>
      </c>
      <c r="AZ463" s="4">
        <f t="shared" si="248"/>
        <v>2</v>
      </c>
      <c r="BA463" s="4">
        <f t="shared" si="249"/>
        <v>4</v>
      </c>
      <c r="BB463" s="4" t="str">
        <f t="shared" si="250"/>
        <v>0</v>
      </c>
      <c r="BC463" s="4">
        <f t="shared" si="251"/>
        <v>4</v>
      </c>
      <c r="BD463" s="4">
        <f t="shared" si="252"/>
        <v>2</v>
      </c>
      <c r="BE463" s="4" t="str">
        <f t="shared" si="253"/>
        <v>0</v>
      </c>
      <c r="BF463" s="4">
        <f t="shared" si="254"/>
        <v>2</v>
      </c>
      <c r="BG463" s="4">
        <f t="shared" si="255"/>
        <v>4</v>
      </c>
      <c r="BH463" s="4">
        <f t="shared" si="256"/>
        <v>4</v>
      </c>
      <c r="BI463" s="4">
        <f t="shared" si="257"/>
        <v>4</v>
      </c>
      <c r="BJ463" s="4">
        <f t="shared" si="258"/>
        <v>2</v>
      </c>
      <c r="BK463" s="4" t="str">
        <f t="shared" si="259"/>
        <v>0</v>
      </c>
      <c r="BL463" s="4" t="str">
        <f t="shared" si="260"/>
        <v>0</v>
      </c>
      <c r="BM463" s="4" t="str">
        <f t="shared" si="261"/>
        <v>0</v>
      </c>
      <c r="BN463" s="4">
        <f t="shared" si="262"/>
        <v>4</v>
      </c>
      <c r="BO463" s="4">
        <f t="shared" si="263"/>
        <v>4</v>
      </c>
      <c r="BP463" s="4">
        <f t="shared" si="264"/>
        <v>4</v>
      </c>
      <c r="BQ463" s="4">
        <f t="shared" si="265"/>
        <v>6</v>
      </c>
      <c r="BR463" s="4">
        <f t="shared" si="266"/>
        <v>4</v>
      </c>
      <c r="BS463" s="4" t="str">
        <f t="shared" si="267"/>
        <v>0</v>
      </c>
      <c r="BT463" s="4">
        <f t="shared" si="268"/>
        <v>4</v>
      </c>
      <c r="BU463" s="4">
        <f t="shared" si="269"/>
        <v>4</v>
      </c>
      <c r="BV463" s="4" t="str">
        <f t="shared" si="270"/>
        <v>0</v>
      </c>
      <c r="BW463" s="4" t="str">
        <f t="shared" si="271"/>
        <v>0</v>
      </c>
      <c r="BX463" s="4">
        <f t="shared" si="272"/>
        <v>0</v>
      </c>
      <c r="BY463" s="4">
        <f t="shared" si="273"/>
        <v>0</v>
      </c>
      <c r="BZ463" s="37">
        <f t="shared" si="274"/>
        <v>68</v>
      </c>
      <c r="CA463" s="32" t="str">
        <f>VLOOKUP(J:J,'Agent wise'!A:C,3,0)</f>
        <v>Adharsh</v>
      </c>
      <c r="CB463" s="32">
        <f t="shared" si="275"/>
        <v>45938</v>
      </c>
      <c r="CC463" t="str">
        <f t="shared" si="276"/>
        <v>FC</v>
      </c>
      <c r="CE463" s="32"/>
      <c r="CJ463">
        <f t="shared" si="277"/>
        <v>8</v>
      </c>
      <c r="CK463">
        <f t="shared" si="278"/>
        <v>10</v>
      </c>
      <c r="CL463">
        <f t="shared" si="279"/>
        <v>2025</v>
      </c>
    </row>
    <row r="464" spans="1:90" ht="15" customHeight="1" x14ac:dyDescent="0.35">
      <c r="A464" s="40">
        <v>45879.595937500002</v>
      </c>
      <c r="B464" t="s">
        <v>319</v>
      </c>
      <c r="C464" t="s">
        <v>575</v>
      </c>
      <c r="D464" t="s">
        <v>72</v>
      </c>
      <c r="E464" s="2">
        <v>45938</v>
      </c>
      <c r="F464" t="s">
        <v>134</v>
      </c>
      <c r="G464" s="2">
        <v>45848</v>
      </c>
      <c r="H464">
        <v>9495211917</v>
      </c>
      <c r="I464">
        <v>136</v>
      </c>
      <c r="J464" t="s">
        <v>278</v>
      </c>
      <c r="K464" t="s">
        <v>46</v>
      </c>
      <c r="L464" t="s">
        <v>47</v>
      </c>
      <c r="M464" t="s">
        <v>48</v>
      </c>
      <c r="N464" t="s">
        <v>48</v>
      </c>
      <c r="O464" t="s">
        <v>49</v>
      </c>
      <c r="P464" t="s">
        <v>48</v>
      </c>
      <c r="Q464" t="s">
        <v>48</v>
      </c>
      <c r="R464" t="s">
        <v>48</v>
      </c>
      <c r="S464" t="s">
        <v>48</v>
      </c>
      <c r="T464" t="s">
        <v>48</v>
      </c>
      <c r="U464" t="s">
        <v>48</v>
      </c>
      <c r="V464" t="s">
        <v>48</v>
      </c>
      <c r="W464" t="s">
        <v>48</v>
      </c>
      <c r="X464" t="s">
        <v>48</v>
      </c>
      <c r="Y464" t="s">
        <v>48</v>
      </c>
      <c r="Z464" t="s">
        <v>48</v>
      </c>
      <c r="AA464" t="s">
        <v>48</v>
      </c>
      <c r="AB464" t="s">
        <v>49</v>
      </c>
      <c r="AC464" t="s">
        <v>50</v>
      </c>
      <c r="AD464" t="s">
        <v>48</v>
      </c>
      <c r="AE464" t="s">
        <v>48</v>
      </c>
      <c r="AF464" t="s">
        <v>50</v>
      </c>
      <c r="AG464" t="s">
        <v>48</v>
      </c>
      <c r="AH464" t="s">
        <v>50</v>
      </c>
      <c r="AI464" t="s">
        <v>49</v>
      </c>
      <c r="AJ464" t="s">
        <v>48</v>
      </c>
      <c r="AK464" t="s">
        <v>50</v>
      </c>
      <c r="AL464" t="s">
        <v>49</v>
      </c>
      <c r="AM464" t="s">
        <v>48</v>
      </c>
      <c r="AN464" t="s">
        <v>48</v>
      </c>
      <c r="AO464" t="s">
        <v>48</v>
      </c>
      <c r="AP464" t="s">
        <v>1296</v>
      </c>
      <c r="AQ464" t="s">
        <v>1297</v>
      </c>
      <c r="AR464" t="s">
        <v>51</v>
      </c>
      <c r="AS464" t="s">
        <v>67</v>
      </c>
      <c r="AT464" t="s">
        <v>397</v>
      </c>
      <c r="AU464" t="s">
        <v>626</v>
      </c>
      <c r="AW464" s="4">
        <f t="shared" si="245"/>
        <v>6</v>
      </c>
      <c r="AX464" s="4">
        <f t="shared" si="246"/>
        <v>4</v>
      </c>
      <c r="AY464" s="4" t="str">
        <f t="shared" si="247"/>
        <v>0</v>
      </c>
      <c r="AZ464" s="4">
        <f t="shared" si="248"/>
        <v>2</v>
      </c>
      <c r="BA464" s="4">
        <f t="shared" si="249"/>
        <v>4</v>
      </c>
      <c r="BB464" s="4">
        <f t="shared" si="250"/>
        <v>4</v>
      </c>
      <c r="BC464" s="4">
        <f t="shared" si="251"/>
        <v>4</v>
      </c>
      <c r="BD464" s="4">
        <f t="shared" si="252"/>
        <v>2</v>
      </c>
      <c r="BE464" s="4">
        <f t="shared" si="253"/>
        <v>4</v>
      </c>
      <c r="BF464" s="4">
        <f t="shared" si="254"/>
        <v>2</v>
      </c>
      <c r="BG464" s="4">
        <f t="shared" si="255"/>
        <v>4</v>
      </c>
      <c r="BH464" s="4">
        <f t="shared" si="256"/>
        <v>4</v>
      </c>
      <c r="BI464" s="4">
        <f t="shared" si="257"/>
        <v>4</v>
      </c>
      <c r="BJ464" s="4">
        <f t="shared" si="258"/>
        <v>2</v>
      </c>
      <c r="BK464" s="4">
        <f t="shared" si="259"/>
        <v>4</v>
      </c>
      <c r="BL464" s="4" t="str">
        <f t="shared" si="260"/>
        <v>0</v>
      </c>
      <c r="BM464" s="4">
        <f t="shared" si="261"/>
        <v>4</v>
      </c>
      <c r="BN464" s="4">
        <f t="shared" si="262"/>
        <v>4</v>
      </c>
      <c r="BO464" s="4">
        <f t="shared" si="263"/>
        <v>4</v>
      </c>
      <c r="BP464" s="4">
        <f t="shared" si="264"/>
        <v>4</v>
      </c>
      <c r="BQ464" s="4">
        <f t="shared" si="265"/>
        <v>6</v>
      </c>
      <c r="BR464" s="4">
        <f t="shared" si="266"/>
        <v>4</v>
      </c>
      <c r="BS464" s="4" t="str">
        <f t="shared" si="267"/>
        <v>0</v>
      </c>
      <c r="BT464" s="4">
        <f t="shared" si="268"/>
        <v>4</v>
      </c>
      <c r="BU464" s="4">
        <f t="shared" si="269"/>
        <v>4</v>
      </c>
      <c r="BV464" s="4" t="str">
        <f t="shared" si="270"/>
        <v>0</v>
      </c>
      <c r="BW464" s="4">
        <f t="shared" si="271"/>
        <v>6</v>
      </c>
      <c r="BX464" s="4">
        <f t="shared" si="272"/>
        <v>0</v>
      </c>
      <c r="BY464" s="4">
        <f t="shared" si="273"/>
        <v>0</v>
      </c>
      <c r="BZ464" s="37">
        <f t="shared" si="274"/>
        <v>90</v>
      </c>
      <c r="CA464" s="32" t="str">
        <f>VLOOKUP(J:J,'Agent wise'!A:C,3,0)</f>
        <v>Adharsh</v>
      </c>
      <c r="CB464" s="32">
        <f t="shared" si="275"/>
        <v>45938</v>
      </c>
      <c r="CC464" t="str">
        <f t="shared" si="276"/>
        <v>Good</v>
      </c>
      <c r="CE464" s="32"/>
      <c r="CJ464">
        <f t="shared" si="277"/>
        <v>8</v>
      </c>
      <c r="CK464">
        <f t="shared" si="278"/>
        <v>10</v>
      </c>
      <c r="CL464">
        <f t="shared" si="279"/>
        <v>2025</v>
      </c>
    </row>
    <row r="465" spans="1:90" ht="15" customHeight="1" x14ac:dyDescent="0.35">
      <c r="A465" s="40">
        <v>45879.603379629632</v>
      </c>
      <c r="B465" t="s">
        <v>319</v>
      </c>
      <c r="C465" t="s">
        <v>575</v>
      </c>
      <c r="D465" t="s">
        <v>72</v>
      </c>
      <c r="E465" s="2">
        <v>45938</v>
      </c>
      <c r="F465" t="s">
        <v>134</v>
      </c>
      <c r="G465" s="2">
        <v>45848</v>
      </c>
      <c r="H465">
        <v>8078498568</v>
      </c>
      <c r="I465">
        <v>139</v>
      </c>
      <c r="J465" t="s">
        <v>288</v>
      </c>
      <c r="K465" t="s">
        <v>46</v>
      </c>
      <c r="L465" t="s">
        <v>47</v>
      </c>
      <c r="M465" t="s">
        <v>49</v>
      </c>
      <c r="N465" t="s">
        <v>48</v>
      </c>
      <c r="O465" t="s">
        <v>48</v>
      </c>
      <c r="P465" t="s">
        <v>48</v>
      </c>
      <c r="Q465" t="s">
        <v>48</v>
      </c>
      <c r="R465" t="s">
        <v>48</v>
      </c>
      <c r="S465" t="s">
        <v>48</v>
      </c>
      <c r="T465" t="s">
        <v>48</v>
      </c>
      <c r="U465" t="s">
        <v>49</v>
      </c>
      <c r="V465" t="s">
        <v>48</v>
      </c>
      <c r="W465" t="s">
        <v>48</v>
      </c>
      <c r="X465" t="s">
        <v>48</v>
      </c>
      <c r="Y465" t="s">
        <v>48</v>
      </c>
      <c r="Z465" t="s">
        <v>48</v>
      </c>
      <c r="AA465" t="s">
        <v>49</v>
      </c>
      <c r="AB465" t="s">
        <v>49</v>
      </c>
      <c r="AC465" t="s">
        <v>50</v>
      </c>
      <c r="AD465" t="s">
        <v>48</v>
      </c>
      <c r="AE465" t="s">
        <v>49</v>
      </c>
      <c r="AF465" t="s">
        <v>50</v>
      </c>
      <c r="AG465" t="s">
        <v>48</v>
      </c>
      <c r="AH465" t="s">
        <v>50</v>
      </c>
      <c r="AI465" t="s">
        <v>50</v>
      </c>
      <c r="AJ465" t="s">
        <v>48</v>
      </c>
      <c r="AK465" t="s">
        <v>50</v>
      </c>
      <c r="AL465" t="s">
        <v>49</v>
      </c>
      <c r="AM465" t="s">
        <v>48</v>
      </c>
      <c r="AN465" t="s">
        <v>48</v>
      </c>
      <c r="AO465" t="s">
        <v>48</v>
      </c>
      <c r="AP465" t="s">
        <v>1298</v>
      </c>
      <c r="AQ465" t="s">
        <v>1299</v>
      </c>
      <c r="AR465" t="s">
        <v>51</v>
      </c>
      <c r="AS465" t="s">
        <v>443</v>
      </c>
      <c r="AT465" t="s">
        <v>329</v>
      </c>
      <c r="AU465" t="s">
        <v>683</v>
      </c>
      <c r="AW465" s="4" t="str">
        <f t="shared" ref="AW465:AW528" si="280">IF(OR(M465="YES", M465="Not Applicable"), AW$1, "0")</f>
        <v>0</v>
      </c>
      <c r="AX465" s="4">
        <f t="shared" ref="AX465:AX528" si="281">IF(OR(N465="YES", N465="Not Applicable"), AX$1, "0")</f>
        <v>4</v>
      </c>
      <c r="AY465" s="4">
        <f t="shared" ref="AY465:AY528" si="282">IF(OR(O465="YES", O465="Not Applicable"), AY$1, "0")</f>
        <v>4</v>
      </c>
      <c r="AZ465" s="4">
        <f t="shared" ref="AZ465:AZ528" si="283">IF(OR(P465="YES", P465="Not Applicable"), AZ$1, "0")</f>
        <v>2</v>
      </c>
      <c r="BA465" s="4">
        <f t="shared" ref="BA465:BA528" si="284">IF(OR(Q465="YES", Q465="Not Applicable"), BA$1, "0")</f>
        <v>4</v>
      </c>
      <c r="BB465" s="4">
        <f t="shared" ref="BB465:BB528" si="285">IF(OR(R465="YES", R465="Not Applicable"), BB$1, "0")</f>
        <v>4</v>
      </c>
      <c r="BC465" s="4">
        <f t="shared" ref="BC465:BC528" si="286">IF(OR(S465="YES", S465="Not Applicable"), BC$1, "0")</f>
        <v>4</v>
      </c>
      <c r="BD465" s="4">
        <f t="shared" ref="BD465:BD528" si="287">IF(OR(T465="YES", T465="Not Applicable"), BD$1, "0")</f>
        <v>2</v>
      </c>
      <c r="BE465" s="4" t="str">
        <f t="shared" ref="BE465:BE528" si="288">IF(OR(U465="YES", U465="Not Applicable"), BE$1, "0")</f>
        <v>0</v>
      </c>
      <c r="BF465" s="4">
        <f t="shared" ref="BF465:BF528" si="289">IF(OR(V465="YES", V465="Not Applicable"), BF$1, "0")</f>
        <v>2</v>
      </c>
      <c r="BG465" s="4">
        <f t="shared" ref="BG465:BG528" si="290">IF(OR(W465="YES", W465="Not Applicable"), BG$1, "0")</f>
        <v>4</v>
      </c>
      <c r="BH465" s="4">
        <f t="shared" ref="BH465:BH528" si="291">IF(OR(X465="YES", X465="Not Applicable"), BH$1, "0")</f>
        <v>4</v>
      </c>
      <c r="BI465" s="4">
        <f t="shared" ref="BI465:BI528" si="292">IF(OR(Y465="YES", Y465="Not Applicable"), BI$1, "0")</f>
        <v>4</v>
      </c>
      <c r="BJ465" s="4">
        <f t="shared" ref="BJ465:BJ528" si="293">IF(OR(Z465="YES", Z465="Not Applicable"), BJ$1, "0")</f>
        <v>2</v>
      </c>
      <c r="BK465" s="4" t="str">
        <f t="shared" ref="BK465:BK528" si="294">IF(OR(AA465="YES", AA465="Not Applicable"), BK$1, "0")</f>
        <v>0</v>
      </c>
      <c r="BL465" s="4" t="str">
        <f t="shared" ref="BL465:BL528" si="295">IF(OR(AB465="YES", AB465="Not Applicable"), BL$1, "0")</f>
        <v>0</v>
      </c>
      <c r="BM465" s="4">
        <f t="shared" ref="BM465:BM528" si="296">IF(OR(AC465="YES", AC465="Not Applicable"), BM$1, "0")</f>
        <v>4</v>
      </c>
      <c r="BN465" s="4">
        <f t="shared" ref="BN465:BN528" si="297">IF(OR(AD465="YES", AD465="Not Applicable"), BN$1, "0")</f>
        <v>4</v>
      </c>
      <c r="BO465" s="4" t="str">
        <f t="shared" ref="BO465:BO528" si="298">IF(OR(AE465="YES", AE465="Not Applicable"), BO$1, "0")</f>
        <v>0</v>
      </c>
      <c r="BP465" s="4">
        <f t="shared" ref="BP465:BP528" si="299">IF(OR(AF465="YES", AF465="Not Applicable"), BP$1, "0")</f>
        <v>4</v>
      </c>
      <c r="BQ465" s="4">
        <f t="shared" ref="BQ465:BQ528" si="300">IF(OR(AG465="YES", AG465="Not Applicable"), BQ$1, "0")</f>
        <v>6</v>
      </c>
      <c r="BR465" s="4">
        <f t="shared" ref="BR465:BR528" si="301">IF(OR(AH465="YES", AH465="Not Applicable"), BR$1, "0")</f>
        <v>4</v>
      </c>
      <c r="BS465" s="4">
        <f t="shared" ref="BS465:BS528" si="302">IF(OR(AI465="YES", AI465="Not Applicable"), BS$1, "0")</f>
        <v>4</v>
      </c>
      <c r="BT465" s="4">
        <f t="shared" ref="BT465:BT528" si="303">IF(OR(AJ465="YES", AJ465="Not Applicable"), BT$1, "0")</f>
        <v>4</v>
      </c>
      <c r="BU465" s="4">
        <f t="shared" ref="BU465:BU528" si="304">IF(OR(AK465="YES", AK465="Not Applicable"), BU$1, "0")</f>
        <v>4</v>
      </c>
      <c r="BV465" s="4" t="str">
        <f t="shared" ref="BV465:BV528" si="305">IF(OR(AL465="YES", AL465="Not Applicable"), BV$1, "0")</f>
        <v>0</v>
      </c>
      <c r="BW465" s="4">
        <f t="shared" ref="BW465:BW528" si="306">IF(OR(AM465="YES", AM465="Not Applicable"), BW$1, "0")</f>
        <v>6</v>
      </c>
      <c r="BX465" s="4">
        <f t="shared" ref="BX465:BX528" si="307">IF(OR(AN465="YES", AN465="Not Applicable"), BX$1, "0")</f>
        <v>0</v>
      </c>
      <c r="BY465" s="4">
        <f t="shared" ref="BY465:BY528" si="308">IF(OR(AO465="YES", AO465="Not Applicable"), BY$1, "0")</f>
        <v>0</v>
      </c>
      <c r="BZ465" s="37">
        <f t="shared" ref="BZ465:BZ528" si="309">SUM(AW465:BY465)</f>
        <v>80</v>
      </c>
      <c r="CA465" s="32" t="str">
        <f>VLOOKUP(J:J,'Agent wise'!A:C,3,0)</f>
        <v>Adharsh</v>
      </c>
      <c r="CB465" s="32">
        <f t="shared" si="275"/>
        <v>45938</v>
      </c>
      <c r="CC465" t="str">
        <f t="shared" si="276"/>
        <v>FC</v>
      </c>
      <c r="CE465" s="32"/>
      <c r="CJ465">
        <f t="shared" si="277"/>
        <v>8</v>
      </c>
      <c r="CK465">
        <f t="shared" si="278"/>
        <v>10</v>
      </c>
      <c r="CL465">
        <f t="shared" si="279"/>
        <v>2025</v>
      </c>
    </row>
    <row r="466" spans="1:90" ht="15" customHeight="1" x14ac:dyDescent="0.35">
      <c r="A466" s="40">
        <v>45879.610868055555</v>
      </c>
      <c r="B466" t="s">
        <v>319</v>
      </c>
      <c r="C466" t="s">
        <v>575</v>
      </c>
      <c r="D466" t="s">
        <v>72</v>
      </c>
      <c r="E466" s="2">
        <v>45938</v>
      </c>
      <c r="F466" t="s">
        <v>521</v>
      </c>
      <c r="G466" s="2">
        <v>45848</v>
      </c>
      <c r="H466">
        <v>9444581987</v>
      </c>
      <c r="I466">
        <v>365</v>
      </c>
      <c r="J466" t="s">
        <v>54</v>
      </c>
      <c r="K466" t="s">
        <v>52</v>
      </c>
      <c r="L466" t="s">
        <v>53</v>
      </c>
      <c r="M466" t="s">
        <v>48</v>
      </c>
      <c r="N466" t="s">
        <v>48</v>
      </c>
      <c r="O466" t="s">
        <v>49</v>
      </c>
      <c r="P466" t="s">
        <v>48</v>
      </c>
      <c r="Q466" t="s">
        <v>48</v>
      </c>
      <c r="R466" t="s">
        <v>49</v>
      </c>
      <c r="S466" t="s">
        <v>48</v>
      </c>
      <c r="T466" t="s">
        <v>48</v>
      </c>
      <c r="U466" t="s">
        <v>49</v>
      </c>
      <c r="V466" t="s">
        <v>48</v>
      </c>
      <c r="W466" t="s">
        <v>48</v>
      </c>
      <c r="X466" t="s">
        <v>48</v>
      </c>
      <c r="Y466" t="s">
        <v>48</v>
      </c>
      <c r="Z466" t="s">
        <v>48</v>
      </c>
      <c r="AA466" t="s">
        <v>48</v>
      </c>
      <c r="AB466" t="s">
        <v>49</v>
      </c>
      <c r="AC466" t="s">
        <v>50</v>
      </c>
      <c r="AD466" t="s">
        <v>48</v>
      </c>
      <c r="AE466" t="s">
        <v>48</v>
      </c>
      <c r="AF466" t="s">
        <v>50</v>
      </c>
      <c r="AG466" t="s">
        <v>48</v>
      </c>
      <c r="AH466" t="s">
        <v>50</v>
      </c>
      <c r="AI466" t="s">
        <v>50</v>
      </c>
      <c r="AJ466" t="s">
        <v>48</v>
      </c>
      <c r="AK466" t="s">
        <v>50</v>
      </c>
      <c r="AL466" t="s">
        <v>49</v>
      </c>
      <c r="AM466" t="s">
        <v>48</v>
      </c>
      <c r="AN466" t="s">
        <v>48</v>
      </c>
      <c r="AO466" t="s">
        <v>48</v>
      </c>
      <c r="AP466" t="s">
        <v>1300</v>
      </c>
      <c r="AQ466" t="s">
        <v>1301</v>
      </c>
      <c r="AR466" t="s">
        <v>51</v>
      </c>
      <c r="AS466" t="s">
        <v>406</v>
      </c>
      <c r="AT466" t="s">
        <v>807</v>
      </c>
      <c r="AU466" t="s">
        <v>626</v>
      </c>
      <c r="AW466" s="4">
        <f t="shared" si="280"/>
        <v>6</v>
      </c>
      <c r="AX466" s="4">
        <f t="shared" si="281"/>
        <v>4</v>
      </c>
      <c r="AY466" s="4" t="str">
        <f t="shared" si="282"/>
        <v>0</v>
      </c>
      <c r="AZ466" s="4">
        <f t="shared" si="283"/>
        <v>2</v>
      </c>
      <c r="BA466" s="4">
        <f t="shared" si="284"/>
        <v>4</v>
      </c>
      <c r="BB466" s="4" t="str">
        <f t="shared" si="285"/>
        <v>0</v>
      </c>
      <c r="BC466" s="4">
        <f t="shared" si="286"/>
        <v>4</v>
      </c>
      <c r="BD466" s="4">
        <f t="shared" si="287"/>
        <v>2</v>
      </c>
      <c r="BE466" s="4" t="str">
        <f t="shared" si="288"/>
        <v>0</v>
      </c>
      <c r="BF466" s="4">
        <f t="shared" si="289"/>
        <v>2</v>
      </c>
      <c r="BG466" s="4">
        <f t="shared" si="290"/>
        <v>4</v>
      </c>
      <c r="BH466" s="4">
        <f t="shared" si="291"/>
        <v>4</v>
      </c>
      <c r="BI466" s="4">
        <f t="shared" si="292"/>
        <v>4</v>
      </c>
      <c r="BJ466" s="4">
        <f t="shared" si="293"/>
        <v>2</v>
      </c>
      <c r="BK466" s="4">
        <f t="shared" si="294"/>
        <v>4</v>
      </c>
      <c r="BL466" s="4" t="str">
        <f t="shared" si="295"/>
        <v>0</v>
      </c>
      <c r="BM466" s="4">
        <f t="shared" si="296"/>
        <v>4</v>
      </c>
      <c r="BN466" s="4">
        <f t="shared" si="297"/>
        <v>4</v>
      </c>
      <c r="BO466" s="4">
        <f t="shared" si="298"/>
        <v>4</v>
      </c>
      <c r="BP466" s="4">
        <f t="shared" si="299"/>
        <v>4</v>
      </c>
      <c r="BQ466" s="4">
        <f t="shared" si="300"/>
        <v>6</v>
      </c>
      <c r="BR466" s="4">
        <f t="shared" si="301"/>
        <v>4</v>
      </c>
      <c r="BS466" s="4">
        <f t="shared" si="302"/>
        <v>4</v>
      </c>
      <c r="BT466" s="4">
        <f t="shared" si="303"/>
        <v>4</v>
      </c>
      <c r="BU466" s="4">
        <f t="shared" si="304"/>
        <v>4</v>
      </c>
      <c r="BV466" s="4" t="str">
        <f t="shared" si="305"/>
        <v>0</v>
      </c>
      <c r="BW466" s="4">
        <f t="shared" si="306"/>
        <v>6</v>
      </c>
      <c r="BX466" s="4">
        <f t="shared" si="307"/>
        <v>0</v>
      </c>
      <c r="BY466" s="4">
        <f t="shared" si="308"/>
        <v>0</v>
      </c>
      <c r="BZ466" s="37">
        <f t="shared" si="309"/>
        <v>86</v>
      </c>
      <c r="CA466" s="32" t="str">
        <f>VLOOKUP(J:J,'Agent wise'!A:C,3,0)</f>
        <v>Saran S</v>
      </c>
      <c r="CB466" s="32">
        <f t="shared" si="275"/>
        <v>45938</v>
      </c>
      <c r="CC466" t="str">
        <f t="shared" si="276"/>
        <v>Average</v>
      </c>
      <c r="CE466" s="32"/>
      <c r="CJ466">
        <f t="shared" si="277"/>
        <v>8</v>
      </c>
      <c r="CK466">
        <f t="shared" si="278"/>
        <v>10</v>
      </c>
      <c r="CL466">
        <f t="shared" si="279"/>
        <v>2025</v>
      </c>
    </row>
    <row r="467" spans="1:90" ht="15" customHeight="1" x14ac:dyDescent="0.35">
      <c r="A467" s="40">
        <v>45879.713171296295</v>
      </c>
      <c r="B467" t="s">
        <v>593</v>
      </c>
      <c r="C467" t="s">
        <v>575</v>
      </c>
      <c r="D467" t="s">
        <v>594</v>
      </c>
      <c r="E467" s="2">
        <v>45938</v>
      </c>
      <c r="F467" t="s">
        <v>494</v>
      </c>
      <c r="G467" s="2">
        <v>45848</v>
      </c>
      <c r="H467">
        <v>9489954433</v>
      </c>
      <c r="I467">
        <v>165</v>
      </c>
      <c r="J467" t="s">
        <v>1175</v>
      </c>
      <c r="K467" t="s">
        <v>52</v>
      </c>
      <c r="L467" t="s">
        <v>53</v>
      </c>
      <c r="M467" t="s">
        <v>48</v>
      </c>
      <c r="N467" t="s">
        <v>48</v>
      </c>
      <c r="O467" t="s">
        <v>48</v>
      </c>
      <c r="P467" t="s">
        <v>48</v>
      </c>
      <c r="Q467" t="s">
        <v>48</v>
      </c>
      <c r="R467" t="s">
        <v>48</v>
      </c>
      <c r="S467" t="s">
        <v>48</v>
      </c>
      <c r="T467" t="s">
        <v>48</v>
      </c>
      <c r="U467" t="s">
        <v>49</v>
      </c>
      <c r="V467" t="s">
        <v>48</v>
      </c>
      <c r="W467" t="s">
        <v>48</v>
      </c>
      <c r="X467" t="s">
        <v>48</v>
      </c>
      <c r="Y467" t="s">
        <v>48</v>
      </c>
      <c r="Z467" t="s">
        <v>48</v>
      </c>
      <c r="AA467" t="s">
        <v>49</v>
      </c>
      <c r="AB467" t="s">
        <v>48</v>
      </c>
      <c r="AC467" t="s">
        <v>49</v>
      </c>
      <c r="AD467" t="s">
        <v>48</v>
      </c>
      <c r="AE467" t="s">
        <v>48</v>
      </c>
      <c r="AF467" t="s">
        <v>48</v>
      </c>
      <c r="AG467" t="s">
        <v>48</v>
      </c>
      <c r="AH467" t="s">
        <v>48</v>
      </c>
      <c r="AI467" t="s">
        <v>50</v>
      </c>
      <c r="AJ467" t="s">
        <v>48</v>
      </c>
      <c r="AK467" t="s">
        <v>48</v>
      </c>
      <c r="AL467" t="s">
        <v>49</v>
      </c>
      <c r="AM467" t="s">
        <v>48</v>
      </c>
      <c r="AN467" t="s">
        <v>48</v>
      </c>
      <c r="AO467" t="s">
        <v>48</v>
      </c>
      <c r="AP467" t="s">
        <v>1302</v>
      </c>
      <c r="AQ467" t="s">
        <v>1303</v>
      </c>
      <c r="AR467" t="s">
        <v>51</v>
      </c>
      <c r="AS467" t="s">
        <v>1304</v>
      </c>
      <c r="AT467" t="s">
        <v>1304</v>
      </c>
      <c r="AU467" t="s">
        <v>577</v>
      </c>
      <c r="AW467" s="4">
        <f t="shared" si="280"/>
        <v>6</v>
      </c>
      <c r="AX467" s="4">
        <f t="shared" si="281"/>
        <v>4</v>
      </c>
      <c r="AY467" s="4">
        <f t="shared" si="282"/>
        <v>4</v>
      </c>
      <c r="AZ467" s="4">
        <f t="shared" si="283"/>
        <v>2</v>
      </c>
      <c r="BA467" s="4">
        <f t="shared" si="284"/>
        <v>4</v>
      </c>
      <c r="BB467" s="4">
        <f t="shared" si="285"/>
        <v>4</v>
      </c>
      <c r="BC467" s="4">
        <f t="shared" si="286"/>
        <v>4</v>
      </c>
      <c r="BD467" s="4">
        <f t="shared" si="287"/>
        <v>2</v>
      </c>
      <c r="BE467" s="4" t="str">
        <f t="shared" si="288"/>
        <v>0</v>
      </c>
      <c r="BF467" s="4">
        <f t="shared" si="289"/>
        <v>2</v>
      </c>
      <c r="BG467" s="4">
        <f t="shared" si="290"/>
        <v>4</v>
      </c>
      <c r="BH467" s="4">
        <f t="shared" si="291"/>
        <v>4</v>
      </c>
      <c r="BI467" s="4">
        <f t="shared" si="292"/>
        <v>4</v>
      </c>
      <c r="BJ467" s="4">
        <f t="shared" si="293"/>
        <v>2</v>
      </c>
      <c r="BK467" s="4" t="str">
        <f t="shared" si="294"/>
        <v>0</v>
      </c>
      <c r="BL467" s="4">
        <f t="shared" si="295"/>
        <v>2</v>
      </c>
      <c r="BM467" s="4" t="str">
        <f t="shared" si="296"/>
        <v>0</v>
      </c>
      <c r="BN467" s="4">
        <f t="shared" si="297"/>
        <v>4</v>
      </c>
      <c r="BO467" s="4">
        <f t="shared" si="298"/>
        <v>4</v>
      </c>
      <c r="BP467" s="4">
        <f t="shared" si="299"/>
        <v>4</v>
      </c>
      <c r="BQ467" s="4">
        <f t="shared" si="300"/>
        <v>6</v>
      </c>
      <c r="BR467" s="4">
        <f t="shared" si="301"/>
        <v>4</v>
      </c>
      <c r="BS467" s="4">
        <f t="shared" si="302"/>
        <v>4</v>
      </c>
      <c r="BT467" s="4">
        <f t="shared" si="303"/>
        <v>4</v>
      </c>
      <c r="BU467" s="4">
        <f t="shared" si="304"/>
        <v>4</v>
      </c>
      <c r="BV467" s="4" t="str">
        <f t="shared" si="305"/>
        <v>0</v>
      </c>
      <c r="BW467" s="4">
        <f t="shared" si="306"/>
        <v>6</v>
      </c>
      <c r="BX467" s="4">
        <f t="shared" si="307"/>
        <v>0</v>
      </c>
      <c r="BY467" s="4">
        <f t="shared" si="308"/>
        <v>0</v>
      </c>
      <c r="BZ467" s="37">
        <f t="shared" si="309"/>
        <v>88</v>
      </c>
      <c r="CA467" s="32" t="e">
        <f>VLOOKUP(J:J,'Agent wise'!A:C,3,0)</f>
        <v>#N/A</v>
      </c>
      <c r="CB467" s="32">
        <f t="shared" si="275"/>
        <v>45938</v>
      </c>
      <c r="CC467" t="str">
        <f t="shared" si="276"/>
        <v>Average</v>
      </c>
      <c r="CE467" s="32"/>
      <c r="CJ467">
        <f t="shared" si="277"/>
        <v>8</v>
      </c>
      <c r="CK467">
        <f t="shared" si="278"/>
        <v>10</v>
      </c>
      <c r="CL467">
        <f t="shared" si="279"/>
        <v>2025</v>
      </c>
    </row>
    <row r="468" spans="1:90" ht="15" customHeight="1" x14ac:dyDescent="0.35">
      <c r="A468" s="40">
        <v>45879.724074074074</v>
      </c>
      <c r="B468" t="s">
        <v>132</v>
      </c>
      <c r="C468" t="s">
        <v>575</v>
      </c>
      <c r="D468" t="s">
        <v>133</v>
      </c>
      <c r="E468" s="2">
        <v>45938</v>
      </c>
      <c r="F468" t="s">
        <v>134</v>
      </c>
      <c r="G468" s="2">
        <v>45848</v>
      </c>
      <c r="H468">
        <v>8113985124</v>
      </c>
      <c r="I468">
        <v>133</v>
      </c>
      <c r="J468" t="s">
        <v>280</v>
      </c>
      <c r="K468" t="s">
        <v>46</v>
      </c>
      <c r="L468" t="s">
        <v>47</v>
      </c>
      <c r="M468" t="s">
        <v>48</v>
      </c>
      <c r="N468" t="s">
        <v>48</v>
      </c>
      <c r="O468" t="s">
        <v>48</v>
      </c>
      <c r="P468" t="s">
        <v>49</v>
      </c>
      <c r="Q468" t="s">
        <v>49</v>
      </c>
      <c r="R468" t="s">
        <v>49</v>
      </c>
      <c r="S468" t="s">
        <v>49</v>
      </c>
      <c r="T468" t="s">
        <v>48</v>
      </c>
      <c r="U468" t="s">
        <v>49</v>
      </c>
      <c r="V468" t="s">
        <v>49</v>
      </c>
      <c r="W468" t="s">
        <v>49</v>
      </c>
      <c r="X468" t="s">
        <v>50</v>
      </c>
      <c r="Y468" t="s">
        <v>48</v>
      </c>
      <c r="Z468" t="s">
        <v>48</v>
      </c>
      <c r="AA468" t="s">
        <v>48</v>
      </c>
      <c r="AB468" t="s">
        <v>50</v>
      </c>
      <c r="AC468" t="s">
        <v>50</v>
      </c>
      <c r="AD468" t="s">
        <v>50</v>
      </c>
      <c r="AE468" t="s">
        <v>49</v>
      </c>
      <c r="AF468" t="s">
        <v>49</v>
      </c>
      <c r="AG468" t="s">
        <v>49</v>
      </c>
      <c r="AH468" t="s">
        <v>50</v>
      </c>
      <c r="AI468" t="s">
        <v>50</v>
      </c>
      <c r="AJ468" t="s">
        <v>48</v>
      </c>
      <c r="AK468" t="s">
        <v>48</v>
      </c>
      <c r="AL468" t="s">
        <v>49</v>
      </c>
      <c r="AM468" t="s">
        <v>48</v>
      </c>
      <c r="AN468" t="s">
        <v>48</v>
      </c>
      <c r="AO468" t="s">
        <v>48</v>
      </c>
      <c r="AP468" s="1" t="s">
        <v>1305</v>
      </c>
      <c r="AQ468" t="s">
        <v>1306</v>
      </c>
      <c r="AR468" t="s">
        <v>51</v>
      </c>
      <c r="AS468" t="s">
        <v>100</v>
      </c>
      <c r="AT468" t="s">
        <v>101</v>
      </c>
      <c r="AU468" t="s">
        <v>683</v>
      </c>
      <c r="AW468" s="4">
        <f t="shared" si="280"/>
        <v>6</v>
      </c>
      <c r="AX468" s="4">
        <f t="shared" si="281"/>
        <v>4</v>
      </c>
      <c r="AY468" s="4">
        <f t="shared" si="282"/>
        <v>4</v>
      </c>
      <c r="AZ468" s="4" t="str">
        <f t="shared" si="283"/>
        <v>0</v>
      </c>
      <c r="BA468" s="4" t="str">
        <f t="shared" si="284"/>
        <v>0</v>
      </c>
      <c r="BB468" s="4" t="str">
        <f t="shared" si="285"/>
        <v>0</v>
      </c>
      <c r="BC468" s="4" t="str">
        <f t="shared" si="286"/>
        <v>0</v>
      </c>
      <c r="BD468" s="4">
        <f t="shared" si="287"/>
        <v>2</v>
      </c>
      <c r="BE468" s="4" t="str">
        <f t="shared" si="288"/>
        <v>0</v>
      </c>
      <c r="BF468" s="4" t="str">
        <f t="shared" si="289"/>
        <v>0</v>
      </c>
      <c r="BG468" s="4" t="str">
        <f t="shared" si="290"/>
        <v>0</v>
      </c>
      <c r="BH468" s="4">
        <f t="shared" si="291"/>
        <v>4</v>
      </c>
      <c r="BI468" s="4">
        <f t="shared" si="292"/>
        <v>4</v>
      </c>
      <c r="BJ468" s="4">
        <f t="shared" si="293"/>
        <v>2</v>
      </c>
      <c r="BK468" s="4">
        <f t="shared" si="294"/>
        <v>4</v>
      </c>
      <c r="BL468" s="4">
        <f t="shared" si="295"/>
        <v>2</v>
      </c>
      <c r="BM468" s="4">
        <f t="shared" si="296"/>
        <v>4</v>
      </c>
      <c r="BN468" s="4">
        <f t="shared" si="297"/>
        <v>4</v>
      </c>
      <c r="BO468" s="4" t="str">
        <f t="shared" si="298"/>
        <v>0</v>
      </c>
      <c r="BP468" s="4" t="str">
        <f t="shared" si="299"/>
        <v>0</v>
      </c>
      <c r="BQ468" s="4" t="str">
        <f t="shared" si="300"/>
        <v>0</v>
      </c>
      <c r="BR468" s="4">
        <f t="shared" si="301"/>
        <v>4</v>
      </c>
      <c r="BS468" s="4">
        <f t="shared" si="302"/>
        <v>4</v>
      </c>
      <c r="BT468" s="4">
        <f t="shared" si="303"/>
        <v>4</v>
      </c>
      <c r="BU468" s="4">
        <f t="shared" si="304"/>
        <v>4</v>
      </c>
      <c r="BV468" s="4" t="str">
        <f t="shared" si="305"/>
        <v>0</v>
      </c>
      <c r="BW468" s="4">
        <f t="shared" si="306"/>
        <v>6</v>
      </c>
      <c r="BX468" s="4">
        <f t="shared" si="307"/>
        <v>0</v>
      </c>
      <c r="BY468" s="4">
        <f t="shared" si="308"/>
        <v>0</v>
      </c>
      <c r="BZ468" s="37">
        <f t="shared" si="309"/>
        <v>62</v>
      </c>
      <c r="CA468" s="32" t="str">
        <f>VLOOKUP(J:J,'Agent wise'!A:C,3,0)</f>
        <v>Shakeer</v>
      </c>
      <c r="CB468" s="32">
        <f t="shared" si="275"/>
        <v>45938</v>
      </c>
      <c r="CC468" t="str">
        <f t="shared" si="276"/>
        <v>FC</v>
      </c>
      <c r="CE468" s="32"/>
      <c r="CJ468">
        <f t="shared" si="277"/>
        <v>8</v>
      </c>
      <c r="CK468">
        <f t="shared" si="278"/>
        <v>10</v>
      </c>
      <c r="CL468">
        <f t="shared" si="279"/>
        <v>2025</v>
      </c>
    </row>
    <row r="469" spans="1:90" ht="15" customHeight="1" x14ac:dyDescent="0.35">
      <c r="A469" s="40">
        <v>45879.725451388891</v>
      </c>
      <c r="B469" t="s">
        <v>593</v>
      </c>
      <c r="C469" t="s">
        <v>575</v>
      </c>
      <c r="D469" t="s">
        <v>594</v>
      </c>
      <c r="E469" s="2">
        <v>45938</v>
      </c>
      <c r="F469" t="s">
        <v>134</v>
      </c>
      <c r="G469" s="2">
        <v>45879</v>
      </c>
      <c r="H469">
        <v>9895146357</v>
      </c>
      <c r="I469">
        <v>175</v>
      </c>
      <c r="J469" t="s">
        <v>1175</v>
      </c>
      <c r="K469" t="s">
        <v>46</v>
      </c>
      <c r="L469" t="s">
        <v>47</v>
      </c>
      <c r="M469" t="s">
        <v>48</v>
      </c>
      <c r="N469" t="s">
        <v>48</v>
      </c>
      <c r="O469" t="s">
        <v>48</v>
      </c>
      <c r="P469" t="s">
        <v>48</v>
      </c>
      <c r="Q469" t="s">
        <v>48</v>
      </c>
      <c r="R469" t="s">
        <v>48</v>
      </c>
      <c r="S469" t="s">
        <v>48</v>
      </c>
      <c r="T469" t="s">
        <v>48</v>
      </c>
      <c r="U469" t="s">
        <v>49</v>
      </c>
      <c r="V469" t="s">
        <v>48</v>
      </c>
      <c r="W469" t="s">
        <v>48</v>
      </c>
      <c r="X469" t="s">
        <v>48</v>
      </c>
      <c r="Y469" t="s">
        <v>48</v>
      </c>
      <c r="Z469" t="s">
        <v>48</v>
      </c>
      <c r="AA469" t="s">
        <v>49</v>
      </c>
      <c r="AB469" t="s">
        <v>48</v>
      </c>
      <c r="AC469" t="s">
        <v>49</v>
      </c>
      <c r="AD469" t="s">
        <v>48</v>
      </c>
      <c r="AE469" t="s">
        <v>48</v>
      </c>
      <c r="AF469" t="s">
        <v>48</v>
      </c>
      <c r="AG469" t="s">
        <v>48</v>
      </c>
      <c r="AH469" t="s">
        <v>50</v>
      </c>
      <c r="AI469" t="s">
        <v>50</v>
      </c>
      <c r="AJ469" t="s">
        <v>48</v>
      </c>
      <c r="AK469" t="s">
        <v>48</v>
      </c>
      <c r="AL469" t="s">
        <v>48</v>
      </c>
      <c r="AM469" t="s">
        <v>48</v>
      </c>
      <c r="AN469" t="s">
        <v>48</v>
      </c>
      <c r="AO469" t="s">
        <v>48</v>
      </c>
      <c r="AP469" t="s">
        <v>1307</v>
      </c>
      <c r="AQ469" t="s">
        <v>1308</v>
      </c>
      <c r="AR469" t="s">
        <v>116</v>
      </c>
      <c r="AS469" t="s">
        <v>884</v>
      </c>
      <c r="AT469" t="s">
        <v>649</v>
      </c>
      <c r="AU469" t="s">
        <v>683</v>
      </c>
      <c r="AW469" s="4">
        <f t="shared" si="280"/>
        <v>6</v>
      </c>
      <c r="AX469" s="4">
        <f t="shared" si="281"/>
        <v>4</v>
      </c>
      <c r="AY469" s="4">
        <f t="shared" si="282"/>
        <v>4</v>
      </c>
      <c r="AZ469" s="4">
        <f t="shared" si="283"/>
        <v>2</v>
      </c>
      <c r="BA469" s="4">
        <f t="shared" si="284"/>
        <v>4</v>
      </c>
      <c r="BB469" s="4">
        <f t="shared" si="285"/>
        <v>4</v>
      </c>
      <c r="BC469" s="4">
        <f t="shared" si="286"/>
        <v>4</v>
      </c>
      <c r="BD469" s="4">
        <f t="shared" si="287"/>
        <v>2</v>
      </c>
      <c r="BE469" s="4" t="str">
        <f t="shared" si="288"/>
        <v>0</v>
      </c>
      <c r="BF469" s="4">
        <f t="shared" si="289"/>
        <v>2</v>
      </c>
      <c r="BG469" s="4">
        <f t="shared" si="290"/>
        <v>4</v>
      </c>
      <c r="BH469" s="4">
        <f t="shared" si="291"/>
        <v>4</v>
      </c>
      <c r="BI469" s="4">
        <f t="shared" si="292"/>
        <v>4</v>
      </c>
      <c r="BJ469" s="4">
        <f t="shared" si="293"/>
        <v>2</v>
      </c>
      <c r="BK469" s="4" t="str">
        <f t="shared" si="294"/>
        <v>0</v>
      </c>
      <c r="BL469" s="4">
        <f t="shared" si="295"/>
        <v>2</v>
      </c>
      <c r="BM469" s="4" t="str">
        <f t="shared" si="296"/>
        <v>0</v>
      </c>
      <c r="BN469" s="4">
        <f t="shared" si="297"/>
        <v>4</v>
      </c>
      <c r="BO469" s="4">
        <f t="shared" si="298"/>
        <v>4</v>
      </c>
      <c r="BP469" s="4">
        <f t="shared" si="299"/>
        <v>4</v>
      </c>
      <c r="BQ469" s="4">
        <f t="shared" si="300"/>
        <v>6</v>
      </c>
      <c r="BR469" s="4">
        <f t="shared" si="301"/>
        <v>4</v>
      </c>
      <c r="BS469" s="4">
        <f t="shared" si="302"/>
        <v>4</v>
      </c>
      <c r="BT469" s="4">
        <f t="shared" si="303"/>
        <v>4</v>
      </c>
      <c r="BU469" s="4">
        <f t="shared" si="304"/>
        <v>4</v>
      </c>
      <c r="BV469" s="4">
        <f t="shared" si="305"/>
        <v>0</v>
      </c>
      <c r="BW469" s="4">
        <f t="shared" si="306"/>
        <v>6</v>
      </c>
      <c r="BX469" s="4">
        <f t="shared" si="307"/>
        <v>0</v>
      </c>
      <c r="BY469" s="4">
        <f t="shared" si="308"/>
        <v>0</v>
      </c>
      <c r="BZ469" s="37">
        <f t="shared" si="309"/>
        <v>88</v>
      </c>
      <c r="CA469" s="32" t="e">
        <f>VLOOKUP(J:J,'Agent wise'!A:C,3,0)</f>
        <v>#N/A</v>
      </c>
      <c r="CB469" s="32">
        <f t="shared" si="275"/>
        <v>45938</v>
      </c>
      <c r="CC469" t="str">
        <f t="shared" si="276"/>
        <v>Average</v>
      </c>
      <c r="CE469" s="32"/>
      <c r="CJ469">
        <f t="shared" si="277"/>
        <v>8</v>
      </c>
      <c r="CK469">
        <f t="shared" si="278"/>
        <v>10</v>
      </c>
      <c r="CL469">
        <f t="shared" si="279"/>
        <v>2025</v>
      </c>
    </row>
    <row r="470" spans="1:90" ht="15" customHeight="1" x14ac:dyDescent="0.35">
      <c r="A470" s="40">
        <v>45879.729756944442</v>
      </c>
      <c r="B470" t="s">
        <v>593</v>
      </c>
      <c r="C470" t="s">
        <v>575</v>
      </c>
      <c r="D470" t="s">
        <v>594</v>
      </c>
      <c r="E470" s="2">
        <v>45938</v>
      </c>
      <c r="F470" t="s">
        <v>494</v>
      </c>
      <c r="G470" s="2">
        <v>45848</v>
      </c>
      <c r="H470">
        <v>9745002430</v>
      </c>
      <c r="I470">
        <v>170</v>
      </c>
      <c r="J470" t="s">
        <v>1175</v>
      </c>
      <c r="K470" t="s">
        <v>46</v>
      </c>
      <c r="L470" t="s">
        <v>47</v>
      </c>
      <c r="M470" t="s">
        <v>48</v>
      </c>
      <c r="N470" t="s">
        <v>48</v>
      </c>
      <c r="O470" t="s">
        <v>48</v>
      </c>
      <c r="P470" t="s">
        <v>48</v>
      </c>
      <c r="Q470" t="s">
        <v>48</v>
      </c>
      <c r="R470" t="s">
        <v>48</v>
      </c>
      <c r="S470" t="s">
        <v>48</v>
      </c>
      <c r="T470" t="s">
        <v>48</v>
      </c>
      <c r="U470" t="s">
        <v>49</v>
      </c>
      <c r="V470" t="s">
        <v>48</v>
      </c>
      <c r="W470" t="s">
        <v>48</v>
      </c>
      <c r="X470" t="s">
        <v>48</v>
      </c>
      <c r="Y470" t="s">
        <v>48</v>
      </c>
      <c r="Z470" t="s">
        <v>48</v>
      </c>
      <c r="AA470" t="s">
        <v>49</v>
      </c>
      <c r="AB470" t="s">
        <v>48</v>
      </c>
      <c r="AC470" t="s">
        <v>48</v>
      </c>
      <c r="AD470" t="s">
        <v>48</v>
      </c>
      <c r="AE470" t="s">
        <v>48</v>
      </c>
      <c r="AF470" t="s">
        <v>48</v>
      </c>
      <c r="AG470" t="s">
        <v>48</v>
      </c>
      <c r="AH470" t="s">
        <v>50</v>
      </c>
      <c r="AI470" t="s">
        <v>50</v>
      </c>
      <c r="AJ470" t="s">
        <v>48</v>
      </c>
      <c r="AK470" t="s">
        <v>48</v>
      </c>
      <c r="AL470" t="s">
        <v>49</v>
      </c>
      <c r="AM470" t="s">
        <v>48</v>
      </c>
      <c r="AN470" t="s">
        <v>48</v>
      </c>
      <c r="AO470" t="s">
        <v>48</v>
      </c>
      <c r="AP470" t="s">
        <v>1309</v>
      </c>
      <c r="AQ470" t="s">
        <v>1310</v>
      </c>
      <c r="AR470" t="s">
        <v>51</v>
      </c>
      <c r="AS470" t="s">
        <v>1311</v>
      </c>
      <c r="AT470" t="s">
        <v>692</v>
      </c>
      <c r="AU470" t="s">
        <v>577</v>
      </c>
      <c r="AW470" s="4">
        <f t="shared" si="280"/>
        <v>6</v>
      </c>
      <c r="AX470" s="4">
        <f t="shared" si="281"/>
        <v>4</v>
      </c>
      <c r="AY470" s="4">
        <f t="shared" si="282"/>
        <v>4</v>
      </c>
      <c r="AZ470" s="4">
        <f t="shared" si="283"/>
        <v>2</v>
      </c>
      <c r="BA470" s="4">
        <f t="shared" si="284"/>
        <v>4</v>
      </c>
      <c r="BB470" s="4">
        <f t="shared" si="285"/>
        <v>4</v>
      </c>
      <c r="BC470" s="4">
        <f t="shared" si="286"/>
        <v>4</v>
      </c>
      <c r="BD470" s="4">
        <f t="shared" si="287"/>
        <v>2</v>
      </c>
      <c r="BE470" s="4" t="str">
        <f t="shared" si="288"/>
        <v>0</v>
      </c>
      <c r="BF470" s="4">
        <f t="shared" si="289"/>
        <v>2</v>
      </c>
      <c r="BG470" s="4">
        <f t="shared" si="290"/>
        <v>4</v>
      </c>
      <c r="BH470" s="4">
        <f t="shared" si="291"/>
        <v>4</v>
      </c>
      <c r="BI470" s="4">
        <f t="shared" si="292"/>
        <v>4</v>
      </c>
      <c r="BJ470" s="4">
        <f t="shared" si="293"/>
        <v>2</v>
      </c>
      <c r="BK470" s="4" t="str">
        <f t="shared" si="294"/>
        <v>0</v>
      </c>
      <c r="BL470" s="4">
        <f t="shared" si="295"/>
        <v>2</v>
      </c>
      <c r="BM470" s="4">
        <f t="shared" si="296"/>
        <v>4</v>
      </c>
      <c r="BN470" s="4">
        <f t="shared" si="297"/>
        <v>4</v>
      </c>
      <c r="BO470" s="4">
        <f t="shared" si="298"/>
        <v>4</v>
      </c>
      <c r="BP470" s="4">
        <f t="shared" si="299"/>
        <v>4</v>
      </c>
      <c r="BQ470" s="4">
        <f t="shared" si="300"/>
        <v>6</v>
      </c>
      <c r="BR470" s="4">
        <f t="shared" si="301"/>
        <v>4</v>
      </c>
      <c r="BS470" s="4">
        <f t="shared" si="302"/>
        <v>4</v>
      </c>
      <c r="BT470" s="4">
        <f t="shared" si="303"/>
        <v>4</v>
      </c>
      <c r="BU470" s="4">
        <f t="shared" si="304"/>
        <v>4</v>
      </c>
      <c r="BV470" s="4" t="str">
        <f t="shared" si="305"/>
        <v>0</v>
      </c>
      <c r="BW470" s="4">
        <f t="shared" si="306"/>
        <v>6</v>
      </c>
      <c r="BX470" s="4">
        <f t="shared" si="307"/>
        <v>0</v>
      </c>
      <c r="BY470" s="4">
        <f t="shared" si="308"/>
        <v>0</v>
      </c>
      <c r="BZ470" s="37">
        <f t="shared" si="309"/>
        <v>92</v>
      </c>
      <c r="CA470" s="32" t="e">
        <f>VLOOKUP(J:J,'Agent wise'!A:C,3,0)</f>
        <v>#N/A</v>
      </c>
      <c r="CB470" s="32">
        <f t="shared" si="275"/>
        <v>45938</v>
      </c>
      <c r="CC470" t="str">
        <f t="shared" si="276"/>
        <v>Good</v>
      </c>
      <c r="CE470" s="32"/>
      <c r="CJ470">
        <f t="shared" si="277"/>
        <v>8</v>
      </c>
      <c r="CK470">
        <f t="shared" si="278"/>
        <v>10</v>
      </c>
      <c r="CL470">
        <f t="shared" si="279"/>
        <v>2025</v>
      </c>
    </row>
    <row r="471" spans="1:90" ht="15" customHeight="1" x14ac:dyDescent="0.35">
      <c r="A471" s="40">
        <v>45879.745798611111</v>
      </c>
      <c r="B471" t="s">
        <v>132</v>
      </c>
      <c r="C471" t="s">
        <v>575</v>
      </c>
      <c r="D471" t="s">
        <v>133</v>
      </c>
      <c r="E471" s="2">
        <v>45938</v>
      </c>
      <c r="F471" t="s">
        <v>134</v>
      </c>
      <c r="G471" s="2">
        <v>45848</v>
      </c>
      <c r="H471">
        <v>9894466651</v>
      </c>
      <c r="I471">
        <v>141</v>
      </c>
      <c r="J471" t="s">
        <v>268</v>
      </c>
      <c r="K471" t="s">
        <v>52</v>
      </c>
      <c r="L471" t="s">
        <v>53</v>
      </c>
      <c r="M471" t="s">
        <v>48</v>
      </c>
      <c r="N471" t="s">
        <v>48</v>
      </c>
      <c r="O471" t="s">
        <v>48</v>
      </c>
      <c r="P471" t="s">
        <v>48</v>
      </c>
      <c r="Q471" t="s">
        <v>48</v>
      </c>
      <c r="R471" t="s">
        <v>49</v>
      </c>
      <c r="S471" t="s">
        <v>49</v>
      </c>
      <c r="T471" t="s">
        <v>48</v>
      </c>
      <c r="U471" t="s">
        <v>49</v>
      </c>
      <c r="V471" t="s">
        <v>48</v>
      </c>
      <c r="W471" t="s">
        <v>48</v>
      </c>
      <c r="X471" t="s">
        <v>50</v>
      </c>
      <c r="Y471" t="s">
        <v>48</v>
      </c>
      <c r="Z471" t="s">
        <v>48</v>
      </c>
      <c r="AA471" t="s">
        <v>49</v>
      </c>
      <c r="AB471" t="s">
        <v>49</v>
      </c>
      <c r="AC471" t="s">
        <v>50</v>
      </c>
      <c r="AD471" t="s">
        <v>48</v>
      </c>
      <c r="AE471" t="s">
        <v>49</v>
      </c>
      <c r="AF471" t="s">
        <v>48</v>
      </c>
      <c r="AG471" t="s">
        <v>49</v>
      </c>
      <c r="AH471" t="s">
        <v>48</v>
      </c>
      <c r="AI471" t="s">
        <v>50</v>
      </c>
      <c r="AJ471" t="s">
        <v>48</v>
      </c>
      <c r="AK471" t="s">
        <v>48</v>
      </c>
      <c r="AL471" t="s">
        <v>48</v>
      </c>
      <c r="AM471" t="s">
        <v>48</v>
      </c>
      <c r="AN471" t="s">
        <v>48</v>
      </c>
      <c r="AO471" t="s">
        <v>48</v>
      </c>
      <c r="AP471" t="s">
        <v>1312</v>
      </c>
      <c r="AQ471" t="s">
        <v>1313</v>
      </c>
      <c r="AR471" t="s">
        <v>51</v>
      </c>
      <c r="AS471" t="s">
        <v>71</v>
      </c>
      <c r="AT471" t="s">
        <v>75</v>
      </c>
      <c r="AU471" t="s">
        <v>683</v>
      </c>
      <c r="AW471" s="4">
        <f t="shared" si="280"/>
        <v>6</v>
      </c>
      <c r="AX471" s="4">
        <f t="shared" si="281"/>
        <v>4</v>
      </c>
      <c r="AY471" s="4">
        <f t="shared" si="282"/>
        <v>4</v>
      </c>
      <c r="AZ471" s="4">
        <f t="shared" si="283"/>
        <v>2</v>
      </c>
      <c r="BA471" s="4">
        <f t="shared" si="284"/>
        <v>4</v>
      </c>
      <c r="BB471" s="4" t="str">
        <f t="shared" si="285"/>
        <v>0</v>
      </c>
      <c r="BC471" s="4" t="str">
        <f t="shared" si="286"/>
        <v>0</v>
      </c>
      <c r="BD471" s="4">
        <f t="shared" si="287"/>
        <v>2</v>
      </c>
      <c r="BE471" s="4" t="str">
        <f t="shared" si="288"/>
        <v>0</v>
      </c>
      <c r="BF471" s="4">
        <f t="shared" si="289"/>
        <v>2</v>
      </c>
      <c r="BG471" s="4">
        <f t="shared" si="290"/>
        <v>4</v>
      </c>
      <c r="BH471" s="4">
        <f t="shared" si="291"/>
        <v>4</v>
      </c>
      <c r="BI471" s="4">
        <f t="shared" si="292"/>
        <v>4</v>
      </c>
      <c r="BJ471" s="4">
        <f t="shared" si="293"/>
        <v>2</v>
      </c>
      <c r="BK471" s="4" t="str">
        <f t="shared" si="294"/>
        <v>0</v>
      </c>
      <c r="BL471" s="4" t="str">
        <f t="shared" si="295"/>
        <v>0</v>
      </c>
      <c r="BM471" s="4">
        <f t="shared" si="296"/>
        <v>4</v>
      </c>
      <c r="BN471" s="4">
        <f t="shared" si="297"/>
        <v>4</v>
      </c>
      <c r="BO471" s="4" t="str">
        <f t="shared" si="298"/>
        <v>0</v>
      </c>
      <c r="BP471" s="4">
        <f t="shared" si="299"/>
        <v>4</v>
      </c>
      <c r="BQ471" s="4" t="str">
        <f t="shared" si="300"/>
        <v>0</v>
      </c>
      <c r="BR471" s="4">
        <f t="shared" si="301"/>
        <v>4</v>
      </c>
      <c r="BS471" s="4">
        <f t="shared" si="302"/>
        <v>4</v>
      </c>
      <c r="BT471" s="4">
        <f t="shared" si="303"/>
        <v>4</v>
      </c>
      <c r="BU471" s="4">
        <f t="shared" si="304"/>
        <v>4</v>
      </c>
      <c r="BV471" s="4">
        <f t="shared" si="305"/>
        <v>0</v>
      </c>
      <c r="BW471" s="4">
        <f t="shared" si="306"/>
        <v>6</v>
      </c>
      <c r="BX471" s="4">
        <f t="shared" si="307"/>
        <v>0</v>
      </c>
      <c r="BY471" s="4">
        <f t="shared" si="308"/>
        <v>0</v>
      </c>
      <c r="BZ471" s="37">
        <f t="shared" si="309"/>
        <v>72</v>
      </c>
      <c r="CA471" s="32" t="str">
        <f>VLOOKUP(J:J,'Agent wise'!A:C,3,0)</f>
        <v>Adharsh</v>
      </c>
      <c r="CB471" s="32">
        <f t="shared" si="275"/>
        <v>45938</v>
      </c>
      <c r="CC471" t="str">
        <f t="shared" si="276"/>
        <v>FC</v>
      </c>
      <c r="CE471" s="32"/>
      <c r="CJ471">
        <f t="shared" si="277"/>
        <v>8</v>
      </c>
      <c r="CK471">
        <f t="shared" si="278"/>
        <v>10</v>
      </c>
      <c r="CL471">
        <f t="shared" si="279"/>
        <v>2025</v>
      </c>
    </row>
    <row r="472" spans="1:90" ht="15" customHeight="1" x14ac:dyDescent="0.35">
      <c r="A472" s="40">
        <v>45879.748240740744</v>
      </c>
      <c r="B472" t="s">
        <v>593</v>
      </c>
      <c r="C472" t="s">
        <v>575</v>
      </c>
      <c r="D472" t="s">
        <v>594</v>
      </c>
      <c r="E472" s="2">
        <v>45938</v>
      </c>
      <c r="F472" t="s">
        <v>494</v>
      </c>
      <c r="G472" s="2">
        <v>45848</v>
      </c>
      <c r="H472">
        <v>9447259188</v>
      </c>
      <c r="I472">
        <v>157</v>
      </c>
      <c r="J472" t="s">
        <v>1188</v>
      </c>
      <c r="K472" t="s">
        <v>52</v>
      </c>
      <c r="L472" t="s">
        <v>53</v>
      </c>
      <c r="M472" t="s">
        <v>48</v>
      </c>
      <c r="N472" t="s">
        <v>48</v>
      </c>
      <c r="O472" t="s">
        <v>48</v>
      </c>
      <c r="P472" t="s">
        <v>48</v>
      </c>
      <c r="Q472" t="s">
        <v>48</v>
      </c>
      <c r="R472" t="s">
        <v>48</v>
      </c>
      <c r="S472" t="s">
        <v>48</v>
      </c>
      <c r="T472" t="s">
        <v>48</v>
      </c>
      <c r="U472" t="s">
        <v>49</v>
      </c>
      <c r="V472" t="s">
        <v>48</v>
      </c>
      <c r="W472" t="s">
        <v>48</v>
      </c>
      <c r="X472" t="s">
        <v>48</v>
      </c>
      <c r="Y472" t="s">
        <v>48</v>
      </c>
      <c r="Z472" t="s">
        <v>48</v>
      </c>
      <c r="AA472" t="s">
        <v>48</v>
      </c>
      <c r="AB472" t="s">
        <v>49</v>
      </c>
      <c r="AC472" t="s">
        <v>48</v>
      </c>
      <c r="AD472" t="s">
        <v>48</v>
      </c>
      <c r="AE472" t="s">
        <v>48</v>
      </c>
      <c r="AF472" t="s">
        <v>48</v>
      </c>
      <c r="AG472" t="s">
        <v>48</v>
      </c>
      <c r="AH472" t="s">
        <v>50</v>
      </c>
      <c r="AI472" t="s">
        <v>50</v>
      </c>
      <c r="AJ472" t="s">
        <v>48</v>
      </c>
      <c r="AK472" t="s">
        <v>48</v>
      </c>
      <c r="AL472" t="s">
        <v>49</v>
      </c>
      <c r="AM472" t="s">
        <v>48</v>
      </c>
      <c r="AN472" t="s">
        <v>48</v>
      </c>
      <c r="AO472" t="s">
        <v>48</v>
      </c>
      <c r="AP472" t="s">
        <v>1314</v>
      </c>
      <c r="AQ472" t="s">
        <v>1315</v>
      </c>
      <c r="AR472" t="s">
        <v>116</v>
      </c>
      <c r="AS472" t="s">
        <v>502</v>
      </c>
      <c r="AT472" t="s">
        <v>1316</v>
      </c>
      <c r="AU472" t="s">
        <v>577</v>
      </c>
      <c r="AW472" s="4">
        <f t="shared" si="280"/>
        <v>6</v>
      </c>
      <c r="AX472" s="4">
        <f t="shared" si="281"/>
        <v>4</v>
      </c>
      <c r="AY472" s="4">
        <f t="shared" si="282"/>
        <v>4</v>
      </c>
      <c r="AZ472" s="4">
        <f t="shared" si="283"/>
        <v>2</v>
      </c>
      <c r="BA472" s="4">
        <f t="shared" si="284"/>
        <v>4</v>
      </c>
      <c r="BB472" s="4">
        <f t="shared" si="285"/>
        <v>4</v>
      </c>
      <c r="BC472" s="4">
        <f t="shared" si="286"/>
        <v>4</v>
      </c>
      <c r="BD472" s="4">
        <f t="shared" si="287"/>
        <v>2</v>
      </c>
      <c r="BE472" s="4" t="str">
        <f t="shared" si="288"/>
        <v>0</v>
      </c>
      <c r="BF472" s="4">
        <f t="shared" si="289"/>
        <v>2</v>
      </c>
      <c r="BG472" s="4">
        <f t="shared" si="290"/>
        <v>4</v>
      </c>
      <c r="BH472" s="4">
        <f t="shared" si="291"/>
        <v>4</v>
      </c>
      <c r="BI472" s="4">
        <f t="shared" si="292"/>
        <v>4</v>
      </c>
      <c r="BJ472" s="4">
        <f t="shared" si="293"/>
        <v>2</v>
      </c>
      <c r="BK472" s="4">
        <f t="shared" si="294"/>
        <v>4</v>
      </c>
      <c r="BL472" s="4" t="str">
        <f t="shared" si="295"/>
        <v>0</v>
      </c>
      <c r="BM472" s="4">
        <f t="shared" si="296"/>
        <v>4</v>
      </c>
      <c r="BN472" s="4">
        <f t="shared" si="297"/>
        <v>4</v>
      </c>
      <c r="BO472" s="4">
        <f t="shared" si="298"/>
        <v>4</v>
      </c>
      <c r="BP472" s="4">
        <f t="shared" si="299"/>
        <v>4</v>
      </c>
      <c r="BQ472" s="4">
        <f t="shared" si="300"/>
        <v>6</v>
      </c>
      <c r="BR472" s="4">
        <f t="shared" si="301"/>
        <v>4</v>
      </c>
      <c r="BS472" s="4">
        <f t="shared" si="302"/>
        <v>4</v>
      </c>
      <c r="BT472" s="4">
        <f t="shared" si="303"/>
        <v>4</v>
      </c>
      <c r="BU472" s="4">
        <f t="shared" si="304"/>
        <v>4</v>
      </c>
      <c r="BV472" s="4" t="str">
        <f t="shared" si="305"/>
        <v>0</v>
      </c>
      <c r="BW472" s="4">
        <f t="shared" si="306"/>
        <v>6</v>
      </c>
      <c r="BX472" s="4">
        <f t="shared" si="307"/>
        <v>0</v>
      </c>
      <c r="BY472" s="4">
        <f t="shared" si="308"/>
        <v>0</v>
      </c>
      <c r="BZ472" s="37">
        <f t="shared" si="309"/>
        <v>94</v>
      </c>
      <c r="CA472" s="32" t="e">
        <f>VLOOKUP(J:J,'Agent wise'!A:C,3,0)</f>
        <v>#N/A</v>
      </c>
      <c r="CB472" s="32">
        <f t="shared" si="275"/>
        <v>45938</v>
      </c>
      <c r="CC472" t="str">
        <f t="shared" si="276"/>
        <v>Good</v>
      </c>
      <c r="CE472" s="32"/>
      <c r="CJ472">
        <f t="shared" si="277"/>
        <v>8</v>
      </c>
      <c r="CK472">
        <f t="shared" si="278"/>
        <v>10</v>
      </c>
      <c r="CL472">
        <f t="shared" si="279"/>
        <v>2025</v>
      </c>
    </row>
    <row r="473" spans="1:90" ht="15" customHeight="1" x14ac:dyDescent="0.35">
      <c r="A473" s="40">
        <v>45879.754664351851</v>
      </c>
      <c r="B473" t="s">
        <v>593</v>
      </c>
      <c r="C473" t="s">
        <v>575</v>
      </c>
      <c r="D473" t="s">
        <v>594</v>
      </c>
      <c r="E473" s="2">
        <v>45938</v>
      </c>
      <c r="F473" t="s">
        <v>494</v>
      </c>
      <c r="G473" s="2">
        <v>45848</v>
      </c>
      <c r="H473">
        <v>9400436523</v>
      </c>
      <c r="I473">
        <v>164</v>
      </c>
      <c r="J473" t="s">
        <v>1188</v>
      </c>
      <c r="K473" t="s">
        <v>46</v>
      </c>
      <c r="L473" t="s">
        <v>47</v>
      </c>
      <c r="M473" t="s">
        <v>48</v>
      </c>
      <c r="N473" t="s">
        <v>48</v>
      </c>
      <c r="O473" t="s">
        <v>49</v>
      </c>
      <c r="P473" t="s">
        <v>48</v>
      </c>
      <c r="Q473" t="s">
        <v>48</v>
      </c>
      <c r="R473" t="s">
        <v>48</v>
      </c>
      <c r="S473" t="s">
        <v>48</v>
      </c>
      <c r="T473" t="s">
        <v>48</v>
      </c>
      <c r="U473" t="s">
        <v>49</v>
      </c>
      <c r="V473" t="s">
        <v>48</v>
      </c>
      <c r="W473" t="s">
        <v>48</v>
      </c>
      <c r="X473" t="s">
        <v>48</v>
      </c>
      <c r="Y473" t="s">
        <v>48</v>
      </c>
      <c r="Z473" t="s">
        <v>48</v>
      </c>
      <c r="AA473" t="s">
        <v>49</v>
      </c>
      <c r="AB473" t="s">
        <v>50</v>
      </c>
      <c r="AC473" t="s">
        <v>49</v>
      </c>
      <c r="AD473" t="s">
        <v>48</v>
      </c>
      <c r="AE473" t="s">
        <v>48</v>
      </c>
      <c r="AF473" t="s">
        <v>48</v>
      </c>
      <c r="AG473" t="s">
        <v>48</v>
      </c>
      <c r="AH473" t="s">
        <v>50</v>
      </c>
      <c r="AI473" t="s">
        <v>50</v>
      </c>
      <c r="AJ473" t="s">
        <v>48</v>
      </c>
      <c r="AK473" t="s">
        <v>48</v>
      </c>
      <c r="AL473" t="s">
        <v>49</v>
      </c>
      <c r="AM473" t="s">
        <v>48</v>
      </c>
      <c r="AN473" t="s">
        <v>48</v>
      </c>
      <c r="AO473" t="s">
        <v>48</v>
      </c>
      <c r="AP473" t="s">
        <v>1317</v>
      </c>
      <c r="AQ473" t="s">
        <v>1318</v>
      </c>
      <c r="AR473" t="s">
        <v>116</v>
      </c>
      <c r="AS473" t="s">
        <v>502</v>
      </c>
      <c r="AT473" t="s">
        <v>692</v>
      </c>
      <c r="AU473" t="s">
        <v>577</v>
      </c>
      <c r="AW473" s="4">
        <f t="shared" si="280"/>
        <v>6</v>
      </c>
      <c r="AX473" s="4">
        <f t="shared" si="281"/>
        <v>4</v>
      </c>
      <c r="AY473" s="4" t="str">
        <f t="shared" si="282"/>
        <v>0</v>
      </c>
      <c r="AZ473" s="4">
        <f t="shared" si="283"/>
        <v>2</v>
      </c>
      <c r="BA473" s="4">
        <f t="shared" si="284"/>
        <v>4</v>
      </c>
      <c r="BB473" s="4">
        <f t="shared" si="285"/>
        <v>4</v>
      </c>
      <c r="BC473" s="4">
        <f t="shared" si="286"/>
        <v>4</v>
      </c>
      <c r="BD473" s="4">
        <f t="shared" si="287"/>
        <v>2</v>
      </c>
      <c r="BE473" s="4" t="str">
        <f t="shared" si="288"/>
        <v>0</v>
      </c>
      <c r="BF473" s="4">
        <f t="shared" si="289"/>
        <v>2</v>
      </c>
      <c r="BG473" s="4">
        <f t="shared" si="290"/>
        <v>4</v>
      </c>
      <c r="BH473" s="4">
        <f t="shared" si="291"/>
        <v>4</v>
      </c>
      <c r="BI473" s="4">
        <f t="shared" si="292"/>
        <v>4</v>
      </c>
      <c r="BJ473" s="4">
        <f t="shared" si="293"/>
        <v>2</v>
      </c>
      <c r="BK473" s="4" t="str">
        <f t="shared" si="294"/>
        <v>0</v>
      </c>
      <c r="BL473" s="4">
        <f t="shared" si="295"/>
        <v>2</v>
      </c>
      <c r="BM473" s="4" t="str">
        <f t="shared" si="296"/>
        <v>0</v>
      </c>
      <c r="BN473" s="4">
        <f t="shared" si="297"/>
        <v>4</v>
      </c>
      <c r="BO473" s="4">
        <f t="shared" si="298"/>
        <v>4</v>
      </c>
      <c r="BP473" s="4">
        <f t="shared" si="299"/>
        <v>4</v>
      </c>
      <c r="BQ473" s="4">
        <f t="shared" si="300"/>
        <v>6</v>
      </c>
      <c r="BR473" s="4">
        <f t="shared" si="301"/>
        <v>4</v>
      </c>
      <c r="BS473" s="4">
        <f t="shared" si="302"/>
        <v>4</v>
      </c>
      <c r="BT473" s="4">
        <f t="shared" si="303"/>
        <v>4</v>
      </c>
      <c r="BU473" s="4">
        <f t="shared" si="304"/>
        <v>4</v>
      </c>
      <c r="BV473" s="4" t="str">
        <f t="shared" si="305"/>
        <v>0</v>
      </c>
      <c r="BW473" s="4">
        <f t="shared" si="306"/>
        <v>6</v>
      </c>
      <c r="BX473" s="4">
        <f t="shared" si="307"/>
        <v>0</v>
      </c>
      <c r="BY473" s="4">
        <f t="shared" si="308"/>
        <v>0</v>
      </c>
      <c r="BZ473" s="37">
        <f t="shared" si="309"/>
        <v>84</v>
      </c>
      <c r="CA473" s="32" t="e">
        <f>VLOOKUP(J:J,'Agent wise'!A:C,3,0)</f>
        <v>#N/A</v>
      </c>
      <c r="CB473" s="32">
        <f t="shared" si="275"/>
        <v>45938</v>
      </c>
      <c r="CC473" t="str">
        <f t="shared" si="276"/>
        <v>FC</v>
      </c>
      <c r="CE473" s="32"/>
      <c r="CJ473">
        <f t="shared" si="277"/>
        <v>8</v>
      </c>
      <c r="CK473">
        <f t="shared" si="278"/>
        <v>10</v>
      </c>
      <c r="CL473">
        <f t="shared" si="279"/>
        <v>2025</v>
      </c>
    </row>
    <row r="474" spans="1:90" ht="15" customHeight="1" x14ac:dyDescent="0.35">
      <c r="A474" s="40">
        <v>45879.757685185185</v>
      </c>
      <c r="B474" t="s">
        <v>132</v>
      </c>
      <c r="C474" t="s">
        <v>575</v>
      </c>
      <c r="D474" t="s">
        <v>133</v>
      </c>
      <c r="E474" s="2">
        <v>45938</v>
      </c>
      <c r="F474" t="s">
        <v>134</v>
      </c>
      <c r="G474" s="2">
        <v>45848</v>
      </c>
      <c r="H474">
        <v>9498117731</v>
      </c>
      <c r="I474">
        <v>134</v>
      </c>
      <c r="J474" t="s">
        <v>254</v>
      </c>
      <c r="K474" t="s">
        <v>52</v>
      </c>
      <c r="L474" t="s">
        <v>53</v>
      </c>
      <c r="M474" t="s">
        <v>48</v>
      </c>
      <c r="N474" t="s">
        <v>48</v>
      </c>
      <c r="O474" t="s">
        <v>49</v>
      </c>
      <c r="P474" t="s">
        <v>50</v>
      </c>
      <c r="Q474" t="s">
        <v>50</v>
      </c>
      <c r="R474" t="s">
        <v>49</v>
      </c>
      <c r="S474" t="s">
        <v>48</v>
      </c>
      <c r="T474" t="s">
        <v>48</v>
      </c>
      <c r="U474" t="s">
        <v>48</v>
      </c>
      <c r="V474" t="s">
        <v>48</v>
      </c>
      <c r="W474" t="s">
        <v>48</v>
      </c>
      <c r="X474" t="s">
        <v>50</v>
      </c>
      <c r="Y474" t="s">
        <v>48</v>
      </c>
      <c r="Z474" t="s">
        <v>48</v>
      </c>
      <c r="AA474" t="s">
        <v>49</v>
      </c>
      <c r="AB474" t="s">
        <v>49</v>
      </c>
      <c r="AC474" t="s">
        <v>48</v>
      </c>
      <c r="AD474" t="s">
        <v>50</v>
      </c>
      <c r="AE474" t="s">
        <v>49</v>
      </c>
      <c r="AF474" t="s">
        <v>48</v>
      </c>
      <c r="AG474" t="s">
        <v>49</v>
      </c>
      <c r="AH474" t="s">
        <v>48</v>
      </c>
      <c r="AI474" t="s">
        <v>50</v>
      </c>
      <c r="AJ474" t="s">
        <v>48</v>
      </c>
      <c r="AK474" t="s">
        <v>48</v>
      </c>
      <c r="AL474" t="s">
        <v>49</v>
      </c>
      <c r="AM474" t="s">
        <v>49</v>
      </c>
      <c r="AN474" t="s">
        <v>49</v>
      </c>
      <c r="AO474" t="s">
        <v>49</v>
      </c>
      <c r="AP474" t="s">
        <v>1319</v>
      </c>
      <c r="AQ474" t="s">
        <v>1320</v>
      </c>
      <c r="AR474" t="s">
        <v>51</v>
      </c>
      <c r="AS474" t="s">
        <v>67</v>
      </c>
      <c r="AT474" t="s">
        <v>68</v>
      </c>
      <c r="AU474" t="s">
        <v>626</v>
      </c>
      <c r="AW474" s="4">
        <f t="shared" si="280"/>
        <v>6</v>
      </c>
      <c r="AX474" s="4">
        <f t="shared" si="281"/>
        <v>4</v>
      </c>
      <c r="AY474" s="4" t="str">
        <f t="shared" si="282"/>
        <v>0</v>
      </c>
      <c r="AZ474" s="4">
        <f t="shared" si="283"/>
        <v>2</v>
      </c>
      <c r="BA474" s="4">
        <f t="shared" si="284"/>
        <v>4</v>
      </c>
      <c r="BB474" s="4" t="str">
        <f t="shared" si="285"/>
        <v>0</v>
      </c>
      <c r="BC474" s="4">
        <f t="shared" si="286"/>
        <v>4</v>
      </c>
      <c r="BD474" s="4">
        <f t="shared" si="287"/>
        <v>2</v>
      </c>
      <c r="BE474" s="4">
        <f t="shared" si="288"/>
        <v>4</v>
      </c>
      <c r="BF474" s="4">
        <f t="shared" si="289"/>
        <v>2</v>
      </c>
      <c r="BG474" s="4">
        <f t="shared" si="290"/>
        <v>4</v>
      </c>
      <c r="BH474" s="4">
        <f t="shared" si="291"/>
        <v>4</v>
      </c>
      <c r="BI474" s="4">
        <f t="shared" si="292"/>
        <v>4</v>
      </c>
      <c r="BJ474" s="4">
        <f t="shared" si="293"/>
        <v>2</v>
      </c>
      <c r="BK474" s="4" t="str">
        <f t="shared" si="294"/>
        <v>0</v>
      </c>
      <c r="BL474" s="4" t="str">
        <f t="shared" si="295"/>
        <v>0</v>
      </c>
      <c r="BM474" s="4">
        <f t="shared" si="296"/>
        <v>4</v>
      </c>
      <c r="BN474" s="4">
        <f t="shared" si="297"/>
        <v>4</v>
      </c>
      <c r="BO474" s="4" t="str">
        <f t="shared" si="298"/>
        <v>0</v>
      </c>
      <c r="BP474" s="4">
        <f t="shared" si="299"/>
        <v>4</v>
      </c>
      <c r="BQ474" s="4" t="str">
        <f t="shared" si="300"/>
        <v>0</v>
      </c>
      <c r="BR474" s="4">
        <f t="shared" si="301"/>
        <v>4</v>
      </c>
      <c r="BS474" s="4">
        <f t="shared" si="302"/>
        <v>4</v>
      </c>
      <c r="BT474" s="4">
        <f t="shared" si="303"/>
        <v>4</v>
      </c>
      <c r="BU474" s="4">
        <f t="shared" si="304"/>
        <v>4</v>
      </c>
      <c r="BV474" s="4" t="str">
        <f t="shared" si="305"/>
        <v>0</v>
      </c>
      <c r="BW474" s="4" t="str">
        <f t="shared" si="306"/>
        <v>0</v>
      </c>
      <c r="BX474" s="4" t="str">
        <f t="shared" si="307"/>
        <v>0</v>
      </c>
      <c r="BY474" s="4" t="str">
        <f t="shared" si="308"/>
        <v>0</v>
      </c>
      <c r="BZ474" s="37">
        <f t="shared" si="309"/>
        <v>70</v>
      </c>
      <c r="CA474" s="32" t="str">
        <f>VLOOKUP(J:J,'Agent wise'!A:C,3,0)</f>
        <v>Saran S</v>
      </c>
      <c r="CB474" s="32">
        <f t="shared" si="275"/>
        <v>45938</v>
      </c>
      <c r="CC474" t="str">
        <f t="shared" si="276"/>
        <v>FC</v>
      </c>
      <c r="CE474" s="32"/>
      <c r="CJ474">
        <f t="shared" si="277"/>
        <v>8</v>
      </c>
      <c r="CK474">
        <f t="shared" si="278"/>
        <v>10</v>
      </c>
      <c r="CL474">
        <f t="shared" si="279"/>
        <v>2025</v>
      </c>
    </row>
    <row r="475" spans="1:90" ht="15" customHeight="1" x14ac:dyDescent="0.35">
      <c r="A475" s="40">
        <v>45879.772881944446</v>
      </c>
      <c r="B475" t="s">
        <v>593</v>
      </c>
      <c r="C475" t="s">
        <v>575</v>
      </c>
      <c r="D475" t="s">
        <v>594</v>
      </c>
      <c r="E475" s="2">
        <v>45938</v>
      </c>
      <c r="F475" t="s">
        <v>494</v>
      </c>
      <c r="G475" s="2">
        <v>45848</v>
      </c>
      <c r="H475">
        <v>9495709659</v>
      </c>
      <c r="I475">
        <v>160</v>
      </c>
      <c r="J475" t="s">
        <v>1196</v>
      </c>
      <c r="K475" t="s">
        <v>46</v>
      </c>
      <c r="L475" t="s">
        <v>47</v>
      </c>
      <c r="M475" t="s">
        <v>49</v>
      </c>
      <c r="N475" t="s">
        <v>48</v>
      </c>
      <c r="O475" t="s">
        <v>48</v>
      </c>
      <c r="P475" t="s">
        <v>48</v>
      </c>
      <c r="Q475" t="s">
        <v>48</v>
      </c>
      <c r="R475" t="s">
        <v>49</v>
      </c>
      <c r="S475" t="s">
        <v>48</v>
      </c>
      <c r="T475" t="s">
        <v>48</v>
      </c>
      <c r="U475" t="s">
        <v>49</v>
      </c>
      <c r="V475" t="s">
        <v>48</v>
      </c>
      <c r="W475" t="s">
        <v>48</v>
      </c>
      <c r="X475" t="s">
        <v>48</v>
      </c>
      <c r="Y475" t="s">
        <v>48</v>
      </c>
      <c r="Z475" t="s">
        <v>48</v>
      </c>
      <c r="AA475" t="s">
        <v>49</v>
      </c>
      <c r="AB475" t="s">
        <v>50</v>
      </c>
      <c r="AC475" t="s">
        <v>50</v>
      </c>
      <c r="AD475" t="s">
        <v>48</v>
      </c>
      <c r="AE475" t="s">
        <v>48</v>
      </c>
      <c r="AF475" t="s">
        <v>48</v>
      </c>
      <c r="AG475" t="s">
        <v>48</v>
      </c>
      <c r="AH475" t="s">
        <v>50</v>
      </c>
      <c r="AI475" t="s">
        <v>50</v>
      </c>
      <c r="AJ475" t="s">
        <v>48</v>
      </c>
      <c r="AK475" t="s">
        <v>48</v>
      </c>
      <c r="AL475" t="s">
        <v>49</v>
      </c>
      <c r="AM475" t="s">
        <v>48</v>
      </c>
      <c r="AN475" t="s">
        <v>48</v>
      </c>
      <c r="AO475" t="s">
        <v>48</v>
      </c>
      <c r="AP475" t="s">
        <v>1321</v>
      </c>
      <c r="AQ475" t="s">
        <v>1322</v>
      </c>
      <c r="AR475" t="s">
        <v>116</v>
      </c>
      <c r="AS475" t="s">
        <v>1323</v>
      </c>
      <c r="AT475" t="s">
        <v>1324</v>
      </c>
      <c r="AU475" t="s">
        <v>577</v>
      </c>
      <c r="AW475" s="4" t="str">
        <f t="shared" si="280"/>
        <v>0</v>
      </c>
      <c r="AX475" s="4">
        <f t="shared" si="281"/>
        <v>4</v>
      </c>
      <c r="AY475" s="4">
        <f t="shared" si="282"/>
        <v>4</v>
      </c>
      <c r="AZ475" s="4">
        <f t="shared" si="283"/>
        <v>2</v>
      </c>
      <c r="BA475" s="4">
        <f t="shared" si="284"/>
        <v>4</v>
      </c>
      <c r="BB475" s="4" t="str">
        <f t="shared" si="285"/>
        <v>0</v>
      </c>
      <c r="BC475" s="4">
        <f t="shared" si="286"/>
        <v>4</v>
      </c>
      <c r="BD475" s="4">
        <f t="shared" si="287"/>
        <v>2</v>
      </c>
      <c r="BE475" s="4" t="str">
        <f t="shared" si="288"/>
        <v>0</v>
      </c>
      <c r="BF475" s="4">
        <f t="shared" si="289"/>
        <v>2</v>
      </c>
      <c r="BG475" s="4">
        <f t="shared" si="290"/>
        <v>4</v>
      </c>
      <c r="BH475" s="4">
        <f t="shared" si="291"/>
        <v>4</v>
      </c>
      <c r="BI475" s="4">
        <f t="shared" si="292"/>
        <v>4</v>
      </c>
      <c r="BJ475" s="4">
        <f t="shared" si="293"/>
        <v>2</v>
      </c>
      <c r="BK475" s="4" t="str">
        <f t="shared" si="294"/>
        <v>0</v>
      </c>
      <c r="BL475" s="4">
        <f t="shared" si="295"/>
        <v>2</v>
      </c>
      <c r="BM475" s="4">
        <f t="shared" si="296"/>
        <v>4</v>
      </c>
      <c r="BN475" s="4">
        <f t="shared" si="297"/>
        <v>4</v>
      </c>
      <c r="BO475" s="4">
        <f t="shared" si="298"/>
        <v>4</v>
      </c>
      <c r="BP475" s="4">
        <f t="shared" si="299"/>
        <v>4</v>
      </c>
      <c r="BQ475" s="4">
        <f t="shared" si="300"/>
        <v>6</v>
      </c>
      <c r="BR475" s="4">
        <f t="shared" si="301"/>
        <v>4</v>
      </c>
      <c r="BS475" s="4">
        <f t="shared" si="302"/>
        <v>4</v>
      </c>
      <c r="BT475" s="4">
        <f t="shared" si="303"/>
        <v>4</v>
      </c>
      <c r="BU475" s="4">
        <f t="shared" si="304"/>
        <v>4</v>
      </c>
      <c r="BV475" s="4" t="str">
        <f t="shared" si="305"/>
        <v>0</v>
      </c>
      <c r="BW475" s="4">
        <f t="shared" si="306"/>
        <v>6</v>
      </c>
      <c r="BX475" s="4">
        <f t="shared" si="307"/>
        <v>0</v>
      </c>
      <c r="BY475" s="4">
        <f t="shared" si="308"/>
        <v>0</v>
      </c>
      <c r="BZ475" s="37">
        <f t="shared" si="309"/>
        <v>82</v>
      </c>
      <c r="CA475" s="32" t="e">
        <f>VLOOKUP(J:J,'Agent wise'!A:C,3,0)</f>
        <v>#N/A</v>
      </c>
      <c r="CB475" s="32">
        <f t="shared" si="275"/>
        <v>45938</v>
      </c>
      <c r="CC475" t="str">
        <f t="shared" si="276"/>
        <v>FC</v>
      </c>
      <c r="CE475" s="32"/>
      <c r="CJ475">
        <f t="shared" si="277"/>
        <v>8</v>
      </c>
      <c r="CK475">
        <f t="shared" si="278"/>
        <v>10</v>
      </c>
      <c r="CL475">
        <f t="shared" si="279"/>
        <v>2025</v>
      </c>
    </row>
    <row r="476" spans="1:90" ht="15" customHeight="1" x14ac:dyDescent="0.35">
      <c r="A476" s="40">
        <v>45879.779583333337</v>
      </c>
      <c r="B476" t="s">
        <v>593</v>
      </c>
      <c r="C476" t="s">
        <v>575</v>
      </c>
      <c r="D476" t="s">
        <v>594</v>
      </c>
      <c r="E476" s="2">
        <v>45938</v>
      </c>
      <c r="F476" t="s">
        <v>494</v>
      </c>
      <c r="G476" s="2">
        <v>45848</v>
      </c>
      <c r="H476">
        <v>8848033988</v>
      </c>
      <c r="I476">
        <v>128</v>
      </c>
      <c r="J476" t="s">
        <v>1164</v>
      </c>
      <c r="K476" t="s">
        <v>46</v>
      </c>
      <c r="L476" t="s">
        <v>47</v>
      </c>
      <c r="M476" t="s">
        <v>48</v>
      </c>
      <c r="N476" t="s">
        <v>48</v>
      </c>
      <c r="O476" t="s">
        <v>50</v>
      </c>
      <c r="P476" t="s">
        <v>50</v>
      </c>
      <c r="Q476" t="s">
        <v>48</v>
      </c>
      <c r="R476" t="s">
        <v>48</v>
      </c>
      <c r="S476" t="s">
        <v>48</v>
      </c>
      <c r="T476" t="s">
        <v>48</v>
      </c>
      <c r="U476" t="s">
        <v>49</v>
      </c>
      <c r="V476" t="s">
        <v>48</v>
      </c>
      <c r="W476" t="s">
        <v>48</v>
      </c>
      <c r="X476" t="s">
        <v>48</v>
      </c>
      <c r="Y476" t="s">
        <v>48</v>
      </c>
      <c r="Z476" t="s">
        <v>48</v>
      </c>
      <c r="AA476" t="s">
        <v>49</v>
      </c>
      <c r="AB476" t="s">
        <v>48</v>
      </c>
      <c r="AC476" t="s">
        <v>48</v>
      </c>
      <c r="AD476" t="s">
        <v>48</v>
      </c>
      <c r="AE476" t="s">
        <v>48</v>
      </c>
      <c r="AF476" t="s">
        <v>48</v>
      </c>
      <c r="AG476" t="s">
        <v>48</v>
      </c>
      <c r="AH476" t="s">
        <v>50</v>
      </c>
      <c r="AI476" t="s">
        <v>50</v>
      </c>
      <c r="AJ476" t="s">
        <v>48</v>
      </c>
      <c r="AK476" t="s">
        <v>48</v>
      </c>
      <c r="AL476" t="s">
        <v>49</v>
      </c>
      <c r="AM476" t="s">
        <v>48</v>
      </c>
      <c r="AN476" t="s">
        <v>48</v>
      </c>
      <c r="AO476" t="s">
        <v>48</v>
      </c>
      <c r="AP476" t="s">
        <v>1102</v>
      </c>
      <c r="AQ476" t="s">
        <v>1325</v>
      </c>
      <c r="AR476" t="s">
        <v>51</v>
      </c>
      <c r="AS476" t="s">
        <v>1326</v>
      </c>
      <c r="AT476" t="s">
        <v>506</v>
      </c>
      <c r="AU476" t="s">
        <v>577</v>
      </c>
      <c r="AW476" s="4">
        <f t="shared" si="280"/>
        <v>6</v>
      </c>
      <c r="AX476" s="4">
        <f t="shared" si="281"/>
        <v>4</v>
      </c>
      <c r="AY476" s="4">
        <f t="shared" si="282"/>
        <v>4</v>
      </c>
      <c r="AZ476" s="4">
        <f t="shared" si="283"/>
        <v>2</v>
      </c>
      <c r="BA476" s="4">
        <f t="shared" si="284"/>
        <v>4</v>
      </c>
      <c r="BB476" s="4">
        <f t="shared" si="285"/>
        <v>4</v>
      </c>
      <c r="BC476" s="4">
        <f t="shared" si="286"/>
        <v>4</v>
      </c>
      <c r="BD476" s="4">
        <f t="shared" si="287"/>
        <v>2</v>
      </c>
      <c r="BE476" s="4" t="str">
        <f t="shared" si="288"/>
        <v>0</v>
      </c>
      <c r="BF476" s="4">
        <f t="shared" si="289"/>
        <v>2</v>
      </c>
      <c r="BG476" s="4">
        <f t="shared" si="290"/>
        <v>4</v>
      </c>
      <c r="BH476" s="4">
        <f t="shared" si="291"/>
        <v>4</v>
      </c>
      <c r="BI476" s="4">
        <f t="shared" si="292"/>
        <v>4</v>
      </c>
      <c r="BJ476" s="4">
        <f t="shared" si="293"/>
        <v>2</v>
      </c>
      <c r="BK476" s="4" t="str">
        <f t="shared" si="294"/>
        <v>0</v>
      </c>
      <c r="BL476" s="4">
        <f t="shared" si="295"/>
        <v>2</v>
      </c>
      <c r="BM476" s="4">
        <f t="shared" si="296"/>
        <v>4</v>
      </c>
      <c r="BN476" s="4">
        <f t="shared" si="297"/>
        <v>4</v>
      </c>
      <c r="BO476" s="4">
        <f t="shared" si="298"/>
        <v>4</v>
      </c>
      <c r="BP476" s="4">
        <f t="shared" si="299"/>
        <v>4</v>
      </c>
      <c r="BQ476" s="4">
        <f t="shared" si="300"/>
        <v>6</v>
      </c>
      <c r="BR476" s="4">
        <f t="shared" si="301"/>
        <v>4</v>
      </c>
      <c r="BS476" s="4">
        <f t="shared" si="302"/>
        <v>4</v>
      </c>
      <c r="BT476" s="4">
        <f t="shared" si="303"/>
        <v>4</v>
      </c>
      <c r="BU476" s="4">
        <f t="shared" si="304"/>
        <v>4</v>
      </c>
      <c r="BV476" s="4" t="str">
        <f t="shared" si="305"/>
        <v>0</v>
      </c>
      <c r="BW476" s="4">
        <f t="shared" si="306"/>
        <v>6</v>
      </c>
      <c r="BX476" s="4">
        <f t="shared" si="307"/>
        <v>0</v>
      </c>
      <c r="BY476" s="4">
        <f t="shared" si="308"/>
        <v>0</v>
      </c>
      <c r="BZ476" s="37">
        <f t="shared" si="309"/>
        <v>92</v>
      </c>
      <c r="CA476" s="32" t="e">
        <f>VLOOKUP(J:J,'Agent wise'!A:C,3,0)</f>
        <v>#N/A</v>
      </c>
      <c r="CB476" s="32">
        <f t="shared" si="275"/>
        <v>45938</v>
      </c>
      <c r="CC476" t="str">
        <f t="shared" si="276"/>
        <v>Good</v>
      </c>
      <c r="CE476" s="32"/>
      <c r="CJ476">
        <f t="shared" si="277"/>
        <v>8</v>
      </c>
      <c r="CK476">
        <f t="shared" si="278"/>
        <v>10</v>
      </c>
      <c r="CL476">
        <f t="shared" si="279"/>
        <v>2025</v>
      </c>
    </row>
    <row r="477" spans="1:90" ht="15" customHeight="1" x14ac:dyDescent="0.35">
      <c r="A477" s="40">
        <v>45879.783252314817</v>
      </c>
      <c r="B477" t="s">
        <v>593</v>
      </c>
      <c r="C477" t="s">
        <v>575</v>
      </c>
      <c r="D477" t="s">
        <v>594</v>
      </c>
      <c r="E477" s="2">
        <v>45938</v>
      </c>
      <c r="F477" t="s">
        <v>494</v>
      </c>
      <c r="G477" s="2">
        <v>45848</v>
      </c>
      <c r="H477">
        <v>8438222840</v>
      </c>
      <c r="I477">
        <v>203</v>
      </c>
      <c r="J477" t="s">
        <v>1196</v>
      </c>
      <c r="K477" t="s">
        <v>52</v>
      </c>
      <c r="L477" t="s">
        <v>53</v>
      </c>
      <c r="M477" t="s">
        <v>48</v>
      </c>
      <c r="N477" t="s">
        <v>48</v>
      </c>
      <c r="O477" t="s">
        <v>48</v>
      </c>
      <c r="P477" t="s">
        <v>48</v>
      </c>
      <c r="Q477" t="s">
        <v>48</v>
      </c>
      <c r="R477" t="s">
        <v>48</v>
      </c>
      <c r="S477" t="s">
        <v>48</v>
      </c>
      <c r="T477" t="s">
        <v>48</v>
      </c>
      <c r="U477" t="s">
        <v>49</v>
      </c>
      <c r="V477" t="s">
        <v>48</v>
      </c>
      <c r="W477" t="s">
        <v>48</v>
      </c>
      <c r="X477" t="s">
        <v>48</v>
      </c>
      <c r="Y477" t="s">
        <v>48</v>
      </c>
      <c r="Z477" t="s">
        <v>48</v>
      </c>
      <c r="AA477" t="s">
        <v>49</v>
      </c>
      <c r="AB477" t="s">
        <v>48</v>
      </c>
      <c r="AC477" t="s">
        <v>49</v>
      </c>
      <c r="AD477" t="s">
        <v>48</v>
      </c>
      <c r="AE477" t="s">
        <v>48</v>
      </c>
      <c r="AF477" t="s">
        <v>48</v>
      </c>
      <c r="AG477" t="s">
        <v>48</v>
      </c>
      <c r="AH477" t="s">
        <v>50</v>
      </c>
      <c r="AI477" t="s">
        <v>50</v>
      </c>
      <c r="AJ477" t="s">
        <v>48</v>
      </c>
      <c r="AK477" t="s">
        <v>48</v>
      </c>
      <c r="AL477" t="s">
        <v>48</v>
      </c>
      <c r="AM477" t="s">
        <v>48</v>
      </c>
      <c r="AN477" t="s">
        <v>48</v>
      </c>
      <c r="AO477" t="s">
        <v>48</v>
      </c>
      <c r="AP477" t="s">
        <v>1327</v>
      </c>
      <c r="AQ477" t="s">
        <v>1328</v>
      </c>
      <c r="AR477" t="s">
        <v>116</v>
      </c>
      <c r="AS477" t="s">
        <v>1329</v>
      </c>
      <c r="AT477" t="s">
        <v>692</v>
      </c>
      <c r="AU477" t="s">
        <v>577</v>
      </c>
      <c r="AW477" s="4">
        <f t="shared" si="280"/>
        <v>6</v>
      </c>
      <c r="AX477" s="4">
        <f t="shared" si="281"/>
        <v>4</v>
      </c>
      <c r="AY477" s="4">
        <f t="shared" si="282"/>
        <v>4</v>
      </c>
      <c r="AZ477" s="4">
        <f t="shared" si="283"/>
        <v>2</v>
      </c>
      <c r="BA477" s="4">
        <f t="shared" si="284"/>
        <v>4</v>
      </c>
      <c r="BB477" s="4">
        <f t="shared" si="285"/>
        <v>4</v>
      </c>
      <c r="BC477" s="4">
        <f t="shared" si="286"/>
        <v>4</v>
      </c>
      <c r="BD477" s="4">
        <f t="shared" si="287"/>
        <v>2</v>
      </c>
      <c r="BE477" s="4" t="str">
        <f t="shared" si="288"/>
        <v>0</v>
      </c>
      <c r="BF477" s="4">
        <f t="shared" si="289"/>
        <v>2</v>
      </c>
      <c r="BG477" s="4">
        <f t="shared" si="290"/>
        <v>4</v>
      </c>
      <c r="BH477" s="4">
        <f t="shared" si="291"/>
        <v>4</v>
      </c>
      <c r="BI477" s="4">
        <f t="shared" si="292"/>
        <v>4</v>
      </c>
      <c r="BJ477" s="4">
        <f t="shared" si="293"/>
        <v>2</v>
      </c>
      <c r="BK477" s="4" t="str">
        <f t="shared" si="294"/>
        <v>0</v>
      </c>
      <c r="BL477" s="4">
        <f t="shared" si="295"/>
        <v>2</v>
      </c>
      <c r="BM477" s="4" t="str">
        <f t="shared" si="296"/>
        <v>0</v>
      </c>
      <c r="BN477" s="4">
        <f t="shared" si="297"/>
        <v>4</v>
      </c>
      <c r="BO477" s="4">
        <f t="shared" si="298"/>
        <v>4</v>
      </c>
      <c r="BP477" s="4">
        <f t="shared" si="299"/>
        <v>4</v>
      </c>
      <c r="BQ477" s="4">
        <f t="shared" si="300"/>
        <v>6</v>
      </c>
      <c r="BR477" s="4">
        <f t="shared" si="301"/>
        <v>4</v>
      </c>
      <c r="BS477" s="4">
        <f t="shared" si="302"/>
        <v>4</v>
      </c>
      <c r="BT477" s="4">
        <f t="shared" si="303"/>
        <v>4</v>
      </c>
      <c r="BU477" s="4">
        <f t="shared" si="304"/>
        <v>4</v>
      </c>
      <c r="BV477" s="4">
        <f t="shared" si="305"/>
        <v>0</v>
      </c>
      <c r="BW477" s="4">
        <f t="shared" si="306"/>
        <v>6</v>
      </c>
      <c r="BX477" s="4">
        <f t="shared" si="307"/>
        <v>0</v>
      </c>
      <c r="BY477" s="4">
        <f t="shared" si="308"/>
        <v>0</v>
      </c>
      <c r="BZ477" s="37">
        <f t="shared" si="309"/>
        <v>88</v>
      </c>
      <c r="CA477" s="32" t="e">
        <f>VLOOKUP(J:J,'Agent wise'!A:C,3,0)</f>
        <v>#N/A</v>
      </c>
      <c r="CB477" s="32">
        <f t="shared" si="275"/>
        <v>45938</v>
      </c>
      <c r="CC477" t="str">
        <f t="shared" si="276"/>
        <v>Average</v>
      </c>
      <c r="CE477" s="32"/>
      <c r="CJ477">
        <f t="shared" si="277"/>
        <v>8</v>
      </c>
      <c r="CK477">
        <f t="shared" si="278"/>
        <v>10</v>
      </c>
      <c r="CL477">
        <f t="shared" si="279"/>
        <v>2025</v>
      </c>
    </row>
    <row r="478" spans="1:90" ht="15" customHeight="1" x14ac:dyDescent="0.35">
      <c r="A478" s="40">
        <v>45879.792199074072</v>
      </c>
      <c r="B478" t="s">
        <v>593</v>
      </c>
      <c r="C478" t="s">
        <v>575</v>
      </c>
      <c r="D478" t="s">
        <v>594</v>
      </c>
      <c r="E478" s="2">
        <v>45938</v>
      </c>
      <c r="F478" t="s">
        <v>494</v>
      </c>
      <c r="G478" s="2">
        <v>45848</v>
      </c>
      <c r="H478">
        <v>9787062770</v>
      </c>
      <c r="I478">
        <v>131</v>
      </c>
      <c r="J478" t="s">
        <v>142</v>
      </c>
      <c r="K478" t="s">
        <v>52</v>
      </c>
      <c r="L478" t="s">
        <v>53</v>
      </c>
      <c r="M478" t="s">
        <v>48</v>
      </c>
      <c r="N478" t="s">
        <v>48</v>
      </c>
      <c r="O478" t="s">
        <v>48</v>
      </c>
      <c r="P478" t="s">
        <v>48</v>
      </c>
      <c r="Q478" t="s">
        <v>48</v>
      </c>
      <c r="R478" t="s">
        <v>48</v>
      </c>
      <c r="S478" t="s">
        <v>48</v>
      </c>
      <c r="T478" t="s">
        <v>48</v>
      </c>
      <c r="U478" t="s">
        <v>49</v>
      </c>
      <c r="V478" t="s">
        <v>48</v>
      </c>
      <c r="W478" t="s">
        <v>48</v>
      </c>
      <c r="X478" t="s">
        <v>48</v>
      </c>
      <c r="Y478" t="s">
        <v>48</v>
      </c>
      <c r="Z478" t="s">
        <v>48</v>
      </c>
      <c r="AA478" t="s">
        <v>49</v>
      </c>
      <c r="AB478" t="s">
        <v>48</v>
      </c>
      <c r="AC478" t="s">
        <v>48</v>
      </c>
      <c r="AD478" t="s">
        <v>48</v>
      </c>
      <c r="AE478" t="s">
        <v>48</v>
      </c>
      <c r="AF478" t="s">
        <v>48</v>
      </c>
      <c r="AG478" t="s">
        <v>48</v>
      </c>
      <c r="AH478" t="s">
        <v>50</v>
      </c>
      <c r="AI478" t="s">
        <v>50</v>
      </c>
      <c r="AJ478" t="s">
        <v>48</v>
      </c>
      <c r="AK478" t="s">
        <v>48</v>
      </c>
      <c r="AL478" t="s">
        <v>48</v>
      </c>
      <c r="AM478" t="s">
        <v>48</v>
      </c>
      <c r="AN478" t="s">
        <v>48</v>
      </c>
      <c r="AO478" t="s">
        <v>48</v>
      </c>
      <c r="AP478" t="s">
        <v>1330</v>
      </c>
      <c r="AQ478" t="s">
        <v>1331</v>
      </c>
      <c r="AR478" t="s">
        <v>116</v>
      </c>
      <c r="AS478" t="s">
        <v>502</v>
      </c>
      <c r="AT478" t="s">
        <v>692</v>
      </c>
      <c r="AU478" t="s">
        <v>803</v>
      </c>
      <c r="AW478" s="4">
        <f t="shared" si="280"/>
        <v>6</v>
      </c>
      <c r="AX478" s="4">
        <f t="shared" si="281"/>
        <v>4</v>
      </c>
      <c r="AY478" s="4">
        <f t="shared" si="282"/>
        <v>4</v>
      </c>
      <c r="AZ478" s="4">
        <f t="shared" si="283"/>
        <v>2</v>
      </c>
      <c r="BA478" s="4">
        <f t="shared" si="284"/>
        <v>4</v>
      </c>
      <c r="BB478" s="4">
        <f t="shared" si="285"/>
        <v>4</v>
      </c>
      <c r="BC478" s="4">
        <f t="shared" si="286"/>
        <v>4</v>
      </c>
      <c r="BD478" s="4">
        <f t="shared" si="287"/>
        <v>2</v>
      </c>
      <c r="BE478" s="4" t="str">
        <f t="shared" si="288"/>
        <v>0</v>
      </c>
      <c r="BF478" s="4">
        <f t="shared" si="289"/>
        <v>2</v>
      </c>
      <c r="BG478" s="4">
        <f t="shared" si="290"/>
        <v>4</v>
      </c>
      <c r="BH478" s="4">
        <f t="shared" si="291"/>
        <v>4</v>
      </c>
      <c r="BI478" s="4">
        <f t="shared" si="292"/>
        <v>4</v>
      </c>
      <c r="BJ478" s="4">
        <f t="shared" si="293"/>
        <v>2</v>
      </c>
      <c r="BK478" s="4" t="str">
        <f t="shared" si="294"/>
        <v>0</v>
      </c>
      <c r="BL478" s="4">
        <f t="shared" si="295"/>
        <v>2</v>
      </c>
      <c r="BM478" s="4">
        <f t="shared" si="296"/>
        <v>4</v>
      </c>
      <c r="BN478" s="4">
        <f t="shared" si="297"/>
        <v>4</v>
      </c>
      <c r="BO478" s="4">
        <f t="shared" si="298"/>
        <v>4</v>
      </c>
      <c r="BP478" s="4">
        <f t="shared" si="299"/>
        <v>4</v>
      </c>
      <c r="BQ478" s="4">
        <f t="shared" si="300"/>
        <v>6</v>
      </c>
      <c r="BR478" s="4">
        <f t="shared" si="301"/>
        <v>4</v>
      </c>
      <c r="BS478" s="4">
        <f t="shared" si="302"/>
        <v>4</v>
      </c>
      <c r="BT478" s="4">
        <f t="shared" si="303"/>
        <v>4</v>
      </c>
      <c r="BU478" s="4">
        <f t="shared" si="304"/>
        <v>4</v>
      </c>
      <c r="BV478" s="4">
        <f t="shared" si="305"/>
        <v>0</v>
      </c>
      <c r="BW478" s="4">
        <f t="shared" si="306"/>
        <v>6</v>
      </c>
      <c r="BX478" s="4">
        <f t="shared" si="307"/>
        <v>0</v>
      </c>
      <c r="BY478" s="4">
        <f t="shared" si="308"/>
        <v>0</v>
      </c>
      <c r="BZ478" s="37">
        <f t="shared" si="309"/>
        <v>92</v>
      </c>
      <c r="CA478" s="32" t="str">
        <f>VLOOKUP(J:J,'Agent wise'!A:C,3,0)</f>
        <v>Amal</v>
      </c>
      <c r="CB478" s="32">
        <f t="shared" si="275"/>
        <v>45938</v>
      </c>
      <c r="CC478" t="str">
        <f t="shared" si="276"/>
        <v>Good</v>
      </c>
      <c r="CE478" s="32"/>
      <c r="CJ478">
        <f t="shared" si="277"/>
        <v>8</v>
      </c>
      <c r="CK478">
        <f t="shared" si="278"/>
        <v>10</v>
      </c>
      <c r="CL478">
        <f t="shared" si="279"/>
        <v>2025</v>
      </c>
    </row>
    <row r="479" spans="1:90" ht="15" customHeight="1" x14ac:dyDescent="0.35">
      <c r="A479" s="40">
        <v>45879.80195601852</v>
      </c>
      <c r="B479" t="s">
        <v>593</v>
      </c>
      <c r="C479" t="s">
        <v>575</v>
      </c>
      <c r="D479" t="s">
        <v>594</v>
      </c>
      <c r="E479" s="2">
        <v>45938</v>
      </c>
      <c r="F479" t="s">
        <v>494</v>
      </c>
      <c r="G479" s="2">
        <v>45848</v>
      </c>
      <c r="H479">
        <v>9446694320</v>
      </c>
      <c r="I479">
        <v>171</v>
      </c>
      <c r="J479" t="s">
        <v>146</v>
      </c>
      <c r="K479" t="s">
        <v>495</v>
      </c>
      <c r="L479" t="s">
        <v>53</v>
      </c>
      <c r="M479" t="s">
        <v>48</v>
      </c>
      <c r="N479" t="s">
        <v>48</v>
      </c>
      <c r="O479" t="s">
        <v>48</v>
      </c>
      <c r="P479" t="s">
        <v>48</v>
      </c>
      <c r="Q479" t="s">
        <v>48</v>
      </c>
      <c r="R479" t="s">
        <v>48</v>
      </c>
      <c r="S479" t="s">
        <v>48</v>
      </c>
      <c r="T479" t="s">
        <v>48</v>
      </c>
      <c r="U479" t="s">
        <v>49</v>
      </c>
      <c r="V479" t="s">
        <v>48</v>
      </c>
      <c r="W479" t="s">
        <v>48</v>
      </c>
      <c r="X479" t="s">
        <v>48</v>
      </c>
      <c r="Y479" t="s">
        <v>48</v>
      </c>
      <c r="Z479" t="s">
        <v>48</v>
      </c>
      <c r="AA479" t="s">
        <v>49</v>
      </c>
      <c r="AB479" t="s">
        <v>48</v>
      </c>
      <c r="AC479" t="s">
        <v>48</v>
      </c>
      <c r="AD479" t="s">
        <v>48</v>
      </c>
      <c r="AE479" t="s">
        <v>48</v>
      </c>
      <c r="AF479" t="s">
        <v>48</v>
      </c>
      <c r="AG479" t="s">
        <v>48</v>
      </c>
      <c r="AH479" t="s">
        <v>50</v>
      </c>
      <c r="AI479" t="s">
        <v>50</v>
      </c>
      <c r="AJ479" t="s">
        <v>48</v>
      </c>
      <c r="AK479" t="s">
        <v>48</v>
      </c>
      <c r="AL479" t="s">
        <v>49</v>
      </c>
      <c r="AM479" t="s">
        <v>48</v>
      </c>
      <c r="AN479" t="s">
        <v>48</v>
      </c>
      <c r="AO479" t="s">
        <v>48</v>
      </c>
      <c r="AP479" t="s">
        <v>1332</v>
      </c>
      <c r="AQ479" t="s">
        <v>1333</v>
      </c>
      <c r="AR479" t="s">
        <v>51</v>
      </c>
      <c r="AS479" t="s">
        <v>497</v>
      </c>
      <c r="AT479" t="s">
        <v>506</v>
      </c>
      <c r="AU479" t="s">
        <v>577</v>
      </c>
      <c r="AW479" s="4">
        <f t="shared" si="280"/>
        <v>6</v>
      </c>
      <c r="AX479" s="4">
        <f t="shared" si="281"/>
        <v>4</v>
      </c>
      <c r="AY479" s="4">
        <f t="shared" si="282"/>
        <v>4</v>
      </c>
      <c r="AZ479" s="4">
        <f t="shared" si="283"/>
        <v>2</v>
      </c>
      <c r="BA479" s="4">
        <f t="shared" si="284"/>
        <v>4</v>
      </c>
      <c r="BB479" s="4">
        <f t="shared" si="285"/>
        <v>4</v>
      </c>
      <c r="BC479" s="4">
        <f t="shared" si="286"/>
        <v>4</v>
      </c>
      <c r="BD479" s="4">
        <f t="shared" si="287"/>
        <v>2</v>
      </c>
      <c r="BE479" s="4" t="str">
        <f t="shared" si="288"/>
        <v>0</v>
      </c>
      <c r="BF479" s="4">
        <f t="shared" si="289"/>
        <v>2</v>
      </c>
      <c r="BG479" s="4">
        <f t="shared" si="290"/>
        <v>4</v>
      </c>
      <c r="BH479" s="4">
        <f t="shared" si="291"/>
        <v>4</v>
      </c>
      <c r="BI479" s="4">
        <f t="shared" si="292"/>
        <v>4</v>
      </c>
      <c r="BJ479" s="4">
        <f t="shared" si="293"/>
        <v>2</v>
      </c>
      <c r="BK479" s="4" t="str">
        <f t="shared" si="294"/>
        <v>0</v>
      </c>
      <c r="BL479" s="4">
        <f t="shared" si="295"/>
        <v>2</v>
      </c>
      <c r="BM479" s="4">
        <f t="shared" si="296"/>
        <v>4</v>
      </c>
      <c r="BN479" s="4">
        <f t="shared" si="297"/>
        <v>4</v>
      </c>
      <c r="BO479" s="4">
        <f t="shared" si="298"/>
        <v>4</v>
      </c>
      <c r="BP479" s="4">
        <f t="shared" si="299"/>
        <v>4</v>
      </c>
      <c r="BQ479" s="4">
        <f t="shared" si="300"/>
        <v>6</v>
      </c>
      <c r="BR479" s="4">
        <f t="shared" si="301"/>
        <v>4</v>
      </c>
      <c r="BS479" s="4">
        <f t="shared" si="302"/>
        <v>4</v>
      </c>
      <c r="BT479" s="4">
        <f t="shared" si="303"/>
        <v>4</v>
      </c>
      <c r="BU479" s="4">
        <f t="shared" si="304"/>
        <v>4</v>
      </c>
      <c r="BV479" s="4" t="str">
        <f t="shared" si="305"/>
        <v>0</v>
      </c>
      <c r="BW479" s="4">
        <f t="shared" si="306"/>
        <v>6</v>
      </c>
      <c r="BX479" s="4">
        <f t="shared" si="307"/>
        <v>0</v>
      </c>
      <c r="BY479" s="4">
        <f t="shared" si="308"/>
        <v>0</v>
      </c>
      <c r="BZ479" s="37">
        <f t="shared" si="309"/>
        <v>92</v>
      </c>
      <c r="CA479" s="32" t="str">
        <f>VLOOKUP(J:J,'Agent wise'!A:C,3,0)</f>
        <v>Amal</v>
      </c>
      <c r="CB479" s="32">
        <f t="shared" si="275"/>
        <v>45938</v>
      </c>
      <c r="CC479" t="str">
        <f t="shared" si="276"/>
        <v>Good</v>
      </c>
      <c r="CE479" s="32"/>
      <c r="CJ479">
        <f t="shared" si="277"/>
        <v>8</v>
      </c>
      <c r="CK479">
        <f t="shared" si="278"/>
        <v>10</v>
      </c>
      <c r="CL479">
        <f t="shared" si="279"/>
        <v>2025</v>
      </c>
    </row>
    <row r="480" spans="1:90" ht="15" customHeight="1" x14ac:dyDescent="0.35">
      <c r="A480" s="40">
        <v>45879.809884259259</v>
      </c>
      <c r="B480" t="s">
        <v>593</v>
      </c>
      <c r="C480" t="s">
        <v>575</v>
      </c>
      <c r="D480" t="s">
        <v>594</v>
      </c>
      <c r="E480" s="2">
        <v>45937</v>
      </c>
      <c r="F480" t="s">
        <v>134</v>
      </c>
      <c r="G480" s="2">
        <v>45848</v>
      </c>
      <c r="H480">
        <v>8330850702</v>
      </c>
      <c r="I480">
        <v>158</v>
      </c>
      <c r="J480" t="s">
        <v>62</v>
      </c>
      <c r="K480" t="s">
        <v>46</v>
      </c>
      <c r="L480" t="s">
        <v>47</v>
      </c>
      <c r="M480" t="s">
        <v>48</v>
      </c>
      <c r="N480" t="s">
        <v>48</v>
      </c>
      <c r="O480" t="s">
        <v>48</v>
      </c>
      <c r="P480" t="s">
        <v>48</v>
      </c>
      <c r="Q480" t="s">
        <v>48</v>
      </c>
      <c r="R480" t="s">
        <v>48</v>
      </c>
      <c r="S480" t="s">
        <v>48</v>
      </c>
      <c r="T480" t="s">
        <v>48</v>
      </c>
      <c r="U480" t="s">
        <v>49</v>
      </c>
      <c r="V480" t="s">
        <v>48</v>
      </c>
      <c r="W480" t="s">
        <v>48</v>
      </c>
      <c r="X480" t="s">
        <v>48</v>
      </c>
      <c r="Y480" t="s">
        <v>48</v>
      </c>
      <c r="Z480" t="s">
        <v>49</v>
      </c>
      <c r="AA480" t="s">
        <v>48</v>
      </c>
      <c r="AB480" t="s">
        <v>48</v>
      </c>
      <c r="AC480" t="s">
        <v>48</v>
      </c>
      <c r="AD480" t="s">
        <v>48</v>
      </c>
      <c r="AE480" t="s">
        <v>48</v>
      </c>
      <c r="AF480" t="s">
        <v>48</v>
      </c>
      <c r="AG480" t="s">
        <v>48</v>
      </c>
      <c r="AH480" t="s">
        <v>49</v>
      </c>
      <c r="AI480" t="s">
        <v>48</v>
      </c>
      <c r="AJ480" t="s">
        <v>48</v>
      </c>
      <c r="AK480" t="s">
        <v>48</v>
      </c>
      <c r="AL480" t="s">
        <v>49</v>
      </c>
      <c r="AM480" t="s">
        <v>48</v>
      </c>
      <c r="AN480" t="s">
        <v>48</v>
      </c>
      <c r="AO480" t="s">
        <v>48</v>
      </c>
      <c r="AP480" t="s">
        <v>1334</v>
      </c>
      <c r="AQ480" t="s">
        <v>1335</v>
      </c>
      <c r="AR480" t="s">
        <v>51</v>
      </c>
      <c r="AS480" t="s">
        <v>384</v>
      </c>
      <c r="AT480" t="s">
        <v>403</v>
      </c>
      <c r="AU480" t="s">
        <v>1279</v>
      </c>
      <c r="AW480" s="4">
        <f t="shared" si="280"/>
        <v>6</v>
      </c>
      <c r="AX480" s="4">
        <f t="shared" si="281"/>
        <v>4</v>
      </c>
      <c r="AY480" s="4">
        <f t="shared" si="282"/>
        <v>4</v>
      </c>
      <c r="AZ480" s="4">
        <f t="shared" si="283"/>
        <v>2</v>
      </c>
      <c r="BA480" s="4">
        <f t="shared" si="284"/>
        <v>4</v>
      </c>
      <c r="BB480" s="4">
        <f t="shared" si="285"/>
        <v>4</v>
      </c>
      <c r="BC480" s="4">
        <f t="shared" si="286"/>
        <v>4</v>
      </c>
      <c r="BD480" s="4">
        <f t="shared" si="287"/>
        <v>2</v>
      </c>
      <c r="BE480" s="4" t="str">
        <f t="shared" si="288"/>
        <v>0</v>
      </c>
      <c r="BF480" s="4">
        <f t="shared" si="289"/>
        <v>2</v>
      </c>
      <c r="BG480" s="4">
        <f t="shared" si="290"/>
        <v>4</v>
      </c>
      <c r="BH480" s="4">
        <f t="shared" si="291"/>
        <v>4</v>
      </c>
      <c r="BI480" s="4">
        <f t="shared" si="292"/>
        <v>4</v>
      </c>
      <c r="BJ480" s="4" t="str">
        <f t="shared" si="293"/>
        <v>0</v>
      </c>
      <c r="BK480" s="4">
        <f t="shared" si="294"/>
        <v>4</v>
      </c>
      <c r="BL480" s="4">
        <f t="shared" si="295"/>
        <v>2</v>
      </c>
      <c r="BM480" s="4">
        <f t="shared" si="296"/>
        <v>4</v>
      </c>
      <c r="BN480" s="4">
        <f t="shared" si="297"/>
        <v>4</v>
      </c>
      <c r="BO480" s="4">
        <f t="shared" si="298"/>
        <v>4</v>
      </c>
      <c r="BP480" s="4">
        <f t="shared" si="299"/>
        <v>4</v>
      </c>
      <c r="BQ480" s="4">
        <f t="shared" si="300"/>
        <v>6</v>
      </c>
      <c r="BR480" s="4" t="str">
        <f t="shared" si="301"/>
        <v>0</v>
      </c>
      <c r="BS480" s="4">
        <f t="shared" si="302"/>
        <v>4</v>
      </c>
      <c r="BT480" s="4">
        <f t="shared" si="303"/>
        <v>4</v>
      </c>
      <c r="BU480" s="4">
        <f t="shared" si="304"/>
        <v>4</v>
      </c>
      <c r="BV480" s="4" t="str">
        <f t="shared" si="305"/>
        <v>0</v>
      </c>
      <c r="BW480" s="4">
        <f t="shared" si="306"/>
        <v>6</v>
      </c>
      <c r="BX480" s="4">
        <f t="shared" si="307"/>
        <v>0</v>
      </c>
      <c r="BY480" s="4">
        <f t="shared" si="308"/>
        <v>0</v>
      </c>
      <c r="BZ480" s="37">
        <f t="shared" si="309"/>
        <v>90</v>
      </c>
      <c r="CA480" s="32" t="str">
        <f>VLOOKUP(J:J,'Agent wise'!A:C,3,0)</f>
        <v>Saran S</v>
      </c>
      <c r="CB480" s="32">
        <f t="shared" si="275"/>
        <v>45937</v>
      </c>
      <c r="CC480" t="str">
        <f t="shared" si="276"/>
        <v>Good</v>
      </c>
      <c r="CE480" s="32"/>
      <c r="CJ480">
        <f t="shared" si="277"/>
        <v>7</v>
      </c>
      <c r="CK480">
        <f t="shared" si="278"/>
        <v>10</v>
      </c>
      <c r="CL480">
        <f t="shared" si="279"/>
        <v>2025</v>
      </c>
    </row>
    <row r="481" spans="1:90" ht="15" customHeight="1" x14ac:dyDescent="0.35">
      <c r="A481" s="40">
        <v>45879.812060185184</v>
      </c>
      <c r="B481" t="s">
        <v>593</v>
      </c>
      <c r="C481" t="s">
        <v>575</v>
      </c>
      <c r="D481" t="s">
        <v>594</v>
      </c>
      <c r="E481" s="2">
        <v>45938</v>
      </c>
      <c r="F481" t="s">
        <v>134</v>
      </c>
      <c r="G481" s="2">
        <v>45848</v>
      </c>
      <c r="H481">
        <v>9385372052</v>
      </c>
      <c r="I481">
        <v>162</v>
      </c>
      <c r="J481" t="s">
        <v>112</v>
      </c>
      <c r="K481" t="s">
        <v>52</v>
      </c>
      <c r="L481" t="s">
        <v>53</v>
      </c>
      <c r="M481" t="s">
        <v>48</v>
      </c>
      <c r="N481" t="s">
        <v>48</v>
      </c>
      <c r="O481" t="s">
        <v>48</v>
      </c>
      <c r="P481" t="s">
        <v>48</v>
      </c>
      <c r="Q481" t="s">
        <v>48</v>
      </c>
      <c r="R481" t="s">
        <v>48</v>
      </c>
      <c r="S481" t="s">
        <v>48</v>
      </c>
      <c r="T481" t="s">
        <v>48</v>
      </c>
      <c r="U481" t="s">
        <v>49</v>
      </c>
      <c r="V481" t="s">
        <v>48</v>
      </c>
      <c r="W481" t="s">
        <v>48</v>
      </c>
      <c r="X481" t="s">
        <v>48</v>
      </c>
      <c r="Y481" t="s">
        <v>48</v>
      </c>
      <c r="Z481" t="s">
        <v>48</v>
      </c>
      <c r="AA481" t="s">
        <v>48</v>
      </c>
      <c r="AB481" t="s">
        <v>49</v>
      </c>
      <c r="AC481" t="s">
        <v>48</v>
      </c>
      <c r="AD481" t="s">
        <v>48</v>
      </c>
      <c r="AE481" t="s">
        <v>48</v>
      </c>
      <c r="AF481" t="s">
        <v>48</v>
      </c>
      <c r="AG481" t="s">
        <v>48</v>
      </c>
      <c r="AH481" t="s">
        <v>50</v>
      </c>
      <c r="AI481" t="s">
        <v>50</v>
      </c>
      <c r="AJ481" t="s">
        <v>48</v>
      </c>
      <c r="AK481" t="s">
        <v>48</v>
      </c>
      <c r="AL481" t="s">
        <v>49</v>
      </c>
      <c r="AM481" t="s">
        <v>48</v>
      </c>
      <c r="AN481" t="s">
        <v>48</v>
      </c>
      <c r="AO481" t="s">
        <v>48</v>
      </c>
      <c r="AP481" t="s">
        <v>1336</v>
      </c>
      <c r="AQ481" t="s">
        <v>1337</v>
      </c>
      <c r="AR481" t="s">
        <v>51</v>
      </c>
      <c r="AS481" t="s">
        <v>372</v>
      </c>
      <c r="AT481" t="s">
        <v>1338</v>
      </c>
      <c r="AU481" t="s">
        <v>577</v>
      </c>
      <c r="AW481" s="4">
        <f t="shared" si="280"/>
        <v>6</v>
      </c>
      <c r="AX481" s="4">
        <f t="shared" si="281"/>
        <v>4</v>
      </c>
      <c r="AY481" s="4">
        <f t="shared" si="282"/>
        <v>4</v>
      </c>
      <c r="AZ481" s="4">
        <f t="shared" si="283"/>
        <v>2</v>
      </c>
      <c r="BA481" s="4">
        <f t="shared" si="284"/>
        <v>4</v>
      </c>
      <c r="BB481" s="4">
        <f t="shared" si="285"/>
        <v>4</v>
      </c>
      <c r="BC481" s="4">
        <f t="shared" si="286"/>
        <v>4</v>
      </c>
      <c r="BD481" s="4">
        <f t="shared" si="287"/>
        <v>2</v>
      </c>
      <c r="BE481" s="4" t="str">
        <f t="shared" si="288"/>
        <v>0</v>
      </c>
      <c r="BF481" s="4">
        <f t="shared" si="289"/>
        <v>2</v>
      </c>
      <c r="BG481" s="4">
        <f t="shared" si="290"/>
        <v>4</v>
      </c>
      <c r="BH481" s="4">
        <f t="shared" si="291"/>
        <v>4</v>
      </c>
      <c r="BI481" s="4">
        <f t="shared" si="292"/>
        <v>4</v>
      </c>
      <c r="BJ481" s="4">
        <f t="shared" si="293"/>
        <v>2</v>
      </c>
      <c r="BK481" s="4">
        <f t="shared" si="294"/>
        <v>4</v>
      </c>
      <c r="BL481" s="4" t="str">
        <f t="shared" si="295"/>
        <v>0</v>
      </c>
      <c r="BM481" s="4">
        <f t="shared" si="296"/>
        <v>4</v>
      </c>
      <c r="BN481" s="4">
        <f t="shared" si="297"/>
        <v>4</v>
      </c>
      <c r="BO481" s="4">
        <f t="shared" si="298"/>
        <v>4</v>
      </c>
      <c r="BP481" s="4">
        <f t="shared" si="299"/>
        <v>4</v>
      </c>
      <c r="BQ481" s="4">
        <f t="shared" si="300"/>
        <v>6</v>
      </c>
      <c r="BR481" s="4">
        <f t="shared" si="301"/>
        <v>4</v>
      </c>
      <c r="BS481" s="4">
        <f t="shared" si="302"/>
        <v>4</v>
      </c>
      <c r="BT481" s="4">
        <f t="shared" si="303"/>
        <v>4</v>
      </c>
      <c r="BU481" s="4">
        <f t="shared" si="304"/>
        <v>4</v>
      </c>
      <c r="BV481" s="4" t="str">
        <f t="shared" si="305"/>
        <v>0</v>
      </c>
      <c r="BW481" s="4">
        <f t="shared" si="306"/>
        <v>6</v>
      </c>
      <c r="BX481" s="4">
        <f t="shared" si="307"/>
        <v>0</v>
      </c>
      <c r="BY481" s="4">
        <f t="shared" si="308"/>
        <v>0</v>
      </c>
      <c r="BZ481" s="37">
        <f t="shared" si="309"/>
        <v>94</v>
      </c>
      <c r="CA481" s="32" t="str">
        <f>VLOOKUP(J:J,'Agent wise'!A:C,3,0)</f>
        <v>Adharsh</v>
      </c>
      <c r="CB481" s="32">
        <f t="shared" si="275"/>
        <v>45938</v>
      </c>
      <c r="CC481" t="str">
        <f t="shared" si="276"/>
        <v>Good</v>
      </c>
      <c r="CE481" s="32"/>
      <c r="CJ481">
        <f t="shared" si="277"/>
        <v>8</v>
      </c>
      <c r="CK481">
        <f t="shared" si="278"/>
        <v>10</v>
      </c>
      <c r="CL481">
        <f t="shared" si="279"/>
        <v>2025</v>
      </c>
    </row>
    <row r="482" spans="1:90" ht="15" customHeight="1" x14ac:dyDescent="0.35">
      <c r="A482" s="40">
        <v>45879.814768518518</v>
      </c>
      <c r="B482" t="s">
        <v>593</v>
      </c>
      <c r="C482" t="s">
        <v>575</v>
      </c>
      <c r="D482" t="s">
        <v>594</v>
      </c>
      <c r="E482" s="2">
        <v>45938</v>
      </c>
      <c r="F482" t="s">
        <v>134</v>
      </c>
      <c r="G482" s="2">
        <v>45848</v>
      </c>
      <c r="H482">
        <v>9443327165</v>
      </c>
      <c r="I482">
        <v>154</v>
      </c>
      <c r="J482" t="s">
        <v>83</v>
      </c>
      <c r="K482" t="s">
        <v>46</v>
      </c>
      <c r="L482" t="s">
        <v>47</v>
      </c>
      <c r="M482" t="s">
        <v>48</v>
      </c>
      <c r="N482" t="s">
        <v>49</v>
      </c>
      <c r="O482" t="s">
        <v>48</v>
      </c>
      <c r="P482" t="s">
        <v>48</v>
      </c>
      <c r="Q482" t="s">
        <v>48</v>
      </c>
      <c r="R482" t="s">
        <v>48</v>
      </c>
      <c r="S482" t="s">
        <v>48</v>
      </c>
      <c r="T482" t="s">
        <v>48</v>
      </c>
      <c r="U482" t="s">
        <v>49</v>
      </c>
      <c r="V482" t="s">
        <v>48</v>
      </c>
      <c r="W482" t="s">
        <v>48</v>
      </c>
      <c r="X482" t="s">
        <v>48</v>
      </c>
      <c r="Y482" t="s">
        <v>48</v>
      </c>
      <c r="Z482" t="s">
        <v>48</v>
      </c>
      <c r="AA482" t="s">
        <v>49</v>
      </c>
      <c r="AB482" t="s">
        <v>48</v>
      </c>
      <c r="AC482" t="s">
        <v>49</v>
      </c>
      <c r="AD482" t="s">
        <v>48</v>
      </c>
      <c r="AE482" t="s">
        <v>48</v>
      </c>
      <c r="AF482" t="s">
        <v>48</v>
      </c>
      <c r="AG482" t="s">
        <v>48</v>
      </c>
      <c r="AH482" t="s">
        <v>50</v>
      </c>
      <c r="AI482" t="s">
        <v>50</v>
      </c>
      <c r="AJ482" t="s">
        <v>48</v>
      </c>
      <c r="AK482" t="s">
        <v>48</v>
      </c>
      <c r="AL482" t="s">
        <v>49</v>
      </c>
      <c r="AM482" t="s">
        <v>48</v>
      </c>
      <c r="AN482" t="s">
        <v>48</v>
      </c>
      <c r="AO482" t="s">
        <v>48</v>
      </c>
      <c r="AP482" t="s">
        <v>1339</v>
      </c>
      <c r="AQ482" t="s">
        <v>1340</v>
      </c>
      <c r="AR482" t="s">
        <v>116</v>
      </c>
      <c r="AS482" t="s">
        <v>1055</v>
      </c>
      <c r="AT482" t="s">
        <v>1341</v>
      </c>
      <c r="AU482" t="s">
        <v>577</v>
      </c>
      <c r="AW482" s="4">
        <f t="shared" si="280"/>
        <v>6</v>
      </c>
      <c r="AX482" s="4" t="str">
        <f t="shared" si="281"/>
        <v>0</v>
      </c>
      <c r="AY482" s="4">
        <f t="shared" si="282"/>
        <v>4</v>
      </c>
      <c r="AZ482" s="4">
        <f t="shared" si="283"/>
        <v>2</v>
      </c>
      <c r="BA482" s="4">
        <f t="shared" si="284"/>
        <v>4</v>
      </c>
      <c r="BB482" s="4">
        <f t="shared" si="285"/>
        <v>4</v>
      </c>
      <c r="BC482" s="4">
        <f t="shared" si="286"/>
        <v>4</v>
      </c>
      <c r="BD482" s="4">
        <f t="shared" si="287"/>
        <v>2</v>
      </c>
      <c r="BE482" s="4" t="str">
        <f t="shared" si="288"/>
        <v>0</v>
      </c>
      <c r="BF482" s="4">
        <f t="shared" si="289"/>
        <v>2</v>
      </c>
      <c r="BG482" s="4">
        <f t="shared" si="290"/>
        <v>4</v>
      </c>
      <c r="BH482" s="4">
        <f t="shared" si="291"/>
        <v>4</v>
      </c>
      <c r="BI482" s="4">
        <f t="shared" si="292"/>
        <v>4</v>
      </c>
      <c r="BJ482" s="4">
        <f t="shared" si="293"/>
        <v>2</v>
      </c>
      <c r="BK482" s="4" t="str">
        <f t="shared" si="294"/>
        <v>0</v>
      </c>
      <c r="BL482" s="4">
        <f t="shared" si="295"/>
        <v>2</v>
      </c>
      <c r="BM482" s="4" t="str">
        <f t="shared" si="296"/>
        <v>0</v>
      </c>
      <c r="BN482" s="4">
        <f t="shared" si="297"/>
        <v>4</v>
      </c>
      <c r="BO482" s="4">
        <f t="shared" si="298"/>
        <v>4</v>
      </c>
      <c r="BP482" s="4">
        <f t="shared" si="299"/>
        <v>4</v>
      </c>
      <c r="BQ482" s="4">
        <f t="shared" si="300"/>
        <v>6</v>
      </c>
      <c r="BR482" s="4">
        <f t="shared" si="301"/>
        <v>4</v>
      </c>
      <c r="BS482" s="4">
        <f t="shared" si="302"/>
        <v>4</v>
      </c>
      <c r="BT482" s="4">
        <f t="shared" si="303"/>
        <v>4</v>
      </c>
      <c r="BU482" s="4">
        <f t="shared" si="304"/>
        <v>4</v>
      </c>
      <c r="BV482" s="4" t="str">
        <f t="shared" si="305"/>
        <v>0</v>
      </c>
      <c r="BW482" s="4">
        <f t="shared" si="306"/>
        <v>6</v>
      </c>
      <c r="BX482" s="4">
        <f t="shared" si="307"/>
        <v>0</v>
      </c>
      <c r="BY482" s="4">
        <f t="shared" si="308"/>
        <v>0</v>
      </c>
      <c r="BZ482" s="37">
        <f t="shared" si="309"/>
        <v>84</v>
      </c>
      <c r="CA482" s="32" t="str">
        <f>VLOOKUP(J:J,'Agent wise'!A:C,3,0)</f>
        <v>Saran S</v>
      </c>
      <c r="CB482" s="32">
        <f t="shared" si="275"/>
        <v>45938</v>
      </c>
      <c r="CC482" t="str">
        <f t="shared" si="276"/>
        <v>FC</v>
      </c>
      <c r="CE482" s="32"/>
      <c r="CJ482">
        <f t="shared" si="277"/>
        <v>8</v>
      </c>
      <c r="CK482">
        <f t="shared" si="278"/>
        <v>10</v>
      </c>
      <c r="CL482">
        <f t="shared" si="279"/>
        <v>2025</v>
      </c>
    </row>
    <row r="483" spans="1:90" ht="15" customHeight="1" x14ac:dyDescent="0.35">
      <c r="A483" s="40">
        <v>45879.817743055559</v>
      </c>
      <c r="B483" t="s">
        <v>593</v>
      </c>
      <c r="C483" t="s">
        <v>575</v>
      </c>
      <c r="D483" t="s">
        <v>594</v>
      </c>
      <c r="E483" s="2">
        <v>45937</v>
      </c>
      <c r="F483" t="s">
        <v>134</v>
      </c>
      <c r="G483" s="2">
        <v>45848</v>
      </c>
      <c r="H483">
        <v>9499913267</v>
      </c>
      <c r="I483">
        <v>167</v>
      </c>
      <c r="J483" t="s">
        <v>1342</v>
      </c>
      <c r="K483" t="s">
        <v>52</v>
      </c>
      <c r="L483" t="s">
        <v>53</v>
      </c>
      <c r="M483" t="s">
        <v>48</v>
      </c>
      <c r="N483" t="s">
        <v>48</v>
      </c>
      <c r="O483" t="s">
        <v>48</v>
      </c>
      <c r="P483" t="s">
        <v>48</v>
      </c>
      <c r="Q483" t="s">
        <v>48</v>
      </c>
      <c r="R483" t="s">
        <v>48</v>
      </c>
      <c r="S483" t="s">
        <v>48</v>
      </c>
      <c r="T483" t="s">
        <v>48</v>
      </c>
      <c r="U483" t="s">
        <v>49</v>
      </c>
      <c r="V483" t="s">
        <v>48</v>
      </c>
      <c r="W483" t="s">
        <v>48</v>
      </c>
      <c r="X483" t="s">
        <v>48</v>
      </c>
      <c r="Y483" t="s">
        <v>48</v>
      </c>
      <c r="Z483" t="s">
        <v>49</v>
      </c>
      <c r="AA483" t="s">
        <v>49</v>
      </c>
      <c r="AB483" t="s">
        <v>48</v>
      </c>
      <c r="AC483" t="s">
        <v>48</v>
      </c>
      <c r="AD483" t="s">
        <v>48</v>
      </c>
      <c r="AE483" t="s">
        <v>48</v>
      </c>
      <c r="AF483" t="s">
        <v>48</v>
      </c>
      <c r="AG483" t="s">
        <v>48</v>
      </c>
      <c r="AH483" t="s">
        <v>50</v>
      </c>
      <c r="AI483" t="s">
        <v>50</v>
      </c>
      <c r="AJ483" t="s">
        <v>48</v>
      </c>
      <c r="AK483" t="s">
        <v>48</v>
      </c>
      <c r="AL483" t="s">
        <v>49</v>
      </c>
      <c r="AM483" t="s">
        <v>48</v>
      </c>
      <c r="AN483" t="s">
        <v>48</v>
      </c>
      <c r="AO483" t="s">
        <v>48</v>
      </c>
      <c r="AP483" t="s">
        <v>1343</v>
      </c>
      <c r="AQ483" t="s">
        <v>1344</v>
      </c>
      <c r="AR483" t="s">
        <v>51</v>
      </c>
      <c r="AS483" t="s">
        <v>413</v>
      </c>
      <c r="AT483" t="s">
        <v>414</v>
      </c>
      <c r="AU483" t="s">
        <v>577</v>
      </c>
      <c r="AW483" s="4">
        <f t="shared" si="280"/>
        <v>6</v>
      </c>
      <c r="AX483" s="4">
        <f t="shared" si="281"/>
        <v>4</v>
      </c>
      <c r="AY483" s="4">
        <f t="shared" si="282"/>
        <v>4</v>
      </c>
      <c r="AZ483" s="4">
        <f t="shared" si="283"/>
        <v>2</v>
      </c>
      <c r="BA483" s="4">
        <f t="shared" si="284"/>
        <v>4</v>
      </c>
      <c r="BB483" s="4">
        <f t="shared" si="285"/>
        <v>4</v>
      </c>
      <c r="BC483" s="4">
        <f t="shared" si="286"/>
        <v>4</v>
      </c>
      <c r="BD483" s="4">
        <f t="shared" si="287"/>
        <v>2</v>
      </c>
      <c r="BE483" s="4" t="str">
        <f t="shared" si="288"/>
        <v>0</v>
      </c>
      <c r="BF483" s="4">
        <f t="shared" si="289"/>
        <v>2</v>
      </c>
      <c r="BG483" s="4">
        <f t="shared" si="290"/>
        <v>4</v>
      </c>
      <c r="BH483" s="4">
        <f t="shared" si="291"/>
        <v>4</v>
      </c>
      <c r="BI483" s="4">
        <f t="shared" si="292"/>
        <v>4</v>
      </c>
      <c r="BJ483" s="4" t="str">
        <f t="shared" si="293"/>
        <v>0</v>
      </c>
      <c r="BK483" s="4" t="str">
        <f t="shared" si="294"/>
        <v>0</v>
      </c>
      <c r="BL483" s="4">
        <f t="shared" si="295"/>
        <v>2</v>
      </c>
      <c r="BM483" s="4">
        <f t="shared" si="296"/>
        <v>4</v>
      </c>
      <c r="BN483" s="4">
        <f t="shared" si="297"/>
        <v>4</v>
      </c>
      <c r="BO483" s="4">
        <f t="shared" si="298"/>
        <v>4</v>
      </c>
      <c r="BP483" s="4">
        <f t="shared" si="299"/>
        <v>4</v>
      </c>
      <c r="BQ483" s="4">
        <f t="shared" si="300"/>
        <v>6</v>
      </c>
      <c r="BR483" s="4">
        <f t="shared" si="301"/>
        <v>4</v>
      </c>
      <c r="BS483" s="4">
        <f t="shared" si="302"/>
        <v>4</v>
      </c>
      <c r="BT483" s="4">
        <f t="shared" si="303"/>
        <v>4</v>
      </c>
      <c r="BU483" s="4">
        <f t="shared" si="304"/>
        <v>4</v>
      </c>
      <c r="BV483" s="4" t="str">
        <f t="shared" si="305"/>
        <v>0</v>
      </c>
      <c r="BW483" s="4">
        <f t="shared" si="306"/>
        <v>6</v>
      </c>
      <c r="BX483" s="4">
        <f t="shared" si="307"/>
        <v>0</v>
      </c>
      <c r="BY483" s="4">
        <f t="shared" si="308"/>
        <v>0</v>
      </c>
      <c r="BZ483" s="37">
        <f t="shared" si="309"/>
        <v>90</v>
      </c>
      <c r="CA483" s="32" t="e">
        <f>VLOOKUP(J:J,'Agent wise'!A:C,3,0)</f>
        <v>#N/A</v>
      </c>
      <c r="CB483" s="32">
        <f t="shared" si="275"/>
        <v>45937</v>
      </c>
      <c r="CC483" t="str">
        <f t="shared" si="276"/>
        <v>Good</v>
      </c>
      <c r="CE483" s="32"/>
      <c r="CJ483">
        <f t="shared" si="277"/>
        <v>7</v>
      </c>
      <c r="CK483">
        <f t="shared" si="278"/>
        <v>10</v>
      </c>
      <c r="CL483">
        <f t="shared" si="279"/>
        <v>2025</v>
      </c>
    </row>
    <row r="484" spans="1:90" ht="15" customHeight="1" x14ac:dyDescent="0.35">
      <c r="A484" s="40">
        <v>45879.820115740738</v>
      </c>
      <c r="B484" t="s">
        <v>593</v>
      </c>
      <c r="C484" t="s">
        <v>575</v>
      </c>
      <c r="D484" t="s">
        <v>594</v>
      </c>
      <c r="E484" s="2">
        <v>45938</v>
      </c>
      <c r="F484" t="s">
        <v>134</v>
      </c>
      <c r="G484" s="2">
        <v>45848</v>
      </c>
      <c r="H484">
        <v>8281878683</v>
      </c>
      <c r="I484">
        <v>143</v>
      </c>
      <c r="J484" t="s">
        <v>70</v>
      </c>
      <c r="K484" t="s">
        <v>46</v>
      </c>
      <c r="L484" t="s">
        <v>47</v>
      </c>
      <c r="M484" t="s">
        <v>48</v>
      </c>
      <c r="N484" t="s">
        <v>48</v>
      </c>
      <c r="O484" t="s">
        <v>48</v>
      </c>
      <c r="P484" t="s">
        <v>48</v>
      </c>
      <c r="Q484" t="s">
        <v>48</v>
      </c>
      <c r="R484" t="s">
        <v>48</v>
      </c>
      <c r="S484" t="s">
        <v>48</v>
      </c>
      <c r="T484" t="s">
        <v>48</v>
      </c>
      <c r="U484" t="s">
        <v>49</v>
      </c>
      <c r="V484" t="s">
        <v>48</v>
      </c>
      <c r="W484" t="s">
        <v>48</v>
      </c>
      <c r="X484" t="s">
        <v>48</v>
      </c>
      <c r="Y484" t="s">
        <v>48</v>
      </c>
      <c r="Z484" t="s">
        <v>48</v>
      </c>
      <c r="AA484" t="s">
        <v>48</v>
      </c>
      <c r="AB484" t="s">
        <v>49</v>
      </c>
      <c r="AC484" t="s">
        <v>48</v>
      </c>
      <c r="AD484" t="s">
        <v>48</v>
      </c>
      <c r="AE484" t="s">
        <v>48</v>
      </c>
      <c r="AF484" t="s">
        <v>48</v>
      </c>
      <c r="AG484" t="s">
        <v>48</v>
      </c>
      <c r="AH484" t="s">
        <v>50</v>
      </c>
      <c r="AI484" t="s">
        <v>50</v>
      </c>
      <c r="AJ484" t="s">
        <v>48</v>
      </c>
      <c r="AK484" t="s">
        <v>48</v>
      </c>
      <c r="AL484" t="s">
        <v>48</v>
      </c>
      <c r="AM484" t="s">
        <v>48</v>
      </c>
      <c r="AN484" t="s">
        <v>48</v>
      </c>
      <c r="AO484" t="s">
        <v>48</v>
      </c>
      <c r="AP484" t="s">
        <v>638</v>
      </c>
      <c r="AQ484" t="s">
        <v>1345</v>
      </c>
      <c r="AR484" t="s">
        <v>51</v>
      </c>
      <c r="AS484" t="s">
        <v>57</v>
      </c>
      <c r="AT484" t="s">
        <v>58</v>
      </c>
      <c r="AU484" t="s">
        <v>577</v>
      </c>
      <c r="AW484" s="4">
        <f t="shared" si="280"/>
        <v>6</v>
      </c>
      <c r="AX484" s="4">
        <f t="shared" si="281"/>
        <v>4</v>
      </c>
      <c r="AY484" s="4">
        <f t="shared" si="282"/>
        <v>4</v>
      </c>
      <c r="AZ484" s="4">
        <f t="shared" si="283"/>
        <v>2</v>
      </c>
      <c r="BA484" s="4">
        <f t="shared" si="284"/>
        <v>4</v>
      </c>
      <c r="BB484" s="4">
        <f t="shared" si="285"/>
        <v>4</v>
      </c>
      <c r="BC484" s="4">
        <f t="shared" si="286"/>
        <v>4</v>
      </c>
      <c r="BD484" s="4">
        <f t="shared" si="287"/>
        <v>2</v>
      </c>
      <c r="BE484" s="4" t="str">
        <f t="shared" si="288"/>
        <v>0</v>
      </c>
      <c r="BF484" s="4">
        <f t="shared" si="289"/>
        <v>2</v>
      </c>
      <c r="BG484" s="4">
        <f t="shared" si="290"/>
        <v>4</v>
      </c>
      <c r="BH484" s="4">
        <f t="shared" si="291"/>
        <v>4</v>
      </c>
      <c r="BI484" s="4">
        <f t="shared" si="292"/>
        <v>4</v>
      </c>
      <c r="BJ484" s="4">
        <f t="shared" si="293"/>
        <v>2</v>
      </c>
      <c r="BK484" s="4">
        <f t="shared" si="294"/>
        <v>4</v>
      </c>
      <c r="BL484" s="4" t="str">
        <f t="shared" si="295"/>
        <v>0</v>
      </c>
      <c r="BM484" s="4">
        <f t="shared" si="296"/>
        <v>4</v>
      </c>
      <c r="BN484" s="4">
        <f t="shared" si="297"/>
        <v>4</v>
      </c>
      <c r="BO484" s="4">
        <f t="shared" si="298"/>
        <v>4</v>
      </c>
      <c r="BP484" s="4">
        <f t="shared" si="299"/>
        <v>4</v>
      </c>
      <c r="BQ484" s="4">
        <f t="shared" si="300"/>
        <v>6</v>
      </c>
      <c r="BR484" s="4">
        <f t="shared" si="301"/>
        <v>4</v>
      </c>
      <c r="BS484" s="4">
        <f t="shared" si="302"/>
        <v>4</v>
      </c>
      <c r="BT484" s="4">
        <f t="shared" si="303"/>
        <v>4</v>
      </c>
      <c r="BU484" s="4">
        <f t="shared" si="304"/>
        <v>4</v>
      </c>
      <c r="BV484" s="4">
        <f t="shared" si="305"/>
        <v>0</v>
      </c>
      <c r="BW484" s="4">
        <f t="shared" si="306"/>
        <v>6</v>
      </c>
      <c r="BX484" s="4">
        <f t="shared" si="307"/>
        <v>0</v>
      </c>
      <c r="BY484" s="4">
        <f t="shared" si="308"/>
        <v>0</v>
      </c>
      <c r="BZ484" s="37">
        <f t="shared" si="309"/>
        <v>94</v>
      </c>
      <c r="CA484" s="32" t="str">
        <f>VLOOKUP(J:J,'Agent wise'!A:C,3,0)</f>
        <v>Saran S</v>
      </c>
      <c r="CB484" s="32">
        <f t="shared" si="275"/>
        <v>45938</v>
      </c>
      <c r="CC484" t="str">
        <f t="shared" si="276"/>
        <v>Good</v>
      </c>
      <c r="CE484" s="32"/>
      <c r="CJ484">
        <f t="shared" si="277"/>
        <v>8</v>
      </c>
      <c r="CK484">
        <f t="shared" si="278"/>
        <v>10</v>
      </c>
      <c r="CL484">
        <f t="shared" si="279"/>
        <v>2025</v>
      </c>
    </row>
    <row r="485" spans="1:90" ht="15" customHeight="1" x14ac:dyDescent="0.35">
      <c r="A485" s="40">
        <v>45879.824594907404</v>
      </c>
      <c r="B485" t="s">
        <v>887</v>
      </c>
      <c r="C485" t="s">
        <v>575</v>
      </c>
      <c r="D485" t="s">
        <v>192</v>
      </c>
      <c r="E485" s="2">
        <v>45938</v>
      </c>
      <c r="F485" t="s">
        <v>494</v>
      </c>
      <c r="G485" s="2">
        <v>45879</v>
      </c>
      <c r="H485">
        <v>8078585518</v>
      </c>
      <c r="I485">
        <v>159</v>
      </c>
      <c r="J485" t="s">
        <v>143</v>
      </c>
      <c r="K485" t="s">
        <v>46</v>
      </c>
      <c r="L485" t="s">
        <v>47</v>
      </c>
      <c r="M485" t="s">
        <v>48</v>
      </c>
      <c r="N485" t="s">
        <v>48</v>
      </c>
      <c r="O485" t="s">
        <v>48</v>
      </c>
      <c r="P485" t="s">
        <v>48</v>
      </c>
      <c r="Q485" t="s">
        <v>48</v>
      </c>
      <c r="R485" t="s">
        <v>48</v>
      </c>
      <c r="S485" t="s">
        <v>48</v>
      </c>
      <c r="T485" t="s">
        <v>48</v>
      </c>
      <c r="U485" t="s">
        <v>48</v>
      </c>
      <c r="V485" t="s">
        <v>48</v>
      </c>
      <c r="W485" t="s">
        <v>48</v>
      </c>
      <c r="X485" t="s">
        <v>48</v>
      </c>
      <c r="Y485" t="s">
        <v>48</v>
      </c>
      <c r="Z485" t="s">
        <v>48</v>
      </c>
      <c r="AA485" t="s">
        <v>48</v>
      </c>
      <c r="AB485" t="s">
        <v>48</v>
      </c>
      <c r="AC485" t="s">
        <v>48</v>
      </c>
      <c r="AD485" t="s">
        <v>48</v>
      </c>
      <c r="AE485" t="s">
        <v>48</v>
      </c>
      <c r="AF485" t="s">
        <v>48</v>
      </c>
      <c r="AG485" t="s">
        <v>48</v>
      </c>
      <c r="AH485" t="s">
        <v>50</v>
      </c>
      <c r="AI485" t="s">
        <v>48</v>
      </c>
      <c r="AJ485" t="s">
        <v>48</v>
      </c>
      <c r="AK485" t="s">
        <v>48</v>
      </c>
      <c r="AL485" t="s">
        <v>48</v>
      </c>
      <c r="AM485" t="s">
        <v>48</v>
      </c>
      <c r="AN485" t="s">
        <v>48</v>
      </c>
      <c r="AO485" t="s">
        <v>48</v>
      </c>
      <c r="AP485" t="s">
        <v>577</v>
      </c>
      <c r="AQ485" t="s">
        <v>1346</v>
      </c>
      <c r="AR485" t="s">
        <v>116</v>
      </c>
      <c r="AS485" t="s">
        <v>496</v>
      </c>
      <c r="AT485" t="s">
        <v>496</v>
      </c>
      <c r="AU485" t="s">
        <v>577</v>
      </c>
      <c r="AW485" s="4">
        <f t="shared" si="280"/>
        <v>6</v>
      </c>
      <c r="AX485" s="4">
        <f t="shared" si="281"/>
        <v>4</v>
      </c>
      <c r="AY485" s="4">
        <f t="shared" si="282"/>
        <v>4</v>
      </c>
      <c r="AZ485" s="4">
        <f t="shared" si="283"/>
        <v>2</v>
      </c>
      <c r="BA485" s="4">
        <f t="shared" si="284"/>
        <v>4</v>
      </c>
      <c r="BB485" s="4">
        <f t="shared" si="285"/>
        <v>4</v>
      </c>
      <c r="BC485" s="4">
        <f t="shared" si="286"/>
        <v>4</v>
      </c>
      <c r="BD485" s="4">
        <f t="shared" si="287"/>
        <v>2</v>
      </c>
      <c r="BE485" s="4">
        <f t="shared" si="288"/>
        <v>4</v>
      </c>
      <c r="BF485" s="4">
        <f t="shared" si="289"/>
        <v>2</v>
      </c>
      <c r="BG485" s="4">
        <f t="shared" si="290"/>
        <v>4</v>
      </c>
      <c r="BH485" s="4">
        <f t="shared" si="291"/>
        <v>4</v>
      </c>
      <c r="BI485" s="4">
        <f t="shared" si="292"/>
        <v>4</v>
      </c>
      <c r="BJ485" s="4">
        <f t="shared" si="293"/>
        <v>2</v>
      </c>
      <c r="BK485" s="4">
        <f t="shared" si="294"/>
        <v>4</v>
      </c>
      <c r="BL485" s="4">
        <f t="shared" si="295"/>
        <v>2</v>
      </c>
      <c r="BM485" s="4">
        <f t="shared" si="296"/>
        <v>4</v>
      </c>
      <c r="BN485" s="4">
        <f t="shared" si="297"/>
        <v>4</v>
      </c>
      <c r="BO485" s="4">
        <f t="shared" si="298"/>
        <v>4</v>
      </c>
      <c r="BP485" s="4">
        <f t="shared" si="299"/>
        <v>4</v>
      </c>
      <c r="BQ485" s="4">
        <f t="shared" si="300"/>
        <v>6</v>
      </c>
      <c r="BR485" s="4">
        <f t="shared" si="301"/>
        <v>4</v>
      </c>
      <c r="BS485" s="4">
        <f t="shared" si="302"/>
        <v>4</v>
      </c>
      <c r="BT485" s="4">
        <f t="shared" si="303"/>
        <v>4</v>
      </c>
      <c r="BU485" s="4">
        <f t="shared" si="304"/>
        <v>4</v>
      </c>
      <c r="BV485" s="4">
        <f t="shared" si="305"/>
        <v>0</v>
      </c>
      <c r="BW485" s="4">
        <f t="shared" si="306"/>
        <v>6</v>
      </c>
      <c r="BX485" s="4">
        <f t="shared" si="307"/>
        <v>0</v>
      </c>
      <c r="BY485" s="4">
        <f t="shared" si="308"/>
        <v>0</v>
      </c>
      <c r="BZ485" s="37">
        <f t="shared" si="309"/>
        <v>100</v>
      </c>
      <c r="CA485" s="32" t="str">
        <f>VLOOKUP(J:J,'Agent wise'!A:C,3,0)</f>
        <v>Amal</v>
      </c>
      <c r="CB485" s="32">
        <f t="shared" si="275"/>
        <v>45938</v>
      </c>
      <c r="CC485" t="str">
        <f t="shared" si="276"/>
        <v>Excellent</v>
      </c>
      <c r="CE485" s="32"/>
      <c r="CJ485">
        <f t="shared" si="277"/>
        <v>8</v>
      </c>
      <c r="CK485">
        <f t="shared" si="278"/>
        <v>10</v>
      </c>
      <c r="CL485">
        <f t="shared" si="279"/>
        <v>2025</v>
      </c>
    </row>
    <row r="486" spans="1:90" ht="15" customHeight="1" x14ac:dyDescent="0.35">
      <c r="A486" s="40">
        <v>45879.828206018516</v>
      </c>
      <c r="B486" t="s">
        <v>887</v>
      </c>
      <c r="C486" t="s">
        <v>575</v>
      </c>
      <c r="D486" t="s">
        <v>192</v>
      </c>
      <c r="E486" s="2">
        <v>45938</v>
      </c>
      <c r="F486" t="s">
        <v>494</v>
      </c>
      <c r="G486" s="2">
        <v>45879</v>
      </c>
      <c r="H486">
        <v>9544789508</v>
      </c>
      <c r="I486">
        <v>168</v>
      </c>
      <c r="J486" t="s">
        <v>142</v>
      </c>
      <c r="K486" t="s">
        <v>46</v>
      </c>
      <c r="L486" t="s">
        <v>47</v>
      </c>
      <c r="M486" t="s">
        <v>48</v>
      </c>
      <c r="N486" t="s">
        <v>48</v>
      </c>
      <c r="O486" t="s">
        <v>49</v>
      </c>
      <c r="P486" t="s">
        <v>48</v>
      </c>
      <c r="Q486" t="s">
        <v>48</v>
      </c>
      <c r="R486" t="s">
        <v>48</v>
      </c>
      <c r="S486" t="s">
        <v>48</v>
      </c>
      <c r="T486" t="s">
        <v>48</v>
      </c>
      <c r="U486" t="s">
        <v>48</v>
      </c>
      <c r="V486" t="s">
        <v>48</v>
      </c>
      <c r="W486" t="s">
        <v>48</v>
      </c>
      <c r="X486" t="s">
        <v>48</v>
      </c>
      <c r="Y486" t="s">
        <v>48</v>
      </c>
      <c r="Z486" t="s">
        <v>48</v>
      </c>
      <c r="AA486" t="s">
        <v>49</v>
      </c>
      <c r="AB486" t="s">
        <v>48</v>
      </c>
      <c r="AC486" t="s">
        <v>48</v>
      </c>
      <c r="AD486" t="s">
        <v>50</v>
      </c>
      <c r="AE486" t="s">
        <v>48</v>
      </c>
      <c r="AF486" t="s">
        <v>48</v>
      </c>
      <c r="AG486" t="s">
        <v>48</v>
      </c>
      <c r="AH486" t="s">
        <v>50</v>
      </c>
      <c r="AI486" t="s">
        <v>50</v>
      </c>
      <c r="AJ486" t="s">
        <v>48</v>
      </c>
      <c r="AK486" t="s">
        <v>48</v>
      </c>
      <c r="AL486" t="s">
        <v>49</v>
      </c>
      <c r="AM486" t="s">
        <v>48</v>
      </c>
      <c r="AN486" t="s">
        <v>48</v>
      </c>
      <c r="AO486" t="s">
        <v>48</v>
      </c>
      <c r="AP486" t="s">
        <v>1347</v>
      </c>
      <c r="AQ486" t="s">
        <v>1348</v>
      </c>
      <c r="AR486" t="s">
        <v>116</v>
      </c>
      <c r="AS486" t="s">
        <v>506</v>
      </c>
      <c r="AT486" t="s">
        <v>506</v>
      </c>
      <c r="AU486" t="s">
        <v>577</v>
      </c>
      <c r="AW486" s="4">
        <f t="shared" si="280"/>
        <v>6</v>
      </c>
      <c r="AX486" s="4">
        <f t="shared" si="281"/>
        <v>4</v>
      </c>
      <c r="AY486" s="4" t="str">
        <f t="shared" si="282"/>
        <v>0</v>
      </c>
      <c r="AZ486" s="4">
        <f t="shared" si="283"/>
        <v>2</v>
      </c>
      <c r="BA486" s="4">
        <f t="shared" si="284"/>
        <v>4</v>
      </c>
      <c r="BB486" s="4">
        <f t="shared" si="285"/>
        <v>4</v>
      </c>
      <c r="BC486" s="4">
        <f t="shared" si="286"/>
        <v>4</v>
      </c>
      <c r="BD486" s="4">
        <f t="shared" si="287"/>
        <v>2</v>
      </c>
      <c r="BE486" s="4">
        <f t="shared" si="288"/>
        <v>4</v>
      </c>
      <c r="BF486" s="4">
        <f t="shared" si="289"/>
        <v>2</v>
      </c>
      <c r="BG486" s="4">
        <f t="shared" si="290"/>
        <v>4</v>
      </c>
      <c r="BH486" s="4">
        <f t="shared" si="291"/>
        <v>4</v>
      </c>
      <c r="BI486" s="4">
        <f t="shared" si="292"/>
        <v>4</v>
      </c>
      <c r="BJ486" s="4">
        <f t="shared" si="293"/>
        <v>2</v>
      </c>
      <c r="BK486" s="4" t="str">
        <f t="shared" si="294"/>
        <v>0</v>
      </c>
      <c r="BL486" s="4">
        <f t="shared" si="295"/>
        <v>2</v>
      </c>
      <c r="BM486" s="4">
        <f t="shared" si="296"/>
        <v>4</v>
      </c>
      <c r="BN486" s="4">
        <f t="shared" si="297"/>
        <v>4</v>
      </c>
      <c r="BO486" s="4">
        <f t="shared" si="298"/>
        <v>4</v>
      </c>
      <c r="BP486" s="4">
        <f t="shared" si="299"/>
        <v>4</v>
      </c>
      <c r="BQ486" s="4">
        <f t="shared" si="300"/>
        <v>6</v>
      </c>
      <c r="BR486" s="4">
        <f t="shared" si="301"/>
        <v>4</v>
      </c>
      <c r="BS486" s="4">
        <f t="shared" si="302"/>
        <v>4</v>
      </c>
      <c r="BT486" s="4">
        <f t="shared" si="303"/>
        <v>4</v>
      </c>
      <c r="BU486" s="4">
        <f t="shared" si="304"/>
        <v>4</v>
      </c>
      <c r="BV486" s="4" t="str">
        <f t="shared" si="305"/>
        <v>0</v>
      </c>
      <c r="BW486" s="4">
        <f t="shared" si="306"/>
        <v>6</v>
      </c>
      <c r="BX486" s="4">
        <f t="shared" si="307"/>
        <v>0</v>
      </c>
      <c r="BY486" s="4">
        <f t="shared" si="308"/>
        <v>0</v>
      </c>
      <c r="BZ486" s="37">
        <f t="shared" si="309"/>
        <v>92</v>
      </c>
      <c r="CA486" s="32" t="str">
        <f>VLOOKUP(J:J,'Agent wise'!A:C,3,0)</f>
        <v>Amal</v>
      </c>
      <c r="CB486" s="32">
        <f t="shared" si="275"/>
        <v>45938</v>
      </c>
      <c r="CC486" t="str">
        <f t="shared" si="276"/>
        <v>Good</v>
      </c>
      <c r="CE486" s="32"/>
      <c r="CJ486">
        <f t="shared" si="277"/>
        <v>8</v>
      </c>
      <c r="CK486">
        <f t="shared" si="278"/>
        <v>10</v>
      </c>
      <c r="CL486">
        <f t="shared" si="279"/>
        <v>2025</v>
      </c>
    </row>
    <row r="487" spans="1:90" ht="15" customHeight="1" x14ac:dyDescent="0.35">
      <c r="A487" s="40">
        <v>45879.83</v>
      </c>
      <c r="B487" t="s">
        <v>887</v>
      </c>
      <c r="C487" t="s">
        <v>575</v>
      </c>
      <c r="D487" t="s">
        <v>192</v>
      </c>
      <c r="E487" s="2">
        <v>45938</v>
      </c>
      <c r="F487" t="s">
        <v>494</v>
      </c>
      <c r="G487" s="2">
        <v>45879</v>
      </c>
      <c r="H487">
        <v>9597674728</v>
      </c>
      <c r="I487">
        <v>174</v>
      </c>
      <c r="J487" t="s">
        <v>147</v>
      </c>
      <c r="K487" t="s">
        <v>52</v>
      </c>
      <c r="L487" t="s">
        <v>53</v>
      </c>
      <c r="M487" t="s">
        <v>48</v>
      </c>
      <c r="N487" t="s">
        <v>48</v>
      </c>
      <c r="O487" t="s">
        <v>48</v>
      </c>
      <c r="P487" t="s">
        <v>48</v>
      </c>
      <c r="Q487" t="s">
        <v>48</v>
      </c>
      <c r="R487" t="s">
        <v>48</v>
      </c>
      <c r="S487" t="s">
        <v>48</v>
      </c>
      <c r="T487" t="s">
        <v>48</v>
      </c>
      <c r="U487" t="s">
        <v>48</v>
      </c>
      <c r="V487" t="s">
        <v>48</v>
      </c>
      <c r="W487" t="s">
        <v>48</v>
      </c>
      <c r="X487" t="s">
        <v>48</v>
      </c>
      <c r="Y487" t="s">
        <v>48</v>
      </c>
      <c r="Z487" t="s">
        <v>48</v>
      </c>
      <c r="AA487" t="s">
        <v>48</v>
      </c>
      <c r="AB487" t="s">
        <v>48</v>
      </c>
      <c r="AC487" t="s">
        <v>48</v>
      </c>
      <c r="AD487" t="s">
        <v>48</v>
      </c>
      <c r="AE487" t="s">
        <v>48</v>
      </c>
      <c r="AF487" t="s">
        <v>48</v>
      </c>
      <c r="AG487" t="s">
        <v>48</v>
      </c>
      <c r="AH487" t="s">
        <v>50</v>
      </c>
      <c r="AI487" t="s">
        <v>48</v>
      </c>
      <c r="AJ487" t="s">
        <v>48</v>
      </c>
      <c r="AK487" t="s">
        <v>48</v>
      </c>
      <c r="AL487" t="s">
        <v>48</v>
      </c>
      <c r="AM487" t="s">
        <v>48</v>
      </c>
      <c r="AN487" t="s">
        <v>48</v>
      </c>
      <c r="AO487" t="s">
        <v>48</v>
      </c>
      <c r="AP487" t="s">
        <v>581</v>
      </c>
      <c r="AQ487" t="s">
        <v>1126</v>
      </c>
      <c r="AR487" t="s">
        <v>116</v>
      </c>
      <c r="AS487" t="s">
        <v>496</v>
      </c>
      <c r="AT487" t="s">
        <v>496</v>
      </c>
      <c r="AU487" t="s">
        <v>577</v>
      </c>
      <c r="AW487" s="4">
        <f t="shared" si="280"/>
        <v>6</v>
      </c>
      <c r="AX487" s="4">
        <f t="shared" si="281"/>
        <v>4</v>
      </c>
      <c r="AY487" s="4">
        <f t="shared" si="282"/>
        <v>4</v>
      </c>
      <c r="AZ487" s="4">
        <f t="shared" si="283"/>
        <v>2</v>
      </c>
      <c r="BA487" s="4">
        <f t="shared" si="284"/>
        <v>4</v>
      </c>
      <c r="BB487" s="4">
        <f t="shared" si="285"/>
        <v>4</v>
      </c>
      <c r="BC487" s="4">
        <f t="shared" si="286"/>
        <v>4</v>
      </c>
      <c r="BD487" s="4">
        <f t="shared" si="287"/>
        <v>2</v>
      </c>
      <c r="BE487" s="4">
        <f t="shared" si="288"/>
        <v>4</v>
      </c>
      <c r="BF487" s="4">
        <f t="shared" si="289"/>
        <v>2</v>
      </c>
      <c r="BG487" s="4">
        <f t="shared" si="290"/>
        <v>4</v>
      </c>
      <c r="BH487" s="4">
        <f t="shared" si="291"/>
        <v>4</v>
      </c>
      <c r="BI487" s="4">
        <f t="shared" si="292"/>
        <v>4</v>
      </c>
      <c r="BJ487" s="4">
        <f t="shared" si="293"/>
        <v>2</v>
      </c>
      <c r="BK487" s="4">
        <f t="shared" si="294"/>
        <v>4</v>
      </c>
      <c r="BL487" s="4">
        <f t="shared" si="295"/>
        <v>2</v>
      </c>
      <c r="BM487" s="4">
        <f t="shared" si="296"/>
        <v>4</v>
      </c>
      <c r="BN487" s="4">
        <f t="shared" si="297"/>
        <v>4</v>
      </c>
      <c r="BO487" s="4">
        <f t="shared" si="298"/>
        <v>4</v>
      </c>
      <c r="BP487" s="4">
        <f t="shared" si="299"/>
        <v>4</v>
      </c>
      <c r="BQ487" s="4">
        <f t="shared" si="300"/>
        <v>6</v>
      </c>
      <c r="BR487" s="4">
        <f t="shared" si="301"/>
        <v>4</v>
      </c>
      <c r="BS487" s="4">
        <f t="shared" si="302"/>
        <v>4</v>
      </c>
      <c r="BT487" s="4">
        <f t="shared" si="303"/>
        <v>4</v>
      </c>
      <c r="BU487" s="4">
        <f t="shared" si="304"/>
        <v>4</v>
      </c>
      <c r="BV487" s="4">
        <f t="shared" si="305"/>
        <v>0</v>
      </c>
      <c r="BW487" s="4">
        <f t="shared" si="306"/>
        <v>6</v>
      </c>
      <c r="BX487" s="4">
        <f t="shared" si="307"/>
        <v>0</v>
      </c>
      <c r="BY487" s="4">
        <f t="shared" si="308"/>
        <v>0</v>
      </c>
      <c r="BZ487" s="37">
        <f t="shared" si="309"/>
        <v>100</v>
      </c>
      <c r="CA487" s="32" t="str">
        <f>VLOOKUP(J:J,'Agent wise'!A:C,3,0)</f>
        <v>Amal</v>
      </c>
      <c r="CB487" s="32">
        <f t="shared" si="275"/>
        <v>45938</v>
      </c>
      <c r="CC487" t="str">
        <f t="shared" si="276"/>
        <v>Excellent</v>
      </c>
      <c r="CE487" s="32"/>
      <c r="CJ487">
        <f t="shared" si="277"/>
        <v>8</v>
      </c>
      <c r="CK487">
        <f t="shared" si="278"/>
        <v>10</v>
      </c>
      <c r="CL487">
        <f t="shared" si="279"/>
        <v>2025</v>
      </c>
    </row>
    <row r="488" spans="1:90" ht="15" customHeight="1" x14ac:dyDescent="0.35">
      <c r="A488" s="40">
        <v>45879.833043981482</v>
      </c>
      <c r="B488" t="s">
        <v>887</v>
      </c>
      <c r="C488" t="s">
        <v>575</v>
      </c>
      <c r="D488" t="s">
        <v>192</v>
      </c>
      <c r="E488" s="2">
        <v>45938</v>
      </c>
      <c r="F488" t="s">
        <v>494</v>
      </c>
      <c r="G488" s="2">
        <v>45879</v>
      </c>
      <c r="H488">
        <v>8547816224</v>
      </c>
      <c r="I488">
        <v>179</v>
      </c>
      <c r="J488" t="s">
        <v>148</v>
      </c>
      <c r="K488" t="s">
        <v>46</v>
      </c>
      <c r="L488" t="s">
        <v>47</v>
      </c>
      <c r="M488" t="s">
        <v>48</v>
      </c>
      <c r="N488" t="s">
        <v>48</v>
      </c>
      <c r="O488" t="s">
        <v>48</v>
      </c>
      <c r="P488" t="s">
        <v>48</v>
      </c>
      <c r="Q488" t="s">
        <v>48</v>
      </c>
      <c r="R488" t="s">
        <v>48</v>
      </c>
      <c r="S488" t="s">
        <v>48</v>
      </c>
      <c r="T488" t="s">
        <v>48</v>
      </c>
      <c r="U488" t="s">
        <v>48</v>
      </c>
      <c r="V488" t="s">
        <v>48</v>
      </c>
      <c r="W488" t="s">
        <v>48</v>
      </c>
      <c r="X488" t="s">
        <v>48</v>
      </c>
      <c r="Y488" t="s">
        <v>48</v>
      </c>
      <c r="Z488" t="s">
        <v>48</v>
      </c>
      <c r="AA488" t="s">
        <v>48</v>
      </c>
      <c r="AB488" t="s">
        <v>48</v>
      </c>
      <c r="AC488" t="s">
        <v>48</v>
      </c>
      <c r="AD488" t="s">
        <v>48</v>
      </c>
      <c r="AE488" t="s">
        <v>48</v>
      </c>
      <c r="AF488" t="s">
        <v>48</v>
      </c>
      <c r="AG488" t="s">
        <v>48</v>
      </c>
      <c r="AH488" t="s">
        <v>50</v>
      </c>
      <c r="AI488" t="s">
        <v>48</v>
      </c>
      <c r="AJ488" t="s">
        <v>48</v>
      </c>
      <c r="AK488" t="s">
        <v>48</v>
      </c>
      <c r="AL488" t="s">
        <v>48</v>
      </c>
      <c r="AM488" t="s">
        <v>48</v>
      </c>
      <c r="AN488" t="s">
        <v>48</v>
      </c>
      <c r="AO488" t="s">
        <v>48</v>
      </c>
      <c r="AP488" t="s">
        <v>581</v>
      </c>
      <c r="AQ488" t="s">
        <v>1349</v>
      </c>
      <c r="AR488" t="s">
        <v>116</v>
      </c>
      <c r="AS488" t="s">
        <v>501</v>
      </c>
      <c r="AT488" t="s">
        <v>501</v>
      </c>
      <c r="AU488" t="s">
        <v>577</v>
      </c>
      <c r="AW488" s="4">
        <f t="shared" si="280"/>
        <v>6</v>
      </c>
      <c r="AX488" s="4">
        <f t="shared" si="281"/>
        <v>4</v>
      </c>
      <c r="AY488" s="4">
        <f t="shared" si="282"/>
        <v>4</v>
      </c>
      <c r="AZ488" s="4">
        <f t="shared" si="283"/>
        <v>2</v>
      </c>
      <c r="BA488" s="4">
        <f t="shared" si="284"/>
        <v>4</v>
      </c>
      <c r="BB488" s="4">
        <f t="shared" si="285"/>
        <v>4</v>
      </c>
      <c r="BC488" s="4">
        <f t="shared" si="286"/>
        <v>4</v>
      </c>
      <c r="BD488" s="4">
        <f t="shared" si="287"/>
        <v>2</v>
      </c>
      <c r="BE488" s="4">
        <f t="shared" si="288"/>
        <v>4</v>
      </c>
      <c r="BF488" s="4">
        <f t="shared" si="289"/>
        <v>2</v>
      </c>
      <c r="BG488" s="4">
        <f t="shared" si="290"/>
        <v>4</v>
      </c>
      <c r="BH488" s="4">
        <f t="shared" si="291"/>
        <v>4</v>
      </c>
      <c r="BI488" s="4">
        <f t="shared" si="292"/>
        <v>4</v>
      </c>
      <c r="BJ488" s="4">
        <f t="shared" si="293"/>
        <v>2</v>
      </c>
      <c r="BK488" s="4">
        <f t="shared" si="294"/>
        <v>4</v>
      </c>
      <c r="BL488" s="4">
        <f t="shared" si="295"/>
        <v>2</v>
      </c>
      <c r="BM488" s="4">
        <f t="shared" si="296"/>
        <v>4</v>
      </c>
      <c r="BN488" s="4">
        <f t="shared" si="297"/>
        <v>4</v>
      </c>
      <c r="BO488" s="4">
        <f t="shared" si="298"/>
        <v>4</v>
      </c>
      <c r="BP488" s="4">
        <f t="shared" si="299"/>
        <v>4</v>
      </c>
      <c r="BQ488" s="4">
        <f t="shared" si="300"/>
        <v>6</v>
      </c>
      <c r="BR488" s="4">
        <f t="shared" si="301"/>
        <v>4</v>
      </c>
      <c r="BS488" s="4">
        <f t="shared" si="302"/>
        <v>4</v>
      </c>
      <c r="BT488" s="4">
        <f t="shared" si="303"/>
        <v>4</v>
      </c>
      <c r="BU488" s="4">
        <f t="shared" si="304"/>
        <v>4</v>
      </c>
      <c r="BV488" s="4">
        <f t="shared" si="305"/>
        <v>0</v>
      </c>
      <c r="BW488" s="4">
        <f t="shared" si="306"/>
        <v>6</v>
      </c>
      <c r="BX488" s="4">
        <f t="shared" si="307"/>
        <v>0</v>
      </c>
      <c r="BY488" s="4">
        <f t="shared" si="308"/>
        <v>0</v>
      </c>
      <c r="BZ488" s="37">
        <f t="shared" si="309"/>
        <v>100</v>
      </c>
      <c r="CA488" s="32" t="str">
        <f>VLOOKUP(J:J,'Agent wise'!A:C,3,0)</f>
        <v>Amal</v>
      </c>
      <c r="CB488" s="32">
        <f t="shared" si="275"/>
        <v>45938</v>
      </c>
      <c r="CC488" t="str">
        <f t="shared" si="276"/>
        <v>Excellent</v>
      </c>
      <c r="CE488" s="32"/>
      <c r="CJ488">
        <f t="shared" si="277"/>
        <v>8</v>
      </c>
      <c r="CK488">
        <f t="shared" si="278"/>
        <v>10</v>
      </c>
      <c r="CL488">
        <f t="shared" si="279"/>
        <v>2025</v>
      </c>
    </row>
    <row r="489" spans="1:90" ht="15" customHeight="1" x14ac:dyDescent="0.35">
      <c r="A489" s="40">
        <v>45879.835081018522</v>
      </c>
      <c r="B489" t="s">
        <v>887</v>
      </c>
      <c r="C489" t="s">
        <v>575</v>
      </c>
      <c r="D489" t="s">
        <v>192</v>
      </c>
      <c r="E489" s="2">
        <v>45938</v>
      </c>
      <c r="F489" t="s">
        <v>494</v>
      </c>
      <c r="G489" s="2">
        <v>45879</v>
      </c>
      <c r="H489">
        <v>9442942929</v>
      </c>
      <c r="I489">
        <v>159</v>
      </c>
      <c r="J489" t="s">
        <v>259</v>
      </c>
      <c r="K489" t="s">
        <v>52</v>
      </c>
      <c r="L489" t="s">
        <v>53</v>
      </c>
      <c r="M489" t="s">
        <v>48</v>
      </c>
      <c r="N489" t="s">
        <v>48</v>
      </c>
      <c r="O489" t="s">
        <v>48</v>
      </c>
      <c r="P489" t="s">
        <v>48</v>
      </c>
      <c r="Q489" t="s">
        <v>48</v>
      </c>
      <c r="R489" t="s">
        <v>48</v>
      </c>
      <c r="S489" t="s">
        <v>48</v>
      </c>
      <c r="T489" t="s">
        <v>48</v>
      </c>
      <c r="U489" t="s">
        <v>48</v>
      </c>
      <c r="V489" t="s">
        <v>48</v>
      </c>
      <c r="W489" t="s">
        <v>48</v>
      </c>
      <c r="X489" t="s">
        <v>48</v>
      </c>
      <c r="Y489" t="s">
        <v>48</v>
      </c>
      <c r="Z489" t="s">
        <v>48</v>
      </c>
      <c r="AA489" t="s">
        <v>48</v>
      </c>
      <c r="AB489" t="s">
        <v>48</v>
      </c>
      <c r="AC489" t="s">
        <v>48</v>
      </c>
      <c r="AD489" t="s">
        <v>50</v>
      </c>
      <c r="AE489" t="s">
        <v>48</v>
      </c>
      <c r="AF489" t="s">
        <v>48</v>
      </c>
      <c r="AG489" t="s">
        <v>48</v>
      </c>
      <c r="AH489" t="s">
        <v>50</v>
      </c>
      <c r="AI489" t="s">
        <v>48</v>
      </c>
      <c r="AJ489" t="s">
        <v>48</v>
      </c>
      <c r="AK489" t="s">
        <v>48</v>
      </c>
      <c r="AL489" t="s">
        <v>48</v>
      </c>
      <c r="AM489" t="s">
        <v>48</v>
      </c>
      <c r="AN489" t="s">
        <v>48</v>
      </c>
      <c r="AO489" t="s">
        <v>48</v>
      </c>
      <c r="AP489" t="s">
        <v>1137</v>
      </c>
      <c r="AQ489" t="s">
        <v>1126</v>
      </c>
      <c r="AR489" t="s">
        <v>116</v>
      </c>
      <c r="AS489" t="s">
        <v>496</v>
      </c>
      <c r="AT489" t="s">
        <v>496</v>
      </c>
      <c r="AU489" t="s">
        <v>577</v>
      </c>
      <c r="AW489" s="4">
        <f t="shared" si="280"/>
        <v>6</v>
      </c>
      <c r="AX489" s="4">
        <f t="shared" si="281"/>
        <v>4</v>
      </c>
      <c r="AY489" s="4">
        <f t="shared" si="282"/>
        <v>4</v>
      </c>
      <c r="AZ489" s="4">
        <f t="shared" si="283"/>
        <v>2</v>
      </c>
      <c r="BA489" s="4">
        <f t="shared" si="284"/>
        <v>4</v>
      </c>
      <c r="BB489" s="4">
        <f t="shared" si="285"/>
        <v>4</v>
      </c>
      <c r="BC489" s="4">
        <f t="shared" si="286"/>
        <v>4</v>
      </c>
      <c r="BD489" s="4">
        <f t="shared" si="287"/>
        <v>2</v>
      </c>
      <c r="BE489" s="4">
        <f t="shared" si="288"/>
        <v>4</v>
      </c>
      <c r="BF489" s="4">
        <f t="shared" si="289"/>
        <v>2</v>
      </c>
      <c r="BG489" s="4">
        <f t="shared" si="290"/>
        <v>4</v>
      </c>
      <c r="BH489" s="4">
        <f t="shared" si="291"/>
        <v>4</v>
      </c>
      <c r="BI489" s="4">
        <f t="shared" si="292"/>
        <v>4</v>
      </c>
      <c r="BJ489" s="4">
        <f t="shared" si="293"/>
        <v>2</v>
      </c>
      <c r="BK489" s="4">
        <f t="shared" si="294"/>
        <v>4</v>
      </c>
      <c r="BL489" s="4">
        <f t="shared" si="295"/>
        <v>2</v>
      </c>
      <c r="BM489" s="4">
        <f t="shared" si="296"/>
        <v>4</v>
      </c>
      <c r="BN489" s="4">
        <f t="shared" si="297"/>
        <v>4</v>
      </c>
      <c r="BO489" s="4">
        <f t="shared" si="298"/>
        <v>4</v>
      </c>
      <c r="BP489" s="4">
        <f t="shared" si="299"/>
        <v>4</v>
      </c>
      <c r="BQ489" s="4">
        <f t="shared" si="300"/>
        <v>6</v>
      </c>
      <c r="BR489" s="4">
        <f t="shared" si="301"/>
        <v>4</v>
      </c>
      <c r="BS489" s="4">
        <f t="shared" si="302"/>
        <v>4</v>
      </c>
      <c r="BT489" s="4">
        <f t="shared" si="303"/>
        <v>4</v>
      </c>
      <c r="BU489" s="4">
        <f t="shared" si="304"/>
        <v>4</v>
      </c>
      <c r="BV489" s="4">
        <f t="shared" si="305"/>
        <v>0</v>
      </c>
      <c r="BW489" s="4">
        <f t="shared" si="306"/>
        <v>6</v>
      </c>
      <c r="BX489" s="4">
        <f t="shared" si="307"/>
        <v>0</v>
      </c>
      <c r="BY489" s="4">
        <f t="shared" si="308"/>
        <v>0</v>
      </c>
      <c r="BZ489" s="37">
        <f t="shared" si="309"/>
        <v>100</v>
      </c>
      <c r="CA489" s="32" t="str">
        <f>VLOOKUP(J:J,'Agent wise'!A:C,3,0)</f>
        <v>Amal</v>
      </c>
      <c r="CB489" s="32">
        <f t="shared" si="275"/>
        <v>45938</v>
      </c>
      <c r="CC489" t="str">
        <f t="shared" si="276"/>
        <v>Excellent</v>
      </c>
      <c r="CE489" s="32"/>
      <c r="CJ489">
        <f t="shared" si="277"/>
        <v>8</v>
      </c>
      <c r="CK489">
        <f t="shared" si="278"/>
        <v>10</v>
      </c>
      <c r="CL489">
        <f t="shared" si="279"/>
        <v>2025</v>
      </c>
    </row>
    <row r="490" spans="1:90" ht="15" customHeight="1" x14ac:dyDescent="0.35">
      <c r="A490" s="40">
        <v>45879.94568287037</v>
      </c>
      <c r="B490" t="s">
        <v>156</v>
      </c>
      <c r="C490" t="s">
        <v>575</v>
      </c>
      <c r="D490" t="s">
        <v>61</v>
      </c>
      <c r="E490" s="2">
        <v>45938</v>
      </c>
      <c r="F490" t="s">
        <v>134</v>
      </c>
      <c r="G490" s="2">
        <v>45879</v>
      </c>
      <c r="H490">
        <v>9633639141</v>
      </c>
      <c r="I490">
        <v>135</v>
      </c>
      <c r="J490" t="s">
        <v>103</v>
      </c>
      <c r="K490" t="s">
        <v>46</v>
      </c>
      <c r="L490" t="s">
        <v>47</v>
      </c>
      <c r="M490" t="s">
        <v>48</v>
      </c>
      <c r="N490" t="s">
        <v>48</v>
      </c>
      <c r="O490" t="s">
        <v>48</v>
      </c>
      <c r="P490" t="s">
        <v>48</v>
      </c>
      <c r="Q490" t="s">
        <v>48</v>
      </c>
      <c r="R490" t="s">
        <v>48</v>
      </c>
      <c r="S490" t="s">
        <v>48</v>
      </c>
      <c r="T490" t="s">
        <v>48</v>
      </c>
      <c r="U490" t="s">
        <v>49</v>
      </c>
      <c r="V490" t="s">
        <v>48</v>
      </c>
      <c r="W490" t="s">
        <v>48</v>
      </c>
      <c r="X490" t="s">
        <v>48</v>
      </c>
      <c r="Y490" t="s">
        <v>48</v>
      </c>
      <c r="Z490" t="s">
        <v>48</v>
      </c>
      <c r="AA490" t="s">
        <v>48</v>
      </c>
      <c r="AB490" t="s">
        <v>48</v>
      </c>
      <c r="AC490" t="s">
        <v>49</v>
      </c>
      <c r="AD490" t="s">
        <v>48</v>
      </c>
      <c r="AE490" t="s">
        <v>48</v>
      </c>
      <c r="AF490" t="s">
        <v>50</v>
      </c>
      <c r="AG490" t="s">
        <v>48</v>
      </c>
      <c r="AH490" t="s">
        <v>50</v>
      </c>
      <c r="AI490" t="s">
        <v>50</v>
      </c>
      <c r="AJ490" t="s">
        <v>48</v>
      </c>
      <c r="AK490" t="s">
        <v>48</v>
      </c>
      <c r="AL490" t="s">
        <v>49</v>
      </c>
      <c r="AM490" t="s">
        <v>48</v>
      </c>
      <c r="AN490" t="s">
        <v>48</v>
      </c>
      <c r="AO490" t="s">
        <v>48</v>
      </c>
      <c r="AP490" t="s">
        <v>442</v>
      </c>
      <c r="AQ490" s="1" t="s">
        <v>1350</v>
      </c>
      <c r="AR490" t="s">
        <v>51</v>
      </c>
      <c r="AS490" t="s">
        <v>113</v>
      </c>
      <c r="AT490" t="s">
        <v>1351</v>
      </c>
      <c r="AU490" t="s">
        <v>577</v>
      </c>
      <c r="AW490" s="4">
        <f t="shared" si="280"/>
        <v>6</v>
      </c>
      <c r="AX490" s="4">
        <f t="shared" si="281"/>
        <v>4</v>
      </c>
      <c r="AY490" s="4">
        <f t="shared" si="282"/>
        <v>4</v>
      </c>
      <c r="AZ490" s="4">
        <f t="shared" si="283"/>
        <v>2</v>
      </c>
      <c r="BA490" s="4">
        <f t="shared" si="284"/>
        <v>4</v>
      </c>
      <c r="BB490" s="4">
        <f t="shared" si="285"/>
        <v>4</v>
      </c>
      <c r="BC490" s="4">
        <f t="shared" si="286"/>
        <v>4</v>
      </c>
      <c r="BD490" s="4">
        <f t="shared" si="287"/>
        <v>2</v>
      </c>
      <c r="BE490" s="4" t="str">
        <f t="shared" si="288"/>
        <v>0</v>
      </c>
      <c r="BF490" s="4">
        <f t="shared" si="289"/>
        <v>2</v>
      </c>
      <c r="BG490" s="4">
        <f t="shared" si="290"/>
        <v>4</v>
      </c>
      <c r="BH490" s="4">
        <f t="shared" si="291"/>
        <v>4</v>
      </c>
      <c r="BI490" s="4">
        <f t="shared" si="292"/>
        <v>4</v>
      </c>
      <c r="BJ490" s="4">
        <f t="shared" si="293"/>
        <v>2</v>
      </c>
      <c r="BK490" s="4">
        <f t="shared" si="294"/>
        <v>4</v>
      </c>
      <c r="BL490" s="4">
        <f t="shared" si="295"/>
        <v>2</v>
      </c>
      <c r="BM490" s="4" t="str">
        <f t="shared" si="296"/>
        <v>0</v>
      </c>
      <c r="BN490" s="4">
        <f t="shared" si="297"/>
        <v>4</v>
      </c>
      <c r="BO490" s="4">
        <f t="shared" si="298"/>
        <v>4</v>
      </c>
      <c r="BP490" s="4">
        <f t="shared" si="299"/>
        <v>4</v>
      </c>
      <c r="BQ490" s="4">
        <f t="shared" si="300"/>
        <v>6</v>
      </c>
      <c r="BR490" s="4">
        <f t="shared" si="301"/>
        <v>4</v>
      </c>
      <c r="BS490" s="4">
        <f t="shared" si="302"/>
        <v>4</v>
      </c>
      <c r="BT490" s="4">
        <f t="shared" si="303"/>
        <v>4</v>
      </c>
      <c r="BU490" s="4">
        <f t="shared" si="304"/>
        <v>4</v>
      </c>
      <c r="BV490" s="4" t="str">
        <f t="shared" si="305"/>
        <v>0</v>
      </c>
      <c r="BW490" s="4">
        <f t="shared" si="306"/>
        <v>6</v>
      </c>
      <c r="BX490" s="4">
        <f t="shared" si="307"/>
        <v>0</v>
      </c>
      <c r="BY490" s="4">
        <f t="shared" si="308"/>
        <v>0</v>
      </c>
      <c r="BZ490" s="37">
        <f t="shared" si="309"/>
        <v>92</v>
      </c>
      <c r="CA490" s="32" t="str">
        <f>VLOOKUP(J:J,'Agent wise'!A:C,3,0)</f>
        <v>Saran S</v>
      </c>
      <c r="CB490" s="32">
        <f t="shared" si="275"/>
        <v>45938</v>
      </c>
      <c r="CC490" t="str">
        <f t="shared" si="276"/>
        <v>Good</v>
      </c>
      <c r="CE490" s="32"/>
      <c r="CJ490">
        <f t="shared" si="277"/>
        <v>8</v>
      </c>
      <c r="CK490">
        <f t="shared" si="278"/>
        <v>10</v>
      </c>
      <c r="CL490">
        <f t="shared" si="279"/>
        <v>2025</v>
      </c>
    </row>
    <row r="491" spans="1:90" ht="15" customHeight="1" x14ac:dyDescent="0.35">
      <c r="A491" s="40">
        <v>45879.94840277778</v>
      </c>
      <c r="B491" t="s">
        <v>156</v>
      </c>
      <c r="C491" t="s">
        <v>575</v>
      </c>
      <c r="D491" t="s">
        <v>61</v>
      </c>
      <c r="E491" s="2">
        <v>45938</v>
      </c>
      <c r="F491" t="s">
        <v>134</v>
      </c>
      <c r="G491" s="2">
        <v>45879</v>
      </c>
      <c r="H491">
        <v>9442422023</v>
      </c>
      <c r="I491">
        <v>127</v>
      </c>
      <c r="J491" t="s">
        <v>281</v>
      </c>
      <c r="K491" t="s">
        <v>52</v>
      </c>
      <c r="L491" t="s">
        <v>53</v>
      </c>
      <c r="M491" t="s">
        <v>48</v>
      </c>
      <c r="N491" t="s">
        <v>48</v>
      </c>
      <c r="O491" t="s">
        <v>48</v>
      </c>
      <c r="P491" t="s">
        <v>48</v>
      </c>
      <c r="Q491" t="s">
        <v>48</v>
      </c>
      <c r="R491" t="s">
        <v>48</v>
      </c>
      <c r="S491" t="s">
        <v>48</v>
      </c>
      <c r="T491" t="s">
        <v>48</v>
      </c>
      <c r="U491" t="s">
        <v>49</v>
      </c>
      <c r="V491" t="s">
        <v>48</v>
      </c>
      <c r="W491" t="s">
        <v>48</v>
      </c>
      <c r="X491" t="s">
        <v>48</v>
      </c>
      <c r="Y491" t="s">
        <v>48</v>
      </c>
      <c r="Z491" t="s">
        <v>48</v>
      </c>
      <c r="AA491" t="s">
        <v>48</v>
      </c>
      <c r="AB491" t="s">
        <v>48</v>
      </c>
      <c r="AC491" t="s">
        <v>49</v>
      </c>
      <c r="AD491" t="s">
        <v>48</v>
      </c>
      <c r="AE491" t="s">
        <v>48</v>
      </c>
      <c r="AF491" t="s">
        <v>50</v>
      </c>
      <c r="AG491" t="s">
        <v>48</v>
      </c>
      <c r="AH491" t="s">
        <v>50</v>
      </c>
      <c r="AI491" t="s">
        <v>50</v>
      </c>
      <c r="AJ491" t="s">
        <v>48</v>
      </c>
      <c r="AK491" t="s">
        <v>48</v>
      </c>
      <c r="AL491" t="s">
        <v>49</v>
      </c>
      <c r="AM491" t="s">
        <v>48</v>
      </c>
      <c r="AN491" t="s">
        <v>48</v>
      </c>
      <c r="AO491" t="s">
        <v>48</v>
      </c>
      <c r="AP491" t="s">
        <v>1352</v>
      </c>
      <c r="AQ491" s="1" t="s">
        <v>1350</v>
      </c>
      <c r="AR491" t="s">
        <v>51</v>
      </c>
      <c r="AS491" t="s">
        <v>113</v>
      </c>
      <c r="AT491" t="s">
        <v>118</v>
      </c>
      <c r="AU491" t="s">
        <v>577</v>
      </c>
      <c r="AW491" s="4">
        <f t="shared" si="280"/>
        <v>6</v>
      </c>
      <c r="AX491" s="4">
        <f t="shared" si="281"/>
        <v>4</v>
      </c>
      <c r="AY491" s="4">
        <f t="shared" si="282"/>
        <v>4</v>
      </c>
      <c r="AZ491" s="4">
        <f t="shared" si="283"/>
        <v>2</v>
      </c>
      <c r="BA491" s="4">
        <f t="shared" si="284"/>
        <v>4</v>
      </c>
      <c r="BB491" s="4">
        <f t="shared" si="285"/>
        <v>4</v>
      </c>
      <c r="BC491" s="4">
        <f t="shared" si="286"/>
        <v>4</v>
      </c>
      <c r="BD491" s="4">
        <f t="shared" si="287"/>
        <v>2</v>
      </c>
      <c r="BE491" s="4" t="str">
        <f t="shared" si="288"/>
        <v>0</v>
      </c>
      <c r="BF491" s="4">
        <f t="shared" si="289"/>
        <v>2</v>
      </c>
      <c r="BG491" s="4">
        <f t="shared" si="290"/>
        <v>4</v>
      </c>
      <c r="BH491" s="4">
        <f t="shared" si="291"/>
        <v>4</v>
      </c>
      <c r="BI491" s="4">
        <f t="shared" si="292"/>
        <v>4</v>
      </c>
      <c r="BJ491" s="4">
        <f t="shared" si="293"/>
        <v>2</v>
      </c>
      <c r="BK491" s="4">
        <f t="shared" si="294"/>
        <v>4</v>
      </c>
      <c r="BL491" s="4">
        <f t="shared" si="295"/>
        <v>2</v>
      </c>
      <c r="BM491" s="4" t="str">
        <f t="shared" si="296"/>
        <v>0</v>
      </c>
      <c r="BN491" s="4">
        <f t="shared" si="297"/>
        <v>4</v>
      </c>
      <c r="BO491" s="4">
        <f t="shared" si="298"/>
        <v>4</v>
      </c>
      <c r="BP491" s="4">
        <f t="shared" si="299"/>
        <v>4</v>
      </c>
      <c r="BQ491" s="4">
        <f t="shared" si="300"/>
        <v>6</v>
      </c>
      <c r="BR491" s="4">
        <f t="shared" si="301"/>
        <v>4</v>
      </c>
      <c r="BS491" s="4">
        <f t="shared" si="302"/>
        <v>4</v>
      </c>
      <c r="BT491" s="4">
        <f t="shared" si="303"/>
        <v>4</v>
      </c>
      <c r="BU491" s="4">
        <f t="shared" si="304"/>
        <v>4</v>
      </c>
      <c r="BV491" s="4" t="str">
        <f t="shared" si="305"/>
        <v>0</v>
      </c>
      <c r="BW491" s="4">
        <f t="shared" si="306"/>
        <v>6</v>
      </c>
      <c r="BX491" s="4">
        <f t="shared" si="307"/>
        <v>0</v>
      </c>
      <c r="BY491" s="4">
        <f t="shared" si="308"/>
        <v>0</v>
      </c>
      <c r="BZ491" s="37">
        <f t="shared" si="309"/>
        <v>92</v>
      </c>
      <c r="CA491" s="32" t="str">
        <f>VLOOKUP(J:J,'Agent wise'!A:C,3,0)</f>
        <v>Saran S</v>
      </c>
      <c r="CB491" s="32">
        <f t="shared" si="275"/>
        <v>45938</v>
      </c>
      <c r="CC491" t="str">
        <f t="shared" si="276"/>
        <v>Good</v>
      </c>
      <c r="CE491" s="32"/>
      <c r="CJ491">
        <f t="shared" si="277"/>
        <v>8</v>
      </c>
      <c r="CK491">
        <f t="shared" si="278"/>
        <v>10</v>
      </c>
      <c r="CL491">
        <f t="shared" si="279"/>
        <v>2025</v>
      </c>
    </row>
    <row r="492" spans="1:90" ht="15" customHeight="1" x14ac:dyDescent="0.35">
      <c r="A492" s="40">
        <v>45879.956261574072</v>
      </c>
      <c r="B492" t="s">
        <v>156</v>
      </c>
      <c r="C492" t="s">
        <v>575</v>
      </c>
      <c r="D492" t="s">
        <v>61</v>
      </c>
      <c r="E492" s="2">
        <v>45938</v>
      </c>
      <c r="F492" t="s">
        <v>134</v>
      </c>
      <c r="G492" s="2">
        <v>45879</v>
      </c>
      <c r="H492">
        <v>8547653837</v>
      </c>
      <c r="I492">
        <v>127</v>
      </c>
      <c r="J492" t="s">
        <v>306</v>
      </c>
      <c r="K492" t="s">
        <v>46</v>
      </c>
      <c r="L492" t="s">
        <v>47</v>
      </c>
      <c r="M492" t="s">
        <v>48</v>
      </c>
      <c r="N492" t="s">
        <v>48</v>
      </c>
      <c r="O492" t="s">
        <v>48</v>
      </c>
      <c r="P492" t="s">
        <v>48</v>
      </c>
      <c r="Q492" t="s">
        <v>48</v>
      </c>
      <c r="R492" t="s">
        <v>48</v>
      </c>
      <c r="S492" t="s">
        <v>48</v>
      </c>
      <c r="T492" t="s">
        <v>48</v>
      </c>
      <c r="U492" t="s">
        <v>49</v>
      </c>
      <c r="V492" t="s">
        <v>48</v>
      </c>
      <c r="W492" t="s">
        <v>48</v>
      </c>
      <c r="X492" t="s">
        <v>48</v>
      </c>
      <c r="Y492" t="s">
        <v>48</v>
      </c>
      <c r="Z492" t="s">
        <v>48</v>
      </c>
      <c r="AA492" t="s">
        <v>49</v>
      </c>
      <c r="AB492" t="s">
        <v>49</v>
      </c>
      <c r="AC492" t="s">
        <v>49</v>
      </c>
      <c r="AD492" t="s">
        <v>48</v>
      </c>
      <c r="AE492" t="s">
        <v>48</v>
      </c>
      <c r="AF492" t="s">
        <v>50</v>
      </c>
      <c r="AG492" t="s">
        <v>48</v>
      </c>
      <c r="AH492" t="s">
        <v>50</v>
      </c>
      <c r="AI492" t="s">
        <v>50</v>
      </c>
      <c r="AJ492" t="s">
        <v>48</v>
      </c>
      <c r="AK492" t="s">
        <v>48</v>
      </c>
      <c r="AL492" t="s">
        <v>49</v>
      </c>
      <c r="AM492" t="s">
        <v>48</v>
      </c>
      <c r="AN492" t="s">
        <v>48</v>
      </c>
      <c r="AO492" t="s">
        <v>48</v>
      </c>
      <c r="AP492" t="s">
        <v>1353</v>
      </c>
      <c r="AQ492" s="1" t="s">
        <v>1354</v>
      </c>
      <c r="AR492" t="s">
        <v>51</v>
      </c>
      <c r="AS492" t="s">
        <v>67</v>
      </c>
      <c r="AT492" t="s">
        <v>68</v>
      </c>
      <c r="AU492" t="s">
        <v>577</v>
      </c>
      <c r="AW492" s="4">
        <f t="shared" si="280"/>
        <v>6</v>
      </c>
      <c r="AX492" s="4">
        <f t="shared" si="281"/>
        <v>4</v>
      </c>
      <c r="AY492" s="4">
        <f t="shared" si="282"/>
        <v>4</v>
      </c>
      <c r="AZ492" s="4">
        <f t="shared" si="283"/>
        <v>2</v>
      </c>
      <c r="BA492" s="4">
        <f t="shared" si="284"/>
        <v>4</v>
      </c>
      <c r="BB492" s="4">
        <f t="shared" si="285"/>
        <v>4</v>
      </c>
      <c r="BC492" s="4">
        <f t="shared" si="286"/>
        <v>4</v>
      </c>
      <c r="BD492" s="4">
        <f t="shared" si="287"/>
        <v>2</v>
      </c>
      <c r="BE492" s="4" t="str">
        <f t="shared" si="288"/>
        <v>0</v>
      </c>
      <c r="BF492" s="4">
        <f t="shared" si="289"/>
        <v>2</v>
      </c>
      <c r="BG492" s="4">
        <f t="shared" si="290"/>
        <v>4</v>
      </c>
      <c r="BH492" s="4">
        <f t="shared" si="291"/>
        <v>4</v>
      </c>
      <c r="BI492" s="4">
        <f t="shared" si="292"/>
        <v>4</v>
      </c>
      <c r="BJ492" s="4">
        <f t="shared" si="293"/>
        <v>2</v>
      </c>
      <c r="BK492" s="4" t="str">
        <f t="shared" si="294"/>
        <v>0</v>
      </c>
      <c r="BL492" s="4" t="str">
        <f t="shared" si="295"/>
        <v>0</v>
      </c>
      <c r="BM492" s="4" t="str">
        <f t="shared" si="296"/>
        <v>0</v>
      </c>
      <c r="BN492" s="4">
        <f t="shared" si="297"/>
        <v>4</v>
      </c>
      <c r="BO492" s="4">
        <f t="shared" si="298"/>
        <v>4</v>
      </c>
      <c r="BP492" s="4">
        <f t="shared" si="299"/>
        <v>4</v>
      </c>
      <c r="BQ492" s="4">
        <f t="shared" si="300"/>
        <v>6</v>
      </c>
      <c r="BR492" s="4">
        <f t="shared" si="301"/>
        <v>4</v>
      </c>
      <c r="BS492" s="4">
        <f t="shared" si="302"/>
        <v>4</v>
      </c>
      <c r="BT492" s="4">
        <f t="shared" si="303"/>
        <v>4</v>
      </c>
      <c r="BU492" s="4">
        <f t="shared" si="304"/>
        <v>4</v>
      </c>
      <c r="BV492" s="4" t="str">
        <f t="shared" si="305"/>
        <v>0</v>
      </c>
      <c r="BW492" s="4">
        <f t="shared" si="306"/>
        <v>6</v>
      </c>
      <c r="BX492" s="4">
        <f t="shared" si="307"/>
        <v>0</v>
      </c>
      <c r="BY492" s="4">
        <f t="shared" si="308"/>
        <v>0</v>
      </c>
      <c r="BZ492" s="37">
        <f t="shared" si="309"/>
        <v>86</v>
      </c>
      <c r="CA492" s="32" t="str">
        <f>VLOOKUP(J:J,'Agent wise'!A:C,3,0)</f>
        <v>Saran S</v>
      </c>
      <c r="CB492" s="32">
        <f t="shared" si="275"/>
        <v>45938</v>
      </c>
      <c r="CC492" t="str">
        <f t="shared" si="276"/>
        <v>Average</v>
      </c>
      <c r="CE492" s="32"/>
      <c r="CJ492">
        <f t="shared" si="277"/>
        <v>8</v>
      </c>
      <c r="CK492">
        <f t="shared" si="278"/>
        <v>10</v>
      </c>
      <c r="CL492">
        <f t="shared" si="279"/>
        <v>2025</v>
      </c>
    </row>
    <row r="493" spans="1:90" ht="15" customHeight="1" x14ac:dyDescent="0.35">
      <c r="A493" s="40">
        <v>45879.979189814818</v>
      </c>
      <c r="B493" t="s">
        <v>156</v>
      </c>
      <c r="C493" t="s">
        <v>575</v>
      </c>
      <c r="D493" t="s">
        <v>61</v>
      </c>
      <c r="E493" s="2">
        <v>45938</v>
      </c>
      <c r="F493" t="s">
        <v>134</v>
      </c>
      <c r="G493" s="2">
        <v>45879</v>
      </c>
      <c r="H493">
        <v>9496512146</v>
      </c>
      <c r="I493">
        <v>133</v>
      </c>
      <c r="J493" t="s">
        <v>347</v>
      </c>
      <c r="K493" t="s">
        <v>46</v>
      </c>
      <c r="L493" t="s">
        <v>47</v>
      </c>
      <c r="M493" t="s">
        <v>48</v>
      </c>
      <c r="N493" t="s">
        <v>48</v>
      </c>
      <c r="O493" t="s">
        <v>48</v>
      </c>
      <c r="P493" t="s">
        <v>48</v>
      </c>
      <c r="Q493" t="s">
        <v>48</v>
      </c>
      <c r="R493" t="s">
        <v>48</v>
      </c>
      <c r="S493" t="s">
        <v>48</v>
      </c>
      <c r="T493" t="s">
        <v>48</v>
      </c>
      <c r="U493" t="s">
        <v>49</v>
      </c>
      <c r="V493" t="s">
        <v>48</v>
      </c>
      <c r="W493" t="s">
        <v>48</v>
      </c>
      <c r="X493" t="s">
        <v>48</v>
      </c>
      <c r="Y493" t="s">
        <v>48</v>
      </c>
      <c r="Z493" t="s">
        <v>48</v>
      </c>
      <c r="AA493" t="s">
        <v>49</v>
      </c>
      <c r="AB493" t="s">
        <v>49</v>
      </c>
      <c r="AC493" t="s">
        <v>49</v>
      </c>
      <c r="AD493" t="s">
        <v>48</v>
      </c>
      <c r="AE493" t="s">
        <v>48</v>
      </c>
      <c r="AF493" t="s">
        <v>50</v>
      </c>
      <c r="AG493" t="s">
        <v>48</v>
      </c>
      <c r="AH493" t="s">
        <v>50</v>
      </c>
      <c r="AI493" t="s">
        <v>50</v>
      </c>
      <c r="AJ493" t="s">
        <v>48</v>
      </c>
      <c r="AK493" t="s">
        <v>48</v>
      </c>
      <c r="AL493" t="s">
        <v>49</v>
      </c>
      <c r="AM493" t="s">
        <v>48</v>
      </c>
      <c r="AN493" t="s">
        <v>48</v>
      </c>
      <c r="AO493" t="s">
        <v>48</v>
      </c>
      <c r="AP493" t="s">
        <v>1355</v>
      </c>
      <c r="AQ493" s="1" t="s">
        <v>1356</v>
      </c>
      <c r="AR493" t="s">
        <v>51</v>
      </c>
      <c r="AS493" t="s">
        <v>64</v>
      </c>
      <c r="AT493" t="s">
        <v>1261</v>
      </c>
      <c r="AU493" t="s">
        <v>577</v>
      </c>
      <c r="AW493" s="4">
        <f t="shared" si="280"/>
        <v>6</v>
      </c>
      <c r="AX493" s="4">
        <f t="shared" si="281"/>
        <v>4</v>
      </c>
      <c r="AY493" s="4">
        <f t="shared" si="282"/>
        <v>4</v>
      </c>
      <c r="AZ493" s="4">
        <f t="shared" si="283"/>
        <v>2</v>
      </c>
      <c r="BA493" s="4">
        <f t="shared" si="284"/>
        <v>4</v>
      </c>
      <c r="BB493" s="4">
        <f t="shared" si="285"/>
        <v>4</v>
      </c>
      <c r="BC493" s="4">
        <f t="shared" si="286"/>
        <v>4</v>
      </c>
      <c r="BD493" s="4">
        <f t="shared" si="287"/>
        <v>2</v>
      </c>
      <c r="BE493" s="4" t="str">
        <f t="shared" si="288"/>
        <v>0</v>
      </c>
      <c r="BF493" s="4">
        <f t="shared" si="289"/>
        <v>2</v>
      </c>
      <c r="BG493" s="4">
        <f t="shared" si="290"/>
        <v>4</v>
      </c>
      <c r="BH493" s="4">
        <f t="shared" si="291"/>
        <v>4</v>
      </c>
      <c r="BI493" s="4">
        <f t="shared" si="292"/>
        <v>4</v>
      </c>
      <c r="BJ493" s="4">
        <f t="shared" si="293"/>
        <v>2</v>
      </c>
      <c r="BK493" s="4" t="str">
        <f t="shared" si="294"/>
        <v>0</v>
      </c>
      <c r="BL493" s="4" t="str">
        <f t="shared" si="295"/>
        <v>0</v>
      </c>
      <c r="BM493" s="4" t="str">
        <f t="shared" si="296"/>
        <v>0</v>
      </c>
      <c r="BN493" s="4">
        <f t="shared" si="297"/>
        <v>4</v>
      </c>
      <c r="BO493" s="4">
        <f t="shared" si="298"/>
        <v>4</v>
      </c>
      <c r="BP493" s="4">
        <f t="shared" si="299"/>
        <v>4</v>
      </c>
      <c r="BQ493" s="4">
        <f t="shared" si="300"/>
        <v>6</v>
      </c>
      <c r="BR493" s="4">
        <f t="shared" si="301"/>
        <v>4</v>
      </c>
      <c r="BS493" s="4">
        <f t="shared" si="302"/>
        <v>4</v>
      </c>
      <c r="BT493" s="4">
        <f t="shared" si="303"/>
        <v>4</v>
      </c>
      <c r="BU493" s="4">
        <f t="shared" si="304"/>
        <v>4</v>
      </c>
      <c r="BV493" s="4" t="str">
        <f t="shared" si="305"/>
        <v>0</v>
      </c>
      <c r="BW493" s="4">
        <f t="shared" si="306"/>
        <v>6</v>
      </c>
      <c r="BX493" s="4">
        <f t="shared" si="307"/>
        <v>0</v>
      </c>
      <c r="BY493" s="4">
        <f t="shared" si="308"/>
        <v>0</v>
      </c>
      <c r="BZ493" s="37">
        <f t="shared" si="309"/>
        <v>86</v>
      </c>
      <c r="CA493" s="32" t="str">
        <f>VLOOKUP(J:J,'Agent wise'!A:C,3,0)</f>
        <v>Saran S</v>
      </c>
      <c r="CB493" s="32">
        <f t="shared" si="275"/>
        <v>45938</v>
      </c>
      <c r="CC493" t="str">
        <f t="shared" si="276"/>
        <v>Average</v>
      </c>
      <c r="CE493" s="32"/>
      <c r="CJ493">
        <f t="shared" si="277"/>
        <v>8</v>
      </c>
      <c r="CK493">
        <f t="shared" si="278"/>
        <v>10</v>
      </c>
      <c r="CL493">
        <f t="shared" si="279"/>
        <v>2025</v>
      </c>
    </row>
    <row r="494" spans="1:90" ht="15" customHeight="1" x14ac:dyDescent="0.35">
      <c r="A494" s="40">
        <v>45879.995138888888</v>
      </c>
      <c r="B494" t="s">
        <v>156</v>
      </c>
      <c r="C494" t="s">
        <v>575</v>
      </c>
      <c r="D494" t="s">
        <v>61</v>
      </c>
      <c r="E494" s="2">
        <v>45938</v>
      </c>
      <c r="F494" t="s">
        <v>134</v>
      </c>
      <c r="G494" s="2">
        <v>45879</v>
      </c>
      <c r="H494">
        <v>9487966353</v>
      </c>
      <c r="I494">
        <v>129</v>
      </c>
      <c r="J494" t="s">
        <v>427</v>
      </c>
      <c r="K494" t="s">
        <v>52</v>
      </c>
      <c r="L494" t="s">
        <v>53</v>
      </c>
      <c r="M494" t="s">
        <v>48</v>
      </c>
      <c r="N494" t="s">
        <v>48</v>
      </c>
      <c r="O494" t="s">
        <v>48</v>
      </c>
      <c r="P494" t="s">
        <v>48</v>
      </c>
      <c r="Q494" t="s">
        <v>48</v>
      </c>
      <c r="R494" t="s">
        <v>48</v>
      </c>
      <c r="S494" t="s">
        <v>48</v>
      </c>
      <c r="T494" t="s">
        <v>48</v>
      </c>
      <c r="U494" t="s">
        <v>49</v>
      </c>
      <c r="V494" t="s">
        <v>48</v>
      </c>
      <c r="W494" t="s">
        <v>48</v>
      </c>
      <c r="X494" t="s">
        <v>48</v>
      </c>
      <c r="Y494" t="s">
        <v>48</v>
      </c>
      <c r="Z494" t="s">
        <v>48</v>
      </c>
      <c r="AA494" t="s">
        <v>49</v>
      </c>
      <c r="AB494" t="s">
        <v>49</v>
      </c>
      <c r="AC494" t="s">
        <v>50</v>
      </c>
      <c r="AD494" t="s">
        <v>48</v>
      </c>
      <c r="AE494" t="s">
        <v>48</v>
      </c>
      <c r="AF494" t="s">
        <v>50</v>
      </c>
      <c r="AG494" t="s">
        <v>49</v>
      </c>
      <c r="AH494" t="s">
        <v>50</v>
      </c>
      <c r="AI494" t="s">
        <v>50</v>
      </c>
      <c r="AJ494" t="s">
        <v>48</v>
      </c>
      <c r="AK494" t="s">
        <v>48</v>
      </c>
      <c r="AL494" t="s">
        <v>49</v>
      </c>
      <c r="AM494" t="s">
        <v>48</v>
      </c>
      <c r="AN494" t="s">
        <v>48</v>
      </c>
      <c r="AO494" t="s">
        <v>48</v>
      </c>
      <c r="AP494" t="s">
        <v>1357</v>
      </c>
      <c r="AQ494" s="1" t="s">
        <v>1358</v>
      </c>
      <c r="AR494" t="s">
        <v>51</v>
      </c>
      <c r="AS494" t="s">
        <v>336</v>
      </c>
      <c r="AT494" t="s">
        <v>389</v>
      </c>
      <c r="AU494" t="s">
        <v>577</v>
      </c>
      <c r="AW494" s="4">
        <f t="shared" si="280"/>
        <v>6</v>
      </c>
      <c r="AX494" s="4">
        <f t="shared" si="281"/>
        <v>4</v>
      </c>
      <c r="AY494" s="4">
        <f t="shared" si="282"/>
        <v>4</v>
      </c>
      <c r="AZ494" s="4">
        <f t="shared" si="283"/>
        <v>2</v>
      </c>
      <c r="BA494" s="4">
        <f t="shared" si="284"/>
        <v>4</v>
      </c>
      <c r="BB494" s="4">
        <f t="shared" si="285"/>
        <v>4</v>
      </c>
      <c r="BC494" s="4">
        <f t="shared" si="286"/>
        <v>4</v>
      </c>
      <c r="BD494" s="4">
        <f t="shared" si="287"/>
        <v>2</v>
      </c>
      <c r="BE494" s="4" t="str">
        <f t="shared" si="288"/>
        <v>0</v>
      </c>
      <c r="BF494" s="4">
        <f t="shared" si="289"/>
        <v>2</v>
      </c>
      <c r="BG494" s="4">
        <f t="shared" si="290"/>
        <v>4</v>
      </c>
      <c r="BH494" s="4">
        <f t="shared" si="291"/>
        <v>4</v>
      </c>
      <c r="BI494" s="4">
        <f t="shared" si="292"/>
        <v>4</v>
      </c>
      <c r="BJ494" s="4">
        <f t="shared" si="293"/>
        <v>2</v>
      </c>
      <c r="BK494" s="4" t="str">
        <f t="shared" si="294"/>
        <v>0</v>
      </c>
      <c r="BL494" s="4" t="str">
        <f t="shared" si="295"/>
        <v>0</v>
      </c>
      <c r="BM494" s="4">
        <f t="shared" si="296"/>
        <v>4</v>
      </c>
      <c r="BN494" s="4">
        <f t="shared" si="297"/>
        <v>4</v>
      </c>
      <c r="BO494" s="4">
        <f t="shared" si="298"/>
        <v>4</v>
      </c>
      <c r="BP494" s="4">
        <f t="shared" si="299"/>
        <v>4</v>
      </c>
      <c r="BQ494" s="4" t="str">
        <f t="shared" si="300"/>
        <v>0</v>
      </c>
      <c r="BR494" s="4">
        <f t="shared" si="301"/>
        <v>4</v>
      </c>
      <c r="BS494" s="4">
        <f t="shared" si="302"/>
        <v>4</v>
      </c>
      <c r="BT494" s="4">
        <f t="shared" si="303"/>
        <v>4</v>
      </c>
      <c r="BU494" s="4">
        <f t="shared" si="304"/>
        <v>4</v>
      </c>
      <c r="BV494" s="4" t="str">
        <f t="shared" si="305"/>
        <v>0</v>
      </c>
      <c r="BW494" s="4">
        <f t="shared" si="306"/>
        <v>6</v>
      </c>
      <c r="BX494" s="4">
        <f t="shared" si="307"/>
        <v>0</v>
      </c>
      <c r="BY494" s="4">
        <f t="shared" si="308"/>
        <v>0</v>
      </c>
      <c r="BZ494" s="37">
        <f t="shared" si="309"/>
        <v>84</v>
      </c>
      <c r="CA494" s="32" t="str">
        <f>VLOOKUP(J:J,'Agent wise'!A:C,3,0)</f>
        <v>Saran S</v>
      </c>
      <c r="CB494" s="32">
        <f t="shared" si="275"/>
        <v>45938</v>
      </c>
      <c r="CC494" t="str">
        <f t="shared" si="276"/>
        <v>FC</v>
      </c>
      <c r="CE494" s="32"/>
      <c r="CJ494">
        <f t="shared" si="277"/>
        <v>8</v>
      </c>
      <c r="CK494">
        <f t="shared" si="278"/>
        <v>10</v>
      </c>
      <c r="CL494">
        <f t="shared" si="279"/>
        <v>2025</v>
      </c>
    </row>
    <row r="495" spans="1:90" ht="15" customHeight="1" x14ac:dyDescent="0.35">
      <c r="A495" s="40">
        <v>45910.373020833336</v>
      </c>
      <c r="B495" t="s">
        <v>396</v>
      </c>
      <c r="C495" t="s">
        <v>575</v>
      </c>
      <c r="D495" t="s">
        <v>80</v>
      </c>
      <c r="E495" s="2">
        <v>45933</v>
      </c>
      <c r="F495" t="s">
        <v>521</v>
      </c>
      <c r="G495" s="2">
        <v>45698</v>
      </c>
      <c r="H495">
        <v>8903311873</v>
      </c>
      <c r="I495">
        <v>140</v>
      </c>
      <c r="J495" t="s">
        <v>155</v>
      </c>
      <c r="K495" t="s">
        <v>52</v>
      </c>
      <c r="L495" t="s">
        <v>53</v>
      </c>
      <c r="M495" t="s">
        <v>48</v>
      </c>
      <c r="N495" t="s">
        <v>48</v>
      </c>
      <c r="O495" t="s">
        <v>48</v>
      </c>
      <c r="P495" t="s">
        <v>48</v>
      </c>
      <c r="Q495" t="s">
        <v>48</v>
      </c>
      <c r="R495" t="s">
        <v>48</v>
      </c>
      <c r="S495" t="s">
        <v>48</v>
      </c>
      <c r="T495" t="s">
        <v>48</v>
      </c>
      <c r="U495" t="s">
        <v>48</v>
      </c>
      <c r="V495" t="s">
        <v>48</v>
      </c>
      <c r="W495" t="s">
        <v>48</v>
      </c>
      <c r="X495" t="s">
        <v>48</v>
      </c>
      <c r="Y495" t="s">
        <v>48</v>
      </c>
      <c r="Z495" t="s">
        <v>48</v>
      </c>
      <c r="AA495" t="s">
        <v>48</v>
      </c>
      <c r="AB495" t="s">
        <v>48</v>
      </c>
      <c r="AC495" t="s">
        <v>50</v>
      </c>
      <c r="AD495" t="s">
        <v>48</v>
      </c>
      <c r="AE495" t="s">
        <v>48</v>
      </c>
      <c r="AF495" t="s">
        <v>48</v>
      </c>
      <c r="AG495" t="s">
        <v>48</v>
      </c>
      <c r="AH495" t="s">
        <v>50</v>
      </c>
      <c r="AI495" t="s">
        <v>50</v>
      </c>
      <c r="AJ495" t="s">
        <v>48</v>
      </c>
      <c r="AK495" t="s">
        <v>48</v>
      </c>
      <c r="AL495" t="s">
        <v>48</v>
      </c>
      <c r="AM495" t="s">
        <v>48</v>
      </c>
      <c r="AN495" t="s">
        <v>48</v>
      </c>
      <c r="AO495" t="s">
        <v>48</v>
      </c>
      <c r="AP495" t="s">
        <v>330</v>
      </c>
      <c r="AQ495" s="1" t="s">
        <v>1359</v>
      </c>
      <c r="AR495" t="s">
        <v>51</v>
      </c>
      <c r="AS495" t="s">
        <v>406</v>
      </c>
      <c r="AT495" t="s">
        <v>407</v>
      </c>
      <c r="AU495" t="s">
        <v>577</v>
      </c>
      <c r="AW495" s="4">
        <f t="shared" si="280"/>
        <v>6</v>
      </c>
      <c r="AX495" s="4">
        <f t="shared" si="281"/>
        <v>4</v>
      </c>
      <c r="AY495" s="4">
        <f t="shared" si="282"/>
        <v>4</v>
      </c>
      <c r="AZ495" s="4">
        <f t="shared" si="283"/>
        <v>2</v>
      </c>
      <c r="BA495" s="4">
        <f t="shared" si="284"/>
        <v>4</v>
      </c>
      <c r="BB495" s="4">
        <f t="shared" si="285"/>
        <v>4</v>
      </c>
      <c r="BC495" s="4">
        <f t="shared" si="286"/>
        <v>4</v>
      </c>
      <c r="BD495" s="4">
        <f t="shared" si="287"/>
        <v>2</v>
      </c>
      <c r="BE495" s="4">
        <f t="shared" si="288"/>
        <v>4</v>
      </c>
      <c r="BF495" s="4">
        <f t="shared" si="289"/>
        <v>2</v>
      </c>
      <c r="BG495" s="4">
        <f t="shared" si="290"/>
        <v>4</v>
      </c>
      <c r="BH495" s="4">
        <f t="shared" si="291"/>
        <v>4</v>
      </c>
      <c r="BI495" s="4">
        <f t="shared" si="292"/>
        <v>4</v>
      </c>
      <c r="BJ495" s="4">
        <f t="shared" si="293"/>
        <v>2</v>
      </c>
      <c r="BK495" s="4">
        <f t="shared" si="294"/>
        <v>4</v>
      </c>
      <c r="BL495" s="4">
        <f t="shared" si="295"/>
        <v>2</v>
      </c>
      <c r="BM495" s="4">
        <f t="shared" si="296"/>
        <v>4</v>
      </c>
      <c r="BN495" s="4">
        <f t="shared" si="297"/>
        <v>4</v>
      </c>
      <c r="BO495" s="4">
        <f t="shared" si="298"/>
        <v>4</v>
      </c>
      <c r="BP495" s="4">
        <f t="shared" si="299"/>
        <v>4</v>
      </c>
      <c r="BQ495" s="4">
        <f t="shared" si="300"/>
        <v>6</v>
      </c>
      <c r="BR495" s="4">
        <f t="shared" si="301"/>
        <v>4</v>
      </c>
      <c r="BS495" s="4">
        <f t="shared" si="302"/>
        <v>4</v>
      </c>
      <c r="BT495" s="4">
        <f t="shared" si="303"/>
        <v>4</v>
      </c>
      <c r="BU495" s="4">
        <f t="shared" si="304"/>
        <v>4</v>
      </c>
      <c r="BV495" s="4">
        <f t="shared" si="305"/>
        <v>0</v>
      </c>
      <c r="BW495" s="4">
        <f t="shared" si="306"/>
        <v>6</v>
      </c>
      <c r="BX495" s="4">
        <f t="shared" si="307"/>
        <v>0</v>
      </c>
      <c r="BY495" s="4">
        <f t="shared" si="308"/>
        <v>0</v>
      </c>
      <c r="BZ495" s="37">
        <f t="shared" si="309"/>
        <v>100</v>
      </c>
      <c r="CA495" s="32" t="str">
        <f>VLOOKUP(J:J,'Agent wise'!A:C,3,0)</f>
        <v>Shakeer</v>
      </c>
      <c r="CB495" s="32">
        <f t="shared" si="275"/>
        <v>45933</v>
      </c>
      <c r="CC495" t="str">
        <f t="shared" si="276"/>
        <v>Excellent</v>
      </c>
      <c r="CE495" s="32"/>
      <c r="CJ495">
        <f t="shared" si="277"/>
        <v>3</v>
      </c>
      <c r="CK495">
        <f t="shared" si="278"/>
        <v>10</v>
      </c>
      <c r="CL495">
        <f t="shared" si="279"/>
        <v>2025</v>
      </c>
    </row>
    <row r="496" spans="1:90" ht="15" customHeight="1" x14ac:dyDescent="0.35">
      <c r="A496" s="40">
        <v>45910.381145833337</v>
      </c>
      <c r="B496" t="s">
        <v>396</v>
      </c>
      <c r="C496" t="s">
        <v>575</v>
      </c>
      <c r="D496" t="s">
        <v>80</v>
      </c>
      <c r="E496" s="2">
        <v>45933</v>
      </c>
      <c r="F496" t="s">
        <v>521</v>
      </c>
      <c r="G496" s="2">
        <v>45698</v>
      </c>
      <c r="H496">
        <v>9488090894</v>
      </c>
      <c r="I496">
        <v>147</v>
      </c>
      <c r="J496" t="s">
        <v>74</v>
      </c>
      <c r="K496" t="s">
        <v>52</v>
      </c>
      <c r="L496" t="s">
        <v>53</v>
      </c>
      <c r="M496" t="s">
        <v>48</v>
      </c>
      <c r="N496" t="s">
        <v>48</v>
      </c>
      <c r="O496" t="s">
        <v>48</v>
      </c>
      <c r="P496" t="s">
        <v>48</v>
      </c>
      <c r="Q496" t="s">
        <v>48</v>
      </c>
      <c r="R496" t="s">
        <v>48</v>
      </c>
      <c r="S496" t="s">
        <v>48</v>
      </c>
      <c r="T496" t="s">
        <v>48</v>
      </c>
      <c r="U496" t="s">
        <v>48</v>
      </c>
      <c r="V496" t="s">
        <v>48</v>
      </c>
      <c r="W496" t="s">
        <v>48</v>
      </c>
      <c r="X496" t="s">
        <v>48</v>
      </c>
      <c r="Y496" t="s">
        <v>48</v>
      </c>
      <c r="Z496" t="s">
        <v>49</v>
      </c>
      <c r="AA496" t="s">
        <v>48</v>
      </c>
      <c r="AB496" t="s">
        <v>48</v>
      </c>
      <c r="AC496" t="s">
        <v>49</v>
      </c>
      <c r="AD496" t="s">
        <v>48</v>
      </c>
      <c r="AE496" t="s">
        <v>49</v>
      </c>
      <c r="AF496" t="s">
        <v>48</v>
      </c>
      <c r="AG496" t="s">
        <v>48</v>
      </c>
      <c r="AH496" t="s">
        <v>50</v>
      </c>
      <c r="AI496" t="s">
        <v>50</v>
      </c>
      <c r="AJ496" t="s">
        <v>48</v>
      </c>
      <c r="AK496" t="s">
        <v>48</v>
      </c>
      <c r="AL496" t="s">
        <v>48</v>
      </c>
      <c r="AM496" t="s">
        <v>48</v>
      </c>
      <c r="AN496" t="s">
        <v>48</v>
      </c>
      <c r="AO496" t="s">
        <v>48</v>
      </c>
      <c r="AP496" t="s">
        <v>1360</v>
      </c>
      <c r="AQ496" s="1" t="s">
        <v>568</v>
      </c>
      <c r="AR496" t="s">
        <v>51</v>
      </c>
      <c r="AS496" t="s">
        <v>435</v>
      </c>
      <c r="AT496" t="s">
        <v>440</v>
      </c>
      <c r="AU496" t="s">
        <v>803</v>
      </c>
      <c r="AW496" s="4">
        <f t="shared" si="280"/>
        <v>6</v>
      </c>
      <c r="AX496" s="4">
        <f t="shared" si="281"/>
        <v>4</v>
      </c>
      <c r="AY496" s="4">
        <f t="shared" si="282"/>
        <v>4</v>
      </c>
      <c r="AZ496" s="4">
        <f t="shared" si="283"/>
        <v>2</v>
      </c>
      <c r="BA496" s="4">
        <f t="shared" si="284"/>
        <v>4</v>
      </c>
      <c r="BB496" s="4">
        <f t="shared" si="285"/>
        <v>4</v>
      </c>
      <c r="BC496" s="4">
        <f t="shared" si="286"/>
        <v>4</v>
      </c>
      <c r="BD496" s="4">
        <f t="shared" si="287"/>
        <v>2</v>
      </c>
      <c r="BE496" s="4">
        <f t="shared" si="288"/>
        <v>4</v>
      </c>
      <c r="BF496" s="4">
        <f t="shared" si="289"/>
        <v>2</v>
      </c>
      <c r="BG496" s="4">
        <f t="shared" si="290"/>
        <v>4</v>
      </c>
      <c r="BH496" s="4">
        <f t="shared" si="291"/>
        <v>4</v>
      </c>
      <c r="BI496" s="4">
        <f t="shared" si="292"/>
        <v>4</v>
      </c>
      <c r="BJ496" s="4" t="str">
        <f t="shared" si="293"/>
        <v>0</v>
      </c>
      <c r="BK496" s="4">
        <f t="shared" si="294"/>
        <v>4</v>
      </c>
      <c r="BL496" s="4">
        <f t="shared" si="295"/>
        <v>2</v>
      </c>
      <c r="BM496" s="4" t="str">
        <f t="shared" si="296"/>
        <v>0</v>
      </c>
      <c r="BN496" s="4">
        <f t="shared" si="297"/>
        <v>4</v>
      </c>
      <c r="BO496" s="4" t="str">
        <f t="shared" si="298"/>
        <v>0</v>
      </c>
      <c r="BP496" s="4">
        <f t="shared" si="299"/>
        <v>4</v>
      </c>
      <c r="BQ496" s="4">
        <f t="shared" si="300"/>
        <v>6</v>
      </c>
      <c r="BR496" s="4">
        <f t="shared" si="301"/>
        <v>4</v>
      </c>
      <c r="BS496" s="4">
        <f t="shared" si="302"/>
        <v>4</v>
      </c>
      <c r="BT496" s="4">
        <f t="shared" si="303"/>
        <v>4</v>
      </c>
      <c r="BU496" s="4">
        <f t="shared" si="304"/>
        <v>4</v>
      </c>
      <c r="BV496" s="4">
        <f t="shared" si="305"/>
        <v>0</v>
      </c>
      <c r="BW496" s="4">
        <f t="shared" si="306"/>
        <v>6</v>
      </c>
      <c r="BX496" s="4">
        <f t="shared" si="307"/>
        <v>0</v>
      </c>
      <c r="BY496" s="4">
        <f t="shared" si="308"/>
        <v>0</v>
      </c>
      <c r="BZ496" s="37">
        <f t="shared" si="309"/>
        <v>90</v>
      </c>
      <c r="CA496" s="32" t="str">
        <f>VLOOKUP(J:J,'Agent wise'!A:C,3,0)</f>
        <v xml:space="preserve">Shiny </v>
      </c>
      <c r="CB496" s="32">
        <f t="shared" si="275"/>
        <v>45933</v>
      </c>
      <c r="CC496" t="str">
        <f t="shared" si="276"/>
        <v>Good</v>
      </c>
      <c r="CE496" s="32"/>
      <c r="CJ496">
        <f t="shared" si="277"/>
        <v>3</v>
      </c>
      <c r="CK496">
        <f t="shared" si="278"/>
        <v>10</v>
      </c>
      <c r="CL496">
        <f t="shared" si="279"/>
        <v>2025</v>
      </c>
    </row>
    <row r="497" spans="1:90" ht="15" customHeight="1" x14ac:dyDescent="0.35">
      <c r="A497" s="40">
        <v>45910.411458333336</v>
      </c>
      <c r="B497" t="s">
        <v>132</v>
      </c>
      <c r="C497" t="s">
        <v>575</v>
      </c>
      <c r="D497" t="s">
        <v>133</v>
      </c>
      <c r="E497" s="2">
        <v>45939</v>
      </c>
      <c r="F497" t="s">
        <v>134</v>
      </c>
      <c r="G497" s="2">
        <v>45879</v>
      </c>
      <c r="H497">
        <v>8547879360</v>
      </c>
      <c r="I497">
        <v>143</v>
      </c>
      <c r="J497" t="s">
        <v>449</v>
      </c>
      <c r="K497" t="s">
        <v>46</v>
      </c>
      <c r="L497" t="s">
        <v>47</v>
      </c>
      <c r="M497" t="s">
        <v>48</v>
      </c>
      <c r="N497" t="s">
        <v>48</v>
      </c>
      <c r="O497" t="s">
        <v>49</v>
      </c>
      <c r="P497" t="s">
        <v>48</v>
      </c>
      <c r="Q497" t="s">
        <v>48</v>
      </c>
      <c r="R497" t="s">
        <v>49</v>
      </c>
      <c r="S497" t="s">
        <v>48</v>
      </c>
      <c r="T497" t="s">
        <v>48</v>
      </c>
      <c r="U497" t="s">
        <v>49</v>
      </c>
      <c r="V497" t="s">
        <v>48</v>
      </c>
      <c r="W497" t="s">
        <v>48</v>
      </c>
      <c r="X497" t="s">
        <v>48</v>
      </c>
      <c r="Y497" t="s">
        <v>48</v>
      </c>
      <c r="Z497" t="s">
        <v>48</v>
      </c>
      <c r="AA497" t="s">
        <v>49</v>
      </c>
      <c r="AB497" t="s">
        <v>49</v>
      </c>
      <c r="AC497" t="s">
        <v>49</v>
      </c>
      <c r="AD497" t="s">
        <v>50</v>
      </c>
      <c r="AE497" t="s">
        <v>48</v>
      </c>
      <c r="AF497" t="s">
        <v>50</v>
      </c>
      <c r="AG497" t="s">
        <v>49</v>
      </c>
      <c r="AH497" t="s">
        <v>48</v>
      </c>
      <c r="AI497" t="s">
        <v>50</v>
      </c>
      <c r="AJ497" t="s">
        <v>48</v>
      </c>
      <c r="AK497" t="s">
        <v>48</v>
      </c>
      <c r="AL497" t="s">
        <v>48</v>
      </c>
      <c r="AM497" t="s">
        <v>48</v>
      </c>
      <c r="AN497" t="s">
        <v>48</v>
      </c>
      <c r="AO497" t="s">
        <v>48</v>
      </c>
      <c r="AP497" t="s">
        <v>1260</v>
      </c>
      <c r="AQ497" t="s">
        <v>1361</v>
      </c>
      <c r="AR497" t="s">
        <v>51</v>
      </c>
      <c r="AS497" t="s">
        <v>67</v>
      </c>
      <c r="AT497" t="s">
        <v>68</v>
      </c>
      <c r="AU497" t="s">
        <v>719</v>
      </c>
      <c r="AW497" s="4">
        <f t="shared" si="280"/>
        <v>6</v>
      </c>
      <c r="AX497" s="4">
        <f t="shared" si="281"/>
        <v>4</v>
      </c>
      <c r="AY497" s="4" t="str">
        <f t="shared" si="282"/>
        <v>0</v>
      </c>
      <c r="AZ497" s="4">
        <f t="shared" si="283"/>
        <v>2</v>
      </c>
      <c r="BA497" s="4">
        <f t="shared" si="284"/>
        <v>4</v>
      </c>
      <c r="BB497" s="4" t="str">
        <f t="shared" si="285"/>
        <v>0</v>
      </c>
      <c r="BC497" s="4">
        <f t="shared" si="286"/>
        <v>4</v>
      </c>
      <c r="BD497" s="4">
        <f t="shared" si="287"/>
        <v>2</v>
      </c>
      <c r="BE497" s="4" t="str">
        <f t="shared" si="288"/>
        <v>0</v>
      </c>
      <c r="BF497" s="4">
        <f t="shared" si="289"/>
        <v>2</v>
      </c>
      <c r="BG497" s="4">
        <f t="shared" si="290"/>
        <v>4</v>
      </c>
      <c r="BH497" s="4">
        <f t="shared" si="291"/>
        <v>4</v>
      </c>
      <c r="BI497" s="4">
        <f t="shared" si="292"/>
        <v>4</v>
      </c>
      <c r="BJ497" s="4">
        <f t="shared" si="293"/>
        <v>2</v>
      </c>
      <c r="BK497" s="4" t="str">
        <f t="shared" si="294"/>
        <v>0</v>
      </c>
      <c r="BL497" s="4" t="str">
        <f t="shared" si="295"/>
        <v>0</v>
      </c>
      <c r="BM497" s="4" t="str">
        <f t="shared" si="296"/>
        <v>0</v>
      </c>
      <c r="BN497" s="4">
        <f t="shared" si="297"/>
        <v>4</v>
      </c>
      <c r="BO497" s="4">
        <f t="shared" si="298"/>
        <v>4</v>
      </c>
      <c r="BP497" s="4">
        <f t="shared" si="299"/>
        <v>4</v>
      </c>
      <c r="BQ497" s="4" t="str">
        <f t="shared" si="300"/>
        <v>0</v>
      </c>
      <c r="BR497" s="4">
        <f t="shared" si="301"/>
        <v>4</v>
      </c>
      <c r="BS497" s="4">
        <f t="shared" si="302"/>
        <v>4</v>
      </c>
      <c r="BT497" s="4">
        <f t="shared" si="303"/>
        <v>4</v>
      </c>
      <c r="BU497" s="4">
        <f t="shared" si="304"/>
        <v>4</v>
      </c>
      <c r="BV497" s="4">
        <f t="shared" si="305"/>
        <v>0</v>
      </c>
      <c r="BW497" s="4">
        <f t="shared" si="306"/>
        <v>6</v>
      </c>
      <c r="BX497" s="4">
        <f t="shared" si="307"/>
        <v>0</v>
      </c>
      <c r="BY497" s="4">
        <f t="shared" si="308"/>
        <v>0</v>
      </c>
      <c r="BZ497" s="37">
        <f t="shared" si="309"/>
        <v>72</v>
      </c>
      <c r="CA497" s="32" t="str">
        <f>VLOOKUP(J:J,'Agent wise'!A:C,3,0)</f>
        <v>Shakeer</v>
      </c>
      <c r="CB497" s="32">
        <f t="shared" si="275"/>
        <v>45939</v>
      </c>
      <c r="CC497" t="str">
        <f t="shared" si="276"/>
        <v>FC</v>
      </c>
      <c r="CE497" s="32"/>
      <c r="CJ497">
        <f t="shared" si="277"/>
        <v>9</v>
      </c>
      <c r="CK497">
        <f t="shared" si="278"/>
        <v>10</v>
      </c>
      <c r="CL497">
        <f t="shared" si="279"/>
        <v>2025</v>
      </c>
    </row>
    <row r="498" spans="1:90" ht="15" customHeight="1" x14ac:dyDescent="0.35">
      <c r="A498" s="40">
        <v>45910.412754629629</v>
      </c>
      <c r="B498" t="s">
        <v>396</v>
      </c>
      <c r="C498" t="s">
        <v>575</v>
      </c>
      <c r="D498" t="s">
        <v>80</v>
      </c>
      <c r="E498" s="2">
        <v>45934</v>
      </c>
      <c r="F498" t="s">
        <v>521</v>
      </c>
      <c r="G498" s="2">
        <v>45726</v>
      </c>
      <c r="H498">
        <v>9442509706</v>
      </c>
      <c r="I498">
        <v>177</v>
      </c>
      <c r="J498" t="s">
        <v>93</v>
      </c>
      <c r="K498" t="s">
        <v>52</v>
      </c>
      <c r="L498" t="s">
        <v>53</v>
      </c>
      <c r="M498" t="s">
        <v>48</v>
      </c>
      <c r="N498" t="s">
        <v>48</v>
      </c>
      <c r="O498" t="s">
        <v>48</v>
      </c>
      <c r="P498" t="s">
        <v>48</v>
      </c>
      <c r="Q498" t="s">
        <v>48</v>
      </c>
      <c r="R498" t="s">
        <v>48</v>
      </c>
      <c r="S498" t="s">
        <v>48</v>
      </c>
      <c r="T498" t="s">
        <v>48</v>
      </c>
      <c r="U498" t="s">
        <v>48</v>
      </c>
      <c r="V498" t="s">
        <v>48</v>
      </c>
      <c r="W498" t="s">
        <v>48</v>
      </c>
      <c r="X498" t="s">
        <v>48</v>
      </c>
      <c r="Y498" t="s">
        <v>48</v>
      </c>
      <c r="Z498" t="s">
        <v>48</v>
      </c>
      <c r="AA498" t="s">
        <v>48</v>
      </c>
      <c r="AB498" t="s">
        <v>48</v>
      </c>
      <c r="AC498" t="s">
        <v>48</v>
      </c>
      <c r="AD498" t="s">
        <v>48</v>
      </c>
      <c r="AE498" t="s">
        <v>48</v>
      </c>
      <c r="AF498" t="s">
        <v>48</v>
      </c>
      <c r="AG498" t="s">
        <v>48</v>
      </c>
      <c r="AH498" t="s">
        <v>50</v>
      </c>
      <c r="AI498" t="s">
        <v>50</v>
      </c>
      <c r="AJ498" t="s">
        <v>48</v>
      </c>
      <c r="AK498" t="s">
        <v>48</v>
      </c>
      <c r="AL498" t="s">
        <v>49</v>
      </c>
      <c r="AM498" t="s">
        <v>48</v>
      </c>
      <c r="AN498" t="s">
        <v>48</v>
      </c>
      <c r="AO498" t="s">
        <v>48</v>
      </c>
      <c r="AP498" t="s">
        <v>37</v>
      </c>
      <c r="AQ498" s="1" t="s">
        <v>1359</v>
      </c>
      <c r="AR498" t="s">
        <v>51</v>
      </c>
      <c r="AS498" t="s">
        <v>406</v>
      </c>
      <c r="AT498" t="s">
        <v>407</v>
      </c>
      <c r="AU498" t="s">
        <v>683</v>
      </c>
      <c r="AW498" s="4">
        <f t="shared" si="280"/>
        <v>6</v>
      </c>
      <c r="AX498" s="4">
        <f t="shared" si="281"/>
        <v>4</v>
      </c>
      <c r="AY498" s="4">
        <f t="shared" si="282"/>
        <v>4</v>
      </c>
      <c r="AZ498" s="4">
        <f t="shared" si="283"/>
        <v>2</v>
      </c>
      <c r="BA498" s="4">
        <f t="shared" si="284"/>
        <v>4</v>
      </c>
      <c r="BB498" s="4">
        <f t="shared" si="285"/>
        <v>4</v>
      </c>
      <c r="BC498" s="4">
        <f t="shared" si="286"/>
        <v>4</v>
      </c>
      <c r="BD498" s="4">
        <f t="shared" si="287"/>
        <v>2</v>
      </c>
      <c r="BE498" s="4">
        <f t="shared" si="288"/>
        <v>4</v>
      </c>
      <c r="BF498" s="4">
        <f t="shared" si="289"/>
        <v>2</v>
      </c>
      <c r="BG498" s="4">
        <f t="shared" si="290"/>
        <v>4</v>
      </c>
      <c r="BH498" s="4">
        <f t="shared" si="291"/>
        <v>4</v>
      </c>
      <c r="BI498" s="4">
        <f t="shared" si="292"/>
        <v>4</v>
      </c>
      <c r="BJ498" s="4">
        <f t="shared" si="293"/>
        <v>2</v>
      </c>
      <c r="BK498" s="4">
        <f t="shared" si="294"/>
        <v>4</v>
      </c>
      <c r="BL498" s="4">
        <f t="shared" si="295"/>
        <v>2</v>
      </c>
      <c r="BM498" s="4">
        <f t="shared" si="296"/>
        <v>4</v>
      </c>
      <c r="BN498" s="4">
        <f t="shared" si="297"/>
        <v>4</v>
      </c>
      <c r="BO498" s="4">
        <f t="shared" si="298"/>
        <v>4</v>
      </c>
      <c r="BP498" s="4">
        <f t="shared" si="299"/>
        <v>4</v>
      </c>
      <c r="BQ498" s="4">
        <f t="shared" si="300"/>
        <v>6</v>
      </c>
      <c r="BR498" s="4">
        <f t="shared" si="301"/>
        <v>4</v>
      </c>
      <c r="BS498" s="4">
        <f t="shared" si="302"/>
        <v>4</v>
      </c>
      <c r="BT498" s="4">
        <f t="shared" si="303"/>
        <v>4</v>
      </c>
      <c r="BU498" s="4">
        <f t="shared" si="304"/>
        <v>4</v>
      </c>
      <c r="BV498" s="4" t="str">
        <f t="shared" si="305"/>
        <v>0</v>
      </c>
      <c r="BW498" s="4">
        <f t="shared" si="306"/>
        <v>6</v>
      </c>
      <c r="BX498" s="4">
        <f t="shared" si="307"/>
        <v>0</v>
      </c>
      <c r="BY498" s="4">
        <f t="shared" si="308"/>
        <v>0</v>
      </c>
      <c r="BZ498" s="37">
        <f t="shared" si="309"/>
        <v>100</v>
      </c>
      <c r="CA498" s="32" t="str">
        <f>VLOOKUP(J:J,'Agent wise'!A:C,3,0)</f>
        <v xml:space="preserve">Shiny </v>
      </c>
      <c r="CB498" s="32">
        <f t="shared" si="275"/>
        <v>45934</v>
      </c>
      <c r="CC498" t="str">
        <f t="shared" si="276"/>
        <v>Excellent</v>
      </c>
      <c r="CE498" s="32"/>
      <c r="CJ498">
        <f t="shared" si="277"/>
        <v>4</v>
      </c>
      <c r="CK498">
        <f t="shared" si="278"/>
        <v>10</v>
      </c>
      <c r="CL498">
        <f t="shared" si="279"/>
        <v>2025</v>
      </c>
    </row>
    <row r="499" spans="1:90" ht="15" customHeight="1" x14ac:dyDescent="0.35">
      <c r="A499" s="40">
        <v>45910.426365740743</v>
      </c>
      <c r="B499" t="s">
        <v>132</v>
      </c>
      <c r="C499" t="s">
        <v>575</v>
      </c>
      <c r="D499" t="s">
        <v>133</v>
      </c>
      <c r="E499" s="2">
        <v>45939</v>
      </c>
      <c r="F499" t="s">
        <v>134</v>
      </c>
      <c r="G499" s="2">
        <v>45848</v>
      </c>
      <c r="H499">
        <v>9497613719</v>
      </c>
      <c r="I499">
        <v>150</v>
      </c>
      <c r="J499" t="s">
        <v>448</v>
      </c>
      <c r="K499" t="s">
        <v>46</v>
      </c>
      <c r="L499" t="s">
        <v>47</v>
      </c>
      <c r="M499" t="s">
        <v>48</v>
      </c>
      <c r="N499" t="s">
        <v>48</v>
      </c>
      <c r="O499" t="s">
        <v>48</v>
      </c>
      <c r="P499" t="s">
        <v>48</v>
      </c>
      <c r="Q499" t="s">
        <v>48</v>
      </c>
      <c r="R499" t="s">
        <v>49</v>
      </c>
      <c r="S499" t="s">
        <v>48</v>
      </c>
      <c r="T499" t="s">
        <v>48</v>
      </c>
      <c r="U499" t="s">
        <v>49</v>
      </c>
      <c r="V499" t="s">
        <v>48</v>
      </c>
      <c r="W499" t="s">
        <v>48</v>
      </c>
      <c r="X499" t="s">
        <v>48</v>
      </c>
      <c r="Y499" t="s">
        <v>48</v>
      </c>
      <c r="Z499" t="s">
        <v>48</v>
      </c>
      <c r="AA499" t="s">
        <v>49</v>
      </c>
      <c r="AB499" t="s">
        <v>48</v>
      </c>
      <c r="AC499" t="s">
        <v>49</v>
      </c>
      <c r="AD499" t="s">
        <v>50</v>
      </c>
      <c r="AE499" t="s">
        <v>48</v>
      </c>
      <c r="AF499" t="s">
        <v>48</v>
      </c>
      <c r="AG499" t="s">
        <v>49</v>
      </c>
      <c r="AH499" t="s">
        <v>48</v>
      </c>
      <c r="AI499" t="s">
        <v>50</v>
      </c>
      <c r="AJ499" t="s">
        <v>48</v>
      </c>
      <c r="AK499" t="s">
        <v>48</v>
      </c>
      <c r="AL499" t="s">
        <v>48</v>
      </c>
      <c r="AM499" t="s">
        <v>48</v>
      </c>
      <c r="AN499" t="s">
        <v>49</v>
      </c>
      <c r="AO499" t="s">
        <v>49</v>
      </c>
      <c r="AP499" t="s">
        <v>1362</v>
      </c>
      <c r="AQ499" t="s">
        <v>1363</v>
      </c>
      <c r="AR499" t="s">
        <v>51</v>
      </c>
      <c r="AS499" t="s">
        <v>67</v>
      </c>
      <c r="AT499" t="s">
        <v>334</v>
      </c>
      <c r="AU499" t="s">
        <v>626</v>
      </c>
      <c r="AW499" s="4">
        <f t="shared" si="280"/>
        <v>6</v>
      </c>
      <c r="AX499" s="4">
        <f t="shared" si="281"/>
        <v>4</v>
      </c>
      <c r="AY499" s="4">
        <f t="shared" si="282"/>
        <v>4</v>
      </c>
      <c r="AZ499" s="4">
        <f t="shared" si="283"/>
        <v>2</v>
      </c>
      <c r="BA499" s="4">
        <f t="shared" si="284"/>
        <v>4</v>
      </c>
      <c r="BB499" s="4" t="str">
        <f t="shared" si="285"/>
        <v>0</v>
      </c>
      <c r="BC499" s="4">
        <f t="shared" si="286"/>
        <v>4</v>
      </c>
      <c r="BD499" s="4">
        <f t="shared" si="287"/>
        <v>2</v>
      </c>
      <c r="BE499" s="4" t="str">
        <f t="shared" si="288"/>
        <v>0</v>
      </c>
      <c r="BF499" s="4">
        <f t="shared" si="289"/>
        <v>2</v>
      </c>
      <c r="BG499" s="4">
        <f t="shared" si="290"/>
        <v>4</v>
      </c>
      <c r="BH499" s="4">
        <f t="shared" si="291"/>
        <v>4</v>
      </c>
      <c r="BI499" s="4">
        <f t="shared" si="292"/>
        <v>4</v>
      </c>
      <c r="BJ499" s="4">
        <f t="shared" si="293"/>
        <v>2</v>
      </c>
      <c r="BK499" s="4" t="str">
        <f t="shared" si="294"/>
        <v>0</v>
      </c>
      <c r="BL499" s="4">
        <f t="shared" si="295"/>
        <v>2</v>
      </c>
      <c r="BM499" s="4" t="str">
        <f t="shared" si="296"/>
        <v>0</v>
      </c>
      <c r="BN499" s="4">
        <f t="shared" si="297"/>
        <v>4</v>
      </c>
      <c r="BO499" s="4">
        <f t="shared" si="298"/>
        <v>4</v>
      </c>
      <c r="BP499" s="4">
        <f t="shared" si="299"/>
        <v>4</v>
      </c>
      <c r="BQ499" s="4" t="str">
        <f t="shared" si="300"/>
        <v>0</v>
      </c>
      <c r="BR499" s="4">
        <f t="shared" si="301"/>
        <v>4</v>
      </c>
      <c r="BS499" s="4">
        <f t="shared" si="302"/>
        <v>4</v>
      </c>
      <c r="BT499" s="4">
        <f t="shared" si="303"/>
        <v>4</v>
      </c>
      <c r="BU499" s="4">
        <f t="shared" si="304"/>
        <v>4</v>
      </c>
      <c r="BV499" s="4">
        <f t="shared" si="305"/>
        <v>0</v>
      </c>
      <c r="BW499" s="4">
        <f t="shared" si="306"/>
        <v>6</v>
      </c>
      <c r="BX499" s="4" t="str">
        <f t="shared" si="307"/>
        <v>0</v>
      </c>
      <c r="BY499" s="4" t="str">
        <f t="shared" si="308"/>
        <v>0</v>
      </c>
      <c r="BZ499" s="37">
        <f t="shared" si="309"/>
        <v>78</v>
      </c>
      <c r="CA499" s="32" t="str">
        <f>VLOOKUP(J:J,'Agent wise'!A:C,3,0)</f>
        <v>Adharsh</v>
      </c>
      <c r="CB499" s="32">
        <f t="shared" si="275"/>
        <v>45939</v>
      </c>
      <c r="CC499" t="str">
        <f t="shared" si="276"/>
        <v>FC</v>
      </c>
      <c r="CE499" s="32"/>
      <c r="CJ499">
        <f t="shared" si="277"/>
        <v>9</v>
      </c>
      <c r="CK499">
        <f t="shared" si="278"/>
        <v>10</v>
      </c>
      <c r="CL499">
        <f t="shared" si="279"/>
        <v>2025</v>
      </c>
    </row>
    <row r="500" spans="1:90" ht="15" customHeight="1" x14ac:dyDescent="0.35">
      <c r="A500" s="40">
        <v>45910.439062500001</v>
      </c>
      <c r="B500" t="s">
        <v>132</v>
      </c>
      <c r="C500" t="s">
        <v>575</v>
      </c>
      <c r="D500" t="s">
        <v>133</v>
      </c>
      <c r="E500" s="2">
        <v>45939</v>
      </c>
      <c r="F500" t="s">
        <v>134</v>
      </c>
      <c r="G500" s="2">
        <v>45879</v>
      </c>
      <c r="H500">
        <v>8547724543</v>
      </c>
      <c r="I500">
        <v>153</v>
      </c>
      <c r="J500" t="s">
        <v>425</v>
      </c>
      <c r="K500" t="s">
        <v>52</v>
      </c>
      <c r="L500" t="s">
        <v>53</v>
      </c>
      <c r="M500" t="s">
        <v>48</v>
      </c>
      <c r="N500" t="s">
        <v>48</v>
      </c>
      <c r="O500" t="s">
        <v>49</v>
      </c>
      <c r="P500" t="s">
        <v>48</v>
      </c>
      <c r="Q500" t="s">
        <v>48</v>
      </c>
      <c r="R500" t="s">
        <v>49</v>
      </c>
      <c r="S500" t="s">
        <v>48</v>
      </c>
      <c r="T500" t="s">
        <v>48</v>
      </c>
      <c r="U500" t="s">
        <v>48</v>
      </c>
      <c r="V500" t="s">
        <v>48</v>
      </c>
      <c r="W500" t="s">
        <v>48</v>
      </c>
      <c r="X500" t="s">
        <v>48</v>
      </c>
      <c r="Y500" t="s">
        <v>48</v>
      </c>
      <c r="Z500" t="s">
        <v>48</v>
      </c>
      <c r="AA500" t="s">
        <v>49</v>
      </c>
      <c r="AB500" t="s">
        <v>48</v>
      </c>
      <c r="AC500" t="s">
        <v>48</v>
      </c>
      <c r="AD500" t="s">
        <v>48</v>
      </c>
      <c r="AE500" t="s">
        <v>48</v>
      </c>
      <c r="AF500" t="s">
        <v>48</v>
      </c>
      <c r="AG500" t="s">
        <v>48</v>
      </c>
      <c r="AH500" t="s">
        <v>48</v>
      </c>
      <c r="AI500" t="s">
        <v>50</v>
      </c>
      <c r="AJ500" t="s">
        <v>48</v>
      </c>
      <c r="AK500" t="s">
        <v>48</v>
      </c>
      <c r="AL500" t="s">
        <v>48</v>
      </c>
      <c r="AM500" t="s">
        <v>48</v>
      </c>
      <c r="AN500" t="s">
        <v>48</v>
      </c>
      <c r="AO500" t="s">
        <v>48</v>
      </c>
      <c r="AP500" t="s">
        <v>1364</v>
      </c>
      <c r="AQ500" t="s">
        <v>1365</v>
      </c>
      <c r="AR500" t="s">
        <v>51</v>
      </c>
      <c r="AS500" t="s">
        <v>100</v>
      </c>
      <c r="AT500" t="s">
        <v>101</v>
      </c>
      <c r="AU500" t="s">
        <v>626</v>
      </c>
      <c r="AW500" s="4">
        <f t="shared" si="280"/>
        <v>6</v>
      </c>
      <c r="AX500" s="4">
        <f t="shared" si="281"/>
        <v>4</v>
      </c>
      <c r="AY500" s="4" t="str">
        <f t="shared" si="282"/>
        <v>0</v>
      </c>
      <c r="AZ500" s="4">
        <f t="shared" si="283"/>
        <v>2</v>
      </c>
      <c r="BA500" s="4">
        <f t="shared" si="284"/>
        <v>4</v>
      </c>
      <c r="BB500" s="4" t="str">
        <f t="shared" si="285"/>
        <v>0</v>
      </c>
      <c r="BC500" s="4">
        <f t="shared" si="286"/>
        <v>4</v>
      </c>
      <c r="BD500" s="4">
        <f t="shared" si="287"/>
        <v>2</v>
      </c>
      <c r="BE500" s="4">
        <f t="shared" si="288"/>
        <v>4</v>
      </c>
      <c r="BF500" s="4">
        <f t="shared" si="289"/>
        <v>2</v>
      </c>
      <c r="BG500" s="4">
        <f t="shared" si="290"/>
        <v>4</v>
      </c>
      <c r="BH500" s="4">
        <f t="shared" si="291"/>
        <v>4</v>
      </c>
      <c r="BI500" s="4">
        <f t="shared" si="292"/>
        <v>4</v>
      </c>
      <c r="BJ500" s="4">
        <f t="shared" si="293"/>
        <v>2</v>
      </c>
      <c r="BK500" s="4" t="str">
        <f t="shared" si="294"/>
        <v>0</v>
      </c>
      <c r="BL500" s="4">
        <f t="shared" si="295"/>
        <v>2</v>
      </c>
      <c r="BM500" s="4">
        <f t="shared" si="296"/>
        <v>4</v>
      </c>
      <c r="BN500" s="4">
        <f t="shared" si="297"/>
        <v>4</v>
      </c>
      <c r="BO500" s="4">
        <f t="shared" si="298"/>
        <v>4</v>
      </c>
      <c r="BP500" s="4">
        <f t="shared" si="299"/>
        <v>4</v>
      </c>
      <c r="BQ500" s="4">
        <f t="shared" si="300"/>
        <v>6</v>
      </c>
      <c r="BR500" s="4">
        <f t="shared" si="301"/>
        <v>4</v>
      </c>
      <c r="BS500" s="4">
        <f t="shared" si="302"/>
        <v>4</v>
      </c>
      <c r="BT500" s="4">
        <f t="shared" si="303"/>
        <v>4</v>
      </c>
      <c r="BU500" s="4">
        <f t="shared" si="304"/>
        <v>4</v>
      </c>
      <c r="BV500" s="4">
        <f t="shared" si="305"/>
        <v>0</v>
      </c>
      <c r="BW500" s="4">
        <f t="shared" si="306"/>
        <v>6</v>
      </c>
      <c r="BX500" s="4">
        <f t="shared" si="307"/>
        <v>0</v>
      </c>
      <c r="BY500" s="4">
        <f t="shared" si="308"/>
        <v>0</v>
      </c>
      <c r="BZ500" s="37">
        <f t="shared" si="309"/>
        <v>88</v>
      </c>
      <c r="CA500" s="32" t="str">
        <f>VLOOKUP(J:J,'Agent wise'!A:C,3,0)</f>
        <v>Adharsh</v>
      </c>
      <c r="CB500" s="32">
        <f t="shared" si="275"/>
        <v>45939</v>
      </c>
      <c r="CC500" t="str">
        <f t="shared" si="276"/>
        <v>Average</v>
      </c>
      <c r="CE500" s="32"/>
      <c r="CJ500">
        <f t="shared" si="277"/>
        <v>9</v>
      </c>
      <c r="CK500">
        <f t="shared" si="278"/>
        <v>10</v>
      </c>
      <c r="CL500">
        <f t="shared" si="279"/>
        <v>2025</v>
      </c>
    </row>
    <row r="501" spans="1:90" ht="15" customHeight="1" x14ac:dyDescent="0.35">
      <c r="A501" s="40">
        <v>45910.568391203706</v>
      </c>
      <c r="B501" t="s">
        <v>593</v>
      </c>
      <c r="C501" t="s">
        <v>575</v>
      </c>
      <c r="D501" t="s">
        <v>594</v>
      </c>
      <c r="E501" s="2">
        <v>45939</v>
      </c>
      <c r="F501" t="s">
        <v>494</v>
      </c>
      <c r="G501" s="2">
        <v>45848</v>
      </c>
      <c r="H501">
        <v>9207021715</v>
      </c>
      <c r="I501">
        <v>162</v>
      </c>
      <c r="J501" t="s">
        <v>70</v>
      </c>
      <c r="K501" t="s">
        <v>46</v>
      </c>
      <c r="L501" t="s">
        <v>47</v>
      </c>
      <c r="M501" t="s">
        <v>48</v>
      </c>
      <c r="N501" t="s">
        <v>48</v>
      </c>
      <c r="O501" t="s">
        <v>48</v>
      </c>
      <c r="P501" t="s">
        <v>48</v>
      </c>
      <c r="Q501" t="s">
        <v>48</v>
      </c>
      <c r="R501" t="s">
        <v>48</v>
      </c>
      <c r="S501" t="s">
        <v>48</v>
      </c>
      <c r="T501" t="s">
        <v>48</v>
      </c>
      <c r="U501" t="s">
        <v>49</v>
      </c>
      <c r="V501" t="s">
        <v>48</v>
      </c>
      <c r="W501" t="s">
        <v>48</v>
      </c>
      <c r="X501" t="s">
        <v>48</v>
      </c>
      <c r="Y501" t="s">
        <v>48</v>
      </c>
      <c r="Z501" t="s">
        <v>48</v>
      </c>
      <c r="AA501" t="s">
        <v>49</v>
      </c>
      <c r="AB501" t="s">
        <v>48</v>
      </c>
      <c r="AC501" t="s">
        <v>48</v>
      </c>
      <c r="AD501" t="s">
        <v>48</v>
      </c>
      <c r="AE501" t="s">
        <v>48</v>
      </c>
      <c r="AF501" t="s">
        <v>48</v>
      </c>
      <c r="AG501" t="s">
        <v>48</v>
      </c>
      <c r="AH501" t="s">
        <v>50</v>
      </c>
      <c r="AI501" t="s">
        <v>50</v>
      </c>
      <c r="AJ501" t="s">
        <v>48</v>
      </c>
      <c r="AK501" t="s">
        <v>48</v>
      </c>
      <c r="AL501" t="s">
        <v>49</v>
      </c>
      <c r="AM501" t="s">
        <v>48</v>
      </c>
      <c r="AN501" t="s">
        <v>48</v>
      </c>
      <c r="AO501" t="s">
        <v>48</v>
      </c>
      <c r="AP501" t="s">
        <v>885</v>
      </c>
      <c r="AQ501" t="s">
        <v>1366</v>
      </c>
      <c r="AR501" t="s">
        <v>51</v>
      </c>
      <c r="AS501" t="s">
        <v>59</v>
      </c>
      <c r="AT501" t="s">
        <v>1367</v>
      </c>
      <c r="AU501" t="s">
        <v>577</v>
      </c>
      <c r="AW501" s="4">
        <f t="shared" si="280"/>
        <v>6</v>
      </c>
      <c r="AX501" s="4">
        <f t="shared" si="281"/>
        <v>4</v>
      </c>
      <c r="AY501" s="4">
        <f t="shared" si="282"/>
        <v>4</v>
      </c>
      <c r="AZ501" s="4">
        <f t="shared" si="283"/>
        <v>2</v>
      </c>
      <c r="BA501" s="4">
        <f t="shared" si="284"/>
        <v>4</v>
      </c>
      <c r="BB501" s="4">
        <f t="shared" si="285"/>
        <v>4</v>
      </c>
      <c r="BC501" s="4">
        <f t="shared" si="286"/>
        <v>4</v>
      </c>
      <c r="BD501" s="4">
        <f t="shared" si="287"/>
        <v>2</v>
      </c>
      <c r="BE501" s="4" t="str">
        <f t="shared" si="288"/>
        <v>0</v>
      </c>
      <c r="BF501" s="4">
        <f t="shared" si="289"/>
        <v>2</v>
      </c>
      <c r="BG501" s="4">
        <f t="shared" si="290"/>
        <v>4</v>
      </c>
      <c r="BH501" s="4">
        <f t="shared" si="291"/>
        <v>4</v>
      </c>
      <c r="BI501" s="4">
        <f t="shared" si="292"/>
        <v>4</v>
      </c>
      <c r="BJ501" s="4">
        <f t="shared" si="293"/>
        <v>2</v>
      </c>
      <c r="BK501" s="4" t="str">
        <f t="shared" si="294"/>
        <v>0</v>
      </c>
      <c r="BL501" s="4">
        <f t="shared" si="295"/>
        <v>2</v>
      </c>
      <c r="BM501" s="4">
        <f t="shared" si="296"/>
        <v>4</v>
      </c>
      <c r="BN501" s="4">
        <f t="shared" si="297"/>
        <v>4</v>
      </c>
      <c r="BO501" s="4">
        <f t="shared" si="298"/>
        <v>4</v>
      </c>
      <c r="BP501" s="4">
        <f t="shared" si="299"/>
        <v>4</v>
      </c>
      <c r="BQ501" s="4">
        <f t="shared" si="300"/>
        <v>6</v>
      </c>
      <c r="BR501" s="4">
        <f t="shared" si="301"/>
        <v>4</v>
      </c>
      <c r="BS501" s="4">
        <f t="shared" si="302"/>
        <v>4</v>
      </c>
      <c r="BT501" s="4">
        <f t="shared" si="303"/>
        <v>4</v>
      </c>
      <c r="BU501" s="4">
        <f t="shared" si="304"/>
        <v>4</v>
      </c>
      <c r="BV501" s="4" t="str">
        <f t="shared" si="305"/>
        <v>0</v>
      </c>
      <c r="BW501" s="4">
        <f t="shared" si="306"/>
        <v>6</v>
      </c>
      <c r="BX501" s="4">
        <f t="shared" si="307"/>
        <v>0</v>
      </c>
      <c r="BY501" s="4">
        <f t="shared" si="308"/>
        <v>0</v>
      </c>
      <c r="BZ501" s="37">
        <f t="shared" si="309"/>
        <v>92</v>
      </c>
      <c r="CA501" s="32" t="str">
        <f>VLOOKUP(J:J,'Agent wise'!A:C,3,0)</f>
        <v>Saran S</v>
      </c>
      <c r="CB501" s="32">
        <f t="shared" si="275"/>
        <v>45939</v>
      </c>
      <c r="CC501" t="str">
        <f t="shared" si="276"/>
        <v>Good</v>
      </c>
      <c r="CE501" s="32"/>
      <c r="CJ501">
        <f t="shared" si="277"/>
        <v>9</v>
      </c>
      <c r="CK501">
        <f t="shared" si="278"/>
        <v>10</v>
      </c>
      <c r="CL501">
        <f t="shared" si="279"/>
        <v>2025</v>
      </c>
    </row>
    <row r="502" spans="1:90" ht="15" customHeight="1" x14ac:dyDescent="0.35">
      <c r="A502" s="40">
        <v>45910.574317129627</v>
      </c>
      <c r="B502" t="s">
        <v>593</v>
      </c>
      <c r="C502" t="s">
        <v>575</v>
      </c>
      <c r="D502" t="s">
        <v>594</v>
      </c>
      <c r="E502" s="2">
        <v>45939</v>
      </c>
      <c r="F502" t="s">
        <v>134</v>
      </c>
      <c r="G502" s="2">
        <v>45848</v>
      </c>
      <c r="H502">
        <v>7012052242</v>
      </c>
      <c r="I502">
        <v>178</v>
      </c>
      <c r="J502" t="s">
        <v>79</v>
      </c>
      <c r="K502" t="s">
        <v>46</v>
      </c>
      <c r="L502" t="s">
        <v>47</v>
      </c>
      <c r="M502" t="s">
        <v>49</v>
      </c>
      <c r="N502" t="s">
        <v>48</v>
      </c>
      <c r="O502" t="s">
        <v>48</v>
      </c>
      <c r="P502" t="s">
        <v>48</v>
      </c>
      <c r="Q502" t="s">
        <v>48</v>
      </c>
      <c r="R502" t="s">
        <v>48</v>
      </c>
      <c r="S502" t="s">
        <v>48</v>
      </c>
      <c r="T502" t="s">
        <v>48</v>
      </c>
      <c r="U502" t="s">
        <v>49</v>
      </c>
      <c r="V502" t="s">
        <v>48</v>
      </c>
      <c r="W502" t="s">
        <v>48</v>
      </c>
      <c r="X502" t="s">
        <v>48</v>
      </c>
      <c r="Y502" t="s">
        <v>48</v>
      </c>
      <c r="Z502" t="s">
        <v>48</v>
      </c>
      <c r="AA502" t="s">
        <v>48</v>
      </c>
      <c r="AB502" t="s">
        <v>48</v>
      </c>
      <c r="AC502" t="s">
        <v>48</v>
      </c>
      <c r="AD502" t="s">
        <v>48</v>
      </c>
      <c r="AE502" t="s">
        <v>48</v>
      </c>
      <c r="AF502" t="s">
        <v>48</v>
      </c>
      <c r="AG502" t="s">
        <v>48</v>
      </c>
      <c r="AH502" t="s">
        <v>50</v>
      </c>
      <c r="AI502" t="s">
        <v>49</v>
      </c>
      <c r="AJ502" t="s">
        <v>48</v>
      </c>
      <c r="AK502" t="s">
        <v>48</v>
      </c>
      <c r="AL502" t="s">
        <v>49</v>
      </c>
      <c r="AM502" t="s">
        <v>48</v>
      </c>
      <c r="AN502" t="s">
        <v>48</v>
      </c>
      <c r="AO502" t="s">
        <v>48</v>
      </c>
      <c r="AP502" t="s">
        <v>1368</v>
      </c>
      <c r="AQ502" t="s">
        <v>1369</v>
      </c>
      <c r="AR502" t="s">
        <v>51</v>
      </c>
      <c r="AS502" t="s">
        <v>611</v>
      </c>
      <c r="AT502" t="s">
        <v>158</v>
      </c>
      <c r="AU502" t="s">
        <v>577</v>
      </c>
      <c r="AW502" s="4" t="str">
        <f t="shared" si="280"/>
        <v>0</v>
      </c>
      <c r="AX502" s="4">
        <f t="shared" si="281"/>
        <v>4</v>
      </c>
      <c r="AY502" s="4">
        <f t="shared" si="282"/>
        <v>4</v>
      </c>
      <c r="AZ502" s="4">
        <f t="shared" si="283"/>
        <v>2</v>
      </c>
      <c r="BA502" s="4">
        <f t="shared" si="284"/>
        <v>4</v>
      </c>
      <c r="BB502" s="4">
        <f t="shared" si="285"/>
        <v>4</v>
      </c>
      <c r="BC502" s="4">
        <f t="shared" si="286"/>
        <v>4</v>
      </c>
      <c r="BD502" s="4">
        <f t="shared" si="287"/>
        <v>2</v>
      </c>
      <c r="BE502" s="4" t="str">
        <f t="shared" si="288"/>
        <v>0</v>
      </c>
      <c r="BF502" s="4">
        <f t="shared" si="289"/>
        <v>2</v>
      </c>
      <c r="BG502" s="4">
        <f t="shared" si="290"/>
        <v>4</v>
      </c>
      <c r="BH502" s="4">
        <f t="shared" si="291"/>
        <v>4</v>
      </c>
      <c r="BI502" s="4">
        <f t="shared" si="292"/>
        <v>4</v>
      </c>
      <c r="BJ502" s="4">
        <f t="shared" si="293"/>
        <v>2</v>
      </c>
      <c r="BK502" s="4">
        <f t="shared" si="294"/>
        <v>4</v>
      </c>
      <c r="BL502" s="4">
        <f t="shared" si="295"/>
        <v>2</v>
      </c>
      <c r="BM502" s="4">
        <f t="shared" si="296"/>
        <v>4</v>
      </c>
      <c r="BN502" s="4">
        <f t="shared" si="297"/>
        <v>4</v>
      </c>
      <c r="BO502" s="4">
        <f t="shared" si="298"/>
        <v>4</v>
      </c>
      <c r="BP502" s="4">
        <f t="shared" si="299"/>
        <v>4</v>
      </c>
      <c r="BQ502" s="4">
        <f t="shared" si="300"/>
        <v>6</v>
      </c>
      <c r="BR502" s="4">
        <f t="shared" si="301"/>
        <v>4</v>
      </c>
      <c r="BS502" s="4" t="str">
        <f t="shared" si="302"/>
        <v>0</v>
      </c>
      <c r="BT502" s="4">
        <f t="shared" si="303"/>
        <v>4</v>
      </c>
      <c r="BU502" s="4">
        <f t="shared" si="304"/>
        <v>4</v>
      </c>
      <c r="BV502" s="4" t="str">
        <f t="shared" si="305"/>
        <v>0</v>
      </c>
      <c r="BW502" s="4">
        <f t="shared" si="306"/>
        <v>6</v>
      </c>
      <c r="BX502" s="4">
        <f t="shared" si="307"/>
        <v>0</v>
      </c>
      <c r="BY502" s="4">
        <f t="shared" si="308"/>
        <v>0</v>
      </c>
      <c r="BZ502" s="37">
        <f t="shared" si="309"/>
        <v>86</v>
      </c>
      <c r="CA502" s="32" t="str">
        <f>VLOOKUP(J:J,'Agent wise'!A:C,3,0)</f>
        <v>Shakeer</v>
      </c>
      <c r="CB502" s="32">
        <f t="shared" si="275"/>
        <v>45939</v>
      </c>
      <c r="CC502" t="str">
        <f t="shared" si="276"/>
        <v>Average</v>
      </c>
      <c r="CE502" s="32"/>
      <c r="CJ502">
        <f t="shared" si="277"/>
        <v>9</v>
      </c>
      <c r="CK502">
        <f t="shared" si="278"/>
        <v>10</v>
      </c>
      <c r="CL502">
        <f t="shared" si="279"/>
        <v>2025</v>
      </c>
    </row>
    <row r="503" spans="1:90" ht="15" customHeight="1" x14ac:dyDescent="0.35">
      <c r="A503" s="40">
        <v>45910.576979166668</v>
      </c>
      <c r="B503" t="s">
        <v>593</v>
      </c>
      <c r="C503" t="s">
        <v>575</v>
      </c>
      <c r="D503" t="s">
        <v>594</v>
      </c>
      <c r="E503" s="2">
        <v>45939</v>
      </c>
      <c r="F503" t="s">
        <v>134</v>
      </c>
      <c r="G503" s="2">
        <v>45848</v>
      </c>
      <c r="H503">
        <v>9446847892</v>
      </c>
      <c r="I503">
        <v>172</v>
      </c>
      <c r="J503" t="s">
        <v>86</v>
      </c>
      <c r="K503" t="s">
        <v>46</v>
      </c>
      <c r="L503" t="s">
        <v>47</v>
      </c>
      <c r="M503" t="s">
        <v>48</v>
      </c>
      <c r="N503" t="s">
        <v>48</v>
      </c>
      <c r="O503" t="s">
        <v>48</v>
      </c>
      <c r="P503" t="s">
        <v>48</v>
      </c>
      <c r="Q503" t="s">
        <v>48</v>
      </c>
      <c r="R503" t="s">
        <v>48</v>
      </c>
      <c r="S503" t="s">
        <v>48</v>
      </c>
      <c r="T503" t="s">
        <v>48</v>
      </c>
      <c r="U503" t="s">
        <v>49</v>
      </c>
      <c r="V503" t="s">
        <v>48</v>
      </c>
      <c r="W503" t="s">
        <v>48</v>
      </c>
      <c r="X503" t="s">
        <v>48</v>
      </c>
      <c r="Y503" t="s">
        <v>48</v>
      </c>
      <c r="Z503" t="s">
        <v>48</v>
      </c>
      <c r="AA503" t="s">
        <v>49</v>
      </c>
      <c r="AB503" t="s">
        <v>48</v>
      </c>
      <c r="AC503" t="s">
        <v>48</v>
      </c>
      <c r="AD503" t="s">
        <v>48</v>
      </c>
      <c r="AE503" t="s">
        <v>48</v>
      </c>
      <c r="AF503" t="s">
        <v>48</v>
      </c>
      <c r="AG503" t="s">
        <v>48</v>
      </c>
      <c r="AH503" t="s">
        <v>50</v>
      </c>
      <c r="AI503" t="s">
        <v>50</v>
      </c>
      <c r="AJ503" t="s">
        <v>48</v>
      </c>
      <c r="AK503" t="s">
        <v>48</v>
      </c>
      <c r="AL503" t="s">
        <v>49</v>
      </c>
      <c r="AM503" t="s">
        <v>48</v>
      </c>
      <c r="AN503" t="s">
        <v>48</v>
      </c>
      <c r="AO503" t="s">
        <v>48</v>
      </c>
      <c r="AP503" t="s">
        <v>1370</v>
      </c>
      <c r="AQ503" t="s">
        <v>1371</v>
      </c>
      <c r="AR503" t="s">
        <v>51</v>
      </c>
      <c r="AS503" t="s">
        <v>81</v>
      </c>
      <c r="AT503" t="s">
        <v>362</v>
      </c>
      <c r="AU503" t="s">
        <v>577</v>
      </c>
      <c r="AW503" s="4">
        <f t="shared" si="280"/>
        <v>6</v>
      </c>
      <c r="AX503" s="4">
        <f t="shared" si="281"/>
        <v>4</v>
      </c>
      <c r="AY503" s="4">
        <f t="shared" si="282"/>
        <v>4</v>
      </c>
      <c r="AZ503" s="4">
        <f t="shared" si="283"/>
        <v>2</v>
      </c>
      <c r="BA503" s="4">
        <f t="shared" si="284"/>
        <v>4</v>
      </c>
      <c r="BB503" s="4">
        <f t="shared" si="285"/>
        <v>4</v>
      </c>
      <c r="BC503" s="4">
        <f t="shared" si="286"/>
        <v>4</v>
      </c>
      <c r="BD503" s="4">
        <f t="shared" si="287"/>
        <v>2</v>
      </c>
      <c r="BE503" s="4" t="str">
        <f t="shared" si="288"/>
        <v>0</v>
      </c>
      <c r="BF503" s="4">
        <f t="shared" si="289"/>
        <v>2</v>
      </c>
      <c r="BG503" s="4">
        <f t="shared" si="290"/>
        <v>4</v>
      </c>
      <c r="BH503" s="4">
        <f t="shared" si="291"/>
        <v>4</v>
      </c>
      <c r="BI503" s="4">
        <f t="shared" si="292"/>
        <v>4</v>
      </c>
      <c r="BJ503" s="4">
        <f t="shared" si="293"/>
        <v>2</v>
      </c>
      <c r="BK503" s="4" t="str">
        <f t="shared" si="294"/>
        <v>0</v>
      </c>
      <c r="BL503" s="4">
        <f t="shared" si="295"/>
        <v>2</v>
      </c>
      <c r="BM503" s="4">
        <f t="shared" si="296"/>
        <v>4</v>
      </c>
      <c r="BN503" s="4">
        <f t="shared" si="297"/>
        <v>4</v>
      </c>
      <c r="BO503" s="4">
        <f t="shared" si="298"/>
        <v>4</v>
      </c>
      <c r="BP503" s="4">
        <f t="shared" si="299"/>
        <v>4</v>
      </c>
      <c r="BQ503" s="4">
        <f t="shared" si="300"/>
        <v>6</v>
      </c>
      <c r="BR503" s="4">
        <f t="shared" si="301"/>
        <v>4</v>
      </c>
      <c r="BS503" s="4">
        <f t="shared" si="302"/>
        <v>4</v>
      </c>
      <c r="BT503" s="4">
        <f t="shared" si="303"/>
        <v>4</v>
      </c>
      <c r="BU503" s="4">
        <f t="shared" si="304"/>
        <v>4</v>
      </c>
      <c r="BV503" s="4" t="str">
        <f t="shared" si="305"/>
        <v>0</v>
      </c>
      <c r="BW503" s="4">
        <f t="shared" si="306"/>
        <v>6</v>
      </c>
      <c r="BX503" s="4">
        <f t="shared" si="307"/>
        <v>0</v>
      </c>
      <c r="BY503" s="4">
        <f t="shared" si="308"/>
        <v>0</v>
      </c>
      <c r="BZ503" s="37">
        <f t="shared" si="309"/>
        <v>92</v>
      </c>
      <c r="CA503" s="32" t="str">
        <f>VLOOKUP(J:J,'Agent wise'!A:C,3,0)</f>
        <v>Adharsh</v>
      </c>
      <c r="CB503" s="32">
        <f t="shared" si="275"/>
        <v>45939</v>
      </c>
      <c r="CC503" t="str">
        <f t="shared" si="276"/>
        <v>Good</v>
      </c>
      <c r="CE503" s="32"/>
      <c r="CJ503">
        <f t="shared" si="277"/>
        <v>9</v>
      </c>
      <c r="CK503">
        <f t="shared" si="278"/>
        <v>10</v>
      </c>
      <c r="CL503">
        <f t="shared" si="279"/>
        <v>2025</v>
      </c>
    </row>
    <row r="504" spans="1:90" ht="15" customHeight="1" x14ac:dyDescent="0.35">
      <c r="A504" s="40">
        <v>45910.632118055553</v>
      </c>
      <c r="B504" t="s">
        <v>593</v>
      </c>
      <c r="C504" t="s">
        <v>575</v>
      </c>
      <c r="D504" t="s">
        <v>594</v>
      </c>
      <c r="E504" s="2">
        <v>45939</v>
      </c>
      <c r="F504" t="s">
        <v>134</v>
      </c>
      <c r="G504" s="2">
        <v>45848</v>
      </c>
      <c r="H504">
        <v>9633009777</v>
      </c>
      <c r="I504">
        <v>158</v>
      </c>
      <c r="J504" t="s">
        <v>376</v>
      </c>
      <c r="K504" t="s">
        <v>46</v>
      </c>
      <c r="L504" t="s">
        <v>47</v>
      </c>
      <c r="M504" t="s">
        <v>48</v>
      </c>
      <c r="N504" t="s">
        <v>48</v>
      </c>
      <c r="O504" t="s">
        <v>48</v>
      </c>
      <c r="P504" t="s">
        <v>48</v>
      </c>
      <c r="Q504" t="s">
        <v>48</v>
      </c>
      <c r="R504" t="s">
        <v>48</v>
      </c>
      <c r="S504" t="s">
        <v>48</v>
      </c>
      <c r="T504" t="s">
        <v>48</v>
      </c>
      <c r="U504" t="s">
        <v>49</v>
      </c>
      <c r="V504" t="s">
        <v>48</v>
      </c>
      <c r="W504" t="s">
        <v>48</v>
      </c>
      <c r="X504" t="s">
        <v>48</v>
      </c>
      <c r="Y504" t="s">
        <v>48</v>
      </c>
      <c r="Z504" t="s">
        <v>48</v>
      </c>
      <c r="AA504" t="s">
        <v>48</v>
      </c>
      <c r="AB504" t="s">
        <v>49</v>
      </c>
      <c r="AC504" t="s">
        <v>48</v>
      </c>
      <c r="AD504" t="s">
        <v>48</v>
      </c>
      <c r="AE504" t="s">
        <v>48</v>
      </c>
      <c r="AF504" t="s">
        <v>48</v>
      </c>
      <c r="AG504" t="s">
        <v>48</v>
      </c>
      <c r="AH504" t="s">
        <v>50</v>
      </c>
      <c r="AI504" t="s">
        <v>50</v>
      </c>
      <c r="AJ504" t="s">
        <v>48</v>
      </c>
      <c r="AK504" t="s">
        <v>48</v>
      </c>
      <c r="AL504" t="s">
        <v>49</v>
      </c>
      <c r="AM504" t="s">
        <v>48</v>
      </c>
      <c r="AN504" t="s">
        <v>48</v>
      </c>
      <c r="AO504" t="s">
        <v>48</v>
      </c>
      <c r="AP504" t="s">
        <v>1372</v>
      </c>
      <c r="AQ504" t="s">
        <v>1373</v>
      </c>
      <c r="AR504" t="s">
        <v>51</v>
      </c>
      <c r="AS504" t="s">
        <v>57</v>
      </c>
      <c r="AT504" t="s">
        <v>58</v>
      </c>
      <c r="AU504" t="s">
        <v>577</v>
      </c>
      <c r="AW504" s="4">
        <f t="shared" si="280"/>
        <v>6</v>
      </c>
      <c r="AX504" s="4">
        <f t="shared" si="281"/>
        <v>4</v>
      </c>
      <c r="AY504" s="4">
        <f t="shared" si="282"/>
        <v>4</v>
      </c>
      <c r="AZ504" s="4">
        <f t="shared" si="283"/>
        <v>2</v>
      </c>
      <c r="BA504" s="4">
        <f t="shared" si="284"/>
        <v>4</v>
      </c>
      <c r="BB504" s="4">
        <f t="shared" si="285"/>
        <v>4</v>
      </c>
      <c r="BC504" s="4">
        <f t="shared" si="286"/>
        <v>4</v>
      </c>
      <c r="BD504" s="4">
        <f t="shared" si="287"/>
        <v>2</v>
      </c>
      <c r="BE504" s="4" t="str">
        <f t="shared" si="288"/>
        <v>0</v>
      </c>
      <c r="BF504" s="4">
        <f t="shared" si="289"/>
        <v>2</v>
      </c>
      <c r="BG504" s="4">
        <f t="shared" si="290"/>
        <v>4</v>
      </c>
      <c r="BH504" s="4">
        <f t="shared" si="291"/>
        <v>4</v>
      </c>
      <c r="BI504" s="4">
        <f t="shared" si="292"/>
        <v>4</v>
      </c>
      <c r="BJ504" s="4">
        <f t="shared" si="293"/>
        <v>2</v>
      </c>
      <c r="BK504" s="4">
        <f t="shared" si="294"/>
        <v>4</v>
      </c>
      <c r="BL504" s="4" t="str">
        <f t="shared" si="295"/>
        <v>0</v>
      </c>
      <c r="BM504" s="4">
        <f t="shared" si="296"/>
        <v>4</v>
      </c>
      <c r="BN504" s="4">
        <f t="shared" si="297"/>
        <v>4</v>
      </c>
      <c r="BO504" s="4">
        <f t="shared" si="298"/>
        <v>4</v>
      </c>
      <c r="BP504" s="4">
        <f t="shared" si="299"/>
        <v>4</v>
      </c>
      <c r="BQ504" s="4">
        <f t="shared" si="300"/>
        <v>6</v>
      </c>
      <c r="BR504" s="4">
        <f t="shared" si="301"/>
        <v>4</v>
      </c>
      <c r="BS504" s="4">
        <f t="shared" si="302"/>
        <v>4</v>
      </c>
      <c r="BT504" s="4">
        <f t="shared" si="303"/>
        <v>4</v>
      </c>
      <c r="BU504" s="4">
        <f t="shared" si="304"/>
        <v>4</v>
      </c>
      <c r="BV504" s="4" t="str">
        <f t="shared" si="305"/>
        <v>0</v>
      </c>
      <c r="BW504" s="4">
        <f t="shared" si="306"/>
        <v>6</v>
      </c>
      <c r="BX504" s="4">
        <f t="shared" si="307"/>
        <v>0</v>
      </c>
      <c r="BY504" s="4">
        <f t="shared" si="308"/>
        <v>0</v>
      </c>
      <c r="BZ504" s="37">
        <f t="shared" si="309"/>
        <v>94</v>
      </c>
      <c r="CA504" s="32" t="str">
        <f>VLOOKUP(J:J,'Agent wise'!A:C,3,0)</f>
        <v>Adharsh</v>
      </c>
      <c r="CB504" s="32">
        <f t="shared" si="275"/>
        <v>45939</v>
      </c>
      <c r="CC504" t="str">
        <f t="shared" si="276"/>
        <v>Good</v>
      </c>
      <c r="CE504" s="32"/>
      <c r="CJ504">
        <f t="shared" si="277"/>
        <v>9</v>
      </c>
      <c r="CK504">
        <f t="shared" si="278"/>
        <v>10</v>
      </c>
      <c r="CL504">
        <f t="shared" si="279"/>
        <v>2025</v>
      </c>
    </row>
    <row r="505" spans="1:90" ht="15" customHeight="1" x14ac:dyDescent="0.35">
      <c r="A505" s="40">
        <v>45910.685150462959</v>
      </c>
      <c r="B505" t="s">
        <v>593</v>
      </c>
      <c r="C505" t="s">
        <v>575</v>
      </c>
      <c r="D505" t="s">
        <v>594</v>
      </c>
      <c r="E505" s="2">
        <v>45939</v>
      </c>
      <c r="F505" t="s">
        <v>134</v>
      </c>
      <c r="G505" s="2">
        <v>45848</v>
      </c>
      <c r="H505">
        <v>8075795902</v>
      </c>
      <c r="I505">
        <v>147</v>
      </c>
      <c r="J505" t="s">
        <v>103</v>
      </c>
      <c r="K505" t="s">
        <v>46</v>
      </c>
      <c r="L505" t="s">
        <v>47</v>
      </c>
      <c r="M505" t="s">
        <v>48</v>
      </c>
      <c r="N505" t="s">
        <v>48</v>
      </c>
      <c r="O505" t="s">
        <v>48</v>
      </c>
      <c r="P505" t="s">
        <v>48</v>
      </c>
      <c r="Q505" t="s">
        <v>48</v>
      </c>
      <c r="R505" t="s">
        <v>48</v>
      </c>
      <c r="S505" t="s">
        <v>48</v>
      </c>
      <c r="T505" t="s">
        <v>48</v>
      </c>
      <c r="U505" t="s">
        <v>49</v>
      </c>
      <c r="V505" t="s">
        <v>48</v>
      </c>
      <c r="W505" t="s">
        <v>48</v>
      </c>
      <c r="X505" t="s">
        <v>48</v>
      </c>
      <c r="Y505" t="s">
        <v>48</v>
      </c>
      <c r="Z505" t="s">
        <v>48</v>
      </c>
      <c r="AA505" t="s">
        <v>48</v>
      </c>
      <c r="AB505" t="s">
        <v>49</v>
      </c>
      <c r="AC505" t="s">
        <v>48</v>
      </c>
      <c r="AD505" t="s">
        <v>48</v>
      </c>
      <c r="AE505" t="s">
        <v>48</v>
      </c>
      <c r="AF505" t="s">
        <v>48</v>
      </c>
      <c r="AG505" t="s">
        <v>48</v>
      </c>
      <c r="AH505" t="s">
        <v>50</v>
      </c>
      <c r="AI505" t="s">
        <v>50</v>
      </c>
      <c r="AJ505" t="s">
        <v>48</v>
      </c>
      <c r="AK505" t="s">
        <v>48</v>
      </c>
      <c r="AL505" t="s">
        <v>49</v>
      </c>
      <c r="AM505" t="s">
        <v>48</v>
      </c>
      <c r="AN505" t="s">
        <v>48</v>
      </c>
      <c r="AO505" t="s">
        <v>48</v>
      </c>
      <c r="AP505" t="s">
        <v>436</v>
      </c>
      <c r="AQ505" t="s">
        <v>1374</v>
      </c>
      <c r="AR505" t="s">
        <v>51</v>
      </c>
      <c r="AS505" t="s">
        <v>1375</v>
      </c>
      <c r="AT505" t="s">
        <v>1376</v>
      </c>
      <c r="AU505" t="s">
        <v>683</v>
      </c>
      <c r="AW505" s="4">
        <f t="shared" si="280"/>
        <v>6</v>
      </c>
      <c r="AX505" s="4">
        <f t="shared" si="281"/>
        <v>4</v>
      </c>
      <c r="AY505" s="4">
        <f t="shared" si="282"/>
        <v>4</v>
      </c>
      <c r="AZ505" s="4">
        <f t="shared" si="283"/>
        <v>2</v>
      </c>
      <c r="BA505" s="4">
        <f t="shared" si="284"/>
        <v>4</v>
      </c>
      <c r="BB505" s="4">
        <f t="shared" si="285"/>
        <v>4</v>
      </c>
      <c r="BC505" s="4">
        <f t="shared" si="286"/>
        <v>4</v>
      </c>
      <c r="BD505" s="4">
        <f t="shared" si="287"/>
        <v>2</v>
      </c>
      <c r="BE505" s="4" t="str">
        <f t="shared" si="288"/>
        <v>0</v>
      </c>
      <c r="BF505" s="4">
        <f t="shared" si="289"/>
        <v>2</v>
      </c>
      <c r="BG505" s="4">
        <f t="shared" si="290"/>
        <v>4</v>
      </c>
      <c r="BH505" s="4">
        <f t="shared" si="291"/>
        <v>4</v>
      </c>
      <c r="BI505" s="4">
        <f t="shared" si="292"/>
        <v>4</v>
      </c>
      <c r="BJ505" s="4">
        <f t="shared" si="293"/>
        <v>2</v>
      </c>
      <c r="BK505" s="4">
        <f t="shared" si="294"/>
        <v>4</v>
      </c>
      <c r="BL505" s="4" t="str">
        <f t="shared" si="295"/>
        <v>0</v>
      </c>
      <c r="BM505" s="4">
        <f t="shared" si="296"/>
        <v>4</v>
      </c>
      <c r="BN505" s="4">
        <f t="shared" si="297"/>
        <v>4</v>
      </c>
      <c r="BO505" s="4">
        <f t="shared" si="298"/>
        <v>4</v>
      </c>
      <c r="BP505" s="4">
        <f t="shared" si="299"/>
        <v>4</v>
      </c>
      <c r="BQ505" s="4">
        <f t="shared" si="300"/>
        <v>6</v>
      </c>
      <c r="BR505" s="4">
        <f t="shared" si="301"/>
        <v>4</v>
      </c>
      <c r="BS505" s="4">
        <f t="shared" si="302"/>
        <v>4</v>
      </c>
      <c r="BT505" s="4">
        <f t="shared" si="303"/>
        <v>4</v>
      </c>
      <c r="BU505" s="4">
        <f t="shared" si="304"/>
        <v>4</v>
      </c>
      <c r="BV505" s="4" t="str">
        <f t="shared" si="305"/>
        <v>0</v>
      </c>
      <c r="BW505" s="4">
        <f t="shared" si="306"/>
        <v>6</v>
      </c>
      <c r="BX505" s="4">
        <f t="shared" si="307"/>
        <v>0</v>
      </c>
      <c r="BY505" s="4">
        <f t="shared" si="308"/>
        <v>0</v>
      </c>
      <c r="BZ505" s="37">
        <f t="shared" si="309"/>
        <v>94</v>
      </c>
      <c r="CA505" s="32" t="str">
        <f>VLOOKUP(J:J,'Agent wise'!A:C,3,0)</f>
        <v>Saran S</v>
      </c>
      <c r="CB505" s="32">
        <f t="shared" si="275"/>
        <v>45939</v>
      </c>
      <c r="CC505" t="str">
        <f t="shared" si="276"/>
        <v>Good</v>
      </c>
      <c r="CE505" s="32"/>
      <c r="CJ505">
        <f t="shared" si="277"/>
        <v>9</v>
      </c>
      <c r="CK505">
        <f t="shared" si="278"/>
        <v>10</v>
      </c>
      <c r="CL505">
        <f t="shared" si="279"/>
        <v>2025</v>
      </c>
    </row>
    <row r="506" spans="1:90" ht="15" customHeight="1" x14ac:dyDescent="0.35">
      <c r="A506" s="40">
        <v>45910.771944444445</v>
      </c>
      <c r="B506" t="s">
        <v>593</v>
      </c>
      <c r="C506" t="s">
        <v>575</v>
      </c>
      <c r="D506" t="s">
        <v>594</v>
      </c>
      <c r="E506" s="2">
        <v>45939</v>
      </c>
      <c r="F506" t="s">
        <v>134</v>
      </c>
      <c r="G506" s="2">
        <v>45879</v>
      </c>
      <c r="H506">
        <v>9444404602</v>
      </c>
      <c r="I506">
        <v>198</v>
      </c>
      <c r="J506" t="s">
        <v>111</v>
      </c>
      <c r="K506" t="s">
        <v>52</v>
      </c>
      <c r="L506" t="s">
        <v>53</v>
      </c>
      <c r="M506" t="s">
        <v>48</v>
      </c>
      <c r="N506" t="s">
        <v>48</v>
      </c>
      <c r="O506" t="s">
        <v>48</v>
      </c>
      <c r="P506" t="s">
        <v>48</v>
      </c>
      <c r="Q506" t="s">
        <v>48</v>
      </c>
      <c r="R506" t="s">
        <v>48</v>
      </c>
      <c r="S506" t="s">
        <v>48</v>
      </c>
      <c r="T506" t="s">
        <v>48</v>
      </c>
      <c r="U506" t="s">
        <v>49</v>
      </c>
      <c r="V506" t="s">
        <v>48</v>
      </c>
      <c r="W506" t="s">
        <v>48</v>
      </c>
      <c r="X506" t="s">
        <v>48</v>
      </c>
      <c r="Y506" t="s">
        <v>48</v>
      </c>
      <c r="Z506" t="s">
        <v>48</v>
      </c>
      <c r="AA506" t="s">
        <v>49</v>
      </c>
      <c r="AB506" t="s">
        <v>48</v>
      </c>
      <c r="AC506" t="s">
        <v>48</v>
      </c>
      <c r="AD506" t="s">
        <v>48</v>
      </c>
      <c r="AE506" t="s">
        <v>48</v>
      </c>
      <c r="AF506" t="s">
        <v>48</v>
      </c>
      <c r="AG506" t="s">
        <v>48</v>
      </c>
      <c r="AH506" t="s">
        <v>50</v>
      </c>
      <c r="AI506" t="s">
        <v>50</v>
      </c>
      <c r="AJ506" t="s">
        <v>48</v>
      </c>
      <c r="AK506" t="s">
        <v>48</v>
      </c>
      <c r="AL506" t="s">
        <v>48</v>
      </c>
      <c r="AM506" t="s">
        <v>48</v>
      </c>
      <c r="AN506" t="s">
        <v>48</v>
      </c>
      <c r="AO506" t="s">
        <v>48</v>
      </c>
      <c r="AP506" t="s">
        <v>1377</v>
      </c>
      <c r="AQ506" t="s">
        <v>1378</v>
      </c>
      <c r="AR506" t="s">
        <v>51</v>
      </c>
      <c r="AS506" t="s">
        <v>413</v>
      </c>
      <c r="AT506" t="s">
        <v>414</v>
      </c>
      <c r="AU506" t="s">
        <v>577</v>
      </c>
      <c r="AW506" s="4">
        <f t="shared" si="280"/>
        <v>6</v>
      </c>
      <c r="AX506" s="4">
        <f t="shared" si="281"/>
        <v>4</v>
      </c>
      <c r="AY506" s="4">
        <f t="shared" si="282"/>
        <v>4</v>
      </c>
      <c r="AZ506" s="4">
        <f t="shared" si="283"/>
        <v>2</v>
      </c>
      <c r="BA506" s="4">
        <f t="shared" si="284"/>
        <v>4</v>
      </c>
      <c r="BB506" s="4">
        <f t="shared" si="285"/>
        <v>4</v>
      </c>
      <c r="BC506" s="4">
        <f t="shared" si="286"/>
        <v>4</v>
      </c>
      <c r="BD506" s="4">
        <f t="shared" si="287"/>
        <v>2</v>
      </c>
      <c r="BE506" s="4" t="str">
        <f t="shared" si="288"/>
        <v>0</v>
      </c>
      <c r="BF506" s="4">
        <f t="shared" si="289"/>
        <v>2</v>
      </c>
      <c r="BG506" s="4">
        <f t="shared" si="290"/>
        <v>4</v>
      </c>
      <c r="BH506" s="4">
        <f t="shared" si="291"/>
        <v>4</v>
      </c>
      <c r="BI506" s="4">
        <f t="shared" si="292"/>
        <v>4</v>
      </c>
      <c r="BJ506" s="4">
        <f t="shared" si="293"/>
        <v>2</v>
      </c>
      <c r="BK506" s="4" t="str">
        <f t="shared" si="294"/>
        <v>0</v>
      </c>
      <c r="BL506" s="4">
        <f t="shared" si="295"/>
        <v>2</v>
      </c>
      <c r="BM506" s="4">
        <f t="shared" si="296"/>
        <v>4</v>
      </c>
      <c r="BN506" s="4">
        <f t="shared" si="297"/>
        <v>4</v>
      </c>
      <c r="BO506" s="4">
        <f t="shared" si="298"/>
        <v>4</v>
      </c>
      <c r="BP506" s="4">
        <f t="shared" si="299"/>
        <v>4</v>
      </c>
      <c r="BQ506" s="4">
        <f t="shared" si="300"/>
        <v>6</v>
      </c>
      <c r="BR506" s="4">
        <f t="shared" si="301"/>
        <v>4</v>
      </c>
      <c r="BS506" s="4">
        <f t="shared" si="302"/>
        <v>4</v>
      </c>
      <c r="BT506" s="4">
        <f t="shared" si="303"/>
        <v>4</v>
      </c>
      <c r="BU506" s="4">
        <f t="shared" si="304"/>
        <v>4</v>
      </c>
      <c r="BV506" s="4">
        <f t="shared" si="305"/>
        <v>0</v>
      </c>
      <c r="BW506" s="4">
        <f t="shared" si="306"/>
        <v>6</v>
      </c>
      <c r="BX506" s="4">
        <f t="shared" si="307"/>
        <v>0</v>
      </c>
      <c r="BY506" s="4">
        <f t="shared" si="308"/>
        <v>0</v>
      </c>
      <c r="BZ506" s="37">
        <f t="shared" si="309"/>
        <v>92</v>
      </c>
      <c r="CA506" s="32" t="str">
        <f>VLOOKUP(J:J,'Agent wise'!A:C,3,0)</f>
        <v>Saran S</v>
      </c>
      <c r="CB506" s="32">
        <f t="shared" si="275"/>
        <v>45939</v>
      </c>
      <c r="CC506" t="str">
        <f t="shared" si="276"/>
        <v>Good</v>
      </c>
      <c r="CE506" s="32"/>
      <c r="CJ506">
        <f t="shared" si="277"/>
        <v>9</v>
      </c>
      <c r="CK506">
        <f t="shared" si="278"/>
        <v>10</v>
      </c>
      <c r="CL506">
        <f t="shared" si="279"/>
        <v>2025</v>
      </c>
    </row>
    <row r="507" spans="1:90" ht="15" customHeight="1" x14ac:dyDescent="0.35">
      <c r="A507" s="40">
        <v>45910.778969907406</v>
      </c>
      <c r="B507" t="s">
        <v>593</v>
      </c>
      <c r="C507" t="s">
        <v>575</v>
      </c>
      <c r="D507" t="s">
        <v>594</v>
      </c>
      <c r="E507" s="2">
        <v>45939</v>
      </c>
      <c r="F507" t="s">
        <v>134</v>
      </c>
      <c r="G507" s="2">
        <v>45879</v>
      </c>
      <c r="H507">
        <v>9444634102</v>
      </c>
      <c r="I507">
        <v>174</v>
      </c>
      <c r="J507" t="s">
        <v>92</v>
      </c>
      <c r="K507" t="s">
        <v>52</v>
      </c>
      <c r="L507" t="s">
        <v>53</v>
      </c>
      <c r="M507" t="s">
        <v>48</v>
      </c>
      <c r="N507" t="s">
        <v>48</v>
      </c>
      <c r="O507" t="s">
        <v>48</v>
      </c>
      <c r="P507" t="s">
        <v>48</v>
      </c>
      <c r="Q507" t="s">
        <v>48</v>
      </c>
      <c r="R507" t="s">
        <v>48</v>
      </c>
      <c r="S507" t="s">
        <v>48</v>
      </c>
      <c r="T507" t="s">
        <v>48</v>
      </c>
      <c r="U507" t="s">
        <v>48</v>
      </c>
      <c r="V507" t="s">
        <v>48</v>
      </c>
      <c r="W507" t="s">
        <v>48</v>
      </c>
      <c r="X507" t="s">
        <v>48</v>
      </c>
      <c r="Y507" t="s">
        <v>48</v>
      </c>
      <c r="Z507" t="s">
        <v>48</v>
      </c>
      <c r="AA507" t="s">
        <v>48</v>
      </c>
      <c r="AB507" t="s">
        <v>48</v>
      </c>
      <c r="AC507" t="s">
        <v>48</v>
      </c>
      <c r="AD507" t="s">
        <v>48</v>
      </c>
      <c r="AE507" t="s">
        <v>48</v>
      </c>
      <c r="AF507" t="s">
        <v>48</v>
      </c>
      <c r="AG507" t="s">
        <v>48</v>
      </c>
      <c r="AH507" t="s">
        <v>50</v>
      </c>
      <c r="AI507" t="s">
        <v>50</v>
      </c>
      <c r="AJ507" t="s">
        <v>48</v>
      </c>
      <c r="AK507" t="s">
        <v>48</v>
      </c>
      <c r="AL507" t="s">
        <v>49</v>
      </c>
      <c r="AM507" t="s">
        <v>48</v>
      </c>
      <c r="AN507" t="s">
        <v>48</v>
      </c>
      <c r="AO507" t="s">
        <v>48</v>
      </c>
      <c r="AP507" t="s">
        <v>330</v>
      </c>
      <c r="AQ507" t="s">
        <v>1379</v>
      </c>
      <c r="AR507" t="s">
        <v>51</v>
      </c>
      <c r="AS507" t="s">
        <v>81</v>
      </c>
      <c r="AT507" t="s">
        <v>1380</v>
      </c>
      <c r="AU507" t="s">
        <v>577</v>
      </c>
      <c r="AW507" s="4">
        <f t="shared" si="280"/>
        <v>6</v>
      </c>
      <c r="AX507" s="4">
        <f t="shared" si="281"/>
        <v>4</v>
      </c>
      <c r="AY507" s="4">
        <f t="shared" si="282"/>
        <v>4</v>
      </c>
      <c r="AZ507" s="4">
        <f t="shared" si="283"/>
        <v>2</v>
      </c>
      <c r="BA507" s="4">
        <f t="shared" si="284"/>
        <v>4</v>
      </c>
      <c r="BB507" s="4">
        <f t="shared" si="285"/>
        <v>4</v>
      </c>
      <c r="BC507" s="4">
        <f t="shared" si="286"/>
        <v>4</v>
      </c>
      <c r="BD507" s="4">
        <f t="shared" si="287"/>
        <v>2</v>
      </c>
      <c r="BE507" s="4">
        <f t="shared" si="288"/>
        <v>4</v>
      </c>
      <c r="BF507" s="4">
        <f t="shared" si="289"/>
        <v>2</v>
      </c>
      <c r="BG507" s="4">
        <f t="shared" si="290"/>
        <v>4</v>
      </c>
      <c r="BH507" s="4">
        <f t="shared" si="291"/>
        <v>4</v>
      </c>
      <c r="BI507" s="4">
        <f t="shared" si="292"/>
        <v>4</v>
      </c>
      <c r="BJ507" s="4">
        <f t="shared" si="293"/>
        <v>2</v>
      </c>
      <c r="BK507" s="4">
        <f t="shared" si="294"/>
        <v>4</v>
      </c>
      <c r="BL507" s="4">
        <f t="shared" si="295"/>
        <v>2</v>
      </c>
      <c r="BM507" s="4">
        <f t="shared" si="296"/>
        <v>4</v>
      </c>
      <c r="BN507" s="4">
        <f t="shared" si="297"/>
        <v>4</v>
      </c>
      <c r="BO507" s="4">
        <f t="shared" si="298"/>
        <v>4</v>
      </c>
      <c r="BP507" s="4">
        <f t="shared" si="299"/>
        <v>4</v>
      </c>
      <c r="BQ507" s="4">
        <f t="shared" si="300"/>
        <v>6</v>
      </c>
      <c r="BR507" s="4">
        <f t="shared" si="301"/>
        <v>4</v>
      </c>
      <c r="BS507" s="4">
        <f t="shared" si="302"/>
        <v>4</v>
      </c>
      <c r="BT507" s="4">
        <f t="shared" si="303"/>
        <v>4</v>
      </c>
      <c r="BU507" s="4">
        <f t="shared" si="304"/>
        <v>4</v>
      </c>
      <c r="BV507" s="4" t="str">
        <f t="shared" si="305"/>
        <v>0</v>
      </c>
      <c r="BW507" s="4">
        <f t="shared" si="306"/>
        <v>6</v>
      </c>
      <c r="BX507" s="4">
        <f t="shared" si="307"/>
        <v>0</v>
      </c>
      <c r="BY507" s="4">
        <f t="shared" si="308"/>
        <v>0</v>
      </c>
      <c r="BZ507" s="37">
        <f t="shared" si="309"/>
        <v>100</v>
      </c>
      <c r="CA507" s="32" t="str">
        <f>VLOOKUP(J:J,'Agent wise'!A:C,3,0)</f>
        <v>Adharsh</v>
      </c>
      <c r="CB507" s="32">
        <f t="shared" si="275"/>
        <v>45939</v>
      </c>
      <c r="CC507" t="str">
        <f t="shared" si="276"/>
        <v>Excellent</v>
      </c>
      <c r="CE507" s="32"/>
      <c r="CJ507">
        <f t="shared" si="277"/>
        <v>9</v>
      </c>
      <c r="CK507">
        <f t="shared" si="278"/>
        <v>10</v>
      </c>
      <c r="CL507">
        <f t="shared" si="279"/>
        <v>2025</v>
      </c>
    </row>
    <row r="508" spans="1:90" ht="15" customHeight="1" x14ac:dyDescent="0.35">
      <c r="A508" s="40">
        <v>45910.7815625</v>
      </c>
      <c r="B508" t="s">
        <v>593</v>
      </c>
      <c r="C508" t="s">
        <v>575</v>
      </c>
      <c r="D508" t="s">
        <v>594</v>
      </c>
      <c r="E508" s="2">
        <v>45939</v>
      </c>
      <c r="F508" t="s">
        <v>134</v>
      </c>
      <c r="G508" s="2">
        <v>45879</v>
      </c>
      <c r="H508">
        <v>9496440161</v>
      </c>
      <c r="I508">
        <v>408</v>
      </c>
      <c r="J508" t="s">
        <v>302</v>
      </c>
      <c r="K508" t="s">
        <v>46</v>
      </c>
      <c r="L508" t="s">
        <v>47</v>
      </c>
      <c r="M508" t="s">
        <v>48</v>
      </c>
      <c r="N508" t="s">
        <v>48</v>
      </c>
      <c r="O508" t="s">
        <v>48</v>
      </c>
      <c r="P508" t="s">
        <v>48</v>
      </c>
      <c r="Q508" t="s">
        <v>48</v>
      </c>
      <c r="R508" t="s">
        <v>49</v>
      </c>
      <c r="S508" t="s">
        <v>48</v>
      </c>
      <c r="T508" t="s">
        <v>48</v>
      </c>
      <c r="U508" t="s">
        <v>49</v>
      </c>
      <c r="V508" t="s">
        <v>48</v>
      </c>
      <c r="W508" t="s">
        <v>48</v>
      </c>
      <c r="X508" t="s">
        <v>48</v>
      </c>
      <c r="Y508" t="s">
        <v>48</v>
      </c>
      <c r="Z508" t="s">
        <v>49</v>
      </c>
      <c r="AA508" t="s">
        <v>49</v>
      </c>
      <c r="AB508" t="s">
        <v>49</v>
      </c>
      <c r="AC508" t="s">
        <v>48</v>
      </c>
      <c r="AD508" t="s">
        <v>48</v>
      </c>
      <c r="AE508" t="s">
        <v>48</v>
      </c>
      <c r="AF508" t="s">
        <v>48</v>
      </c>
      <c r="AG508" t="s">
        <v>48</v>
      </c>
      <c r="AH508" t="s">
        <v>50</v>
      </c>
      <c r="AI508" t="s">
        <v>49</v>
      </c>
      <c r="AJ508" t="s">
        <v>48</v>
      </c>
      <c r="AK508" t="s">
        <v>48</v>
      </c>
      <c r="AL508" t="s">
        <v>49</v>
      </c>
      <c r="AM508" t="s">
        <v>48</v>
      </c>
      <c r="AN508" t="s">
        <v>48</v>
      </c>
      <c r="AO508" t="s">
        <v>48</v>
      </c>
      <c r="AP508" t="s">
        <v>1381</v>
      </c>
      <c r="AQ508" t="s">
        <v>1382</v>
      </c>
      <c r="AR508" t="s">
        <v>51</v>
      </c>
      <c r="AS508" t="s">
        <v>1383</v>
      </c>
      <c r="AT508" t="s">
        <v>1384</v>
      </c>
      <c r="AU508" t="s">
        <v>683</v>
      </c>
      <c r="AW508" s="4">
        <f t="shared" si="280"/>
        <v>6</v>
      </c>
      <c r="AX508" s="4">
        <f t="shared" si="281"/>
        <v>4</v>
      </c>
      <c r="AY508" s="4">
        <f t="shared" si="282"/>
        <v>4</v>
      </c>
      <c r="AZ508" s="4">
        <f t="shared" si="283"/>
        <v>2</v>
      </c>
      <c r="BA508" s="4">
        <f t="shared" si="284"/>
        <v>4</v>
      </c>
      <c r="BB508" s="4" t="str">
        <f t="shared" si="285"/>
        <v>0</v>
      </c>
      <c r="BC508" s="4">
        <f t="shared" si="286"/>
        <v>4</v>
      </c>
      <c r="BD508" s="4">
        <f t="shared" si="287"/>
        <v>2</v>
      </c>
      <c r="BE508" s="4" t="str">
        <f t="shared" si="288"/>
        <v>0</v>
      </c>
      <c r="BF508" s="4">
        <f t="shared" si="289"/>
        <v>2</v>
      </c>
      <c r="BG508" s="4">
        <f t="shared" si="290"/>
        <v>4</v>
      </c>
      <c r="BH508" s="4">
        <f t="shared" si="291"/>
        <v>4</v>
      </c>
      <c r="BI508" s="4">
        <f t="shared" si="292"/>
        <v>4</v>
      </c>
      <c r="BJ508" s="4" t="str">
        <f t="shared" si="293"/>
        <v>0</v>
      </c>
      <c r="BK508" s="4" t="str">
        <f t="shared" si="294"/>
        <v>0</v>
      </c>
      <c r="BL508" s="4" t="str">
        <f t="shared" si="295"/>
        <v>0</v>
      </c>
      <c r="BM508" s="4">
        <f t="shared" si="296"/>
        <v>4</v>
      </c>
      <c r="BN508" s="4">
        <f t="shared" si="297"/>
        <v>4</v>
      </c>
      <c r="BO508" s="4">
        <f t="shared" si="298"/>
        <v>4</v>
      </c>
      <c r="BP508" s="4">
        <f t="shared" si="299"/>
        <v>4</v>
      </c>
      <c r="BQ508" s="4">
        <f t="shared" si="300"/>
        <v>6</v>
      </c>
      <c r="BR508" s="4">
        <f t="shared" si="301"/>
        <v>4</v>
      </c>
      <c r="BS508" s="4" t="str">
        <f t="shared" si="302"/>
        <v>0</v>
      </c>
      <c r="BT508" s="4">
        <f t="shared" si="303"/>
        <v>4</v>
      </c>
      <c r="BU508" s="4">
        <f t="shared" si="304"/>
        <v>4</v>
      </c>
      <c r="BV508" s="4" t="str">
        <f t="shared" si="305"/>
        <v>0</v>
      </c>
      <c r="BW508" s="4">
        <f t="shared" si="306"/>
        <v>6</v>
      </c>
      <c r="BX508" s="4">
        <f t="shared" si="307"/>
        <v>0</v>
      </c>
      <c r="BY508" s="4">
        <f t="shared" si="308"/>
        <v>0</v>
      </c>
      <c r="BZ508" s="37">
        <f t="shared" si="309"/>
        <v>80</v>
      </c>
      <c r="CA508" s="32" t="str">
        <f>VLOOKUP(J:J,'Agent wise'!A:C,3,0)</f>
        <v>Shakeer</v>
      </c>
      <c r="CB508" s="32">
        <f t="shared" si="275"/>
        <v>45939</v>
      </c>
      <c r="CC508" t="str">
        <f t="shared" si="276"/>
        <v>FC</v>
      </c>
      <c r="CE508" s="32"/>
      <c r="CJ508">
        <f t="shared" si="277"/>
        <v>9</v>
      </c>
      <c r="CK508">
        <f t="shared" si="278"/>
        <v>10</v>
      </c>
      <c r="CL508">
        <f t="shared" si="279"/>
        <v>2025</v>
      </c>
    </row>
    <row r="509" spans="1:90" ht="15" customHeight="1" x14ac:dyDescent="0.35">
      <c r="A509" s="40">
        <v>45910.783946759257</v>
      </c>
      <c r="B509" t="s">
        <v>593</v>
      </c>
      <c r="C509" t="s">
        <v>575</v>
      </c>
      <c r="D509" t="s">
        <v>594</v>
      </c>
      <c r="E509" s="2">
        <v>45939</v>
      </c>
      <c r="F509" t="s">
        <v>134</v>
      </c>
      <c r="G509" s="2">
        <v>45879</v>
      </c>
      <c r="H509">
        <v>8925715947</v>
      </c>
      <c r="I509">
        <v>153</v>
      </c>
      <c r="J509" t="s">
        <v>54</v>
      </c>
      <c r="K509" t="s">
        <v>52</v>
      </c>
      <c r="L509" t="s">
        <v>53</v>
      </c>
      <c r="M509" t="s">
        <v>48</v>
      </c>
      <c r="N509" t="s">
        <v>48</v>
      </c>
      <c r="O509" t="s">
        <v>48</v>
      </c>
      <c r="P509" t="s">
        <v>48</v>
      </c>
      <c r="Q509" t="s">
        <v>48</v>
      </c>
      <c r="R509" t="s">
        <v>48</v>
      </c>
      <c r="S509" t="s">
        <v>48</v>
      </c>
      <c r="T509" t="s">
        <v>48</v>
      </c>
      <c r="U509" t="s">
        <v>48</v>
      </c>
      <c r="V509" t="s">
        <v>48</v>
      </c>
      <c r="W509" t="s">
        <v>48</v>
      </c>
      <c r="X509" t="s">
        <v>48</v>
      </c>
      <c r="Y509" t="s">
        <v>48</v>
      </c>
      <c r="Z509" t="s">
        <v>48</v>
      </c>
      <c r="AA509" t="s">
        <v>48</v>
      </c>
      <c r="AB509" t="s">
        <v>49</v>
      </c>
      <c r="AC509" t="s">
        <v>48</v>
      </c>
      <c r="AD509" t="s">
        <v>48</v>
      </c>
      <c r="AE509" t="s">
        <v>48</v>
      </c>
      <c r="AF509" t="s">
        <v>48</v>
      </c>
      <c r="AG509" t="s">
        <v>48</v>
      </c>
      <c r="AH509" t="s">
        <v>50</v>
      </c>
      <c r="AI509" t="s">
        <v>50</v>
      </c>
      <c r="AJ509" t="s">
        <v>48</v>
      </c>
      <c r="AK509" t="s">
        <v>48</v>
      </c>
      <c r="AL509" t="s">
        <v>49</v>
      </c>
      <c r="AM509" t="s">
        <v>48</v>
      </c>
      <c r="AN509" t="s">
        <v>48</v>
      </c>
      <c r="AO509" t="s">
        <v>48</v>
      </c>
      <c r="AP509" t="s">
        <v>1385</v>
      </c>
      <c r="AQ509" t="s">
        <v>1386</v>
      </c>
      <c r="AR509" t="s">
        <v>51</v>
      </c>
      <c r="AS509" t="s">
        <v>413</v>
      </c>
      <c r="AT509" t="s">
        <v>1387</v>
      </c>
      <c r="AU509" t="s">
        <v>1388</v>
      </c>
      <c r="AW509" s="4">
        <f t="shared" si="280"/>
        <v>6</v>
      </c>
      <c r="AX509" s="4">
        <f t="shared" si="281"/>
        <v>4</v>
      </c>
      <c r="AY509" s="4">
        <f t="shared" si="282"/>
        <v>4</v>
      </c>
      <c r="AZ509" s="4">
        <f t="shared" si="283"/>
        <v>2</v>
      </c>
      <c r="BA509" s="4">
        <f t="shared" si="284"/>
        <v>4</v>
      </c>
      <c r="BB509" s="4">
        <f t="shared" si="285"/>
        <v>4</v>
      </c>
      <c r="BC509" s="4">
        <f t="shared" si="286"/>
        <v>4</v>
      </c>
      <c r="BD509" s="4">
        <f t="shared" si="287"/>
        <v>2</v>
      </c>
      <c r="BE509" s="4">
        <f t="shared" si="288"/>
        <v>4</v>
      </c>
      <c r="BF509" s="4">
        <f t="shared" si="289"/>
        <v>2</v>
      </c>
      <c r="BG509" s="4">
        <f t="shared" si="290"/>
        <v>4</v>
      </c>
      <c r="BH509" s="4">
        <f t="shared" si="291"/>
        <v>4</v>
      </c>
      <c r="BI509" s="4">
        <f t="shared" si="292"/>
        <v>4</v>
      </c>
      <c r="BJ509" s="4">
        <f t="shared" si="293"/>
        <v>2</v>
      </c>
      <c r="BK509" s="4">
        <f t="shared" si="294"/>
        <v>4</v>
      </c>
      <c r="BL509" s="4" t="str">
        <f t="shared" si="295"/>
        <v>0</v>
      </c>
      <c r="BM509" s="4">
        <f t="shared" si="296"/>
        <v>4</v>
      </c>
      <c r="BN509" s="4">
        <f t="shared" si="297"/>
        <v>4</v>
      </c>
      <c r="BO509" s="4">
        <f t="shared" si="298"/>
        <v>4</v>
      </c>
      <c r="BP509" s="4">
        <f t="shared" si="299"/>
        <v>4</v>
      </c>
      <c r="BQ509" s="4">
        <f t="shared" si="300"/>
        <v>6</v>
      </c>
      <c r="BR509" s="4">
        <f t="shared" si="301"/>
        <v>4</v>
      </c>
      <c r="BS509" s="4">
        <f t="shared" si="302"/>
        <v>4</v>
      </c>
      <c r="BT509" s="4">
        <f t="shared" si="303"/>
        <v>4</v>
      </c>
      <c r="BU509" s="4">
        <f t="shared" si="304"/>
        <v>4</v>
      </c>
      <c r="BV509" s="4" t="str">
        <f t="shared" si="305"/>
        <v>0</v>
      </c>
      <c r="BW509" s="4">
        <f t="shared" si="306"/>
        <v>6</v>
      </c>
      <c r="BX509" s="4">
        <f t="shared" si="307"/>
        <v>0</v>
      </c>
      <c r="BY509" s="4">
        <f t="shared" si="308"/>
        <v>0</v>
      </c>
      <c r="BZ509" s="37">
        <f t="shared" si="309"/>
        <v>98</v>
      </c>
      <c r="CA509" s="32" t="str">
        <f>VLOOKUP(J:J,'Agent wise'!A:C,3,0)</f>
        <v>Saran S</v>
      </c>
      <c r="CB509" s="32">
        <f t="shared" si="275"/>
        <v>45939</v>
      </c>
      <c r="CC509" t="str">
        <f t="shared" si="276"/>
        <v>Excellent</v>
      </c>
      <c r="CE509" s="32"/>
      <c r="CJ509">
        <f t="shared" si="277"/>
        <v>9</v>
      </c>
      <c r="CK509">
        <f t="shared" si="278"/>
        <v>10</v>
      </c>
      <c r="CL509">
        <f t="shared" si="279"/>
        <v>2025</v>
      </c>
    </row>
    <row r="510" spans="1:90" ht="15" customHeight="1" x14ac:dyDescent="0.35">
      <c r="A510" s="40">
        <v>45910.787395833337</v>
      </c>
      <c r="B510" t="s">
        <v>593</v>
      </c>
      <c r="C510" t="s">
        <v>575</v>
      </c>
      <c r="D510" t="s">
        <v>594</v>
      </c>
      <c r="E510" s="2">
        <v>45939</v>
      </c>
      <c r="F510" t="s">
        <v>134</v>
      </c>
      <c r="G510" s="2">
        <v>45879</v>
      </c>
      <c r="H510">
        <v>9486114187</v>
      </c>
      <c r="I510">
        <v>153</v>
      </c>
      <c r="J510" t="s">
        <v>91</v>
      </c>
      <c r="K510" t="s">
        <v>52</v>
      </c>
      <c r="L510" t="s">
        <v>53</v>
      </c>
      <c r="M510" t="s">
        <v>48</v>
      </c>
      <c r="N510" t="s">
        <v>48</v>
      </c>
      <c r="O510" t="s">
        <v>48</v>
      </c>
      <c r="P510" t="s">
        <v>48</v>
      </c>
      <c r="Q510" t="s">
        <v>48</v>
      </c>
      <c r="R510" t="s">
        <v>48</v>
      </c>
      <c r="S510" t="s">
        <v>48</v>
      </c>
      <c r="T510" t="s">
        <v>48</v>
      </c>
      <c r="U510" t="s">
        <v>49</v>
      </c>
      <c r="V510" t="s">
        <v>48</v>
      </c>
      <c r="W510" t="s">
        <v>48</v>
      </c>
      <c r="X510" t="s">
        <v>48</v>
      </c>
      <c r="Y510" t="s">
        <v>48</v>
      </c>
      <c r="Z510" t="s">
        <v>48</v>
      </c>
      <c r="AA510" t="s">
        <v>48</v>
      </c>
      <c r="AB510" t="s">
        <v>50</v>
      </c>
      <c r="AC510" t="s">
        <v>48</v>
      </c>
      <c r="AD510" t="s">
        <v>48</v>
      </c>
      <c r="AE510" t="s">
        <v>48</v>
      </c>
      <c r="AF510" t="s">
        <v>48</v>
      </c>
      <c r="AG510" t="s">
        <v>48</v>
      </c>
      <c r="AH510" t="s">
        <v>50</v>
      </c>
      <c r="AI510" t="s">
        <v>50</v>
      </c>
      <c r="AJ510" t="s">
        <v>48</v>
      </c>
      <c r="AK510" t="s">
        <v>48</v>
      </c>
      <c r="AL510" t="s">
        <v>49</v>
      </c>
      <c r="AM510" t="s">
        <v>48</v>
      </c>
      <c r="AN510" t="s">
        <v>48</v>
      </c>
      <c r="AO510" t="s">
        <v>48</v>
      </c>
      <c r="AP510" t="s">
        <v>573</v>
      </c>
      <c r="AQ510" t="s">
        <v>1389</v>
      </c>
      <c r="AR510" t="s">
        <v>51</v>
      </c>
      <c r="AS510" t="s">
        <v>59</v>
      </c>
      <c r="AT510" t="s">
        <v>375</v>
      </c>
      <c r="AU510" t="s">
        <v>577</v>
      </c>
      <c r="AW510" s="4">
        <f t="shared" si="280"/>
        <v>6</v>
      </c>
      <c r="AX510" s="4">
        <f t="shared" si="281"/>
        <v>4</v>
      </c>
      <c r="AY510" s="4">
        <f t="shared" si="282"/>
        <v>4</v>
      </c>
      <c r="AZ510" s="4">
        <f t="shared" si="283"/>
        <v>2</v>
      </c>
      <c r="BA510" s="4">
        <f t="shared" si="284"/>
        <v>4</v>
      </c>
      <c r="BB510" s="4">
        <f t="shared" si="285"/>
        <v>4</v>
      </c>
      <c r="BC510" s="4">
        <f t="shared" si="286"/>
        <v>4</v>
      </c>
      <c r="BD510" s="4">
        <f t="shared" si="287"/>
        <v>2</v>
      </c>
      <c r="BE510" s="4" t="str">
        <f t="shared" si="288"/>
        <v>0</v>
      </c>
      <c r="BF510" s="4">
        <f t="shared" si="289"/>
        <v>2</v>
      </c>
      <c r="BG510" s="4">
        <f t="shared" si="290"/>
        <v>4</v>
      </c>
      <c r="BH510" s="4">
        <f t="shared" si="291"/>
        <v>4</v>
      </c>
      <c r="BI510" s="4">
        <f t="shared" si="292"/>
        <v>4</v>
      </c>
      <c r="BJ510" s="4">
        <f t="shared" si="293"/>
        <v>2</v>
      </c>
      <c r="BK510" s="4">
        <f t="shared" si="294"/>
        <v>4</v>
      </c>
      <c r="BL510" s="4">
        <f t="shared" si="295"/>
        <v>2</v>
      </c>
      <c r="BM510" s="4">
        <f t="shared" si="296"/>
        <v>4</v>
      </c>
      <c r="BN510" s="4">
        <f t="shared" si="297"/>
        <v>4</v>
      </c>
      <c r="BO510" s="4">
        <f t="shared" si="298"/>
        <v>4</v>
      </c>
      <c r="BP510" s="4">
        <f t="shared" si="299"/>
        <v>4</v>
      </c>
      <c r="BQ510" s="4">
        <f t="shared" si="300"/>
        <v>6</v>
      </c>
      <c r="BR510" s="4">
        <f t="shared" si="301"/>
        <v>4</v>
      </c>
      <c r="BS510" s="4">
        <f t="shared" si="302"/>
        <v>4</v>
      </c>
      <c r="BT510" s="4">
        <f t="shared" si="303"/>
        <v>4</v>
      </c>
      <c r="BU510" s="4">
        <f t="shared" si="304"/>
        <v>4</v>
      </c>
      <c r="BV510" s="4" t="str">
        <f t="shared" si="305"/>
        <v>0</v>
      </c>
      <c r="BW510" s="4">
        <f t="shared" si="306"/>
        <v>6</v>
      </c>
      <c r="BX510" s="4">
        <f t="shared" si="307"/>
        <v>0</v>
      </c>
      <c r="BY510" s="4">
        <f t="shared" si="308"/>
        <v>0</v>
      </c>
      <c r="BZ510" s="37">
        <f t="shared" si="309"/>
        <v>96</v>
      </c>
      <c r="CA510" s="32" t="str">
        <f>VLOOKUP(J:J,'Agent wise'!A:C,3,0)</f>
        <v>Adharsh</v>
      </c>
      <c r="CB510" s="32">
        <f t="shared" si="275"/>
        <v>45939</v>
      </c>
      <c r="CC510" t="str">
        <f t="shared" si="276"/>
        <v>Excellent</v>
      </c>
      <c r="CE510" s="32"/>
      <c r="CJ510">
        <f t="shared" si="277"/>
        <v>9</v>
      </c>
      <c r="CK510">
        <f t="shared" si="278"/>
        <v>10</v>
      </c>
      <c r="CL510">
        <f t="shared" si="279"/>
        <v>2025</v>
      </c>
    </row>
    <row r="511" spans="1:90" ht="15" customHeight="1" x14ac:dyDescent="0.35">
      <c r="A511" s="40">
        <v>45910.789837962962</v>
      </c>
      <c r="B511" t="s">
        <v>593</v>
      </c>
      <c r="C511" t="s">
        <v>575</v>
      </c>
      <c r="D511" t="s">
        <v>594</v>
      </c>
      <c r="E511" s="2">
        <v>45939</v>
      </c>
      <c r="F511" t="s">
        <v>134</v>
      </c>
      <c r="G511" s="2">
        <v>45879</v>
      </c>
      <c r="H511">
        <v>8754810373</v>
      </c>
      <c r="I511">
        <v>174</v>
      </c>
      <c r="J511" t="s">
        <v>63</v>
      </c>
      <c r="K511" t="s">
        <v>52</v>
      </c>
      <c r="L511" t="s">
        <v>53</v>
      </c>
      <c r="M511" t="s">
        <v>48</v>
      </c>
      <c r="N511" t="s">
        <v>48</v>
      </c>
      <c r="O511" t="s">
        <v>48</v>
      </c>
      <c r="P511" t="s">
        <v>48</v>
      </c>
      <c r="Q511" t="s">
        <v>48</v>
      </c>
      <c r="R511" t="s">
        <v>48</v>
      </c>
      <c r="S511" t="s">
        <v>48</v>
      </c>
      <c r="T511" t="s">
        <v>48</v>
      </c>
      <c r="U511" t="s">
        <v>49</v>
      </c>
      <c r="V511" t="s">
        <v>48</v>
      </c>
      <c r="W511" t="s">
        <v>48</v>
      </c>
      <c r="X511" t="s">
        <v>48</v>
      </c>
      <c r="Y511" t="s">
        <v>48</v>
      </c>
      <c r="Z511" t="s">
        <v>48</v>
      </c>
      <c r="AA511" t="s">
        <v>48</v>
      </c>
      <c r="AB511" t="s">
        <v>49</v>
      </c>
      <c r="AC511" t="s">
        <v>48</v>
      </c>
      <c r="AD511" t="s">
        <v>48</v>
      </c>
      <c r="AE511" t="s">
        <v>48</v>
      </c>
      <c r="AF511" t="s">
        <v>48</v>
      </c>
      <c r="AG511" t="s">
        <v>48</v>
      </c>
      <c r="AH511" t="s">
        <v>50</v>
      </c>
      <c r="AI511" t="s">
        <v>50</v>
      </c>
      <c r="AJ511" t="s">
        <v>48</v>
      </c>
      <c r="AK511" t="s">
        <v>48</v>
      </c>
      <c r="AL511" t="s">
        <v>49</v>
      </c>
      <c r="AM511" t="s">
        <v>48</v>
      </c>
      <c r="AN511" t="s">
        <v>48</v>
      </c>
      <c r="AO511" t="s">
        <v>48</v>
      </c>
      <c r="AP511" t="s">
        <v>638</v>
      </c>
      <c r="AQ511" t="s">
        <v>1390</v>
      </c>
      <c r="AR511" t="s">
        <v>51</v>
      </c>
      <c r="AS511" t="s">
        <v>336</v>
      </c>
      <c r="AT511" t="s">
        <v>601</v>
      </c>
      <c r="AU511" t="s">
        <v>577</v>
      </c>
      <c r="AW511" s="4">
        <f t="shared" si="280"/>
        <v>6</v>
      </c>
      <c r="AX511" s="4">
        <f t="shared" si="281"/>
        <v>4</v>
      </c>
      <c r="AY511" s="4">
        <f t="shared" si="282"/>
        <v>4</v>
      </c>
      <c r="AZ511" s="4">
        <f t="shared" si="283"/>
        <v>2</v>
      </c>
      <c r="BA511" s="4">
        <f t="shared" si="284"/>
        <v>4</v>
      </c>
      <c r="BB511" s="4">
        <f t="shared" si="285"/>
        <v>4</v>
      </c>
      <c r="BC511" s="4">
        <f t="shared" si="286"/>
        <v>4</v>
      </c>
      <c r="BD511" s="4">
        <f t="shared" si="287"/>
        <v>2</v>
      </c>
      <c r="BE511" s="4" t="str">
        <f t="shared" si="288"/>
        <v>0</v>
      </c>
      <c r="BF511" s="4">
        <f t="shared" si="289"/>
        <v>2</v>
      </c>
      <c r="BG511" s="4">
        <f t="shared" si="290"/>
        <v>4</v>
      </c>
      <c r="BH511" s="4">
        <f t="shared" si="291"/>
        <v>4</v>
      </c>
      <c r="BI511" s="4">
        <f t="shared" si="292"/>
        <v>4</v>
      </c>
      <c r="BJ511" s="4">
        <f t="shared" si="293"/>
        <v>2</v>
      </c>
      <c r="BK511" s="4">
        <f t="shared" si="294"/>
        <v>4</v>
      </c>
      <c r="BL511" s="4" t="str">
        <f t="shared" si="295"/>
        <v>0</v>
      </c>
      <c r="BM511" s="4">
        <f t="shared" si="296"/>
        <v>4</v>
      </c>
      <c r="BN511" s="4">
        <f t="shared" si="297"/>
        <v>4</v>
      </c>
      <c r="BO511" s="4">
        <f t="shared" si="298"/>
        <v>4</v>
      </c>
      <c r="BP511" s="4">
        <f t="shared" si="299"/>
        <v>4</v>
      </c>
      <c r="BQ511" s="4">
        <f t="shared" si="300"/>
        <v>6</v>
      </c>
      <c r="BR511" s="4">
        <f t="shared" si="301"/>
        <v>4</v>
      </c>
      <c r="BS511" s="4">
        <f t="shared" si="302"/>
        <v>4</v>
      </c>
      <c r="BT511" s="4">
        <f t="shared" si="303"/>
        <v>4</v>
      </c>
      <c r="BU511" s="4">
        <f t="shared" si="304"/>
        <v>4</v>
      </c>
      <c r="BV511" s="4" t="str">
        <f t="shared" si="305"/>
        <v>0</v>
      </c>
      <c r="BW511" s="4">
        <f t="shared" si="306"/>
        <v>6</v>
      </c>
      <c r="BX511" s="4">
        <f t="shared" si="307"/>
        <v>0</v>
      </c>
      <c r="BY511" s="4">
        <f t="shared" si="308"/>
        <v>0</v>
      </c>
      <c r="BZ511" s="37">
        <f t="shared" si="309"/>
        <v>94</v>
      </c>
      <c r="CA511" s="32" t="str">
        <f>VLOOKUP(J:J,'Agent wise'!A:C,3,0)</f>
        <v>Saran S</v>
      </c>
      <c r="CB511" s="32">
        <f t="shared" si="275"/>
        <v>45939</v>
      </c>
      <c r="CC511" t="str">
        <f t="shared" si="276"/>
        <v>Good</v>
      </c>
      <c r="CE511" s="32"/>
      <c r="CJ511">
        <f t="shared" si="277"/>
        <v>9</v>
      </c>
      <c r="CK511">
        <f t="shared" si="278"/>
        <v>10</v>
      </c>
      <c r="CL511">
        <f t="shared" si="279"/>
        <v>2025</v>
      </c>
    </row>
    <row r="512" spans="1:90" ht="15" customHeight="1" x14ac:dyDescent="0.35">
      <c r="A512" s="40">
        <v>45910.803530092591</v>
      </c>
      <c r="B512" t="s">
        <v>593</v>
      </c>
      <c r="C512" t="s">
        <v>575</v>
      </c>
      <c r="D512" t="s">
        <v>594</v>
      </c>
      <c r="E512" s="2">
        <v>45939</v>
      </c>
      <c r="F512" t="s">
        <v>134</v>
      </c>
      <c r="G512" s="2">
        <v>45879</v>
      </c>
      <c r="H512">
        <v>9443536150</v>
      </c>
      <c r="I512">
        <v>181</v>
      </c>
      <c r="J512" t="s">
        <v>73</v>
      </c>
      <c r="K512" t="s">
        <v>52</v>
      </c>
      <c r="L512" t="s">
        <v>53</v>
      </c>
      <c r="M512" t="s">
        <v>49</v>
      </c>
      <c r="N512" t="s">
        <v>48</v>
      </c>
      <c r="O512" t="s">
        <v>48</v>
      </c>
      <c r="P512" t="s">
        <v>48</v>
      </c>
      <c r="Q512" t="s">
        <v>48</v>
      </c>
      <c r="R512" t="s">
        <v>49</v>
      </c>
      <c r="S512" t="s">
        <v>48</v>
      </c>
      <c r="T512" t="s">
        <v>48</v>
      </c>
      <c r="U512" t="s">
        <v>49</v>
      </c>
      <c r="V512" t="s">
        <v>48</v>
      </c>
      <c r="W512" t="s">
        <v>48</v>
      </c>
      <c r="X512" t="s">
        <v>48</v>
      </c>
      <c r="Y512" t="s">
        <v>48</v>
      </c>
      <c r="Z512" t="s">
        <v>48</v>
      </c>
      <c r="AA512" t="s">
        <v>48</v>
      </c>
      <c r="AB512" t="s">
        <v>50</v>
      </c>
      <c r="AC512" t="s">
        <v>48</v>
      </c>
      <c r="AD512" t="s">
        <v>48</v>
      </c>
      <c r="AE512" t="s">
        <v>48</v>
      </c>
      <c r="AF512" t="s">
        <v>48</v>
      </c>
      <c r="AG512" t="s">
        <v>48</v>
      </c>
      <c r="AH512" t="s">
        <v>50</v>
      </c>
      <c r="AI512" t="s">
        <v>50</v>
      </c>
      <c r="AJ512" t="s">
        <v>48</v>
      </c>
      <c r="AK512" t="s">
        <v>48</v>
      </c>
      <c r="AL512" t="s">
        <v>49</v>
      </c>
      <c r="AM512" t="s">
        <v>48</v>
      </c>
      <c r="AN512" t="s">
        <v>48</v>
      </c>
      <c r="AO512" t="s">
        <v>48</v>
      </c>
      <c r="AP512" t="s">
        <v>1391</v>
      </c>
      <c r="AQ512" t="s">
        <v>1392</v>
      </c>
      <c r="AR512" t="s">
        <v>51</v>
      </c>
      <c r="AS512" t="s">
        <v>59</v>
      </c>
      <c r="AT512" t="s">
        <v>60</v>
      </c>
      <c r="AU512" t="s">
        <v>577</v>
      </c>
      <c r="AW512" s="4" t="str">
        <f t="shared" si="280"/>
        <v>0</v>
      </c>
      <c r="AX512" s="4">
        <f t="shared" si="281"/>
        <v>4</v>
      </c>
      <c r="AY512" s="4">
        <f t="shared" si="282"/>
        <v>4</v>
      </c>
      <c r="AZ512" s="4">
        <f t="shared" si="283"/>
        <v>2</v>
      </c>
      <c r="BA512" s="4">
        <f t="shared" si="284"/>
        <v>4</v>
      </c>
      <c r="BB512" s="4" t="str">
        <f t="shared" si="285"/>
        <v>0</v>
      </c>
      <c r="BC512" s="4">
        <f t="shared" si="286"/>
        <v>4</v>
      </c>
      <c r="BD512" s="4">
        <f t="shared" si="287"/>
        <v>2</v>
      </c>
      <c r="BE512" s="4" t="str">
        <f t="shared" si="288"/>
        <v>0</v>
      </c>
      <c r="BF512" s="4">
        <f t="shared" si="289"/>
        <v>2</v>
      </c>
      <c r="BG512" s="4">
        <f t="shared" si="290"/>
        <v>4</v>
      </c>
      <c r="BH512" s="4">
        <f t="shared" si="291"/>
        <v>4</v>
      </c>
      <c r="BI512" s="4">
        <f t="shared" si="292"/>
        <v>4</v>
      </c>
      <c r="BJ512" s="4">
        <f t="shared" si="293"/>
        <v>2</v>
      </c>
      <c r="BK512" s="4">
        <f t="shared" si="294"/>
        <v>4</v>
      </c>
      <c r="BL512" s="4">
        <f t="shared" si="295"/>
        <v>2</v>
      </c>
      <c r="BM512" s="4">
        <f t="shared" si="296"/>
        <v>4</v>
      </c>
      <c r="BN512" s="4">
        <f t="shared" si="297"/>
        <v>4</v>
      </c>
      <c r="BO512" s="4">
        <f t="shared" si="298"/>
        <v>4</v>
      </c>
      <c r="BP512" s="4">
        <f t="shared" si="299"/>
        <v>4</v>
      </c>
      <c r="BQ512" s="4">
        <f t="shared" si="300"/>
        <v>6</v>
      </c>
      <c r="BR512" s="4">
        <f t="shared" si="301"/>
        <v>4</v>
      </c>
      <c r="BS512" s="4">
        <f t="shared" si="302"/>
        <v>4</v>
      </c>
      <c r="BT512" s="4">
        <f t="shared" si="303"/>
        <v>4</v>
      </c>
      <c r="BU512" s="4">
        <f t="shared" si="304"/>
        <v>4</v>
      </c>
      <c r="BV512" s="4" t="str">
        <f t="shared" si="305"/>
        <v>0</v>
      </c>
      <c r="BW512" s="4">
        <f t="shared" si="306"/>
        <v>6</v>
      </c>
      <c r="BX512" s="4">
        <f t="shared" si="307"/>
        <v>0</v>
      </c>
      <c r="BY512" s="4">
        <f t="shared" si="308"/>
        <v>0</v>
      </c>
      <c r="BZ512" s="37">
        <f t="shared" si="309"/>
        <v>86</v>
      </c>
      <c r="CA512" s="32" t="str">
        <f>VLOOKUP(J:J,'Agent wise'!A:C,3,0)</f>
        <v xml:space="preserve">Shiny </v>
      </c>
      <c r="CB512" s="32">
        <f t="shared" si="275"/>
        <v>45939</v>
      </c>
      <c r="CC512" t="str">
        <f t="shared" si="276"/>
        <v>Average</v>
      </c>
      <c r="CE512" s="32"/>
      <c r="CJ512">
        <f t="shared" si="277"/>
        <v>9</v>
      </c>
      <c r="CK512">
        <f t="shared" si="278"/>
        <v>10</v>
      </c>
      <c r="CL512">
        <f t="shared" si="279"/>
        <v>2025</v>
      </c>
    </row>
    <row r="513" spans="1:90" ht="15" customHeight="1" x14ac:dyDescent="0.35">
      <c r="A513" s="40">
        <v>45910.811666666668</v>
      </c>
      <c r="B513" t="s">
        <v>593</v>
      </c>
      <c r="C513" t="s">
        <v>575</v>
      </c>
      <c r="D513" t="s">
        <v>594</v>
      </c>
      <c r="E513" s="2">
        <v>45939</v>
      </c>
      <c r="F513" t="s">
        <v>134</v>
      </c>
      <c r="G513" s="2">
        <v>45879</v>
      </c>
      <c r="H513">
        <v>9941490662</v>
      </c>
      <c r="I513">
        <v>189</v>
      </c>
      <c r="J513" t="s">
        <v>87</v>
      </c>
      <c r="K513" t="s">
        <v>52</v>
      </c>
      <c r="L513" t="s">
        <v>53</v>
      </c>
      <c r="M513" t="s">
        <v>48</v>
      </c>
      <c r="N513" t="s">
        <v>48</v>
      </c>
      <c r="O513" t="s">
        <v>48</v>
      </c>
      <c r="P513" t="s">
        <v>48</v>
      </c>
      <c r="Q513" t="s">
        <v>48</v>
      </c>
      <c r="R513" t="s">
        <v>48</v>
      </c>
      <c r="S513" t="s">
        <v>48</v>
      </c>
      <c r="T513" t="s">
        <v>48</v>
      </c>
      <c r="U513" t="s">
        <v>49</v>
      </c>
      <c r="V513" t="s">
        <v>48</v>
      </c>
      <c r="W513" t="s">
        <v>48</v>
      </c>
      <c r="X513" t="s">
        <v>48</v>
      </c>
      <c r="Y513" t="s">
        <v>48</v>
      </c>
      <c r="Z513" t="s">
        <v>48</v>
      </c>
      <c r="AA513" t="s">
        <v>49</v>
      </c>
      <c r="AB513" t="s">
        <v>48</v>
      </c>
      <c r="AC513" t="s">
        <v>48</v>
      </c>
      <c r="AD513" t="s">
        <v>48</v>
      </c>
      <c r="AE513" t="s">
        <v>48</v>
      </c>
      <c r="AF513" t="s">
        <v>48</v>
      </c>
      <c r="AG513" t="s">
        <v>48</v>
      </c>
      <c r="AH513" t="s">
        <v>50</v>
      </c>
      <c r="AI513" t="s">
        <v>49</v>
      </c>
      <c r="AJ513" t="s">
        <v>48</v>
      </c>
      <c r="AK513" t="s">
        <v>48</v>
      </c>
      <c r="AL513" t="s">
        <v>49</v>
      </c>
      <c r="AM513" t="s">
        <v>48</v>
      </c>
      <c r="AN513" t="s">
        <v>48</v>
      </c>
      <c r="AO513" t="s">
        <v>48</v>
      </c>
      <c r="AP513" t="s">
        <v>1393</v>
      </c>
      <c r="AQ513" t="s">
        <v>1394</v>
      </c>
      <c r="AR513" t="s">
        <v>51</v>
      </c>
      <c r="AS513" t="s">
        <v>1383</v>
      </c>
      <c r="AT513" t="s">
        <v>363</v>
      </c>
      <c r="AU513" t="s">
        <v>577</v>
      </c>
      <c r="AW513" s="4">
        <f t="shared" si="280"/>
        <v>6</v>
      </c>
      <c r="AX513" s="4">
        <f t="shared" si="281"/>
        <v>4</v>
      </c>
      <c r="AY513" s="4">
        <f t="shared" si="282"/>
        <v>4</v>
      </c>
      <c r="AZ513" s="4">
        <f t="shared" si="283"/>
        <v>2</v>
      </c>
      <c r="BA513" s="4">
        <f t="shared" si="284"/>
        <v>4</v>
      </c>
      <c r="BB513" s="4">
        <f t="shared" si="285"/>
        <v>4</v>
      </c>
      <c r="BC513" s="4">
        <f t="shared" si="286"/>
        <v>4</v>
      </c>
      <c r="BD513" s="4">
        <f t="shared" si="287"/>
        <v>2</v>
      </c>
      <c r="BE513" s="4" t="str">
        <f t="shared" si="288"/>
        <v>0</v>
      </c>
      <c r="BF513" s="4">
        <f t="shared" si="289"/>
        <v>2</v>
      </c>
      <c r="BG513" s="4">
        <f t="shared" si="290"/>
        <v>4</v>
      </c>
      <c r="BH513" s="4">
        <f t="shared" si="291"/>
        <v>4</v>
      </c>
      <c r="BI513" s="4">
        <f t="shared" si="292"/>
        <v>4</v>
      </c>
      <c r="BJ513" s="4">
        <f t="shared" si="293"/>
        <v>2</v>
      </c>
      <c r="BK513" s="4" t="str">
        <f t="shared" si="294"/>
        <v>0</v>
      </c>
      <c r="BL513" s="4">
        <f t="shared" si="295"/>
        <v>2</v>
      </c>
      <c r="BM513" s="4">
        <f t="shared" si="296"/>
        <v>4</v>
      </c>
      <c r="BN513" s="4">
        <f t="shared" si="297"/>
        <v>4</v>
      </c>
      <c r="BO513" s="4">
        <f t="shared" si="298"/>
        <v>4</v>
      </c>
      <c r="BP513" s="4">
        <f t="shared" si="299"/>
        <v>4</v>
      </c>
      <c r="BQ513" s="4">
        <f t="shared" si="300"/>
        <v>6</v>
      </c>
      <c r="BR513" s="4">
        <f t="shared" si="301"/>
        <v>4</v>
      </c>
      <c r="BS513" s="4" t="str">
        <f t="shared" si="302"/>
        <v>0</v>
      </c>
      <c r="BT513" s="4">
        <f t="shared" si="303"/>
        <v>4</v>
      </c>
      <c r="BU513" s="4">
        <f t="shared" si="304"/>
        <v>4</v>
      </c>
      <c r="BV513" s="4" t="str">
        <f t="shared" si="305"/>
        <v>0</v>
      </c>
      <c r="BW513" s="4">
        <f t="shared" si="306"/>
        <v>6</v>
      </c>
      <c r="BX513" s="4">
        <f t="shared" si="307"/>
        <v>0</v>
      </c>
      <c r="BY513" s="4">
        <f t="shared" si="308"/>
        <v>0</v>
      </c>
      <c r="BZ513" s="37">
        <f t="shared" si="309"/>
        <v>88</v>
      </c>
      <c r="CA513" s="32" t="str">
        <f>VLOOKUP(J:J,'Agent wise'!A:C,3,0)</f>
        <v xml:space="preserve">Shiny </v>
      </c>
      <c r="CB513" s="32">
        <f t="shared" ref="CB513:CB576" si="310">DATE(CL513,CK513,CJ513)</f>
        <v>45939</v>
      </c>
      <c r="CC513" t="str">
        <f t="shared" ref="CC513:CC576" si="311">IF(BZ513&gt;=94.5, "Excellent", IF(BZ513&gt;89.5, "Good", IF(BZ513&gt;84.5, "Average", "FC")))</f>
        <v>Average</v>
      </c>
      <c r="CE513" s="32"/>
      <c r="CJ513">
        <f t="shared" ref="CJ513:CJ576" si="312">DAY(E513)</f>
        <v>9</v>
      </c>
      <c r="CK513">
        <f t="shared" ref="CK513:CK576" si="313">MONTH(E513)</f>
        <v>10</v>
      </c>
      <c r="CL513">
        <f t="shared" ref="CL513:CL576" si="314">YEAR(E513)</f>
        <v>2025</v>
      </c>
    </row>
    <row r="514" spans="1:90" ht="15" customHeight="1" x14ac:dyDescent="0.35">
      <c r="A514" s="40">
        <v>45910.813287037039</v>
      </c>
      <c r="B514" t="s">
        <v>593</v>
      </c>
      <c r="C514" t="s">
        <v>575</v>
      </c>
      <c r="D514" t="s">
        <v>594</v>
      </c>
      <c r="E514" s="2">
        <v>45939</v>
      </c>
      <c r="F514" t="s">
        <v>134</v>
      </c>
      <c r="G514" s="2">
        <v>45879</v>
      </c>
      <c r="H514">
        <v>9901022665</v>
      </c>
      <c r="I514">
        <v>190</v>
      </c>
      <c r="J514" t="s">
        <v>74</v>
      </c>
      <c r="K514" t="s">
        <v>52</v>
      </c>
      <c r="L514" t="s">
        <v>53</v>
      </c>
      <c r="M514" t="s">
        <v>48</v>
      </c>
      <c r="N514" t="s">
        <v>48</v>
      </c>
      <c r="O514" t="s">
        <v>48</v>
      </c>
      <c r="P514" t="s">
        <v>48</v>
      </c>
      <c r="Q514" t="s">
        <v>48</v>
      </c>
      <c r="R514" t="s">
        <v>48</v>
      </c>
      <c r="S514" t="s">
        <v>48</v>
      </c>
      <c r="T514" t="s">
        <v>48</v>
      </c>
      <c r="U514" t="s">
        <v>49</v>
      </c>
      <c r="V514" t="s">
        <v>48</v>
      </c>
      <c r="W514" t="s">
        <v>48</v>
      </c>
      <c r="X514" t="s">
        <v>48</v>
      </c>
      <c r="Y514" t="s">
        <v>48</v>
      </c>
      <c r="Z514" t="s">
        <v>49</v>
      </c>
      <c r="AA514" t="s">
        <v>48</v>
      </c>
      <c r="AB514" t="s">
        <v>48</v>
      </c>
      <c r="AC514" t="s">
        <v>50</v>
      </c>
      <c r="AD514" t="s">
        <v>48</v>
      </c>
      <c r="AE514" t="s">
        <v>48</v>
      </c>
      <c r="AF514" t="s">
        <v>48</v>
      </c>
      <c r="AG514" t="s">
        <v>48</v>
      </c>
      <c r="AH514" t="s">
        <v>50</v>
      </c>
      <c r="AI514" t="s">
        <v>50</v>
      </c>
      <c r="AJ514" t="s">
        <v>48</v>
      </c>
      <c r="AK514" t="s">
        <v>48</v>
      </c>
      <c r="AL514" t="s">
        <v>48</v>
      </c>
      <c r="AM514" t="s">
        <v>48</v>
      </c>
      <c r="AN514" t="s">
        <v>48</v>
      </c>
      <c r="AO514" t="s">
        <v>48</v>
      </c>
      <c r="AP514" t="s">
        <v>1395</v>
      </c>
      <c r="AQ514" t="s">
        <v>1396</v>
      </c>
      <c r="AR514" t="s">
        <v>51</v>
      </c>
      <c r="AS514" t="s">
        <v>428</v>
      </c>
      <c r="AT514" t="s">
        <v>429</v>
      </c>
      <c r="AU514" t="s">
        <v>577</v>
      </c>
      <c r="AW514" s="4">
        <f t="shared" si="280"/>
        <v>6</v>
      </c>
      <c r="AX514" s="4">
        <f t="shared" si="281"/>
        <v>4</v>
      </c>
      <c r="AY514" s="4">
        <f t="shared" si="282"/>
        <v>4</v>
      </c>
      <c r="AZ514" s="4">
        <f t="shared" si="283"/>
        <v>2</v>
      </c>
      <c r="BA514" s="4">
        <f t="shared" si="284"/>
        <v>4</v>
      </c>
      <c r="BB514" s="4">
        <f t="shared" si="285"/>
        <v>4</v>
      </c>
      <c r="BC514" s="4">
        <f t="shared" si="286"/>
        <v>4</v>
      </c>
      <c r="BD514" s="4">
        <f t="shared" si="287"/>
        <v>2</v>
      </c>
      <c r="BE514" s="4" t="str">
        <f t="shared" si="288"/>
        <v>0</v>
      </c>
      <c r="BF514" s="4">
        <f t="shared" si="289"/>
        <v>2</v>
      </c>
      <c r="BG514" s="4">
        <f t="shared" si="290"/>
        <v>4</v>
      </c>
      <c r="BH514" s="4">
        <f t="shared" si="291"/>
        <v>4</v>
      </c>
      <c r="BI514" s="4">
        <f t="shared" si="292"/>
        <v>4</v>
      </c>
      <c r="BJ514" s="4" t="str">
        <f t="shared" si="293"/>
        <v>0</v>
      </c>
      <c r="BK514" s="4">
        <f t="shared" si="294"/>
        <v>4</v>
      </c>
      <c r="BL514" s="4">
        <f t="shared" si="295"/>
        <v>2</v>
      </c>
      <c r="BM514" s="4">
        <f t="shared" si="296"/>
        <v>4</v>
      </c>
      <c r="BN514" s="4">
        <f t="shared" si="297"/>
        <v>4</v>
      </c>
      <c r="BO514" s="4">
        <f t="shared" si="298"/>
        <v>4</v>
      </c>
      <c r="BP514" s="4">
        <f t="shared" si="299"/>
        <v>4</v>
      </c>
      <c r="BQ514" s="4">
        <f t="shared" si="300"/>
        <v>6</v>
      </c>
      <c r="BR514" s="4">
        <f t="shared" si="301"/>
        <v>4</v>
      </c>
      <c r="BS514" s="4">
        <f t="shared" si="302"/>
        <v>4</v>
      </c>
      <c r="BT514" s="4">
        <f t="shared" si="303"/>
        <v>4</v>
      </c>
      <c r="BU514" s="4">
        <f t="shared" si="304"/>
        <v>4</v>
      </c>
      <c r="BV514" s="4">
        <f t="shared" si="305"/>
        <v>0</v>
      </c>
      <c r="BW514" s="4">
        <f t="shared" si="306"/>
        <v>6</v>
      </c>
      <c r="BX514" s="4">
        <f t="shared" si="307"/>
        <v>0</v>
      </c>
      <c r="BY514" s="4">
        <f t="shared" si="308"/>
        <v>0</v>
      </c>
      <c r="BZ514" s="37">
        <f t="shared" si="309"/>
        <v>94</v>
      </c>
      <c r="CA514" s="32" t="str">
        <f>VLOOKUP(J:J,'Agent wise'!A:C,3,0)</f>
        <v xml:space="preserve">Shiny </v>
      </c>
      <c r="CB514" s="32">
        <f t="shared" si="310"/>
        <v>45939</v>
      </c>
      <c r="CC514" t="str">
        <f t="shared" si="311"/>
        <v>Good</v>
      </c>
      <c r="CE514" s="32"/>
      <c r="CJ514">
        <f t="shared" si="312"/>
        <v>9</v>
      </c>
      <c r="CK514">
        <f t="shared" si="313"/>
        <v>10</v>
      </c>
      <c r="CL514">
        <f t="shared" si="314"/>
        <v>2025</v>
      </c>
    </row>
    <row r="515" spans="1:90" ht="15" customHeight="1" x14ac:dyDescent="0.35">
      <c r="A515" s="40">
        <v>45910.81591435185</v>
      </c>
      <c r="B515" t="s">
        <v>593</v>
      </c>
      <c r="C515" t="s">
        <v>575</v>
      </c>
      <c r="D515" t="s">
        <v>594</v>
      </c>
      <c r="E515" s="2">
        <v>45939</v>
      </c>
      <c r="F515" t="s">
        <v>134</v>
      </c>
      <c r="G515" s="2">
        <v>45879</v>
      </c>
      <c r="H515">
        <v>7708004050</v>
      </c>
      <c r="I515">
        <v>177</v>
      </c>
      <c r="J515" t="s">
        <v>55</v>
      </c>
      <c r="K515" t="s">
        <v>52</v>
      </c>
      <c r="L515" t="s">
        <v>53</v>
      </c>
      <c r="M515" t="s">
        <v>48</v>
      </c>
      <c r="N515" t="s">
        <v>48</v>
      </c>
      <c r="O515" t="s">
        <v>48</v>
      </c>
      <c r="P515" t="s">
        <v>48</v>
      </c>
      <c r="Q515" t="s">
        <v>48</v>
      </c>
      <c r="R515" t="s">
        <v>48</v>
      </c>
      <c r="S515" t="s">
        <v>48</v>
      </c>
      <c r="T515" t="s">
        <v>48</v>
      </c>
      <c r="U515" t="s">
        <v>49</v>
      </c>
      <c r="V515" t="s">
        <v>48</v>
      </c>
      <c r="W515" t="s">
        <v>48</v>
      </c>
      <c r="X515" t="s">
        <v>48</v>
      </c>
      <c r="Y515" t="s">
        <v>48</v>
      </c>
      <c r="Z515" t="s">
        <v>48</v>
      </c>
      <c r="AA515" t="s">
        <v>48</v>
      </c>
      <c r="AB515" t="s">
        <v>48</v>
      </c>
      <c r="AC515" t="s">
        <v>49</v>
      </c>
      <c r="AD515" t="s">
        <v>50</v>
      </c>
      <c r="AE515" t="s">
        <v>48</v>
      </c>
      <c r="AF515" t="s">
        <v>48</v>
      </c>
      <c r="AG515" t="s">
        <v>48</v>
      </c>
      <c r="AH515" t="s">
        <v>50</v>
      </c>
      <c r="AI515" t="s">
        <v>50</v>
      </c>
      <c r="AJ515" t="s">
        <v>48</v>
      </c>
      <c r="AK515" t="s">
        <v>48</v>
      </c>
      <c r="AL515" t="s">
        <v>49</v>
      </c>
      <c r="AM515" t="s">
        <v>48</v>
      </c>
      <c r="AN515" t="s">
        <v>48</v>
      </c>
      <c r="AO515" t="s">
        <v>48</v>
      </c>
      <c r="AP515" t="s">
        <v>1397</v>
      </c>
      <c r="AQ515" t="s">
        <v>1398</v>
      </c>
      <c r="AR515" t="s">
        <v>51</v>
      </c>
      <c r="AS515" t="s">
        <v>384</v>
      </c>
      <c r="AT515" t="s">
        <v>385</v>
      </c>
      <c r="AU515" t="s">
        <v>577</v>
      </c>
      <c r="AW515" s="4">
        <f t="shared" si="280"/>
        <v>6</v>
      </c>
      <c r="AX515" s="4">
        <f t="shared" si="281"/>
        <v>4</v>
      </c>
      <c r="AY515" s="4">
        <f t="shared" si="282"/>
        <v>4</v>
      </c>
      <c r="AZ515" s="4">
        <f t="shared" si="283"/>
        <v>2</v>
      </c>
      <c r="BA515" s="4">
        <f t="shared" si="284"/>
        <v>4</v>
      </c>
      <c r="BB515" s="4">
        <f t="shared" si="285"/>
        <v>4</v>
      </c>
      <c r="BC515" s="4">
        <f t="shared" si="286"/>
        <v>4</v>
      </c>
      <c r="BD515" s="4">
        <f t="shared" si="287"/>
        <v>2</v>
      </c>
      <c r="BE515" s="4" t="str">
        <f t="shared" si="288"/>
        <v>0</v>
      </c>
      <c r="BF515" s="4">
        <f t="shared" si="289"/>
        <v>2</v>
      </c>
      <c r="BG515" s="4">
        <f t="shared" si="290"/>
        <v>4</v>
      </c>
      <c r="BH515" s="4">
        <f t="shared" si="291"/>
        <v>4</v>
      </c>
      <c r="BI515" s="4">
        <f t="shared" si="292"/>
        <v>4</v>
      </c>
      <c r="BJ515" s="4">
        <f t="shared" si="293"/>
        <v>2</v>
      </c>
      <c r="BK515" s="4">
        <f t="shared" si="294"/>
        <v>4</v>
      </c>
      <c r="BL515" s="4">
        <f t="shared" si="295"/>
        <v>2</v>
      </c>
      <c r="BM515" s="4" t="str">
        <f t="shared" si="296"/>
        <v>0</v>
      </c>
      <c r="BN515" s="4">
        <f t="shared" si="297"/>
        <v>4</v>
      </c>
      <c r="BO515" s="4">
        <f t="shared" si="298"/>
        <v>4</v>
      </c>
      <c r="BP515" s="4">
        <f t="shared" si="299"/>
        <v>4</v>
      </c>
      <c r="BQ515" s="4">
        <f t="shared" si="300"/>
        <v>6</v>
      </c>
      <c r="BR515" s="4">
        <f t="shared" si="301"/>
        <v>4</v>
      </c>
      <c r="BS515" s="4">
        <f t="shared" si="302"/>
        <v>4</v>
      </c>
      <c r="BT515" s="4">
        <f t="shared" si="303"/>
        <v>4</v>
      </c>
      <c r="BU515" s="4">
        <f t="shared" si="304"/>
        <v>4</v>
      </c>
      <c r="BV515" s="4" t="str">
        <f t="shared" si="305"/>
        <v>0</v>
      </c>
      <c r="BW515" s="4">
        <f t="shared" si="306"/>
        <v>6</v>
      </c>
      <c r="BX515" s="4">
        <f t="shared" si="307"/>
        <v>0</v>
      </c>
      <c r="BY515" s="4">
        <f t="shared" si="308"/>
        <v>0</v>
      </c>
      <c r="BZ515" s="37">
        <f t="shared" si="309"/>
        <v>92</v>
      </c>
      <c r="CA515" s="32" t="str">
        <f>VLOOKUP(J:J,'Agent wise'!A:C,3,0)</f>
        <v xml:space="preserve">Shiny </v>
      </c>
      <c r="CB515" s="32">
        <f t="shared" si="310"/>
        <v>45939</v>
      </c>
      <c r="CC515" t="str">
        <f t="shared" si="311"/>
        <v>Good</v>
      </c>
      <c r="CE515" s="32"/>
      <c r="CJ515">
        <f t="shared" si="312"/>
        <v>9</v>
      </c>
      <c r="CK515">
        <f t="shared" si="313"/>
        <v>10</v>
      </c>
      <c r="CL515">
        <f t="shared" si="314"/>
        <v>2025</v>
      </c>
    </row>
    <row r="516" spans="1:90" ht="15" customHeight="1" x14ac:dyDescent="0.35">
      <c r="A516" s="40">
        <v>45910.924953703703</v>
      </c>
      <c r="B516" t="s">
        <v>887</v>
      </c>
      <c r="C516" t="s">
        <v>575</v>
      </c>
      <c r="D516" t="s">
        <v>192</v>
      </c>
      <c r="E516" s="2">
        <v>45939</v>
      </c>
      <c r="F516" t="s">
        <v>494</v>
      </c>
      <c r="G516" s="2">
        <v>45910</v>
      </c>
      <c r="H516">
        <v>7708639606</v>
      </c>
      <c r="I516">
        <v>176</v>
      </c>
      <c r="J516" t="s">
        <v>146</v>
      </c>
      <c r="K516" t="s">
        <v>52</v>
      </c>
      <c r="L516" t="s">
        <v>53</v>
      </c>
      <c r="M516" t="s">
        <v>48</v>
      </c>
      <c r="N516" t="s">
        <v>48</v>
      </c>
      <c r="O516" t="s">
        <v>48</v>
      </c>
      <c r="P516" t="s">
        <v>48</v>
      </c>
      <c r="Q516" t="s">
        <v>48</v>
      </c>
      <c r="R516" t="s">
        <v>48</v>
      </c>
      <c r="S516" t="s">
        <v>48</v>
      </c>
      <c r="T516" t="s">
        <v>48</v>
      </c>
      <c r="U516" t="s">
        <v>48</v>
      </c>
      <c r="V516" t="s">
        <v>48</v>
      </c>
      <c r="W516" t="s">
        <v>48</v>
      </c>
      <c r="X516" t="s">
        <v>48</v>
      </c>
      <c r="Y516" t="s">
        <v>48</v>
      </c>
      <c r="Z516" t="s">
        <v>48</v>
      </c>
      <c r="AA516" t="s">
        <v>48</v>
      </c>
      <c r="AB516" t="s">
        <v>48</v>
      </c>
      <c r="AC516" t="s">
        <v>48</v>
      </c>
      <c r="AD516" t="s">
        <v>48</v>
      </c>
      <c r="AE516" t="s">
        <v>48</v>
      </c>
      <c r="AF516" t="s">
        <v>48</v>
      </c>
      <c r="AG516" t="s">
        <v>48</v>
      </c>
      <c r="AH516" t="s">
        <v>50</v>
      </c>
      <c r="AI516" t="s">
        <v>49</v>
      </c>
      <c r="AJ516" t="s">
        <v>48</v>
      </c>
      <c r="AK516" t="s">
        <v>48</v>
      </c>
      <c r="AL516" t="s">
        <v>48</v>
      </c>
      <c r="AM516" t="s">
        <v>48</v>
      </c>
      <c r="AN516" t="s">
        <v>48</v>
      </c>
      <c r="AO516" t="s">
        <v>48</v>
      </c>
      <c r="AP516" t="s">
        <v>1399</v>
      </c>
      <c r="AQ516" t="s">
        <v>1126</v>
      </c>
      <c r="AR516" t="s">
        <v>116</v>
      </c>
      <c r="AS516" t="s">
        <v>496</v>
      </c>
      <c r="AT516" t="s">
        <v>496</v>
      </c>
      <c r="AU516" t="s">
        <v>577</v>
      </c>
      <c r="AW516" s="4">
        <f t="shared" si="280"/>
        <v>6</v>
      </c>
      <c r="AX516" s="4">
        <f t="shared" si="281"/>
        <v>4</v>
      </c>
      <c r="AY516" s="4">
        <f t="shared" si="282"/>
        <v>4</v>
      </c>
      <c r="AZ516" s="4">
        <f t="shared" si="283"/>
        <v>2</v>
      </c>
      <c r="BA516" s="4">
        <f t="shared" si="284"/>
        <v>4</v>
      </c>
      <c r="BB516" s="4">
        <f t="shared" si="285"/>
        <v>4</v>
      </c>
      <c r="BC516" s="4">
        <f t="shared" si="286"/>
        <v>4</v>
      </c>
      <c r="BD516" s="4">
        <f t="shared" si="287"/>
        <v>2</v>
      </c>
      <c r="BE516" s="4">
        <f t="shared" si="288"/>
        <v>4</v>
      </c>
      <c r="BF516" s="4">
        <f t="shared" si="289"/>
        <v>2</v>
      </c>
      <c r="BG516" s="4">
        <f t="shared" si="290"/>
        <v>4</v>
      </c>
      <c r="BH516" s="4">
        <f t="shared" si="291"/>
        <v>4</v>
      </c>
      <c r="BI516" s="4">
        <f t="shared" si="292"/>
        <v>4</v>
      </c>
      <c r="BJ516" s="4">
        <f t="shared" si="293"/>
        <v>2</v>
      </c>
      <c r="BK516" s="4">
        <f t="shared" si="294"/>
        <v>4</v>
      </c>
      <c r="BL516" s="4">
        <f t="shared" si="295"/>
        <v>2</v>
      </c>
      <c r="BM516" s="4">
        <f t="shared" si="296"/>
        <v>4</v>
      </c>
      <c r="BN516" s="4">
        <f t="shared" si="297"/>
        <v>4</v>
      </c>
      <c r="BO516" s="4">
        <f t="shared" si="298"/>
        <v>4</v>
      </c>
      <c r="BP516" s="4">
        <f t="shared" si="299"/>
        <v>4</v>
      </c>
      <c r="BQ516" s="4">
        <f t="shared" si="300"/>
        <v>6</v>
      </c>
      <c r="BR516" s="4">
        <f t="shared" si="301"/>
        <v>4</v>
      </c>
      <c r="BS516" s="4" t="str">
        <f t="shared" si="302"/>
        <v>0</v>
      </c>
      <c r="BT516" s="4">
        <f t="shared" si="303"/>
        <v>4</v>
      </c>
      <c r="BU516" s="4">
        <f t="shared" si="304"/>
        <v>4</v>
      </c>
      <c r="BV516" s="4">
        <f t="shared" si="305"/>
        <v>0</v>
      </c>
      <c r="BW516" s="4">
        <f t="shared" si="306"/>
        <v>6</v>
      </c>
      <c r="BX516" s="4">
        <f t="shared" si="307"/>
        <v>0</v>
      </c>
      <c r="BY516" s="4">
        <f t="shared" si="308"/>
        <v>0</v>
      </c>
      <c r="BZ516" s="37">
        <f t="shared" si="309"/>
        <v>96</v>
      </c>
      <c r="CA516" s="32" t="str">
        <f>VLOOKUP(J:J,'Agent wise'!A:C,3,0)</f>
        <v>Amal</v>
      </c>
      <c r="CB516" s="32">
        <f t="shared" si="310"/>
        <v>45939</v>
      </c>
      <c r="CC516" t="str">
        <f t="shared" si="311"/>
        <v>Excellent</v>
      </c>
      <c r="CE516" s="32"/>
      <c r="CJ516">
        <f t="shared" si="312"/>
        <v>9</v>
      </c>
      <c r="CK516">
        <f t="shared" si="313"/>
        <v>10</v>
      </c>
      <c r="CL516">
        <f t="shared" si="314"/>
        <v>2025</v>
      </c>
    </row>
    <row r="517" spans="1:90" ht="15" customHeight="1" x14ac:dyDescent="0.35">
      <c r="A517" s="40">
        <v>45910.927974537037</v>
      </c>
      <c r="B517" t="s">
        <v>887</v>
      </c>
      <c r="C517" t="s">
        <v>575</v>
      </c>
      <c r="D517" t="s">
        <v>192</v>
      </c>
      <c r="E517" s="2">
        <v>45939</v>
      </c>
      <c r="F517" t="s">
        <v>494</v>
      </c>
      <c r="G517" s="2">
        <v>45910</v>
      </c>
      <c r="H517">
        <v>9487385312</v>
      </c>
      <c r="I517">
        <v>168</v>
      </c>
      <c r="J517" t="s">
        <v>206</v>
      </c>
      <c r="K517" t="s">
        <v>52</v>
      </c>
      <c r="L517" t="s">
        <v>53</v>
      </c>
      <c r="M517" t="s">
        <v>48</v>
      </c>
      <c r="N517" t="s">
        <v>48</v>
      </c>
      <c r="O517" t="s">
        <v>48</v>
      </c>
      <c r="P517" t="s">
        <v>48</v>
      </c>
      <c r="Q517" t="s">
        <v>48</v>
      </c>
      <c r="R517" t="s">
        <v>48</v>
      </c>
      <c r="S517" t="s">
        <v>48</v>
      </c>
      <c r="T517" t="s">
        <v>48</v>
      </c>
      <c r="U517" t="s">
        <v>48</v>
      </c>
      <c r="V517" t="s">
        <v>48</v>
      </c>
      <c r="W517" t="s">
        <v>48</v>
      </c>
      <c r="X517" t="s">
        <v>48</v>
      </c>
      <c r="Y517" t="s">
        <v>48</v>
      </c>
      <c r="Z517" t="s">
        <v>49</v>
      </c>
      <c r="AA517" t="s">
        <v>48</v>
      </c>
      <c r="AB517" t="s">
        <v>48</v>
      </c>
      <c r="AC517" t="s">
        <v>48</v>
      </c>
      <c r="AD517" t="s">
        <v>50</v>
      </c>
      <c r="AE517" t="s">
        <v>48</v>
      </c>
      <c r="AF517" t="s">
        <v>48</v>
      </c>
      <c r="AG517" t="s">
        <v>48</v>
      </c>
      <c r="AH517" t="s">
        <v>50</v>
      </c>
      <c r="AI517" t="s">
        <v>50</v>
      </c>
      <c r="AJ517" t="s">
        <v>48</v>
      </c>
      <c r="AK517" t="s">
        <v>48</v>
      </c>
      <c r="AL517" t="s">
        <v>49</v>
      </c>
      <c r="AM517" t="s">
        <v>48</v>
      </c>
      <c r="AN517" t="s">
        <v>48</v>
      </c>
      <c r="AO517" t="s">
        <v>48</v>
      </c>
      <c r="AP517" t="s">
        <v>1400</v>
      </c>
      <c r="AQ517" t="s">
        <v>1401</v>
      </c>
      <c r="AR517" t="s">
        <v>116</v>
      </c>
      <c r="AS517" t="s">
        <v>1402</v>
      </c>
      <c r="AT517" t="s">
        <v>1402</v>
      </c>
      <c r="AU517" t="s">
        <v>577</v>
      </c>
      <c r="AW517" s="4">
        <f t="shared" si="280"/>
        <v>6</v>
      </c>
      <c r="AX517" s="4">
        <f t="shared" si="281"/>
        <v>4</v>
      </c>
      <c r="AY517" s="4">
        <f t="shared" si="282"/>
        <v>4</v>
      </c>
      <c r="AZ517" s="4">
        <f t="shared" si="283"/>
        <v>2</v>
      </c>
      <c r="BA517" s="4">
        <f t="shared" si="284"/>
        <v>4</v>
      </c>
      <c r="BB517" s="4">
        <f t="shared" si="285"/>
        <v>4</v>
      </c>
      <c r="BC517" s="4">
        <f t="shared" si="286"/>
        <v>4</v>
      </c>
      <c r="BD517" s="4">
        <f t="shared" si="287"/>
        <v>2</v>
      </c>
      <c r="BE517" s="4">
        <f t="shared" si="288"/>
        <v>4</v>
      </c>
      <c r="BF517" s="4">
        <f t="shared" si="289"/>
        <v>2</v>
      </c>
      <c r="BG517" s="4">
        <f t="shared" si="290"/>
        <v>4</v>
      </c>
      <c r="BH517" s="4">
        <f t="shared" si="291"/>
        <v>4</v>
      </c>
      <c r="BI517" s="4">
        <f t="shared" si="292"/>
        <v>4</v>
      </c>
      <c r="BJ517" s="4" t="str">
        <f t="shared" si="293"/>
        <v>0</v>
      </c>
      <c r="BK517" s="4">
        <f t="shared" si="294"/>
        <v>4</v>
      </c>
      <c r="BL517" s="4">
        <f t="shared" si="295"/>
        <v>2</v>
      </c>
      <c r="BM517" s="4">
        <f t="shared" si="296"/>
        <v>4</v>
      </c>
      <c r="BN517" s="4">
        <f t="shared" si="297"/>
        <v>4</v>
      </c>
      <c r="BO517" s="4">
        <f t="shared" si="298"/>
        <v>4</v>
      </c>
      <c r="BP517" s="4">
        <f t="shared" si="299"/>
        <v>4</v>
      </c>
      <c r="BQ517" s="4">
        <f t="shared" si="300"/>
        <v>6</v>
      </c>
      <c r="BR517" s="4">
        <f t="shared" si="301"/>
        <v>4</v>
      </c>
      <c r="BS517" s="4">
        <f t="shared" si="302"/>
        <v>4</v>
      </c>
      <c r="BT517" s="4">
        <f t="shared" si="303"/>
        <v>4</v>
      </c>
      <c r="BU517" s="4">
        <f t="shared" si="304"/>
        <v>4</v>
      </c>
      <c r="BV517" s="4" t="str">
        <f t="shared" si="305"/>
        <v>0</v>
      </c>
      <c r="BW517" s="4">
        <f t="shared" si="306"/>
        <v>6</v>
      </c>
      <c r="BX517" s="4">
        <f t="shared" si="307"/>
        <v>0</v>
      </c>
      <c r="BY517" s="4">
        <f t="shared" si="308"/>
        <v>0</v>
      </c>
      <c r="BZ517" s="37">
        <f t="shared" si="309"/>
        <v>98</v>
      </c>
      <c r="CA517" s="32" t="str">
        <f>VLOOKUP(J:J,'Agent wise'!A:C,3,0)</f>
        <v>Amal</v>
      </c>
      <c r="CB517" s="32">
        <f t="shared" si="310"/>
        <v>45939</v>
      </c>
      <c r="CC517" t="str">
        <f t="shared" si="311"/>
        <v>Excellent</v>
      </c>
      <c r="CE517" s="32"/>
      <c r="CJ517">
        <f t="shared" si="312"/>
        <v>9</v>
      </c>
      <c r="CK517">
        <f t="shared" si="313"/>
        <v>10</v>
      </c>
      <c r="CL517">
        <f t="shared" si="314"/>
        <v>2025</v>
      </c>
    </row>
    <row r="518" spans="1:90" ht="15" customHeight="1" x14ac:dyDescent="0.35">
      <c r="A518" s="40">
        <v>45910.930590277778</v>
      </c>
      <c r="B518" t="s">
        <v>887</v>
      </c>
      <c r="C518" t="s">
        <v>575</v>
      </c>
      <c r="D518" t="s">
        <v>192</v>
      </c>
      <c r="E518" s="2">
        <v>45939</v>
      </c>
      <c r="F518" t="s">
        <v>494</v>
      </c>
      <c r="G518" s="2">
        <v>45910</v>
      </c>
      <c r="H518">
        <v>9843120218</v>
      </c>
      <c r="I518">
        <v>189</v>
      </c>
      <c r="J518" t="s">
        <v>92</v>
      </c>
      <c r="K518" t="s">
        <v>52</v>
      </c>
      <c r="L518" t="s">
        <v>53</v>
      </c>
      <c r="M518" t="s">
        <v>48</v>
      </c>
      <c r="N518" t="s">
        <v>48</v>
      </c>
      <c r="O518" t="s">
        <v>48</v>
      </c>
      <c r="P518" t="s">
        <v>48</v>
      </c>
      <c r="Q518" t="s">
        <v>48</v>
      </c>
      <c r="R518" t="s">
        <v>48</v>
      </c>
      <c r="S518" t="s">
        <v>48</v>
      </c>
      <c r="T518" t="s">
        <v>48</v>
      </c>
      <c r="U518" t="s">
        <v>48</v>
      </c>
      <c r="V518" t="s">
        <v>48</v>
      </c>
      <c r="W518" t="s">
        <v>48</v>
      </c>
      <c r="X518" t="s">
        <v>48</v>
      </c>
      <c r="Y518" t="s">
        <v>48</v>
      </c>
      <c r="Z518" t="s">
        <v>48</v>
      </c>
      <c r="AA518" t="s">
        <v>48</v>
      </c>
      <c r="AB518" t="s">
        <v>50</v>
      </c>
      <c r="AC518" t="s">
        <v>48</v>
      </c>
      <c r="AD518" t="s">
        <v>50</v>
      </c>
      <c r="AE518" t="s">
        <v>48</v>
      </c>
      <c r="AF518" t="s">
        <v>48</v>
      </c>
      <c r="AG518" t="s">
        <v>48</v>
      </c>
      <c r="AH518" t="s">
        <v>50</v>
      </c>
      <c r="AI518" t="s">
        <v>50</v>
      </c>
      <c r="AJ518" t="s">
        <v>48</v>
      </c>
      <c r="AK518" t="s">
        <v>48</v>
      </c>
      <c r="AL518" t="s">
        <v>48</v>
      </c>
      <c r="AM518" t="s">
        <v>48</v>
      </c>
      <c r="AN518" t="s">
        <v>48</v>
      </c>
      <c r="AO518" t="s">
        <v>48</v>
      </c>
      <c r="AP518" t="s">
        <v>581</v>
      </c>
      <c r="AQ518" t="s">
        <v>1128</v>
      </c>
      <c r="AR518" t="s">
        <v>116</v>
      </c>
      <c r="AS518" t="s">
        <v>498</v>
      </c>
      <c r="AT518" t="s">
        <v>498</v>
      </c>
      <c r="AU518" t="s">
        <v>577</v>
      </c>
      <c r="AW518" s="4">
        <f t="shared" si="280"/>
        <v>6</v>
      </c>
      <c r="AX518" s="4">
        <f t="shared" si="281"/>
        <v>4</v>
      </c>
      <c r="AY518" s="4">
        <f t="shared" si="282"/>
        <v>4</v>
      </c>
      <c r="AZ518" s="4">
        <f t="shared" si="283"/>
        <v>2</v>
      </c>
      <c r="BA518" s="4">
        <f t="shared" si="284"/>
        <v>4</v>
      </c>
      <c r="BB518" s="4">
        <f t="shared" si="285"/>
        <v>4</v>
      </c>
      <c r="BC518" s="4">
        <f t="shared" si="286"/>
        <v>4</v>
      </c>
      <c r="BD518" s="4">
        <f t="shared" si="287"/>
        <v>2</v>
      </c>
      <c r="BE518" s="4">
        <f t="shared" si="288"/>
        <v>4</v>
      </c>
      <c r="BF518" s="4">
        <f t="shared" si="289"/>
        <v>2</v>
      </c>
      <c r="BG518" s="4">
        <f t="shared" si="290"/>
        <v>4</v>
      </c>
      <c r="BH518" s="4">
        <f t="shared" si="291"/>
        <v>4</v>
      </c>
      <c r="BI518" s="4">
        <f t="shared" si="292"/>
        <v>4</v>
      </c>
      <c r="BJ518" s="4">
        <f t="shared" si="293"/>
        <v>2</v>
      </c>
      <c r="BK518" s="4">
        <f t="shared" si="294"/>
        <v>4</v>
      </c>
      <c r="BL518" s="4">
        <f t="shared" si="295"/>
        <v>2</v>
      </c>
      <c r="BM518" s="4">
        <f t="shared" si="296"/>
        <v>4</v>
      </c>
      <c r="BN518" s="4">
        <f t="shared" si="297"/>
        <v>4</v>
      </c>
      <c r="BO518" s="4">
        <f t="shared" si="298"/>
        <v>4</v>
      </c>
      <c r="BP518" s="4">
        <f t="shared" si="299"/>
        <v>4</v>
      </c>
      <c r="BQ518" s="4">
        <f t="shared" si="300"/>
        <v>6</v>
      </c>
      <c r="BR518" s="4">
        <f t="shared" si="301"/>
        <v>4</v>
      </c>
      <c r="BS518" s="4">
        <f t="shared" si="302"/>
        <v>4</v>
      </c>
      <c r="BT518" s="4">
        <f t="shared" si="303"/>
        <v>4</v>
      </c>
      <c r="BU518" s="4">
        <f t="shared" si="304"/>
        <v>4</v>
      </c>
      <c r="BV518" s="4">
        <f t="shared" si="305"/>
        <v>0</v>
      </c>
      <c r="BW518" s="4">
        <f t="shared" si="306"/>
        <v>6</v>
      </c>
      <c r="BX518" s="4">
        <f t="shared" si="307"/>
        <v>0</v>
      </c>
      <c r="BY518" s="4">
        <f t="shared" si="308"/>
        <v>0</v>
      </c>
      <c r="BZ518" s="37">
        <f t="shared" si="309"/>
        <v>100</v>
      </c>
      <c r="CA518" s="32" t="str">
        <f>VLOOKUP(J:J,'Agent wise'!A:C,3,0)</f>
        <v>Adharsh</v>
      </c>
      <c r="CB518" s="32">
        <f t="shared" si="310"/>
        <v>45939</v>
      </c>
      <c r="CC518" t="str">
        <f t="shared" si="311"/>
        <v>Excellent</v>
      </c>
      <c r="CE518" s="32"/>
      <c r="CJ518">
        <f t="shared" si="312"/>
        <v>9</v>
      </c>
      <c r="CK518">
        <f t="shared" si="313"/>
        <v>10</v>
      </c>
      <c r="CL518">
        <f t="shared" si="314"/>
        <v>2025</v>
      </c>
    </row>
    <row r="519" spans="1:90" ht="15" customHeight="1" x14ac:dyDescent="0.35">
      <c r="A519" s="40">
        <v>45910.933807870373</v>
      </c>
      <c r="B519" t="s">
        <v>887</v>
      </c>
      <c r="C519" t="s">
        <v>575</v>
      </c>
      <c r="D519" t="s">
        <v>192</v>
      </c>
      <c r="E519" s="2">
        <v>45939</v>
      </c>
      <c r="F519" t="s">
        <v>494</v>
      </c>
      <c r="G519" s="2">
        <v>45910</v>
      </c>
      <c r="H519">
        <v>9003160529</v>
      </c>
      <c r="I519">
        <v>156</v>
      </c>
      <c r="J519" t="s">
        <v>127</v>
      </c>
      <c r="K519" t="s">
        <v>46</v>
      </c>
      <c r="L519" t="s">
        <v>47</v>
      </c>
      <c r="M519" t="s">
        <v>48</v>
      </c>
      <c r="N519" t="s">
        <v>48</v>
      </c>
      <c r="O519" t="s">
        <v>48</v>
      </c>
      <c r="P519" t="s">
        <v>48</v>
      </c>
      <c r="Q519" t="s">
        <v>48</v>
      </c>
      <c r="R519" t="s">
        <v>48</v>
      </c>
      <c r="S519" t="s">
        <v>48</v>
      </c>
      <c r="T519" t="s">
        <v>48</v>
      </c>
      <c r="U519" t="s">
        <v>48</v>
      </c>
      <c r="V519" t="s">
        <v>48</v>
      </c>
      <c r="W519" t="s">
        <v>48</v>
      </c>
      <c r="X519" t="s">
        <v>48</v>
      </c>
      <c r="Y519" t="s">
        <v>48</v>
      </c>
      <c r="Z519" t="s">
        <v>48</v>
      </c>
      <c r="AA519" t="s">
        <v>49</v>
      </c>
      <c r="AB519" t="s">
        <v>48</v>
      </c>
      <c r="AC519" t="s">
        <v>48</v>
      </c>
      <c r="AD519" t="s">
        <v>50</v>
      </c>
      <c r="AE519" t="s">
        <v>48</v>
      </c>
      <c r="AF519" t="s">
        <v>48</v>
      </c>
      <c r="AG519" t="s">
        <v>48</v>
      </c>
      <c r="AH519" t="s">
        <v>50</v>
      </c>
      <c r="AI519" t="s">
        <v>50</v>
      </c>
      <c r="AJ519" t="s">
        <v>48</v>
      </c>
      <c r="AK519" t="s">
        <v>48</v>
      </c>
      <c r="AL519" t="s">
        <v>49</v>
      </c>
      <c r="AM519" t="s">
        <v>48</v>
      </c>
      <c r="AN519" t="s">
        <v>48</v>
      </c>
      <c r="AO519" t="s">
        <v>48</v>
      </c>
      <c r="AP519" t="s">
        <v>1403</v>
      </c>
      <c r="AQ519" t="s">
        <v>1404</v>
      </c>
      <c r="AR519" t="s">
        <v>116</v>
      </c>
      <c r="AS519" t="s">
        <v>500</v>
      </c>
      <c r="AT519" t="s">
        <v>500</v>
      </c>
      <c r="AU519" t="s">
        <v>577</v>
      </c>
      <c r="AW519" s="4">
        <f t="shared" si="280"/>
        <v>6</v>
      </c>
      <c r="AX519" s="4">
        <f t="shared" si="281"/>
        <v>4</v>
      </c>
      <c r="AY519" s="4">
        <f t="shared" si="282"/>
        <v>4</v>
      </c>
      <c r="AZ519" s="4">
        <f t="shared" si="283"/>
        <v>2</v>
      </c>
      <c r="BA519" s="4">
        <f t="shared" si="284"/>
        <v>4</v>
      </c>
      <c r="BB519" s="4">
        <f t="shared" si="285"/>
        <v>4</v>
      </c>
      <c r="BC519" s="4">
        <f t="shared" si="286"/>
        <v>4</v>
      </c>
      <c r="BD519" s="4">
        <f t="shared" si="287"/>
        <v>2</v>
      </c>
      <c r="BE519" s="4">
        <f t="shared" si="288"/>
        <v>4</v>
      </c>
      <c r="BF519" s="4">
        <f t="shared" si="289"/>
        <v>2</v>
      </c>
      <c r="BG519" s="4">
        <f t="shared" si="290"/>
        <v>4</v>
      </c>
      <c r="BH519" s="4">
        <f t="shared" si="291"/>
        <v>4</v>
      </c>
      <c r="BI519" s="4">
        <f t="shared" si="292"/>
        <v>4</v>
      </c>
      <c r="BJ519" s="4">
        <f t="shared" si="293"/>
        <v>2</v>
      </c>
      <c r="BK519" s="4" t="str">
        <f t="shared" si="294"/>
        <v>0</v>
      </c>
      <c r="BL519" s="4">
        <f t="shared" si="295"/>
        <v>2</v>
      </c>
      <c r="BM519" s="4">
        <f t="shared" si="296"/>
        <v>4</v>
      </c>
      <c r="BN519" s="4">
        <f t="shared" si="297"/>
        <v>4</v>
      </c>
      <c r="BO519" s="4">
        <f t="shared" si="298"/>
        <v>4</v>
      </c>
      <c r="BP519" s="4">
        <f t="shared" si="299"/>
        <v>4</v>
      </c>
      <c r="BQ519" s="4">
        <f t="shared" si="300"/>
        <v>6</v>
      </c>
      <c r="BR519" s="4">
        <f t="shared" si="301"/>
        <v>4</v>
      </c>
      <c r="BS519" s="4">
        <f t="shared" si="302"/>
        <v>4</v>
      </c>
      <c r="BT519" s="4">
        <f t="shared" si="303"/>
        <v>4</v>
      </c>
      <c r="BU519" s="4">
        <f t="shared" si="304"/>
        <v>4</v>
      </c>
      <c r="BV519" s="4" t="str">
        <f t="shared" si="305"/>
        <v>0</v>
      </c>
      <c r="BW519" s="4">
        <f t="shared" si="306"/>
        <v>6</v>
      </c>
      <c r="BX519" s="4">
        <f t="shared" si="307"/>
        <v>0</v>
      </c>
      <c r="BY519" s="4">
        <f t="shared" si="308"/>
        <v>0</v>
      </c>
      <c r="BZ519" s="37">
        <f t="shared" si="309"/>
        <v>96</v>
      </c>
      <c r="CA519" s="32" t="str">
        <f>VLOOKUP(J:J,'Agent wise'!A:C,3,0)</f>
        <v>Shakeer</v>
      </c>
      <c r="CB519" s="32">
        <f t="shared" si="310"/>
        <v>45939</v>
      </c>
      <c r="CC519" t="str">
        <f t="shared" si="311"/>
        <v>Excellent</v>
      </c>
      <c r="CE519" s="32"/>
      <c r="CJ519">
        <f t="shared" si="312"/>
        <v>9</v>
      </c>
      <c r="CK519">
        <f t="shared" si="313"/>
        <v>10</v>
      </c>
      <c r="CL519">
        <f t="shared" si="314"/>
        <v>2025</v>
      </c>
    </row>
    <row r="520" spans="1:90" ht="15" customHeight="1" x14ac:dyDescent="0.35">
      <c r="A520" s="40">
        <v>45910.93886574074</v>
      </c>
      <c r="B520" t="s">
        <v>152</v>
      </c>
      <c r="C520" t="s">
        <v>575</v>
      </c>
      <c r="D520" t="s">
        <v>56</v>
      </c>
      <c r="E520" s="2">
        <v>45939</v>
      </c>
      <c r="F520" t="s">
        <v>134</v>
      </c>
      <c r="G520" s="2">
        <v>45910</v>
      </c>
      <c r="H520">
        <v>9444853585</v>
      </c>
      <c r="I520">
        <v>139</v>
      </c>
      <c r="J520" t="s">
        <v>284</v>
      </c>
      <c r="K520" t="s">
        <v>52</v>
      </c>
      <c r="L520" t="s">
        <v>53</v>
      </c>
      <c r="M520" t="s">
        <v>48</v>
      </c>
      <c r="N520" t="s">
        <v>48</v>
      </c>
      <c r="O520" t="s">
        <v>49</v>
      </c>
      <c r="P520" t="s">
        <v>48</v>
      </c>
      <c r="Q520" t="s">
        <v>48</v>
      </c>
      <c r="R520" t="s">
        <v>48</v>
      </c>
      <c r="S520" t="s">
        <v>48</v>
      </c>
      <c r="T520" t="s">
        <v>48</v>
      </c>
      <c r="U520" t="s">
        <v>49</v>
      </c>
      <c r="V520" t="s">
        <v>48</v>
      </c>
      <c r="W520" t="s">
        <v>48</v>
      </c>
      <c r="X520" t="s">
        <v>50</v>
      </c>
      <c r="Y520" t="s">
        <v>48</v>
      </c>
      <c r="Z520" t="s">
        <v>48</v>
      </c>
      <c r="AA520" t="s">
        <v>49</v>
      </c>
      <c r="AB520" t="s">
        <v>48</v>
      </c>
      <c r="AC520" t="s">
        <v>50</v>
      </c>
      <c r="AD520" t="s">
        <v>50</v>
      </c>
      <c r="AE520" t="s">
        <v>48</v>
      </c>
      <c r="AF520" t="s">
        <v>50</v>
      </c>
      <c r="AG520" t="s">
        <v>48</v>
      </c>
      <c r="AH520" t="s">
        <v>50</v>
      </c>
      <c r="AI520" t="s">
        <v>50</v>
      </c>
      <c r="AJ520" t="s">
        <v>48</v>
      </c>
      <c r="AK520" t="s">
        <v>48</v>
      </c>
      <c r="AL520" t="s">
        <v>49</v>
      </c>
      <c r="AM520" t="s">
        <v>48</v>
      </c>
      <c r="AN520" t="s">
        <v>48</v>
      </c>
      <c r="AO520" t="s">
        <v>48</v>
      </c>
      <c r="AP520" t="s">
        <v>1405</v>
      </c>
      <c r="AQ520" t="s">
        <v>1406</v>
      </c>
      <c r="AR520" t="s">
        <v>51</v>
      </c>
      <c r="AS520" t="s">
        <v>413</v>
      </c>
      <c r="AT520" t="s">
        <v>414</v>
      </c>
      <c r="AU520" t="s">
        <v>577</v>
      </c>
      <c r="AW520" s="4">
        <f t="shared" si="280"/>
        <v>6</v>
      </c>
      <c r="AX520" s="4">
        <f t="shared" si="281"/>
        <v>4</v>
      </c>
      <c r="AY520" s="4" t="str">
        <f t="shared" si="282"/>
        <v>0</v>
      </c>
      <c r="AZ520" s="4">
        <f t="shared" si="283"/>
        <v>2</v>
      </c>
      <c r="BA520" s="4">
        <f t="shared" si="284"/>
        <v>4</v>
      </c>
      <c r="BB520" s="4">
        <f t="shared" si="285"/>
        <v>4</v>
      </c>
      <c r="BC520" s="4">
        <f t="shared" si="286"/>
        <v>4</v>
      </c>
      <c r="BD520" s="4">
        <f t="shared" si="287"/>
        <v>2</v>
      </c>
      <c r="BE520" s="4" t="str">
        <f t="shared" si="288"/>
        <v>0</v>
      </c>
      <c r="BF520" s="4">
        <f t="shared" si="289"/>
        <v>2</v>
      </c>
      <c r="BG520" s="4">
        <f t="shared" si="290"/>
        <v>4</v>
      </c>
      <c r="BH520" s="4">
        <f t="shared" si="291"/>
        <v>4</v>
      </c>
      <c r="BI520" s="4">
        <f t="shared" si="292"/>
        <v>4</v>
      </c>
      <c r="BJ520" s="4">
        <f t="shared" si="293"/>
        <v>2</v>
      </c>
      <c r="BK520" s="4" t="str">
        <f t="shared" si="294"/>
        <v>0</v>
      </c>
      <c r="BL520" s="4">
        <f t="shared" si="295"/>
        <v>2</v>
      </c>
      <c r="BM520" s="4">
        <f t="shared" si="296"/>
        <v>4</v>
      </c>
      <c r="BN520" s="4">
        <f t="shared" si="297"/>
        <v>4</v>
      </c>
      <c r="BO520" s="4">
        <f t="shared" si="298"/>
        <v>4</v>
      </c>
      <c r="BP520" s="4">
        <f t="shared" si="299"/>
        <v>4</v>
      </c>
      <c r="BQ520" s="4">
        <f t="shared" si="300"/>
        <v>6</v>
      </c>
      <c r="BR520" s="4">
        <f t="shared" si="301"/>
        <v>4</v>
      </c>
      <c r="BS520" s="4">
        <f t="shared" si="302"/>
        <v>4</v>
      </c>
      <c r="BT520" s="4">
        <f t="shared" si="303"/>
        <v>4</v>
      </c>
      <c r="BU520" s="4">
        <f t="shared" si="304"/>
        <v>4</v>
      </c>
      <c r="BV520" s="4" t="str">
        <f t="shared" si="305"/>
        <v>0</v>
      </c>
      <c r="BW520" s="4">
        <f t="shared" si="306"/>
        <v>6</v>
      </c>
      <c r="BX520" s="4">
        <f t="shared" si="307"/>
        <v>0</v>
      </c>
      <c r="BY520" s="4">
        <f t="shared" si="308"/>
        <v>0</v>
      </c>
      <c r="BZ520" s="37">
        <f t="shared" si="309"/>
        <v>88</v>
      </c>
      <c r="CA520" s="32" t="str">
        <f>VLOOKUP(J:J,'Agent wise'!A:C,3,0)</f>
        <v>Shakeer</v>
      </c>
      <c r="CB520" s="32">
        <f t="shared" si="310"/>
        <v>45939</v>
      </c>
      <c r="CC520" t="str">
        <f t="shared" si="311"/>
        <v>Average</v>
      </c>
      <c r="CE520" s="32"/>
      <c r="CJ520">
        <f t="shared" si="312"/>
        <v>9</v>
      </c>
      <c r="CK520">
        <f t="shared" si="313"/>
        <v>10</v>
      </c>
      <c r="CL520">
        <f t="shared" si="314"/>
        <v>2025</v>
      </c>
    </row>
    <row r="521" spans="1:90" ht="15" customHeight="1" x14ac:dyDescent="0.35">
      <c r="A521" s="40">
        <v>45910.942372685182</v>
      </c>
      <c r="B521" t="s">
        <v>152</v>
      </c>
      <c r="C521" t="s">
        <v>575</v>
      </c>
      <c r="D521" t="s">
        <v>56</v>
      </c>
      <c r="E521" s="2">
        <v>45939</v>
      </c>
      <c r="F521" t="s">
        <v>134</v>
      </c>
      <c r="G521" s="2">
        <v>45910</v>
      </c>
      <c r="H521">
        <v>9500248366</v>
      </c>
      <c r="I521">
        <v>124</v>
      </c>
      <c r="J521" t="s">
        <v>284</v>
      </c>
      <c r="K521" t="s">
        <v>52</v>
      </c>
      <c r="L521" t="s">
        <v>53</v>
      </c>
      <c r="M521" t="s">
        <v>48</v>
      </c>
      <c r="N521" t="s">
        <v>48</v>
      </c>
      <c r="O521" t="s">
        <v>48</v>
      </c>
      <c r="P521" t="s">
        <v>48</v>
      </c>
      <c r="Q521" t="s">
        <v>48</v>
      </c>
      <c r="R521" t="s">
        <v>48</v>
      </c>
      <c r="S521" t="s">
        <v>48</v>
      </c>
      <c r="T521" t="s">
        <v>48</v>
      </c>
      <c r="U521" t="s">
        <v>49</v>
      </c>
      <c r="V521" t="s">
        <v>48</v>
      </c>
      <c r="W521" t="s">
        <v>48</v>
      </c>
      <c r="X521" t="s">
        <v>50</v>
      </c>
      <c r="Y521" t="s">
        <v>48</v>
      </c>
      <c r="Z521" t="s">
        <v>49</v>
      </c>
      <c r="AA521" t="s">
        <v>49</v>
      </c>
      <c r="AB521" t="s">
        <v>49</v>
      </c>
      <c r="AC521" t="s">
        <v>49</v>
      </c>
      <c r="AD521" t="s">
        <v>50</v>
      </c>
      <c r="AE521" t="s">
        <v>48</v>
      </c>
      <c r="AF521" t="s">
        <v>50</v>
      </c>
      <c r="AG521" t="s">
        <v>48</v>
      </c>
      <c r="AH521" t="s">
        <v>50</v>
      </c>
      <c r="AI521" t="s">
        <v>48</v>
      </c>
      <c r="AJ521" t="s">
        <v>48</v>
      </c>
      <c r="AK521" t="s">
        <v>48</v>
      </c>
      <c r="AL521" t="s">
        <v>49</v>
      </c>
      <c r="AM521" t="s">
        <v>48</v>
      </c>
      <c r="AN521" t="s">
        <v>48</v>
      </c>
      <c r="AO521" t="s">
        <v>48</v>
      </c>
      <c r="AP521" t="s">
        <v>1407</v>
      </c>
      <c r="AQ521" t="s">
        <v>486</v>
      </c>
      <c r="AR521" t="s">
        <v>51</v>
      </c>
      <c r="AS521" t="s">
        <v>154</v>
      </c>
      <c r="AT521" t="s">
        <v>158</v>
      </c>
      <c r="AU521" t="s">
        <v>683</v>
      </c>
      <c r="AW521" s="4">
        <f t="shared" si="280"/>
        <v>6</v>
      </c>
      <c r="AX521" s="4">
        <f t="shared" si="281"/>
        <v>4</v>
      </c>
      <c r="AY521" s="4">
        <f t="shared" si="282"/>
        <v>4</v>
      </c>
      <c r="AZ521" s="4">
        <f t="shared" si="283"/>
        <v>2</v>
      </c>
      <c r="BA521" s="4">
        <f t="shared" si="284"/>
        <v>4</v>
      </c>
      <c r="BB521" s="4">
        <f t="shared" si="285"/>
        <v>4</v>
      </c>
      <c r="BC521" s="4">
        <f t="shared" si="286"/>
        <v>4</v>
      </c>
      <c r="BD521" s="4">
        <f t="shared" si="287"/>
        <v>2</v>
      </c>
      <c r="BE521" s="4" t="str">
        <f t="shared" si="288"/>
        <v>0</v>
      </c>
      <c r="BF521" s="4">
        <f t="shared" si="289"/>
        <v>2</v>
      </c>
      <c r="BG521" s="4">
        <f t="shared" si="290"/>
        <v>4</v>
      </c>
      <c r="BH521" s="4">
        <f t="shared" si="291"/>
        <v>4</v>
      </c>
      <c r="BI521" s="4">
        <f t="shared" si="292"/>
        <v>4</v>
      </c>
      <c r="BJ521" s="4" t="str">
        <f t="shared" si="293"/>
        <v>0</v>
      </c>
      <c r="BK521" s="4" t="str">
        <f t="shared" si="294"/>
        <v>0</v>
      </c>
      <c r="BL521" s="4" t="str">
        <f t="shared" si="295"/>
        <v>0</v>
      </c>
      <c r="BM521" s="4" t="str">
        <f t="shared" si="296"/>
        <v>0</v>
      </c>
      <c r="BN521" s="4">
        <f t="shared" si="297"/>
        <v>4</v>
      </c>
      <c r="BO521" s="4">
        <f t="shared" si="298"/>
        <v>4</v>
      </c>
      <c r="BP521" s="4">
        <f t="shared" si="299"/>
        <v>4</v>
      </c>
      <c r="BQ521" s="4">
        <f t="shared" si="300"/>
        <v>6</v>
      </c>
      <c r="BR521" s="4">
        <f t="shared" si="301"/>
        <v>4</v>
      </c>
      <c r="BS521" s="4">
        <f t="shared" si="302"/>
        <v>4</v>
      </c>
      <c r="BT521" s="4">
        <f t="shared" si="303"/>
        <v>4</v>
      </c>
      <c r="BU521" s="4">
        <f t="shared" si="304"/>
        <v>4</v>
      </c>
      <c r="BV521" s="4" t="str">
        <f t="shared" si="305"/>
        <v>0</v>
      </c>
      <c r="BW521" s="4">
        <f t="shared" si="306"/>
        <v>6</v>
      </c>
      <c r="BX521" s="4">
        <f t="shared" si="307"/>
        <v>0</v>
      </c>
      <c r="BY521" s="4">
        <f t="shared" si="308"/>
        <v>0</v>
      </c>
      <c r="BZ521" s="37">
        <f t="shared" si="309"/>
        <v>84</v>
      </c>
      <c r="CA521" s="32" t="str">
        <f>VLOOKUP(J:J,'Agent wise'!A:C,3,0)</f>
        <v>Shakeer</v>
      </c>
      <c r="CB521" s="32">
        <f t="shared" si="310"/>
        <v>45939</v>
      </c>
      <c r="CC521" t="str">
        <f t="shared" si="311"/>
        <v>FC</v>
      </c>
      <c r="CE521" s="32"/>
      <c r="CJ521">
        <f t="shared" si="312"/>
        <v>9</v>
      </c>
      <c r="CK521">
        <f t="shared" si="313"/>
        <v>10</v>
      </c>
      <c r="CL521">
        <f t="shared" si="314"/>
        <v>2025</v>
      </c>
    </row>
    <row r="522" spans="1:90" ht="15" customHeight="1" x14ac:dyDescent="0.35">
      <c r="A522" s="40">
        <v>45910.944965277777</v>
      </c>
      <c r="B522" t="s">
        <v>152</v>
      </c>
      <c r="C522" t="s">
        <v>575</v>
      </c>
      <c r="D522" t="s">
        <v>56</v>
      </c>
      <c r="E522" s="2">
        <v>45939</v>
      </c>
      <c r="F522" t="s">
        <v>134</v>
      </c>
      <c r="G522" s="2">
        <v>45910</v>
      </c>
      <c r="H522">
        <v>8903701541</v>
      </c>
      <c r="I522">
        <v>134</v>
      </c>
      <c r="J522" t="s">
        <v>298</v>
      </c>
      <c r="K522" t="s">
        <v>52</v>
      </c>
      <c r="L522" t="s">
        <v>53</v>
      </c>
      <c r="M522" t="s">
        <v>48</v>
      </c>
      <c r="N522" t="s">
        <v>48</v>
      </c>
      <c r="O522" t="s">
        <v>49</v>
      </c>
      <c r="P522" t="s">
        <v>48</v>
      </c>
      <c r="Q522" t="s">
        <v>48</v>
      </c>
      <c r="R522" t="s">
        <v>48</v>
      </c>
      <c r="S522" t="s">
        <v>48</v>
      </c>
      <c r="T522" t="s">
        <v>48</v>
      </c>
      <c r="U522" t="s">
        <v>49</v>
      </c>
      <c r="V522" t="s">
        <v>48</v>
      </c>
      <c r="W522" t="s">
        <v>48</v>
      </c>
      <c r="X522" t="s">
        <v>50</v>
      </c>
      <c r="Y522" t="s">
        <v>48</v>
      </c>
      <c r="Z522" t="s">
        <v>48</v>
      </c>
      <c r="AA522" t="s">
        <v>49</v>
      </c>
      <c r="AB522" t="s">
        <v>49</v>
      </c>
      <c r="AC522" t="s">
        <v>49</v>
      </c>
      <c r="AD522" t="s">
        <v>50</v>
      </c>
      <c r="AE522" t="s">
        <v>48</v>
      </c>
      <c r="AF522" t="s">
        <v>50</v>
      </c>
      <c r="AG522" t="s">
        <v>48</v>
      </c>
      <c r="AH522" t="s">
        <v>50</v>
      </c>
      <c r="AI522" t="s">
        <v>50</v>
      </c>
      <c r="AJ522" t="s">
        <v>48</v>
      </c>
      <c r="AK522" t="s">
        <v>48</v>
      </c>
      <c r="AL522" t="s">
        <v>49</v>
      </c>
      <c r="AM522" t="s">
        <v>48</v>
      </c>
      <c r="AN522" t="s">
        <v>48</v>
      </c>
      <c r="AO522" t="s">
        <v>48</v>
      </c>
      <c r="AP522" t="s">
        <v>1408</v>
      </c>
      <c r="AQ522" t="s">
        <v>1409</v>
      </c>
      <c r="AR522" t="s">
        <v>51</v>
      </c>
      <c r="AS522" t="s">
        <v>384</v>
      </c>
      <c r="AT522" t="s">
        <v>385</v>
      </c>
      <c r="AU522" t="s">
        <v>577</v>
      </c>
      <c r="AW522" s="4">
        <f t="shared" si="280"/>
        <v>6</v>
      </c>
      <c r="AX522" s="4">
        <f t="shared" si="281"/>
        <v>4</v>
      </c>
      <c r="AY522" s="4" t="str">
        <f t="shared" si="282"/>
        <v>0</v>
      </c>
      <c r="AZ522" s="4">
        <f t="shared" si="283"/>
        <v>2</v>
      </c>
      <c r="BA522" s="4">
        <f t="shared" si="284"/>
        <v>4</v>
      </c>
      <c r="BB522" s="4">
        <f t="shared" si="285"/>
        <v>4</v>
      </c>
      <c r="BC522" s="4">
        <f t="shared" si="286"/>
        <v>4</v>
      </c>
      <c r="BD522" s="4">
        <f t="shared" si="287"/>
        <v>2</v>
      </c>
      <c r="BE522" s="4" t="str">
        <f t="shared" si="288"/>
        <v>0</v>
      </c>
      <c r="BF522" s="4">
        <f t="shared" si="289"/>
        <v>2</v>
      </c>
      <c r="BG522" s="4">
        <f t="shared" si="290"/>
        <v>4</v>
      </c>
      <c r="BH522" s="4">
        <f t="shared" si="291"/>
        <v>4</v>
      </c>
      <c r="BI522" s="4">
        <f t="shared" si="292"/>
        <v>4</v>
      </c>
      <c r="BJ522" s="4">
        <f t="shared" si="293"/>
        <v>2</v>
      </c>
      <c r="BK522" s="4" t="str">
        <f t="shared" si="294"/>
        <v>0</v>
      </c>
      <c r="BL522" s="4" t="str">
        <f t="shared" si="295"/>
        <v>0</v>
      </c>
      <c r="BM522" s="4" t="str">
        <f t="shared" si="296"/>
        <v>0</v>
      </c>
      <c r="BN522" s="4">
        <f t="shared" si="297"/>
        <v>4</v>
      </c>
      <c r="BO522" s="4">
        <f t="shared" si="298"/>
        <v>4</v>
      </c>
      <c r="BP522" s="4">
        <f t="shared" si="299"/>
        <v>4</v>
      </c>
      <c r="BQ522" s="4">
        <f t="shared" si="300"/>
        <v>6</v>
      </c>
      <c r="BR522" s="4">
        <f t="shared" si="301"/>
        <v>4</v>
      </c>
      <c r="BS522" s="4">
        <f t="shared" si="302"/>
        <v>4</v>
      </c>
      <c r="BT522" s="4">
        <f t="shared" si="303"/>
        <v>4</v>
      </c>
      <c r="BU522" s="4">
        <f t="shared" si="304"/>
        <v>4</v>
      </c>
      <c r="BV522" s="4" t="str">
        <f t="shared" si="305"/>
        <v>0</v>
      </c>
      <c r="BW522" s="4">
        <f t="shared" si="306"/>
        <v>6</v>
      </c>
      <c r="BX522" s="4">
        <f t="shared" si="307"/>
        <v>0</v>
      </c>
      <c r="BY522" s="4">
        <f t="shared" si="308"/>
        <v>0</v>
      </c>
      <c r="BZ522" s="37">
        <f t="shared" si="309"/>
        <v>82</v>
      </c>
      <c r="CA522" s="32" t="str">
        <f>VLOOKUP(J:J,'Agent wise'!A:C,3,0)</f>
        <v>Shakeer</v>
      </c>
      <c r="CB522" s="32">
        <f t="shared" si="310"/>
        <v>45939</v>
      </c>
      <c r="CC522" t="str">
        <f t="shared" si="311"/>
        <v>FC</v>
      </c>
      <c r="CE522" s="32"/>
      <c r="CJ522">
        <f t="shared" si="312"/>
        <v>9</v>
      </c>
      <c r="CK522">
        <f t="shared" si="313"/>
        <v>10</v>
      </c>
      <c r="CL522">
        <f t="shared" si="314"/>
        <v>2025</v>
      </c>
    </row>
    <row r="523" spans="1:90" ht="15" customHeight="1" x14ac:dyDescent="0.35">
      <c r="A523" s="40">
        <v>45910.948483796295</v>
      </c>
      <c r="B523" t="s">
        <v>152</v>
      </c>
      <c r="C523" t="s">
        <v>575</v>
      </c>
      <c r="D523" t="s">
        <v>56</v>
      </c>
      <c r="E523" s="2">
        <v>45939</v>
      </c>
      <c r="F523" t="s">
        <v>134</v>
      </c>
      <c r="G523" s="2">
        <v>45910</v>
      </c>
      <c r="H523">
        <v>9344233916</v>
      </c>
      <c r="I523">
        <v>146</v>
      </c>
      <c r="J523" t="s">
        <v>298</v>
      </c>
      <c r="K523" t="s">
        <v>52</v>
      </c>
      <c r="L523" t="s">
        <v>53</v>
      </c>
      <c r="M523" t="s">
        <v>48</v>
      </c>
      <c r="N523" t="s">
        <v>48</v>
      </c>
      <c r="O523" t="s">
        <v>48</v>
      </c>
      <c r="P523" t="s">
        <v>48</v>
      </c>
      <c r="Q523" t="s">
        <v>48</v>
      </c>
      <c r="R523" t="s">
        <v>48</v>
      </c>
      <c r="S523" t="s">
        <v>48</v>
      </c>
      <c r="T523" t="s">
        <v>48</v>
      </c>
      <c r="U523" t="s">
        <v>49</v>
      </c>
      <c r="V523" t="s">
        <v>48</v>
      </c>
      <c r="W523" t="s">
        <v>48</v>
      </c>
      <c r="X523" t="s">
        <v>50</v>
      </c>
      <c r="Y523" t="s">
        <v>48</v>
      </c>
      <c r="Z523" t="s">
        <v>49</v>
      </c>
      <c r="AA523" t="s">
        <v>49</v>
      </c>
      <c r="AB523" t="s">
        <v>49</v>
      </c>
      <c r="AC523" t="s">
        <v>49</v>
      </c>
      <c r="AD523" t="s">
        <v>50</v>
      </c>
      <c r="AE523" t="s">
        <v>48</v>
      </c>
      <c r="AF523" t="s">
        <v>50</v>
      </c>
      <c r="AG523" t="s">
        <v>48</v>
      </c>
      <c r="AH523" t="s">
        <v>50</v>
      </c>
      <c r="AI523" t="s">
        <v>50</v>
      </c>
      <c r="AJ523" t="s">
        <v>48</v>
      </c>
      <c r="AK523" t="s">
        <v>48</v>
      </c>
      <c r="AL523" t="s">
        <v>49</v>
      </c>
      <c r="AM523" t="s">
        <v>48</v>
      </c>
      <c r="AN523" t="s">
        <v>48</v>
      </c>
      <c r="AO523" t="s">
        <v>48</v>
      </c>
      <c r="AP523" t="s">
        <v>1410</v>
      </c>
      <c r="AQ523" t="s">
        <v>1411</v>
      </c>
      <c r="AR523" t="s">
        <v>51</v>
      </c>
      <c r="AS523" t="s">
        <v>413</v>
      </c>
      <c r="AT523" t="s">
        <v>414</v>
      </c>
      <c r="AU523" t="s">
        <v>803</v>
      </c>
      <c r="AW523" s="4">
        <f t="shared" si="280"/>
        <v>6</v>
      </c>
      <c r="AX523" s="4">
        <f t="shared" si="281"/>
        <v>4</v>
      </c>
      <c r="AY523" s="4">
        <f t="shared" si="282"/>
        <v>4</v>
      </c>
      <c r="AZ523" s="4">
        <f t="shared" si="283"/>
        <v>2</v>
      </c>
      <c r="BA523" s="4">
        <f t="shared" si="284"/>
        <v>4</v>
      </c>
      <c r="BB523" s="4">
        <f t="shared" si="285"/>
        <v>4</v>
      </c>
      <c r="BC523" s="4">
        <f t="shared" si="286"/>
        <v>4</v>
      </c>
      <c r="BD523" s="4">
        <f t="shared" si="287"/>
        <v>2</v>
      </c>
      <c r="BE523" s="4" t="str">
        <f t="shared" si="288"/>
        <v>0</v>
      </c>
      <c r="BF523" s="4">
        <f t="shared" si="289"/>
        <v>2</v>
      </c>
      <c r="BG523" s="4">
        <f t="shared" si="290"/>
        <v>4</v>
      </c>
      <c r="BH523" s="4">
        <f t="shared" si="291"/>
        <v>4</v>
      </c>
      <c r="BI523" s="4">
        <f t="shared" si="292"/>
        <v>4</v>
      </c>
      <c r="BJ523" s="4" t="str">
        <f t="shared" si="293"/>
        <v>0</v>
      </c>
      <c r="BK523" s="4" t="str">
        <f t="shared" si="294"/>
        <v>0</v>
      </c>
      <c r="BL523" s="4" t="str">
        <f t="shared" si="295"/>
        <v>0</v>
      </c>
      <c r="BM523" s="4" t="str">
        <f t="shared" si="296"/>
        <v>0</v>
      </c>
      <c r="BN523" s="4">
        <f t="shared" si="297"/>
        <v>4</v>
      </c>
      <c r="BO523" s="4">
        <f t="shared" si="298"/>
        <v>4</v>
      </c>
      <c r="BP523" s="4">
        <f t="shared" si="299"/>
        <v>4</v>
      </c>
      <c r="BQ523" s="4">
        <f t="shared" si="300"/>
        <v>6</v>
      </c>
      <c r="BR523" s="4">
        <f t="shared" si="301"/>
        <v>4</v>
      </c>
      <c r="BS523" s="4">
        <f t="shared" si="302"/>
        <v>4</v>
      </c>
      <c r="BT523" s="4">
        <f t="shared" si="303"/>
        <v>4</v>
      </c>
      <c r="BU523" s="4">
        <f t="shared" si="304"/>
        <v>4</v>
      </c>
      <c r="BV523" s="4" t="str">
        <f t="shared" si="305"/>
        <v>0</v>
      </c>
      <c r="BW523" s="4">
        <f t="shared" si="306"/>
        <v>6</v>
      </c>
      <c r="BX523" s="4">
        <f t="shared" si="307"/>
        <v>0</v>
      </c>
      <c r="BY523" s="4">
        <f t="shared" si="308"/>
        <v>0</v>
      </c>
      <c r="BZ523" s="37">
        <f t="shared" si="309"/>
        <v>84</v>
      </c>
      <c r="CA523" s="32" t="str">
        <f>VLOOKUP(J:J,'Agent wise'!A:C,3,0)</f>
        <v>Shakeer</v>
      </c>
      <c r="CB523" s="32">
        <f t="shared" si="310"/>
        <v>45939</v>
      </c>
      <c r="CC523" t="str">
        <f t="shared" si="311"/>
        <v>FC</v>
      </c>
      <c r="CE523" s="32"/>
      <c r="CJ523">
        <f t="shared" si="312"/>
        <v>9</v>
      </c>
      <c r="CK523">
        <f t="shared" si="313"/>
        <v>10</v>
      </c>
      <c r="CL523">
        <f t="shared" si="314"/>
        <v>2025</v>
      </c>
    </row>
    <row r="524" spans="1:90" ht="15" customHeight="1" x14ac:dyDescent="0.35">
      <c r="A524" s="40">
        <v>45910.950520833336</v>
      </c>
      <c r="B524" t="s">
        <v>152</v>
      </c>
      <c r="C524" t="s">
        <v>575</v>
      </c>
      <c r="D524" t="s">
        <v>56</v>
      </c>
      <c r="E524" s="2">
        <v>45939</v>
      </c>
      <c r="F524" t="s">
        <v>134</v>
      </c>
      <c r="G524" s="2">
        <v>45910</v>
      </c>
      <c r="H524">
        <v>9444881067</v>
      </c>
      <c r="I524">
        <v>126</v>
      </c>
      <c r="J524" t="s">
        <v>92</v>
      </c>
      <c r="K524" t="s">
        <v>52</v>
      </c>
      <c r="L524" t="s">
        <v>53</v>
      </c>
      <c r="M524" t="s">
        <v>48</v>
      </c>
      <c r="N524" t="s">
        <v>48</v>
      </c>
      <c r="O524" t="s">
        <v>48</v>
      </c>
      <c r="P524" t="s">
        <v>48</v>
      </c>
      <c r="Q524" t="s">
        <v>48</v>
      </c>
      <c r="R524" t="s">
        <v>48</v>
      </c>
      <c r="S524" t="s">
        <v>48</v>
      </c>
      <c r="T524" t="s">
        <v>48</v>
      </c>
      <c r="U524" t="s">
        <v>49</v>
      </c>
      <c r="V524" t="s">
        <v>48</v>
      </c>
      <c r="W524" t="s">
        <v>48</v>
      </c>
      <c r="X524" t="s">
        <v>50</v>
      </c>
      <c r="Y524" t="s">
        <v>48</v>
      </c>
      <c r="Z524" t="s">
        <v>48</v>
      </c>
      <c r="AA524" t="s">
        <v>48</v>
      </c>
      <c r="AB524" t="s">
        <v>48</v>
      </c>
      <c r="AC524" t="s">
        <v>49</v>
      </c>
      <c r="AD524" t="s">
        <v>50</v>
      </c>
      <c r="AE524" t="s">
        <v>48</v>
      </c>
      <c r="AF524" t="s">
        <v>50</v>
      </c>
      <c r="AG524" t="s">
        <v>48</v>
      </c>
      <c r="AH524" t="s">
        <v>50</v>
      </c>
      <c r="AI524" t="s">
        <v>48</v>
      </c>
      <c r="AJ524" t="s">
        <v>48</v>
      </c>
      <c r="AK524" t="s">
        <v>48</v>
      </c>
      <c r="AL524" t="s">
        <v>48</v>
      </c>
      <c r="AM524" t="s">
        <v>48</v>
      </c>
      <c r="AN524" t="s">
        <v>48</v>
      </c>
      <c r="AO524" t="s">
        <v>48</v>
      </c>
      <c r="AP524" t="s">
        <v>382</v>
      </c>
      <c r="AQ524" t="s">
        <v>1412</v>
      </c>
      <c r="AR524" t="s">
        <v>51</v>
      </c>
      <c r="AS524" t="s">
        <v>154</v>
      </c>
      <c r="AT524" t="s">
        <v>364</v>
      </c>
      <c r="AU524" t="s">
        <v>577</v>
      </c>
      <c r="AW524" s="4">
        <f t="shared" si="280"/>
        <v>6</v>
      </c>
      <c r="AX524" s="4">
        <f t="shared" si="281"/>
        <v>4</v>
      </c>
      <c r="AY524" s="4">
        <f t="shared" si="282"/>
        <v>4</v>
      </c>
      <c r="AZ524" s="4">
        <f t="shared" si="283"/>
        <v>2</v>
      </c>
      <c r="BA524" s="4">
        <f t="shared" si="284"/>
        <v>4</v>
      </c>
      <c r="BB524" s="4">
        <f t="shared" si="285"/>
        <v>4</v>
      </c>
      <c r="BC524" s="4">
        <f t="shared" si="286"/>
        <v>4</v>
      </c>
      <c r="BD524" s="4">
        <f t="shared" si="287"/>
        <v>2</v>
      </c>
      <c r="BE524" s="4" t="str">
        <f t="shared" si="288"/>
        <v>0</v>
      </c>
      <c r="BF524" s="4">
        <f t="shared" si="289"/>
        <v>2</v>
      </c>
      <c r="BG524" s="4">
        <f t="shared" si="290"/>
        <v>4</v>
      </c>
      <c r="BH524" s="4">
        <f t="shared" si="291"/>
        <v>4</v>
      </c>
      <c r="BI524" s="4">
        <f t="shared" si="292"/>
        <v>4</v>
      </c>
      <c r="BJ524" s="4">
        <f t="shared" si="293"/>
        <v>2</v>
      </c>
      <c r="BK524" s="4">
        <f t="shared" si="294"/>
        <v>4</v>
      </c>
      <c r="BL524" s="4">
        <f t="shared" si="295"/>
        <v>2</v>
      </c>
      <c r="BM524" s="4" t="str">
        <f t="shared" si="296"/>
        <v>0</v>
      </c>
      <c r="BN524" s="4">
        <f t="shared" si="297"/>
        <v>4</v>
      </c>
      <c r="BO524" s="4">
        <f t="shared" si="298"/>
        <v>4</v>
      </c>
      <c r="BP524" s="4">
        <f t="shared" si="299"/>
        <v>4</v>
      </c>
      <c r="BQ524" s="4">
        <f t="shared" si="300"/>
        <v>6</v>
      </c>
      <c r="BR524" s="4">
        <f t="shared" si="301"/>
        <v>4</v>
      </c>
      <c r="BS524" s="4">
        <f t="shared" si="302"/>
        <v>4</v>
      </c>
      <c r="BT524" s="4">
        <f t="shared" si="303"/>
        <v>4</v>
      </c>
      <c r="BU524" s="4">
        <f t="shared" si="304"/>
        <v>4</v>
      </c>
      <c r="BV524" s="4">
        <f t="shared" si="305"/>
        <v>0</v>
      </c>
      <c r="BW524" s="4">
        <f t="shared" si="306"/>
        <v>6</v>
      </c>
      <c r="BX524" s="4">
        <f t="shared" si="307"/>
        <v>0</v>
      </c>
      <c r="BY524" s="4">
        <f t="shared" si="308"/>
        <v>0</v>
      </c>
      <c r="BZ524" s="37">
        <f t="shared" si="309"/>
        <v>92</v>
      </c>
      <c r="CA524" s="32" t="str">
        <f>VLOOKUP(J:J,'Agent wise'!A:C,3,0)</f>
        <v>Adharsh</v>
      </c>
      <c r="CB524" s="32">
        <f t="shared" si="310"/>
        <v>45939</v>
      </c>
      <c r="CC524" t="str">
        <f t="shared" si="311"/>
        <v>Good</v>
      </c>
      <c r="CE524" s="32"/>
      <c r="CJ524">
        <f t="shared" si="312"/>
        <v>9</v>
      </c>
      <c r="CK524">
        <f t="shared" si="313"/>
        <v>10</v>
      </c>
      <c r="CL524">
        <f t="shared" si="314"/>
        <v>2025</v>
      </c>
    </row>
    <row r="525" spans="1:90" ht="15" customHeight="1" x14ac:dyDescent="0.35">
      <c r="A525" s="40">
        <v>45910.991585648146</v>
      </c>
      <c r="B525" t="s">
        <v>156</v>
      </c>
      <c r="C525" t="s">
        <v>575</v>
      </c>
      <c r="D525" t="s">
        <v>61</v>
      </c>
      <c r="E525" s="2">
        <v>45939</v>
      </c>
      <c r="F525" t="s">
        <v>134</v>
      </c>
      <c r="G525" s="2">
        <v>45910</v>
      </c>
      <c r="H525">
        <v>9446616538</v>
      </c>
      <c r="I525">
        <v>129</v>
      </c>
      <c r="J525" t="s">
        <v>342</v>
      </c>
      <c r="K525" t="s">
        <v>46</v>
      </c>
      <c r="L525" t="s">
        <v>47</v>
      </c>
      <c r="M525" t="s">
        <v>48</v>
      </c>
      <c r="N525" t="s">
        <v>48</v>
      </c>
      <c r="O525" t="s">
        <v>48</v>
      </c>
      <c r="P525" t="s">
        <v>48</v>
      </c>
      <c r="Q525" t="s">
        <v>48</v>
      </c>
      <c r="R525" t="s">
        <v>48</v>
      </c>
      <c r="S525" t="s">
        <v>48</v>
      </c>
      <c r="T525" t="s">
        <v>48</v>
      </c>
      <c r="U525" t="s">
        <v>49</v>
      </c>
      <c r="V525" t="s">
        <v>48</v>
      </c>
      <c r="W525" t="s">
        <v>48</v>
      </c>
      <c r="X525" t="s">
        <v>48</v>
      </c>
      <c r="Y525" t="s">
        <v>48</v>
      </c>
      <c r="Z525" t="s">
        <v>48</v>
      </c>
      <c r="AA525" t="s">
        <v>48</v>
      </c>
      <c r="AB525" t="s">
        <v>50</v>
      </c>
      <c r="AC525" t="s">
        <v>50</v>
      </c>
      <c r="AD525" t="s">
        <v>48</v>
      </c>
      <c r="AE525" t="s">
        <v>48</v>
      </c>
      <c r="AF525" t="s">
        <v>50</v>
      </c>
      <c r="AG525" t="s">
        <v>48</v>
      </c>
      <c r="AH525" t="s">
        <v>50</v>
      </c>
      <c r="AI525" t="s">
        <v>50</v>
      </c>
      <c r="AJ525" t="s">
        <v>48</v>
      </c>
      <c r="AK525" t="s">
        <v>48</v>
      </c>
      <c r="AL525" t="s">
        <v>49</v>
      </c>
      <c r="AM525" t="s">
        <v>48</v>
      </c>
      <c r="AN525" t="s">
        <v>48</v>
      </c>
      <c r="AO525" t="s">
        <v>48</v>
      </c>
      <c r="AP525" t="s">
        <v>366</v>
      </c>
      <c r="AQ525" s="1" t="s">
        <v>1413</v>
      </c>
      <c r="AR525" t="s">
        <v>51</v>
      </c>
      <c r="AS525" t="s">
        <v>100</v>
      </c>
      <c r="AT525" t="s">
        <v>101</v>
      </c>
      <c r="AU525" t="s">
        <v>577</v>
      </c>
      <c r="AW525" s="4">
        <f t="shared" si="280"/>
        <v>6</v>
      </c>
      <c r="AX525" s="4">
        <f t="shared" si="281"/>
        <v>4</v>
      </c>
      <c r="AY525" s="4">
        <f t="shared" si="282"/>
        <v>4</v>
      </c>
      <c r="AZ525" s="4">
        <f t="shared" si="283"/>
        <v>2</v>
      </c>
      <c r="BA525" s="4">
        <f t="shared" si="284"/>
        <v>4</v>
      </c>
      <c r="BB525" s="4">
        <f t="shared" si="285"/>
        <v>4</v>
      </c>
      <c r="BC525" s="4">
        <f t="shared" si="286"/>
        <v>4</v>
      </c>
      <c r="BD525" s="4">
        <f t="shared" si="287"/>
        <v>2</v>
      </c>
      <c r="BE525" s="4" t="str">
        <f t="shared" si="288"/>
        <v>0</v>
      </c>
      <c r="BF525" s="4">
        <f t="shared" si="289"/>
        <v>2</v>
      </c>
      <c r="BG525" s="4">
        <f t="shared" si="290"/>
        <v>4</v>
      </c>
      <c r="BH525" s="4">
        <f t="shared" si="291"/>
        <v>4</v>
      </c>
      <c r="BI525" s="4">
        <f t="shared" si="292"/>
        <v>4</v>
      </c>
      <c r="BJ525" s="4">
        <f t="shared" si="293"/>
        <v>2</v>
      </c>
      <c r="BK525" s="4">
        <f t="shared" si="294"/>
        <v>4</v>
      </c>
      <c r="BL525" s="4">
        <f t="shared" si="295"/>
        <v>2</v>
      </c>
      <c r="BM525" s="4">
        <f t="shared" si="296"/>
        <v>4</v>
      </c>
      <c r="BN525" s="4">
        <f t="shared" si="297"/>
        <v>4</v>
      </c>
      <c r="BO525" s="4">
        <f t="shared" si="298"/>
        <v>4</v>
      </c>
      <c r="BP525" s="4">
        <f t="shared" si="299"/>
        <v>4</v>
      </c>
      <c r="BQ525" s="4">
        <f t="shared" si="300"/>
        <v>6</v>
      </c>
      <c r="BR525" s="4">
        <f t="shared" si="301"/>
        <v>4</v>
      </c>
      <c r="BS525" s="4">
        <f t="shared" si="302"/>
        <v>4</v>
      </c>
      <c r="BT525" s="4">
        <f t="shared" si="303"/>
        <v>4</v>
      </c>
      <c r="BU525" s="4">
        <f t="shared" si="304"/>
        <v>4</v>
      </c>
      <c r="BV525" s="4" t="str">
        <f t="shared" si="305"/>
        <v>0</v>
      </c>
      <c r="BW525" s="4">
        <f t="shared" si="306"/>
        <v>6</v>
      </c>
      <c r="BX525" s="4">
        <f t="shared" si="307"/>
        <v>0</v>
      </c>
      <c r="BY525" s="4">
        <f t="shared" si="308"/>
        <v>0</v>
      </c>
      <c r="BZ525" s="37">
        <f t="shared" si="309"/>
        <v>96</v>
      </c>
      <c r="CA525" s="32" t="str">
        <f>VLOOKUP(J:J,'Agent wise'!A:C,3,0)</f>
        <v xml:space="preserve">Shiny </v>
      </c>
      <c r="CB525" s="32">
        <f t="shared" si="310"/>
        <v>45939</v>
      </c>
      <c r="CC525" t="str">
        <f t="shared" si="311"/>
        <v>Excellent</v>
      </c>
      <c r="CE525" s="32"/>
      <c r="CJ525">
        <f t="shared" si="312"/>
        <v>9</v>
      </c>
      <c r="CK525">
        <f t="shared" si="313"/>
        <v>10</v>
      </c>
      <c r="CL525">
        <f t="shared" si="314"/>
        <v>2025</v>
      </c>
    </row>
    <row r="526" spans="1:90" ht="15" customHeight="1" x14ac:dyDescent="0.35">
      <c r="A526" s="40">
        <v>45910.993541666663</v>
      </c>
      <c r="B526" t="s">
        <v>156</v>
      </c>
      <c r="C526" t="s">
        <v>575</v>
      </c>
      <c r="D526" t="s">
        <v>61</v>
      </c>
      <c r="E526" s="2">
        <v>45939</v>
      </c>
      <c r="F526" t="s">
        <v>134</v>
      </c>
      <c r="G526" s="2">
        <v>45910</v>
      </c>
      <c r="H526">
        <v>9447904891</v>
      </c>
      <c r="I526">
        <v>133</v>
      </c>
      <c r="J526" t="s">
        <v>355</v>
      </c>
      <c r="K526" t="s">
        <v>46</v>
      </c>
      <c r="L526" t="s">
        <v>47</v>
      </c>
      <c r="M526" t="s">
        <v>48</v>
      </c>
      <c r="N526" t="s">
        <v>48</v>
      </c>
      <c r="O526" t="s">
        <v>48</v>
      </c>
      <c r="P526" t="s">
        <v>48</v>
      </c>
      <c r="Q526" t="s">
        <v>48</v>
      </c>
      <c r="R526" t="s">
        <v>48</v>
      </c>
      <c r="S526" t="s">
        <v>48</v>
      </c>
      <c r="T526" t="s">
        <v>48</v>
      </c>
      <c r="U526" t="s">
        <v>49</v>
      </c>
      <c r="V526" t="s">
        <v>48</v>
      </c>
      <c r="W526" t="s">
        <v>48</v>
      </c>
      <c r="X526" t="s">
        <v>48</v>
      </c>
      <c r="Y526" t="s">
        <v>48</v>
      </c>
      <c r="Z526" t="s">
        <v>48</v>
      </c>
      <c r="AA526" t="s">
        <v>48</v>
      </c>
      <c r="AB526" t="s">
        <v>49</v>
      </c>
      <c r="AC526" t="s">
        <v>49</v>
      </c>
      <c r="AD526" t="s">
        <v>48</v>
      </c>
      <c r="AE526" t="s">
        <v>48</v>
      </c>
      <c r="AF526" t="s">
        <v>50</v>
      </c>
      <c r="AG526" t="s">
        <v>48</v>
      </c>
      <c r="AH526" t="s">
        <v>50</v>
      </c>
      <c r="AI526" t="s">
        <v>50</v>
      </c>
      <c r="AJ526" t="s">
        <v>48</v>
      </c>
      <c r="AK526" t="s">
        <v>48</v>
      </c>
      <c r="AL526" t="s">
        <v>49</v>
      </c>
      <c r="AM526" t="s">
        <v>48</v>
      </c>
      <c r="AN526" t="s">
        <v>48</v>
      </c>
      <c r="AO526" t="s">
        <v>48</v>
      </c>
      <c r="AP526" t="s">
        <v>1414</v>
      </c>
      <c r="AQ526" s="1" t="s">
        <v>1415</v>
      </c>
      <c r="AR526" t="s">
        <v>51</v>
      </c>
      <c r="AS526" t="s">
        <v>351</v>
      </c>
      <c r="AT526" t="s">
        <v>1046</v>
      </c>
      <c r="AU526" t="s">
        <v>577</v>
      </c>
      <c r="AW526" s="4">
        <f t="shared" si="280"/>
        <v>6</v>
      </c>
      <c r="AX526" s="4">
        <f t="shared" si="281"/>
        <v>4</v>
      </c>
      <c r="AY526" s="4">
        <f t="shared" si="282"/>
        <v>4</v>
      </c>
      <c r="AZ526" s="4">
        <f t="shared" si="283"/>
        <v>2</v>
      </c>
      <c r="BA526" s="4">
        <f t="shared" si="284"/>
        <v>4</v>
      </c>
      <c r="BB526" s="4">
        <f t="shared" si="285"/>
        <v>4</v>
      </c>
      <c r="BC526" s="4">
        <f t="shared" si="286"/>
        <v>4</v>
      </c>
      <c r="BD526" s="4">
        <f t="shared" si="287"/>
        <v>2</v>
      </c>
      <c r="BE526" s="4" t="str">
        <f t="shared" si="288"/>
        <v>0</v>
      </c>
      <c r="BF526" s="4">
        <f t="shared" si="289"/>
        <v>2</v>
      </c>
      <c r="BG526" s="4">
        <f t="shared" si="290"/>
        <v>4</v>
      </c>
      <c r="BH526" s="4">
        <f t="shared" si="291"/>
        <v>4</v>
      </c>
      <c r="BI526" s="4">
        <f t="shared" si="292"/>
        <v>4</v>
      </c>
      <c r="BJ526" s="4">
        <f t="shared" si="293"/>
        <v>2</v>
      </c>
      <c r="BK526" s="4">
        <f t="shared" si="294"/>
        <v>4</v>
      </c>
      <c r="BL526" s="4" t="str">
        <f t="shared" si="295"/>
        <v>0</v>
      </c>
      <c r="BM526" s="4" t="str">
        <f t="shared" si="296"/>
        <v>0</v>
      </c>
      <c r="BN526" s="4">
        <f t="shared" si="297"/>
        <v>4</v>
      </c>
      <c r="BO526" s="4">
        <f t="shared" si="298"/>
        <v>4</v>
      </c>
      <c r="BP526" s="4">
        <f t="shared" si="299"/>
        <v>4</v>
      </c>
      <c r="BQ526" s="4">
        <f t="shared" si="300"/>
        <v>6</v>
      </c>
      <c r="BR526" s="4">
        <f t="shared" si="301"/>
        <v>4</v>
      </c>
      <c r="BS526" s="4">
        <f t="shared" si="302"/>
        <v>4</v>
      </c>
      <c r="BT526" s="4">
        <f t="shared" si="303"/>
        <v>4</v>
      </c>
      <c r="BU526" s="4">
        <f t="shared" si="304"/>
        <v>4</v>
      </c>
      <c r="BV526" s="4" t="str">
        <f t="shared" si="305"/>
        <v>0</v>
      </c>
      <c r="BW526" s="4">
        <f t="shared" si="306"/>
        <v>6</v>
      </c>
      <c r="BX526" s="4">
        <f t="shared" si="307"/>
        <v>0</v>
      </c>
      <c r="BY526" s="4">
        <f t="shared" si="308"/>
        <v>0</v>
      </c>
      <c r="BZ526" s="37">
        <f t="shared" si="309"/>
        <v>90</v>
      </c>
      <c r="CA526" s="32" t="str">
        <f>VLOOKUP(J:J,'Agent wise'!A:C,3,0)</f>
        <v xml:space="preserve">Shiny </v>
      </c>
      <c r="CB526" s="32">
        <f t="shared" si="310"/>
        <v>45939</v>
      </c>
      <c r="CC526" t="str">
        <f t="shared" si="311"/>
        <v>Good</v>
      </c>
      <c r="CE526" s="32"/>
      <c r="CJ526">
        <f t="shared" si="312"/>
        <v>9</v>
      </c>
      <c r="CK526">
        <f t="shared" si="313"/>
        <v>10</v>
      </c>
      <c r="CL526">
        <f t="shared" si="314"/>
        <v>2025</v>
      </c>
    </row>
    <row r="527" spans="1:90" ht="15" customHeight="1" x14ac:dyDescent="0.35">
      <c r="A527" s="40">
        <v>45910.996157407404</v>
      </c>
      <c r="B527" t="s">
        <v>156</v>
      </c>
      <c r="C527" t="s">
        <v>575</v>
      </c>
      <c r="D527" t="s">
        <v>61</v>
      </c>
      <c r="E527" s="2">
        <v>45939</v>
      </c>
      <c r="F527" t="s">
        <v>134</v>
      </c>
      <c r="G527" s="2">
        <v>45910</v>
      </c>
      <c r="H527">
        <v>9442730189</v>
      </c>
      <c r="I527">
        <v>128</v>
      </c>
      <c r="J527" t="s">
        <v>251</v>
      </c>
      <c r="K527" t="s">
        <v>52</v>
      </c>
      <c r="L527" t="s">
        <v>53</v>
      </c>
      <c r="M527" t="s">
        <v>48</v>
      </c>
      <c r="N527" t="s">
        <v>48</v>
      </c>
      <c r="O527" t="s">
        <v>48</v>
      </c>
      <c r="P527" t="s">
        <v>48</v>
      </c>
      <c r="Q527" t="s">
        <v>48</v>
      </c>
      <c r="R527" t="s">
        <v>48</v>
      </c>
      <c r="S527" t="s">
        <v>48</v>
      </c>
      <c r="T527" t="s">
        <v>48</v>
      </c>
      <c r="U527" t="s">
        <v>49</v>
      </c>
      <c r="V527" t="s">
        <v>48</v>
      </c>
      <c r="W527" t="s">
        <v>48</v>
      </c>
      <c r="X527" t="s">
        <v>48</v>
      </c>
      <c r="Y527" t="s">
        <v>48</v>
      </c>
      <c r="Z527" t="s">
        <v>48</v>
      </c>
      <c r="AA527" t="s">
        <v>48</v>
      </c>
      <c r="AB527" t="s">
        <v>49</v>
      </c>
      <c r="AC527" t="s">
        <v>50</v>
      </c>
      <c r="AD527" t="s">
        <v>49</v>
      </c>
      <c r="AE527" t="s">
        <v>48</v>
      </c>
      <c r="AF527" t="s">
        <v>50</v>
      </c>
      <c r="AG527" t="s">
        <v>48</v>
      </c>
      <c r="AH527" t="s">
        <v>50</v>
      </c>
      <c r="AI527" t="s">
        <v>50</v>
      </c>
      <c r="AJ527" t="s">
        <v>48</v>
      </c>
      <c r="AK527" t="s">
        <v>48</v>
      </c>
      <c r="AL527" t="s">
        <v>49</v>
      </c>
      <c r="AM527" t="s">
        <v>48</v>
      </c>
      <c r="AN527" t="s">
        <v>48</v>
      </c>
      <c r="AO527" t="s">
        <v>48</v>
      </c>
      <c r="AP527" s="1" t="s">
        <v>1416</v>
      </c>
      <c r="AQ527" s="1" t="s">
        <v>159</v>
      </c>
      <c r="AR527" t="s">
        <v>51</v>
      </c>
      <c r="AS527" t="s">
        <v>113</v>
      </c>
      <c r="AT527" t="s">
        <v>1417</v>
      </c>
      <c r="AU527" t="s">
        <v>577</v>
      </c>
      <c r="AW527" s="4">
        <f t="shared" si="280"/>
        <v>6</v>
      </c>
      <c r="AX527" s="4">
        <f t="shared" si="281"/>
        <v>4</v>
      </c>
      <c r="AY527" s="4">
        <f t="shared" si="282"/>
        <v>4</v>
      </c>
      <c r="AZ527" s="4">
        <f t="shared" si="283"/>
        <v>2</v>
      </c>
      <c r="BA527" s="4">
        <f t="shared" si="284"/>
        <v>4</v>
      </c>
      <c r="BB527" s="4">
        <f t="shared" si="285"/>
        <v>4</v>
      </c>
      <c r="BC527" s="4">
        <f t="shared" si="286"/>
        <v>4</v>
      </c>
      <c r="BD527" s="4">
        <f t="shared" si="287"/>
        <v>2</v>
      </c>
      <c r="BE527" s="4" t="str">
        <f t="shared" si="288"/>
        <v>0</v>
      </c>
      <c r="BF527" s="4">
        <f t="shared" si="289"/>
        <v>2</v>
      </c>
      <c r="BG527" s="4">
        <f t="shared" si="290"/>
        <v>4</v>
      </c>
      <c r="BH527" s="4">
        <f t="shared" si="291"/>
        <v>4</v>
      </c>
      <c r="BI527" s="4">
        <f t="shared" si="292"/>
        <v>4</v>
      </c>
      <c r="BJ527" s="4">
        <f t="shared" si="293"/>
        <v>2</v>
      </c>
      <c r="BK527" s="4">
        <f t="shared" si="294"/>
        <v>4</v>
      </c>
      <c r="BL527" s="4" t="str">
        <f t="shared" si="295"/>
        <v>0</v>
      </c>
      <c r="BM527" s="4">
        <f t="shared" si="296"/>
        <v>4</v>
      </c>
      <c r="BN527" s="4" t="str">
        <f t="shared" si="297"/>
        <v>0</v>
      </c>
      <c r="BO527" s="4">
        <f t="shared" si="298"/>
        <v>4</v>
      </c>
      <c r="BP527" s="4">
        <f t="shared" si="299"/>
        <v>4</v>
      </c>
      <c r="BQ527" s="4">
        <f t="shared" si="300"/>
        <v>6</v>
      </c>
      <c r="BR527" s="4">
        <f t="shared" si="301"/>
        <v>4</v>
      </c>
      <c r="BS527" s="4">
        <f t="shared" si="302"/>
        <v>4</v>
      </c>
      <c r="BT527" s="4">
        <f t="shared" si="303"/>
        <v>4</v>
      </c>
      <c r="BU527" s="4">
        <f t="shared" si="304"/>
        <v>4</v>
      </c>
      <c r="BV527" s="4" t="str">
        <f t="shared" si="305"/>
        <v>0</v>
      </c>
      <c r="BW527" s="4">
        <f t="shared" si="306"/>
        <v>6</v>
      </c>
      <c r="BX527" s="4">
        <f t="shared" si="307"/>
        <v>0</v>
      </c>
      <c r="BY527" s="4">
        <f t="shared" si="308"/>
        <v>0</v>
      </c>
      <c r="BZ527" s="37">
        <f t="shared" si="309"/>
        <v>90</v>
      </c>
      <c r="CA527" s="32" t="str">
        <f>VLOOKUP(J:J,'Agent wise'!A:C,3,0)</f>
        <v xml:space="preserve">Shiny </v>
      </c>
      <c r="CB527" s="32">
        <f t="shared" si="310"/>
        <v>45939</v>
      </c>
      <c r="CC527" t="str">
        <f t="shared" si="311"/>
        <v>Good</v>
      </c>
      <c r="CE527" s="32"/>
      <c r="CJ527">
        <f t="shared" si="312"/>
        <v>9</v>
      </c>
      <c r="CK527">
        <f t="shared" si="313"/>
        <v>10</v>
      </c>
      <c r="CL527">
        <f t="shared" si="314"/>
        <v>2025</v>
      </c>
    </row>
    <row r="528" spans="1:90" ht="15" customHeight="1" x14ac:dyDescent="0.35">
      <c r="A528" s="40">
        <v>45910.998738425929</v>
      </c>
      <c r="B528" t="s">
        <v>156</v>
      </c>
      <c r="C528" t="s">
        <v>575</v>
      </c>
      <c r="D528" t="s">
        <v>61</v>
      </c>
      <c r="E528" s="2">
        <v>45939</v>
      </c>
      <c r="F528" t="s">
        <v>134</v>
      </c>
      <c r="G528" s="2">
        <v>45910</v>
      </c>
      <c r="H528">
        <v>9514201404</v>
      </c>
      <c r="I528">
        <v>129</v>
      </c>
      <c r="J528" t="s">
        <v>274</v>
      </c>
      <c r="K528" t="s">
        <v>52</v>
      </c>
      <c r="L528" t="s">
        <v>53</v>
      </c>
      <c r="M528" t="s">
        <v>48</v>
      </c>
      <c r="N528" t="s">
        <v>48</v>
      </c>
      <c r="O528" t="s">
        <v>48</v>
      </c>
      <c r="P528" t="s">
        <v>48</v>
      </c>
      <c r="Q528" t="s">
        <v>48</v>
      </c>
      <c r="R528" t="s">
        <v>48</v>
      </c>
      <c r="S528" t="s">
        <v>48</v>
      </c>
      <c r="T528" t="s">
        <v>48</v>
      </c>
      <c r="U528" t="s">
        <v>49</v>
      </c>
      <c r="V528" t="s">
        <v>48</v>
      </c>
      <c r="W528" t="s">
        <v>48</v>
      </c>
      <c r="X528" t="s">
        <v>48</v>
      </c>
      <c r="Y528" t="s">
        <v>48</v>
      </c>
      <c r="Z528" t="s">
        <v>48</v>
      </c>
      <c r="AA528" t="s">
        <v>48</v>
      </c>
      <c r="AB528" t="s">
        <v>48</v>
      </c>
      <c r="AC528" t="s">
        <v>49</v>
      </c>
      <c r="AD528" t="s">
        <v>48</v>
      </c>
      <c r="AE528" t="s">
        <v>48</v>
      </c>
      <c r="AF528" t="s">
        <v>50</v>
      </c>
      <c r="AG528" t="s">
        <v>48</v>
      </c>
      <c r="AH528" t="s">
        <v>50</v>
      </c>
      <c r="AI528" t="s">
        <v>50</v>
      </c>
      <c r="AJ528" t="s">
        <v>48</v>
      </c>
      <c r="AK528" t="s">
        <v>48</v>
      </c>
      <c r="AL528" t="s">
        <v>49</v>
      </c>
      <c r="AM528" t="s">
        <v>48</v>
      </c>
      <c r="AN528" t="s">
        <v>48</v>
      </c>
      <c r="AO528" t="s">
        <v>48</v>
      </c>
      <c r="AP528" t="s">
        <v>442</v>
      </c>
      <c r="AQ528" s="1" t="s">
        <v>1418</v>
      </c>
      <c r="AR528" t="s">
        <v>51</v>
      </c>
      <c r="AS528" t="s">
        <v>67</v>
      </c>
      <c r="AT528" t="s">
        <v>94</v>
      </c>
      <c r="AU528" t="s">
        <v>577</v>
      </c>
      <c r="AW528" s="4">
        <f t="shared" si="280"/>
        <v>6</v>
      </c>
      <c r="AX528" s="4">
        <f t="shared" si="281"/>
        <v>4</v>
      </c>
      <c r="AY528" s="4">
        <f t="shared" si="282"/>
        <v>4</v>
      </c>
      <c r="AZ528" s="4">
        <f t="shared" si="283"/>
        <v>2</v>
      </c>
      <c r="BA528" s="4">
        <f t="shared" si="284"/>
        <v>4</v>
      </c>
      <c r="BB528" s="4">
        <f t="shared" si="285"/>
        <v>4</v>
      </c>
      <c r="BC528" s="4">
        <f t="shared" si="286"/>
        <v>4</v>
      </c>
      <c r="BD528" s="4">
        <f t="shared" si="287"/>
        <v>2</v>
      </c>
      <c r="BE528" s="4" t="str">
        <f t="shared" si="288"/>
        <v>0</v>
      </c>
      <c r="BF528" s="4">
        <f t="shared" si="289"/>
        <v>2</v>
      </c>
      <c r="BG528" s="4">
        <f t="shared" si="290"/>
        <v>4</v>
      </c>
      <c r="BH528" s="4">
        <f t="shared" si="291"/>
        <v>4</v>
      </c>
      <c r="BI528" s="4">
        <f t="shared" si="292"/>
        <v>4</v>
      </c>
      <c r="BJ528" s="4">
        <f t="shared" si="293"/>
        <v>2</v>
      </c>
      <c r="BK528" s="4">
        <f t="shared" si="294"/>
        <v>4</v>
      </c>
      <c r="BL528" s="4">
        <f t="shared" si="295"/>
        <v>2</v>
      </c>
      <c r="BM528" s="4" t="str">
        <f t="shared" si="296"/>
        <v>0</v>
      </c>
      <c r="BN528" s="4">
        <f t="shared" si="297"/>
        <v>4</v>
      </c>
      <c r="BO528" s="4">
        <f t="shared" si="298"/>
        <v>4</v>
      </c>
      <c r="BP528" s="4">
        <f t="shared" si="299"/>
        <v>4</v>
      </c>
      <c r="BQ528" s="4">
        <f t="shared" si="300"/>
        <v>6</v>
      </c>
      <c r="BR528" s="4">
        <f t="shared" si="301"/>
        <v>4</v>
      </c>
      <c r="BS528" s="4">
        <f t="shared" si="302"/>
        <v>4</v>
      </c>
      <c r="BT528" s="4">
        <f t="shared" si="303"/>
        <v>4</v>
      </c>
      <c r="BU528" s="4">
        <f t="shared" si="304"/>
        <v>4</v>
      </c>
      <c r="BV528" s="4" t="str">
        <f t="shared" si="305"/>
        <v>0</v>
      </c>
      <c r="BW528" s="4">
        <f t="shared" si="306"/>
        <v>6</v>
      </c>
      <c r="BX528" s="4">
        <f t="shared" si="307"/>
        <v>0</v>
      </c>
      <c r="BY528" s="4">
        <f t="shared" si="308"/>
        <v>0</v>
      </c>
      <c r="BZ528" s="37">
        <f t="shared" si="309"/>
        <v>92</v>
      </c>
      <c r="CA528" s="32" t="str">
        <f>VLOOKUP(J:J,'Agent wise'!A:C,3,0)</f>
        <v xml:space="preserve">Shiny </v>
      </c>
      <c r="CB528" s="32">
        <f t="shared" si="310"/>
        <v>45939</v>
      </c>
      <c r="CC528" t="str">
        <f t="shared" si="311"/>
        <v>Good</v>
      </c>
      <c r="CE528" s="32"/>
      <c r="CJ528">
        <f t="shared" si="312"/>
        <v>9</v>
      </c>
      <c r="CK528">
        <f t="shared" si="313"/>
        <v>10</v>
      </c>
      <c r="CL528">
        <f t="shared" si="314"/>
        <v>2025</v>
      </c>
    </row>
    <row r="529" spans="1:90" ht="15" customHeight="1" x14ac:dyDescent="0.35">
      <c r="A529" s="40">
        <v>45940.002708333333</v>
      </c>
      <c r="B529" t="s">
        <v>156</v>
      </c>
      <c r="C529" t="s">
        <v>575</v>
      </c>
      <c r="D529" t="s">
        <v>61</v>
      </c>
      <c r="E529" s="2">
        <v>45939</v>
      </c>
      <c r="F529" t="s">
        <v>134</v>
      </c>
      <c r="G529" s="2">
        <v>45910</v>
      </c>
      <c r="H529">
        <v>7034244033</v>
      </c>
      <c r="I529">
        <v>133</v>
      </c>
      <c r="J529" t="s">
        <v>348</v>
      </c>
      <c r="K529" t="s">
        <v>46</v>
      </c>
      <c r="L529" t="s">
        <v>47</v>
      </c>
      <c r="M529" t="s">
        <v>48</v>
      </c>
      <c r="N529" t="s">
        <v>48</v>
      </c>
      <c r="O529" t="s">
        <v>48</v>
      </c>
      <c r="P529" t="s">
        <v>48</v>
      </c>
      <c r="Q529" t="s">
        <v>48</v>
      </c>
      <c r="R529" t="s">
        <v>48</v>
      </c>
      <c r="S529" t="s">
        <v>48</v>
      </c>
      <c r="T529" t="s">
        <v>48</v>
      </c>
      <c r="U529" t="s">
        <v>49</v>
      </c>
      <c r="V529" t="s">
        <v>48</v>
      </c>
      <c r="W529" t="s">
        <v>48</v>
      </c>
      <c r="X529" t="s">
        <v>48</v>
      </c>
      <c r="Y529" t="s">
        <v>48</v>
      </c>
      <c r="Z529" t="s">
        <v>48</v>
      </c>
      <c r="AA529" t="s">
        <v>49</v>
      </c>
      <c r="AB529" t="s">
        <v>49</v>
      </c>
      <c r="AC529" t="s">
        <v>49</v>
      </c>
      <c r="AD529" t="s">
        <v>48</v>
      </c>
      <c r="AE529" t="s">
        <v>48</v>
      </c>
      <c r="AF529" t="s">
        <v>50</v>
      </c>
      <c r="AG529" t="s">
        <v>49</v>
      </c>
      <c r="AH529" t="s">
        <v>50</v>
      </c>
      <c r="AI529" t="s">
        <v>50</v>
      </c>
      <c r="AJ529" t="s">
        <v>48</v>
      </c>
      <c r="AK529" t="s">
        <v>48</v>
      </c>
      <c r="AL529" t="s">
        <v>49</v>
      </c>
      <c r="AM529" t="s">
        <v>48</v>
      </c>
      <c r="AN529" t="s">
        <v>48</v>
      </c>
      <c r="AO529" t="s">
        <v>48</v>
      </c>
      <c r="AP529" t="s">
        <v>1419</v>
      </c>
      <c r="AQ529" s="1" t="s">
        <v>365</v>
      </c>
      <c r="AR529" t="s">
        <v>51</v>
      </c>
      <c r="AS529" t="s">
        <v>67</v>
      </c>
      <c r="AT529" t="s">
        <v>68</v>
      </c>
      <c r="AU529" t="s">
        <v>803</v>
      </c>
      <c r="AW529" s="4">
        <f t="shared" ref="AW529:AW592" si="315">IF(OR(M529="YES", M529="Not Applicable"), AW$1, "0")</f>
        <v>6</v>
      </c>
      <c r="AX529" s="4">
        <f t="shared" ref="AX529:AX592" si="316">IF(OR(N529="YES", N529="Not Applicable"), AX$1, "0")</f>
        <v>4</v>
      </c>
      <c r="AY529" s="4">
        <f t="shared" ref="AY529:AY592" si="317">IF(OR(O529="YES", O529="Not Applicable"), AY$1, "0")</f>
        <v>4</v>
      </c>
      <c r="AZ529" s="4">
        <f t="shared" ref="AZ529:AZ592" si="318">IF(OR(P529="YES", P529="Not Applicable"), AZ$1, "0")</f>
        <v>2</v>
      </c>
      <c r="BA529" s="4">
        <f t="shared" ref="BA529:BA592" si="319">IF(OR(Q529="YES", Q529="Not Applicable"), BA$1, "0")</f>
        <v>4</v>
      </c>
      <c r="BB529" s="4">
        <f t="shared" ref="BB529:BB592" si="320">IF(OR(R529="YES", R529="Not Applicable"), BB$1, "0")</f>
        <v>4</v>
      </c>
      <c r="BC529" s="4">
        <f t="shared" ref="BC529:BC592" si="321">IF(OR(S529="YES", S529="Not Applicable"), BC$1, "0")</f>
        <v>4</v>
      </c>
      <c r="BD529" s="4">
        <f t="shared" ref="BD529:BD592" si="322">IF(OR(T529="YES", T529="Not Applicable"), BD$1, "0")</f>
        <v>2</v>
      </c>
      <c r="BE529" s="4" t="str">
        <f t="shared" ref="BE529:BE592" si="323">IF(OR(U529="YES", U529="Not Applicable"), BE$1, "0")</f>
        <v>0</v>
      </c>
      <c r="BF529" s="4">
        <f t="shared" ref="BF529:BF592" si="324">IF(OR(V529="YES", V529="Not Applicable"), BF$1, "0")</f>
        <v>2</v>
      </c>
      <c r="BG529" s="4">
        <f t="shared" ref="BG529:BG592" si="325">IF(OR(W529="YES", W529="Not Applicable"), BG$1, "0")</f>
        <v>4</v>
      </c>
      <c r="BH529" s="4">
        <f t="shared" ref="BH529:BH592" si="326">IF(OR(X529="YES", X529="Not Applicable"), BH$1, "0")</f>
        <v>4</v>
      </c>
      <c r="BI529" s="4">
        <f t="shared" ref="BI529:BI592" si="327">IF(OR(Y529="YES", Y529="Not Applicable"), BI$1, "0")</f>
        <v>4</v>
      </c>
      <c r="BJ529" s="4">
        <f t="shared" ref="BJ529:BJ592" si="328">IF(OR(Z529="YES", Z529="Not Applicable"), BJ$1, "0")</f>
        <v>2</v>
      </c>
      <c r="BK529" s="4" t="str">
        <f t="shared" ref="BK529:BK592" si="329">IF(OR(AA529="YES", AA529="Not Applicable"), BK$1, "0")</f>
        <v>0</v>
      </c>
      <c r="BL529" s="4" t="str">
        <f t="shared" ref="BL529:BL592" si="330">IF(OR(AB529="YES", AB529="Not Applicable"), BL$1, "0")</f>
        <v>0</v>
      </c>
      <c r="BM529" s="4" t="str">
        <f t="shared" ref="BM529:BM592" si="331">IF(OR(AC529="YES", AC529="Not Applicable"), BM$1, "0")</f>
        <v>0</v>
      </c>
      <c r="BN529" s="4">
        <f t="shared" ref="BN529:BN592" si="332">IF(OR(AD529="YES", AD529="Not Applicable"), BN$1, "0")</f>
        <v>4</v>
      </c>
      <c r="BO529" s="4">
        <f t="shared" ref="BO529:BO592" si="333">IF(OR(AE529="YES", AE529="Not Applicable"), BO$1, "0")</f>
        <v>4</v>
      </c>
      <c r="BP529" s="4">
        <f t="shared" ref="BP529:BP592" si="334">IF(OR(AF529="YES", AF529="Not Applicable"), BP$1, "0")</f>
        <v>4</v>
      </c>
      <c r="BQ529" s="4" t="str">
        <f t="shared" ref="BQ529:BQ592" si="335">IF(OR(AG529="YES", AG529="Not Applicable"), BQ$1, "0")</f>
        <v>0</v>
      </c>
      <c r="BR529" s="4">
        <f t="shared" ref="BR529:BR592" si="336">IF(OR(AH529="YES", AH529="Not Applicable"), BR$1, "0")</f>
        <v>4</v>
      </c>
      <c r="BS529" s="4">
        <f t="shared" ref="BS529:BS592" si="337">IF(OR(AI529="YES", AI529="Not Applicable"), BS$1, "0")</f>
        <v>4</v>
      </c>
      <c r="BT529" s="4">
        <f t="shared" ref="BT529:BT592" si="338">IF(OR(AJ529="YES", AJ529="Not Applicable"), BT$1, "0")</f>
        <v>4</v>
      </c>
      <c r="BU529" s="4">
        <f t="shared" ref="BU529:BU592" si="339">IF(OR(AK529="YES", AK529="Not Applicable"), BU$1, "0")</f>
        <v>4</v>
      </c>
      <c r="BV529" s="4" t="str">
        <f t="shared" ref="BV529:BV592" si="340">IF(OR(AL529="YES", AL529="Not Applicable"), BV$1, "0")</f>
        <v>0</v>
      </c>
      <c r="BW529" s="4">
        <f t="shared" ref="BW529:BW592" si="341">IF(OR(AM529="YES", AM529="Not Applicable"), BW$1, "0")</f>
        <v>6</v>
      </c>
      <c r="BX529" s="4">
        <f t="shared" ref="BX529:BX592" si="342">IF(OR(AN529="YES", AN529="Not Applicable"), BX$1, "0")</f>
        <v>0</v>
      </c>
      <c r="BY529" s="4">
        <f t="shared" ref="BY529:BY592" si="343">IF(OR(AO529="YES", AO529="Not Applicable"), BY$1, "0")</f>
        <v>0</v>
      </c>
      <c r="BZ529" s="37">
        <f t="shared" ref="BZ529:BZ592" si="344">SUM(AW529:BY529)</f>
        <v>80</v>
      </c>
      <c r="CA529" s="32" t="str">
        <f>VLOOKUP(J:J,'Agent wise'!A:C,3,0)</f>
        <v xml:space="preserve">Shiny </v>
      </c>
      <c r="CB529" s="32">
        <f t="shared" si="310"/>
        <v>45939</v>
      </c>
      <c r="CC529" t="str">
        <f t="shared" si="311"/>
        <v>FC</v>
      </c>
      <c r="CE529" s="32"/>
      <c r="CJ529">
        <f t="shared" si="312"/>
        <v>9</v>
      </c>
      <c r="CK529">
        <f t="shared" si="313"/>
        <v>10</v>
      </c>
      <c r="CL529">
        <f t="shared" si="314"/>
        <v>2025</v>
      </c>
    </row>
    <row r="530" spans="1:90" ht="15" customHeight="1" x14ac:dyDescent="0.35">
      <c r="E530" s="32"/>
      <c r="AW530" s="4" t="str">
        <f t="shared" si="315"/>
        <v>0</v>
      </c>
      <c r="AX530" s="4" t="str">
        <f t="shared" si="316"/>
        <v>0</v>
      </c>
      <c r="AY530" s="4" t="str">
        <f t="shared" si="317"/>
        <v>0</v>
      </c>
      <c r="AZ530" s="4" t="str">
        <f t="shared" si="318"/>
        <v>0</v>
      </c>
      <c r="BA530" s="4" t="str">
        <f t="shared" si="319"/>
        <v>0</v>
      </c>
      <c r="BB530" s="4" t="str">
        <f t="shared" si="320"/>
        <v>0</v>
      </c>
      <c r="BC530" s="4" t="str">
        <f t="shared" si="321"/>
        <v>0</v>
      </c>
      <c r="BD530" s="4" t="str">
        <f t="shared" si="322"/>
        <v>0</v>
      </c>
      <c r="BE530" s="4" t="str">
        <f t="shared" si="323"/>
        <v>0</v>
      </c>
      <c r="BF530" s="4" t="str">
        <f t="shared" si="324"/>
        <v>0</v>
      </c>
      <c r="BG530" s="4" t="str">
        <f t="shared" si="325"/>
        <v>0</v>
      </c>
      <c r="BH530" s="4" t="str">
        <f t="shared" si="326"/>
        <v>0</v>
      </c>
      <c r="BI530" s="4" t="str">
        <f t="shared" si="327"/>
        <v>0</v>
      </c>
      <c r="BJ530" s="4" t="str">
        <f t="shared" si="328"/>
        <v>0</v>
      </c>
      <c r="BK530" s="4" t="str">
        <f t="shared" si="329"/>
        <v>0</v>
      </c>
      <c r="BL530" s="4" t="str">
        <f t="shared" si="330"/>
        <v>0</v>
      </c>
      <c r="BM530" s="4" t="str">
        <f t="shared" si="331"/>
        <v>0</v>
      </c>
      <c r="BN530" s="4" t="str">
        <f t="shared" si="332"/>
        <v>0</v>
      </c>
      <c r="BO530" s="4" t="str">
        <f t="shared" si="333"/>
        <v>0</v>
      </c>
      <c r="BP530" s="4" t="str">
        <f t="shared" si="334"/>
        <v>0</v>
      </c>
      <c r="BQ530" s="4" t="str">
        <f t="shared" si="335"/>
        <v>0</v>
      </c>
      <c r="BR530" s="4" t="str">
        <f t="shared" si="336"/>
        <v>0</v>
      </c>
      <c r="BS530" s="4" t="str">
        <f t="shared" si="337"/>
        <v>0</v>
      </c>
      <c r="BT530" s="4" t="str">
        <f t="shared" si="338"/>
        <v>0</v>
      </c>
      <c r="BU530" s="4" t="str">
        <f t="shared" si="339"/>
        <v>0</v>
      </c>
      <c r="BV530" s="4" t="str">
        <f t="shared" si="340"/>
        <v>0</v>
      </c>
      <c r="BW530" s="4" t="str">
        <f t="shared" si="341"/>
        <v>0</v>
      </c>
      <c r="BX530" s="4" t="str">
        <f t="shared" si="342"/>
        <v>0</v>
      </c>
      <c r="BY530" s="4" t="str">
        <f t="shared" si="343"/>
        <v>0</v>
      </c>
      <c r="BZ530" s="37">
        <f t="shared" si="344"/>
        <v>0</v>
      </c>
      <c r="CA530" s="32" t="e">
        <f>VLOOKUP(J:J,'Agent wise'!A:C,3,0)</f>
        <v>#N/A</v>
      </c>
      <c r="CB530" s="32">
        <f t="shared" si="310"/>
        <v>0</v>
      </c>
      <c r="CC530" t="str">
        <f t="shared" si="311"/>
        <v>FC</v>
      </c>
      <c r="CE530" s="32"/>
      <c r="CJ530">
        <f t="shared" si="312"/>
        <v>0</v>
      </c>
      <c r="CK530">
        <f t="shared" si="313"/>
        <v>1</v>
      </c>
      <c r="CL530">
        <f t="shared" si="314"/>
        <v>1900</v>
      </c>
    </row>
    <row r="531" spans="1:90" ht="15" customHeight="1" x14ac:dyDescent="0.35">
      <c r="E531" s="32"/>
      <c r="AW531" s="4" t="str">
        <f t="shared" si="315"/>
        <v>0</v>
      </c>
      <c r="AX531" s="4" t="str">
        <f t="shared" si="316"/>
        <v>0</v>
      </c>
      <c r="AY531" s="4" t="str">
        <f t="shared" si="317"/>
        <v>0</v>
      </c>
      <c r="AZ531" s="4" t="str">
        <f t="shared" si="318"/>
        <v>0</v>
      </c>
      <c r="BA531" s="4" t="str">
        <f t="shared" si="319"/>
        <v>0</v>
      </c>
      <c r="BB531" s="4" t="str">
        <f t="shared" si="320"/>
        <v>0</v>
      </c>
      <c r="BC531" s="4" t="str">
        <f t="shared" si="321"/>
        <v>0</v>
      </c>
      <c r="BD531" s="4" t="str">
        <f t="shared" si="322"/>
        <v>0</v>
      </c>
      <c r="BE531" s="4" t="str">
        <f t="shared" si="323"/>
        <v>0</v>
      </c>
      <c r="BF531" s="4" t="str">
        <f t="shared" si="324"/>
        <v>0</v>
      </c>
      <c r="BG531" s="4" t="str">
        <f t="shared" si="325"/>
        <v>0</v>
      </c>
      <c r="BH531" s="4" t="str">
        <f t="shared" si="326"/>
        <v>0</v>
      </c>
      <c r="BI531" s="4" t="str">
        <f t="shared" si="327"/>
        <v>0</v>
      </c>
      <c r="BJ531" s="4" t="str">
        <f t="shared" si="328"/>
        <v>0</v>
      </c>
      <c r="BK531" s="4" t="str">
        <f t="shared" si="329"/>
        <v>0</v>
      </c>
      <c r="BL531" s="4" t="str">
        <f t="shared" si="330"/>
        <v>0</v>
      </c>
      <c r="BM531" s="4" t="str">
        <f t="shared" si="331"/>
        <v>0</v>
      </c>
      <c r="BN531" s="4" t="str">
        <f t="shared" si="332"/>
        <v>0</v>
      </c>
      <c r="BO531" s="4" t="str">
        <f t="shared" si="333"/>
        <v>0</v>
      </c>
      <c r="BP531" s="4" t="str">
        <f t="shared" si="334"/>
        <v>0</v>
      </c>
      <c r="BQ531" s="4" t="str">
        <f t="shared" si="335"/>
        <v>0</v>
      </c>
      <c r="BR531" s="4" t="str">
        <f t="shared" si="336"/>
        <v>0</v>
      </c>
      <c r="BS531" s="4" t="str">
        <f t="shared" si="337"/>
        <v>0</v>
      </c>
      <c r="BT531" s="4" t="str">
        <f t="shared" si="338"/>
        <v>0</v>
      </c>
      <c r="BU531" s="4" t="str">
        <f t="shared" si="339"/>
        <v>0</v>
      </c>
      <c r="BV531" s="4" t="str">
        <f t="shared" si="340"/>
        <v>0</v>
      </c>
      <c r="BW531" s="4" t="str">
        <f t="shared" si="341"/>
        <v>0</v>
      </c>
      <c r="BX531" s="4" t="str">
        <f t="shared" si="342"/>
        <v>0</v>
      </c>
      <c r="BY531" s="4" t="str">
        <f t="shared" si="343"/>
        <v>0</v>
      </c>
      <c r="BZ531" s="37">
        <f t="shared" si="344"/>
        <v>0</v>
      </c>
      <c r="CA531" s="32" t="e">
        <f>VLOOKUP(J:J,'Agent wise'!A:C,3,0)</f>
        <v>#N/A</v>
      </c>
      <c r="CB531" s="32">
        <f t="shared" si="310"/>
        <v>0</v>
      </c>
      <c r="CC531" t="str">
        <f t="shared" si="311"/>
        <v>FC</v>
      </c>
      <c r="CE531" s="32"/>
      <c r="CJ531">
        <f t="shared" si="312"/>
        <v>0</v>
      </c>
      <c r="CK531">
        <f t="shared" si="313"/>
        <v>1</v>
      </c>
      <c r="CL531">
        <f t="shared" si="314"/>
        <v>1900</v>
      </c>
    </row>
    <row r="532" spans="1:90" ht="15" customHeight="1" x14ac:dyDescent="0.35">
      <c r="E532" s="32"/>
      <c r="AQ532" s="1"/>
      <c r="AW532" s="4" t="str">
        <f t="shared" si="315"/>
        <v>0</v>
      </c>
      <c r="AX532" s="4" t="str">
        <f t="shared" si="316"/>
        <v>0</v>
      </c>
      <c r="AY532" s="4" t="str">
        <f t="shared" si="317"/>
        <v>0</v>
      </c>
      <c r="AZ532" s="4" t="str">
        <f t="shared" si="318"/>
        <v>0</v>
      </c>
      <c r="BA532" s="4" t="str">
        <f t="shared" si="319"/>
        <v>0</v>
      </c>
      <c r="BB532" s="4" t="str">
        <f t="shared" si="320"/>
        <v>0</v>
      </c>
      <c r="BC532" s="4" t="str">
        <f t="shared" si="321"/>
        <v>0</v>
      </c>
      <c r="BD532" s="4" t="str">
        <f t="shared" si="322"/>
        <v>0</v>
      </c>
      <c r="BE532" s="4" t="str">
        <f t="shared" si="323"/>
        <v>0</v>
      </c>
      <c r="BF532" s="4" t="str">
        <f t="shared" si="324"/>
        <v>0</v>
      </c>
      <c r="BG532" s="4" t="str">
        <f t="shared" si="325"/>
        <v>0</v>
      </c>
      <c r="BH532" s="4" t="str">
        <f t="shared" si="326"/>
        <v>0</v>
      </c>
      <c r="BI532" s="4" t="str">
        <f t="shared" si="327"/>
        <v>0</v>
      </c>
      <c r="BJ532" s="4" t="str">
        <f t="shared" si="328"/>
        <v>0</v>
      </c>
      <c r="BK532" s="4" t="str">
        <f t="shared" si="329"/>
        <v>0</v>
      </c>
      <c r="BL532" s="4" t="str">
        <f t="shared" si="330"/>
        <v>0</v>
      </c>
      <c r="BM532" s="4" t="str">
        <f t="shared" si="331"/>
        <v>0</v>
      </c>
      <c r="BN532" s="4" t="str">
        <f t="shared" si="332"/>
        <v>0</v>
      </c>
      <c r="BO532" s="4" t="str">
        <f t="shared" si="333"/>
        <v>0</v>
      </c>
      <c r="BP532" s="4" t="str">
        <f t="shared" si="334"/>
        <v>0</v>
      </c>
      <c r="BQ532" s="4" t="str">
        <f t="shared" si="335"/>
        <v>0</v>
      </c>
      <c r="BR532" s="4" t="str">
        <f t="shared" si="336"/>
        <v>0</v>
      </c>
      <c r="BS532" s="4" t="str">
        <f t="shared" si="337"/>
        <v>0</v>
      </c>
      <c r="BT532" s="4" t="str">
        <f t="shared" si="338"/>
        <v>0</v>
      </c>
      <c r="BU532" s="4" t="str">
        <f t="shared" si="339"/>
        <v>0</v>
      </c>
      <c r="BV532" s="4" t="str">
        <f t="shared" si="340"/>
        <v>0</v>
      </c>
      <c r="BW532" s="4" t="str">
        <f t="shared" si="341"/>
        <v>0</v>
      </c>
      <c r="BX532" s="4" t="str">
        <f t="shared" si="342"/>
        <v>0</v>
      </c>
      <c r="BY532" s="4" t="str">
        <f t="shared" si="343"/>
        <v>0</v>
      </c>
      <c r="BZ532" s="37">
        <f t="shared" si="344"/>
        <v>0</v>
      </c>
      <c r="CA532" s="32" t="e">
        <f>VLOOKUP(J:J,'Agent wise'!A:C,3,0)</f>
        <v>#N/A</v>
      </c>
      <c r="CB532" s="32">
        <f t="shared" si="310"/>
        <v>0</v>
      </c>
      <c r="CC532" t="str">
        <f t="shared" si="311"/>
        <v>FC</v>
      </c>
      <c r="CE532" s="32"/>
      <c r="CJ532">
        <f t="shared" si="312"/>
        <v>0</v>
      </c>
      <c r="CK532">
        <f t="shared" si="313"/>
        <v>1</v>
      </c>
      <c r="CL532">
        <f t="shared" si="314"/>
        <v>1900</v>
      </c>
    </row>
    <row r="533" spans="1:90" ht="15" customHeight="1" x14ac:dyDescent="0.35">
      <c r="E533" s="32"/>
      <c r="AQ533" s="1"/>
      <c r="AW533" s="4" t="str">
        <f t="shared" si="315"/>
        <v>0</v>
      </c>
      <c r="AX533" s="4" t="str">
        <f t="shared" si="316"/>
        <v>0</v>
      </c>
      <c r="AY533" s="4" t="str">
        <f t="shared" si="317"/>
        <v>0</v>
      </c>
      <c r="AZ533" s="4" t="str">
        <f t="shared" si="318"/>
        <v>0</v>
      </c>
      <c r="BA533" s="4" t="str">
        <f t="shared" si="319"/>
        <v>0</v>
      </c>
      <c r="BB533" s="4" t="str">
        <f t="shared" si="320"/>
        <v>0</v>
      </c>
      <c r="BC533" s="4" t="str">
        <f t="shared" si="321"/>
        <v>0</v>
      </c>
      <c r="BD533" s="4" t="str">
        <f t="shared" si="322"/>
        <v>0</v>
      </c>
      <c r="BE533" s="4" t="str">
        <f t="shared" si="323"/>
        <v>0</v>
      </c>
      <c r="BF533" s="4" t="str">
        <f t="shared" si="324"/>
        <v>0</v>
      </c>
      <c r="BG533" s="4" t="str">
        <f t="shared" si="325"/>
        <v>0</v>
      </c>
      <c r="BH533" s="4" t="str">
        <f t="shared" si="326"/>
        <v>0</v>
      </c>
      <c r="BI533" s="4" t="str">
        <f t="shared" si="327"/>
        <v>0</v>
      </c>
      <c r="BJ533" s="4" t="str">
        <f t="shared" si="328"/>
        <v>0</v>
      </c>
      <c r="BK533" s="4" t="str">
        <f t="shared" si="329"/>
        <v>0</v>
      </c>
      <c r="BL533" s="4" t="str">
        <f t="shared" si="330"/>
        <v>0</v>
      </c>
      <c r="BM533" s="4" t="str">
        <f t="shared" si="331"/>
        <v>0</v>
      </c>
      <c r="BN533" s="4" t="str">
        <f t="shared" si="332"/>
        <v>0</v>
      </c>
      <c r="BO533" s="4" t="str">
        <f t="shared" si="333"/>
        <v>0</v>
      </c>
      <c r="BP533" s="4" t="str">
        <f t="shared" si="334"/>
        <v>0</v>
      </c>
      <c r="BQ533" s="4" t="str">
        <f t="shared" si="335"/>
        <v>0</v>
      </c>
      <c r="BR533" s="4" t="str">
        <f t="shared" si="336"/>
        <v>0</v>
      </c>
      <c r="BS533" s="4" t="str">
        <f t="shared" si="337"/>
        <v>0</v>
      </c>
      <c r="BT533" s="4" t="str">
        <f t="shared" si="338"/>
        <v>0</v>
      </c>
      <c r="BU533" s="4" t="str">
        <f t="shared" si="339"/>
        <v>0</v>
      </c>
      <c r="BV533" s="4" t="str">
        <f t="shared" si="340"/>
        <v>0</v>
      </c>
      <c r="BW533" s="4" t="str">
        <f t="shared" si="341"/>
        <v>0</v>
      </c>
      <c r="BX533" s="4" t="str">
        <f t="shared" si="342"/>
        <v>0</v>
      </c>
      <c r="BY533" s="4" t="str">
        <f t="shared" si="343"/>
        <v>0</v>
      </c>
      <c r="BZ533" s="37">
        <f t="shared" si="344"/>
        <v>0</v>
      </c>
      <c r="CA533" s="32" t="e">
        <f>VLOOKUP(J:J,'Agent wise'!A:C,3,0)</f>
        <v>#N/A</v>
      </c>
      <c r="CB533" s="32">
        <f t="shared" si="310"/>
        <v>0</v>
      </c>
      <c r="CC533" t="str">
        <f t="shared" si="311"/>
        <v>FC</v>
      </c>
      <c r="CE533" s="32"/>
      <c r="CJ533">
        <f t="shared" si="312"/>
        <v>0</v>
      </c>
      <c r="CK533">
        <f t="shared" si="313"/>
        <v>1</v>
      </c>
      <c r="CL533">
        <f t="shared" si="314"/>
        <v>1900</v>
      </c>
    </row>
    <row r="534" spans="1:90" ht="15" customHeight="1" x14ac:dyDescent="0.35">
      <c r="E534" s="32"/>
      <c r="AQ534" s="1"/>
      <c r="AW534" s="4" t="str">
        <f t="shared" si="315"/>
        <v>0</v>
      </c>
      <c r="AX534" s="4" t="str">
        <f t="shared" si="316"/>
        <v>0</v>
      </c>
      <c r="AY534" s="4" t="str">
        <f t="shared" si="317"/>
        <v>0</v>
      </c>
      <c r="AZ534" s="4" t="str">
        <f t="shared" si="318"/>
        <v>0</v>
      </c>
      <c r="BA534" s="4" t="str">
        <f t="shared" si="319"/>
        <v>0</v>
      </c>
      <c r="BB534" s="4" t="str">
        <f t="shared" si="320"/>
        <v>0</v>
      </c>
      <c r="BC534" s="4" t="str">
        <f t="shared" si="321"/>
        <v>0</v>
      </c>
      <c r="BD534" s="4" t="str">
        <f t="shared" si="322"/>
        <v>0</v>
      </c>
      <c r="BE534" s="4" t="str">
        <f t="shared" si="323"/>
        <v>0</v>
      </c>
      <c r="BF534" s="4" t="str">
        <f t="shared" si="324"/>
        <v>0</v>
      </c>
      <c r="BG534" s="4" t="str">
        <f t="shared" si="325"/>
        <v>0</v>
      </c>
      <c r="BH534" s="4" t="str">
        <f t="shared" si="326"/>
        <v>0</v>
      </c>
      <c r="BI534" s="4" t="str">
        <f t="shared" si="327"/>
        <v>0</v>
      </c>
      <c r="BJ534" s="4" t="str">
        <f t="shared" si="328"/>
        <v>0</v>
      </c>
      <c r="BK534" s="4" t="str">
        <f t="shared" si="329"/>
        <v>0</v>
      </c>
      <c r="BL534" s="4" t="str">
        <f t="shared" si="330"/>
        <v>0</v>
      </c>
      <c r="BM534" s="4" t="str">
        <f t="shared" si="331"/>
        <v>0</v>
      </c>
      <c r="BN534" s="4" t="str">
        <f t="shared" si="332"/>
        <v>0</v>
      </c>
      <c r="BO534" s="4" t="str">
        <f t="shared" si="333"/>
        <v>0</v>
      </c>
      <c r="BP534" s="4" t="str">
        <f t="shared" si="334"/>
        <v>0</v>
      </c>
      <c r="BQ534" s="4" t="str">
        <f t="shared" si="335"/>
        <v>0</v>
      </c>
      <c r="BR534" s="4" t="str">
        <f t="shared" si="336"/>
        <v>0</v>
      </c>
      <c r="BS534" s="4" t="str">
        <f t="shared" si="337"/>
        <v>0</v>
      </c>
      <c r="BT534" s="4" t="str">
        <f t="shared" si="338"/>
        <v>0</v>
      </c>
      <c r="BU534" s="4" t="str">
        <f t="shared" si="339"/>
        <v>0</v>
      </c>
      <c r="BV534" s="4" t="str">
        <f t="shared" si="340"/>
        <v>0</v>
      </c>
      <c r="BW534" s="4" t="str">
        <f t="shared" si="341"/>
        <v>0</v>
      </c>
      <c r="BX534" s="4" t="str">
        <f t="shared" si="342"/>
        <v>0</v>
      </c>
      <c r="BY534" s="4" t="str">
        <f t="shared" si="343"/>
        <v>0</v>
      </c>
      <c r="BZ534" s="37">
        <f t="shared" si="344"/>
        <v>0</v>
      </c>
      <c r="CA534" s="32" t="e">
        <f>VLOOKUP(J:J,'Agent wise'!A:C,3,0)</f>
        <v>#N/A</v>
      </c>
      <c r="CB534" s="32">
        <f t="shared" si="310"/>
        <v>0</v>
      </c>
      <c r="CC534" t="str">
        <f t="shared" si="311"/>
        <v>FC</v>
      </c>
      <c r="CE534" s="32"/>
      <c r="CJ534">
        <f t="shared" si="312"/>
        <v>0</v>
      </c>
      <c r="CK534">
        <f t="shared" si="313"/>
        <v>1</v>
      </c>
      <c r="CL534">
        <f t="shared" si="314"/>
        <v>1900</v>
      </c>
    </row>
    <row r="535" spans="1:90" ht="15" customHeight="1" x14ac:dyDescent="0.35">
      <c r="E535" s="32"/>
      <c r="AQ535" s="1"/>
      <c r="AW535" s="4" t="str">
        <f t="shared" si="315"/>
        <v>0</v>
      </c>
      <c r="AX535" s="4" t="str">
        <f t="shared" si="316"/>
        <v>0</v>
      </c>
      <c r="AY535" s="4" t="str">
        <f t="shared" si="317"/>
        <v>0</v>
      </c>
      <c r="AZ535" s="4" t="str">
        <f t="shared" si="318"/>
        <v>0</v>
      </c>
      <c r="BA535" s="4" t="str">
        <f t="shared" si="319"/>
        <v>0</v>
      </c>
      <c r="BB535" s="4" t="str">
        <f t="shared" si="320"/>
        <v>0</v>
      </c>
      <c r="BC535" s="4" t="str">
        <f t="shared" si="321"/>
        <v>0</v>
      </c>
      <c r="BD535" s="4" t="str">
        <f t="shared" si="322"/>
        <v>0</v>
      </c>
      <c r="BE535" s="4" t="str">
        <f t="shared" si="323"/>
        <v>0</v>
      </c>
      <c r="BF535" s="4" t="str">
        <f t="shared" si="324"/>
        <v>0</v>
      </c>
      <c r="BG535" s="4" t="str">
        <f t="shared" si="325"/>
        <v>0</v>
      </c>
      <c r="BH535" s="4" t="str">
        <f t="shared" si="326"/>
        <v>0</v>
      </c>
      <c r="BI535" s="4" t="str">
        <f t="shared" si="327"/>
        <v>0</v>
      </c>
      <c r="BJ535" s="4" t="str">
        <f t="shared" si="328"/>
        <v>0</v>
      </c>
      <c r="BK535" s="4" t="str">
        <f t="shared" si="329"/>
        <v>0</v>
      </c>
      <c r="BL535" s="4" t="str">
        <f t="shared" si="330"/>
        <v>0</v>
      </c>
      <c r="BM535" s="4" t="str">
        <f t="shared" si="331"/>
        <v>0</v>
      </c>
      <c r="BN535" s="4" t="str">
        <f t="shared" si="332"/>
        <v>0</v>
      </c>
      <c r="BO535" s="4" t="str">
        <f t="shared" si="333"/>
        <v>0</v>
      </c>
      <c r="BP535" s="4" t="str">
        <f t="shared" si="334"/>
        <v>0</v>
      </c>
      <c r="BQ535" s="4" t="str">
        <f t="shared" si="335"/>
        <v>0</v>
      </c>
      <c r="BR535" s="4" t="str">
        <f t="shared" si="336"/>
        <v>0</v>
      </c>
      <c r="BS535" s="4" t="str">
        <f t="shared" si="337"/>
        <v>0</v>
      </c>
      <c r="BT535" s="4" t="str">
        <f t="shared" si="338"/>
        <v>0</v>
      </c>
      <c r="BU535" s="4" t="str">
        <f t="shared" si="339"/>
        <v>0</v>
      </c>
      <c r="BV535" s="4" t="str">
        <f t="shared" si="340"/>
        <v>0</v>
      </c>
      <c r="BW535" s="4" t="str">
        <f t="shared" si="341"/>
        <v>0</v>
      </c>
      <c r="BX535" s="4" t="str">
        <f t="shared" si="342"/>
        <v>0</v>
      </c>
      <c r="BY535" s="4" t="str">
        <f t="shared" si="343"/>
        <v>0</v>
      </c>
      <c r="BZ535" s="37">
        <f t="shared" si="344"/>
        <v>0</v>
      </c>
      <c r="CA535" s="32" t="e">
        <f>VLOOKUP(J:J,'Agent wise'!A:C,3,0)</f>
        <v>#N/A</v>
      </c>
      <c r="CB535" s="32">
        <f t="shared" si="310"/>
        <v>0</v>
      </c>
      <c r="CC535" t="str">
        <f t="shared" si="311"/>
        <v>FC</v>
      </c>
      <c r="CE535" s="32"/>
      <c r="CJ535">
        <f t="shared" si="312"/>
        <v>0</v>
      </c>
      <c r="CK535">
        <f t="shared" si="313"/>
        <v>1</v>
      </c>
      <c r="CL535">
        <f t="shared" si="314"/>
        <v>1900</v>
      </c>
    </row>
    <row r="536" spans="1:90" ht="15" customHeight="1" x14ac:dyDescent="0.35">
      <c r="E536" s="32"/>
      <c r="AW536" s="4" t="str">
        <f t="shared" si="315"/>
        <v>0</v>
      </c>
      <c r="AX536" s="4" t="str">
        <f t="shared" si="316"/>
        <v>0</v>
      </c>
      <c r="AY536" s="4" t="str">
        <f t="shared" si="317"/>
        <v>0</v>
      </c>
      <c r="AZ536" s="4" t="str">
        <f t="shared" si="318"/>
        <v>0</v>
      </c>
      <c r="BA536" s="4" t="str">
        <f t="shared" si="319"/>
        <v>0</v>
      </c>
      <c r="BB536" s="4" t="str">
        <f t="shared" si="320"/>
        <v>0</v>
      </c>
      <c r="BC536" s="4" t="str">
        <f t="shared" si="321"/>
        <v>0</v>
      </c>
      <c r="BD536" s="4" t="str">
        <f t="shared" si="322"/>
        <v>0</v>
      </c>
      <c r="BE536" s="4" t="str">
        <f t="shared" si="323"/>
        <v>0</v>
      </c>
      <c r="BF536" s="4" t="str">
        <f t="shared" si="324"/>
        <v>0</v>
      </c>
      <c r="BG536" s="4" t="str">
        <f t="shared" si="325"/>
        <v>0</v>
      </c>
      <c r="BH536" s="4" t="str">
        <f t="shared" si="326"/>
        <v>0</v>
      </c>
      <c r="BI536" s="4" t="str">
        <f t="shared" si="327"/>
        <v>0</v>
      </c>
      <c r="BJ536" s="4" t="str">
        <f t="shared" si="328"/>
        <v>0</v>
      </c>
      <c r="BK536" s="4" t="str">
        <f t="shared" si="329"/>
        <v>0</v>
      </c>
      <c r="BL536" s="4" t="str">
        <f t="shared" si="330"/>
        <v>0</v>
      </c>
      <c r="BM536" s="4" t="str">
        <f t="shared" si="331"/>
        <v>0</v>
      </c>
      <c r="BN536" s="4" t="str">
        <f t="shared" si="332"/>
        <v>0</v>
      </c>
      <c r="BO536" s="4" t="str">
        <f t="shared" si="333"/>
        <v>0</v>
      </c>
      <c r="BP536" s="4" t="str">
        <f t="shared" si="334"/>
        <v>0</v>
      </c>
      <c r="BQ536" s="4" t="str">
        <f t="shared" si="335"/>
        <v>0</v>
      </c>
      <c r="BR536" s="4" t="str">
        <f t="shared" si="336"/>
        <v>0</v>
      </c>
      <c r="BS536" s="4" t="str">
        <f t="shared" si="337"/>
        <v>0</v>
      </c>
      <c r="BT536" s="4" t="str">
        <f t="shared" si="338"/>
        <v>0</v>
      </c>
      <c r="BU536" s="4" t="str">
        <f t="shared" si="339"/>
        <v>0</v>
      </c>
      <c r="BV536" s="4" t="str">
        <f t="shared" si="340"/>
        <v>0</v>
      </c>
      <c r="BW536" s="4" t="str">
        <f t="shared" si="341"/>
        <v>0</v>
      </c>
      <c r="BX536" s="4" t="str">
        <f t="shared" si="342"/>
        <v>0</v>
      </c>
      <c r="BY536" s="4" t="str">
        <f t="shared" si="343"/>
        <v>0</v>
      </c>
      <c r="BZ536" s="37">
        <f t="shared" si="344"/>
        <v>0</v>
      </c>
      <c r="CA536" s="32" t="e">
        <f>VLOOKUP(J:J,'Agent wise'!A:C,3,0)</f>
        <v>#N/A</v>
      </c>
      <c r="CB536" s="32">
        <f t="shared" si="310"/>
        <v>0</v>
      </c>
      <c r="CC536" t="str">
        <f t="shared" si="311"/>
        <v>FC</v>
      </c>
      <c r="CE536" s="32"/>
      <c r="CJ536">
        <f t="shared" si="312"/>
        <v>0</v>
      </c>
      <c r="CK536">
        <f t="shared" si="313"/>
        <v>1</v>
      </c>
      <c r="CL536">
        <f t="shared" si="314"/>
        <v>1900</v>
      </c>
    </row>
    <row r="537" spans="1:90" ht="15" customHeight="1" x14ac:dyDescent="0.35">
      <c r="E537" s="32"/>
      <c r="AW537" s="4" t="str">
        <f t="shared" si="315"/>
        <v>0</v>
      </c>
      <c r="AX537" s="4" t="str">
        <f t="shared" si="316"/>
        <v>0</v>
      </c>
      <c r="AY537" s="4" t="str">
        <f t="shared" si="317"/>
        <v>0</v>
      </c>
      <c r="AZ537" s="4" t="str">
        <f t="shared" si="318"/>
        <v>0</v>
      </c>
      <c r="BA537" s="4" t="str">
        <f t="shared" si="319"/>
        <v>0</v>
      </c>
      <c r="BB537" s="4" t="str">
        <f t="shared" si="320"/>
        <v>0</v>
      </c>
      <c r="BC537" s="4" t="str">
        <f t="shared" si="321"/>
        <v>0</v>
      </c>
      <c r="BD537" s="4" t="str">
        <f t="shared" si="322"/>
        <v>0</v>
      </c>
      <c r="BE537" s="4" t="str">
        <f t="shared" si="323"/>
        <v>0</v>
      </c>
      <c r="BF537" s="4" t="str">
        <f t="shared" si="324"/>
        <v>0</v>
      </c>
      <c r="BG537" s="4" t="str">
        <f t="shared" si="325"/>
        <v>0</v>
      </c>
      <c r="BH537" s="4" t="str">
        <f t="shared" si="326"/>
        <v>0</v>
      </c>
      <c r="BI537" s="4" t="str">
        <f t="shared" si="327"/>
        <v>0</v>
      </c>
      <c r="BJ537" s="4" t="str">
        <f t="shared" si="328"/>
        <v>0</v>
      </c>
      <c r="BK537" s="4" t="str">
        <f t="shared" si="329"/>
        <v>0</v>
      </c>
      <c r="BL537" s="4" t="str">
        <f t="shared" si="330"/>
        <v>0</v>
      </c>
      <c r="BM537" s="4" t="str">
        <f t="shared" si="331"/>
        <v>0</v>
      </c>
      <c r="BN537" s="4" t="str">
        <f t="shared" si="332"/>
        <v>0</v>
      </c>
      <c r="BO537" s="4" t="str">
        <f t="shared" si="333"/>
        <v>0</v>
      </c>
      <c r="BP537" s="4" t="str">
        <f t="shared" si="334"/>
        <v>0</v>
      </c>
      <c r="BQ537" s="4" t="str">
        <f t="shared" si="335"/>
        <v>0</v>
      </c>
      <c r="BR537" s="4" t="str">
        <f t="shared" si="336"/>
        <v>0</v>
      </c>
      <c r="BS537" s="4" t="str">
        <f t="shared" si="337"/>
        <v>0</v>
      </c>
      <c r="BT537" s="4" t="str">
        <f t="shared" si="338"/>
        <v>0</v>
      </c>
      <c r="BU537" s="4" t="str">
        <f t="shared" si="339"/>
        <v>0</v>
      </c>
      <c r="BV537" s="4" t="str">
        <f t="shared" si="340"/>
        <v>0</v>
      </c>
      <c r="BW537" s="4" t="str">
        <f t="shared" si="341"/>
        <v>0</v>
      </c>
      <c r="BX537" s="4" t="str">
        <f t="shared" si="342"/>
        <v>0</v>
      </c>
      <c r="BY537" s="4" t="str">
        <f t="shared" si="343"/>
        <v>0</v>
      </c>
      <c r="BZ537" s="37">
        <f t="shared" si="344"/>
        <v>0</v>
      </c>
      <c r="CA537" s="32" t="e">
        <f>VLOOKUP(J:J,'Agent wise'!A:C,3,0)</f>
        <v>#N/A</v>
      </c>
      <c r="CB537" s="32">
        <f t="shared" si="310"/>
        <v>0</v>
      </c>
      <c r="CC537" t="str">
        <f t="shared" si="311"/>
        <v>FC</v>
      </c>
      <c r="CE537" s="32"/>
      <c r="CJ537">
        <f t="shared" si="312"/>
        <v>0</v>
      </c>
      <c r="CK537">
        <f t="shared" si="313"/>
        <v>1</v>
      </c>
      <c r="CL537">
        <f t="shared" si="314"/>
        <v>1900</v>
      </c>
    </row>
    <row r="538" spans="1:90" ht="15" customHeight="1" x14ac:dyDescent="0.35">
      <c r="E538" s="32"/>
      <c r="AW538" s="4" t="str">
        <f t="shared" si="315"/>
        <v>0</v>
      </c>
      <c r="AX538" s="4" t="str">
        <f t="shared" si="316"/>
        <v>0</v>
      </c>
      <c r="AY538" s="4" t="str">
        <f t="shared" si="317"/>
        <v>0</v>
      </c>
      <c r="AZ538" s="4" t="str">
        <f t="shared" si="318"/>
        <v>0</v>
      </c>
      <c r="BA538" s="4" t="str">
        <f t="shared" si="319"/>
        <v>0</v>
      </c>
      <c r="BB538" s="4" t="str">
        <f t="shared" si="320"/>
        <v>0</v>
      </c>
      <c r="BC538" s="4" t="str">
        <f t="shared" si="321"/>
        <v>0</v>
      </c>
      <c r="BD538" s="4" t="str">
        <f t="shared" si="322"/>
        <v>0</v>
      </c>
      <c r="BE538" s="4" t="str">
        <f t="shared" si="323"/>
        <v>0</v>
      </c>
      <c r="BF538" s="4" t="str">
        <f t="shared" si="324"/>
        <v>0</v>
      </c>
      <c r="BG538" s="4" t="str">
        <f t="shared" si="325"/>
        <v>0</v>
      </c>
      <c r="BH538" s="4" t="str">
        <f t="shared" si="326"/>
        <v>0</v>
      </c>
      <c r="BI538" s="4" t="str">
        <f t="shared" si="327"/>
        <v>0</v>
      </c>
      <c r="BJ538" s="4" t="str">
        <f t="shared" si="328"/>
        <v>0</v>
      </c>
      <c r="BK538" s="4" t="str">
        <f t="shared" si="329"/>
        <v>0</v>
      </c>
      <c r="BL538" s="4" t="str">
        <f t="shared" si="330"/>
        <v>0</v>
      </c>
      <c r="BM538" s="4" t="str">
        <f t="shared" si="331"/>
        <v>0</v>
      </c>
      <c r="BN538" s="4" t="str">
        <f t="shared" si="332"/>
        <v>0</v>
      </c>
      <c r="BO538" s="4" t="str">
        <f t="shared" si="333"/>
        <v>0</v>
      </c>
      <c r="BP538" s="4" t="str">
        <f t="shared" si="334"/>
        <v>0</v>
      </c>
      <c r="BQ538" s="4" t="str">
        <f t="shared" si="335"/>
        <v>0</v>
      </c>
      <c r="BR538" s="4" t="str">
        <f t="shared" si="336"/>
        <v>0</v>
      </c>
      <c r="BS538" s="4" t="str">
        <f t="shared" si="337"/>
        <v>0</v>
      </c>
      <c r="BT538" s="4" t="str">
        <f t="shared" si="338"/>
        <v>0</v>
      </c>
      <c r="BU538" s="4" t="str">
        <f t="shared" si="339"/>
        <v>0</v>
      </c>
      <c r="BV538" s="4" t="str">
        <f t="shared" si="340"/>
        <v>0</v>
      </c>
      <c r="BW538" s="4" t="str">
        <f t="shared" si="341"/>
        <v>0</v>
      </c>
      <c r="BX538" s="4" t="str">
        <f t="shared" si="342"/>
        <v>0</v>
      </c>
      <c r="BY538" s="4" t="str">
        <f t="shared" si="343"/>
        <v>0</v>
      </c>
      <c r="BZ538" s="37">
        <f t="shared" si="344"/>
        <v>0</v>
      </c>
      <c r="CA538" s="32" t="e">
        <f>VLOOKUP(J:J,'Agent wise'!A:C,3,0)</f>
        <v>#N/A</v>
      </c>
      <c r="CB538" s="32">
        <f t="shared" si="310"/>
        <v>0</v>
      </c>
      <c r="CC538" t="str">
        <f t="shared" si="311"/>
        <v>FC</v>
      </c>
      <c r="CE538" s="32"/>
      <c r="CJ538">
        <f t="shared" si="312"/>
        <v>0</v>
      </c>
      <c r="CK538">
        <f t="shared" si="313"/>
        <v>1</v>
      </c>
      <c r="CL538">
        <f t="shared" si="314"/>
        <v>1900</v>
      </c>
    </row>
    <row r="539" spans="1:90" ht="15" customHeight="1" x14ac:dyDescent="0.35">
      <c r="E539" s="32"/>
      <c r="AQ539" s="1"/>
      <c r="AW539" s="4" t="str">
        <f t="shared" si="315"/>
        <v>0</v>
      </c>
      <c r="AX539" s="4" t="str">
        <f t="shared" si="316"/>
        <v>0</v>
      </c>
      <c r="AY539" s="4" t="str">
        <f t="shared" si="317"/>
        <v>0</v>
      </c>
      <c r="AZ539" s="4" t="str">
        <f t="shared" si="318"/>
        <v>0</v>
      </c>
      <c r="BA539" s="4" t="str">
        <f t="shared" si="319"/>
        <v>0</v>
      </c>
      <c r="BB539" s="4" t="str">
        <f t="shared" si="320"/>
        <v>0</v>
      </c>
      <c r="BC539" s="4" t="str">
        <f t="shared" si="321"/>
        <v>0</v>
      </c>
      <c r="BD539" s="4" t="str">
        <f t="shared" si="322"/>
        <v>0</v>
      </c>
      <c r="BE539" s="4" t="str">
        <f t="shared" si="323"/>
        <v>0</v>
      </c>
      <c r="BF539" s="4" t="str">
        <f t="shared" si="324"/>
        <v>0</v>
      </c>
      <c r="BG539" s="4" t="str">
        <f t="shared" si="325"/>
        <v>0</v>
      </c>
      <c r="BH539" s="4" t="str">
        <f t="shared" si="326"/>
        <v>0</v>
      </c>
      <c r="BI539" s="4" t="str">
        <f t="shared" si="327"/>
        <v>0</v>
      </c>
      <c r="BJ539" s="4" t="str">
        <f t="shared" si="328"/>
        <v>0</v>
      </c>
      <c r="BK539" s="4" t="str">
        <f t="shared" si="329"/>
        <v>0</v>
      </c>
      <c r="BL539" s="4" t="str">
        <f t="shared" si="330"/>
        <v>0</v>
      </c>
      <c r="BM539" s="4" t="str">
        <f t="shared" si="331"/>
        <v>0</v>
      </c>
      <c r="BN539" s="4" t="str">
        <f t="shared" si="332"/>
        <v>0</v>
      </c>
      <c r="BO539" s="4" t="str">
        <f t="shared" si="333"/>
        <v>0</v>
      </c>
      <c r="BP539" s="4" t="str">
        <f t="shared" si="334"/>
        <v>0</v>
      </c>
      <c r="BQ539" s="4" t="str">
        <f t="shared" si="335"/>
        <v>0</v>
      </c>
      <c r="BR539" s="4" t="str">
        <f t="shared" si="336"/>
        <v>0</v>
      </c>
      <c r="BS539" s="4" t="str">
        <f t="shared" si="337"/>
        <v>0</v>
      </c>
      <c r="BT539" s="4" t="str">
        <f t="shared" si="338"/>
        <v>0</v>
      </c>
      <c r="BU539" s="4" t="str">
        <f t="shared" si="339"/>
        <v>0</v>
      </c>
      <c r="BV539" s="4" t="str">
        <f t="shared" si="340"/>
        <v>0</v>
      </c>
      <c r="BW539" s="4" t="str">
        <f t="shared" si="341"/>
        <v>0</v>
      </c>
      <c r="BX539" s="4" t="str">
        <f t="shared" si="342"/>
        <v>0</v>
      </c>
      <c r="BY539" s="4" t="str">
        <f t="shared" si="343"/>
        <v>0</v>
      </c>
      <c r="BZ539" s="37">
        <f t="shared" si="344"/>
        <v>0</v>
      </c>
      <c r="CA539" s="32" t="e">
        <f>VLOOKUP(J:J,'Agent wise'!A:C,3,0)</f>
        <v>#N/A</v>
      </c>
      <c r="CB539" s="32">
        <f t="shared" si="310"/>
        <v>0</v>
      </c>
      <c r="CC539" t="str">
        <f t="shared" si="311"/>
        <v>FC</v>
      </c>
      <c r="CE539" s="32"/>
      <c r="CJ539">
        <f t="shared" si="312"/>
        <v>0</v>
      </c>
      <c r="CK539">
        <f t="shared" si="313"/>
        <v>1</v>
      </c>
      <c r="CL539">
        <f t="shared" si="314"/>
        <v>1900</v>
      </c>
    </row>
    <row r="540" spans="1:90" ht="15" customHeight="1" x14ac:dyDescent="0.35">
      <c r="E540" s="32"/>
      <c r="AW540" s="4" t="str">
        <f t="shared" si="315"/>
        <v>0</v>
      </c>
      <c r="AX540" s="4" t="str">
        <f t="shared" si="316"/>
        <v>0</v>
      </c>
      <c r="AY540" s="4" t="str">
        <f t="shared" si="317"/>
        <v>0</v>
      </c>
      <c r="AZ540" s="4" t="str">
        <f t="shared" si="318"/>
        <v>0</v>
      </c>
      <c r="BA540" s="4" t="str">
        <f t="shared" si="319"/>
        <v>0</v>
      </c>
      <c r="BB540" s="4" t="str">
        <f t="shared" si="320"/>
        <v>0</v>
      </c>
      <c r="BC540" s="4" t="str">
        <f t="shared" si="321"/>
        <v>0</v>
      </c>
      <c r="BD540" s="4" t="str">
        <f t="shared" si="322"/>
        <v>0</v>
      </c>
      <c r="BE540" s="4" t="str">
        <f t="shared" si="323"/>
        <v>0</v>
      </c>
      <c r="BF540" s="4" t="str">
        <f t="shared" si="324"/>
        <v>0</v>
      </c>
      <c r="BG540" s="4" t="str">
        <f t="shared" si="325"/>
        <v>0</v>
      </c>
      <c r="BH540" s="4" t="str">
        <f t="shared" si="326"/>
        <v>0</v>
      </c>
      <c r="BI540" s="4" t="str">
        <f t="shared" si="327"/>
        <v>0</v>
      </c>
      <c r="BJ540" s="4" t="str">
        <f t="shared" si="328"/>
        <v>0</v>
      </c>
      <c r="BK540" s="4" t="str">
        <f t="shared" si="329"/>
        <v>0</v>
      </c>
      <c r="BL540" s="4" t="str">
        <f t="shared" si="330"/>
        <v>0</v>
      </c>
      <c r="BM540" s="4" t="str">
        <f t="shared" si="331"/>
        <v>0</v>
      </c>
      <c r="BN540" s="4" t="str">
        <f t="shared" si="332"/>
        <v>0</v>
      </c>
      <c r="BO540" s="4" t="str">
        <f t="shared" si="333"/>
        <v>0</v>
      </c>
      <c r="BP540" s="4" t="str">
        <f t="shared" si="334"/>
        <v>0</v>
      </c>
      <c r="BQ540" s="4" t="str">
        <f t="shared" si="335"/>
        <v>0</v>
      </c>
      <c r="BR540" s="4" t="str">
        <f t="shared" si="336"/>
        <v>0</v>
      </c>
      <c r="BS540" s="4" t="str">
        <f t="shared" si="337"/>
        <v>0</v>
      </c>
      <c r="BT540" s="4" t="str">
        <f t="shared" si="338"/>
        <v>0</v>
      </c>
      <c r="BU540" s="4" t="str">
        <f t="shared" si="339"/>
        <v>0</v>
      </c>
      <c r="BV540" s="4" t="str">
        <f t="shared" si="340"/>
        <v>0</v>
      </c>
      <c r="BW540" s="4" t="str">
        <f t="shared" si="341"/>
        <v>0</v>
      </c>
      <c r="BX540" s="4" t="str">
        <f t="shared" si="342"/>
        <v>0</v>
      </c>
      <c r="BY540" s="4" t="str">
        <f t="shared" si="343"/>
        <v>0</v>
      </c>
      <c r="BZ540" s="37">
        <f t="shared" si="344"/>
        <v>0</v>
      </c>
      <c r="CA540" s="32" t="e">
        <f>VLOOKUP(J:J,'Agent wise'!A:C,3,0)</f>
        <v>#N/A</v>
      </c>
      <c r="CB540" s="32">
        <f t="shared" si="310"/>
        <v>0</v>
      </c>
      <c r="CC540" t="str">
        <f t="shared" si="311"/>
        <v>FC</v>
      </c>
      <c r="CE540" s="32"/>
      <c r="CJ540">
        <f t="shared" si="312"/>
        <v>0</v>
      </c>
      <c r="CK540">
        <f t="shared" si="313"/>
        <v>1</v>
      </c>
      <c r="CL540">
        <f t="shared" si="314"/>
        <v>1900</v>
      </c>
    </row>
    <row r="541" spans="1:90" ht="15" customHeight="1" x14ac:dyDescent="0.35">
      <c r="E541" s="32"/>
      <c r="AQ541" s="1"/>
      <c r="AW541" s="4" t="str">
        <f t="shared" si="315"/>
        <v>0</v>
      </c>
      <c r="AX541" s="4" t="str">
        <f t="shared" si="316"/>
        <v>0</v>
      </c>
      <c r="AY541" s="4" t="str">
        <f t="shared" si="317"/>
        <v>0</v>
      </c>
      <c r="AZ541" s="4" t="str">
        <f t="shared" si="318"/>
        <v>0</v>
      </c>
      <c r="BA541" s="4" t="str">
        <f t="shared" si="319"/>
        <v>0</v>
      </c>
      <c r="BB541" s="4" t="str">
        <f t="shared" si="320"/>
        <v>0</v>
      </c>
      <c r="BC541" s="4" t="str">
        <f t="shared" si="321"/>
        <v>0</v>
      </c>
      <c r="BD541" s="4" t="str">
        <f t="shared" si="322"/>
        <v>0</v>
      </c>
      <c r="BE541" s="4" t="str">
        <f t="shared" si="323"/>
        <v>0</v>
      </c>
      <c r="BF541" s="4" t="str">
        <f t="shared" si="324"/>
        <v>0</v>
      </c>
      <c r="BG541" s="4" t="str">
        <f t="shared" si="325"/>
        <v>0</v>
      </c>
      <c r="BH541" s="4" t="str">
        <f t="shared" si="326"/>
        <v>0</v>
      </c>
      <c r="BI541" s="4" t="str">
        <f t="shared" si="327"/>
        <v>0</v>
      </c>
      <c r="BJ541" s="4" t="str">
        <f t="shared" si="328"/>
        <v>0</v>
      </c>
      <c r="BK541" s="4" t="str">
        <f t="shared" si="329"/>
        <v>0</v>
      </c>
      <c r="BL541" s="4" t="str">
        <f t="shared" si="330"/>
        <v>0</v>
      </c>
      <c r="BM541" s="4" t="str">
        <f t="shared" si="331"/>
        <v>0</v>
      </c>
      <c r="BN541" s="4" t="str">
        <f t="shared" si="332"/>
        <v>0</v>
      </c>
      <c r="BO541" s="4" t="str">
        <f t="shared" si="333"/>
        <v>0</v>
      </c>
      <c r="BP541" s="4" t="str">
        <f t="shared" si="334"/>
        <v>0</v>
      </c>
      <c r="BQ541" s="4" t="str">
        <f t="shared" si="335"/>
        <v>0</v>
      </c>
      <c r="BR541" s="4" t="str">
        <f t="shared" si="336"/>
        <v>0</v>
      </c>
      <c r="BS541" s="4" t="str">
        <f t="shared" si="337"/>
        <v>0</v>
      </c>
      <c r="BT541" s="4" t="str">
        <f t="shared" si="338"/>
        <v>0</v>
      </c>
      <c r="BU541" s="4" t="str">
        <f t="shared" si="339"/>
        <v>0</v>
      </c>
      <c r="BV541" s="4" t="str">
        <f t="shared" si="340"/>
        <v>0</v>
      </c>
      <c r="BW541" s="4" t="str">
        <f t="shared" si="341"/>
        <v>0</v>
      </c>
      <c r="BX541" s="4" t="str">
        <f t="shared" si="342"/>
        <v>0</v>
      </c>
      <c r="BY541" s="4" t="str">
        <f t="shared" si="343"/>
        <v>0</v>
      </c>
      <c r="BZ541" s="37">
        <f t="shared" si="344"/>
        <v>0</v>
      </c>
      <c r="CA541" s="32" t="e">
        <f>VLOOKUP(J:J,'Agent wise'!A:C,3,0)</f>
        <v>#N/A</v>
      </c>
      <c r="CB541" s="32">
        <f t="shared" si="310"/>
        <v>0</v>
      </c>
      <c r="CC541" t="str">
        <f t="shared" si="311"/>
        <v>FC</v>
      </c>
      <c r="CE541" s="32"/>
      <c r="CJ541">
        <f t="shared" si="312"/>
        <v>0</v>
      </c>
      <c r="CK541">
        <f t="shared" si="313"/>
        <v>1</v>
      </c>
      <c r="CL541">
        <f t="shared" si="314"/>
        <v>1900</v>
      </c>
    </row>
    <row r="542" spans="1:90" ht="15" customHeight="1" x14ac:dyDescent="0.35">
      <c r="E542" s="32"/>
      <c r="AQ542" s="1"/>
      <c r="AW542" s="4" t="str">
        <f t="shared" si="315"/>
        <v>0</v>
      </c>
      <c r="AX542" s="4" t="str">
        <f t="shared" si="316"/>
        <v>0</v>
      </c>
      <c r="AY542" s="4" t="str">
        <f t="shared" si="317"/>
        <v>0</v>
      </c>
      <c r="AZ542" s="4" t="str">
        <f t="shared" si="318"/>
        <v>0</v>
      </c>
      <c r="BA542" s="4" t="str">
        <f t="shared" si="319"/>
        <v>0</v>
      </c>
      <c r="BB542" s="4" t="str">
        <f t="shared" si="320"/>
        <v>0</v>
      </c>
      <c r="BC542" s="4" t="str">
        <f t="shared" si="321"/>
        <v>0</v>
      </c>
      <c r="BD542" s="4" t="str">
        <f t="shared" si="322"/>
        <v>0</v>
      </c>
      <c r="BE542" s="4" t="str">
        <f t="shared" si="323"/>
        <v>0</v>
      </c>
      <c r="BF542" s="4" t="str">
        <f t="shared" si="324"/>
        <v>0</v>
      </c>
      <c r="BG542" s="4" t="str">
        <f t="shared" si="325"/>
        <v>0</v>
      </c>
      <c r="BH542" s="4" t="str">
        <f t="shared" si="326"/>
        <v>0</v>
      </c>
      <c r="BI542" s="4" t="str">
        <f t="shared" si="327"/>
        <v>0</v>
      </c>
      <c r="BJ542" s="4" t="str">
        <f t="shared" si="328"/>
        <v>0</v>
      </c>
      <c r="BK542" s="4" t="str">
        <f t="shared" si="329"/>
        <v>0</v>
      </c>
      <c r="BL542" s="4" t="str">
        <f t="shared" si="330"/>
        <v>0</v>
      </c>
      <c r="BM542" s="4" t="str">
        <f t="shared" si="331"/>
        <v>0</v>
      </c>
      <c r="BN542" s="4" t="str">
        <f t="shared" si="332"/>
        <v>0</v>
      </c>
      <c r="BO542" s="4" t="str">
        <f t="shared" si="333"/>
        <v>0</v>
      </c>
      <c r="BP542" s="4" t="str">
        <f t="shared" si="334"/>
        <v>0</v>
      </c>
      <c r="BQ542" s="4" t="str">
        <f t="shared" si="335"/>
        <v>0</v>
      </c>
      <c r="BR542" s="4" t="str">
        <f t="shared" si="336"/>
        <v>0</v>
      </c>
      <c r="BS542" s="4" t="str">
        <f t="shared" si="337"/>
        <v>0</v>
      </c>
      <c r="BT542" s="4" t="str">
        <f t="shared" si="338"/>
        <v>0</v>
      </c>
      <c r="BU542" s="4" t="str">
        <f t="shared" si="339"/>
        <v>0</v>
      </c>
      <c r="BV542" s="4" t="str">
        <f t="shared" si="340"/>
        <v>0</v>
      </c>
      <c r="BW542" s="4" t="str">
        <f t="shared" si="341"/>
        <v>0</v>
      </c>
      <c r="BX542" s="4" t="str">
        <f t="shared" si="342"/>
        <v>0</v>
      </c>
      <c r="BY542" s="4" t="str">
        <f t="shared" si="343"/>
        <v>0</v>
      </c>
      <c r="BZ542" s="37">
        <f t="shared" si="344"/>
        <v>0</v>
      </c>
      <c r="CA542" s="32" t="e">
        <f>VLOOKUP(J:J,'Agent wise'!A:C,3,0)</f>
        <v>#N/A</v>
      </c>
      <c r="CB542" s="32">
        <f t="shared" si="310"/>
        <v>0</v>
      </c>
      <c r="CC542" t="str">
        <f t="shared" si="311"/>
        <v>FC</v>
      </c>
      <c r="CE542" s="32"/>
      <c r="CJ542">
        <f t="shared" si="312"/>
        <v>0</v>
      </c>
      <c r="CK542">
        <f t="shared" si="313"/>
        <v>1</v>
      </c>
      <c r="CL542">
        <f t="shared" si="314"/>
        <v>1900</v>
      </c>
    </row>
    <row r="543" spans="1:90" ht="15" customHeight="1" x14ac:dyDescent="0.35">
      <c r="E543" s="32"/>
      <c r="AW543" s="4" t="str">
        <f t="shared" si="315"/>
        <v>0</v>
      </c>
      <c r="AX543" s="4" t="str">
        <f t="shared" si="316"/>
        <v>0</v>
      </c>
      <c r="AY543" s="4" t="str">
        <f t="shared" si="317"/>
        <v>0</v>
      </c>
      <c r="AZ543" s="4" t="str">
        <f t="shared" si="318"/>
        <v>0</v>
      </c>
      <c r="BA543" s="4" t="str">
        <f t="shared" si="319"/>
        <v>0</v>
      </c>
      <c r="BB543" s="4" t="str">
        <f t="shared" si="320"/>
        <v>0</v>
      </c>
      <c r="BC543" s="4" t="str">
        <f t="shared" si="321"/>
        <v>0</v>
      </c>
      <c r="BD543" s="4" t="str">
        <f t="shared" si="322"/>
        <v>0</v>
      </c>
      <c r="BE543" s="4" t="str">
        <f t="shared" si="323"/>
        <v>0</v>
      </c>
      <c r="BF543" s="4" t="str">
        <f t="shared" si="324"/>
        <v>0</v>
      </c>
      <c r="BG543" s="4" t="str">
        <f t="shared" si="325"/>
        <v>0</v>
      </c>
      <c r="BH543" s="4" t="str">
        <f t="shared" si="326"/>
        <v>0</v>
      </c>
      <c r="BI543" s="4" t="str">
        <f t="shared" si="327"/>
        <v>0</v>
      </c>
      <c r="BJ543" s="4" t="str">
        <f t="shared" si="328"/>
        <v>0</v>
      </c>
      <c r="BK543" s="4" t="str">
        <f t="shared" si="329"/>
        <v>0</v>
      </c>
      <c r="BL543" s="4" t="str">
        <f t="shared" si="330"/>
        <v>0</v>
      </c>
      <c r="BM543" s="4" t="str">
        <f t="shared" si="331"/>
        <v>0</v>
      </c>
      <c r="BN543" s="4" t="str">
        <f t="shared" si="332"/>
        <v>0</v>
      </c>
      <c r="BO543" s="4" t="str">
        <f t="shared" si="333"/>
        <v>0</v>
      </c>
      <c r="BP543" s="4" t="str">
        <f t="shared" si="334"/>
        <v>0</v>
      </c>
      <c r="BQ543" s="4" t="str">
        <f t="shared" si="335"/>
        <v>0</v>
      </c>
      <c r="BR543" s="4" t="str">
        <f t="shared" si="336"/>
        <v>0</v>
      </c>
      <c r="BS543" s="4" t="str">
        <f t="shared" si="337"/>
        <v>0</v>
      </c>
      <c r="BT543" s="4" t="str">
        <f t="shared" si="338"/>
        <v>0</v>
      </c>
      <c r="BU543" s="4" t="str">
        <f t="shared" si="339"/>
        <v>0</v>
      </c>
      <c r="BV543" s="4" t="str">
        <f t="shared" si="340"/>
        <v>0</v>
      </c>
      <c r="BW543" s="4" t="str">
        <f t="shared" si="341"/>
        <v>0</v>
      </c>
      <c r="BX543" s="4" t="str">
        <f t="shared" si="342"/>
        <v>0</v>
      </c>
      <c r="BY543" s="4" t="str">
        <f t="shared" si="343"/>
        <v>0</v>
      </c>
      <c r="BZ543" s="37">
        <f t="shared" si="344"/>
        <v>0</v>
      </c>
      <c r="CA543" s="32" t="e">
        <f>VLOOKUP(J:J,'Agent wise'!A:C,3,0)</f>
        <v>#N/A</v>
      </c>
      <c r="CB543" s="32">
        <f t="shared" si="310"/>
        <v>0</v>
      </c>
      <c r="CC543" t="str">
        <f t="shared" si="311"/>
        <v>FC</v>
      </c>
      <c r="CE543" s="32"/>
      <c r="CJ543">
        <f t="shared" si="312"/>
        <v>0</v>
      </c>
      <c r="CK543">
        <f t="shared" si="313"/>
        <v>1</v>
      </c>
      <c r="CL543">
        <f t="shared" si="314"/>
        <v>1900</v>
      </c>
    </row>
    <row r="544" spans="1:90" ht="15" customHeight="1" x14ac:dyDescent="0.35">
      <c r="E544" s="32"/>
      <c r="AW544" s="4" t="str">
        <f t="shared" si="315"/>
        <v>0</v>
      </c>
      <c r="AX544" s="4" t="str">
        <f t="shared" si="316"/>
        <v>0</v>
      </c>
      <c r="AY544" s="4" t="str">
        <f t="shared" si="317"/>
        <v>0</v>
      </c>
      <c r="AZ544" s="4" t="str">
        <f t="shared" si="318"/>
        <v>0</v>
      </c>
      <c r="BA544" s="4" t="str">
        <f t="shared" si="319"/>
        <v>0</v>
      </c>
      <c r="BB544" s="4" t="str">
        <f t="shared" si="320"/>
        <v>0</v>
      </c>
      <c r="BC544" s="4" t="str">
        <f t="shared" si="321"/>
        <v>0</v>
      </c>
      <c r="BD544" s="4" t="str">
        <f t="shared" si="322"/>
        <v>0</v>
      </c>
      <c r="BE544" s="4" t="str">
        <f t="shared" si="323"/>
        <v>0</v>
      </c>
      <c r="BF544" s="4" t="str">
        <f t="shared" si="324"/>
        <v>0</v>
      </c>
      <c r="BG544" s="4" t="str">
        <f t="shared" si="325"/>
        <v>0</v>
      </c>
      <c r="BH544" s="4" t="str">
        <f t="shared" si="326"/>
        <v>0</v>
      </c>
      <c r="BI544" s="4" t="str">
        <f t="shared" si="327"/>
        <v>0</v>
      </c>
      <c r="BJ544" s="4" t="str">
        <f t="shared" si="328"/>
        <v>0</v>
      </c>
      <c r="BK544" s="4" t="str">
        <f t="shared" si="329"/>
        <v>0</v>
      </c>
      <c r="BL544" s="4" t="str">
        <f t="shared" si="330"/>
        <v>0</v>
      </c>
      <c r="BM544" s="4" t="str">
        <f t="shared" si="331"/>
        <v>0</v>
      </c>
      <c r="BN544" s="4" t="str">
        <f t="shared" si="332"/>
        <v>0</v>
      </c>
      <c r="BO544" s="4" t="str">
        <f t="shared" si="333"/>
        <v>0</v>
      </c>
      <c r="BP544" s="4" t="str">
        <f t="shared" si="334"/>
        <v>0</v>
      </c>
      <c r="BQ544" s="4" t="str">
        <f t="shared" si="335"/>
        <v>0</v>
      </c>
      <c r="BR544" s="4" t="str">
        <f t="shared" si="336"/>
        <v>0</v>
      </c>
      <c r="BS544" s="4" t="str">
        <f t="shared" si="337"/>
        <v>0</v>
      </c>
      <c r="BT544" s="4" t="str">
        <f t="shared" si="338"/>
        <v>0</v>
      </c>
      <c r="BU544" s="4" t="str">
        <f t="shared" si="339"/>
        <v>0</v>
      </c>
      <c r="BV544" s="4" t="str">
        <f t="shared" si="340"/>
        <v>0</v>
      </c>
      <c r="BW544" s="4" t="str">
        <f t="shared" si="341"/>
        <v>0</v>
      </c>
      <c r="BX544" s="4" t="str">
        <f t="shared" si="342"/>
        <v>0</v>
      </c>
      <c r="BY544" s="4" t="str">
        <f t="shared" si="343"/>
        <v>0</v>
      </c>
      <c r="BZ544" s="37">
        <f t="shared" si="344"/>
        <v>0</v>
      </c>
      <c r="CA544" s="32" t="e">
        <f>VLOOKUP(J:J,'Agent wise'!A:C,3,0)</f>
        <v>#N/A</v>
      </c>
      <c r="CB544" s="32">
        <f t="shared" si="310"/>
        <v>0</v>
      </c>
      <c r="CC544" t="str">
        <f t="shared" si="311"/>
        <v>FC</v>
      </c>
      <c r="CE544" s="32"/>
      <c r="CJ544">
        <f t="shared" si="312"/>
        <v>0</v>
      </c>
      <c r="CK544">
        <f t="shared" si="313"/>
        <v>1</v>
      </c>
      <c r="CL544">
        <f t="shared" si="314"/>
        <v>1900</v>
      </c>
    </row>
    <row r="545" spans="5:90" ht="15" customHeight="1" x14ac:dyDescent="0.35">
      <c r="E545" s="32"/>
      <c r="AW545" s="4" t="str">
        <f t="shared" si="315"/>
        <v>0</v>
      </c>
      <c r="AX545" s="4" t="str">
        <f t="shared" si="316"/>
        <v>0</v>
      </c>
      <c r="AY545" s="4" t="str">
        <f t="shared" si="317"/>
        <v>0</v>
      </c>
      <c r="AZ545" s="4" t="str">
        <f t="shared" si="318"/>
        <v>0</v>
      </c>
      <c r="BA545" s="4" t="str">
        <f t="shared" si="319"/>
        <v>0</v>
      </c>
      <c r="BB545" s="4" t="str">
        <f t="shared" si="320"/>
        <v>0</v>
      </c>
      <c r="BC545" s="4" t="str">
        <f t="shared" si="321"/>
        <v>0</v>
      </c>
      <c r="BD545" s="4" t="str">
        <f t="shared" si="322"/>
        <v>0</v>
      </c>
      <c r="BE545" s="4" t="str">
        <f t="shared" si="323"/>
        <v>0</v>
      </c>
      <c r="BF545" s="4" t="str">
        <f t="shared" si="324"/>
        <v>0</v>
      </c>
      <c r="BG545" s="4" t="str">
        <f t="shared" si="325"/>
        <v>0</v>
      </c>
      <c r="BH545" s="4" t="str">
        <f t="shared" si="326"/>
        <v>0</v>
      </c>
      <c r="BI545" s="4" t="str">
        <f t="shared" si="327"/>
        <v>0</v>
      </c>
      <c r="BJ545" s="4" t="str">
        <f t="shared" si="328"/>
        <v>0</v>
      </c>
      <c r="BK545" s="4" t="str">
        <f t="shared" si="329"/>
        <v>0</v>
      </c>
      <c r="BL545" s="4" t="str">
        <f t="shared" si="330"/>
        <v>0</v>
      </c>
      <c r="BM545" s="4" t="str">
        <f t="shared" si="331"/>
        <v>0</v>
      </c>
      <c r="BN545" s="4" t="str">
        <f t="shared" si="332"/>
        <v>0</v>
      </c>
      <c r="BO545" s="4" t="str">
        <f t="shared" si="333"/>
        <v>0</v>
      </c>
      <c r="BP545" s="4" t="str">
        <f t="shared" si="334"/>
        <v>0</v>
      </c>
      <c r="BQ545" s="4" t="str">
        <f t="shared" si="335"/>
        <v>0</v>
      </c>
      <c r="BR545" s="4" t="str">
        <f t="shared" si="336"/>
        <v>0</v>
      </c>
      <c r="BS545" s="4" t="str">
        <f t="shared" si="337"/>
        <v>0</v>
      </c>
      <c r="BT545" s="4" t="str">
        <f t="shared" si="338"/>
        <v>0</v>
      </c>
      <c r="BU545" s="4" t="str">
        <f t="shared" si="339"/>
        <v>0</v>
      </c>
      <c r="BV545" s="4" t="str">
        <f t="shared" si="340"/>
        <v>0</v>
      </c>
      <c r="BW545" s="4" t="str">
        <f t="shared" si="341"/>
        <v>0</v>
      </c>
      <c r="BX545" s="4" t="str">
        <f t="shared" si="342"/>
        <v>0</v>
      </c>
      <c r="BY545" s="4" t="str">
        <f t="shared" si="343"/>
        <v>0</v>
      </c>
      <c r="BZ545" s="37">
        <f t="shared" si="344"/>
        <v>0</v>
      </c>
      <c r="CA545" s="32" t="e">
        <f>VLOOKUP(J:J,'Agent wise'!A:C,3,0)</f>
        <v>#N/A</v>
      </c>
      <c r="CB545" s="32">
        <f t="shared" si="310"/>
        <v>0</v>
      </c>
      <c r="CC545" t="str">
        <f t="shared" si="311"/>
        <v>FC</v>
      </c>
      <c r="CE545" s="32"/>
      <c r="CJ545">
        <f t="shared" si="312"/>
        <v>0</v>
      </c>
      <c r="CK545">
        <f t="shared" si="313"/>
        <v>1</v>
      </c>
      <c r="CL545">
        <f t="shared" si="314"/>
        <v>1900</v>
      </c>
    </row>
    <row r="546" spans="5:90" ht="15" customHeight="1" x14ac:dyDescent="0.35">
      <c r="E546" s="32"/>
      <c r="AQ546" s="1"/>
      <c r="AW546" s="4" t="str">
        <f t="shared" si="315"/>
        <v>0</v>
      </c>
      <c r="AX546" s="4" t="str">
        <f t="shared" si="316"/>
        <v>0</v>
      </c>
      <c r="AY546" s="4" t="str">
        <f t="shared" si="317"/>
        <v>0</v>
      </c>
      <c r="AZ546" s="4" t="str">
        <f t="shared" si="318"/>
        <v>0</v>
      </c>
      <c r="BA546" s="4" t="str">
        <f t="shared" si="319"/>
        <v>0</v>
      </c>
      <c r="BB546" s="4" t="str">
        <f t="shared" si="320"/>
        <v>0</v>
      </c>
      <c r="BC546" s="4" t="str">
        <f t="shared" si="321"/>
        <v>0</v>
      </c>
      <c r="BD546" s="4" t="str">
        <f t="shared" si="322"/>
        <v>0</v>
      </c>
      <c r="BE546" s="4" t="str">
        <f t="shared" si="323"/>
        <v>0</v>
      </c>
      <c r="BF546" s="4" t="str">
        <f t="shared" si="324"/>
        <v>0</v>
      </c>
      <c r="BG546" s="4" t="str">
        <f t="shared" si="325"/>
        <v>0</v>
      </c>
      <c r="BH546" s="4" t="str">
        <f t="shared" si="326"/>
        <v>0</v>
      </c>
      <c r="BI546" s="4" t="str">
        <f t="shared" si="327"/>
        <v>0</v>
      </c>
      <c r="BJ546" s="4" t="str">
        <f t="shared" si="328"/>
        <v>0</v>
      </c>
      <c r="BK546" s="4" t="str">
        <f t="shared" si="329"/>
        <v>0</v>
      </c>
      <c r="BL546" s="4" t="str">
        <f t="shared" si="330"/>
        <v>0</v>
      </c>
      <c r="BM546" s="4" t="str">
        <f t="shared" si="331"/>
        <v>0</v>
      </c>
      <c r="BN546" s="4" t="str">
        <f t="shared" si="332"/>
        <v>0</v>
      </c>
      <c r="BO546" s="4" t="str">
        <f t="shared" si="333"/>
        <v>0</v>
      </c>
      <c r="BP546" s="4" t="str">
        <f t="shared" si="334"/>
        <v>0</v>
      </c>
      <c r="BQ546" s="4" t="str">
        <f t="shared" si="335"/>
        <v>0</v>
      </c>
      <c r="BR546" s="4" t="str">
        <f t="shared" si="336"/>
        <v>0</v>
      </c>
      <c r="BS546" s="4" t="str">
        <f t="shared" si="337"/>
        <v>0</v>
      </c>
      <c r="BT546" s="4" t="str">
        <f t="shared" si="338"/>
        <v>0</v>
      </c>
      <c r="BU546" s="4" t="str">
        <f t="shared" si="339"/>
        <v>0</v>
      </c>
      <c r="BV546" s="4" t="str">
        <f t="shared" si="340"/>
        <v>0</v>
      </c>
      <c r="BW546" s="4" t="str">
        <f t="shared" si="341"/>
        <v>0</v>
      </c>
      <c r="BX546" s="4" t="str">
        <f t="shared" si="342"/>
        <v>0</v>
      </c>
      <c r="BY546" s="4" t="str">
        <f t="shared" si="343"/>
        <v>0</v>
      </c>
      <c r="BZ546" s="37">
        <f t="shared" si="344"/>
        <v>0</v>
      </c>
      <c r="CA546" s="32" t="e">
        <f>VLOOKUP(J:J,'Agent wise'!A:C,3,0)</f>
        <v>#N/A</v>
      </c>
      <c r="CB546" s="32">
        <f t="shared" si="310"/>
        <v>0</v>
      </c>
      <c r="CC546" t="str">
        <f t="shared" si="311"/>
        <v>FC</v>
      </c>
      <c r="CE546" s="32"/>
      <c r="CJ546">
        <f t="shared" si="312"/>
        <v>0</v>
      </c>
      <c r="CK546">
        <f t="shared" si="313"/>
        <v>1</v>
      </c>
      <c r="CL546">
        <f t="shared" si="314"/>
        <v>1900</v>
      </c>
    </row>
    <row r="547" spans="5:90" ht="15" customHeight="1" x14ac:dyDescent="0.35">
      <c r="E547" s="32"/>
      <c r="AQ547" s="1"/>
      <c r="AW547" s="4" t="str">
        <f t="shared" si="315"/>
        <v>0</v>
      </c>
      <c r="AX547" s="4" t="str">
        <f t="shared" si="316"/>
        <v>0</v>
      </c>
      <c r="AY547" s="4" t="str">
        <f t="shared" si="317"/>
        <v>0</v>
      </c>
      <c r="AZ547" s="4" t="str">
        <f t="shared" si="318"/>
        <v>0</v>
      </c>
      <c r="BA547" s="4" t="str">
        <f t="shared" si="319"/>
        <v>0</v>
      </c>
      <c r="BB547" s="4" t="str">
        <f t="shared" si="320"/>
        <v>0</v>
      </c>
      <c r="BC547" s="4" t="str">
        <f t="shared" si="321"/>
        <v>0</v>
      </c>
      <c r="BD547" s="4" t="str">
        <f t="shared" si="322"/>
        <v>0</v>
      </c>
      <c r="BE547" s="4" t="str">
        <f t="shared" si="323"/>
        <v>0</v>
      </c>
      <c r="BF547" s="4" t="str">
        <f t="shared" si="324"/>
        <v>0</v>
      </c>
      <c r="BG547" s="4" t="str">
        <f t="shared" si="325"/>
        <v>0</v>
      </c>
      <c r="BH547" s="4" t="str">
        <f t="shared" si="326"/>
        <v>0</v>
      </c>
      <c r="BI547" s="4" t="str">
        <f t="shared" si="327"/>
        <v>0</v>
      </c>
      <c r="BJ547" s="4" t="str">
        <f t="shared" si="328"/>
        <v>0</v>
      </c>
      <c r="BK547" s="4" t="str">
        <f t="shared" si="329"/>
        <v>0</v>
      </c>
      <c r="BL547" s="4" t="str">
        <f t="shared" si="330"/>
        <v>0</v>
      </c>
      <c r="BM547" s="4" t="str">
        <f t="shared" si="331"/>
        <v>0</v>
      </c>
      <c r="BN547" s="4" t="str">
        <f t="shared" si="332"/>
        <v>0</v>
      </c>
      <c r="BO547" s="4" t="str">
        <f t="shared" si="333"/>
        <v>0</v>
      </c>
      <c r="BP547" s="4" t="str">
        <f t="shared" si="334"/>
        <v>0</v>
      </c>
      <c r="BQ547" s="4" t="str">
        <f t="shared" si="335"/>
        <v>0</v>
      </c>
      <c r="BR547" s="4" t="str">
        <f t="shared" si="336"/>
        <v>0</v>
      </c>
      <c r="BS547" s="4" t="str">
        <f t="shared" si="337"/>
        <v>0</v>
      </c>
      <c r="BT547" s="4" t="str">
        <f t="shared" si="338"/>
        <v>0</v>
      </c>
      <c r="BU547" s="4" t="str">
        <f t="shared" si="339"/>
        <v>0</v>
      </c>
      <c r="BV547" s="4" t="str">
        <f t="shared" si="340"/>
        <v>0</v>
      </c>
      <c r="BW547" s="4" t="str">
        <f t="shared" si="341"/>
        <v>0</v>
      </c>
      <c r="BX547" s="4" t="str">
        <f t="shared" si="342"/>
        <v>0</v>
      </c>
      <c r="BY547" s="4" t="str">
        <f t="shared" si="343"/>
        <v>0</v>
      </c>
      <c r="BZ547" s="37">
        <f t="shared" si="344"/>
        <v>0</v>
      </c>
      <c r="CA547" s="32" t="e">
        <f>VLOOKUP(J:J,'Agent wise'!A:C,3,0)</f>
        <v>#N/A</v>
      </c>
      <c r="CB547" s="32">
        <f t="shared" si="310"/>
        <v>0</v>
      </c>
      <c r="CC547" t="str">
        <f t="shared" si="311"/>
        <v>FC</v>
      </c>
      <c r="CE547" s="32"/>
      <c r="CJ547">
        <f t="shared" si="312"/>
        <v>0</v>
      </c>
      <c r="CK547">
        <f t="shared" si="313"/>
        <v>1</v>
      </c>
      <c r="CL547">
        <f t="shared" si="314"/>
        <v>1900</v>
      </c>
    </row>
    <row r="548" spans="5:90" ht="15" customHeight="1" x14ac:dyDescent="0.35">
      <c r="E548" s="32"/>
      <c r="AQ548" s="1"/>
      <c r="AW548" s="4" t="str">
        <f t="shared" si="315"/>
        <v>0</v>
      </c>
      <c r="AX548" s="4" t="str">
        <f t="shared" si="316"/>
        <v>0</v>
      </c>
      <c r="AY548" s="4" t="str">
        <f t="shared" si="317"/>
        <v>0</v>
      </c>
      <c r="AZ548" s="4" t="str">
        <f t="shared" si="318"/>
        <v>0</v>
      </c>
      <c r="BA548" s="4" t="str">
        <f t="shared" si="319"/>
        <v>0</v>
      </c>
      <c r="BB548" s="4" t="str">
        <f t="shared" si="320"/>
        <v>0</v>
      </c>
      <c r="BC548" s="4" t="str">
        <f t="shared" si="321"/>
        <v>0</v>
      </c>
      <c r="BD548" s="4" t="str">
        <f t="shared" si="322"/>
        <v>0</v>
      </c>
      <c r="BE548" s="4" t="str">
        <f t="shared" si="323"/>
        <v>0</v>
      </c>
      <c r="BF548" s="4" t="str">
        <f t="shared" si="324"/>
        <v>0</v>
      </c>
      <c r="BG548" s="4" t="str">
        <f t="shared" si="325"/>
        <v>0</v>
      </c>
      <c r="BH548" s="4" t="str">
        <f t="shared" si="326"/>
        <v>0</v>
      </c>
      <c r="BI548" s="4" t="str">
        <f t="shared" si="327"/>
        <v>0</v>
      </c>
      <c r="BJ548" s="4" t="str">
        <f t="shared" si="328"/>
        <v>0</v>
      </c>
      <c r="BK548" s="4" t="str">
        <f t="shared" si="329"/>
        <v>0</v>
      </c>
      <c r="BL548" s="4" t="str">
        <f t="shared" si="330"/>
        <v>0</v>
      </c>
      <c r="BM548" s="4" t="str">
        <f t="shared" si="331"/>
        <v>0</v>
      </c>
      <c r="BN548" s="4" t="str">
        <f t="shared" si="332"/>
        <v>0</v>
      </c>
      <c r="BO548" s="4" t="str">
        <f t="shared" si="333"/>
        <v>0</v>
      </c>
      <c r="BP548" s="4" t="str">
        <f t="shared" si="334"/>
        <v>0</v>
      </c>
      <c r="BQ548" s="4" t="str">
        <f t="shared" si="335"/>
        <v>0</v>
      </c>
      <c r="BR548" s="4" t="str">
        <f t="shared" si="336"/>
        <v>0</v>
      </c>
      <c r="BS548" s="4" t="str">
        <f t="shared" si="337"/>
        <v>0</v>
      </c>
      <c r="BT548" s="4" t="str">
        <f t="shared" si="338"/>
        <v>0</v>
      </c>
      <c r="BU548" s="4" t="str">
        <f t="shared" si="339"/>
        <v>0</v>
      </c>
      <c r="BV548" s="4" t="str">
        <f t="shared" si="340"/>
        <v>0</v>
      </c>
      <c r="BW548" s="4" t="str">
        <f t="shared" si="341"/>
        <v>0</v>
      </c>
      <c r="BX548" s="4" t="str">
        <f t="shared" si="342"/>
        <v>0</v>
      </c>
      <c r="BY548" s="4" t="str">
        <f t="shared" si="343"/>
        <v>0</v>
      </c>
      <c r="BZ548" s="37">
        <f t="shared" si="344"/>
        <v>0</v>
      </c>
      <c r="CA548" s="32" t="e">
        <f>VLOOKUP(J:J,'Agent wise'!A:C,3,0)</f>
        <v>#N/A</v>
      </c>
      <c r="CB548" s="32">
        <f t="shared" si="310"/>
        <v>0</v>
      </c>
      <c r="CC548" t="str">
        <f t="shared" si="311"/>
        <v>FC</v>
      </c>
      <c r="CE548" s="32"/>
      <c r="CJ548">
        <f t="shared" si="312"/>
        <v>0</v>
      </c>
      <c r="CK548">
        <f t="shared" si="313"/>
        <v>1</v>
      </c>
      <c r="CL548">
        <f t="shared" si="314"/>
        <v>1900</v>
      </c>
    </row>
    <row r="549" spans="5:90" ht="15" customHeight="1" x14ac:dyDescent="0.35">
      <c r="E549" s="32"/>
      <c r="AW549" s="4" t="str">
        <f t="shared" si="315"/>
        <v>0</v>
      </c>
      <c r="AX549" s="4" t="str">
        <f t="shared" si="316"/>
        <v>0</v>
      </c>
      <c r="AY549" s="4" t="str">
        <f t="shared" si="317"/>
        <v>0</v>
      </c>
      <c r="AZ549" s="4" t="str">
        <f t="shared" si="318"/>
        <v>0</v>
      </c>
      <c r="BA549" s="4" t="str">
        <f t="shared" si="319"/>
        <v>0</v>
      </c>
      <c r="BB549" s="4" t="str">
        <f t="shared" si="320"/>
        <v>0</v>
      </c>
      <c r="BC549" s="4" t="str">
        <f t="shared" si="321"/>
        <v>0</v>
      </c>
      <c r="BD549" s="4" t="str">
        <f t="shared" si="322"/>
        <v>0</v>
      </c>
      <c r="BE549" s="4" t="str">
        <f t="shared" si="323"/>
        <v>0</v>
      </c>
      <c r="BF549" s="4" t="str">
        <f t="shared" si="324"/>
        <v>0</v>
      </c>
      <c r="BG549" s="4" t="str">
        <f t="shared" si="325"/>
        <v>0</v>
      </c>
      <c r="BH549" s="4" t="str">
        <f t="shared" si="326"/>
        <v>0</v>
      </c>
      <c r="BI549" s="4" t="str">
        <f t="shared" si="327"/>
        <v>0</v>
      </c>
      <c r="BJ549" s="4" t="str">
        <f t="shared" si="328"/>
        <v>0</v>
      </c>
      <c r="BK549" s="4" t="str">
        <f t="shared" si="329"/>
        <v>0</v>
      </c>
      <c r="BL549" s="4" t="str">
        <f t="shared" si="330"/>
        <v>0</v>
      </c>
      <c r="BM549" s="4" t="str">
        <f t="shared" si="331"/>
        <v>0</v>
      </c>
      <c r="BN549" s="4" t="str">
        <f t="shared" si="332"/>
        <v>0</v>
      </c>
      <c r="BO549" s="4" t="str">
        <f t="shared" si="333"/>
        <v>0</v>
      </c>
      <c r="BP549" s="4" t="str">
        <f t="shared" si="334"/>
        <v>0</v>
      </c>
      <c r="BQ549" s="4" t="str">
        <f t="shared" si="335"/>
        <v>0</v>
      </c>
      <c r="BR549" s="4" t="str">
        <f t="shared" si="336"/>
        <v>0</v>
      </c>
      <c r="BS549" s="4" t="str">
        <f t="shared" si="337"/>
        <v>0</v>
      </c>
      <c r="BT549" s="4" t="str">
        <f t="shared" si="338"/>
        <v>0</v>
      </c>
      <c r="BU549" s="4" t="str">
        <f t="shared" si="339"/>
        <v>0</v>
      </c>
      <c r="BV549" s="4" t="str">
        <f t="shared" si="340"/>
        <v>0</v>
      </c>
      <c r="BW549" s="4" t="str">
        <f t="shared" si="341"/>
        <v>0</v>
      </c>
      <c r="BX549" s="4" t="str">
        <f t="shared" si="342"/>
        <v>0</v>
      </c>
      <c r="BY549" s="4" t="str">
        <f t="shared" si="343"/>
        <v>0</v>
      </c>
      <c r="BZ549" s="37">
        <f t="shared" si="344"/>
        <v>0</v>
      </c>
      <c r="CA549" s="32" t="e">
        <f>VLOOKUP(J:J,'Agent wise'!A:C,3,0)</f>
        <v>#N/A</v>
      </c>
      <c r="CB549" s="32">
        <f t="shared" si="310"/>
        <v>0</v>
      </c>
      <c r="CC549" t="str">
        <f t="shared" si="311"/>
        <v>FC</v>
      </c>
      <c r="CE549" s="32"/>
      <c r="CJ549">
        <f t="shared" si="312"/>
        <v>0</v>
      </c>
      <c r="CK549">
        <f t="shared" si="313"/>
        <v>1</v>
      </c>
      <c r="CL549">
        <f t="shared" si="314"/>
        <v>1900</v>
      </c>
    </row>
    <row r="550" spans="5:90" ht="15" customHeight="1" x14ac:dyDescent="0.35">
      <c r="E550" s="32"/>
      <c r="AW550" s="4" t="str">
        <f t="shared" si="315"/>
        <v>0</v>
      </c>
      <c r="AX550" s="4" t="str">
        <f t="shared" si="316"/>
        <v>0</v>
      </c>
      <c r="AY550" s="4" t="str">
        <f t="shared" si="317"/>
        <v>0</v>
      </c>
      <c r="AZ550" s="4" t="str">
        <f t="shared" si="318"/>
        <v>0</v>
      </c>
      <c r="BA550" s="4" t="str">
        <f t="shared" si="319"/>
        <v>0</v>
      </c>
      <c r="BB550" s="4" t="str">
        <f t="shared" si="320"/>
        <v>0</v>
      </c>
      <c r="BC550" s="4" t="str">
        <f t="shared" si="321"/>
        <v>0</v>
      </c>
      <c r="BD550" s="4" t="str">
        <f t="shared" si="322"/>
        <v>0</v>
      </c>
      <c r="BE550" s="4" t="str">
        <f t="shared" si="323"/>
        <v>0</v>
      </c>
      <c r="BF550" s="4" t="str">
        <f t="shared" si="324"/>
        <v>0</v>
      </c>
      <c r="BG550" s="4" t="str">
        <f t="shared" si="325"/>
        <v>0</v>
      </c>
      <c r="BH550" s="4" t="str">
        <f t="shared" si="326"/>
        <v>0</v>
      </c>
      <c r="BI550" s="4" t="str">
        <f t="shared" si="327"/>
        <v>0</v>
      </c>
      <c r="BJ550" s="4" t="str">
        <f t="shared" si="328"/>
        <v>0</v>
      </c>
      <c r="BK550" s="4" t="str">
        <f t="shared" si="329"/>
        <v>0</v>
      </c>
      <c r="BL550" s="4" t="str">
        <f t="shared" si="330"/>
        <v>0</v>
      </c>
      <c r="BM550" s="4" t="str">
        <f t="shared" si="331"/>
        <v>0</v>
      </c>
      <c r="BN550" s="4" t="str">
        <f t="shared" si="332"/>
        <v>0</v>
      </c>
      <c r="BO550" s="4" t="str">
        <f t="shared" si="333"/>
        <v>0</v>
      </c>
      <c r="BP550" s="4" t="str">
        <f t="shared" si="334"/>
        <v>0</v>
      </c>
      <c r="BQ550" s="4" t="str">
        <f t="shared" si="335"/>
        <v>0</v>
      </c>
      <c r="BR550" s="4" t="str">
        <f t="shared" si="336"/>
        <v>0</v>
      </c>
      <c r="BS550" s="4" t="str">
        <f t="shared" si="337"/>
        <v>0</v>
      </c>
      <c r="BT550" s="4" t="str">
        <f t="shared" si="338"/>
        <v>0</v>
      </c>
      <c r="BU550" s="4" t="str">
        <f t="shared" si="339"/>
        <v>0</v>
      </c>
      <c r="BV550" s="4" t="str">
        <f t="shared" si="340"/>
        <v>0</v>
      </c>
      <c r="BW550" s="4" t="str">
        <f t="shared" si="341"/>
        <v>0</v>
      </c>
      <c r="BX550" s="4" t="str">
        <f t="shared" si="342"/>
        <v>0</v>
      </c>
      <c r="BY550" s="4" t="str">
        <f t="shared" si="343"/>
        <v>0</v>
      </c>
      <c r="BZ550" s="37">
        <f t="shared" si="344"/>
        <v>0</v>
      </c>
      <c r="CA550" s="32" t="e">
        <f>VLOOKUP(J:J,'Agent wise'!A:C,3,0)</f>
        <v>#N/A</v>
      </c>
      <c r="CB550" s="32">
        <f t="shared" si="310"/>
        <v>0</v>
      </c>
      <c r="CC550" t="str">
        <f t="shared" si="311"/>
        <v>FC</v>
      </c>
      <c r="CE550" s="32"/>
      <c r="CJ550">
        <f t="shared" si="312"/>
        <v>0</v>
      </c>
      <c r="CK550">
        <f t="shared" si="313"/>
        <v>1</v>
      </c>
      <c r="CL550">
        <f t="shared" si="314"/>
        <v>1900</v>
      </c>
    </row>
    <row r="551" spans="5:90" ht="15" customHeight="1" x14ac:dyDescent="0.35">
      <c r="E551" s="32"/>
      <c r="AQ551" s="1"/>
      <c r="AW551" s="4" t="str">
        <f t="shared" si="315"/>
        <v>0</v>
      </c>
      <c r="AX551" s="4" t="str">
        <f t="shared" si="316"/>
        <v>0</v>
      </c>
      <c r="AY551" s="4" t="str">
        <f t="shared" si="317"/>
        <v>0</v>
      </c>
      <c r="AZ551" s="4" t="str">
        <f t="shared" si="318"/>
        <v>0</v>
      </c>
      <c r="BA551" s="4" t="str">
        <f t="shared" si="319"/>
        <v>0</v>
      </c>
      <c r="BB551" s="4" t="str">
        <f t="shared" si="320"/>
        <v>0</v>
      </c>
      <c r="BC551" s="4" t="str">
        <f t="shared" si="321"/>
        <v>0</v>
      </c>
      <c r="BD551" s="4" t="str">
        <f t="shared" si="322"/>
        <v>0</v>
      </c>
      <c r="BE551" s="4" t="str">
        <f t="shared" si="323"/>
        <v>0</v>
      </c>
      <c r="BF551" s="4" t="str">
        <f t="shared" si="324"/>
        <v>0</v>
      </c>
      <c r="BG551" s="4" t="str">
        <f t="shared" si="325"/>
        <v>0</v>
      </c>
      <c r="BH551" s="4" t="str">
        <f t="shared" si="326"/>
        <v>0</v>
      </c>
      <c r="BI551" s="4" t="str">
        <f t="shared" si="327"/>
        <v>0</v>
      </c>
      <c r="BJ551" s="4" t="str">
        <f t="shared" si="328"/>
        <v>0</v>
      </c>
      <c r="BK551" s="4" t="str">
        <f t="shared" si="329"/>
        <v>0</v>
      </c>
      <c r="BL551" s="4" t="str">
        <f t="shared" si="330"/>
        <v>0</v>
      </c>
      <c r="BM551" s="4" t="str">
        <f t="shared" si="331"/>
        <v>0</v>
      </c>
      <c r="BN551" s="4" t="str">
        <f t="shared" si="332"/>
        <v>0</v>
      </c>
      <c r="BO551" s="4" t="str">
        <f t="shared" si="333"/>
        <v>0</v>
      </c>
      <c r="BP551" s="4" t="str">
        <f t="shared" si="334"/>
        <v>0</v>
      </c>
      <c r="BQ551" s="4" t="str">
        <f t="shared" si="335"/>
        <v>0</v>
      </c>
      <c r="BR551" s="4" t="str">
        <f t="shared" si="336"/>
        <v>0</v>
      </c>
      <c r="BS551" s="4" t="str">
        <f t="shared" si="337"/>
        <v>0</v>
      </c>
      <c r="BT551" s="4" t="str">
        <f t="shared" si="338"/>
        <v>0</v>
      </c>
      <c r="BU551" s="4" t="str">
        <f t="shared" si="339"/>
        <v>0</v>
      </c>
      <c r="BV551" s="4" t="str">
        <f t="shared" si="340"/>
        <v>0</v>
      </c>
      <c r="BW551" s="4" t="str">
        <f t="shared" si="341"/>
        <v>0</v>
      </c>
      <c r="BX551" s="4" t="str">
        <f t="shared" si="342"/>
        <v>0</v>
      </c>
      <c r="BY551" s="4" t="str">
        <f t="shared" si="343"/>
        <v>0</v>
      </c>
      <c r="BZ551" s="37">
        <f t="shared" si="344"/>
        <v>0</v>
      </c>
      <c r="CA551" s="32" t="e">
        <f>VLOOKUP(J:J,'Agent wise'!A:C,3,0)</f>
        <v>#N/A</v>
      </c>
      <c r="CB551" s="32">
        <f t="shared" si="310"/>
        <v>0</v>
      </c>
      <c r="CC551" t="str">
        <f t="shared" si="311"/>
        <v>FC</v>
      </c>
      <c r="CE551" s="32"/>
      <c r="CJ551">
        <f t="shared" si="312"/>
        <v>0</v>
      </c>
      <c r="CK551">
        <f t="shared" si="313"/>
        <v>1</v>
      </c>
      <c r="CL551">
        <f t="shared" si="314"/>
        <v>1900</v>
      </c>
    </row>
    <row r="552" spans="5:90" ht="15" customHeight="1" x14ac:dyDescent="0.35">
      <c r="E552" s="32"/>
      <c r="AQ552" s="1"/>
      <c r="AW552" s="4" t="str">
        <f t="shared" si="315"/>
        <v>0</v>
      </c>
      <c r="AX552" s="4" t="str">
        <f t="shared" si="316"/>
        <v>0</v>
      </c>
      <c r="AY552" s="4" t="str">
        <f t="shared" si="317"/>
        <v>0</v>
      </c>
      <c r="AZ552" s="4" t="str">
        <f t="shared" si="318"/>
        <v>0</v>
      </c>
      <c r="BA552" s="4" t="str">
        <f t="shared" si="319"/>
        <v>0</v>
      </c>
      <c r="BB552" s="4" t="str">
        <f t="shared" si="320"/>
        <v>0</v>
      </c>
      <c r="BC552" s="4" t="str">
        <f t="shared" si="321"/>
        <v>0</v>
      </c>
      <c r="BD552" s="4" t="str">
        <f t="shared" si="322"/>
        <v>0</v>
      </c>
      <c r="BE552" s="4" t="str">
        <f t="shared" si="323"/>
        <v>0</v>
      </c>
      <c r="BF552" s="4" t="str">
        <f t="shared" si="324"/>
        <v>0</v>
      </c>
      <c r="BG552" s="4" t="str">
        <f t="shared" si="325"/>
        <v>0</v>
      </c>
      <c r="BH552" s="4" t="str">
        <f t="shared" si="326"/>
        <v>0</v>
      </c>
      <c r="BI552" s="4" t="str">
        <f t="shared" si="327"/>
        <v>0</v>
      </c>
      <c r="BJ552" s="4" t="str">
        <f t="shared" si="328"/>
        <v>0</v>
      </c>
      <c r="BK552" s="4" t="str">
        <f t="shared" si="329"/>
        <v>0</v>
      </c>
      <c r="BL552" s="4" t="str">
        <f t="shared" si="330"/>
        <v>0</v>
      </c>
      <c r="BM552" s="4" t="str">
        <f t="shared" si="331"/>
        <v>0</v>
      </c>
      <c r="BN552" s="4" t="str">
        <f t="shared" si="332"/>
        <v>0</v>
      </c>
      <c r="BO552" s="4" t="str">
        <f t="shared" si="333"/>
        <v>0</v>
      </c>
      <c r="BP552" s="4" t="str">
        <f t="shared" si="334"/>
        <v>0</v>
      </c>
      <c r="BQ552" s="4" t="str">
        <f t="shared" si="335"/>
        <v>0</v>
      </c>
      <c r="BR552" s="4" t="str">
        <f t="shared" si="336"/>
        <v>0</v>
      </c>
      <c r="BS552" s="4" t="str">
        <f t="shared" si="337"/>
        <v>0</v>
      </c>
      <c r="BT552" s="4" t="str">
        <f t="shared" si="338"/>
        <v>0</v>
      </c>
      <c r="BU552" s="4" t="str">
        <f t="shared" si="339"/>
        <v>0</v>
      </c>
      <c r="BV552" s="4" t="str">
        <f t="shared" si="340"/>
        <v>0</v>
      </c>
      <c r="BW552" s="4" t="str">
        <f t="shared" si="341"/>
        <v>0</v>
      </c>
      <c r="BX552" s="4" t="str">
        <f t="shared" si="342"/>
        <v>0</v>
      </c>
      <c r="BY552" s="4" t="str">
        <f t="shared" si="343"/>
        <v>0</v>
      </c>
      <c r="BZ552" s="37">
        <f t="shared" si="344"/>
        <v>0</v>
      </c>
      <c r="CA552" s="32" t="e">
        <f>VLOOKUP(J:J,'Agent wise'!A:C,3,0)</f>
        <v>#N/A</v>
      </c>
      <c r="CB552" s="32">
        <f t="shared" si="310"/>
        <v>0</v>
      </c>
      <c r="CC552" t="str">
        <f t="shared" si="311"/>
        <v>FC</v>
      </c>
      <c r="CE552" s="32"/>
      <c r="CJ552">
        <f t="shared" si="312"/>
        <v>0</v>
      </c>
      <c r="CK552">
        <f t="shared" si="313"/>
        <v>1</v>
      </c>
      <c r="CL552">
        <f t="shared" si="314"/>
        <v>1900</v>
      </c>
    </row>
    <row r="553" spans="5:90" ht="15" customHeight="1" x14ac:dyDescent="0.35">
      <c r="E553" s="32"/>
      <c r="AQ553" s="1"/>
      <c r="AW553" s="4" t="str">
        <f t="shared" si="315"/>
        <v>0</v>
      </c>
      <c r="AX553" s="4" t="str">
        <f t="shared" si="316"/>
        <v>0</v>
      </c>
      <c r="AY553" s="4" t="str">
        <f t="shared" si="317"/>
        <v>0</v>
      </c>
      <c r="AZ553" s="4" t="str">
        <f t="shared" si="318"/>
        <v>0</v>
      </c>
      <c r="BA553" s="4" t="str">
        <f t="shared" si="319"/>
        <v>0</v>
      </c>
      <c r="BB553" s="4" t="str">
        <f t="shared" si="320"/>
        <v>0</v>
      </c>
      <c r="BC553" s="4" t="str">
        <f t="shared" si="321"/>
        <v>0</v>
      </c>
      <c r="BD553" s="4" t="str">
        <f t="shared" si="322"/>
        <v>0</v>
      </c>
      <c r="BE553" s="4" t="str">
        <f t="shared" si="323"/>
        <v>0</v>
      </c>
      <c r="BF553" s="4" t="str">
        <f t="shared" si="324"/>
        <v>0</v>
      </c>
      <c r="BG553" s="4" t="str">
        <f t="shared" si="325"/>
        <v>0</v>
      </c>
      <c r="BH553" s="4" t="str">
        <f t="shared" si="326"/>
        <v>0</v>
      </c>
      <c r="BI553" s="4" t="str">
        <f t="shared" si="327"/>
        <v>0</v>
      </c>
      <c r="BJ553" s="4" t="str">
        <f t="shared" si="328"/>
        <v>0</v>
      </c>
      <c r="BK553" s="4" t="str">
        <f t="shared" si="329"/>
        <v>0</v>
      </c>
      <c r="BL553" s="4" t="str">
        <f t="shared" si="330"/>
        <v>0</v>
      </c>
      <c r="BM553" s="4" t="str">
        <f t="shared" si="331"/>
        <v>0</v>
      </c>
      <c r="BN553" s="4" t="str">
        <f t="shared" si="332"/>
        <v>0</v>
      </c>
      <c r="BO553" s="4" t="str">
        <f t="shared" si="333"/>
        <v>0</v>
      </c>
      <c r="BP553" s="4" t="str">
        <f t="shared" si="334"/>
        <v>0</v>
      </c>
      <c r="BQ553" s="4" t="str">
        <f t="shared" si="335"/>
        <v>0</v>
      </c>
      <c r="BR553" s="4" t="str">
        <f t="shared" si="336"/>
        <v>0</v>
      </c>
      <c r="BS553" s="4" t="str">
        <f t="shared" si="337"/>
        <v>0</v>
      </c>
      <c r="BT553" s="4" t="str">
        <f t="shared" si="338"/>
        <v>0</v>
      </c>
      <c r="BU553" s="4" t="str">
        <f t="shared" si="339"/>
        <v>0</v>
      </c>
      <c r="BV553" s="4" t="str">
        <f t="shared" si="340"/>
        <v>0</v>
      </c>
      <c r="BW553" s="4" t="str">
        <f t="shared" si="341"/>
        <v>0</v>
      </c>
      <c r="BX553" s="4" t="str">
        <f t="shared" si="342"/>
        <v>0</v>
      </c>
      <c r="BY553" s="4" t="str">
        <f t="shared" si="343"/>
        <v>0</v>
      </c>
      <c r="BZ553" s="37">
        <f t="shared" si="344"/>
        <v>0</v>
      </c>
      <c r="CA553" s="32" t="e">
        <f>VLOOKUP(J:J,'Agent wise'!A:C,3,0)</f>
        <v>#N/A</v>
      </c>
      <c r="CB553" s="32">
        <f t="shared" si="310"/>
        <v>0</v>
      </c>
      <c r="CC553" t="str">
        <f t="shared" si="311"/>
        <v>FC</v>
      </c>
      <c r="CE553" s="32"/>
      <c r="CJ553">
        <f t="shared" si="312"/>
        <v>0</v>
      </c>
      <c r="CK553">
        <f t="shared" si="313"/>
        <v>1</v>
      </c>
      <c r="CL553">
        <f t="shared" si="314"/>
        <v>1900</v>
      </c>
    </row>
    <row r="554" spans="5:90" ht="15" customHeight="1" x14ac:dyDescent="0.35">
      <c r="E554" s="32"/>
      <c r="AW554" s="4" t="str">
        <f t="shared" si="315"/>
        <v>0</v>
      </c>
      <c r="AX554" s="4" t="str">
        <f t="shared" si="316"/>
        <v>0</v>
      </c>
      <c r="AY554" s="4" t="str">
        <f t="shared" si="317"/>
        <v>0</v>
      </c>
      <c r="AZ554" s="4" t="str">
        <f t="shared" si="318"/>
        <v>0</v>
      </c>
      <c r="BA554" s="4" t="str">
        <f t="shared" si="319"/>
        <v>0</v>
      </c>
      <c r="BB554" s="4" t="str">
        <f t="shared" si="320"/>
        <v>0</v>
      </c>
      <c r="BC554" s="4" t="str">
        <f t="shared" si="321"/>
        <v>0</v>
      </c>
      <c r="BD554" s="4" t="str">
        <f t="shared" si="322"/>
        <v>0</v>
      </c>
      <c r="BE554" s="4" t="str">
        <f t="shared" si="323"/>
        <v>0</v>
      </c>
      <c r="BF554" s="4" t="str">
        <f t="shared" si="324"/>
        <v>0</v>
      </c>
      <c r="BG554" s="4" t="str">
        <f t="shared" si="325"/>
        <v>0</v>
      </c>
      <c r="BH554" s="4" t="str">
        <f t="shared" si="326"/>
        <v>0</v>
      </c>
      <c r="BI554" s="4" t="str">
        <f t="shared" si="327"/>
        <v>0</v>
      </c>
      <c r="BJ554" s="4" t="str">
        <f t="shared" si="328"/>
        <v>0</v>
      </c>
      <c r="BK554" s="4" t="str">
        <f t="shared" si="329"/>
        <v>0</v>
      </c>
      <c r="BL554" s="4" t="str">
        <f t="shared" si="330"/>
        <v>0</v>
      </c>
      <c r="BM554" s="4" t="str">
        <f t="shared" si="331"/>
        <v>0</v>
      </c>
      <c r="BN554" s="4" t="str">
        <f t="shared" si="332"/>
        <v>0</v>
      </c>
      <c r="BO554" s="4" t="str">
        <f t="shared" si="333"/>
        <v>0</v>
      </c>
      <c r="BP554" s="4" t="str">
        <f t="shared" si="334"/>
        <v>0</v>
      </c>
      <c r="BQ554" s="4" t="str">
        <f t="shared" si="335"/>
        <v>0</v>
      </c>
      <c r="BR554" s="4" t="str">
        <f t="shared" si="336"/>
        <v>0</v>
      </c>
      <c r="BS554" s="4" t="str">
        <f t="shared" si="337"/>
        <v>0</v>
      </c>
      <c r="BT554" s="4" t="str">
        <f t="shared" si="338"/>
        <v>0</v>
      </c>
      <c r="BU554" s="4" t="str">
        <f t="shared" si="339"/>
        <v>0</v>
      </c>
      <c r="BV554" s="4" t="str">
        <f t="shared" si="340"/>
        <v>0</v>
      </c>
      <c r="BW554" s="4" t="str">
        <f t="shared" si="341"/>
        <v>0</v>
      </c>
      <c r="BX554" s="4" t="str">
        <f t="shared" si="342"/>
        <v>0</v>
      </c>
      <c r="BY554" s="4" t="str">
        <f t="shared" si="343"/>
        <v>0</v>
      </c>
      <c r="BZ554" s="37">
        <f t="shared" si="344"/>
        <v>0</v>
      </c>
      <c r="CA554" s="32" t="e">
        <f>VLOOKUP(J:J,'Agent wise'!A:C,3,0)</f>
        <v>#N/A</v>
      </c>
      <c r="CB554" s="32">
        <f t="shared" si="310"/>
        <v>0</v>
      </c>
      <c r="CC554" t="str">
        <f t="shared" si="311"/>
        <v>FC</v>
      </c>
      <c r="CE554" s="32"/>
      <c r="CJ554">
        <f t="shared" si="312"/>
        <v>0</v>
      </c>
      <c r="CK554">
        <f t="shared" si="313"/>
        <v>1</v>
      </c>
      <c r="CL554">
        <f t="shared" si="314"/>
        <v>1900</v>
      </c>
    </row>
    <row r="555" spans="5:90" ht="15" customHeight="1" x14ac:dyDescent="0.35">
      <c r="E555" s="32"/>
      <c r="AW555" s="4" t="str">
        <f t="shared" si="315"/>
        <v>0</v>
      </c>
      <c r="AX555" s="4" t="str">
        <f t="shared" si="316"/>
        <v>0</v>
      </c>
      <c r="AY555" s="4" t="str">
        <f t="shared" si="317"/>
        <v>0</v>
      </c>
      <c r="AZ555" s="4" t="str">
        <f t="shared" si="318"/>
        <v>0</v>
      </c>
      <c r="BA555" s="4" t="str">
        <f t="shared" si="319"/>
        <v>0</v>
      </c>
      <c r="BB555" s="4" t="str">
        <f t="shared" si="320"/>
        <v>0</v>
      </c>
      <c r="BC555" s="4" t="str">
        <f t="shared" si="321"/>
        <v>0</v>
      </c>
      <c r="BD555" s="4" t="str">
        <f t="shared" si="322"/>
        <v>0</v>
      </c>
      <c r="BE555" s="4" t="str">
        <f t="shared" si="323"/>
        <v>0</v>
      </c>
      <c r="BF555" s="4" t="str">
        <f t="shared" si="324"/>
        <v>0</v>
      </c>
      <c r="BG555" s="4" t="str">
        <f t="shared" si="325"/>
        <v>0</v>
      </c>
      <c r="BH555" s="4" t="str">
        <f t="shared" si="326"/>
        <v>0</v>
      </c>
      <c r="BI555" s="4" t="str">
        <f t="shared" si="327"/>
        <v>0</v>
      </c>
      <c r="BJ555" s="4" t="str">
        <f t="shared" si="328"/>
        <v>0</v>
      </c>
      <c r="BK555" s="4" t="str">
        <f t="shared" si="329"/>
        <v>0</v>
      </c>
      <c r="BL555" s="4" t="str">
        <f t="shared" si="330"/>
        <v>0</v>
      </c>
      <c r="BM555" s="4" t="str">
        <f t="shared" si="331"/>
        <v>0</v>
      </c>
      <c r="BN555" s="4" t="str">
        <f t="shared" si="332"/>
        <v>0</v>
      </c>
      <c r="BO555" s="4" t="str">
        <f t="shared" si="333"/>
        <v>0</v>
      </c>
      <c r="BP555" s="4" t="str">
        <f t="shared" si="334"/>
        <v>0</v>
      </c>
      <c r="BQ555" s="4" t="str">
        <f t="shared" si="335"/>
        <v>0</v>
      </c>
      <c r="BR555" s="4" t="str">
        <f t="shared" si="336"/>
        <v>0</v>
      </c>
      <c r="BS555" s="4" t="str">
        <f t="shared" si="337"/>
        <v>0</v>
      </c>
      <c r="BT555" s="4" t="str">
        <f t="shared" si="338"/>
        <v>0</v>
      </c>
      <c r="BU555" s="4" t="str">
        <f t="shared" si="339"/>
        <v>0</v>
      </c>
      <c r="BV555" s="4" t="str">
        <f t="shared" si="340"/>
        <v>0</v>
      </c>
      <c r="BW555" s="4" t="str">
        <f t="shared" si="341"/>
        <v>0</v>
      </c>
      <c r="BX555" s="4" t="str">
        <f t="shared" si="342"/>
        <v>0</v>
      </c>
      <c r="BY555" s="4" t="str">
        <f t="shared" si="343"/>
        <v>0</v>
      </c>
      <c r="BZ555" s="37">
        <f t="shared" si="344"/>
        <v>0</v>
      </c>
      <c r="CA555" s="32" t="e">
        <f>VLOOKUP(J:J,'Agent wise'!A:C,3,0)</f>
        <v>#N/A</v>
      </c>
      <c r="CB555" s="32">
        <f t="shared" si="310"/>
        <v>0</v>
      </c>
      <c r="CC555" t="str">
        <f t="shared" si="311"/>
        <v>FC</v>
      </c>
      <c r="CE555" s="32"/>
      <c r="CJ555">
        <f t="shared" si="312"/>
        <v>0</v>
      </c>
      <c r="CK555">
        <f t="shared" si="313"/>
        <v>1</v>
      </c>
      <c r="CL555">
        <f t="shared" si="314"/>
        <v>1900</v>
      </c>
    </row>
    <row r="556" spans="5:90" ht="15" customHeight="1" x14ac:dyDescent="0.35">
      <c r="E556" s="32"/>
      <c r="AW556" s="4" t="str">
        <f t="shared" si="315"/>
        <v>0</v>
      </c>
      <c r="AX556" s="4" t="str">
        <f t="shared" si="316"/>
        <v>0</v>
      </c>
      <c r="AY556" s="4" t="str">
        <f t="shared" si="317"/>
        <v>0</v>
      </c>
      <c r="AZ556" s="4" t="str">
        <f t="shared" si="318"/>
        <v>0</v>
      </c>
      <c r="BA556" s="4" t="str">
        <f t="shared" si="319"/>
        <v>0</v>
      </c>
      <c r="BB556" s="4" t="str">
        <f t="shared" si="320"/>
        <v>0</v>
      </c>
      <c r="BC556" s="4" t="str">
        <f t="shared" si="321"/>
        <v>0</v>
      </c>
      <c r="BD556" s="4" t="str">
        <f t="shared" si="322"/>
        <v>0</v>
      </c>
      <c r="BE556" s="4" t="str">
        <f t="shared" si="323"/>
        <v>0</v>
      </c>
      <c r="BF556" s="4" t="str">
        <f t="shared" si="324"/>
        <v>0</v>
      </c>
      <c r="BG556" s="4" t="str">
        <f t="shared" si="325"/>
        <v>0</v>
      </c>
      <c r="BH556" s="4" t="str">
        <f t="shared" si="326"/>
        <v>0</v>
      </c>
      <c r="BI556" s="4" t="str">
        <f t="shared" si="327"/>
        <v>0</v>
      </c>
      <c r="BJ556" s="4" t="str">
        <f t="shared" si="328"/>
        <v>0</v>
      </c>
      <c r="BK556" s="4" t="str">
        <f t="shared" si="329"/>
        <v>0</v>
      </c>
      <c r="BL556" s="4" t="str">
        <f t="shared" si="330"/>
        <v>0</v>
      </c>
      <c r="BM556" s="4" t="str">
        <f t="shared" si="331"/>
        <v>0</v>
      </c>
      <c r="BN556" s="4" t="str">
        <f t="shared" si="332"/>
        <v>0</v>
      </c>
      <c r="BO556" s="4" t="str">
        <f t="shared" si="333"/>
        <v>0</v>
      </c>
      <c r="BP556" s="4" t="str">
        <f t="shared" si="334"/>
        <v>0</v>
      </c>
      <c r="BQ556" s="4" t="str">
        <f t="shared" si="335"/>
        <v>0</v>
      </c>
      <c r="BR556" s="4" t="str">
        <f t="shared" si="336"/>
        <v>0</v>
      </c>
      <c r="BS556" s="4" t="str">
        <f t="shared" si="337"/>
        <v>0</v>
      </c>
      <c r="BT556" s="4" t="str">
        <f t="shared" si="338"/>
        <v>0</v>
      </c>
      <c r="BU556" s="4" t="str">
        <f t="shared" si="339"/>
        <v>0</v>
      </c>
      <c r="BV556" s="4" t="str">
        <f t="shared" si="340"/>
        <v>0</v>
      </c>
      <c r="BW556" s="4" t="str">
        <f t="shared" si="341"/>
        <v>0</v>
      </c>
      <c r="BX556" s="4" t="str">
        <f t="shared" si="342"/>
        <v>0</v>
      </c>
      <c r="BY556" s="4" t="str">
        <f t="shared" si="343"/>
        <v>0</v>
      </c>
      <c r="BZ556" s="37">
        <f t="shared" si="344"/>
        <v>0</v>
      </c>
      <c r="CA556" s="32" t="e">
        <f>VLOOKUP(J:J,'Agent wise'!A:C,3,0)</f>
        <v>#N/A</v>
      </c>
      <c r="CB556" s="32">
        <f t="shared" si="310"/>
        <v>0</v>
      </c>
      <c r="CC556" t="str">
        <f t="shared" si="311"/>
        <v>FC</v>
      </c>
      <c r="CE556" s="32"/>
      <c r="CJ556">
        <f t="shared" si="312"/>
        <v>0</v>
      </c>
      <c r="CK556">
        <f t="shared" si="313"/>
        <v>1</v>
      </c>
      <c r="CL556">
        <f t="shared" si="314"/>
        <v>1900</v>
      </c>
    </row>
    <row r="557" spans="5:90" ht="15" customHeight="1" x14ac:dyDescent="0.35">
      <c r="E557" s="32"/>
      <c r="AW557" s="4" t="str">
        <f t="shared" si="315"/>
        <v>0</v>
      </c>
      <c r="AX557" s="4" t="str">
        <f t="shared" si="316"/>
        <v>0</v>
      </c>
      <c r="AY557" s="4" t="str">
        <f t="shared" si="317"/>
        <v>0</v>
      </c>
      <c r="AZ557" s="4" t="str">
        <f t="shared" si="318"/>
        <v>0</v>
      </c>
      <c r="BA557" s="4" t="str">
        <f t="shared" si="319"/>
        <v>0</v>
      </c>
      <c r="BB557" s="4" t="str">
        <f t="shared" si="320"/>
        <v>0</v>
      </c>
      <c r="BC557" s="4" t="str">
        <f t="shared" si="321"/>
        <v>0</v>
      </c>
      <c r="BD557" s="4" t="str">
        <f t="shared" si="322"/>
        <v>0</v>
      </c>
      <c r="BE557" s="4" t="str">
        <f t="shared" si="323"/>
        <v>0</v>
      </c>
      <c r="BF557" s="4" t="str">
        <f t="shared" si="324"/>
        <v>0</v>
      </c>
      <c r="BG557" s="4" t="str">
        <f t="shared" si="325"/>
        <v>0</v>
      </c>
      <c r="BH557" s="4" t="str">
        <f t="shared" si="326"/>
        <v>0</v>
      </c>
      <c r="BI557" s="4" t="str">
        <f t="shared" si="327"/>
        <v>0</v>
      </c>
      <c r="BJ557" s="4" t="str">
        <f t="shared" si="328"/>
        <v>0</v>
      </c>
      <c r="BK557" s="4" t="str">
        <f t="shared" si="329"/>
        <v>0</v>
      </c>
      <c r="BL557" s="4" t="str">
        <f t="shared" si="330"/>
        <v>0</v>
      </c>
      <c r="BM557" s="4" t="str">
        <f t="shared" si="331"/>
        <v>0</v>
      </c>
      <c r="BN557" s="4" t="str">
        <f t="shared" si="332"/>
        <v>0</v>
      </c>
      <c r="BO557" s="4" t="str">
        <f t="shared" si="333"/>
        <v>0</v>
      </c>
      <c r="BP557" s="4" t="str">
        <f t="shared" si="334"/>
        <v>0</v>
      </c>
      <c r="BQ557" s="4" t="str">
        <f t="shared" si="335"/>
        <v>0</v>
      </c>
      <c r="BR557" s="4" t="str">
        <f t="shared" si="336"/>
        <v>0</v>
      </c>
      <c r="BS557" s="4" t="str">
        <f t="shared" si="337"/>
        <v>0</v>
      </c>
      <c r="BT557" s="4" t="str">
        <f t="shared" si="338"/>
        <v>0</v>
      </c>
      <c r="BU557" s="4" t="str">
        <f t="shared" si="339"/>
        <v>0</v>
      </c>
      <c r="BV557" s="4" t="str">
        <f t="shared" si="340"/>
        <v>0</v>
      </c>
      <c r="BW557" s="4" t="str">
        <f t="shared" si="341"/>
        <v>0</v>
      </c>
      <c r="BX557" s="4" t="str">
        <f t="shared" si="342"/>
        <v>0</v>
      </c>
      <c r="BY557" s="4" t="str">
        <f t="shared" si="343"/>
        <v>0</v>
      </c>
      <c r="BZ557" s="37">
        <f t="shared" si="344"/>
        <v>0</v>
      </c>
      <c r="CA557" s="32" t="e">
        <f>VLOOKUP(J:J,'Agent wise'!A:C,3,0)</f>
        <v>#N/A</v>
      </c>
      <c r="CB557" s="32">
        <f t="shared" si="310"/>
        <v>0</v>
      </c>
      <c r="CC557" t="str">
        <f t="shared" si="311"/>
        <v>FC</v>
      </c>
      <c r="CE557" s="32"/>
      <c r="CJ557">
        <f t="shared" si="312"/>
        <v>0</v>
      </c>
      <c r="CK557">
        <f t="shared" si="313"/>
        <v>1</v>
      </c>
      <c r="CL557">
        <f t="shared" si="314"/>
        <v>1900</v>
      </c>
    </row>
    <row r="558" spans="5:90" ht="15" customHeight="1" x14ac:dyDescent="0.35">
      <c r="E558" s="32"/>
      <c r="AW558" s="4" t="str">
        <f t="shared" si="315"/>
        <v>0</v>
      </c>
      <c r="AX558" s="4" t="str">
        <f t="shared" si="316"/>
        <v>0</v>
      </c>
      <c r="AY558" s="4" t="str">
        <f t="shared" si="317"/>
        <v>0</v>
      </c>
      <c r="AZ558" s="4" t="str">
        <f t="shared" si="318"/>
        <v>0</v>
      </c>
      <c r="BA558" s="4" t="str">
        <f t="shared" si="319"/>
        <v>0</v>
      </c>
      <c r="BB558" s="4" t="str">
        <f t="shared" si="320"/>
        <v>0</v>
      </c>
      <c r="BC558" s="4" t="str">
        <f t="shared" si="321"/>
        <v>0</v>
      </c>
      <c r="BD558" s="4" t="str">
        <f t="shared" si="322"/>
        <v>0</v>
      </c>
      <c r="BE558" s="4" t="str">
        <f t="shared" si="323"/>
        <v>0</v>
      </c>
      <c r="BF558" s="4" t="str">
        <f t="shared" si="324"/>
        <v>0</v>
      </c>
      <c r="BG558" s="4" t="str">
        <f t="shared" si="325"/>
        <v>0</v>
      </c>
      <c r="BH558" s="4" t="str">
        <f t="shared" si="326"/>
        <v>0</v>
      </c>
      <c r="BI558" s="4" t="str">
        <f t="shared" si="327"/>
        <v>0</v>
      </c>
      <c r="BJ558" s="4" t="str">
        <f t="shared" si="328"/>
        <v>0</v>
      </c>
      <c r="BK558" s="4" t="str">
        <f t="shared" si="329"/>
        <v>0</v>
      </c>
      <c r="BL558" s="4" t="str">
        <f t="shared" si="330"/>
        <v>0</v>
      </c>
      <c r="BM558" s="4" t="str">
        <f t="shared" si="331"/>
        <v>0</v>
      </c>
      <c r="BN558" s="4" t="str">
        <f t="shared" si="332"/>
        <v>0</v>
      </c>
      <c r="BO558" s="4" t="str">
        <f t="shared" si="333"/>
        <v>0</v>
      </c>
      <c r="BP558" s="4" t="str">
        <f t="shared" si="334"/>
        <v>0</v>
      </c>
      <c r="BQ558" s="4" t="str">
        <f t="shared" si="335"/>
        <v>0</v>
      </c>
      <c r="BR558" s="4" t="str">
        <f t="shared" si="336"/>
        <v>0</v>
      </c>
      <c r="BS558" s="4" t="str">
        <f t="shared" si="337"/>
        <v>0</v>
      </c>
      <c r="BT558" s="4" t="str">
        <f t="shared" si="338"/>
        <v>0</v>
      </c>
      <c r="BU558" s="4" t="str">
        <f t="shared" si="339"/>
        <v>0</v>
      </c>
      <c r="BV558" s="4" t="str">
        <f t="shared" si="340"/>
        <v>0</v>
      </c>
      <c r="BW558" s="4" t="str">
        <f t="shared" si="341"/>
        <v>0</v>
      </c>
      <c r="BX558" s="4" t="str">
        <f t="shared" si="342"/>
        <v>0</v>
      </c>
      <c r="BY558" s="4" t="str">
        <f t="shared" si="343"/>
        <v>0</v>
      </c>
      <c r="BZ558" s="37">
        <f t="shared" si="344"/>
        <v>0</v>
      </c>
      <c r="CA558" s="32" t="e">
        <f>VLOOKUP(J:J,'Agent wise'!A:C,3,0)</f>
        <v>#N/A</v>
      </c>
      <c r="CB558" s="32">
        <f t="shared" si="310"/>
        <v>0</v>
      </c>
      <c r="CC558" t="str">
        <f t="shared" si="311"/>
        <v>FC</v>
      </c>
      <c r="CE558" s="32"/>
      <c r="CJ558">
        <f t="shared" si="312"/>
        <v>0</v>
      </c>
      <c r="CK558">
        <f t="shared" si="313"/>
        <v>1</v>
      </c>
      <c r="CL558">
        <f t="shared" si="314"/>
        <v>1900</v>
      </c>
    </row>
    <row r="559" spans="5:90" ht="15" customHeight="1" x14ac:dyDescent="0.35">
      <c r="E559" s="32"/>
      <c r="AW559" s="4" t="str">
        <f t="shared" si="315"/>
        <v>0</v>
      </c>
      <c r="AX559" s="4" t="str">
        <f t="shared" si="316"/>
        <v>0</v>
      </c>
      <c r="AY559" s="4" t="str">
        <f t="shared" si="317"/>
        <v>0</v>
      </c>
      <c r="AZ559" s="4" t="str">
        <f t="shared" si="318"/>
        <v>0</v>
      </c>
      <c r="BA559" s="4" t="str">
        <f t="shared" si="319"/>
        <v>0</v>
      </c>
      <c r="BB559" s="4" t="str">
        <f t="shared" si="320"/>
        <v>0</v>
      </c>
      <c r="BC559" s="4" t="str">
        <f t="shared" si="321"/>
        <v>0</v>
      </c>
      <c r="BD559" s="4" t="str">
        <f t="shared" si="322"/>
        <v>0</v>
      </c>
      <c r="BE559" s="4" t="str">
        <f t="shared" si="323"/>
        <v>0</v>
      </c>
      <c r="BF559" s="4" t="str">
        <f t="shared" si="324"/>
        <v>0</v>
      </c>
      <c r="BG559" s="4" t="str">
        <f t="shared" si="325"/>
        <v>0</v>
      </c>
      <c r="BH559" s="4" t="str">
        <f t="shared" si="326"/>
        <v>0</v>
      </c>
      <c r="BI559" s="4" t="str">
        <f t="shared" si="327"/>
        <v>0</v>
      </c>
      <c r="BJ559" s="4" t="str">
        <f t="shared" si="328"/>
        <v>0</v>
      </c>
      <c r="BK559" s="4" t="str">
        <f t="shared" si="329"/>
        <v>0</v>
      </c>
      <c r="BL559" s="4" t="str">
        <f t="shared" si="330"/>
        <v>0</v>
      </c>
      <c r="BM559" s="4" t="str">
        <f t="shared" si="331"/>
        <v>0</v>
      </c>
      <c r="BN559" s="4" t="str">
        <f t="shared" si="332"/>
        <v>0</v>
      </c>
      <c r="BO559" s="4" t="str">
        <f t="shared" si="333"/>
        <v>0</v>
      </c>
      <c r="BP559" s="4" t="str">
        <f t="shared" si="334"/>
        <v>0</v>
      </c>
      <c r="BQ559" s="4" t="str">
        <f t="shared" si="335"/>
        <v>0</v>
      </c>
      <c r="BR559" s="4" t="str">
        <f t="shared" si="336"/>
        <v>0</v>
      </c>
      <c r="BS559" s="4" t="str">
        <f t="shared" si="337"/>
        <v>0</v>
      </c>
      <c r="BT559" s="4" t="str">
        <f t="shared" si="338"/>
        <v>0</v>
      </c>
      <c r="BU559" s="4" t="str">
        <f t="shared" si="339"/>
        <v>0</v>
      </c>
      <c r="BV559" s="4" t="str">
        <f t="shared" si="340"/>
        <v>0</v>
      </c>
      <c r="BW559" s="4" t="str">
        <f t="shared" si="341"/>
        <v>0</v>
      </c>
      <c r="BX559" s="4" t="str">
        <f t="shared" si="342"/>
        <v>0</v>
      </c>
      <c r="BY559" s="4" t="str">
        <f t="shared" si="343"/>
        <v>0</v>
      </c>
      <c r="BZ559" s="37">
        <f t="shared" si="344"/>
        <v>0</v>
      </c>
      <c r="CA559" s="32" t="e">
        <f>VLOOKUP(J:J,'Agent wise'!A:C,3,0)</f>
        <v>#N/A</v>
      </c>
      <c r="CB559" s="32">
        <f t="shared" si="310"/>
        <v>0</v>
      </c>
      <c r="CC559" t="str">
        <f t="shared" si="311"/>
        <v>FC</v>
      </c>
      <c r="CE559" s="32"/>
      <c r="CJ559">
        <f t="shared" si="312"/>
        <v>0</v>
      </c>
      <c r="CK559">
        <f t="shared" si="313"/>
        <v>1</v>
      </c>
      <c r="CL559">
        <f t="shared" si="314"/>
        <v>1900</v>
      </c>
    </row>
    <row r="560" spans="5:90" ht="15" customHeight="1" x14ac:dyDescent="0.35">
      <c r="E560" s="32"/>
      <c r="AW560" s="4" t="str">
        <f t="shared" si="315"/>
        <v>0</v>
      </c>
      <c r="AX560" s="4" t="str">
        <f t="shared" si="316"/>
        <v>0</v>
      </c>
      <c r="AY560" s="4" t="str">
        <f t="shared" si="317"/>
        <v>0</v>
      </c>
      <c r="AZ560" s="4" t="str">
        <f t="shared" si="318"/>
        <v>0</v>
      </c>
      <c r="BA560" s="4" t="str">
        <f t="shared" si="319"/>
        <v>0</v>
      </c>
      <c r="BB560" s="4" t="str">
        <f t="shared" si="320"/>
        <v>0</v>
      </c>
      <c r="BC560" s="4" t="str">
        <f t="shared" si="321"/>
        <v>0</v>
      </c>
      <c r="BD560" s="4" t="str">
        <f t="shared" si="322"/>
        <v>0</v>
      </c>
      <c r="BE560" s="4" t="str">
        <f t="shared" si="323"/>
        <v>0</v>
      </c>
      <c r="BF560" s="4" t="str">
        <f t="shared" si="324"/>
        <v>0</v>
      </c>
      <c r="BG560" s="4" t="str">
        <f t="shared" si="325"/>
        <v>0</v>
      </c>
      <c r="BH560" s="4" t="str">
        <f t="shared" si="326"/>
        <v>0</v>
      </c>
      <c r="BI560" s="4" t="str">
        <f t="shared" si="327"/>
        <v>0</v>
      </c>
      <c r="BJ560" s="4" t="str">
        <f t="shared" si="328"/>
        <v>0</v>
      </c>
      <c r="BK560" s="4" t="str">
        <f t="shared" si="329"/>
        <v>0</v>
      </c>
      <c r="BL560" s="4" t="str">
        <f t="shared" si="330"/>
        <v>0</v>
      </c>
      <c r="BM560" s="4" t="str">
        <f t="shared" si="331"/>
        <v>0</v>
      </c>
      <c r="BN560" s="4" t="str">
        <f t="shared" si="332"/>
        <v>0</v>
      </c>
      <c r="BO560" s="4" t="str">
        <f t="shared" si="333"/>
        <v>0</v>
      </c>
      <c r="BP560" s="4" t="str">
        <f t="shared" si="334"/>
        <v>0</v>
      </c>
      <c r="BQ560" s="4" t="str">
        <f t="shared" si="335"/>
        <v>0</v>
      </c>
      <c r="BR560" s="4" t="str">
        <f t="shared" si="336"/>
        <v>0</v>
      </c>
      <c r="BS560" s="4" t="str">
        <f t="shared" si="337"/>
        <v>0</v>
      </c>
      <c r="BT560" s="4" t="str">
        <f t="shared" si="338"/>
        <v>0</v>
      </c>
      <c r="BU560" s="4" t="str">
        <f t="shared" si="339"/>
        <v>0</v>
      </c>
      <c r="BV560" s="4" t="str">
        <f t="shared" si="340"/>
        <v>0</v>
      </c>
      <c r="BW560" s="4" t="str">
        <f t="shared" si="341"/>
        <v>0</v>
      </c>
      <c r="BX560" s="4" t="str">
        <f t="shared" si="342"/>
        <v>0</v>
      </c>
      <c r="BY560" s="4" t="str">
        <f t="shared" si="343"/>
        <v>0</v>
      </c>
      <c r="BZ560" s="37">
        <f t="shared" si="344"/>
        <v>0</v>
      </c>
      <c r="CA560" s="32" t="e">
        <f>VLOOKUP(J:J,'Agent wise'!A:C,3,0)</f>
        <v>#N/A</v>
      </c>
      <c r="CB560" s="32">
        <f t="shared" si="310"/>
        <v>0</v>
      </c>
      <c r="CC560" t="str">
        <f t="shared" si="311"/>
        <v>FC</v>
      </c>
      <c r="CE560" s="32"/>
      <c r="CJ560">
        <f t="shared" si="312"/>
        <v>0</v>
      </c>
      <c r="CK560">
        <f t="shared" si="313"/>
        <v>1</v>
      </c>
      <c r="CL560">
        <f t="shared" si="314"/>
        <v>1900</v>
      </c>
    </row>
    <row r="561" spans="5:90" ht="15" customHeight="1" x14ac:dyDescent="0.35">
      <c r="E561" s="32"/>
      <c r="AW561" s="4" t="str">
        <f t="shared" si="315"/>
        <v>0</v>
      </c>
      <c r="AX561" s="4" t="str">
        <f t="shared" si="316"/>
        <v>0</v>
      </c>
      <c r="AY561" s="4" t="str">
        <f t="shared" si="317"/>
        <v>0</v>
      </c>
      <c r="AZ561" s="4" t="str">
        <f t="shared" si="318"/>
        <v>0</v>
      </c>
      <c r="BA561" s="4" t="str">
        <f t="shared" si="319"/>
        <v>0</v>
      </c>
      <c r="BB561" s="4" t="str">
        <f t="shared" si="320"/>
        <v>0</v>
      </c>
      <c r="BC561" s="4" t="str">
        <f t="shared" si="321"/>
        <v>0</v>
      </c>
      <c r="BD561" s="4" t="str">
        <f t="shared" si="322"/>
        <v>0</v>
      </c>
      <c r="BE561" s="4" t="str">
        <f t="shared" si="323"/>
        <v>0</v>
      </c>
      <c r="BF561" s="4" t="str">
        <f t="shared" si="324"/>
        <v>0</v>
      </c>
      <c r="BG561" s="4" t="str">
        <f t="shared" si="325"/>
        <v>0</v>
      </c>
      <c r="BH561" s="4" t="str">
        <f t="shared" si="326"/>
        <v>0</v>
      </c>
      <c r="BI561" s="4" t="str">
        <f t="shared" si="327"/>
        <v>0</v>
      </c>
      <c r="BJ561" s="4" t="str">
        <f t="shared" si="328"/>
        <v>0</v>
      </c>
      <c r="BK561" s="4" t="str">
        <f t="shared" si="329"/>
        <v>0</v>
      </c>
      <c r="BL561" s="4" t="str">
        <f t="shared" si="330"/>
        <v>0</v>
      </c>
      <c r="BM561" s="4" t="str">
        <f t="shared" si="331"/>
        <v>0</v>
      </c>
      <c r="BN561" s="4" t="str">
        <f t="shared" si="332"/>
        <v>0</v>
      </c>
      <c r="BO561" s="4" t="str">
        <f t="shared" si="333"/>
        <v>0</v>
      </c>
      <c r="BP561" s="4" t="str">
        <f t="shared" si="334"/>
        <v>0</v>
      </c>
      <c r="BQ561" s="4" t="str">
        <f t="shared" si="335"/>
        <v>0</v>
      </c>
      <c r="BR561" s="4" t="str">
        <f t="shared" si="336"/>
        <v>0</v>
      </c>
      <c r="BS561" s="4" t="str">
        <f t="shared" si="337"/>
        <v>0</v>
      </c>
      <c r="BT561" s="4" t="str">
        <f t="shared" si="338"/>
        <v>0</v>
      </c>
      <c r="BU561" s="4" t="str">
        <f t="shared" si="339"/>
        <v>0</v>
      </c>
      <c r="BV561" s="4" t="str">
        <f t="shared" si="340"/>
        <v>0</v>
      </c>
      <c r="BW561" s="4" t="str">
        <f t="shared" si="341"/>
        <v>0</v>
      </c>
      <c r="BX561" s="4" t="str">
        <f t="shared" si="342"/>
        <v>0</v>
      </c>
      <c r="BY561" s="4" t="str">
        <f t="shared" si="343"/>
        <v>0</v>
      </c>
      <c r="BZ561" s="37">
        <f t="shared" si="344"/>
        <v>0</v>
      </c>
      <c r="CA561" s="32" t="e">
        <f>VLOOKUP(J:J,'Agent wise'!A:C,3,0)</f>
        <v>#N/A</v>
      </c>
      <c r="CB561" s="32">
        <f t="shared" si="310"/>
        <v>0</v>
      </c>
      <c r="CC561" t="str">
        <f t="shared" si="311"/>
        <v>FC</v>
      </c>
      <c r="CE561" s="32"/>
      <c r="CJ561">
        <f t="shared" si="312"/>
        <v>0</v>
      </c>
      <c r="CK561">
        <f t="shared" si="313"/>
        <v>1</v>
      </c>
      <c r="CL561">
        <f t="shared" si="314"/>
        <v>1900</v>
      </c>
    </row>
    <row r="562" spans="5:90" ht="15" customHeight="1" x14ac:dyDescent="0.35">
      <c r="E562" s="32"/>
      <c r="AW562" s="4" t="str">
        <f t="shared" si="315"/>
        <v>0</v>
      </c>
      <c r="AX562" s="4" t="str">
        <f t="shared" si="316"/>
        <v>0</v>
      </c>
      <c r="AY562" s="4" t="str">
        <f t="shared" si="317"/>
        <v>0</v>
      </c>
      <c r="AZ562" s="4" t="str">
        <f t="shared" si="318"/>
        <v>0</v>
      </c>
      <c r="BA562" s="4" t="str">
        <f t="shared" si="319"/>
        <v>0</v>
      </c>
      <c r="BB562" s="4" t="str">
        <f t="shared" si="320"/>
        <v>0</v>
      </c>
      <c r="BC562" s="4" t="str">
        <f t="shared" si="321"/>
        <v>0</v>
      </c>
      <c r="BD562" s="4" t="str">
        <f t="shared" si="322"/>
        <v>0</v>
      </c>
      <c r="BE562" s="4" t="str">
        <f t="shared" si="323"/>
        <v>0</v>
      </c>
      <c r="BF562" s="4" t="str">
        <f t="shared" si="324"/>
        <v>0</v>
      </c>
      <c r="BG562" s="4" t="str">
        <f t="shared" si="325"/>
        <v>0</v>
      </c>
      <c r="BH562" s="4" t="str">
        <f t="shared" si="326"/>
        <v>0</v>
      </c>
      <c r="BI562" s="4" t="str">
        <f t="shared" si="327"/>
        <v>0</v>
      </c>
      <c r="BJ562" s="4" t="str">
        <f t="shared" si="328"/>
        <v>0</v>
      </c>
      <c r="BK562" s="4" t="str">
        <f t="shared" si="329"/>
        <v>0</v>
      </c>
      <c r="BL562" s="4" t="str">
        <f t="shared" si="330"/>
        <v>0</v>
      </c>
      <c r="BM562" s="4" t="str">
        <f t="shared" si="331"/>
        <v>0</v>
      </c>
      <c r="BN562" s="4" t="str">
        <f t="shared" si="332"/>
        <v>0</v>
      </c>
      <c r="BO562" s="4" t="str">
        <f t="shared" si="333"/>
        <v>0</v>
      </c>
      <c r="BP562" s="4" t="str">
        <f t="shared" si="334"/>
        <v>0</v>
      </c>
      <c r="BQ562" s="4" t="str">
        <f t="shared" si="335"/>
        <v>0</v>
      </c>
      <c r="BR562" s="4" t="str">
        <f t="shared" si="336"/>
        <v>0</v>
      </c>
      <c r="BS562" s="4" t="str">
        <f t="shared" si="337"/>
        <v>0</v>
      </c>
      <c r="BT562" s="4" t="str">
        <f t="shared" si="338"/>
        <v>0</v>
      </c>
      <c r="BU562" s="4" t="str">
        <f t="shared" si="339"/>
        <v>0</v>
      </c>
      <c r="BV562" s="4" t="str">
        <f t="shared" si="340"/>
        <v>0</v>
      </c>
      <c r="BW562" s="4" t="str">
        <f t="shared" si="341"/>
        <v>0</v>
      </c>
      <c r="BX562" s="4" t="str">
        <f t="shared" si="342"/>
        <v>0</v>
      </c>
      <c r="BY562" s="4" t="str">
        <f t="shared" si="343"/>
        <v>0</v>
      </c>
      <c r="BZ562" s="37">
        <f t="shared" si="344"/>
        <v>0</v>
      </c>
      <c r="CA562" s="32" t="e">
        <f>VLOOKUP(J:J,'Agent wise'!A:C,3,0)</f>
        <v>#N/A</v>
      </c>
      <c r="CB562" s="32">
        <f t="shared" si="310"/>
        <v>0</v>
      </c>
      <c r="CC562" t="str">
        <f t="shared" si="311"/>
        <v>FC</v>
      </c>
      <c r="CE562" s="32"/>
      <c r="CJ562">
        <f t="shared" si="312"/>
        <v>0</v>
      </c>
      <c r="CK562">
        <f t="shared" si="313"/>
        <v>1</v>
      </c>
      <c r="CL562">
        <f t="shared" si="314"/>
        <v>1900</v>
      </c>
    </row>
    <row r="563" spans="5:90" ht="15" customHeight="1" x14ac:dyDescent="0.35">
      <c r="E563" s="32"/>
      <c r="AW563" s="4" t="str">
        <f t="shared" si="315"/>
        <v>0</v>
      </c>
      <c r="AX563" s="4" t="str">
        <f t="shared" si="316"/>
        <v>0</v>
      </c>
      <c r="AY563" s="4" t="str">
        <f t="shared" si="317"/>
        <v>0</v>
      </c>
      <c r="AZ563" s="4" t="str">
        <f t="shared" si="318"/>
        <v>0</v>
      </c>
      <c r="BA563" s="4" t="str">
        <f t="shared" si="319"/>
        <v>0</v>
      </c>
      <c r="BB563" s="4" t="str">
        <f t="shared" si="320"/>
        <v>0</v>
      </c>
      <c r="BC563" s="4" t="str">
        <f t="shared" si="321"/>
        <v>0</v>
      </c>
      <c r="BD563" s="4" t="str">
        <f t="shared" si="322"/>
        <v>0</v>
      </c>
      <c r="BE563" s="4" t="str">
        <f t="shared" si="323"/>
        <v>0</v>
      </c>
      <c r="BF563" s="4" t="str">
        <f t="shared" si="324"/>
        <v>0</v>
      </c>
      <c r="BG563" s="4" t="str">
        <f t="shared" si="325"/>
        <v>0</v>
      </c>
      <c r="BH563" s="4" t="str">
        <f t="shared" si="326"/>
        <v>0</v>
      </c>
      <c r="BI563" s="4" t="str">
        <f t="shared" si="327"/>
        <v>0</v>
      </c>
      <c r="BJ563" s="4" t="str">
        <f t="shared" si="328"/>
        <v>0</v>
      </c>
      <c r="BK563" s="4" t="str">
        <f t="shared" si="329"/>
        <v>0</v>
      </c>
      <c r="BL563" s="4" t="str">
        <f t="shared" si="330"/>
        <v>0</v>
      </c>
      <c r="BM563" s="4" t="str">
        <f t="shared" si="331"/>
        <v>0</v>
      </c>
      <c r="BN563" s="4" t="str">
        <f t="shared" si="332"/>
        <v>0</v>
      </c>
      <c r="BO563" s="4" t="str">
        <f t="shared" si="333"/>
        <v>0</v>
      </c>
      <c r="BP563" s="4" t="str">
        <f t="shared" si="334"/>
        <v>0</v>
      </c>
      <c r="BQ563" s="4" t="str">
        <f t="shared" si="335"/>
        <v>0</v>
      </c>
      <c r="BR563" s="4" t="str">
        <f t="shared" si="336"/>
        <v>0</v>
      </c>
      <c r="BS563" s="4" t="str">
        <f t="shared" si="337"/>
        <v>0</v>
      </c>
      <c r="BT563" s="4" t="str">
        <f t="shared" si="338"/>
        <v>0</v>
      </c>
      <c r="BU563" s="4" t="str">
        <f t="shared" si="339"/>
        <v>0</v>
      </c>
      <c r="BV563" s="4" t="str">
        <f t="shared" si="340"/>
        <v>0</v>
      </c>
      <c r="BW563" s="4" t="str">
        <f t="shared" si="341"/>
        <v>0</v>
      </c>
      <c r="BX563" s="4" t="str">
        <f t="shared" si="342"/>
        <v>0</v>
      </c>
      <c r="BY563" s="4" t="str">
        <f t="shared" si="343"/>
        <v>0</v>
      </c>
      <c r="BZ563" s="37">
        <f t="shared" si="344"/>
        <v>0</v>
      </c>
      <c r="CA563" s="32" t="e">
        <f>VLOOKUP(J:J,'Agent wise'!A:C,3,0)</f>
        <v>#N/A</v>
      </c>
      <c r="CB563" s="32">
        <f t="shared" si="310"/>
        <v>0</v>
      </c>
      <c r="CC563" t="str">
        <f t="shared" si="311"/>
        <v>FC</v>
      </c>
      <c r="CE563" s="32"/>
      <c r="CJ563">
        <f t="shared" si="312"/>
        <v>0</v>
      </c>
      <c r="CK563">
        <f t="shared" si="313"/>
        <v>1</v>
      </c>
      <c r="CL563">
        <f t="shared" si="314"/>
        <v>1900</v>
      </c>
    </row>
    <row r="564" spans="5:90" ht="15" customHeight="1" x14ac:dyDescent="0.35">
      <c r="E564" s="32"/>
      <c r="AW564" s="4" t="str">
        <f t="shared" si="315"/>
        <v>0</v>
      </c>
      <c r="AX564" s="4" t="str">
        <f t="shared" si="316"/>
        <v>0</v>
      </c>
      <c r="AY564" s="4" t="str">
        <f t="shared" si="317"/>
        <v>0</v>
      </c>
      <c r="AZ564" s="4" t="str">
        <f t="shared" si="318"/>
        <v>0</v>
      </c>
      <c r="BA564" s="4" t="str">
        <f t="shared" si="319"/>
        <v>0</v>
      </c>
      <c r="BB564" s="4" t="str">
        <f t="shared" si="320"/>
        <v>0</v>
      </c>
      <c r="BC564" s="4" t="str">
        <f t="shared" si="321"/>
        <v>0</v>
      </c>
      <c r="BD564" s="4" t="str">
        <f t="shared" si="322"/>
        <v>0</v>
      </c>
      <c r="BE564" s="4" t="str">
        <f t="shared" si="323"/>
        <v>0</v>
      </c>
      <c r="BF564" s="4" t="str">
        <f t="shared" si="324"/>
        <v>0</v>
      </c>
      <c r="BG564" s="4" t="str">
        <f t="shared" si="325"/>
        <v>0</v>
      </c>
      <c r="BH564" s="4" t="str">
        <f t="shared" si="326"/>
        <v>0</v>
      </c>
      <c r="BI564" s="4" t="str">
        <f t="shared" si="327"/>
        <v>0</v>
      </c>
      <c r="BJ564" s="4" t="str">
        <f t="shared" si="328"/>
        <v>0</v>
      </c>
      <c r="BK564" s="4" t="str">
        <f t="shared" si="329"/>
        <v>0</v>
      </c>
      <c r="BL564" s="4" t="str">
        <f t="shared" si="330"/>
        <v>0</v>
      </c>
      <c r="BM564" s="4" t="str">
        <f t="shared" si="331"/>
        <v>0</v>
      </c>
      <c r="BN564" s="4" t="str">
        <f t="shared" si="332"/>
        <v>0</v>
      </c>
      <c r="BO564" s="4" t="str">
        <f t="shared" si="333"/>
        <v>0</v>
      </c>
      <c r="BP564" s="4" t="str">
        <f t="shared" si="334"/>
        <v>0</v>
      </c>
      <c r="BQ564" s="4" t="str">
        <f t="shared" si="335"/>
        <v>0</v>
      </c>
      <c r="BR564" s="4" t="str">
        <f t="shared" si="336"/>
        <v>0</v>
      </c>
      <c r="BS564" s="4" t="str">
        <f t="shared" si="337"/>
        <v>0</v>
      </c>
      <c r="BT564" s="4" t="str">
        <f t="shared" si="338"/>
        <v>0</v>
      </c>
      <c r="BU564" s="4" t="str">
        <f t="shared" si="339"/>
        <v>0</v>
      </c>
      <c r="BV564" s="4" t="str">
        <f t="shared" si="340"/>
        <v>0</v>
      </c>
      <c r="BW564" s="4" t="str">
        <f t="shared" si="341"/>
        <v>0</v>
      </c>
      <c r="BX564" s="4" t="str">
        <f t="shared" si="342"/>
        <v>0</v>
      </c>
      <c r="BY564" s="4" t="str">
        <f t="shared" si="343"/>
        <v>0</v>
      </c>
      <c r="BZ564" s="37">
        <f t="shared" si="344"/>
        <v>0</v>
      </c>
      <c r="CA564" s="32" t="e">
        <f>VLOOKUP(J:J,'Agent wise'!A:C,3,0)</f>
        <v>#N/A</v>
      </c>
      <c r="CB564" s="32">
        <f t="shared" si="310"/>
        <v>0</v>
      </c>
      <c r="CC564" t="str">
        <f t="shared" si="311"/>
        <v>FC</v>
      </c>
      <c r="CE564" s="32"/>
      <c r="CJ564">
        <f t="shared" si="312"/>
        <v>0</v>
      </c>
      <c r="CK564">
        <f t="shared" si="313"/>
        <v>1</v>
      </c>
      <c r="CL564">
        <f t="shared" si="314"/>
        <v>1900</v>
      </c>
    </row>
    <row r="565" spans="5:90" ht="15" customHeight="1" x14ac:dyDescent="0.35">
      <c r="E565" s="32"/>
      <c r="AW565" s="4" t="str">
        <f t="shared" si="315"/>
        <v>0</v>
      </c>
      <c r="AX565" s="4" t="str">
        <f t="shared" si="316"/>
        <v>0</v>
      </c>
      <c r="AY565" s="4" t="str">
        <f t="shared" si="317"/>
        <v>0</v>
      </c>
      <c r="AZ565" s="4" t="str">
        <f t="shared" si="318"/>
        <v>0</v>
      </c>
      <c r="BA565" s="4" t="str">
        <f t="shared" si="319"/>
        <v>0</v>
      </c>
      <c r="BB565" s="4" t="str">
        <f t="shared" si="320"/>
        <v>0</v>
      </c>
      <c r="BC565" s="4" t="str">
        <f t="shared" si="321"/>
        <v>0</v>
      </c>
      <c r="BD565" s="4" t="str">
        <f t="shared" si="322"/>
        <v>0</v>
      </c>
      <c r="BE565" s="4" t="str">
        <f t="shared" si="323"/>
        <v>0</v>
      </c>
      <c r="BF565" s="4" t="str">
        <f t="shared" si="324"/>
        <v>0</v>
      </c>
      <c r="BG565" s="4" t="str">
        <f t="shared" si="325"/>
        <v>0</v>
      </c>
      <c r="BH565" s="4" t="str">
        <f t="shared" si="326"/>
        <v>0</v>
      </c>
      <c r="BI565" s="4" t="str">
        <f t="shared" si="327"/>
        <v>0</v>
      </c>
      <c r="BJ565" s="4" t="str">
        <f t="shared" si="328"/>
        <v>0</v>
      </c>
      <c r="BK565" s="4" t="str">
        <f t="shared" si="329"/>
        <v>0</v>
      </c>
      <c r="BL565" s="4" t="str">
        <f t="shared" si="330"/>
        <v>0</v>
      </c>
      <c r="BM565" s="4" t="str">
        <f t="shared" si="331"/>
        <v>0</v>
      </c>
      <c r="BN565" s="4" t="str">
        <f t="shared" si="332"/>
        <v>0</v>
      </c>
      <c r="BO565" s="4" t="str">
        <f t="shared" si="333"/>
        <v>0</v>
      </c>
      <c r="BP565" s="4" t="str">
        <f t="shared" si="334"/>
        <v>0</v>
      </c>
      <c r="BQ565" s="4" t="str">
        <f t="shared" si="335"/>
        <v>0</v>
      </c>
      <c r="BR565" s="4" t="str">
        <f t="shared" si="336"/>
        <v>0</v>
      </c>
      <c r="BS565" s="4" t="str">
        <f t="shared" si="337"/>
        <v>0</v>
      </c>
      <c r="BT565" s="4" t="str">
        <f t="shared" si="338"/>
        <v>0</v>
      </c>
      <c r="BU565" s="4" t="str">
        <f t="shared" si="339"/>
        <v>0</v>
      </c>
      <c r="BV565" s="4" t="str">
        <f t="shared" si="340"/>
        <v>0</v>
      </c>
      <c r="BW565" s="4" t="str">
        <f t="shared" si="341"/>
        <v>0</v>
      </c>
      <c r="BX565" s="4" t="str">
        <f t="shared" si="342"/>
        <v>0</v>
      </c>
      <c r="BY565" s="4" t="str">
        <f t="shared" si="343"/>
        <v>0</v>
      </c>
      <c r="BZ565" s="37">
        <f t="shared" si="344"/>
        <v>0</v>
      </c>
      <c r="CA565" s="32" t="e">
        <f>VLOOKUP(J:J,'Agent wise'!A:C,3,0)</f>
        <v>#N/A</v>
      </c>
      <c r="CB565" s="32">
        <f t="shared" si="310"/>
        <v>0</v>
      </c>
      <c r="CC565" t="str">
        <f t="shared" si="311"/>
        <v>FC</v>
      </c>
      <c r="CE565" s="32"/>
      <c r="CJ565">
        <f t="shared" si="312"/>
        <v>0</v>
      </c>
      <c r="CK565">
        <f t="shared" si="313"/>
        <v>1</v>
      </c>
      <c r="CL565">
        <f t="shared" si="314"/>
        <v>1900</v>
      </c>
    </row>
    <row r="566" spans="5:90" ht="15" customHeight="1" x14ac:dyDescent="0.35">
      <c r="E566" s="32"/>
      <c r="AW566" s="4" t="str">
        <f t="shared" si="315"/>
        <v>0</v>
      </c>
      <c r="AX566" s="4" t="str">
        <f t="shared" si="316"/>
        <v>0</v>
      </c>
      <c r="AY566" s="4" t="str">
        <f t="shared" si="317"/>
        <v>0</v>
      </c>
      <c r="AZ566" s="4" t="str">
        <f t="shared" si="318"/>
        <v>0</v>
      </c>
      <c r="BA566" s="4" t="str">
        <f t="shared" si="319"/>
        <v>0</v>
      </c>
      <c r="BB566" s="4" t="str">
        <f t="shared" si="320"/>
        <v>0</v>
      </c>
      <c r="BC566" s="4" t="str">
        <f t="shared" si="321"/>
        <v>0</v>
      </c>
      <c r="BD566" s="4" t="str">
        <f t="shared" si="322"/>
        <v>0</v>
      </c>
      <c r="BE566" s="4" t="str">
        <f t="shared" si="323"/>
        <v>0</v>
      </c>
      <c r="BF566" s="4" t="str">
        <f t="shared" si="324"/>
        <v>0</v>
      </c>
      <c r="BG566" s="4" t="str">
        <f t="shared" si="325"/>
        <v>0</v>
      </c>
      <c r="BH566" s="4" t="str">
        <f t="shared" si="326"/>
        <v>0</v>
      </c>
      <c r="BI566" s="4" t="str">
        <f t="shared" si="327"/>
        <v>0</v>
      </c>
      <c r="BJ566" s="4" t="str">
        <f t="shared" si="328"/>
        <v>0</v>
      </c>
      <c r="BK566" s="4" t="str">
        <f t="shared" si="329"/>
        <v>0</v>
      </c>
      <c r="BL566" s="4" t="str">
        <f t="shared" si="330"/>
        <v>0</v>
      </c>
      <c r="BM566" s="4" t="str">
        <f t="shared" si="331"/>
        <v>0</v>
      </c>
      <c r="BN566" s="4" t="str">
        <f t="shared" si="332"/>
        <v>0</v>
      </c>
      <c r="BO566" s="4" t="str">
        <f t="shared" si="333"/>
        <v>0</v>
      </c>
      <c r="BP566" s="4" t="str">
        <f t="shared" si="334"/>
        <v>0</v>
      </c>
      <c r="BQ566" s="4" t="str">
        <f t="shared" si="335"/>
        <v>0</v>
      </c>
      <c r="BR566" s="4" t="str">
        <f t="shared" si="336"/>
        <v>0</v>
      </c>
      <c r="BS566" s="4" t="str">
        <f t="shared" si="337"/>
        <v>0</v>
      </c>
      <c r="BT566" s="4" t="str">
        <f t="shared" si="338"/>
        <v>0</v>
      </c>
      <c r="BU566" s="4" t="str">
        <f t="shared" si="339"/>
        <v>0</v>
      </c>
      <c r="BV566" s="4" t="str">
        <f t="shared" si="340"/>
        <v>0</v>
      </c>
      <c r="BW566" s="4" t="str">
        <f t="shared" si="341"/>
        <v>0</v>
      </c>
      <c r="BX566" s="4" t="str">
        <f t="shared" si="342"/>
        <v>0</v>
      </c>
      <c r="BY566" s="4" t="str">
        <f t="shared" si="343"/>
        <v>0</v>
      </c>
      <c r="BZ566" s="37">
        <f t="shared" si="344"/>
        <v>0</v>
      </c>
      <c r="CA566" s="32" t="e">
        <f>VLOOKUP(J:J,'Agent wise'!A:C,3,0)</f>
        <v>#N/A</v>
      </c>
      <c r="CB566" s="32">
        <f t="shared" si="310"/>
        <v>0</v>
      </c>
      <c r="CC566" t="str">
        <f t="shared" si="311"/>
        <v>FC</v>
      </c>
      <c r="CE566" s="32"/>
      <c r="CJ566">
        <f t="shared" si="312"/>
        <v>0</v>
      </c>
      <c r="CK566">
        <f t="shared" si="313"/>
        <v>1</v>
      </c>
      <c r="CL566">
        <f t="shared" si="314"/>
        <v>1900</v>
      </c>
    </row>
    <row r="567" spans="5:90" ht="15" customHeight="1" x14ac:dyDescent="0.35">
      <c r="E567" s="32"/>
      <c r="AW567" s="4" t="str">
        <f t="shared" si="315"/>
        <v>0</v>
      </c>
      <c r="AX567" s="4" t="str">
        <f t="shared" si="316"/>
        <v>0</v>
      </c>
      <c r="AY567" s="4" t="str">
        <f t="shared" si="317"/>
        <v>0</v>
      </c>
      <c r="AZ567" s="4" t="str">
        <f t="shared" si="318"/>
        <v>0</v>
      </c>
      <c r="BA567" s="4" t="str">
        <f t="shared" si="319"/>
        <v>0</v>
      </c>
      <c r="BB567" s="4" t="str">
        <f t="shared" si="320"/>
        <v>0</v>
      </c>
      <c r="BC567" s="4" t="str">
        <f t="shared" si="321"/>
        <v>0</v>
      </c>
      <c r="BD567" s="4" t="str">
        <f t="shared" si="322"/>
        <v>0</v>
      </c>
      <c r="BE567" s="4" t="str">
        <f t="shared" si="323"/>
        <v>0</v>
      </c>
      <c r="BF567" s="4" t="str">
        <f t="shared" si="324"/>
        <v>0</v>
      </c>
      <c r="BG567" s="4" t="str">
        <f t="shared" si="325"/>
        <v>0</v>
      </c>
      <c r="BH567" s="4" t="str">
        <f t="shared" si="326"/>
        <v>0</v>
      </c>
      <c r="BI567" s="4" t="str">
        <f t="shared" si="327"/>
        <v>0</v>
      </c>
      <c r="BJ567" s="4" t="str">
        <f t="shared" si="328"/>
        <v>0</v>
      </c>
      <c r="BK567" s="4" t="str">
        <f t="shared" si="329"/>
        <v>0</v>
      </c>
      <c r="BL567" s="4" t="str">
        <f t="shared" si="330"/>
        <v>0</v>
      </c>
      <c r="BM567" s="4" t="str">
        <f t="shared" si="331"/>
        <v>0</v>
      </c>
      <c r="BN567" s="4" t="str">
        <f t="shared" si="332"/>
        <v>0</v>
      </c>
      <c r="BO567" s="4" t="str">
        <f t="shared" si="333"/>
        <v>0</v>
      </c>
      <c r="BP567" s="4" t="str">
        <f t="shared" si="334"/>
        <v>0</v>
      </c>
      <c r="BQ567" s="4" t="str">
        <f t="shared" si="335"/>
        <v>0</v>
      </c>
      <c r="BR567" s="4" t="str">
        <f t="shared" si="336"/>
        <v>0</v>
      </c>
      <c r="BS567" s="4" t="str">
        <f t="shared" si="337"/>
        <v>0</v>
      </c>
      <c r="BT567" s="4" t="str">
        <f t="shared" si="338"/>
        <v>0</v>
      </c>
      <c r="BU567" s="4" t="str">
        <f t="shared" si="339"/>
        <v>0</v>
      </c>
      <c r="BV567" s="4" t="str">
        <f t="shared" si="340"/>
        <v>0</v>
      </c>
      <c r="BW567" s="4" t="str">
        <f t="shared" si="341"/>
        <v>0</v>
      </c>
      <c r="BX567" s="4" t="str">
        <f t="shared" si="342"/>
        <v>0</v>
      </c>
      <c r="BY567" s="4" t="str">
        <f t="shared" si="343"/>
        <v>0</v>
      </c>
      <c r="BZ567" s="37">
        <f t="shared" si="344"/>
        <v>0</v>
      </c>
      <c r="CA567" s="32" t="e">
        <f>VLOOKUP(J:J,'Agent wise'!A:C,3,0)</f>
        <v>#N/A</v>
      </c>
      <c r="CB567" s="32">
        <f t="shared" si="310"/>
        <v>0</v>
      </c>
      <c r="CC567" t="str">
        <f t="shared" si="311"/>
        <v>FC</v>
      </c>
      <c r="CE567" s="32"/>
      <c r="CJ567">
        <f t="shared" si="312"/>
        <v>0</v>
      </c>
      <c r="CK567">
        <f t="shared" si="313"/>
        <v>1</v>
      </c>
      <c r="CL567">
        <f t="shared" si="314"/>
        <v>1900</v>
      </c>
    </row>
    <row r="568" spans="5:90" ht="15" customHeight="1" x14ac:dyDescent="0.35">
      <c r="E568" s="32"/>
      <c r="AQ568" s="1"/>
      <c r="AW568" s="4" t="str">
        <f t="shared" si="315"/>
        <v>0</v>
      </c>
      <c r="AX568" s="4" t="str">
        <f t="shared" si="316"/>
        <v>0</v>
      </c>
      <c r="AY568" s="4" t="str">
        <f t="shared" si="317"/>
        <v>0</v>
      </c>
      <c r="AZ568" s="4" t="str">
        <f t="shared" si="318"/>
        <v>0</v>
      </c>
      <c r="BA568" s="4" t="str">
        <f t="shared" si="319"/>
        <v>0</v>
      </c>
      <c r="BB568" s="4" t="str">
        <f t="shared" si="320"/>
        <v>0</v>
      </c>
      <c r="BC568" s="4" t="str">
        <f t="shared" si="321"/>
        <v>0</v>
      </c>
      <c r="BD568" s="4" t="str">
        <f t="shared" si="322"/>
        <v>0</v>
      </c>
      <c r="BE568" s="4" t="str">
        <f t="shared" si="323"/>
        <v>0</v>
      </c>
      <c r="BF568" s="4" t="str">
        <f t="shared" si="324"/>
        <v>0</v>
      </c>
      <c r="BG568" s="4" t="str">
        <f t="shared" si="325"/>
        <v>0</v>
      </c>
      <c r="BH568" s="4" t="str">
        <f t="shared" si="326"/>
        <v>0</v>
      </c>
      <c r="BI568" s="4" t="str">
        <f t="shared" si="327"/>
        <v>0</v>
      </c>
      <c r="BJ568" s="4" t="str">
        <f t="shared" si="328"/>
        <v>0</v>
      </c>
      <c r="BK568" s="4" t="str">
        <f t="shared" si="329"/>
        <v>0</v>
      </c>
      <c r="BL568" s="4" t="str">
        <f t="shared" si="330"/>
        <v>0</v>
      </c>
      <c r="BM568" s="4" t="str">
        <f t="shared" si="331"/>
        <v>0</v>
      </c>
      <c r="BN568" s="4" t="str">
        <f t="shared" si="332"/>
        <v>0</v>
      </c>
      <c r="BO568" s="4" t="str">
        <f t="shared" si="333"/>
        <v>0</v>
      </c>
      <c r="BP568" s="4" t="str">
        <f t="shared" si="334"/>
        <v>0</v>
      </c>
      <c r="BQ568" s="4" t="str">
        <f t="shared" si="335"/>
        <v>0</v>
      </c>
      <c r="BR568" s="4" t="str">
        <f t="shared" si="336"/>
        <v>0</v>
      </c>
      <c r="BS568" s="4" t="str">
        <f t="shared" si="337"/>
        <v>0</v>
      </c>
      <c r="BT568" s="4" t="str">
        <f t="shared" si="338"/>
        <v>0</v>
      </c>
      <c r="BU568" s="4" t="str">
        <f t="shared" si="339"/>
        <v>0</v>
      </c>
      <c r="BV568" s="4" t="str">
        <f t="shared" si="340"/>
        <v>0</v>
      </c>
      <c r="BW568" s="4" t="str">
        <f t="shared" si="341"/>
        <v>0</v>
      </c>
      <c r="BX568" s="4" t="str">
        <f t="shared" si="342"/>
        <v>0</v>
      </c>
      <c r="BY568" s="4" t="str">
        <f t="shared" si="343"/>
        <v>0</v>
      </c>
      <c r="BZ568" s="37">
        <f t="shared" si="344"/>
        <v>0</v>
      </c>
      <c r="CA568" s="32" t="e">
        <f>VLOOKUP(J:J,'Agent wise'!A:C,3,0)</f>
        <v>#N/A</v>
      </c>
      <c r="CB568" s="32">
        <f t="shared" si="310"/>
        <v>0</v>
      </c>
      <c r="CC568" t="str">
        <f t="shared" si="311"/>
        <v>FC</v>
      </c>
      <c r="CE568" s="32"/>
      <c r="CJ568">
        <f t="shared" si="312"/>
        <v>0</v>
      </c>
      <c r="CK568">
        <f t="shared" si="313"/>
        <v>1</v>
      </c>
      <c r="CL568">
        <f t="shared" si="314"/>
        <v>1900</v>
      </c>
    </row>
    <row r="569" spans="5:90" ht="15" customHeight="1" x14ac:dyDescent="0.35">
      <c r="E569" s="32"/>
      <c r="AQ569" s="1"/>
      <c r="AW569" s="4" t="str">
        <f t="shared" si="315"/>
        <v>0</v>
      </c>
      <c r="AX569" s="4" t="str">
        <f t="shared" si="316"/>
        <v>0</v>
      </c>
      <c r="AY569" s="4" t="str">
        <f t="shared" si="317"/>
        <v>0</v>
      </c>
      <c r="AZ569" s="4" t="str">
        <f t="shared" si="318"/>
        <v>0</v>
      </c>
      <c r="BA569" s="4" t="str">
        <f t="shared" si="319"/>
        <v>0</v>
      </c>
      <c r="BB569" s="4" t="str">
        <f t="shared" si="320"/>
        <v>0</v>
      </c>
      <c r="BC569" s="4" t="str">
        <f t="shared" si="321"/>
        <v>0</v>
      </c>
      <c r="BD569" s="4" t="str">
        <f t="shared" si="322"/>
        <v>0</v>
      </c>
      <c r="BE569" s="4" t="str">
        <f t="shared" si="323"/>
        <v>0</v>
      </c>
      <c r="BF569" s="4" t="str">
        <f t="shared" si="324"/>
        <v>0</v>
      </c>
      <c r="BG569" s="4" t="str">
        <f t="shared" si="325"/>
        <v>0</v>
      </c>
      <c r="BH569" s="4" t="str">
        <f t="shared" si="326"/>
        <v>0</v>
      </c>
      <c r="BI569" s="4" t="str">
        <f t="shared" si="327"/>
        <v>0</v>
      </c>
      <c r="BJ569" s="4" t="str">
        <f t="shared" si="328"/>
        <v>0</v>
      </c>
      <c r="BK569" s="4" t="str">
        <f t="shared" si="329"/>
        <v>0</v>
      </c>
      <c r="BL569" s="4" t="str">
        <f t="shared" si="330"/>
        <v>0</v>
      </c>
      <c r="BM569" s="4" t="str">
        <f t="shared" si="331"/>
        <v>0</v>
      </c>
      <c r="BN569" s="4" t="str">
        <f t="shared" si="332"/>
        <v>0</v>
      </c>
      <c r="BO569" s="4" t="str">
        <f t="shared" si="333"/>
        <v>0</v>
      </c>
      <c r="BP569" s="4" t="str">
        <f t="shared" si="334"/>
        <v>0</v>
      </c>
      <c r="BQ569" s="4" t="str">
        <f t="shared" si="335"/>
        <v>0</v>
      </c>
      <c r="BR569" s="4" t="str">
        <f t="shared" si="336"/>
        <v>0</v>
      </c>
      <c r="BS569" s="4" t="str">
        <f t="shared" si="337"/>
        <v>0</v>
      </c>
      <c r="BT569" s="4" t="str">
        <f t="shared" si="338"/>
        <v>0</v>
      </c>
      <c r="BU569" s="4" t="str">
        <f t="shared" si="339"/>
        <v>0</v>
      </c>
      <c r="BV569" s="4" t="str">
        <f t="shared" si="340"/>
        <v>0</v>
      </c>
      <c r="BW569" s="4" t="str">
        <f t="shared" si="341"/>
        <v>0</v>
      </c>
      <c r="BX569" s="4" t="str">
        <f t="shared" si="342"/>
        <v>0</v>
      </c>
      <c r="BY569" s="4" t="str">
        <f t="shared" si="343"/>
        <v>0</v>
      </c>
      <c r="BZ569" s="37">
        <f t="shared" si="344"/>
        <v>0</v>
      </c>
      <c r="CA569" s="32" t="e">
        <f>VLOOKUP(J:J,'Agent wise'!A:C,3,0)</f>
        <v>#N/A</v>
      </c>
      <c r="CB569" s="32">
        <f t="shared" si="310"/>
        <v>0</v>
      </c>
      <c r="CC569" t="str">
        <f t="shared" si="311"/>
        <v>FC</v>
      </c>
      <c r="CE569" s="32"/>
      <c r="CJ569">
        <f t="shared" si="312"/>
        <v>0</v>
      </c>
      <c r="CK569">
        <f t="shared" si="313"/>
        <v>1</v>
      </c>
      <c r="CL569">
        <f t="shared" si="314"/>
        <v>1900</v>
      </c>
    </row>
    <row r="570" spans="5:90" ht="15" customHeight="1" x14ac:dyDescent="0.35">
      <c r="E570" s="32"/>
      <c r="AQ570" s="1"/>
      <c r="AW570" s="4" t="str">
        <f t="shared" si="315"/>
        <v>0</v>
      </c>
      <c r="AX570" s="4" t="str">
        <f t="shared" si="316"/>
        <v>0</v>
      </c>
      <c r="AY570" s="4" t="str">
        <f t="shared" si="317"/>
        <v>0</v>
      </c>
      <c r="AZ570" s="4" t="str">
        <f t="shared" si="318"/>
        <v>0</v>
      </c>
      <c r="BA570" s="4" t="str">
        <f t="shared" si="319"/>
        <v>0</v>
      </c>
      <c r="BB570" s="4" t="str">
        <f t="shared" si="320"/>
        <v>0</v>
      </c>
      <c r="BC570" s="4" t="str">
        <f t="shared" si="321"/>
        <v>0</v>
      </c>
      <c r="BD570" s="4" t="str">
        <f t="shared" si="322"/>
        <v>0</v>
      </c>
      <c r="BE570" s="4" t="str">
        <f t="shared" si="323"/>
        <v>0</v>
      </c>
      <c r="BF570" s="4" t="str">
        <f t="shared" si="324"/>
        <v>0</v>
      </c>
      <c r="BG570" s="4" t="str">
        <f t="shared" si="325"/>
        <v>0</v>
      </c>
      <c r="BH570" s="4" t="str">
        <f t="shared" si="326"/>
        <v>0</v>
      </c>
      <c r="BI570" s="4" t="str">
        <f t="shared" si="327"/>
        <v>0</v>
      </c>
      <c r="BJ570" s="4" t="str">
        <f t="shared" si="328"/>
        <v>0</v>
      </c>
      <c r="BK570" s="4" t="str">
        <f t="shared" si="329"/>
        <v>0</v>
      </c>
      <c r="BL570" s="4" t="str">
        <f t="shared" si="330"/>
        <v>0</v>
      </c>
      <c r="BM570" s="4" t="str">
        <f t="shared" si="331"/>
        <v>0</v>
      </c>
      <c r="BN570" s="4" t="str">
        <f t="shared" si="332"/>
        <v>0</v>
      </c>
      <c r="BO570" s="4" t="str">
        <f t="shared" si="333"/>
        <v>0</v>
      </c>
      <c r="BP570" s="4" t="str">
        <f t="shared" si="334"/>
        <v>0</v>
      </c>
      <c r="BQ570" s="4" t="str">
        <f t="shared" si="335"/>
        <v>0</v>
      </c>
      <c r="BR570" s="4" t="str">
        <f t="shared" si="336"/>
        <v>0</v>
      </c>
      <c r="BS570" s="4" t="str">
        <f t="shared" si="337"/>
        <v>0</v>
      </c>
      <c r="BT570" s="4" t="str">
        <f t="shared" si="338"/>
        <v>0</v>
      </c>
      <c r="BU570" s="4" t="str">
        <f t="shared" si="339"/>
        <v>0</v>
      </c>
      <c r="BV570" s="4" t="str">
        <f t="shared" si="340"/>
        <v>0</v>
      </c>
      <c r="BW570" s="4" t="str">
        <f t="shared" si="341"/>
        <v>0</v>
      </c>
      <c r="BX570" s="4" t="str">
        <f t="shared" si="342"/>
        <v>0</v>
      </c>
      <c r="BY570" s="4" t="str">
        <f t="shared" si="343"/>
        <v>0</v>
      </c>
      <c r="BZ570" s="37">
        <f t="shared" si="344"/>
        <v>0</v>
      </c>
      <c r="CA570" s="32" t="e">
        <f>VLOOKUP(J:J,'Agent wise'!A:C,3,0)</f>
        <v>#N/A</v>
      </c>
      <c r="CB570" s="32">
        <f t="shared" si="310"/>
        <v>0</v>
      </c>
      <c r="CC570" t="str">
        <f t="shared" si="311"/>
        <v>FC</v>
      </c>
      <c r="CE570" s="32"/>
      <c r="CJ570">
        <f t="shared" si="312"/>
        <v>0</v>
      </c>
      <c r="CK570">
        <f t="shared" si="313"/>
        <v>1</v>
      </c>
      <c r="CL570">
        <f t="shared" si="314"/>
        <v>1900</v>
      </c>
    </row>
    <row r="571" spans="5:90" ht="15" customHeight="1" x14ac:dyDescent="0.35">
      <c r="E571" s="32"/>
      <c r="AQ571" s="1"/>
      <c r="AW571" s="4" t="str">
        <f t="shared" si="315"/>
        <v>0</v>
      </c>
      <c r="AX571" s="4" t="str">
        <f t="shared" si="316"/>
        <v>0</v>
      </c>
      <c r="AY571" s="4" t="str">
        <f t="shared" si="317"/>
        <v>0</v>
      </c>
      <c r="AZ571" s="4" t="str">
        <f t="shared" si="318"/>
        <v>0</v>
      </c>
      <c r="BA571" s="4" t="str">
        <f t="shared" si="319"/>
        <v>0</v>
      </c>
      <c r="BB571" s="4" t="str">
        <f t="shared" si="320"/>
        <v>0</v>
      </c>
      <c r="BC571" s="4" t="str">
        <f t="shared" si="321"/>
        <v>0</v>
      </c>
      <c r="BD571" s="4" t="str">
        <f t="shared" si="322"/>
        <v>0</v>
      </c>
      <c r="BE571" s="4" t="str">
        <f t="shared" si="323"/>
        <v>0</v>
      </c>
      <c r="BF571" s="4" t="str">
        <f t="shared" si="324"/>
        <v>0</v>
      </c>
      <c r="BG571" s="4" t="str">
        <f t="shared" si="325"/>
        <v>0</v>
      </c>
      <c r="BH571" s="4" t="str">
        <f t="shared" si="326"/>
        <v>0</v>
      </c>
      <c r="BI571" s="4" t="str">
        <f t="shared" si="327"/>
        <v>0</v>
      </c>
      <c r="BJ571" s="4" t="str">
        <f t="shared" si="328"/>
        <v>0</v>
      </c>
      <c r="BK571" s="4" t="str">
        <f t="shared" si="329"/>
        <v>0</v>
      </c>
      <c r="BL571" s="4" t="str">
        <f t="shared" si="330"/>
        <v>0</v>
      </c>
      <c r="BM571" s="4" t="str">
        <f t="shared" si="331"/>
        <v>0</v>
      </c>
      <c r="BN571" s="4" t="str">
        <f t="shared" si="332"/>
        <v>0</v>
      </c>
      <c r="BO571" s="4" t="str">
        <f t="shared" si="333"/>
        <v>0</v>
      </c>
      <c r="BP571" s="4" t="str">
        <f t="shared" si="334"/>
        <v>0</v>
      </c>
      <c r="BQ571" s="4" t="str">
        <f t="shared" si="335"/>
        <v>0</v>
      </c>
      <c r="BR571" s="4" t="str">
        <f t="shared" si="336"/>
        <v>0</v>
      </c>
      <c r="BS571" s="4" t="str">
        <f t="shared" si="337"/>
        <v>0</v>
      </c>
      <c r="BT571" s="4" t="str">
        <f t="shared" si="338"/>
        <v>0</v>
      </c>
      <c r="BU571" s="4" t="str">
        <f t="shared" si="339"/>
        <v>0</v>
      </c>
      <c r="BV571" s="4" t="str">
        <f t="shared" si="340"/>
        <v>0</v>
      </c>
      <c r="BW571" s="4" t="str">
        <f t="shared" si="341"/>
        <v>0</v>
      </c>
      <c r="BX571" s="4" t="str">
        <f t="shared" si="342"/>
        <v>0</v>
      </c>
      <c r="BY571" s="4" t="str">
        <f t="shared" si="343"/>
        <v>0</v>
      </c>
      <c r="BZ571" s="37">
        <f t="shared" si="344"/>
        <v>0</v>
      </c>
      <c r="CA571" s="32" t="e">
        <f>VLOOKUP(J:J,'Agent wise'!A:C,3,0)</f>
        <v>#N/A</v>
      </c>
      <c r="CB571" s="32">
        <f t="shared" si="310"/>
        <v>0</v>
      </c>
      <c r="CC571" t="str">
        <f t="shared" si="311"/>
        <v>FC</v>
      </c>
      <c r="CE571" s="32"/>
      <c r="CJ571">
        <f t="shared" si="312"/>
        <v>0</v>
      </c>
      <c r="CK571">
        <f t="shared" si="313"/>
        <v>1</v>
      </c>
      <c r="CL571">
        <f t="shared" si="314"/>
        <v>1900</v>
      </c>
    </row>
    <row r="572" spans="5:90" ht="15" customHeight="1" x14ac:dyDescent="0.35">
      <c r="E572" s="32"/>
      <c r="G572" s="2"/>
      <c r="AQ572" s="1"/>
      <c r="AW572" s="4" t="str">
        <f t="shared" si="315"/>
        <v>0</v>
      </c>
      <c r="AX572" s="4" t="str">
        <f t="shared" si="316"/>
        <v>0</v>
      </c>
      <c r="AY572" s="4" t="str">
        <f t="shared" si="317"/>
        <v>0</v>
      </c>
      <c r="AZ572" s="4" t="str">
        <f t="shared" si="318"/>
        <v>0</v>
      </c>
      <c r="BA572" s="4" t="str">
        <f t="shared" si="319"/>
        <v>0</v>
      </c>
      <c r="BB572" s="4" t="str">
        <f t="shared" si="320"/>
        <v>0</v>
      </c>
      <c r="BC572" s="4" t="str">
        <f t="shared" si="321"/>
        <v>0</v>
      </c>
      <c r="BD572" s="4" t="str">
        <f t="shared" si="322"/>
        <v>0</v>
      </c>
      <c r="BE572" s="4" t="str">
        <f t="shared" si="323"/>
        <v>0</v>
      </c>
      <c r="BF572" s="4" t="str">
        <f t="shared" si="324"/>
        <v>0</v>
      </c>
      <c r="BG572" s="4" t="str">
        <f t="shared" si="325"/>
        <v>0</v>
      </c>
      <c r="BH572" s="4" t="str">
        <f t="shared" si="326"/>
        <v>0</v>
      </c>
      <c r="BI572" s="4" t="str">
        <f t="shared" si="327"/>
        <v>0</v>
      </c>
      <c r="BJ572" s="4" t="str">
        <f t="shared" si="328"/>
        <v>0</v>
      </c>
      <c r="BK572" s="4" t="str">
        <f t="shared" si="329"/>
        <v>0</v>
      </c>
      <c r="BL572" s="4" t="str">
        <f t="shared" si="330"/>
        <v>0</v>
      </c>
      <c r="BM572" s="4" t="str">
        <f t="shared" si="331"/>
        <v>0</v>
      </c>
      <c r="BN572" s="4" t="str">
        <f t="shared" si="332"/>
        <v>0</v>
      </c>
      <c r="BO572" s="4" t="str">
        <f t="shared" si="333"/>
        <v>0</v>
      </c>
      <c r="BP572" s="4" t="str">
        <f t="shared" si="334"/>
        <v>0</v>
      </c>
      <c r="BQ572" s="4" t="str">
        <f t="shared" si="335"/>
        <v>0</v>
      </c>
      <c r="BR572" s="4" t="str">
        <f t="shared" si="336"/>
        <v>0</v>
      </c>
      <c r="BS572" s="4" t="str">
        <f t="shared" si="337"/>
        <v>0</v>
      </c>
      <c r="BT572" s="4" t="str">
        <f t="shared" si="338"/>
        <v>0</v>
      </c>
      <c r="BU572" s="4" t="str">
        <f t="shared" si="339"/>
        <v>0</v>
      </c>
      <c r="BV572" s="4" t="str">
        <f t="shared" si="340"/>
        <v>0</v>
      </c>
      <c r="BW572" s="4" t="str">
        <f t="shared" si="341"/>
        <v>0</v>
      </c>
      <c r="BX572" s="4" t="str">
        <f t="shared" si="342"/>
        <v>0</v>
      </c>
      <c r="BY572" s="4" t="str">
        <f t="shared" si="343"/>
        <v>0</v>
      </c>
      <c r="BZ572" s="37">
        <f t="shared" si="344"/>
        <v>0</v>
      </c>
      <c r="CA572" s="32" t="e">
        <f>VLOOKUP(J:J,'Agent wise'!A:C,3,0)</f>
        <v>#N/A</v>
      </c>
      <c r="CB572" s="32">
        <f t="shared" si="310"/>
        <v>0</v>
      </c>
      <c r="CC572" t="str">
        <f t="shared" si="311"/>
        <v>FC</v>
      </c>
      <c r="CE572" s="32"/>
      <c r="CJ572">
        <f t="shared" si="312"/>
        <v>0</v>
      </c>
      <c r="CK572">
        <f t="shared" si="313"/>
        <v>1</v>
      </c>
      <c r="CL572">
        <f t="shared" si="314"/>
        <v>1900</v>
      </c>
    </row>
    <row r="573" spans="5:90" ht="15" customHeight="1" x14ac:dyDescent="0.35">
      <c r="E573" s="32"/>
      <c r="AQ573" s="1"/>
      <c r="AW573" s="4" t="str">
        <f t="shared" si="315"/>
        <v>0</v>
      </c>
      <c r="AX573" s="4" t="str">
        <f t="shared" si="316"/>
        <v>0</v>
      </c>
      <c r="AY573" s="4" t="str">
        <f t="shared" si="317"/>
        <v>0</v>
      </c>
      <c r="AZ573" s="4" t="str">
        <f t="shared" si="318"/>
        <v>0</v>
      </c>
      <c r="BA573" s="4" t="str">
        <f t="shared" si="319"/>
        <v>0</v>
      </c>
      <c r="BB573" s="4" t="str">
        <f t="shared" si="320"/>
        <v>0</v>
      </c>
      <c r="BC573" s="4" t="str">
        <f t="shared" si="321"/>
        <v>0</v>
      </c>
      <c r="BD573" s="4" t="str">
        <f t="shared" si="322"/>
        <v>0</v>
      </c>
      <c r="BE573" s="4" t="str">
        <f t="shared" si="323"/>
        <v>0</v>
      </c>
      <c r="BF573" s="4" t="str">
        <f t="shared" si="324"/>
        <v>0</v>
      </c>
      <c r="BG573" s="4" t="str">
        <f t="shared" si="325"/>
        <v>0</v>
      </c>
      <c r="BH573" s="4" t="str">
        <f t="shared" si="326"/>
        <v>0</v>
      </c>
      <c r="BI573" s="4" t="str">
        <f t="shared" si="327"/>
        <v>0</v>
      </c>
      <c r="BJ573" s="4" t="str">
        <f t="shared" si="328"/>
        <v>0</v>
      </c>
      <c r="BK573" s="4" t="str">
        <f t="shared" si="329"/>
        <v>0</v>
      </c>
      <c r="BL573" s="4" t="str">
        <f t="shared" si="330"/>
        <v>0</v>
      </c>
      <c r="BM573" s="4" t="str">
        <f t="shared" si="331"/>
        <v>0</v>
      </c>
      <c r="BN573" s="4" t="str">
        <f t="shared" si="332"/>
        <v>0</v>
      </c>
      <c r="BO573" s="4" t="str">
        <f t="shared" si="333"/>
        <v>0</v>
      </c>
      <c r="BP573" s="4" t="str">
        <f t="shared" si="334"/>
        <v>0</v>
      </c>
      <c r="BQ573" s="4" t="str">
        <f t="shared" si="335"/>
        <v>0</v>
      </c>
      <c r="BR573" s="4" t="str">
        <f t="shared" si="336"/>
        <v>0</v>
      </c>
      <c r="BS573" s="4" t="str">
        <f t="shared" si="337"/>
        <v>0</v>
      </c>
      <c r="BT573" s="4" t="str">
        <f t="shared" si="338"/>
        <v>0</v>
      </c>
      <c r="BU573" s="4" t="str">
        <f t="shared" si="339"/>
        <v>0</v>
      </c>
      <c r="BV573" s="4" t="str">
        <f t="shared" si="340"/>
        <v>0</v>
      </c>
      <c r="BW573" s="4" t="str">
        <f t="shared" si="341"/>
        <v>0</v>
      </c>
      <c r="BX573" s="4" t="str">
        <f t="shared" si="342"/>
        <v>0</v>
      </c>
      <c r="BY573" s="4" t="str">
        <f t="shared" si="343"/>
        <v>0</v>
      </c>
      <c r="BZ573" s="37">
        <f t="shared" si="344"/>
        <v>0</v>
      </c>
      <c r="CA573" s="32" t="e">
        <f>VLOOKUP(J:J,'Agent wise'!A:C,3,0)</f>
        <v>#N/A</v>
      </c>
      <c r="CB573" s="32">
        <f t="shared" si="310"/>
        <v>0</v>
      </c>
      <c r="CC573" t="str">
        <f t="shared" si="311"/>
        <v>FC</v>
      </c>
      <c r="CE573" s="32"/>
      <c r="CJ573">
        <f t="shared" si="312"/>
        <v>0</v>
      </c>
      <c r="CK573">
        <f t="shared" si="313"/>
        <v>1</v>
      </c>
      <c r="CL573">
        <f t="shared" si="314"/>
        <v>1900</v>
      </c>
    </row>
    <row r="574" spans="5:90" ht="15" customHeight="1" x14ac:dyDescent="0.35">
      <c r="E574" s="32"/>
      <c r="AQ574" s="1"/>
      <c r="AW574" s="4" t="str">
        <f t="shared" si="315"/>
        <v>0</v>
      </c>
      <c r="AX574" s="4" t="str">
        <f t="shared" si="316"/>
        <v>0</v>
      </c>
      <c r="AY574" s="4" t="str">
        <f t="shared" si="317"/>
        <v>0</v>
      </c>
      <c r="AZ574" s="4" t="str">
        <f t="shared" si="318"/>
        <v>0</v>
      </c>
      <c r="BA574" s="4" t="str">
        <f t="shared" si="319"/>
        <v>0</v>
      </c>
      <c r="BB574" s="4" t="str">
        <f t="shared" si="320"/>
        <v>0</v>
      </c>
      <c r="BC574" s="4" t="str">
        <f t="shared" si="321"/>
        <v>0</v>
      </c>
      <c r="BD574" s="4" t="str">
        <f t="shared" si="322"/>
        <v>0</v>
      </c>
      <c r="BE574" s="4" t="str">
        <f t="shared" si="323"/>
        <v>0</v>
      </c>
      <c r="BF574" s="4" t="str">
        <f t="shared" si="324"/>
        <v>0</v>
      </c>
      <c r="BG574" s="4" t="str">
        <f t="shared" si="325"/>
        <v>0</v>
      </c>
      <c r="BH574" s="4" t="str">
        <f t="shared" si="326"/>
        <v>0</v>
      </c>
      <c r="BI574" s="4" t="str">
        <f t="shared" si="327"/>
        <v>0</v>
      </c>
      <c r="BJ574" s="4" t="str">
        <f t="shared" si="328"/>
        <v>0</v>
      </c>
      <c r="BK574" s="4" t="str">
        <f t="shared" si="329"/>
        <v>0</v>
      </c>
      <c r="BL574" s="4" t="str">
        <f t="shared" si="330"/>
        <v>0</v>
      </c>
      <c r="BM574" s="4" t="str">
        <f t="shared" si="331"/>
        <v>0</v>
      </c>
      <c r="BN574" s="4" t="str">
        <f t="shared" si="332"/>
        <v>0</v>
      </c>
      <c r="BO574" s="4" t="str">
        <f t="shared" si="333"/>
        <v>0</v>
      </c>
      <c r="BP574" s="4" t="str">
        <f t="shared" si="334"/>
        <v>0</v>
      </c>
      <c r="BQ574" s="4" t="str">
        <f t="shared" si="335"/>
        <v>0</v>
      </c>
      <c r="BR574" s="4" t="str">
        <f t="shared" si="336"/>
        <v>0</v>
      </c>
      <c r="BS574" s="4" t="str">
        <f t="shared" si="337"/>
        <v>0</v>
      </c>
      <c r="BT574" s="4" t="str">
        <f t="shared" si="338"/>
        <v>0</v>
      </c>
      <c r="BU574" s="4" t="str">
        <f t="shared" si="339"/>
        <v>0</v>
      </c>
      <c r="BV574" s="4" t="str">
        <f t="shared" si="340"/>
        <v>0</v>
      </c>
      <c r="BW574" s="4" t="str">
        <f t="shared" si="341"/>
        <v>0</v>
      </c>
      <c r="BX574" s="4" t="str">
        <f t="shared" si="342"/>
        <v>0</v>
      </c>
      <c r="BY574" s="4" t="str">
        <f t="shared" si="343"/>
        <v>0</v>
      </c>
      <c r="BZ574" s="37">
        <f t="shared" si="344"/>
        <v>0</v>
      </c>
      <c r="CA574" s="32" t="e">
        <f>VLOOKUP(J:J,'Agent wise'!A:C,3,0)</f>
        <v>#N/A</v>
      </c>
      <c r="CB574" s="32">
        <f t="shared" si="310"/>
        <v>0</v>
      </c>
      <c r="CC574" t="str">
        <f t="shared" si="311"/>
        <v>FC</v>
      </c>
      <c r="CE574" s="32"/>
      <c r="CJ574">
        <f t="shared" si="312"/>
        <v>0</v>
      </c>
      <c r="CK574">
        <f t="shared" si="313"/>
        <v>1</v>
      </c>
      <c r="CL574">
        <f t="shared" si="314"/>
        <v>1900</v>
      </c>
    </row>
    <row r="575" spans="5:90" ht="15" customHeight="1" x14ac:dyDescent="0.35">
      <c r="E575" s="32"/>
      <c r="AQ575" s="1"/>
      <c r="AW575" s="4" t="str">
        <f t="shared" si="315"/>
        <v>0</v>
      </c>
      <c r="AX575" s="4" t="str">
        <f t="shared" si="316"/>
        <v>0</v>
      </c>
      <c r="AY575" s="4" t="str">
        <f t="shared" si="317"/>
        <v>0</v>
      </c>
      <c r="AZ575" s="4" t="str">
        <f t="shared" si="318"/>
        <v>0</v>
      </c>
      <c r="BA575" s="4" t="str">
        <f t="shared" si="319"/>
        <v>0</v>
      </c>
      <c r="BB575" s="4" t="str">
        <f t="shared" si="320"/>
        <v>0</v>
      </c>
      <c r="BC575" s="4" t="str">
        <f t="shared" si="321"/>
        <v>0</v>
      </c>
      <c r="BD575" s="4" t="str">
        <f t="shared" si="322"/>
        <v>0</v>
      </c>
      <c r="BE575" s="4" t="str">
        <f t="shared" si="323"/>
        <v>0</v>
      </c>
      <c r="BF575" s="4" t="str">
        <f t="shared" si="324"/>
        <v>0</v>
      </c>
      <c r="BG575" s="4" t="str">
        <f t="shared" si="325"/>
        <v>0</v>
      </c>
      <c r="BH575" s="4" t="str">
        <f t="shared" si="326"/>
        <v>0</v>
      </c>
      <c r="BI575" s="4" t="str">
        <f t="shared" si="327"/>
        <v>0</v>
      </c>
      <c r="BJ575" s="4" t="str">
        <f t="shared" si="328"/>
        <v>0</v>
      </c>
      <c r="BK575" s="4" t="str">
        <f t="shared" si="329"/>
        <v>0</v>
      </c>
      <c r="BL575" s="4" t="str">
        <f t="shared" si="330"/>
        <v>0</v>
      </c>
      <c r="BM575" s="4" t="str">
        <f t="shared" si="331"/>
        <v>0</v>
      </c>
      <c r="BN575" s="4" t="str">
        <f t="shared" si="332"/>
        <v>0</v>
      </c>
      <c r="BO575" s="4" t="str">
        <f t="shared" si="333"/>
        <v>0</v>
      </c>
      <c r="BP575" s="4" t="str">
        <f t="shared" si="334"/>
        <v>0</v>
      </c>
      <c r="BQ575" s="4" t="str">
        <f t="shared" si="335"/>
        <v>0</v>
      </c>
      <c r="BR575" s="4" t="str">
        <f t="shared" si="336"/>
        <v>0</v>
      </c>
      <c r="BS575" s="4" t="str">
        <f t="shared" si="337"/>
        <v>0</v>
      </c>
      <c r="BT575" s="4" t="str">
        <f t="shared" si="338"/>
        <v>0</v>
      </c>
      <c r="BU575" s="4" t="str">
        <f t="shared" si="339"/>
        <v>0</v>
      </c>
      <c r="BV575" s="4" t="str">
        <f t="shared" si="340"/>
        <v>0</v>
      </c>
      <c r="BW575" s="4" t="str">
        <f t="shared" si="341"/>
        <v>0</v>
      </c>
      <c r="BX575" s="4" t="str">
        <f t="shared" si="342"/>
        <v>0</v>
      </c>
      <c r="BY575" s="4" t="str">
        <f t="shared" si="343"/>
        <v>0</v>
      </c>
      <c r="BZ575" s="37">
        <f t="shared" si="344"/>
        <v>0</v>
      </c>
      <c r="CA575" s="32" t="e">
        <f>VLOOKUP(J:J,'Agent wise'!A:C,3,0)</f>
        <v>#N/A</v>
      </c>
      <c r="CB575" s="32">
        <f t="shared" si="310"/>
        <v>0</v>
      </c>
      <c r="CC575" t="str">
        <f t="shared" si="311"/>
        <v>FC</v>
      </c>
      <c r="CE575" s="32"/>
      <c r="CJ575">
        <f t="shared" si="312"/>
        <v>0</v>
      </c>
      <c r="CK575">
        <f t="shared" si="313"/>
        <v>1</v>
      </c>
      <c r="CL575">
        <f t="shared" si="314"/>
        <v>1900</v>
      </c>
    </row>
    <row r="576" spans="5:90" ht="15" customHeight="1" x14ac:dyDescent="0.35">
      <c r="E576" s="32"/>
      <c r="AW576" s="4" t="str">
        <f t="shared" si="315"/>
        <v>0</v>
      </c>
      <c r="AX576" s="4" t="str">
        <f t="shared" si="316"/>
        <v>0</v>
      </c>
      <c r="AY576" s="4" t="str">
        <f t="shared" si="317"/>
        <v>0</v>
      </c>
      <c r="AZ576" s="4" t="str">
        <f t="shared" si="318"/>
        <v>0</v>
      </c>
      <c r="BA576" s="4" t="str">
        <f t="shared" si="319"/>
        <v>0</v>
      </c>
      <c r="BB576" s="4" t="str">
        <f t="shared" si="320"/>
        <v>0</v>
      </c>
      <c r="BC576" s="4" t="str">
        <f t="shared" si="321"/>
        <v>0</v>
      </c>
      <c r="BD576" s="4" t="str">
        <f t="shared" si="322"/>
        <v>0</v>
      </c>
      <c r="BE576" s="4" t="str">
        <f t="shared" si="323"/>
        <v>0</v>
      </c>
      <c r="BF576" s="4" t="str">
        <f t="shared" si="324"/>
        <v>0</v>
      </c>
      <c r="BG576" s="4" t="str">
        <f t="shared" si="325"/>
        <v>0</v>
      </c>
      <c r="BH576" s="4" t="str">
        <f t="shared" si="326"/>
        <v>0</v>
      </c>
      <c r="BI576" s="4" t="str">
        <f t="shared" si="327"/>
        <v>0</v>
      </c>
      <c r="BJ576" s="4" t="str">
        <f t="shared" si="328"/>
        <v>0</v>
      </c>
      <c r="BK576" s="4" t="str">
        <f t="shared" si="329"/>
        <v>0</v>
      </c>
      <c r="BL576" s="4" t="str">
        <f t="shared" si="330"/>
        <v>0</v>
      </c>
      <c r="BM576" s="4" t="str">
        <f t="shared" si="331"/>
        <v>0</v>
      </c>
      <c r="BN576" s="4" t="str">
        <f t="shared" si="332"/>
        <v>0</v>
      </c>
      <c r="BO576" s="4" t="str">
        <f t="shared" si="333"/>
        <v>0</v>
      </c>
      <c r="BP576" s="4" t="str">
        <f t="shared" si="334"/>
        <v>0</v>
      </c>
      <c r="BQ576" s="4" t="str">
        <f t="shared" si="335"/>
        <v>0</v>
      </c>
      <c r="BR576" s="4" t="str">
        <f t="shared" si="336"/>
        <v>0</v>
      </c>
      <c r="BS576" s="4" t="str">
        <f t="shared" si="337"/>
        <v>0</v>
      </c>
      <c r="BT576" s="4" t="str">
        <f t="shared" si="338"/>
        <v>0</v>
      </c>
      <c r="BU576" s="4" t="str">
        <f t="shared" si="339"/>
        <v>0</v>
      </c>
      <c r="BV576" s="4" t="str">
        <f t="shared" si="340"/>
        <v>0</v>
      </c>
      <c r="BW576" s="4" t="str">
        <f t="shared" si="341"/>
        <v>0</v>
      </c>
      <c r="BX576" s="4" t="str">
        <f t="shared" si="342"/>
        <v>0</v>
      </c>
      <c r="BY576" s="4" t="str">
        <f t="shared" si="343"/>
        <v>0</v>
      </c>
      <c r="BZ576" s="37">
        <f t="shared" si="344"/>
        <v>0</v>
      </c>
      <c r="CA576" s="32" t="e">
        <f>VLOOKUP(J:J,'Agent wise'!A:C,3,0)</f>
        <v>#N/A</v>
      </c>
      <c r="CB576" s="32">
        <f t="shared" si="310"/>
        <v>0</v>
      </c>
      <c r="CC576" t="str">
        <f t="shared" si="311"/>
        <v>FC</v>
      </c>
      <c r="CE576" s="32"/>
      <c r="CJ576">
        <f t="shared" si="312"/>
        <v>0</v>
      </c>
      <c r="CK576">
        <f t="shared" si="313"/>
        <v>1</v>
      </c>
      <c r="CL576">
        <f t="shared" si="314"/>
        <v>1900</v>
      </c>
    </row>
    <row r="577" spans="5:90" ht="15" customHeight="1" x14ac:dyDescent="0.35">
      <c r="E577" s="32"/>
      <c r="AW577" s="4" t="str">
        <f t="shared" si="315"/>
        <v>0</v>
      </c>
      <c r="AX577" s="4" t="str">
        <f t="shared" si="316"/>
        <v>0</v>
      </c>
      <c r="AY577" s="4" t="str">
        <f t="shared" si="317"/>
        <v>0</v>
      </c>
      <c r="AZ577" s="4" t="str">
        <f t="shared" si="318"/>
        <v>0</v>
      </c>
      <c r="BA577" s="4" t="str">
        <f t="shared" si="319"/>
        <v>0</v>
      </c>
      <c r="BB577" s="4" t="str">
        <f t="shared" si="320"/>
        <v>0</v>
      </c>
      <c r="BC577" s="4" t="str">
        <f t="shared" si="321"/>
        <v>0</v>
      </c>
      <c r="BD577" s="4" t="str">
        <f t="shared" si="322"/>
        <v>0</v>
      </c>
      <c r="BE577" s="4" t="str">
        <f t="shared" si="323"/>
        <v>0</v>
      </c>
      <c r="BF577" s="4" t="str">
        <f t="shared" si="324"/>
        <v>0</v>
      </c>
      <c r="BG577" s="4" t="str">
        <f t="shared" si="325"/>
        <v>0</v>
      </c>
      <c r="BH577" s="4" t="str">
        <f t="shared" si="326"/>
        <v>0</v>
      </c>
      <c r="BI577" s="4" t="str">
        <f t="shared" si="327"/>
        <v>0</v>
      </c>
      <c r="BJ577" s="4" t="str">
        <f t="shared" si="328"/>
        <v>0</v>
      </c>
      <c r="BK577" s="4" t="str">
        <f t="shared" si="329"/>
        <v>0</v>
      </c>
      <c r="BL577" s="4" t="str">
        <f t="shared" si="330"/>
        <v>0</v>
      </c>
      <c r="BM577" s="4" t="str">
        <f t="shared" si="331"/>
        <v>0</v>
      </c>
      <c r="BN577" s="4" t="str">
        <f t="shared" si="332"/>
        <v>0</v>
      </c>
      <c r="BO577" s="4" t="str">
        <f t="shared" si="333"/>
        <v>0</v>
      </c>
      <c r="BP577" s="4" t="str">
        <f t="shared" si="334"/>
        <v>0</v>
      </c>
      <c r="BQ577" s="4" t="str">
        <f t="shared" si="335"/>
        <v>0</v>
      </c>
      <c r="BR577" s="4" t="str">
        <f t="shared" si="336"/>
        <v>0</v>
      </c>
      <c r="BS577" s="4" t="str">
        <f t="shared" si="337"/>
        <v>0</v>
      </c>
      <c r="BT577" s="4" t="str">
        <f t="shared" si="338"/>
        <v>0</v>
      </c>
      <c r="BU577" s="4" t="str">
        <f t="shared" si="339"/>
        <v>0</v>
      </c>
      <c r="BV577" s="4" t="str">
        <f t="shared" si="340"/>
        <v>0</v>
      </c>
      <c r="BW577" s="4" t="str">
        <f t="shared" si="341"/>
        <v>0</v>
      </c>
      <c r="BX577" s="4" t="str">
        <f t="shared" si="342"/>
        <v>0</v>
      </c>
      <c r="BY577" s="4" t="str">
        <f t="shared" si="343"/>
        <v>0</v>
      </c>
      <c r="BZ577" s="37">
        <f t="shared" si="344"/>
        <v>0</v>
      </c>
      <c r="CA577" s="32" t="e">
        <f>VLOOKUP(J:J,'Agent wise'!A:C,3,0)</f>
        <v>#N/A</v>
      </c>
      <c r="CB577" s="32">
        <f t="shared" ref="CB577:CB640" si="345">DATE(CL577,CK577,CJ577)</f>
        <v>0</v>
      </c>
      <c r="CC577" t="str">
        <f t="shared" ref="CC577:CC640" si="346">IF(BZ577&gt;=94.5, "Excellent", IF(BZ577&gt;89.5, "Good", IF(BZ577&gt;84.5, "Average", "FC")))</f>
        <v>FC</v>
      </c>
      <c r="CE577" s="32"/>
      <c r="CJ577">
        <f t="shared" ref="CJ577:CJ640" si="347">DAY(E577)</f>
        <v>0</v>
      </c>
      <c r="CK577">
        <f t="shared" ref="CK577:CK640" si="348">MONTH(E577)</f>
        <v>1</v>
      </c>
      <c r="CL577">
        <f t="shared" ref="CL577:CL640" si="349">YEAR(E577)</f>
        <v>1900</v>
      </c>
    </row>
    <row r="578" spans="5:90" ht="15" customHeight="1" x14ac:dyDescent="0.35">
      <c r="E578" s="32"/>
      <c r="AW578" s="4" t="str">
        <f t="shared" si="315"/>
        <v>0</v>
      </c>
      <c r="AX578" s="4" t="str">
        <f t="shared" si="316"/>
        <v>0</v>
      </c>
      <c r="AY578" s="4" t="str">
        <f t="shared" si="317"/>
        <v>0</v>
      </c>
      <c r="AZ578" s="4" t="str">
        <f t="shared" si="318"/>
        <v>0</v>
      </c>
      <c r="BA578" s="4" t="str">
        <f t="shared" si="319"/>
        <v>0</v>
      </c>
      <c r="BB578" s="4" t="str">
        <f t="shared" si="320"/>
        <v>0</v>
      </c>
      <c r="BC578" s="4" t="str">
        <f t="shared" si="321"/>
        <v>0</v>
      </c>
      <c r="BD578" s="4" t="str">
        <f t="shared" si="322"/>
        <v>0</v>
      </c>
      <c r="BE578" s="4" t="str">
        <f t="shared" si="323"/>
        <v>0</v>
      </c>
      <c r="BF578" s="4" t="str">
        <f t="shared" si="324"/>
        <v>0</v>
      </c>
      <c r="BG578" s="4" t="str">
        <f t="shared" si="325"/>
        <v>0</v>
      </c>
      <c r="BH578" s="4" t="str">
        <f t="shared" si="326"/>
        <v>0</v>
      </c>
      <c r="BI578" s="4" t="str">
        <f t="shared" si="327"/>
        <v>0</v>
      </c>
      <c r="BJ578" s="4" t="str">
        <f t="shared" si="328"/>
        <v>0</v>
      </c>
      <c r="BK578" s="4" t="str">
        <f t="shared" si="329"/>
        <v>0</v>
      </c>
      <c r="BL578" s="4" t="str">
        <f t="shared" si="330"/>
        <v>0</v>
      </c>
      <c r="BM578" s="4" t="str">
        <f t="shared" si="331"/>
        <v>0</v>
      </c>
      <c r="BN578" s="4" t="str">
        <f t="shared" si="332"/>
        <v>0</v>
      </c>
      <c r="BO578" s="4" t="str">
        <f t="shared" si="333"/>
        <v>0</v>
      </c>
      <c r="BP578" s="4" t="str">
        <f t="shared" si="334"/>
        <v>0</v>
      </c>
      <c r="BQ578" s="4" t="str">
        <f t="shared" si="335"/>
        <v>0</v>
      </c>
      <c r="BR578" s="4" t="str">
        <f t="shared" si="336"/>
        <v>0</v>
      </c>
      <c r="BS578" s="4" t="str">
        <f t="shared" si="337"/>
        <v>0</v>
      </c>
      <c r="BT578" s="4" t="str">
        <f t="shared" si="338"/>
        <v>0</v>
      </c>
      <c r="BU578" s="4" t="str">
        <f t="shared" si="339"/>
        <v>0</v>
      </c>
      <c r="BV578" s="4" t="str">
        <f t="shared" si="340"/>
        <v>0</v>
      </c>
      <c r="BW578" s="4" t="str">
        <f t="shared" si="341"/>
        <v>0</v>
      </c>
      <c r="BX578" s="4" t="str">
        <f t="shared" si="342"/>
        <v>0</v>
      </c>
      <c r="BY578" s="4" t="str">
        <f t="shared" si="343"/>
        <v>0</v>
      </c>
      <c r="BZ578" s="37">
        <f t="shared" si="344"/>
        <v>0</v>
      </c>
      <c r="CA578" s="32" t="e">
        <f>VLOOKUP(J:J,'Agent wise'!A:C,3,0)</f>
        <v>#N/A</v>
      </c>
      <c r="CB578" s="32">
        <f t="shared" si="345"/>
        <v>0</v>
      </c>
      <c r="CC578" t="str">
        <f t="shared" si="346"/>
        <v>FC</v>
      </c>
      <c r="CE578" s="32"/>
      <c r="CJ578">
        <f t="shared" si="347"/>
        <v>0</v>
      </c>
      <c r="CK578">
        <f t="shared" si="348"/>
        <v>1</v>
      </c>
      <c r="CL578">
        <f t="shared" si="349"/>
        <v>1900</v>
      </c>
    </row>
    <row r="579" spans="5:90" ht="15" customHeight="1" x14ac:dyDescent="0.35">
      <c r="E579" s="32"/>
      <c r="AW579" s="4" t="str">
        <f t="shared" si="315"/>
        <v>0</v>
      </c>
      <c r="AX579" s="4" t="str">
        <f t="shared" si="316"/>
        <v>0</v>
      </c>
      <c r="AY579" s="4" t="str">
        <f t="shared" si="317"/>
        <v>0</v>
      </c>
      <c r="AZ579" s="4" t="str">
        <f t="shared" si="318"/>
        <v>0</v>
      </c>
      <c r="BA579" s="4" t="str">
        <f t="shared" si="319"/>
        <v>0</v>
      </c>
      <c r="BB579" s="4" t="str">
        <f t="shared" si="320"/>
        <v>0</v>
      </c>
      <c r="BC579" s="4" t="str">
        <f t="shared" si="321"/>
        <v>0</v>
      </c>
      <c r="BD579" s="4" t="str">
        <f t="shared" si="322"/>
        <v>0</v>
      </c>
      <c r="BE579" s="4" t="str">
        <f t="shared" si="323"/>
        <v>0</v>
      </c>
      <c r="BF579" s="4" t="str">
        <f t="shared" si="324"/>
        <v>0</v>
      </c>
      <c r="BG579" s="4" t="str">
        <f t="shared" si="325"/>
        <v>0</v>
      </c>
      <c r="BH579" s="4" t="str">
        <f t="shared" si="326"/>
        <v>0</v>
      </c>
      <c r="BI579" s="4" t="str">
        <f t="shared" si="327"/>
        <v>0</v>
      </c>
      <c r="BJ579" s="4" t="str">
        <f t="shared" si="328"/>
        <v>0</v>
      </c>
      <c r="BK579" s="4" t="str">
        <f t="shared" si="329"/>
        <v>0</v>
      </c>
      <c r="BL579" s="4" t="str">
        <f t="shared" si="330"/>
        <v>0</v>
      </c>
      <c r="BM579" s="4" t="str">
        <f t="shared" si="331"/>
        <v>0</v>
      </c>
      <c r="BN579" s="4" t="str">
        <f t="shared" si="332"/>
        <v>0</v>
      </c>
      <c r="BO579" s="4" t="str">
        <f t="shared" si="333"/>
        <v>0</v>
      </c>
      <c r="BP579" s="4" t="str">
        <f t="shared" si="334"/>
        <v>0</v>
      </c>
      <c r="BQ579" s="4" t="str">
        <f t="shared" si="335"/>
        <v>0</v>
      </c>
      <c r="BR579" s="4" t="str">
        <f t="shared" si="336"/>
        <v>0</v>
      </c>
      <c r="BS579" s="4" t="str">
        <f t="shared" si="337"/>
        <v>0</v>
      </c>
      <c r="BT579" s="4" t="str">
        <f t="shared" si="338"/>
        <v>0</v>
      </c>
      <c r="BU579" s="4" t="str">
        <f t="shared" si="339"/>
        <v>0</v>
      </c>
      <c r="BV579" s="4" t="str">
        <f t="shared" si="340"/>
        <v>0</v>
      </c>
      <c r="BW579" s="4" t="str">
        <f t="shared" si="341"/>
        <v>0</v>
      </c>
      <c r="BX579" s="4" t="str">
        <f t="shared" si="342"/>
        <v>0</v>
      </c>
      <c r="BY579" s="4" t="str">
        <f t="shared" si="343"/>
        <v>0</v>
      </c>
      <c r="BZ579" s="37">
        <f t="shared" si="344"/>
        <v>0</v>
      </c>
      <c r="CA579" s="32" t="e">
        <f>VLOOKUP(J:J,'Agent wise'!A:C,3,0)</f>
        <v>#N/A</v>
      </c>
      <c r="CB579" s="32">
        <f t="shared" si="345"/>
        <v>0</v>
      </c>
      <c r="CC579" t="str">
        <f t="shared" si="346"/>
        <v>FC</v>
      </c>
      <c r="CE579" s="32"/>
      <c r="CJ579">
        <f t="shared" si="347"/>
        <v>0</v>
      </c>
      <c r="CK579">
        <f t="shared" si="348"/>
        <v>1</v>
      </c>
      <c r="CL579">
        <f t="shared" si="349"/>
        <v>1900</v>
      </c>
    </row>
    <row r="580" spans="5:90" ht="15" customHeight="1" x14ac:dyDescent="0.35">
      <c r="E580" s="32"/>
      <c r="AW580" s="4" t="str">
        <f t="shared" si="315"/>
        <v>0</v>
      </c>
      <c r="AX580" s="4" t="str">
        <f t="shared" si="316"/>
        <v>0</v>
      </c>
      <c r="AY580" s="4" t="str">
        <f t="shared" si="317"/>
        <v>0</v>
      </c>
      <c r="AZ580" s="4" t="str">
        <f t="shared" si="318"/>
        <v>0</v>
      </c>
      <c r="BA580" s="4" t="str">
        <f t="shared" si="319"/>
        <v>0</v>
      </c>
      <c r="BB580" s="4" t="str">
        <f t="shared" si="320"/>
        <v>0</v>
      </c>
      <c r="BC580" s="4" t="str">
        <f t="shared" si="321"/>
        <v>0</v>
      </c>
      <c r="BD580" s="4" t="str">
        <f t="shared" si="322"/>
        <v>0</v>
      </c>
      <c r="BE580" s="4" t="str">
        <f t="shared" si="323"/>
        <v>0</v>
      </c>
      <c r="BF580" s="4" t="str">
        <f t="shared" si="324"/>
        <v>0</v>
      </c>
      <c r="BG580" s="4" t="str">
        <f t="shared" si="325"/>
        <v>0</v>
      </c>
      <c r="BH580" s="4" t="str">
        <f t="shared" si="326"/>
        <v>0</v>
      </c>
      <c r="BI580" s="4" t="str">
        <f t="shared" si="327"/>
        <v>0</v>
      </c>
      <c r="BJ580" s="4" t="str">
        <f t="shared" si="328"/>
        <v>0</v>
      </c>
      <c r="BK580" s="4" t="str">
        <f t="shared" si="329"/>
        <v>0</v>
      </c>
      <c r="BL580" s="4" t="str">
        <f t="shared" si="330"/>
        <v>0</v>
      </c>
      <c r="BM580" s="4" t="str">
        <f t="shared" si="331"/>
        <v>0</v>
      </c>
      <c r="BN580" s="4" t="str">
        <f t="shared" si="332"/>
        <v>0</v>
      </c>
      <c r="BO580" s="4" t="str">
        <f t="shared" si="333"/>
        <v>0</v>
      </c>
      <c r="BP580" s="4" t="str">
        <f t="shared" si="334"/>
        <v>0</v>
      </c>
      <c r="BQ580" s="4" t="str">
        <f t="shared" si="335"/>
        <v>0</v>
      </c>
      <c r="BR580" s="4" t="str">
        <f t="shared" si="336"/>
        <v>0</v>
      </c>
      <c r="BS580" s="4" t="str">
        <f t="shared" si="337"/>
        <v>0</v>
      </c>
      <c r="BT580" s="4" t="str">
        <f t="shared" si="338"/>
        <v>0</v>
      </c>
      <c r="BU580" s="4" t="str">
        <f t="shared" si="339"/>
        <v>0</v>
      </c>
      <c r="BV580" s="4" t="str">
        <f t="shared" si="340"/>
        <v>0</v>
      </c>
      <c r="BW580" s="4" t="str">
        <f t="shared" si="341"/>
        <v>0</v>
      </c>
      <c r="BX580" s="4" t="str">
        <f t="shared" si="342"/>
        <v>0</v>
      </c>
      <c r="BY580" s="4" t="str">
        <f t="shared" si="343"/>
        <v>0</v>
      </c>
      <c r="BZ580" s="37">
        <f t="shared" si="344"/>
        <v>0</v>
      </c>
      <c r="CA580" s="32" t="e">
        <f>VLOOKUP(J:J,'Agent wise'!A:C,3,0)</f>
        <v>#N/A</v>
      </c>
      <c r="CB580" s="32">
        <f t="shared" si="345"/>
        <v>0</v>
      </c>
      <c r="CC580" t="str">
        <f t="shared" si="346"/>
        <v>FC</v>
      </c>
      <c r="CE580" s="32"/>
      <c r="CJ580">
        <f t="shared" si="347"/>
        <v>0</v>
      </c>
      <c r="CK580">
        <f t="shared" si="348"/>
        <v>1</v>
      </c>
      <c r="CL580">
        <f t="shared" si="349"/>
        <v>1900</v>
      </c>
    </row>
    <row r="581" spans="5:90" ht="15" customHeight="1" x14ac:dyDescent="0.35">
      <c r="E581" s="32"/>
      <c r="AW581" s="4" t="str">
        <f t="shared" si="315"/>
        <v>0</v>
      </c>
      <c r="AX581" s="4" t="str">
        <f t="shared" si="316"/>
        <v>0</v>
      </c>
      <c r="AY581" s="4" t="str">
        <f t="shared" si="317"/>
        <v>0</v>
      </c>
      <c r="AZ581" s="4" t="str">
        <f t="shared" si="318"/>
        <v>0</v>
      </c>
      <c r="BA581" s="4" t="str">
        <f t="shared" si="319"/>
        <v>0</v>
      </c>
      <c r="BB581" s="4" t="str">
        <f t="shared" si="320"/>
        <v>0</v>
      </c>
      <c r="BC581" s="4" t="str">
        <f t="shared" si="321"/>
        <v>0</v>
      </c>
      <c r="BD581" s="4" t="str">
        <f t="shared" si="322"/>
        <v>0</v>
      </c>
      <c r="BE581" s="4" t="str">
        <f t="shared" si="323"/>
        <v>0</v>
      </c>
      <c r="BF581" s="4" t="str">
        <f t="shared" si="324"/>
        <v>0</v>
      </c>
      <c r="BG581" s="4" t="str">
        <f t="shared" si="325"/>
        <v>0</v>
      </c>
      <c r="BH581" s="4" t="str">
        <f t="shared" si="326"/>
        <v>0</v>
      </c>
      <c r="BI581" s="4" t="str">
        <f t="shared" si="327"/>
        <v>0</v>
      </c>
      <c r="BJ581" s="4" t="str">
        <f t="shared" si="328"/>
        <v>0</v>
      </c>
      <c r="BK581" s="4" t="str">
        <f t="shared" si="329"/>
        <v>0</v>
      </c>
      <c r="BL581" s="4" t="str">
        <f t="shared" si="330"/>
        <v>0</v>
      </c>
      <c r="BM581" s="4" t="str">
        <f t="shared" si="331"/>
        <v>0</v>
      </c>
      <c r="BN581" s="4" t="str">
        <f t="shared" si="332"/>
        <v>0</v>
      </c>
      <c r="BO581" s="4" t="str">
        <f t="shared" si="333"/>
        <v>0</v>
      </c>
      <c r="BP581" s="4" t="str">
        <f t="shared" si="334"/>
        <v>0</v>
      </c>
      <c r="BQ581" s="4" t="str">
        <f t="shared" si="335"/>
        <v>0</v>
      </c>
      <c r="BR581" s="4" t="str">
        <f t="shared" si="336"/>
        <v>0</v>
      </c>
      <c r="BS581" s="4" t="str">
        <f t="shared" si="337"/>
        <v>0</v>
      </c>
      <c r="BT581" s="4" t="str">
        <f t="shared" si="338"/>
        <v>0</v>
      </c>
      <c r="BU581" s="4" t="str">
        <f t="shared" si="339"/>
        <v>0</v>
      </c>
      <c r="BV581" s="4" t="str">
        <f t="shared" si="340"/>
        <v>0</v>
      </c>
      <c r="BW581" s="4" t="str">
        <f t="shared" si="341"/>
        <v>0</v>
      </c>
      <c r="BX581" s="4" t="str">
        <f t="shared" si="342"/>
        <v>0</v>
      </c>
      <c r="BY581" s="4" t="str">
        <f t="shared" si="343"/>
        <v>0</v>
      </c>
      <c r="BZ581" s="37">
        <f t="shared" si="344"/>
        <v>0</v>
      </c>
      <c r="CA581" s="32" t="e">
        <f>VLOOKUP(J:J,'Agent wise'!A:C,3,0)</f>
        <v>#N/A</v>
      </c>
      <c r="CB581" s="32">
        <f t="shared" si="345"/>
        <v>0</v>
      </c>
      <c r="CC581" t="str">
        <f t="shared" si="346"/>
        <v>FC</v>
      </c>
      <c r="CE581" s="32"/>
      <c r="CJ581">
        <f t="shared" si="347"/>
        <v>0</v>
      </c>
      <c r="CK581">
        <f t="shared" si="348"/>
        <v>1</v>
      </c>
      <c r="CL581">
        <f t="shared" si="349"/>
        <v>1900</v>
      </c>
    </row>
    <row r="582" spans="5:90" ht="15" customHeight="1" x14ac:dyDescent="0.35">
      <c r="E582" s="32"/>
      <c r="AW582" s="4" t="str">
        <f t="shared" si="315"/>
        <v>0</v>
      </c>
      <c r="AX582" s="4" t="str">
        <f t="shared" si="316"/>
        <v>0</v>
      </c>
      <c r="AY582" s="4" t="str">
        <f t="shared" si="317"/>
        <v>0</v>
      </c>
      <c r="AZ582" s="4" t="str">
        <f t="shared" si="318"/>
        <v>0</v>
      </c>
      <c r="BA582" s="4" t="str">
        <f t="shared" si="319"/>
        <v>0</v>
      </c>
      <c r="BB582" s="4" t="str">
        <f t="shared" si="320"/>
        <v>0</v>
      </c>
      <c r="BC582" s="4" t="str">
        <f t="shared" si="321"/>
        <v>0</v>
      </c>
      <c r="BD582" s="4" t="str">
        <f t="shared" si="322"/>
        <v>0</v>
      </c>
      <c r="BE582" s="4" t="str">
        <f t="shared" si="323"/>
        <v>0</v>
      </c>
      <c r="BF582" s="4" t="str">
        <f t="shared" si="324"/>
        <v>0</v>
      </c>
      <c r="BG582" s="4" t="str">
        <f t="shared" si="325"/>
        <v>0</v>
      </c>
      <c r="BH582" s="4" t="str">
        <f t="shared" si="326"/>
        <v>0</v>
      </c>
      <c r="BI582" s="4" t="str">
        <f t="shared" si="327"/>
        <v>0</v>
      </c>
      <c r="BJ582" s="4" t="str">
        <f t="shared" si="328"/>
        <v>0</v>
      </c>
      <c r="BK582" s="4" t="str">
        <f t="shared" si="329"/>
        <v>0</v>
      </c>
      <c r="BL582" s="4" t="str">
        <f t="shared" si="330"/>
        <v>0</v>
      </c>
      <c r="BM582" s="4" t="str">
        <f t="shared" si="331"/>
        <v>0</v>
      </c>
      <c r="BN582" s="4" t="str">
        <f t="shared" si="332"/>
        <v>0</v>
      </c>
      <c r="BO582" s="4" t="str">
        <f t="shared" si="333"/>
        <v>0</v>
      </c>
      <c r="BP582" s="4" t="str">
        <f t="shared" si="334"/>
        <v>0</v>
      </c>
      <c r="BQ582" s="4" t="str">
        <f t="shared" si="335"/>
        <v>0</v>
      </c>
      <c r="BR582" s="4" t="str">
        <f t="shared" si="336"/>
        <v>0</v>
      </c>
      <c r="BS582" s="4" t="str">
        <f t="shared" si="337"/>
        <v>0</v>
      </c>
      <c r="BT582" s="4" t="str">
        <f t="shared" si="338"/>
        <v>0</v>
      </c>
      <c r="BU582" s="4" t="str">
        <f t="shared" si="339"/>
        <v>0</v>
      </c>
      <c r="BV582" s="4" t="str">
        <f t="shared" si="340"/>
        <v>0</v>
      </c>
      <c r="BW582" s="4" t="str">
        <f t="shared" si="341"/>
        <v>0</v>
      </c>
      <c r="BX582" s="4" t="str">
        <f t="shared" si="342"/>
        <v>0</v>
      </c>
      <c r="BY582" s="4" t="str">
        <f t="shared" si="343"/>
        <v>0</v>
      </c>
      <c r="BZ582" s="37">
        <f t="shared" si="344"/>
        <v>0</v>
      </c>
      <c r="CA582" s="32" t="e">
        <f>VLOOKUP(J:J,'Agent wise'!A:C,3,0)</f>
        <v>#N/A</v>
      </c>
      <c r="CB582" s="32">
        <f t="shared" si="345"/>
        <v>0</v>
      </c>
      <c r="CC582" t="str">
        <f t="shared" si="346"/>
        <v>FC</v>
      </c>
      <c r="CE582" s="32"/>
      <c r="CJ582">
        <f t="shared" si="347"/>
        <v>0</v>
      </c>
      <c r="CK582">
        <f t="shared" si="348"/>
        <v>1</v>
      </c>
      <c r="CL582">
        <f t="shared" si="349"/>
        <v>1900</v>
      </c>
    </row>
    <row r="583" spans="5:90" ht="15" customHeight="1" x14ac:dyDescent="0.35">
      <c r="E583" s="32"/>
      <c r="AQ583" s="1"/>
      <c r="AW583" s="4" t="str">
        <f t="shared" si="315"/>
        <v>0</v>
      </c>
      <c r="AX583" s="4" t="str">
        <f t="shared" si="316"/>
        <v>0</v>
      </c>
      <c r="AY583" s="4" t="str">
        <f t="shared" si="317"/>
        <v>0</v>
      </c>
      <c r="AZ583" s="4" t="str">
        <f t="shared" si="318"/>
        <v>0</v>
      </c>
      <c r="BA583" s="4" t="str">
        <f t="shared" si="319"/>
        <v>0</v>
      </c>
      <c r="BB583" s="4" t="str">
        <f t="shared" si="320"/>
        <v>0</v>
      </c>
      <c r="BC583" s="4" t="str">
        <f t="shared" si="321"/>
        <v>0</v>
      </c>
      <c r="BD583" s="4" t="str">
        <f t="shared" si="322"/>
        <v>0</v>
      </c>
      <c r="BE583" s="4" t="str">
        <f t="shared" si="323"/>
        <v>0</v>
      </c>
      <c r="BF583" s="4" t="str">
        <f t="shared" si="324"/>
        <v>0</v>
      </c>
      <c r="BG583" s="4" t="str">
        <f t="shared" si="325"/>
        <v>0</v>
      </c>
      <c r="BH583" s="4" t="str">
        <f t="shared" si="326"/>
        <v>0</v>
      </c>
      <c r="BI583" s="4" t="str">
        <f t="shared" si="327"/>
        <v>0</v>
      </c>
      <c r="BJ583" s="4" t="str">
        <f t="shared" si="328"/>
        <v>0</v>
      </c>
      <c r="BK583" s="4" t="str">
        <f t="shared" si="329"/>
        <v>0</v>
      </c>
      <c r="BL583" s="4" t="str">
        <f t="shared" si="330"/>
        <v>0</v>
      </c>
      <c r="BM583" s="4" t="str">
        <f t="shared" si="331"/>
        <v>0</v>
      </c>
      <c r="BN583" s="4" t="str">
        <f t="shared" si="332"/>
        <v>0</v>
      </c>
      <c r="BO583" s="4" t="str">
        <f t="shared" si="333"/>
        <v>0</v>
      </c>
      <c r="BP583" s="4" t="str">
        <f t="shared" si="334"/>
        <v>0</v>
      </c>
      <c r="BQ583" s="4" t="str">
        <f t="shared" si="335"/>
        <v>0</v>
      </c>
      <c r="BR583" s="4" t="str">
        <f t="shared" si="336"/>
        <v>0</v>
      </c>
      <c r="BS583" s="4" t="str">
        <f t="shared" si="337"/>
        <v>0</v>
      </c>
      <c r="BT583" s="4" t="str">
        <f t="shared" si="338"/>
        <v>0</v>
      </c>
      <c r="BU583" s="4" t="str">
        <f t="shared" si="339"/>
        <v>0</v>
      </c>
      <c r="BV583" s="4" t="str">
        <f t="shared" si="340"/>
        <v>0</v>
      </c>
      <c r="BW583" s="4" t="str">
        <f t="shared" si="341"/>
        <v>0</v>
      </c>
      <c r="BX583" s="4" t="str">
        <f t="shared" si="342"/>
        <v>0</v>
      </c>
      <c r="BY583" s="4" t="str">
        <f t="shared" si="343"/>
        <v>0</v>
      </c>
      <c r="BZ583" s="37">
        <f t="shared" si="344"/>
        <v>0</v>
      </c>
      <c r="CA583" s="32" t="e">
        <f>VLOOKUP(J:J,'Agent wise'!A:C,3,0)</f>
        <v>#N/A</v>
      </c>
      <c r="CB583" s="32">
        <f t="shared" si="345"/>
        <v>0</v>
      </c>
      <c r="CC583" t="str">
        <f t="shared" si="346"/>
        <v>FC</v>
      </c>
      <c r="CE583" s="32"/>
      <c r="CJ583">
        <f t="shared" si="347"/>
        <v>0</v>
      </c>
      <c r="CK583">
        <f t="shared" si="348"/>
        <v>1</v>
      </c>
      <c r="CL583">
        <f t="shared" si="349"/>
        <v>1900</v>
      </c>
    </row>
    <row r="584" spans="5:90" ht="15" customHeight="1" x14ac:dyDescent="0.35">
      <c r="E584" s="32"/>
      <c r="AQ584" s="1"/>
      <c r="AW584" s="4" t="str">
        <f t="shared" si="315"/>
        <v>0</v>
      </c>
      <c r="AX584" s="4" t="str">
        <f t="shared" si="316"/>
        <v>0</v>
      </c>
      <c r="AY584" s="4" t="str">
        <f t="shared" si="317"/>
        <v>0</v>
      </c>
      <c r="AZ584" s="4" t="str">
        <f t="shared" si="318"/>
        <v>0</v>
      </c>
      <c r="BA584" s="4" t="str">
        <f t="shared" si="319"/>
        <v>0</v>
      </c>
      <c r="BB584" s="4" t="str">
        <f t="shared" si="320"/>
        <v>0</v>
      </c>
      <c r="BC584" s="4" t="str">
        <f t="shared" si="321"/>
        <v>0</v>
      </c>
      <c r="BD584" s="4" t="str">
        <f t="shared" si="322"/>
        <v>0</v>
      </c>
      <c r="BE584" s="4" t="str">
        <f t="shared" si="323"/>
        <v>0</v>
      </c>
      <c r="BF584" s="4" t="str">
        <f t="shared" si="324"/>
        <v>0</v>
      </c>
      <c r="BG584" s="4" t="str">
        <f t="shared" si="325"/>
        <v>0</v>
      </c>
      <c r="BH584" s="4" t="str">
        <f t="shared" si="326"/>
        <v>0</v>
      </c>
      <c r="BI584" s="4" t="str">
        <f t="shared" si="327"/>
        <v>0</v>
      </c>
      <c r="BJ584" s="4" t="str">
        <f t="shared" si="328"/>
        <v>0</v>
      </c>
      <c r="BK584" s="4" t="str">
        <f t="shared" si="329"/>
        <v>0</v>
      </c>
      <c r="BL584" s="4" t="str">
        <f t="shared" si="330"/>
        <v>0</v>
      </c>
      <c r="BM584" s="4" t="str">
        <f t="shared" si="331"/>
        <v>0</v>
      </c>
      <c r="BN584" s="4" t="str">
        <f t="shared" si="332"/>
        <v>0</v>
      </c>
      <c r="BO584" s="4" t="str">
        <f t="shared" si="333"/>
        <v>0</v>
      </c>
      <c r="BP584" s="4" t="str">
        <f t="shared" si="334"/>
        <v>0</v>
      </c>
      <c r="BQ584" s="4" t="str">
        <f t="shared" si="335"/>
        <v>0</v>
      </c>
      <c r="BR584" s="4" t="str">
        <f t="shared" si="336"/>
        <v>0</v>
      </c>
      <c r="BS584" s="4" t="str">
        <f t="shared" si="337"/>
        <v>0</v>
      </c>
      <c r="BT584" s="4" t="str">
        <f t="shared" si="338"/>
        <v>0</v>
      </c>
      <c r="BU584" s="4" t="str">
        <f t="shared" si="339"/>
        <v>0</v>
      </c>
      <c r="BV584" s="4" t="str">
        <f t="shared" si="340"/>
        <v>0</v>
      </c>
      <c r="BW584" s="4" t="str">
        <f t="shared" si="341"/>
        <v>0</v>
      </c>
      <c r="BX584" s="4" t="str">
        <f t="shared" si="342"/>
        <v>0</v>
      </c>
      <c r="BY584" s="4" t="str">
        <f t="shared" si="343"/>
        <v>0</v>
      </c>
      <c r="BZ584" s="37">
        <f t="shared" si="344"/>
        <v>0</v>
      </c>
      <c r="CA584" s="32" t="e">
        <f>VLOOKUP(J:J,'Agent wise'!A:C,3,0)</f>
        <v>#N/A</v>
      </c>
      <c r="CB584" s="32">
        <f t="shared" si="345"/>
        <v>0</v>
      </c>
      <c r="CC584" t="str">
        <f t="shared" si="346"/>
        <v>FC</v>
      </c>
      <c r="CE584" s="32"/>
      <c r="CJ584">
        <f t="shared" si="347"/>
        <v>0</v>
      </c>
      <c r="CK584">
        <f t="shared" si="348"/>
        <v>1</v>
      </c>
      <c r="CL584">
        <f t="shared" si="349"/>
        <v>1900</v>
      </c>
    </row>
    <row r="585" spans="5:90" ht="15" customHeight="1" x14ac:dyDescent="0.35">
      <c r="E585" s="32"/>
      <c r="AQ585" s="1"/>
      <c r="AW585" s="4" t="str">
        <f t="shared" si="315"/>
        <v>0</v>
      </c>
      <c r="AX585" s="4" t="str">
        <f t="shared" si="316"/>
        <v>0</v>
      </c>
      <c r="AY585" s="4" t="str">
        <f t="shared" si="317"/>
        <v>0</v>
      </c>
      <c r="AZ585" s="4" t="str">
        <f t="shared" si="318"/>
        <v>0</v>
      </c>
      <c r="BA585" s="4" t="str">
        <f t="shared" si="319"/>
        <v>0</v>
      </c>
      <c r="BB585" s="4" t="str">
        <f t="shared" si="320"/>
        <v>0</v>
      </c>
      <c r="BC585" s="4" t="str">
        <f t="shared" si="321"/>
        <v>0</v>
      </c>
      <c r="BD585" s="4" t="str">
        <f t="shared" si="322"/>
        <v>0</v>
      </c>
      <c r="BE585" s="4" t="str">
        <f t="shared" si="323"/>
        <v>0</v>
      </c>
      <c r="BF585" s="4" t="str">
        <f t="shared" si="324"/>
        <v>0</v>
      </c>
      <c r="BG585" s="4" t="str">
        <f t="shared" si="325"/>
        <v>0</v>
      </c>
      <c r="BH585" s="4" t="str">
        <f t="shared" si="326"/>
        <v>0</v>
      </c>
      <c r="BI585" s="4" t="str">
        <f t="shared" si="327"/>
        <v>0</v>
      </c>
      <c r="BJ585" s="4" t="str">
        <f t="shared" si="328"/>
        <v>0</v>
      </c>
      <c r="BK585" s="4" t="str">
        <f t="shared" si="329"/>
        <v>0</v>
      </c>
      <c r="BL585" s="4" t="str">
        <f t="shared" si="330"/>
        <v>0</v>
      </c>
      <c r="BM585" s="4" t="str">
        <f t="shared" si="331"/>
        <v>0</v>
      </c>
      <c r="BN585" s="4" t="str">
        <f t="shared" si="332"/>
        <v>0</v>
      </c>
      <c r="BO585" s="4" t="str">
        <f t="shared" si="333"/>
        <v>0</v>
      </c>
      <c r="BP585" s="4" t="str">
        <f t="shared" si="334"/>
        <v>0</v>
      </c>
      <c r="BQ585" s="4" t="str">
        <f t="shared" si="335"/>
        <v>0</v>
      </c>
      <c r="BR585" s="4" t="str">
        <f t="shared" si="336"/>
        <v>0</v>
      </c>
      <c r="BS585" s="4" t="str">
        <f t="shared" si="337"/>
        <v>0</v>
      </c>
      <c r="BT585" s="4" t="str">
        <f t="shared" si="338"/>
        <v>0</v>
      </c>
      <c r="BU585" s="4" t="str">
        <f t="shared" si="339"/>
        <v>0</v>
      </c>
      <c r="BV585" s="4" t="str">
        <f t="shared" si="340"/>
        <v>0</v>
      </c>
      <c r="BW585" s="4" t="str">
        <f t="shared" si="341"/>
        <v>0</v>
      </c>
      <c r="BX585" s="4" t="str">
        <f t="shared" si="342"/>
        <v>0</v>
      </c>
      <c r="BY585" s="4" t="str">
        <f t="shared" si="343"/>
        <v>0</v>
      </c>
      <c r="BZ585" s="37">
        <f t="shared" si="344"/>
        <v>0</v>
      </c>
      <c r="CA585" s="32" t="e">
        <f>VLOOKUP(J:J,'Agent wise'!A:C,3,0)</f>
        <v>#N/A</v>
      </c>
      <c r="CB585" s="32">
        <f t="shared" si="345"/>
        <v>0</v>
      </c>
      <c r="CC585" t="str">
        <f t="shared" si="346"/>
        <v>FC</v>
      </c>
      <c r="CE585" s="32"/>
      <c r="CJ585">
        <f t="shared" si="347"/>
        <v>0</v>
      </c>
      <c r="CK585">
        <f t="shared" si="348"/>
        <v>1</v>
      </c>
      <c r="CL585">
        <f t="shared" si="349"/>
        <v>1900</v>
      </c>
    </row>
    <row r="586" spans="5:90" ht="15" customHeight="1" x14ac:dyDescent="0.35">
      <c r="E586" s="32"/>
      <c r="AP586" s="1"/>
      <c r="AQ586" s="1"/>
      <c r="AW586" s="4" t="str">
        <f t="shared" si="315"/>
        <v>0</v>
      </c>
      <c r="AX586" s="4" t="str">
        <f t="shared" si="316"/>
        <v>0</v>
      </c>
      <c r="AY586" s="4" t="str">
        <f t="shared" si="317"/>
        <v>0</v>
      </c>
      <c r="AZ586" s="4" t="str">
        <f t="shared" si="318"/>
        <v>0</v>
      </c>
      <c r="BA586" s="4" t="str">
        <f t="shared" si="319"/>
        <v>0</v>
      </c>
      <c r="BB586" s="4" t="str">
        <f t="shared" si="320"/>
        <v>0</v>
      </c>
      <c r="BC586" s="4" t="str">
        <f t="shared" si="321"/>
        <v>0</v>
      </c>
      <c r="BD586" s="4" t="str">
        <f t="shared" si="322"/>
        <v>0</v>
      </c>
      <c r="BE586" s="4" t="str">
        <f t="shared" si="323"/>
        <v>0</v>
      </c>
      <c r="BF586" s="4" t="str">
        <f t="shared" si="324"/>
        <v>0</v>
      </c>
      <c r="BG586" s="4" t="str">
        <f t="shared" si="325"/>
        <v>0</v>
      </c>
      <c r="BH586" s="4" t="str">
        <f t="shared" si="326"/>
        <v>0</v>
      </c>
      <c r="BI586" s="4" t="str">
        <f t="shared" si="327"/>
        <v>0</v>
      </c>
      <c r="BJ586" s="4" t="str">
        <f t="shared" si="328"/>
        <v>0</v>
      </c>
      <c r="BK586" s="4" t="str">
        <f t="shared" si="329"/>
        <v>0</v>
      </c>
      <c r="BL586" s="4" t="str">
        <f t="shared" si="330"/>
        <v>0</v>
      </c>
      <c r="BM586" s="4" t="str">
        <f t="shared" si="331"/>
        <v>0</v>
      </c>
      <c r="BN586" s="4" t="str">
        <f t="shared" si="332"/>
        <v>0</v>
      </c>
      <c r="BO586" s="4" t="str">
        <f t="shared" si="333"/>
        <v>0</v>
      </c>
      <c r="BP586" s="4" t="str">
        <f t="shared" si="334"/>
        <v>0</v>
      </c>
      <c r="BQ586" s="4" t="str">
        <f t="shared" si="335"/>
        <v>0</v>
      </c>
      <c r="BR586" s="4" t="str">
        <f t="shared" si="336"/>
        <v>0</v>
      </c>
      <c r="BS586" s="4" t="str">
        <f t="shared" si="337"/>
        <v>0</v>
      </c>
      <c r="BT586" s="4" t="str">
        <f t="shared" si="338"/>
        <v>0</v>
      </c>
      <c r="BU586" s="4" t="str">
        <f t="shared" si="339"/>
        <v>0</v>
      </c>
      <c r="BV586" s="4" t="str">
        <f t="shared" si="340"/>
        <v>0</v>
      </c>
      <c r="BW586" s="4" t="str">
        <f t="shared" si="341"/>
        <v>0</v>
      </c>
      <c r="BX586" s="4" t="str">
        <f t="shared" si="342"/>
        <v>0</v>
      </c>
      <c r="BY586" s="4" t="str">
        <f t="shared" si="343"/>
        <v>0</v>
      </c>
      <c r="BZ586" s="37">
        <f t="shared" si="344"/>
        <v>0</v>
      </c>
      <c r="CA586" s="32" t="e">
        <f>VLOOKUP(J:J,'Agent wise'!A:C,3,0)</f>
        <v>#N/A</v>
      </c>
      <c r="CB586" s="32">
        <f t="shared" si="345"/>
        <v>0</v>
      </c>
      <c r="CC586" t="str">
        <f t="shared" si="346"/>
        <v>FC</v>
      </c>
      <c r="CE586" s="32"/>
      <c r="CJ586">
        <f t="shared" si="347"/>
        <v>0</v>
      </c>
      <c r="CK586">
        <f t="shared" si="348"/>
        <v>1</v>
      </c>
      <c r="CL586">
        <f t="shared" si="349"/>
        <v>1900</v>
      </c>
    </row>
    <row r="587" spans="5:90" ht="15" customHeight="1" x14ac:dyDescent="0.35">
      <c r="E587" s="32"/>
      <c r="AQ587" s="1"/>
      <c r="AW587" s="4" t="str">
        <f t="shared" si="315"/>
        <v>0</v>
      </c>
      <c r="AX587" s="4" t="str">
        <f t="shared" si="316"/>
        <v>0</v>
      </c>
      <c r="AY587" s="4" t="str">
        <f t="shared" si="317"/>
        <v>0</v>
      </c>
      <c r="AZ587" s="4" t="str">
        <f t="shared" si="318"/>
        <v>0</v>
      </c>
      <c r="BA587" s="4" t="str">
        <f t="shared" si="319"/>
        <v>0</v>
      </c>
      <c r="BB587" s="4" t="str">
        <f t="shared" si="320"/>
        <v>0</v>
      </c>
      <c r="BC587" s="4" t="str">
        <f t="shared" si="321"/>
        <v>0</v>
      </c>
      <c r="BD587" s="4" t="str">
        <f t="shared" si="322"/>
        <v>0</v>
      </c>
      <c r="BE587" s="4" t="str">
        <f t="shared" si="323"/>
        <v>0</v>
      </c>
      <c r="BF587" s="4" t="str">
        <f t="shared" si="324"/>
        <v>0</v>
      </c>
      <c r="BG587" s="4" t="str">
        <f t="shared" si="325"/>
        <v>0</v>
      </c>
      <c r="BH587" s="4" t="str">
        <f t="shared" si="326"/>
        <v>0</v>
      </c>
      <c r="BI587" s="4" t="str">
        <f t="shared" si="327"/>
        <v>0</v>
      </c>
      <c r="BJ587" s="4" t="str">
        <f t="shared" si="328"/>
        <v>0</v>
      </c>
      <c r="BK587" s="4" t="str">
        <f t="shared" si="329"/>
        <v>0</v>
      </c>
      <c r="BL587" s="4" t="str">
        <f t="shared" si="330"/>
        <v>0</v>
      </c>
      <c r="BM587" s="4" t="str">
        <f t="shared" si="331"/>
        <v>0</v>
      </c>
      <c r="BN587" s="4" t="str">
        <f t="shared" si="332"/>
        <v>0</v>
      </c>
      <c r="BO587" s="4" t="str">
        <f t="shared" si="333"/>
        <v>0</v>
      </c>
      <c r="BP587" s="4" t="str">
        <f t="shared" si="334"/>
        <v>0</v>
      </c>
      <c r="BQ587" s="4" t="str">
        <f t="shared" si="335"/>
        <v>0</v>
      </c>
      <c r="BR587" s="4" t="str">
        <f t="shared" si="336"/>
        <v>0</v>
      </c>
      <c r="BS587" s="4" t="str">
        <f t="shared" si="337"/>
        <v>0</v>
      </c>
      <c r="BT587" s="4" t="str">
        <f t="shared" si="338"/>
        <v>0</v>
      </c>
      <c r="BU587" s="4" t="str">
        <f t="shared" si="339"/>
        <v>0</v>
      </c>
      <c r="BV587" s="4" t="str">
        <f t="shared" si="340"/>
        <v>0</v>
      </c>
      <c r="BW587" s="4" t="str">
        <f t="shared" si="341"/>
        <v>0</v>
      </c>
      <c r="BX587" s="4" t="str">
        <f t="shared" si="342"/>
        <v>0</v>
      </c>
      <c r="BY587" s="4" t="str">
        <f t="shared" si="343"/>
        <v>0</v>
      </c>
      <c r="BZ587" s="37">
        <f t="shared" si="344"/>
        <v>0</v>
      </c>
      <c r="CA587" s="32" t="e">
        <f>VLOOKUP(J:J,'Agent wise'!A:C,3,0)</f>
        <v>#N/A</v>
      </c>
      <c r="CB587" s="32">
        <f t="shared" si="345"/>
        <v>0</v>
      </c>
      <c r="CC587" t="str">
        <f t="shared" si="346"/>
        <v>FC</v>
      </c>
      <c r="CE587" s="32"/>
      <c r="CJ587">
        <f t="shared" si="347"/>
        <v>0</v>
      </c>
      <c r="CK587">
        <f t="shared" si="348"/>
        <v>1</v>
      </c>
      <c r="CL587">
        <f t="shared" si="349"/>
        <v>1900</v>
      </c>
    </row>
    <row r="588" spans="5:90" ht="15" customHeight="1" x14ac:dyDescent="0.35">
      <c r="E588" s="32"/>
      <c r="AQ588" s="1"/>
      <c r="AW588" s="4" t="str">
        <f t="shared" si="315"/>
        <v>0</v>
      </c>
      <c r="AX588" s="4" t="str">
        <f t="shared" si="316"/>
        <v>0</v>
      </c>
      <c r="AY588" s="4" t="str">
        <f t="shared" si="317"/>
        <v>0</v>
      </c>
      <c r="AZ588" s="4" t="str">
        <f t="shared" si="318"/>
        <v>0</v>
      </c>
      <c r="BA588" s="4" t="str">
        <f t="shared" si="319"/>
        <v>0</v>
      </c>
      <c r="BB588" s="4" t="str">
        <f t="shared" si="320"/>
        <v>0</v>
      </c>
      <c r="BC588" s="4" t="str">
        <f t="shared" si="321"/>
        <v>0</v>
      </c>
      <c r="BD588" s="4" t="str">
        <f t="shared" si="322"/>
        <v>0</v>
      </c>
      <c r="BE588" s="4" t="str">
        <f t="shared" si="323"/>
        <v>0</v>
      </c>
      <c r="BF588" s="4" t="str">
        <f t="shared" si="324"/>
        <v>0</v>
      </c>
      <c r="BG588" s="4" t="str">
        <f t="shared" si="325"/>
        <v>0</v>
      </c>
      <c r="BH588" s="4" t="str">
        <f t="shared" si="326"/>
        <v>0</v>
      </c>
      <c r="BI588" s="4" t="str">
        <f t="shared" si="327"/>
        <v>0</v>
      </c>
      <c r="BJ588" s="4" t="str">
        <f t="shared" si="328"/>
        <v>0</v>
      </c>
      <c r="BK588" s="4" t="str">
        <f t="shared" si="329"/>
        <v>0</v>
      </c>
      <c r="BL588" s="4" t="str">
        <f t="shared" si="330"/>
        <v>0</v>
      </c>
      <c r="BM588" s="4" t="str">
        <f t="shared" si="331"/>
        <v>0</v>
      </c>
      <c r="BN588" s="4" t="str">
        <f t="shared" si="332"/>
        <v>0</v>
      </c>
      <c r="BO588" s="4" t="str">
        <f t="shared" si="333"/>
        <v>0</v>
      </c>
      <c r="BP588" s="4" t="str">
        <f t="shared" si="334"/>
        <v>0</v>
      </c>
      <c r="BQ588" s="4" t="str">
        <f t="shared" si="335"/>
        <v>0</v>
      </c>
      <c r="BR588" s="4" t="str">
        <f t="shared" si="336"/>
        <v>0</v>
      </c>
      <c r="BS588" s="4" t="str">
        <f t="shared" si="337"/>
        <v>0</v>
      </c>
      <c r="BT588" s="4" t="str">
        <f t="shared" si="338"/>
        <v>0</v>
      </c>
      <c r="BU588" s="4" t="str">
        <f t="shared" si="339"/>
        <v>0</v>
      </c>
      <c r="BV588" s="4" t="str">
        <f t="shared" si="340"/>
        <v>0</v>
      </c>
      <c r="BW588" s="4" t="str">
        <f t="shared" si="341"/>
        <v>0</v>
      </c>
      <c r="BX588" s="4" t="str">
        <f t="shared" si="342"/>
        <v>0</v>
      </c>
      <c r="BY588" s="4" t="str">
        <f t="shared" si="343"/>
        <v>0</v>
      </c>
      <c r="BZ588" s="37">
        <f t="shared" si="344"/>
        <v>0</v>
      </c>
      <c r="CA588" s="32" t="e">
        <f>VLOOKUP(J:J,'Agent wise'!A:C,3,0)</f>
        <v>#N/A</v>
      </c>
      <c r="CB588" s="32">
        <f t="shared" si="345"/>
        <v>0</v>
      </c>
      <c r="CC588" t="str">
        <f t="shared" si="346"/>
        <v>FC</v>
      </c>
      <c r="CE588" s="32"/>
      <c r="CJ588">
        <f t="shared" si="347"/>
        <v>0</v>
      </c>
      <c r="CK588">
        <f t="shared" si="348"/>
        <v>1</v>
      </c>
      <c r="CL588">
        <f t="shared" si="349"/>
        <v>1900</v>
      </c>
    </row>
    <row r="589" spans="5:90" ht="15" customHeight="1" x14ac:dyDescent="0.35">
      <c r="E589" s="32"/>
      <c r="AQ589" s="1"/>
      <c r="AW589" s="4" t="str">
        <f t="shared" si="315"/>
        <v>0</v>
      </c>
      <c r="AX589" s="4" t="str">
        <f t="shared" si="316"/>
        <v>0</v>
      </c>
      <c r="AY589" s="4" t="str">
        <f t="shared" si="317"/>
        <v>0</v>
      </c>
      <c r="AZ589" s="4" t="str">
        <f t="shared" si="318"/>
        <v>0</v>
      </c>
      <c r="BA589" s="4" t="str">
        <f t="shared" si="319"/>
        <v>0</v>
      </c>
      <c r="BB589" s="4" t="str">
        <f t="shared" si="320"/>
        <v>0</v>
      </c>
      <c r="BC589" s="4" t="str">
        <f t="shared" si="321"/>
        <v>0</v>
      </c>
      <c r="BD589" s="4" t="str">
        <f t="shared" si="322"/>
        <v>0</v>
      </c>
      <c r="BE589" s="4" t="str">
        <f t="shared" si="323"/>
        <v>0</v>
      </c>
      <c r="BF589" s="4" t="str">
        <f t="shared" si="324"/>
        <v>0</v>
      </c>
      <c r="BG589" s="4" t="str">
        <f t="shared" si="325"/>
        <v>0</v>
      </c>
      <c r="BH589" s="4" t="str">
        <f t="shared" si="326"/>
        <v>0</v>
      </c>
      <c r="BI589" s="4" t="str">
        <f t="shared" si="327"/>
        <v>0</v>
      </c>
      <c r="BJ589" s="4" t="str">
        <f t="shared" si="328"/>
        <v>0</v>
      </c>
      <c r="BK589" s="4" t="str">
        <f t="shared" si="329"/>
        <v>0</v>
      </c>
      <c r="BL589" s="4" t="str">
        <f t="shared" si="330"/>
        <v>0</v>
      </c>
      <c r="BM589" s="4" t="str">
        <f t="shared" si="331"/>
        <v>0</v>
      </c>
      <c r="BN589" s="4" t="str">
        <f t="shared" si="332"/>
        <v>0</v>
      </c>
      <c r="BO589" s="4" t="str">
        <f t="shared" si="333"/>
        <v>0</v>
      </c>
      <c r="BP589" s="4" t="str">
        <f t="shared" si="334"/>
        <v>0</v>
      </c>
      <c r="BQ589" s="4" t="str">
        <f t="shared" si="335"/>
        <v>0</v>
      </c>
      <c r="BR589" s="4" t="str">
        <f t="shared" si="336"/>
        <v>0</v>
      </c>
      <c r="BS589" s="4" t="str">
        <f t="shared" si="337"/>
        <v>0</v>
      </c>
      <c r="BT589" s="4" t="str">
        <f t="shared" si="338"/>
        <v>0</v>
      </c>
      <c r="BU589" s="4" t="str">
        <f t="shared" si="339"/>
        <v>0</v>
      </c>
      <c r="BV589" s="4" t="str">
        <f t="shared" si="340"/>
        <v>0</v>
      </c>
      <c r="BW589" s="4" t="str">
        <f t="shared" si="341"/>
        <v>0</v>
      </c>
      <c r="BX589" s="4" t="str">
        <f t="shared" si="342"/>
        <v>0</v>
      </c>
      <c r="BY589" s="4" t="str">
        <f t="shared" si="343"/>
        <v>0</v>
      </c>
      <c r="BZ589" s="37">
        <f t="shared" si="344"/>
        <v>0</v>
      </c>
      <c r="CA589" s="32" t="e">
        <f>VLOOKUP(J:J,'Agent wise'!A:C,3,0)</f>
        <v>#N/A</v>
      </c>
      <c r="CB589" s="32">
        <f t="shared" si="345"/>
        <v>0</v>
      </c>
      <c r="CC589" t="str">
        <f t="shared" si="346"/>
        <v>FC</v>
      </c>
      <c r="CE589" s="32"/>
      <c r="CJ589">
        <f t="shared" si="347"/>
        <v>0</v>
      </c>
      <c r="CK589">
        <f t="shared" si="348"/>
        <v>1</v>
      </c>
      <c r="CL589">
        <f t="shared" si="349"/>
        <v>1900</v>
      </c>
    </row>
    <row r="590" spans="5:90" ht="15" customHeight="1" x14ac:dyDescent="0.35">
      <c r="E590" s="32"/>
      <c r="AQ590" s="1"/>
      <c r="AW590" s="4" t="str">
        <f t="shared" si="315"/>
        <v>0</v>
      </c>
      <c r="AX590" s="4" t="str">
        <f t="shared" si="316"/>
        <v>0</v>
      </c>
      <c r="AY590" s="4" t="str">
        <f t="shared" si="317"/>
        <v>0</v>
      </c>
      <c r="AZ590" s="4" t="str">
        <f t="shared" si="318"/>
        <v>0</v>
      </c>
      <c r="BA590" s="4" t="str">
        <f t="shared" si="319"/>
        <v>0</v>
      </c>
      <c r="BB590" s="4" t="str">
        <f t="shared" si="320"/>
        <v>0</v>
      </c>
      <c r="BC590" s="4" t="str">
        <f t="shared" si="321"/>
        <v>0</v>
      </c>
      <c r="BD590" s="4" t="str">
        <f t="shared" si="322"/>
        <v>0</v>
      </c>
      <c r="BE590" s="4" t="str">
        <f t="shared" si="323"/>
        <v>0</v>
      </c>
      <c r="BF590" s="4" t="str">
        <f t="shared" si="324"/>
        <v>0</v>
      </c>
      <c r="BG590" s="4" t="str">
        <f t="shared" si="325"/>
        <v>0</v>
      </c>
      <c r="BH590" s="4" t="str">
        <f t="shared" si="326"/>
        <v>0</v>
      </c>
      <c r="BI590" s="4" t="str">
        <f t="shared" si="327"/>
        <v>0</v>
      </c>
      <c r="BJ590" s="4" t="str">
        <f t="shared" si="328"/>
        <v>0</v>
      </c>
      <c r="BK590" s="4" t="str">
        <f t="shared" si="329"/>
        <v>0</v>
      </c>
      <c r="BL590" s="4" t="str">
        <f t="shared" si="330"/>
        <v>0</v>
      </c>
      <c r="BM590" s="4" t="str">
        <f t="shared" si="331"/>
        <v>0</v>
      </c>
      <c r="BN590" s="4" t="str">
        <f t="shared" si="332"/>
        <v>0</v>
      </c>
      <c r="BO590" s="4" t="str">
        <f t="shared" si="333"/>
        <v>0</v>
      </c>
      <c r="BP590" s="4" t="str">
        <f t="shared" si="334"/>
        <v>0</v>
      </c>
      <c r="BQ590" s="4" t="str">
        <f t="shared" si="335"/>
        <v>0</v>
      </c>
      <c r="BR590" s="4" t="str">
        <f t="shared" si="336"/>
        <v>0</v>
      </c>
      <c r="BS590" s="4" t="str">
        <f t="shared" si="337"/>
        <v>0</v>
      </c>
      <c r="BT590" s="4" t="str">
        <f t="shared" si="338"/>
        <v>0</v>
      </c>
      <c r="BU590" s="4" t="str">
        <f t="shared" si="339"/>
        <v>0</v>
      </c>
      <c r="BV590" s="4" t="str">
        <f t="shared" si="340"/>
        <v>0</v>
      </c>
      <c r="BW590" s="4" t="str">
        <f t="shared" si="341"/>
        <v>0</v>
      </c>
      <c r="BX590" s="4" t="str">
        <f t="shared" si="342"/>
        <v>0</v>
      </c>
      <c r="BY590" s="4" t="str">
        <f t="shared" si="343"/>
        <v>0</v>
      </c>
      <c r="BZ590" s="37">
        <f t="shared" si="344"/>
        <v>0</v>
      </c>
      <c r="CA590" s="32" t="e">
        <f>VLOOKUP(J:J,'Agent wise'!A:C,3,0)</f>
        <v>#N/A</v>
      </c>
      <c r="CB590" s="32">
        <f t="shared" si="345"/>
        <v>0</v>
      </c>
      <c r="CC590" t="str">
        <f t="shared" si="346"/>
        <v>FC</v>
      </c>
      <c r="CE590" s="32"/>
      <c r="CJ590">
        <f t="shared" si="347"/>
        <v>0</v>
      </c>
      <c r="CK590">
        <f t="shared" si="348"/>
        <v>1</v>
      </c>
      <c r="CL590">
        <f t="shared" si="349"/>
        <v>1900</v>
      </c>
    </row>
    <row r="591" spans="5:90" ht="15" customHeight="1" x14ac:dyDescent="0.35">
      <c r="E591" s="32"/>
      <c r="AW591" s="4" t="str">
        <f t="shared" si="315"/>
        <v>0</v>
      </c>
      <c r="AX591" s="4" t="str">
        <f t="shared" si="316"/>
        <v>0</v>
      </c>
      <c r="AY591" s="4" t="str">
        <f t="shared" si="317"/>
        <v>0</v>
      </c>
      <c r="AZ591" s="4" t="str">
        <f t="shared" si="318"/>
        <v>0</v>
      </c>
      <c r="BA591" s="4" t="str">
        <f t="shared" si="319"/>
        <v>0</v>
      </c>
      <c r="BB591" s="4" t="str">
        <f t="shared" si="320"/>
        <v>0</v>
      </c>
      <c r="BC591" s="4" t="str">
        <f t="shared" si="321"/>
        <v>0</v>
      </c>
      <c r="BD591" s="4" t="str">
        <f t="shared" si="322"/>
        <v>0</v>
      </c>
      <c r="BE591" s="4" t="str">
        <f t="shared" si="323"/>
        <v>0</v>
      </c>
      <c r="BF591" s="4" t="str">
        <f t="shared" si="324"/>
        <v>0</v>
      </c>
      <c r="BG591" s="4" t="str">
        <f t="shared" si="325"/>
        <v>0</v>
      </c>
      <c r="BH591" s="4" t="str">
        <f t="shared" si="326"/>
        <v>0</v>
      </c>
      <c r="BI591" s="4" t="str">
        <f t="shared" si="327"/>
        <v>0</v>
      </c>
      <c r="BJ591" s="4" t="str">
        <f t="shared" si="328"/>
        <v>0</v>
      </c>
      <c r="BK591" s="4" t="str">
        <f t="shared" si="329"/>
        <v>0</v>
      </c>
      <c r="BL591" s="4" t="str">
        <f t="shared" si="330"/>
        <v>0</v>
      </c>
      <c r="BM591" s="4" t="str">
        <f t="shared" si="331"/>
        <v>0</v>
      </c>
      <c r="BN591" s="4" t="str">
        <f t="shared" si="332"/>
        <v>0</v>
      </c>
      <c r="BO591" s="4" t="str">
        <f t="shared" si="333"/>
        <v>0</v>
      </c>
      <c r="BP591" s="4" t="str">
        <f t="shared" si="334"/>
        <v>0</v>
      </c>
      <c r="BQ591" s="4" t="str">
        <f t="shared" si="335"/>
        <v>0</v>
      </c>
      <c r="BR591" s="4" t="str">
        <f t="shared" si="336"/>
        <v>0</v>
      </c>
      <c r="BS591" s="4" t="str">
        <f t="shared" si="337"/>
        <v>0</v>
      </c>
      <c r="BT591" s="4" t="str">
        <f t="shared" si="338"/>
        <v>0</v>
      </c>
      <c r="BU591" s="4" t="str">
        <f t="shared" si="339"/>
        <v>0</v>
      </c>
      <c r="BV591" s="4" t="str">
        <f t="shared" si="340"/>
        <v>0</v>
      </c>
      <c r="BW591" s="4" t="str">
        <f t="shared" si="341"/>
        <v>0</v>
      </c>
      <c r="BX591" s="4" t="str">
        <f t="shared" si="342"/>
        <v>0</v>
      </c>
      <c r="BY591" s="4" t="str">
        <f t="shared" si="343"/>
        <v>0</v>
      </c>
      <c r="BZ591" s="37">
        <f t="shared" si="344"/>
        <v>0</v>
      </c>
      <c r="CA591" s="32" t="e">
        <f>VLOOKUP(J:J,'Agent wise'!A:C,3,0)</f>
        <v>#N/A</v>
      </c>
      <c r="CB591" s="32">
        <f t="shared" si="345"/>
        <v>0</v>
      </c>
      <c r="CC591" t="str">
        <f t="shared" si="346"/>
        <v>FC</v>
      </c>
      <c r="CE591" s="32"/>
      <c r="CJ591">
        <f t="shared" si="347"/>
        <v>0</v>
      </c>
      <c r="CK591">
        <f t="shared" si="348"/>
        <v>1</v>
      </c>
      <c r="CL591">
        <f t="shared" si="349"/>
        <v>1900</v>
      </c>
    </row>
    <row r="592" spans="5:90" ht="15" customHeight="1" x14ac:dyDescent="0.35">
      <c r="E592" s="32"/>
      <c r="AW592" s="4" t="str">
        <f t="shared" si="315"/>
        <v>0</v>
      </c>
      <c r="AX592" s="4" t="str">
        <f t="shared" si="316"/>
        <v>0</v>
      </c>
      <c r="AY592" s="4" t="str">
        <f t="shared" si="317"/>
        <v>0</v>
      </c>
      <c r="AZ592" s="4" t="str">
        <f t="shared" si="318"/>
        <v>0</v>
      </c>
      <c r="BA592" s="4" t="str">
        <f t="shared" si="319"/>
        <v>0</v>
      </c>
      <c r="BB592" s="4" t="str">
        <f t="shared" si="320"/>
        <v>0</v>
      </c>
      <c r="BC592" s="4" t="str">
        <f t="shared" si="321"/>
        <v>0</v>
      </c>
      <c r="BD592" s="4" t="str">
        <f t="shared" si="322"/>
        <v>0</v>
      </c>
      <c r="BE592" s="4" t="str">
        <f t="shared" si="323"/>
        <v>0</v>
      </c>
      <c r="BF592" s="4" t="str">
        <f t="shared" si="324"/>
        <v>0</v>
      </c>
      <c r="BG592" s="4" t="str">
        <f t="shared" si="325"/>
        <v>0</v>
      </c>
      <c r="BH592" s="4" t="str">
        <f t="shared" si="326"/>
        <v>0</v>
      </c>
      <c r="BI592" s="4" t="str">
        <f t="shared" si="327"/>
        <v>0</v>
      </c>
      <c r="BJ592" s="4" t="str">
        <f t="shared" si="328"/>
        <v>0</v>
      </c>
      <c r="BK592" s="4" t="str">
        <f t="shared" si="329"/>
        <v>0</v>
      </c>
      <c r="BL592" s="4" t="str">
        <f t="shared" si="330"/>
        <v>0</v>
      </c>
      <c r="BM592" s="4" t="str">
        <f t="shared" si="331"/>
        <v>0</v>
      </c>
      <c r="BN592" s="4" t="str">
        <f t="shared" si="332"/>
        <v>0</v>
      </c>
      <c r="BO592" s="4" t="str">
        <f t="shared" si="333"/>
        <v>0</v>
      </c>
      <c r="BP592" s="4" t="str">
        <f t="shared" si="334"/>
        <v>0</v>
      </c>
      <c r="BQ592" s="4" t="str">
        <f t="shared" si="335"/>
        <v>0</v>
      </c>
      <c r="BR592" s="4" t="str">
        <f t="shared" si="336"/>
        <v>0</v>
      </c>
      <c r="BS592" s="4" t="str">
        <f t="shared" si="337"/>
        <v>0</v>
      </c>
      <c r="BT592" s="4" t="str">
        <f t="shared" si="338"/>
        <v>0</v>
      </c>
      <c r="BU592" s="4" t="str">
        <f t="shared" si="339"/>
        <v>0</v>
      </c>
      <c r="BV592" s="4" t="str">
        <f t="shared" si="340"/>
        <v>0</v>
      </c>
      <c r="BW592" s="4" t="str">
        <f t="shared" si="341"/>
        <v>0</v>
      </c>
      <c r="BX592" s="4" t="str">
        <f t="shared" si="342"/>
        <v>0</v>
      </c>
      <c r="BY592" s="4" t="str">
        <f t="shared" si="343"/>
        <v>0</v>
      </c>
      <c r="BZ592" s="37">
        <f t="shared" si="344"/>
        <v>0</v>
      </c>
      <c r="CA592" s="32" t="e">
        <f>VLOOKUP(J:J,'Agent wise'!A:C,3,0)</f>
        <v>#N/A</v>
      </c>
      <c r="CB592" s="32">
        <f t="shared" si="345"/>
        <v>0</v>
      </c>
      <c r="CC592" t="str">
        <f t="shared" si="346"/>
        <v>FC</v>
      </c>
      <c r="CE592" s="32"/>
      <c r="CJ592">
        <f t="shared" si="347"/>
        <v>0</v>
      </c>
      <c r="CK592">
        <f t="shared" si="348"/>
        <v>1</v>
      </c>
      <c r="CL592">
        <f t="shared" si="349"/>
        <v>1900</v>
      </c>
    </row>
    <row r="593" spans="5:90" ht="15" customHeight="1" x14ac:dyDescent="0.35">
      <c r="E593" s="32"/>
      <c r="AW593" s="4" t="str">
        <f t="shared" ref="AW593:AW656" si="350">IF(OR(M593="YES", M593="Not Applicable"), AW$1, "0")</f>
        <v>0</v>
      </c>
      <c r="AX593" s="4" t="str">
        <f t="shared" ref="AX593:AX656" si="351">IF(OR(N593="YES", N593="Not Applicable"), AX$1, "0")</f>
        <v>0</v>
      </c>
      <c r="AY593" s="4" t="str">
        <f t="shared" ref="AY593:AY656" si="352">IF(OR(O593="YES", O593="Not Applicable"), AY$1, "0")</f>
        <v>0</v>
      </c>
      <c r="AZ593" s="4" t="str">
        <f t="shared" ref="AZ593:AZ656" si="353">IF(OR(P593="YES", P593="Not Applicable"), AZ$1, "0")</f>
        <v>0</v>
      </c>
      <c r="BA593" s="4" t="str">
        <f t="shared" ref="BA593:BA656" si="354">IF(OR(Q593="YES", Q593="Not Applicable"), BA$1, "0")</f>
        <v>0</v>
      </c>
      <c r="BB593" s="4" t="str">
        <f t="shared" ref="BB593:BB656" si="355">IF(OR(R593="YES", R593="Not Applicable"), BB$1, "0")</f>
        <v>0</v>
      </c>
      <c r="BC593" s="4" t="str">
        <f t="shared" ref="BC593:BC656" si="356">IF(OR(S593="YES", S593="Not Applicable"), BC$1, "0")</f>
        <v>0</v>
      </c>
      <c r="BD593" s="4" t="str">
        <f t="shared" ref="BD593:BD656" si="357">IF(OR(T593="YES", T593="Not Applicable"), BD$1, "0")</f>
        <v>0</v>
      </c>
      <c r="BE593" s="4" t="str">
        <f t="shared" ref="BE593:BE656" si="358">IF(OR(U593="YES", U593="Not Applicable"), BE$1, "0")</f>
        <v>0</v>
      </c>
      <c r="BF593" s="4" t="str">
        <f t="shared" ref="BF593:BF656" si="359">IF(OR(V593="YES", V593="Not Applicable"), BF$1, "0")</f>
        <v>0</v>
      </c>
      <c r="BG593" s="4" t="str">
        <f t="shared" ref="BG593:BG656" si="360">IF(OR(W593="YES", W593="Not Applicable"), BG$1, "0")</f>
        <v>0</v>
      </c>
      <c r="BH593" s="4" t="str">
        <f t="shared" ref="BH593:BH656" si="361">IF(OR(X593="YES", X593="Not Applicable"), BH$1, "0")</f>
        <v>0</v>
      </c>
      <c r="BI593" s="4" t="str">
        <f t="shared" ref="BI593:BI656" si="362">IF(OR(Y593="YES", Y593="Not Applicable"), BI$1, "0")</f>
        <v>0</v>
      </c>
      <c r="BJ593" s="4" t="str">
        <f t="shared" ref="BJ593:BJ656" si="363">IF(OR(Z593="YES", Z593="Not Applicable"), BJ$1, "0")</f>
        <v>0</v>
      </c>
      <c r="BK593" s="4" t="str">
        <f t="shared" ref="BK593:BK656" si="364">IF(OR(AA593="YES", AA593="Not Applicable"), BK$1, "0")</f>
        <v>0</v>
      </c>
      <c r="BL593" s="4" t="str">
        <f t="shared" ref="BL593:BL656" si="365">IF(OR(AB593="YES", AB593="Not Applicable"), BL$1, "0")</f>
        <v>0</v>
      </c>
      <c r="BM593" s="4" t="str">
        <f t="shared" ref="BM593:BM656" si="366">IF(OR(AC593="YES", AC593="Not Applicable"), BM$1, "0")</f>
        <v>0</v>
      </c>
      <c r="BN593" s="4" t="str">
        <f t="shared" ref="BN593:BN656" si="367">IF(OR(AD593="YES", AD593="Not Applicable"), BN$1, "0")</f>
        <v>0</v>
      </c>
      <c r="BO593" s="4" t="str">
        <f t="shared" ref="BO593:BO656" si="368">IF(OR(AE593="YES", AE593="Not Applicable"), BO$1, "0")</f>
        <v>0</v>
      </c>
      <c r="BP593" s="4" t="str">
        <f t="shared" ref="BP593:BP656" si="369">IF(OR(AF593="YES", AF593="Not Applicable"), BP$1, "0")</f>
        <v>0</v>
      </c>
      <c r="BQ593" s="4" t="str">
        <f t="shared" ref="BQ593:BQ656" si="370">IF(OR(AG593="YES", AG593="Not Applicable"), BQ$1, "0")</f>
        <v>0</v>
      </c>
      <c r="BR593" s="4" t="str">
        <f t="shared" ref="BR593:BR656" si="371">IF(OR(AH593="YES", AH593="Not Applicable"), BR$1, "0")</f>
        <v>0</v>
      </c>
      <c r="BS593" s="4" t="str">
        <f t="shared" ref="BS593:BS656" si="372">IF(OR(AI593="YES", AI593="Not Applicable"), BS$1, "0")</f>
        <v>0</v>
      </c>
      <c r="BT593" s="4" t="str">
        <f t="shared" ref="BT593:BT656" si="373">IF(OR(AJ593="YES", AJ593="Not Applicable"), BT$1, "0")</f>
        <v>0</v>
      </c>
      <c r="BU593" s="4" t="str">
        <f t="shared" ref="BU593:BU656" si="374">IF(OR(AK593="YES", AK593="Not Applicable"), BU$1, "0")</f>
        <v>0</v>
      </c>
      <c r="BV593" s="4" t="str">
        <f t="shared" ref="BV593:BV656" si="375">IF(OR(AL593="YES", AL593="Not Applicable"), BV$1, "0")</f>
        <v>0</v>
      </c>
      <c r="BW593" s="4" t="str">
        <f t="shared" ref="BW593:BW656" si="376">IF(OR(AM593="YES", AM593="Not Applicable"), BW$1, "0")</f>
        <v>0</v>
      </c>
      <c r="BX593" s="4" t="str">
        <f t="shared" ref="BX593:BX656" si="377">IF(OR(AN593="YES", AN593="Not Applicable"), BX$1, "0")</f>
        <v>0</v>
      </c>
      <c r="BY593" s="4" t="str">
        <f t="shared" ref="BY593:BY656" si="378">IF(OR(AO593="YES", AO593="Not Applicable"), BY$1, "0")</f>
        <v>0</v>
      </c>
      <c r="BZ593" s="37">
        <f t="shared" ref="BZ593:BZ656" si="379">SUM(AW593:BY593)</f>
        <v>0</v>
      </c>
      <c r="CA593" s="32" t="e">
        <f>VLOOKUP(J:J,'Agent wise'!A:C,3,0)</f>
        <v>#N/A</v>
      </c>
      <c r="CB593" s="32">
        <f t="shared" si="345"/>
        <v>0</v>
      </c>
      <c r="CC593" t="str">
        <f t="shared" si="346"/>
        <v>FC</v>
      </c>
      <c r="CE593" s="32"/>
      <c r="CJ593">
        <f t="shared" si="347"/>
        <v>0</v>
      </c>
      <c r="CK593">
        <f t="shared" si="348"/>
        <v>1</v>
      </c>
      <c r="CL593">
        <f t="shared" si="349"/>
        <v>1900</v>
      </c>
    </row>
    <row r="594" spans="5:90" ht="15" customHeight="1" x14ac:dyDescent="0.35">
      <c r="E594" s="32"/>
      <c r="AW594" s="4" t="str">
        <f t="shared" si="350"/>
        <v>0</v>
      </c>
      <c r="AX594" s="4" t="str">
        <f t="shared" si="351"/>
        <v>0</v>
      </c>
      <c r="AY594" s="4" t="str">
        <f t="shared" si="352"/>
        <v>0</v>
      </c>
      <c r="AZ594" s="4" t="str">
        <f t="shared" si="353"/>
        <v>0</v>
      </c>
      <c r="BA594" s="4" t="str">
        <f t="shared" si="354"/>
        <v>0</v>
      </c>
      <c r="BB594" s="4" t="str">
        <f t="shared" si="355"/>
        <v>0</v>
      </c>
      <c r="BC594" s="4" t="str">
        <f t="shared" si="356"/>
        <v>0</v>
      </c>
      <c r="BD594" s="4" t="str">
        <f t="shared" si="357"/>
        <v>0</v>
      </c>
      <c r="BE594" s="4" t="str">
        <f t="shared" si="358"/>
        <v>0</v>
      </c>
      <c r="BF594" s="4" t="str">
        <f t="shared" si="359"/>
        <v>0</v>
      </c>
      <c r="BG594" s="4" t="str">
        <f t="shared" si="360"/>
        <v>0</v>
      </c>
      <c r="BH594" s="4" t="str">
        <f t="shared" si="361"/>
        <v>0</v>
      </c>
      <c r="BI594" s="4" t="str">
        <f t="shared" si="362"/>
        <v>0</v>
      </c>
      <c r="BJ594" s="4" t="str">
        <f t="shared" si="363"/>
        <v>0</v>
      </c>
      <c r="BK594" s="4" t="str">
        <f t="shared" si="364"/>
        <v>0</v>
      </c>
      <c r="BL594" s="4" t="str">
        <f t="shared" si="365"/>
        <v>0</v>
      </c>
      <c r="BM594" s="4" t="str">
        <f t="shared" si="366"/>
        <v>0</v>
      </c>
      <c r="BN594" s="4" t="str">
        <f t="shared" si="367"/>
        <v>0</v>
      </c>
      <c r="BO594" s="4" t="str">
        <f t="shared" si="368"/>
        <v>0</v>
      </c>
      <c r="BP594" s="4" t="str">
        <f t="shared" si="369"/>
        <v>0</v>
      </c>
      <c r="BQ594" s="4" t="str">
        <f t="shared" si="370"/>
        <v>0</v>
      </c>
      <c r="BR594" s="4" t="str">
        <f t="shared" si="371"/>
        <v>0</v>
      </c>
      <c r="BS594" s="4" t="str">
        <f t="shared" si="372"/>
        <v>0</v>
      </c>
      <c r="BT594" s="4" t="str">
        <f t="shared" si="373"/>
        <v>0</v>
      </c>
      <c r="BU594" s="4" t="str">
        <f t="shared" si="374"/>
        <v>0</v>
      </c>
      <c r="BV594" s="4" t="str">
        <f t="shared" si="375"/>
        <v>0</v>
      </c>
      <c r="BW594" s="4" t="str">
        <f t="shared" si="376"/>
        <v>0</v>
      </c>
      <c r="BX594" s="4" t="str">
        <f t="shared" si="377"/>
        <v>0</v>
      </c>
      <c r="BY594" s="4" t="str">
        <f t="shared" si="378"/>
        <v>0</v>
      </c>
      <c r="BZ594" s="37">
        <f t="shared" si="379"/>
        <v>0</v>
      </c>
      <c r="CA594" s="32" t="e">
        <f>VLOOKUP(J:J,'Agent wise'!A:C,3,0)</f>
        <v>#N/A</v>
      </c>
      <c r="CB594" s="32">
        <f t="shared" si="345"/>
        <v>0</v>
      </c>
      <c r="CC594" t="str">
        <f t="shared" si="346"/>
        <v>FC</v>
      </c>
      <c r="CE594" s="32"/>
      <c r="CJ594">
        <f t="shared" si="347"/>
        <v>0</v>
      </c>
      <c r="CK594">
        <f t="shared" si="348"/>
        <v>1</v>
      </c>
      <c r="CL594">
        <f t="shared" si="349"/>
        <v>1900</v>
      </c>
    </row>
    <row r="595" spans="5:90" ht="15" customHeight="1" x14ac:dyDescent="0.35">
      <c r="E595" s="32"/>
      <c r="AW595" s="4" t="str">
        <f t="shared" si="350"/>
        <v>0</v>
      </c>
      <c r="AX595" s="4" t="str">
        <f t="shared" si="351"/>
        <v>0</v>
      </c>
      <c r="AY595" s="4" t="str">
        <f t="shared" si="352"/>
        <v>0</v>
      </c>
      <c r="AZ595" s="4" t="str">
        <f t="shared" si="353"/>
        <v>0</v>
      </c>
      <c r="BA595" s="4" t="str">
        <f t="shared" si="354"/>
        <v>0</v>
      </c>
      <c r="BB595" s="4" t="str">
        <f t="shared" si="355"/>
        <v>0</v>
      </c>
      <c r="BC595" s="4" t="str">
        <f t="shared" si="356"/>
        <v>0</v>
      </c>
      <c r="BD595" s="4" t="str">
        <f t="shared" si="357"/>
        <v>0</v>
      </c>
      <c r="BE595" s="4" t="str">
        <f t="shared" si="358"/>
        <v>0</v>
      </c>
      <c r="BF595" s="4" t="str">
        <f t="shared" si="359"/>
        <v>0</v>
      </c>
      <c r="BG595" s="4" t="str">
        <f t="shared" si="360"/>
        <v>0</v>
      </c>
      <c r="BH595" s="4" t="str">
        <f t="shared" si="361"/>
        <v>0</v>
      </c>
      <c r="BI595" s="4" t="str">
        <f t="shared" si="362"/>
        <v>0</v>
      </c>
      <c r="BJ595" s="4" t="str">
        <f t="shared" si="363"/>
        <v>0</v>
      </c>
      <c r="BK595" s="4" t="str">
        <f t="shared" si="364"/>
        <v>0</v>
      </c>
      <c r="BL595" s="4" t="str">
        <f t="shared" si="365"/>
        <v>0</v>
      </c>
      <c r="BM595" s="4" t="str">
        <f t="shared" si="366"/>
        <v>0</v>
      </c>
      <c r="BN595" s="4" t="str">
        <f t="shared" si="367"/>
        <v>0</v>
      </c>
      <c r="BO595" s="4" t="str">
        <f t="shared" si="368"/>
        <v>0</v>
      </c>
      <c r="BP595" s="4" t="str">
        <f t="shared" si="369"/>
        <v>0</v>
      </c>
      <c r="BQ595" s="4" t="str">
        <f t="shared" si="370"/>
        <v>0</v>
      </c>
      <c r="BR595" s="4" t="str">
        <f t="shared" si="371"/>
        <v>0</v>
      </c>
      <c r="BS595" s="4" t="str">
        <f t="shared" si="372"/>
        <v>0</v>
      </c>
      <c r="BT595" s="4" t="str">
        <f t="shared" si="373"/>
        <v>0</v>
      </c>
      <c r="BU595" s="4" t="str">
        <f t="shared" si="374"/>
        <v>0</v>
      </c>
      <c r="BV595" s="4" t="str">
        <f t="shared" si="375"/>
        <v>0</v>
      </c>
      <c r="BW595" s="4" t="str">
        <f t="shared" si="376"/>
        <v>0</v>
      </c>
      <c r="BX595" s="4" t="str">
        <f t="shared" si="377"/>
        <v>0</v>
      </c>
      <c r="BY595" s="4" t="str">
        <f t="shared" si="378"/>
        <v>0</v>
      </c>
      <c r="BZ595" s="37">
        <f t="shared" si="379"/>
        <v>0</v>
      </c>
      <c r="CA595" s="32" t="e">
        <f>VLOOKUP(J:J,'Agent wise'!A:C,3,0)</f>
        <v>#N/A</v>
      </c>
      <c r="CB595" s="32">
        <f t="shared" si="345"/>
        <v>0</v>
      </c>
      <c r="CC595" t="str">
        <f t="shared" si="346"/>
        <v>FC</v>
      </c>
      <c r="CE595" s="32"/>
      <c r="CJ595">
        <f t="shared" si="347"/>
        <v>0</v>
      </c>
      <c r="CK595">
        <f t="shared" si="348"/>
        <v>1</v>
      </c>
      <c r="CL595">
        <f t="shared" si="349"/>
        <v>1900</v>
      </c>
    </row>
    <row r="596" spans="5:90" ht="15" customHeight="1" x14ac:dyDescent="0.35">
      <c r="E596" s="32"/>
      <c r="AW596" s="4" t="str">
        <f t="shared" si="350"/>
        <v>0</v>
      </c>
      <c r="AX596" s="4" t="str">
        <f t="shared" si="351"/>
        <v>0</v>
      </c>
      <c r="AY596" s="4" t="str">
        <f t="shared" si="352"/>
        <v>0</v>
      </c>
      <c r="AZ596" s="4" t="str">
        <f t="shared" si="353"/>
        <v>0</v>
      </c>
      <c r="BA596" s="4" t="str">
        <f t="shared" si="354"/>
        <v>0</v>
      </c>
      <c r="BB596" s="4" t="str">
        <f t="shared" si="355"/>
        <v>0</v>
      </c>
      <c r="BC596" s="4" t="str">
        <f t="shared" si="356"/>
        <v>0</v>
      </c>
      <c r="BD596" s="4" t="str">
        <f t="shared" si="357"/>
        <v>0</v>
      </c>
      <c r="BE596" s="4" t="str">
        <f t="shared" si="358"/>
        <v>0</v>
      </c>
      <c r="BF596" s="4" t="str">
        <f t="shared" si="359"/>
        <v>0</v>
      </c>
      <c r="BG596" s="4" t="str">
        <f t="shared" si="360"/>
        <v>0</v>
      </c>
      <c r="BH596" s="4" t="str">
        <f t="shared" si="361"/>
        <v>0</v>
      </c>
      <c r="BI596" s="4" t="str">
        <f t="shared" si="362"/>
        <v>0</v>
      </c>
      <c r="BJ596" s="4" t="str">
        <f t="shared" si="363"/>
        <v>0</v>
      </c>
      <c r="BK596" s="4" t="str">
        <f t="shared" si="364"/>
        <v>0</v>
      </c>
      <c r="BL596" s="4" t="str">
        <f t="shared" si="365"/>
        <v>0</v>
      </c>
      <c r="BM596" s="4" t="str">
        <f t="shared" si="366"/>
        <v>0</v>
      </c>
      <c r="BN596" s="4" t="str">
        <f t="shared" si="367"/>
        <v>0</v>
      </c>
      <c r="BO596" s="4" t="str">
        <f t="shared" si="368"/>
        <v>0</v>
      </c>
      <c r="BP596" s="4" t="str">
        <f t="shared" si="369"/>
        <v>0</v>
      </c>
      <c r="BQ596" s="4" t="str">
        <f t="shared" si="370"/>
        <v>0</v>
      </c>
      <c r="BR596" s="4" t="str">
        <f t="shared" si="371"/>
        <v>0</v>
      </c>
      <c r="BS596" s="4" t="str">
        <f t="shared" si="372"/>
        <v>0</v>
      </c>
      <c r="BT596" s="4" t="str">
        <f t="shared" si="373"/>
        <v>0</v>
      </c>
      <c r="BU596" s="4" t="str">
        <f t="shared" si="374"/>
        <v>0</v>
      </c>
      <c r="BV596" s="4" t="str">
        <f t="shared" si="375"/>
        <v>0</v>
      </c>
      <c r="BW596" s="4" t="str">
        <f t="shared" si="376"/>
        <v>0</v>
      </c>
      <c r="BX596" s="4" t="str">
        <f t="shared" si="377"/>
        <v>0</v>
      </c>
      <c r="BY596" s="4" t="str">
        <f t="shared" si="378"/>
        <v>0</v>
      </c>
      <c r="BZ596" s="37">
        <f t="shared" si="379"/>
        <v>0</v>
      </c>
      <c r="CA596" s="32" t="e">
        <f>VLOOKUP(J:J,'Agent wise'!A:C,3,0)</f>
        <v>#N/A</v>
      </c>
      <c r="CB596" s="32">
        <f t="shared" si="345"/>
        <v>0</v>
      </c>
      <c r="CC596" t="str">
        <f t="shared" si="346"/>
        <v>FC</v>
      </c>
      <c r="CE596" s="32"/>
      <c r="CJ596">
        <f t="shared" si="347"/>
        <v>0</v>
      </c>
      <c r="CK596">
        <f t="shared" si="348"/>
        <v>1</v>
      </c>
      <c r="CL596">
        <f t="shared" si="349"/>
        <v>1900</v>
      </c>
    </row>
    <row r="597" spans="5:90" ht="15" customHeight="1" x14ac:dyDescent="0.35">
      <c r="E597" s="32"/>
      <c r="AW597" s="4" t="str">
        <f t="shared" si="350"/>
        <v>0</v>
      </c>
      <c r="AX597" s="4" t="str">
        <f t="shared" si="351"/>
        <v>0</v>
      </c>
      <c r="AY597" s="4" t="str">
        <f t="shared" si="352"/>
        <v>0</v>
      </c>
      <c r="AZ597" s="4" t="str">
        <f t="shared" si="353"/>
        <v>0</v>
      </c>
      <c r="BA597" s="4" t="str">
        <f t="shared" si="354"/>
        <v>0</v>
      </c>
      <c r="BB597" s="4" t="str">
        <f t="shared" si="355"/>
        <v>0</v>
      </c>
      <c r="BC597" s="4" t="str">
        <f t="shared" si="356"/>
        <v>0</v>
      </c>
      <c r="BD597" s="4" t="str">
        <f t="shared" si="357"/>
        <v>0</v>
      </c>
      <c r="BE597" s="4" t="str">
        <f t="shared" si="358"/>
        <v>0</v>
      </c>
      <c r="BF597" s="4" t="str">
        <f t="shared" si="359"/>
        <v>0</v>
      </c>
      <c r="BG597" s="4" t="str">
        <f t="shared" si="360"/>
        <v>0</v>
      </c>
      <c r="BH597" s="4" t="str">
        <f t="shared" si="361"/>
        <v>0</v>
      </c>
      <c r="BI597" s="4" t="str">
        <f t="shared" si="362"/>
        <v>0</v>
      </c>
      <c r="BJ597" s="4" t="str">
        <f t="shared" si="363"/>
        <v>0</v>
      </c>
      <c r="BK597" s="4" t="str">
        <f t="shared" si="364"/>
        <v>0</v>
      </c>
      <c r="BL597" s="4" t="str">
        <f t="shared" si="365"/>
        <v>0</v>
      </c>
      <c r="BM597" s="4" t="str">
        <f t="shared" si="366"/>
        <v>0</v>
      </c>
      <c r="BN597" s="4" t="str">
        <f t="shared" si="367"/>
        <v>0</v>
      </c>
      <c r="BO597" s="4" t="str">
        <f t="shared" si="368"/>
        <v>0</v>
      </c>
      <c r="BP597" s="4" t="str">
        <f t="shared" si="369"/>
        <v>0</v>
      </c>
      <c r="BQ597" s="4" t="str">
        <f t="shared" si="370"/>
        <v>0</v>
      </c>
      <c r="BR597" s="4" t="str">
        <f t="shared" si="371"/>
        <v>0</v>
      </c>
      <c r="BS597" s="4" t="str">
        <f t="shared" si="372"/>
        <v>0</v>
      </c>
      <c r="BT597" s="4" t="str">
        <f t="shared" si="373"/>
        <v>0</v>
      </c>
      <c r="BU597" s="4" t="str">
        <f t="shared" si="374"/>
        <v>0</v>
      </c>
      <c r="BV597" s="4" t="str">
        <f t="shared" si="375"/>
        <v>0</v>
      </c>
      <c r="BW597" s="4" t="str">
        <f t="shared" si="376"/>
        <v>0</v>
      </c>
      <c r="BX597" s="4" t="str">
        <f t="shared" si="377"/>
        <v>0</v>
      </c>
      <c r="BY597" s="4" t="str">
        <f t="shared" si="378"/>
        <v>0</v>
      </c>
      <c r="BZ597" s="37">
        <f t="shared" si="379"/>
        <v>0</v>
      </c>
      <c r="CA597" s="32" t="e">
        <f>VLOOKUP(J:J,'Agent wise'!A:C,3,0)</f>
        <v>#N/A</v>
      </c>
      <c r="CB597" s="32">
        <f t="shared" si="345"/>
        <v>0</v>
      </c>
      <c r="CC597" t="str">
        <f t="shared" si="346"/>
        <v>FC</v>
      </c>
      <c r="CE597" s="32"/>
      <c r="CJ597">
        <f t="shared" si="347"/>
        <v>0</v>
      </c>
      <c r="CK597">
        <f t="shared" si="348"/>
        <v>1</v>
      </c>
      <c r="CL597">
        <f t="shared" si="349"/>
        <v>1900</v>
      </c>
    </row>
    <row r="598" spans="5:90" ht="15" customHeight="1" x14ac:dyDescent="0.35">
      <c r="E598" s="32"/>
      <c r="AQ598" s="1"/>
      <c r="AW598" s="4" t="str">
        <f t="shared" si="350"/>
        <v>0</v>
      </c>
      <c r="AX598" s="4" t="str">
        <f t="shared" si="351"/>
        <v>0</v>
      </c>
      <c r="AY598" s="4" t="str">
        <f t="shared" si="352"/>
        <v>0</v>
      </c>
      <c r="AZ598" s="4" t="str">
        <f t="shared" si="353"/>
        <v>0</v>
      </c>
      <c r="BA598" s="4" t="str">
        <f t="shared" si="354"/>
        <v>0</v>
      </c>
      <c r="BB598" s="4" t="str">
        <f t="shared" si="355"/>
        <v>0</v>
      </c>
      <c r="BC598" s="4" t="str">
        <f t="shared" si="356"/>
        <v>0</v>
      </c>
      <c r="BD598" s="4" t="str">
        <f t="shared" si="357"/>
        <v>0</v>
      </c>
      <c r="BE598" s="4" t="str">
        <f t="shared" si="358"/>
        <v>0</v>
      </c>
      <c r="BF598" s="4" t="str">
        <f t="shared" si="359"/>
        <v>0</v>
      </c>
      <c r="BG598" s="4" t="str">
        <f t="shared" si="360"/>
        <v>0</v>
      </c>
      <c r="BH598" s="4" t="str">
        <f t="shared" si="361"/>
        <v>0</v>
      </c>
      <c r="BI598" s="4" t="str">
        <f t="shared" si="362"/>
        <v>0</v>
      </c>
      <c r="BJ598" s="4" t="str">
        <f t="shared" si="363"/>
        <v>0</v>
      </c>
      <c r="BK598" s="4" t="str">
        <f t="shared" si="364"/>
        <v>0</v>
      </c>
      <c r="BL598" s="4" t="str">
        <f t="shared" si="365"/>
        <v>0</v>
      </c>
      <c r="BM598" s="4" t="str">
        <f t="shared" si="366"/>
        <v>0</v>
      </c>
      <c r="BN598" s="4" t="str">
        <f t="shared" si="367"/>
        <v>0</v>
      </c>
      <c r="BO598" s="4" t="str">
        <f t="shared" si="368"/>
        <v>0</v>
      </c>
      <c r="BP598" s="4" t="str">
        <f t="shared" si="369"/>
        <v>0</v>
      </c>
      <c r="BQ598" s="4" t="str">
        <f t="shared" si="370"/>
        <v>0</v>
      </c>
      <c r="BR598" s="4" t="str">
        <f t="shared" si="371"/>
        <v>0</v>
      </c>
      <c r="BS598" s="4" t="str">
        <f t="shared" si="372"/>
        <v>0</v>
      </c>
      <c r="BT598" s="4" t="str">
        <f t="shared" si="373"/>
        <v>0</v>
      </c>
      <c r="BU598" s="4" t="str">
        <f t="shared" si="374"/>
        <v>0</v>
      </c>
      <c r="BV598" s="4" t="str">
        <f t="shared" si="375"/>
        <v>0</v>
      </c>
      <c r="BW598" s="4" t="str">
        <f t="shared" si="376"/>
        <v>0</v>
      </c>
      <c r="BX598" s="4" t="str">
        <f t="shared" si="377"/>
        <v>0</v>
      </c>
      <c r="BY598" s="4" t="str">
        <f t="shared" si="378"/>
        <v>0</v>
      </c>
      <c r="BZ598" s="37">
        <f t="shared" si="379"/>
        <v>0</v>
      </c>
      <c r="CA598" s="32" t="e">
        <f>VLOOKUP(J:J,'Agent wise'!A:C,3,0)</f>
        <v>#N/A</v>
      </c>
      <c r="CB598" s="32">
        <f t="shared" si="345"/>
        <v>0</v>
      </c>
      <c r="CC598" t="str">
        <f t="shared" si="346"/>
        <v>FC</v>
      </c>
      <c r="CE598" s="32"/>
      <c r="CJ598">
        <f t="shared" si="347"/>
        <v>0</v>
      </c>
      <c r="CK598">
        <f t="shared" si="348"/>
        <v>1</v>
      </c>
      <c r="CL598">
        <f t="shared" si="349"/>
        <v>1900</v>
      </c>
    </row>
    <row r="599" spans="5:90" ht="15" customHeight="1" x14ac:dyDescent="0.35">
      <c r="E599" s="32"/>
      <c r="AQ599" s="1"/>
      <c r="AW599" s="4" t="str">
        <f t="shared" si="350"/>
        <v>0</v>
      </c>
      <c r="AX599" s="4" t="str">
        <f t="shared" si="351"/>
        <v>0</v>
      </c>
      <c r="AY599" s="4" t="str">
        <f t="shared" si="352"/>
        <v>0</v>
      </c>
      <c r="AZ599" s="4" t="str">
        <f t="shared" si="353"/>
        <v>0</v>
      </c>
      <c r="BA599" s="4" t="str">
        <f t="shared" si="354"/>
        <v>0</v>
      </c>
      <c r="BB599" s="4" t="str">
        <f t="shared" si="355"/>
        <v>0</v>
      </c>
      <c r="BC599" s="4" t="str">
        <f t="shared" si="356"/>
        <v>0</v>
      </c>
      <c r="BD599" s="4" t="str">
        <f t="shared" si="357"/>
        <v>0</v>
      </c>
      <c r="BE599" s="4" t="str">
        <f t="shared" si="358"/>
        <v>0</v>
      </c>
      <c r="BF599" s="4" t="str">
        <f t="shared" si="359"/>
        <v>0</v>
      </c>
      <c r="BG599" s="4" t="str">
        <f t="shared" si="360"/>
        <v>0</v>
      </c>
      <c r="BH599" s="4" t="str">
        <f t="shared" si="361"/>
        <v>0</v>
      </c>
      <c r="BI599" s="4" t="str">
        <f t="shared" si="362"/>
        <v>0</v>
      </c>
      <c r="BJ599" s="4" t="str">
        <f t="shared" si="363"/>
        <v>0</v>
      </c>
      <c r="BK599" s="4" t="str">
        <f t="shared" si="364"/>
        <v>0</v>
      </c>
      <c r="BL599" s="4" t="str">
        <f t="shared" si="365"/>
        <v>0</v>
      </c>
      <c r="BM599" s="4" t="str">
        <f t="shared" si="366"/>
        <v>0</v>
      </c>
      <c r="BN599" s="4" t="str">
        <f t="shared" si="367"/>
        <v>0</v>
      </c>
      <c r="BO599" s="4" t="str">
        <f t="shared" si="368"/>
        <v>0</v>
      </c>
      <c r="BP599" s="4" t="str">
        <f t="shared" si="369"/>
        <v>0</v>
      </c>
      <c r="BQ599" s="4" t="str">
        <f t="shared" si="370"/>
        <v>0</v>
      </c>
      <c r="BR599" s="4" t="str">
        <f t="shared" si="371"/>
        <v>0</v>
      </c>
      <c r="BS599" s="4" t="str">
        <f t="shared" si="372"/>
        <v>0</v>
      </c>
      <c r="BT599" s="4" t="str">
        <f t="shared" si="373"/>
        <v>0</v>
      </c>
      <c r="BU599" s="4" t="str">
        <f t="shared" si="374"/>
        <v>0</v>
      </c>
      <c r="BV599" s="4" t="str">
        <f t="shared" si="375"/>
        <v>0</v>
      </c>
      <c r="BW599" s="4" t="str">
        <f t="shared" si="376"/>
        <v>0</v>
      </c>
      <c r="BX599" s="4" t="str">
        <f t="shared" si="377"/>
        <v>0</v>
      </c>
      <c r="BY599" s="4" t="str">
        <f t="shared" si="378"/>
        <v>0</v>
      </c>
      <c r="BZ599" s="37">
        <f t="shared" si="379"/>
        <v>0</v>
      </c>
      <c r="CA599" s="32" t="e">
        <f>VLOOKUP(J:J,'Agent wise'!A:C,3,0)</f>
        <v>#N/A</v>
      </c>
      <c r="CB599" s="32">
        <f t="shared" si="345"/>
        <v>0</v>
      </c>
      <c r="CC599" t="str">
        <f t="shared" si="346"/>
        <v>FC</v>
      </c>
      <c r="CE599" s="32"/>
      <c r="CJ599">
        <f t="shared" si="347"/>
        <v>0</v>
      </c>
      <c r="CK599">
        <f t="shared" si="348"/>
        <v>1</v>
      </c>
      <c r="CL599">
        <f t="shared" si="349"/>
        <v>1900</v>
      </c>
    </row>
    <row r="600" spans="5:90" ht="15" customHeight="1" x14ac:dyDescent="0.35">
      <c r="E600" s="32"/>
      <c r="AW600" s="4" t="str">
        <f t="shared" si="350"/>
        <v>0</v>
      </c>
      <c r="AX600" s="4" t="str">
        <f t="shared" si="351"/>
        <v>0</v>
      </c>
      <c r="AY600" s="4" t="str">
        <f t="shared" si="352"/>
        <v>0</v>
      </c>
      <c r="AZ600" s="4" t="str">
        <f t="shared" si="353"/>
        <v>0</v>
      </c>
      <c r="BA600" s="4" t="str">
        <f t="shared" si="354"/>
        <v>0</v>
      </c>
      <c r="BB600" s="4" t="str">
        <f t="shared" si="355"/>
        <v>0</v>
      </c>
      <c r="BC600" s="4" t="str">
        <f t="shared" si="356"/>
        <v>0</v>
      </c>
      <c r="BD600" s="4" t="str">
        <f t="shared" si="357"/>
        <v>0</v>
      </c>
      <c r="BE600" s="4" t="str">
        <f t="shared" si="358"/>
        <v>0</v>
      </c>
      <c r="BF600" s="4" t="str">
        <f t="shared" si="359"/>
        <v>0</v>
      </c>
      <c r="BG600" s="4" t="str">
        <f t="shared" si="360"/>
        <v>0</v>
      </c>
      <c r="BH600" s="4" t="str">
        <f t="shared" si="361"/>
        <v>0</v>
      </c>
      <c r="BI600" s="4" t="str">
        <f t="shared" si="362"/>
        <v>0</v>
      </c>
      <c r="BJ600" s="4" t="str">
        <f t="shared" si="363"/>
        <v>0</v>
      </c>
      <c r="BK600" s="4" t="str">
        <f t="shared" si="364"/>
        <v>0</v>
      </c>
      <c r="BL600" s="4" t="str">
        <f t="shared" si="365"/>
        <v>0</v>
      </c>
      <c r="BM600" s="4" t="str">
        <f t="shared" si="366"/>
        <v>0</v>
      </c>
      <c r="BN600" s="4" t="str">
        <f t="shared" si="367"/>
        <v>0</v>
      </c>
      <c r="BO600" s="4" t="str">
        <f t="shared" si="368"/>
        <v>0</v>
      </c>
      <c r="BP600" s="4" t="str">
        <f t="shared" si="369"/>
        <v>0</v>
      </c>
      <c r="BQ600" s="4" t="str">
        <f t="shared" si="370"/>
        <v>0</v>
      </c>
      <c r="BR600" s="4" t="str">
        <f t="shared" si="371"/>
        <v>0</v>
      </c>
      <c r="BS600" s="4" t="str">
        <f t="shared" si="372"/>
        <v>0</v>
      </c>
      <c r="BT600" s="4" t="str">
        <f t="shared" si="373"/>
        <v>0</v>
      </c>
      <c r="BU600" s="4" t="str">
        <f t="shared" si="374"/>
        <v>0</v>
      </c>
      <c r="BV600" s="4" t="str">
        <f t="shared" si="375"/>
        <v>0</v>
      </c>
      <c r="BW600" s="4" t="str">
        <f t="shared" si="376"/>
        <v>0</v>
      </c>
      <c r="BX600" s="4" t="str">
        <f t="shared" si="377"/>
        <v>0</v>
      </c>
      <c r="BY600" s="4" t="str">
        <f t="shared" si="378"/>
        <v>0</v>
      </c>
      <c r="BZ600" s="37">
        <f t="shared" si="379"/>
        <v>0</v>
      </c>
      <c r="CA600" s="32" t="e">
        <f>VLOOKUP(J:J,'Agent wise'!A:C,3,0)</f>
        <v>#N/A</v>
      </c>
      <c r="CB600" s="32">
        <f t="shared" si="345"/>
        <v>0</v>
      </c>
      <c r="CC600" t="str">
        <f t="shared" si="346"/>
        <v>FC</v>
      </c>
      <c r="CE600" s="32"/>
      <c r="CJ600">
        <f t="shared" si="347"/>
        <v>0</v>
      </c>
      <c r="CK600">
        <f t="shared" si="348"/>
        <v>1</v>
      </c>
      <c r="CL600">
        <f t="shared" si="349"/>
        <v>1900</v>
      </c>
    </row>
    <row r="601" spans="5:90" ht="15" customHeight="1" x14ac:dyDescent="0.35">
      <c r="E601" s="32"/>
      <c r="AW601" s="4" t="str">
        <f t="shared" si="350"/>
        <v>0</v>
      </c>
      <c r="AX601" s="4" t="str">
        <f t="shared" si="351"/>
        <v>0</v>
      </c>
      <c r="AY601" s="4" t="str">
        <f t="shared" si="352"/>
        <v>0</v>
      </c>
      <c r="AZ601" s="4" t="str">
        <f t="shared" si="353"/>
        <v>0</v>
      </c>
      <c r="BA601" s="4" t="str">
        <f t="shared" si="354"/>
        <v>0</v>
      </c>
      <c r="BB601" s="4" t="str">
        <f t="shared" si="355"/>
        <v>0</v>
      </c>
      <c r="BC601" s="4" t="str">
        <f t="shared" si="356"/>
        <v>0</v>
      </c>
      <c r="BD601" s="4" t="str">
        <f t="shared" si="357"/>
        <v>0</v>
      </c>
      <c r="BE601" s="4" t="str">
        <f t="shared" si="358"/>
        <v>0</v>
      </c>
      <c r="BF601" s="4" t="str">
        <f t="shared" si="359"/>
        <v>0</v>
      </c>
      <c r="BG601" s="4" t="str">
        <f t="shared" si="360"/>
        <v>0</v>
      </c>
      <c r="BH601" s="4" t="str">
        <f t="shared" si="361"/>
        <v>0</v>
      </c>
      <c r="BI601" s="4" t="str">
        <f t="shared" si="362"/>
        <v>0</v>
      </c>
      <c r="BJ601" s="4" t="str">
        <f t="shared" si="363"/>
        <v>0</v>
      </c>
      <c r="BK601" s="4" t="str">
        <f t="shared" si="364"/>
        <v>0</v>
      </c>
      <c r="BL601" s="4" t="str">
        <f t="shared" si="365"/>
        <v>0</v>
      </c>
      <c r="BM601" s="4" t="str">
        <f t="shared" si="366"/>
        <v>0</v>
      </c>
      <c r="BN601" s="4" t="str">
        <f t="shared" si="367"/>
        <v>0</v>
      </c>
      <c r="BO601" s="4" t="str">
        <f t="shared" si="368"/>
        <v>0</v>
      </c>
      <c r="BP601" s="4" t="str">
        <f t="shared" si="369"/>
        <v>0</v>
      </c>
      <c r="BQ601" s="4" t="str">
        <f t="shared" si="370"/>
        <v>0</v>
      </c>
      <c r="BR601" s="4" t="str">
        <f t="shared" si="371"/>
        <v>0</v>
      </c>
      <c r="BS601" s="4" t="str">
        <f t="shared" si="372"/>
        <v>0</v>
      </c>
      <c r="BT601" s="4" t="str">
        <f t="shared" si="373"/>
        <v>0</v>
      </c>
      <c r="BU601" s="4" t="str">
        <f t="shared" si="374"/>
        <v>0</v>
      </c>
      <c r="BV601" s="4" t="str">
        <f t="shared" si="375"/>
        <v>0</v>
      </c>
      <c r="BW601" s="4" t="str">
        <f t="shared" si="376"/>
        <v>0</v>
      </c>
      <c r="BX601" s="4" t="str">
        <f t="shared" si="377"/>
        <v>0</v>
      </c>
      <c r="BY601" s="4" t="str">
        <f t="shared" si="378"/>
        <v>0</v>
      </c>
      <c r="BZ601" s="37">
        <f t="shared" si="379"/>
        <v>0</v>
      </c>
      <c r="CA601" s="32" t="e">
        <f>VLOOKUP(J:J,'Agent wise'!A:C,3,0)</f>
        <v>#N/A</v>
      </c>
      <c r="CB601" s="32">
        <f t="shared" si="345"/>
        <v>0</v>
      </c>
      <c r="CC601" t="str">
        <f t="shared" si="346"/>
        <v>FC</v>
      </c>
      <c r="CE601" s="32"/>
      <c r="CJ601">
        <f t="shared" si="347"/>
        <v>0</v>
      </c>
      <c r="CK601">
        <f t="shared" si="348"/>
        <v>1</v>
      </c>
      <c r="CL601">
        <f t="shared" si="349"/>
        <v>1900</v>
      </c>
    </row>
    <row r="602" spans="5:90" ht="15" customHeight="1" x14ac:dyDescent="0.35">
      <c r="E602" s="32"/>
      <c r="AW602" s="4" t="str">
        <f t="shared" si="350"/>
        <v>0</v>
      </c>
      <c r="AX602" s="4" t="str">
        <f t="shared" si="351"/>
        <v>0</v>
      </c>
      <c r="AY602" s="4" t="str">
        <f t="shared" si="352"/>
        <v>0</v>
      </c>
      <c r="AZ602" s="4" t="str">
        <f t="shared" si="353"/>
        <v>0</v>
      </c>
      <c r="BA602" s="4" t="str">
        <f t="shared" si="354"/>
        <v>0</v>
      </c>
      <c r="BB602" s="4" t="str">
        <f t="shared" si="355"/>
        <v>0</v>
      </c>
      <c r="BC602" s="4" t="str">
        <f t="shared" si="356"/>
        <v>0</v>
      </c>
      <c r="BD602" s="4" t="str">
        <f t="shared" si="357"/>
        <v>0</v>
      </c>
      <c r="BE602" s="4" t="str">
        <f t="shared" si="358"/>
        <v>0</v>
      </c>
      <c r="BF602" s="4" t="str">
        <f t="shared" si="359"/>
        <v>0</v>
      </c>
      <c r="BG602" s="4" t="str">
        <f t="shared" si="360"/>
        <v>0</v>
      </c>
      <c r="BH602" s="4" t="str">
        <f t="shared" si="361"/>
        <v>0</v>
      </c>
      <c r="BI602" s="4" t="str">
        <f t="shared" si="362"/>
        <v>0</v>
      </c>
      <c r="BJ602" s="4" t="str">
        <f t="shared" si="363"/>
        <v>0</v>
      </c>
      <c r="BK602" s="4" t="str">
        <f t="shared" si="364"/>
        <v>0</v>
      </c>
      <c r="BL602" s="4" t="str">
        <f t="shared" si="365"/>
        <v>0</v>
      </c>
      <c r="BM602" s="4" t="str">
        <f t="shared" si="366"/>
        <v>0</v>
      </c>
      <c r="BN602" s="4" t="str">
        <f t="shared" si="367"/>
        <v>0</v>
      </c>
      <c r="BO602" s="4" t="str">
        <f t="shared" si="368"/>
        <v>0</v>
      </c>
      <c r="BP602" s="4" t="str">
        <f t="shared" si="369"/>
        <v>0</v>
      </c>
      <c r="BQ602" s="4" t="str">
        <f t="shared" si="370"/>
        <v>0</v>
      </c>
      <c r="BR602" s="4" t="str">
        <f t="shared" si="371"/>
        <v>0</v>
      </c>
      <c r="BS602" s="4" t="str">
        <f t="shared" si="372"/>
        <v>0</v>
      </c>
      <c r="BT602" s="4" t="str">
        <f t="shared" si="373"/>
        <v>0</v>
      </c>
      <c r="BU602" s="4" t="str">
        <f t="shared" si="374"/>
        <v>0</v>
      </c>
      <c r="BV602" s="4" t="str">
        <f t="shared" si="375"/>
        <v>0</v>
      </c>
      <c r="BW602" s="4" t="str">
        <f t="shared" si="376"/>
        <v>0</v>
      </c>
      <c r="BX602" s="4" t="str">
        <f t="shared" si="377"/>
        <v>0</v>
      </c>
      <c r="BY602" s="4" t="str">
        <f t="shared" si="378"/>
        <v>0</v>
      </c>
      <c r="BZ602" s="37">
        <f t="shared" si="379"/>
        <v>0</v>
      </c>
      <c r="CA602" s="32" t="e">
        <f>VLOOKUP(J:J,'Agent wise'!A:C,3,0)</f>
        <v>#N/A</v>
      </c>
      <c r="CB602" s="32">
        <f t="shared" si="345"/>
        <v>0</v>
      </c>
      <c r="CC602" t="str">
        <f t="shared" si="346"/>
        <v>FC</v>
      </c>
      <c r="CE602" s="32"/>
      <c r="CJ602">
        <f t="shared" si="347"/>
        <v>0</v>
      </c>
      <c r="CK602">
        <f t="shared" si="348"/>
        <v>1</v>
      </c>
      <c r="CL602">
        <f t="shared" si="349"/>
        <v>1900</v>
      </c>
    </row>
    <row r="603" spans="5:90" ht="15" customHeight="1" x14ac:dyDescent="0.35">
      <c r="E603" s="32"/>
      <c r="AW603" s="4" t="str">
        <f t="shared" si="350"/>
        <v>0</v>
      </c>
      <c r="AX603" s="4" t="str">
        <f t="shared" si="351"/>
        <v>0</v>
      </c>
      <c r="AY603" s="4" t="str">
        <f t="shared" si="352"/>
        <v>0</v>
      </c>
      <c r="AZ603" s="4" t="str">
        <f t="shared" si="353"/>
        <v>0</v>
      </c>
      <c r="BA603" s="4" t="str">
        <f t="shared" si="354"/>
        <v>0</v>
      </c>
      <c r="BB603" s="4" t="str">
        <f t="shared" si="355"/>
        <v>0</v>
      </c>
      <c r="BC603" s="4" t="str">
        <f t="shared" si="356"/>
        <v>0</v>
      </c>
      <c r="BD603" s="4" t="str">
        <f t="shared" si="357"/>
        <v>0</v>
      </c>
      <c r="BE603" s="4" t="str">
        <f t="shared" si="358"/>
        <v>0</v>
      </c>
      <c r="BF603" s="4" t="str">
        <f t="shared" si="359"/>
        <v>0</v>
      </c>
      <c r="BG603" s="4" t="str">
        <f t="shared" si="360"/>
        <v>0</v>
      </c>
      <c r="BH603" s="4" t="str">
        <f t="shared" si="361"/>
        <v>0</v>
      </c>
      <c r="BI603" s="4" t="str">
        <f t="shared" si="362"/>
        <v>0</v>
      </c>
      <c r="BJ603" s="4" t="str">
        <f t="shared" si="363"/>
        <v>0</v>
      </c>
      <c r="BK603" s="4" t="str">
        <f t="shared" si="364"/>
        <v>0</v>
      </c>
      <c r="BL603" s="4" t="str">
        <f t="shared" si="365"/>
        <v>0</v>
      </c>
      <c r="BM603" s="4" t="str">
        <f t="shared" si="366"/>
        <v>0</v>
      </c>
      <c r="BN603" s="4" t="str">
        <f t="shared" si="367"/>
        <v>0</v>
      </c>
      <c r="BO603" s="4" t="str">
        <f t="shared" si="368"/>
        <v>0</v>
      </c>
      <c r="BP603" s="4" t="str">
        <f t="shared" si="369"/>
        <v>0</v>
      </c>
      <c r="BQ603" s="4" t="str">
        <f t="shared" si="370"/>
        <v>0</v>
      </c>
      <c r="BR603" s="4" t="str">
        <f t="shared" si="371"/>
        <v>0</v>
      </c>
      <c r="BS603" s="4" t="str">
        <f t="shared" si="372"/>
        <v>0</v>
      </c>
      <c r="BT603" s="4" t="str">
        <f t="shared" si="373"/>
        <v>0</v>
      </c>
      <c r="BU603" s="4" t="str">
        <f t="shared" si="374"/>
        <v>0</v>
      </c>
      <c r="BV603" s="4" t="str">
        <f t="shared" si="375"/>
        <v>0</v>
      </c>
      <c r="BW603" s="4" t="str">
        <f t="shared" si="376"/>
        <v>0</v>
      </c>
      <c r="BX603" s="4" t="str">
        <f t="shared" si="377"/>
        <v>0</v>
      </c>
      <c r="BY603" s="4" t="str">
        <f t="shared" si="378"/>
        <v>0</v>
      </c>
      <c r="BZ603" s="37">
        <f t="shared" si="379"/>
        <v>0</v>
      </c>
      <c r="CA603" s="32" t="e">
        <f>VLOOKUP(J:J,'Agent wise'!A:C,3,0)</f>
        <v>#N/A</v>
      </c>
      <c r="CB603" s="32">
        <f t="shared" si="345"/>
        <v>0</v>
      </c>
      <c r="CC603" t="str">
        <f t="shared" si="346"/>
        <v>FC</v>
      </c>
      <c r="CE603" s="32"/>
      <c r="CJ603">
        <f t="shared" si="347"/>
        <v>0</v>
      </c>
      <c r="CK603">
        <f t="shared" si="348"/>
        <v>1</v>
      </c>
      <c r="CL603">
        <f t="shared" si="349"/>
        <v>1900</v>
      </c>
    </row>
    <row r="604" spans="5:90" ht="15" customHeight="1" x14ac:dyDescent="0.35">
      <c r="E604" s="32"/>
      <c r="AW604" s="4" t="str">
        <f t="shared" si="350"/>
        <v>0</v>
      </c>
      <c r="AX604" s="4" t="str">
        <f t="shared" si="351"/>
        <v>0</v>
      </c>
      <c r="AY604" s="4" t="str">
        <f t="shared" si="352"/>
        <v>0</v>
      </c>
      <c r="AZ604" s="4" t="str">
        <f t="shared" si="353"/>
        <v>0</v>
      </c>
      <c r="BA604" s="4" t="str">
        <f t="shared" si="354"/>
        <v>0</v>
      </c>
      <c r="BB604" s="4" t="str">
        <f t="shared" si="355"/>
        <v>0</v>
      </c>
      <c r="BC604" s="4" t="str">
        <f t="shared" si="356"/>
        <v>0</v>
      </c>
      <c r="BD604" s="4" t="str">
        <f t="shared" si="357"/>
        <v>0</v>
      </c>
      <c r="BE604" s="4" t="str">
        <f t="shared" si="358"/>
        <v>0</v>
      </c>
      <c r="BF604" s="4" t="str">
        <f t="shared" si="359"/>
        <v>0</v>
      </c>
      <c r="BG604" s="4" t="str">
        <f t="shared" si="360"/>
        <v>0</v>
      </c>
      <c r="BH604" s="4" t="str">
        <f t="shared" si="361"/>
        <v>0</v>
      </c>
      <c r="BI604" s="4" t="str">
        <f t="shared" si="362"/>
        <v>0</v>
      </c>
      <c r="BJ604" s="4" t="str">
        <f t="shared" si="363"/>
        <v>0</v>
      </c>
      <c r="BK604" s="4" t="str">
        <f t="shared" si="364"/>
        <v>0</v>
      </c>
      <c r="BL604" s="4" t="str">
        <f t="shared" si="365"/>
        <v>0</v>
      </c>
      <c r="BM604" s="4" t="str">
        <f t="shared" si="366"/>
        <v>0</v>
      </c>
      <c r="BN604" s="4" t="str">
        <f t="shared" si="367"/>
        <v>0</v>
      </c>
      <c r="BO604" s="4" t="str">
        <f t="shared" si="368"/>
        <v>0</v>
      </c>
      <c r="BP604" s="4" t="str">
        <f t="shared" si="369"/>
        <v>0</v>
      </c>
      <c r="BQ604" s="4" t="str">
        <f t="shared" si="370"/>
        <v>0</v>
      </c>
      <c r="BR604" s="4" t="str">
        <f t="shared" si="371"/>
        <v>0</v>
      </c>
      <c r="BS604" s="4" t="str">
        <f t="shared" si="372"/>
        <v>0</v>
      </c>
      <c r="BT604" s="4" t="str">
        <f t="shared" si="373"/>
        <v>0</v>
      </c>
      <c r="BU604" s="4" t="str">
        <f t="shared" si="374"/>
        <v>0</v>
      </c>
      <c r="BV604" s="4" t="str">
        <f t="shared" si="375"/>
        <v>0</v>
      </c>
      <c r="BW604" s="4" t="str">
        <f t="shared" si="376"/>
        <v>0</v>
      </c>
      <c r="BX604" s="4" t="str">
        <f t="shared" si="377"/>
        <v>0</v>
      </c>
      <c r="BY604" s="4" t="str">
        <f t="shared" si="378"/>
        <v>0</v>
      </c>
      <c r="BZ604" s="37">
        <f t="shared" si="379"/>
        <v>0</v>
      </c>
      <c r="CA604" s="32" t="e">
        <f>VLOOKUP(J:J,'Agent wise'!A:C,3,0)</f>
        <v>#N/A</v>
      </c>
      <c r="CB604" s="32">
        <f t="shared" si="345"/>
        <v>0</v>
      </c>
      <c r="CC604" t="str">
        <f t="shared" si="346"/>
        <v>FC</v>
      </c>
      <c r="CE604" s="32"/>
      <c r="CJ604">
        <f t="shared" si="347"/>
        <v>0</v>
      </c>
      <c r="CK604">
        <f t="shared" si="348"/>
        <v>1</v>
      </c>
      <c r="CL604">
        <f t="shared" si="349"/>
        <v>1900</v>
      </c>
    </row>
    <row r="605" spans="5:90" ht="15" customHeight="1" x14ac:dyDescent="0.35">
      <c r="E605" s="32"/>
      <c r="AW605" s="4" t="str">
        <f t="shared" si="350"/>
        <v>0</v>
      </c>
      <c r="AX605" s="4" t="str">
        <f t="shared" si="351"/>
        <v>0</v>
      </c>
      <c r="AY605" s="4" t="str">
        <f t="shared" si="352"/>
        <v>0</v>
      </c>
      <c r="AZ605" s="4" t="str">
        <f t="shared" si="353"/>
        <v>0</v>
      </c>
      <c r="BA605" s="4" t="str">
        <f t="shared" si="354"/>
        <v>0</v>
      </c>
      <c r="BB605" s="4" t="str">
        <f t="shared" si="355"/>
        <v>0</v>
      </c>
      <c r="BC605" s="4" t="str">
        <f t="shared" si="356"/>
        <v>0</v>
      </c>
      <c r="BD605" s="4" t="str">
        <f t="shared" si="357"/>
        <v>0</v>
      </c>
      <c r="BE605" s="4" t="str">
        <f t="shared" si="358"/>
        <v>0</v>
      </c>
      <c r="BF605" s="4" t="str">
        <f t="shared" si="359"/>
        <v>0</v>
      </c>
      <c r="BG605" s="4" t="str">
        <f t="shared" si="360"/>
        <v>0</v>
      </c>
      <c r="BH605" s="4" t="str">
        <f t="shared" si="361"/>
        <v>0</v>
      </c>
      <c r="BI605" s="4" t="str">
        <f t="shared" si="362"/>
        <v>0</v>
      </c>
      <c r="BJ605" s="4" t="str">
        <f t="shared" si="363"/>
        <v>0</v>
      </c>
      <c r="BK605" s="4" t="str">
        <f t="shared" si="364"/>
        <v>0</v>
      </c>
      <c r="BL605" s="4" t="str">
        <f t="shared" si="365"/>
        <v>0</v>
      </c>
      <c r="BM605" s="4" t="str">
        <f t="shared" si="366"/>
        <v>0</v>
      </c>
      <c r="BN605" s="4" t="str">
        <f t="shared" si="367"/>
        <v>0</v>
      </c>
      <c r="BO605" s="4" t="str">
        <f t="shared" si="368"/>
        <v>0</v>
      </c>
      <c r="BP605" s="4" t="str">
        <f t="shared" si="369"/>
        <v>0</v>
      </c>
      <c r="BQ605" s="4" t="str">
        <f t="shared" si="370"/>
        <v>0</v>
      </c>
      <c r="BR605" s="4" t="str">
        <f t="shared" si="371"/>
        <v>0</v>
      </c>
      <c r="BS605" s="4" t="str">
        <f t="shared" si="372"/>
        <v>0</v>
      </c>
      <c r="BT605" s="4" t="str">
        <f t="shared" si="373"/>
        <v>0</v>
      </c>
      <c r="BU605" s="4" t="str">
        <f t="shared" si="374"/>
        <v>0</v>
      </c>
      <c r="BV605" s="4" t="str">
        <f t="shared" si="375"/>
        <v>0</v>
      </c>
      <c r="BW605" s="4" t="str">
        <f t="shared" si="376"/>
        <v>0</v>
      </c>
      <c r="BX605" s="4" t="str">
        <f t="shared" si="377"/>
        <v>0</v>
      </c>
      <c r="BY605" s="4" t="str">
        <f t="shared" si="378"/>
        <v>0</v>
      </c>
      <c r="BZ605" s="37">
        <f t="shared" si="379"/>
        <v>0</v>
      </c>
      <c r="CA605" s="32" t="e">
        <f>VLOOKUP(J:J,'Agent wise'!A:C,3,0)</f>
        <v>#N/A</v>
      </c>
      <c r="CB605" s="32">
        <f t="shared" si="345"/>
        <v>0</v>
      </c>
      <c r="CC605" t="str">
        <f t="shared" si="346"/>
        <v>FC</v>
      </c>
      <c r="CE605" s="32"/>
      <c r="CJ605">
        <f t="shared" si="347"/>
        <v>0</v>
      </c>
      <c r="CK605">
        <f t="shared" si="348"/>
        <v>1</v>
      </c>
      <c r="CL605">
        <f t="shared" si="349"/>
        <v>1900</v>
      </c>
    </row>
    <row r="606" spans="5:90" ht="15" customHeight="1" x14ac:dyDescent="0.35">
      <c r="E606" s="32"/>
      <c r="AW606" s="4" t="str">
        <f t="shared" si="350"/>
        <v>0</v>
      </c>
      <c r="AX606" s="4" t="str">
        <f t="shared" si="351"/>
        <v>0</v>
      </c>
      <c r="AY606" s="4" t="str">
        <f t="shared" si="352"/>
        <v>0</v>
      </c>
      <c r="AZ606" s="4" t="str">
        <f t="shared" si="353"/>
        <v>0</v>
      </c>
      <c r="BA606" s="4" t="str">
        <f t="shared" si="354"/>
        <v>0</v>
      </c>
      <c r="BB606" s="4" t="str">
        <f t="shared" si="355"/>
        <v>0</v>
      </c>
      <c r="BC606" s="4" t="str">
        <f t="shared" si="356"/>
        <v>0</v>
      </c>
      <c r="BD606" s="4" t="str">
        <f t="shared" si="357"/>
        <v>0</v>
      </c>
      <c r="BE606" s="4" t="str">
        <f t="shared" si="358"/>
        <v>0</v>
      </c>
      <c r="BF606" s="4" t="str">
        <f t="shared" si="359"/>
        <v>0</v>
      </c>
      <c r="BG606" s="4" t="str">
        <f t="shared" si="360"/>
        <v>0</v>
      </c>
      <c r="BH606" s="4" t="str">
        <f t="shared" si="361"/>
        <v>0</v>
      </c>
      <c r="BI606" s="4" t="str">
        <f t="shared" si="362"/>
        <v>0</v>
      </c>
      <c r="BJ606" s="4" t="str">
        <f t="shared" si="363"/>
        <v>0</v>
      </c>
      <c r="BK606" s="4" t="str">
        <f t="shared" si="364"/>
        <v>0</v>
      </c>
      <c r="BL606" s="4" t="str">
        <f t="shared" si="365"/>
        <v>0</v>
      </c>
      <c r="BM606" s="4" t="str">
        <f t="shared" si="366"/>
        <v>0</v>
      </c>
      <c r="BN606" s="4" t="str">
        <f t="shared" si="367"/>
        <v>0</v>
      </c>
      <c r="BO606" s="4" t="str">
        <f t="shared" si="368"/>
        <v>0</v>
      </c>
      <c r="BP606" s="4" t="str">
        <f t="shared" si="369"/>
        <v>0</v>
      </c>
      <c r="BQ606" s="4" t="str">
        <f t="shared" si="370"/>
        <v>0</v>
      </c>
      <c r="BR606" s="4" t="str">
        <f t="shared" si="371"/>
        <v>0</v>
      </c>
      <c r="BS606" s="4" t="str">
        <f t="shared" si="372"/>
        <v>0</v>
      </c>
      <c r="BT606" s="4" t="str">
        <f t="shared" si="373"/>
        <v>0</v>
      </c>
      <c r="BU606" s="4" t="str">
        <f t="shared" si="374"/>
        <v>0</v>
      </c>
      <c r="BV606" s="4" t="str">
        <f t="shared" si="375"/>
        <v>0</v>
      </c>
      <c r="BW606" s="4" t="str">
        <f t="shared" si="376"/>
        <v>0</v>
      </c>
      <c r="BX606" s="4" t="str">
        <f t="shared" si="377"/>
        <v>0</v>
      </c>
      <c r="BY606" s="4" t="str">
        <f t="shared" si="378"/>
        <v>0</v>
      </c>
      <c r="BZ606" s="37">
        <f t="shared" si="379"/>
        <v>0</v>
      </c>
      <c r="CA606" s="32" t="e">
        <f>VLOOKUP(J:J,'Agent wise'!A:C,3,0)</f>
        <v>#N/A</v>
      </c>
      <c r="CB606" s="32">
        <f t="shared" si="345"/>
        <v>0</v>
      </c>
      <c r="CC606" t="str">
        <f t="shared" si="346"/>
        <v>FC</v>
      </c>
      <c r="CE606" s="32"/>
      <c r="CJ606">
        <f t="shared" si="347"/>
        <v>0</v>
      </c>
      <c r="CK606">
        <f t="shared" si="348"/>
        <v>1</v>
      </c>
      <c r="CL606">
        <f t="shared" si="349"/>
        <v>1900</v>
      </c>
    </row>
    <row r="607" spans="5:90" ht="15" customHeight="1" x14ac:dyDescent="0.35">
      <c r="E607" s="32"/>
      <c r="G607" s="2"/>
      <c r="AW607" s="4" t="str">
        <f t="shared" si="350"/>
        <v>0</v>
      </c>
      <c r="AX607" s="4" t="str">
        <f t="shared" si="351"/>
        <v>0</v>
      </c>
      <c r="AY607" s="4" t="str">
        <f t="shared" si="352"/>
        <v>0</v>
      </c>
      <c r="AZ607" s="4" t="str">
        <f t="shared" si="353"/>
        <v>0</v>
      </c>
      <c r="BA607" s="4" t="str">
        <f t="shared" si="354"/>
        <v>0</v>
      </c>
      <c r="BB607" s="4" t="str">
        <f t="shared" si="355"/>
        <v>0</v>
      </c>
      <c r="BC607" s="4" t="str">
        <f t="shared" si="356"/>
        <v>0</v>
      </c>
      <c r="BD607" s="4" t="str">
        <f t="shared" si="357"/>
        <v>0</v>
      </c>
      <c r="BE607" s="4" t="str">
        <f t="shared" si="358"/>
        <v>0</v>
      </c>
      <c r="BF607" s="4" t="str">
        <f t="shared" si="359"/>
        <v>0</v>
      </c>
      <c r="BG607" s="4" t="str">
        <f t="shared" si="360"/>
        <v>0</v>
      </c>
      <c r="BH607" s="4" t="str">
        <f t="shared" si="361"/>
        <v>0</v>
      </c>
      <c r="BI607" s="4" t="str">
        <f t="shared" si="362"/>
        <v>0</v>
      </c>
      <c r="BJ607" s="4" t="str">
        <f t="shared" si="363"/>
        <v>0</v>
      </c>
      <c r="BK607" s="4" t="str">
        <f t="shared" si="364"/>
        <v>0</v>
      </c>
      <c r="BL607" s="4" t="str">
        <f t="shared" si="365"/>
        <v>0</v>
      </c>
      <c r="BM607" s="4" t="str">
        <f t="shared" si="366"/>
        <v>0</v>
      </c>
      <c r="BN607" s="4" t="str">
        <f t="shared" si="367"/>
        <v>0</v>
      </c>
      <c r="BO607" s="4" t="str">
        <f t="shared" si="368"/>
        <v>0</v>
      </c>
      <c r="BP607" s="4" t="str">
        <f t="shared" si="369"/>
        <v>0</v>
      </c>
      <c r="BQ607" s="4" t="str">
        <f t="shared" si="370"/>
        <v>0</v>
      </c>
      <c r="BR607" s="4" t="str">
        <f t="shared" si="371"/>
        <v>0</v>
      </c>
      <c r="BS607" s="4" t="str">
        <f t="shared" si="372"/>
        <v>0</v>
      </c>
      <c r="BT607" s="4" t="str">
        <f t="shared" si="373"/>
        <v>0</v>
      </c>
      <c r="BU607" s="4" t="str">
        <f t="shared" si="374"/>
        <v>0</v>
      </c>
      <c r="BV607" s="4" t="str">
        <f t="shared" si="375"/>
        <v>0</v>
      </c>
      <c r="BW607" s="4" t="str">
        <f t="shared" si="376"/>
        <v>0</v>
      </c>
      <c r="BX607" s="4" t="str">
        <f t="shared" si="377"/>
        <v>0</v>
      </c>
      <c r="BY607" s="4" t="str">
        <f t="shared" si="378"/>
        <v>0</v>
      </c>
      <c r="BZ607" s="37">
        <f t="shared" si="379"/>
        <v>0</v>
      </c>
      <c r="CA607" s="32" t="e">
        <f>VLOOKUP(J:J,'Agent wise'!A:C,3,0)</f>
        <v>#N/A</v>
      </c>
      <c r="CB607" s="32">
        <f t="shared" si="345"/>
        <v>0</v>
      </c>
      <c r="CC607" t="str">
        <f t="shared" si="346"/>
        <v>FC</v>
      </c>
      <c r="CE607" s="32"/>
      <c r="CJ607">
        <f t="shared" si="347"/>
        <v>0</v>
      </c>
      <c r="CK607">
        <f t="shared" si="348"/>
        <v>1</v>
      </c>
      <c r="CL607">
        <f t="shared" si="349"/>
        <v>1900</v>
      </c>
    </row>
    <row r="608" spans="5:90" ht="15" customHeight="1" x14ac:dyDescent="0.35">
      <c r="E608" s="32"/>
      <c r="AW608" s="4" t="str">
        <f t="shared" si="350"/>
        <v>0</v>
      </c>
      <c r="AX608" s="4" t="str">
        <f t="shared" si="351"/>
        <v>0</v>
      </c>
      <c r="AY608" s="4" t="str">
        <f t="shared" si="352"/>
        <v>0</v>
      </c>
      <c r="AZ608" s="4" t="str">
        <f t="shared" si="353"/>
        <v>0</v>
      </c>
      <c r="BA608" s="4" t="str">
        <f t="shared" si="354"/>
        <v>0</v>
      </c>
      <c r="BB608" s="4" t="str">
        <f t="shared" si="355"/>
        <v>0</v>
      </c>
      <c r="BC608" s="4" t="str">
        <f t="shared" si="356"/>
        <v>0</v>
      </c>
      <c r="BD608" s="4" t="str">
        <f t="shared" si="357"/>
        <v>0</v>
      </c>
      <c r="BE608" s="4" t="str">
        <f t="shared" si="358"/>
        <v>0</v>
      </c>
      <c r="BF608" s="4" t="str">
        <f t="shared" si="359"/>
        <v>0</v>
      </c>
      <c r="BG608" s="4" t="str">
        <f t="shared" si="360"/>
        <v>0</v>
      </c>
      <c r="BH608" s="4" t="str">
        <f t="shared" si="361"/>
        <v>0</v>
      </c>
      <c r="BI608" s="4" t="str">
        <f t="shared" si="362"/>
        <v>0</v>
      </c>
      <c r="BJ608" s="4" t="str">
        <f t="shared" si="363"/>
        <v>0</v>
      </c>
      <c r="BK608" s="4" t="str">
        <f t="shared" si="364"/>
        <v>0</v>
      </c>
      <c r="BL608" s="4" t="str">
        <f t="shared" si="365"/>
        <v>0</v>
      </c>
      <c r="BM608" s="4" t="str">
        <f t="shared" si="366"/>
        <v>0</v>
      </c>
      <c r="BN608" s="4" t="str">
        <f t="shared" si="367"/>
        <v>0</v>
      </c>
      <c r="BO608" s="4" t="str">
        <f t="shared" si="368"/>
        <v>0</v>
      </c>
      <c r="BP608" s="4" t="str">
        <f t="shared" si="369"/>
        <v>0</v>
      </c>
      <c r="BQ608" s="4" t="str">
        <f t="shared" si="370"/>
        <v>0</v>
      </c>
      <c r="BR608" s="4" t="str">
        <f t="shared" si="371"/>
        <v>0</v>
      </c>
      <c r="BS608" s="4" t="str">
        <f t="shared" si="372"/>
        <v>0</v>
      </c>
      <c r="BT608" s="4" t="str">
        <f t="shared" si="373"/>
        <v>0</v>
      </c>
      <c r="BU608" s="4" t="str">
        <f t="shared" si="374"/>
        <v>0</v>
      </c>
      <c r="BV608" s="4" t="str">
        <f t="shared" si="375"/>
        <v>0</v>
      </c>
      <c r="BW608" s="4" t="str">
        <f t="shared" si="376"/>
        <v>0</v>
      </c>
      <c r="BX608" s="4" t="str">
        <f t="shared" si="377"/>
        <v>0</v>
      </c>
      <c r="BY608" s="4" t="str">
        <f t="shared" si="378"/>
        <v>0</v>
      </c>
      <c r="BZ608" s="37">
        <f t="shared" si="379"/>
        <v>0</v>
      </c>
      <c r="CA608" s="32" t="e">
        <f>VLOOKUP(J:J,'Agent wise'!A:C,3,0)</f>
        <v>#N/A</v>
      </c>
      <c r="CB608" s="32">
        <f t="shared" si="345"/>
        <v>0</v>
      </c>
      <c r="CC608" t="str">
        <f t="shared" si="346"/>
        <v>FC</v>
      </c>
      <c r="CE608" s="32"/>
      <c r="CJ608">
        <f t="shared" si="347"/>
        <v>0</v>
      </c>
      <c r="CK608">
        <f t="shared" si="348"/>
        <v>1</v>
      </c>
      <c r="CL608">
        <f t="shared" si="349"/>
        <v>1900</v>
      </c>
    </row>
    <row r="609" spans="5:90" ht="15" customHeight="1" x14ac:dyDescent="0.35">
      <c r="E609" s="32"/>
      <c r="AW609" s="4" t="str">
        <f t="shared" si="350"/>
        <v>0</v>
      </c>
      <c r="AX609" s="4" t="str">
        <f t="shared" si="351"/>
        <v>0</v>
      </c>
      <c r="AY609" s="4" t="str">
        <f t="shared" si="352"/>
        <v>0</v>
      </c>
      <c r="AZ609" s="4" t="str">
        <f t="shared" si="353"/>
        <v>0</v>
      </c>
      <c r="BA609" s="4" t="str">
        <f t="shared" si="354"/>
        <v>0</v>
      </c>
      <c r="BB609" s="4" t="str">
        <f t="shared" si="355"/>
        <v>0</v>
      </c>
      <c r="BC609" s="4" t="str">
        <f t="shared" si="356"/>
        <v>0</v>
      </c>
      <c r="BD609" s="4" t="str">
        <f t="shared" si="357"/>
        <v>0</v>
      </c>
      <c r="BE609" s="4" t="str">
        <f t="shared" si="358"/>
        <v>0</v>
      </c>
      <c r="BF609" s="4" t="str">
        <f t="shared" si="359"/>
        <v>0</v>
      </c>
      <c r="BG609" s="4" t="str">
        <f t="shared" si="360"/>
        <v>0</v>
      </c>
      <c r="BH609" s="4" t="str">
        <f t="shared" si="361"/>
        <v>0</v>
      </c>
      <c r="BI609" s="4" t="str">
        <f t="shared" si="362"/>
        <v>0</v>
      </c>
      <c r="BJ609" s="4" t="str">
        <f t="shared" si="363"/>
        <v>0</v>
      </c>
      <c r="BK609" s="4" t="str">
        <f t="shared" si="364"/>
        <v>0</v>
      </c>
      <c r="BL609" s="4" t="str">
        <f t="shared" si="365"/>
        <v>0</v>
      </c>
      <c r="BM609" s="4" t="str">
        <f t="shared" si="366"/>
        <v>0</v>
      </c>
      <c r="BN609" s="4" t="str">
        <f t="shared" si="367"/>
        <v>0</v>
      </c>
      <c r="BO609" s="4" t="str">
        <f t="shared" si="368"/>
        <v>0</v>
      </c>
      <c r="BP609" s="4" t="str">
        <f t="shared" si="369"/>
        <v>0</v>
      </c>
      <c r="BQ609" s="4" t="str">
        <f t="shared" si="370"/>
        <v>0</v>
      </c>
      <c r="BR609" s="4" t="str">
        <f t="shared" si="371"/>
        <v>0</v>
      </c>
      <c r="BS609" s="4" t="str">
        <f t="shared" si="372"/>
        <v>0</v>
      </c>
      <c r="BT609" s="4" t="str">
        <f t="shared" si="373"/>
        <v>0</v>
      </c>
      <c r="BU609" s="4" t="str">
        <f t="shared" si="374"/>
        <v>0</v>
      </c>
      <c r="BV609" s="4" t="str">
        <f t="shared" si="375"/>
        <v>0</v>
      </c>
      <c r="BW609" s="4" t="str">
        <f t="shared" si="376"/>
        <v>0</v>
      </c>
      <c r="BX609" s="4" t="str">
        <f t="shared" si="377"/>
        <v>0</v>
      </c>
      <c r="BY609" s="4" t="str">
        <f t="shared" si="378"/>
        <v>0</v>
      </c>
      <c r="BZ609" s="37">
        <f t="shared" si="379"/>
        <v>0</v>
      </c>
      <c r="CA609" s="32" t="e">
        <f>VLOOKUP(J:J,'Agent wise'!A:C,3,0)</f>
        <v>#N/A</v>
      </c>
      <c r="CB609" s="32">
        <f t="shared" si="345"/>
        <v>0</v>
      </c>
      <c r="CC609" t="str">
        <f t="shared" si="346"/>
        <v>FC</v>
      </c>
      <c r="CE609" s="32"/>
      <c r="CJ609">
        <f t="shared" si="347"/>
        <v>0</v>
      </c>
      <c r="CK609">
        <f t="shared" si="348"/>
        <v>1</v>
      </c>
      <c r="CL609">
        <f t="shared" si="349"/>
        <v>1900</v>
      </c>
    </row>
    <row r="610" spans="5:90" ht="15" customHeight="1" x14ac:dyDescent="0.35">
      <c r="E610" s="32"/>
      <c r="AQ610" s="1"/>
      <c r="AW610" s="4" t="str">
        <f t="shared" si="350"/>
        <v>0</v>
      </c>
      <c r="AX610" s="4" t="str">
        <f t="shared" si="351"/>
        <v>0</v>
      </c>
      <c r="AY610" s="4" t="str">
        <f t="shared" si="352"/>
        <v>0</v>
      </c>
      <c r="AZ610" s="4" t="str">
        <f t="shared" si="353"/>
        <v>0</v>
      </c>
      <c r="BA610" s="4" t="str">
        <f t="shared" si="354"/>
        <v>0</v>
      </c>
      <c r="BB610" s="4" t="str">
        <f t="shared" si="355"/>
        <v>0</v>
      </c>
      <c r="BC610" s="4" t="str">
        <f t="shared" si="356"/>
        <v>0</v>
      </c>
      <c r="BD610" s="4" t="str">
        <f t="shared" si="357"/>
        <v>0</v>
      </c>
      <c r="BE610" s="4" t="str">
        <f t="shared" si="358"/>
        <v>0</v>
      </c>
      <c r="BF610" s="4" t="str">
        <f t="shared" si="359"/>
        <v>0</v>
      </c>
      <c r="BG610" s="4" t="str">
        <f t="shared" si="360"/>
        <v>0</v>
      </c>
      <c r="BH610" s="4" t="str">
        <f t="shared" si="361"/>
        <v>0</v>
      </c>
      <c r="BI610" s="4" t="str">
        <f t="shared" si="362"/>
        <v>0</v>
      </c>
      <c r="BJ610" s="4" t="str">
        <f t="shared" si="363"/>
        <v>0</v>
      </c>
      <c r="BK610" s="4" t="str">
        <f t="shared" si="364"/>
        <v>0</v>
      </c>
      <c r="BL610" s="4" t="str">
        <f t="shared" si="365"/>
        <v>0</v>
      </c>
      <c r="BM610" s="4" t="str">
        <f t="shared" si="366"/>
        <v>0</v>
      </c>
      <c r="BN610" s="4" t="str">
        <f t="shared" si="367"/>
        <v>0</v>
      </c>
      <c r="BO610" s="4" t="str">
        <f t="shared" si="368"/>
        <v>0</v>
      </c>
      <c r="BP610" s="4" t="str">
        <f t="shared" si="369"/>
        <v>0</v>
      </c>
      <c r="BQ610" s="4" t="str">
        <f t="shared" si="370"/>
        <v>0</v>
      </c>
      <c r="BR610" s="4" t="str">
        <f t="shared" si="371"/>
        <v>0</v>
      </c>
      <c r="BS610" s="4" t="str">
        <f t="shared" si="372"/>
        <v>0</v>
      </c>
      <c r="BT610" s="4" t="str">
        <f t="shared" si="373"/>
        <v>0</v>
      </c>
      <c r="BU610" s="4" t="str">
        <f t="shared" si="374"/>
        <v>0</v>
      </c>
      <c r="BV610" s="4" t="str">
        <f t="shared" si="375"/>
        <v>0</v>
      </c>
      <c r="BW610" s="4" t="str">
        <f t="shared" si="376"/>
        <v>0</v>
      </c>
      <c r="BX610" s="4" t="str">
        <f t="shared" si="377"/>
        <v>0</v>
      </c>
      <c r="BY610" s="4" t="str">
        <f t="shared" si="378"/>
        <v>0</v>
      </c>
      <c r="BZ610" s="37">
        <f t="shared" si="379"/>
        <v>0</v>
      </c>
      <c r="CA610" s="32" t="e">
        <f>VLOOKUP(J:J,'Agent wise'!A:C,3,0)</f>
        <v>#N/A</v>
      </c>
      <c r="CB610" s="32">
        <f t="shared" si="345"/>
        <v>0</v>
      </c>
      <c r="CC610" t="str">
        <f t="shared" si="346"/>
        <v>FC</v>
      </c>
      <c r="CE610" s="32"/>
      <c r="CJ610">
        <f t="shared" si="347"/>
        <v>0</v>
      </c>
      <c r="CK610">
        <f t="shared" si="348"/>
        <v>1</v>
      </c>
      <c r="CL610">
        <f t="shared" si="349"/>
        <v>1900</v>
      </c>
    </row>
    <row r="611" spans="5:90" ht="15" customHeight="1" x14ac:dyDescent="0.35">
      <c r="E611" s="32"/>
      <c r="AQ611" s="1"/>
      <c r="AW611" s="4" t="str">
        <f t="shared" si="350"/>
        <v>0</v>
      </c>
      <c r="AX611" s="4" t="str">
        <f t="shared" si="351"/>
        <v>0</v>
      </c>
      <c r="AY611" s="4" t="str">
        <f t="shared" si="352"/>
        <v>0</v>
      </c>
      <c r="AZ611" s="4" t="str">
        <f t="shared" si="353"/>
        <v>0</v>
      </c>
      <c r="BA611" s="4" t="str">
        <f t="shared" si="354"/>
        <v>0</v>
      </c>
      <c r="BB611" s="4" t="str">
        <f t="shared" si="355"/>
        <v>0</v>
      </c>
      <c r="BC611" s="4" t="str">
        <f t="shared" si="356"/>
        <v>0</v>
      </c>
      <c r="BD611" s="4" t="str">
        <f t="shared" si="357"/>
        <v>0</v>
      </c>
      <c r="BE611" s="4" t="str">
        <f t="shared" si="358"/>
        <v>0</v>
      </c>
      <c r="BF611" s="4" t="str">
        <f t="shared" si="359"/>
        <v>0</v>
      </c>
      <c r="BG611" s="4" t="str">
        <f t="shared" si="360"/>
        <v>0</v>
      </c>
      <c r="BH611" s="4" t="str">
        <f t="shared" si="361"/>
        <v>0</v>
      </c>
      <c r="BI611" s="4" t="str">
        <f t="shared" si="362"/>
        <v>0</v>
      </c>
      <c r="BJ611" s="4" t="str">
        <f t="shared" si="363"/>
        <v>0</v>
      </c>
      <c r="BK611" s="4" t="str">
        <f t="shared" si="364"/>
        <v>0</v>
      </c>
      <c r="BL611" s="4" t="str">
        <f t="shared" si="365"/>
        <v>0</v>
      </c>
      <c r="BM611" s="4" t="str">
        <f t="shared" si="366"/>
        <v>0</v>
      </c>
      <c r="BN611" s="4" t="str">
        <f t="shared" si="367"/>
        <v>0</v>
      </c>
      <c r="BO611" s="4" t="str">
        <f t="shared" si="368"/>
        <v>0</v>
      </c>
      <c r="BP611" s="4" t="str">
        <f t="shared" si="369"/>
        <v>0</v>
      </c>
      <c r="BQ611" s="4" t="str">
        <f t="shared" si="370"/>
        <v>0</v>
      </c>
      <c r="BR611" s="4" t="str">
        <f t="shared" si="371"/>
        <v>0</v>
      </c>
      <c r="BS611" s="4" t="str">
        <f t="shared" si="372"/>
        <v>0</v>
      </c>
      <c r="BT611" s="4" t="str">
        <f t="shared" si="373"/>
        <v>0</v>
      </c>
      <c r="BU611" s="4" t="str">
        <f t="shared" si="374"/>
        <v>0</v>
      </c>
      <c r="BV611" s="4" t="str">
        <f t="shared" si="375"/>
        <v>0</v>
      </c>
      <c r="BW611" s="4" t="str">
        <f t="shared" si="376"/>
        <v>0</v>
      </c>
      <c r="BX611" s="4" t="str">
        <f t="shared" si="377"/>
        <v>0</v>
      </c>
      <c r="BY611" s="4" t="str">
        <f t="shared" si="378"/>
        <v>0</v>
      </c>
      <c r="BZ611" s="37">
        <f t="shared" si="379"/>
        <v>0</v>
      </c>
      <c r="CA611" s="32" t="e">
        <f>VLOOKUP(J:J,'Agent wise'!A:C,3,0)</f>
        <v>#N/A</v>
      </c>
      <c r="CB611" s="32">
        <f t="shared" si="345"/>
        <v>0</v>
      </c>
      <c r="CC611" t="str">
        <f t="shared" si="346"/>
        <v>FC</v>
      </c>
      <c r="CE611" s="32"/>
      <c r="CJ611">
        <f t="shared" si="347"/>
        <v>0</v>
      </c>
      <c r="CK611">
        <f t="shared" si="348"/>
        <v>1</v>
      </c>
      <c r="CL611">
        <f t="shared" si="349"/>
        <v>1900</v>
      </c>
    </row>
    <row r="612" spans="5:90" ht="15" customHeight="1" x14ac:dyDescent="0.35">
      <c r="E612" s="32"/>
      <c r="AQ612" s="1"/>
      <c r="AW612" s="4" t="str">
        <f t="shared" si="350"/>
        <v>0</v>
      </c>
      <c r="AX612" s="4" t="str">
        <f t="shared" si="351"/>
        <v>0</v>
      </c>
      <c r="AY612" s="4" t="str">
        <f t="shared" si="352"/>
        <v>0</v>
      </c>
      <c r="AZ612" s="4" t="str">
        <f t="shared" si="353"/>
        <v>0</v>
      </c>
      <c r="BA612" s="4" t="str">
        <f t="shared" si="354"/>
        <v>0</v>
      </c>
      <c r="BB612" s="4" t="str">
        <f t="shared" si="355"/>
        <v>0</v>
      </c>
      <c r="BC612" s="4" t="str">
        <f t="shared" si="356"/>
        <v>0</v>
      </c>
      <c r="BD612" s="4" t="str">
        <f t="shared" si="357"/>
        <v>0</v>
      </c>
      <c r="BE612" s="4" t="str">
        <f t="shared" si="358"/>
        <v>0</v>
      </c>
      <c r="BF612" s="4" t="str">
        <f t="shared" si="359"/>
        <v>0</v>
      </c>
      <c r="BG612" s="4" t="str">
        <f t="shared" si="360"/>
        <v>0</v>
      </c>
      <c r="BH612" s="4" t="str">
        <f t="shared" si="361"/>
        <v>0</v>
      </c>
      <c r="BI612" s="4" t="str">
        <f t="shared" si="362"/>
        <v>0</v>
      </c>
      <c r="BJ612" s="4" t="str">
        <f t="shared" si="363"/>
        <v>0</v>
      </c>
      <c r="BK612" s="4" t="str">
        <f t="shared" si="364"/>
        <v>0</v>
      </c>
      <c r="BL612" s="4" t="str">
        <f t="shared" si="365"/>
        <v>0</v>
      </c>
      <c r="BM612" s="4" t="str">
        <f t="shared" si="366"/>
        <v>0</v>
      </c>
      <c r="BN612" s="4" t="str">
        <f t="shared" si="367"/>
        <v>0</v>
      </c>
      <c r="BO612" s="4" t="str">
        <f t="shared" si="368"/>
        <v>0</v>
      </c>
      <c r="BP612" s="4" t="str">
        <f t="shared" si="369"/>
        <v>0</v>
      </c>
      <c r="BQ612" s="4" t="str">
        <f t="shared" si="370"/>
        <v>0</v>
      </c>
      <c r="BR612" s="4" t="str">
        <f t="shared" si="371"/>
        <v>0</v>
      </c>
      <c r="BS612" s="4" t="str">
        <f t="shared" si="372"/>
        <v>0</v>
      </c>
      <c r="BT612" s="4" t="str">
        <f t="shared" si="373"/>
        <v>0</v>
      </c>
      <c r="BU612" s="4" t="str">
        <f t="shared" si="374"/>
        <v>0</v>
      </c>
      <c r="BV612" s="4" t="str">
        <f t="shared" si="375"/>
        <v>0</v>
      </c>
      <c r="BW612" s="4" t="str">
        <f t="shared" si="376"/>
        <v>0</v>
      </c>
      <c r="BX612" s="4" t="str">
        <f t="shared" si="377"/>
        <v>0</v>
      </c>
      <c r="BY612" s="4" t="str">
        <f t="shared" si="378"/>
        <v>0</v>
      </c>
      <c r="BZ612" s="37">
        <f t="shared" si="379"/>
        <v>0</v>
      </c>
      <c r="CA612" s="32" t="e">
        <f>VLOOKUP(J:J,'Agent wise'!A:C,3,0)</f>
        <v>#N/A</v>
      </c>
      <c r="CB612" s="32">
        <f t="shared" si="345"/>
        <v>0</v>
      </c>
      <c r="CC612" t="str">
        <f t="shared" si="346"/>
        <v>FC</v>
      </c>
      <c r="CE612" s="32"/>
      <c r="CJ612">
        <f t="shared" si="347"/>
        <v>0</v>
      </c>
      <c r="CK612">
        <f t="shared" si="348"/>
        <v>1</v>
      </c>
      <c r="CL612">
        <f t="shared" si="349"/>
        <v>1900</v>
      </c>
    </row>
    <row r="613" spans="5:90" ht="15" customHeight="1" x14ac:dyDescent="0.35">
      <c r="E613" s="32"/>
      <c r="AQ613" s="1"/>
      <c r="AW613" s="4" t="str">
        <f t="shared" si="350"/>
        <v>0</v>
      </c>
      <c r="AX613" s="4" t="str">
        <f t="shared" si="351"/>
        <v>0</v>
      </c>
      <c r="AY613" s="4" t="str">
        <f t="shared" si="352"/>
        <v>0</v>
      </c>
      <c r="AZ613" s="4" t="str">
        <f t="shared" si="353"/>
        <v>0</v>
      </c>
      <c r="BA613" s="4" t="str">
        <f t="shared" si="354"/>
        <v>0</v>
      </c>
      <c r="BB613" s="4" t="str">
        <f t="shared" si="355"/>
        <v>0</v>
      </c>
      <c r="BC613" s="4" t="str">
        <f t="shared" si="356"/>
        <v>0</v>
      </c>
      <c r="BD613" s="4" t="str">
        <f t="shared" si="357"/>
        <v>0</v>
      </c>
      <c r="BE613" s="4" t="str">
        <f t="shared" si="358"/>
        <v>0</v>
      </c>
      <c r="BF613" s="4" t="str">
        <f t="shared" si="359"/>
        <v>0</v>
      </c>
      <c r="BG613" s="4" t="str">
        <f t="shared" si="360"/>
        <v>0</v>
      </c>
      <c r="BH613" s="4" t="str">
        <f t="shared" si="361"/>
        <v>0</v>
      </c>
      <c r="BI613" s="4" t="str">
        <f t="shared" si="362"/>
        <v>0</v>
      </c>
      <c r="BJ613" s="4" t="str">
        <f t="shared" si="363"/>
        <v>0</v>
      </c>
      <c r="BK613" s="4" t="str">
        <f t="shared" si="364"/>
        <v>0</v>
      </c>
      <c r="BL613" s="4" t="str">
        <f t="shared" si="365"/>
        <v>0</v>
      </c>
      <c r="BM613" s="4" t="str">
        <f t="shared" si="366"/>
        <v>0</v>
      </c>
      <c r="BN613" s="4" t="str">
        <f t="shared" si="367"/>
        <v>0</v>
      </c>
      <c r="BO613" s="4" t="str">
        <f t="shared" si="368"/>
        <v>0</v>
      </c>
      <c r="BP613" s="4" t="str">
        <f t="shared" si="369"/>
        <v>0</v>
      </c>
      <c r="BQ613" s="4" t="str">
        <f t="shared" si="370"/>
        <v>0</v>
      </c>
      <c r="BR613" s="4" t="str">
        <f t="shared" si="371"/>
        <v>0</v>
      </c>
      <c r="BS613" s="4" t="str">
        <f t="shared" si="372"/>
        <v>0</v>
      </c>
      <c r="BT613" s="4" t="str">
        <f t="shared" si="373"/>
        <v>0</v>
      </c>
      <c r="BU613" s="4" t="str">
        <f t="shared" si="374"/>
        <v>0</v>
      </c>
      <c r="BV613" s="4" t="str">
        <f t="shared" si="375"/>
        <v>0</v>
      </c>
      <c r="BW613" s="4" t="str">
        <f t="shared" si="376"/>
        <v>0</v>
      </c>
      <c r="BX613" s="4" t="str">
        <f t="shared" si="377"/>
        <v>0</v>
      </c>
      <c r="BY613" s="4" t="str">
        <f t="shared" si="378"/>
        <v>0</v>
      </c>
      <c r="BZ613" s="37">
        <f t="shared" si="379"/>
        <v>0</v>
      </c>
      <c r="CA613" s="32" t="e">
        <f>VLOOKUP(J:J,'Agent wise'!A:C,3,0)</f>
        <v>#N/A</v>
      </c>
      <c r="CB613" s="32">
        <f t="shared" si="345"/>
        <v>0</v>
      </c>
      <c r="CC613" t="str">
        <f t="shared" si="346"/>
        <v>FC</v>
      </c>
      <c r="CE613" s="32"/>
      <c r="CJ613">
        <f t="shared" si="347"/>
        <v>0</v>
      </c>
      <c r="CK613">
        <f t="shared" si="348"/>
        <v>1</v>
      </c>
      <c r="CL613">
        <f t="shared" si="349"/>
        <v>1900</v>
      </c>
    </row>
    <row r="614" spans="5:90" ht="15" customHeight="1" x14ac:dyDescent="0.35">
      <c r="E614" s="32"/>
      <c r="AQ614" s="1"/>
      <c r="AW614" s="4" t="str">
        <f t="shared" si="350"/>
        <v>0</v>
      </c>
      <c r="AX614" s="4" t="str">
        <f t="shared" si="351"/>
        <v>0</v>
      </c>
      <c r="AY614" s="4" t="str">
        <f t="shared" si="352"/>
        <v>0</v>
      </c>
      <c r="AZ614" s="4" t="str">
        <f t="shared" si="353"/>
        <v>0</v>
      </c>
      <c r="BA614" s="4" t="str">
        <f t="shared" si="354"/>
        <v>0</v>
      </c>
      <c r="BB614" s="4" t="str">
        <f t="shared" si="355"/>
        <v>0</v>
      </c>
      <c r="BC614" s="4" t="str">
        <f t="shared" si="356"/>
        <v>0</v>
      </c>
      <c r="BD614" s="4" t="str">
        <f t="shared" si="357"/>
        <v>0</v>
      </c>
      <c r="BE614" s="4" t="str">
        <f t="shared" si="358"/>
        <v>0</v>
      </c>
      <c r="BF614" s="4" t="str">
        <f t="shared" si="359"/>
        <v>0</v>
      </c>
      <c r="BG614" s="4" t="str">
        <f t="shared" si="360"/>
        <v>0</v>
      </c>
      <c r="BH614" s="4" t="str">
        <f t="shared" si="361"/>
        <v>0</v>
      </c>
      <c r="BI614" s="4" t="str">
        <f t="shared" si="362"/>
        <v>0</v>
      </c>
      <c r="BJ614" s="4" t="str">
        <f t="shared" si="363"/>
        <v>0</v>
      </c>
      <c r="BK614" s="4" t="str">
        <f t="shared" si="364"/>
        <v>0</v>
      </c>
      <c r="BL614" s="4" t="str">
        <f t="shared" si="365"/>
        <v>0</v>
      </c>
      <c r="BM614" s="4" t="str">
        <f t="shared" si="366"/>
        <v>0</v>
      </c>
      <c r="BN614" s="4" t="str">
        <f t="shared" si="367"/>
        <v>0</v>
      </c>
      <c r="BO614" s="4" t="str">
        <f t="shared" si="368"/>
        <v>0</v>
      </c>
      <c r="BP614" s="4" t="str">
        <f t="shared" si="369"/>
        <v>0</v>
      </c>
      <c r="BQ614" s="4" t="str">
        <f t="shared" si="370"/>
        <v>0</v>
      </c>
      <c r="BR614" s="4" t="str">
        <f t="shared" si="371"/>
        <v>0</v>
      </c>
      <c r="BS614" s="4" t="str">
        <f t="shared" si="372"/>
        <v>0</v>
      </c>
      <c r="BT614" s="4" t="str">
        <f t="shared" si="373"/>
        <v>0</v>
      </c>
      <c r="BU614" s="4" t="str">
        <f t="shared" si="374"/>
        <v>0</v>
      </c>
      <c r="BV614" s="4" t="str">
        <f t="shared" si="375"/>
        <v>0</v>
      </c>
      <c r="BW614" s="4" t="str">
        <f t="shared" si="376"/>
        <v>0</v>
      </c>
      <c r="BX614" s="4" t="str">
        <f t="shared" si="377"/>
        <v>0</v>
      </c>
      <c r="BY614" s="4" t="str">
        <f t="shared" si="378"/>
        <v>0</v>
      </c>
      <c r="BZ614" s="37">
        <f t="shared" si="379"/>
        <v>0</v>
      </c>
      <c r="CA614" s="32" t="e">
        <f>VLOOKUP(J:J,'Agent wise'!A:C,3,0)</f>
        <v>#N/A</v>
      </c>
      <c r="CB614" s="32">
        <f t="shared" si="345"/>
        <v>0</v>
      </c>
      <c r="CC614" t="str">
        <f t="shared" si="346"/>
        <v>FC</v>
      </c>
      <c r="CE614" s="32"/>
      <c r="CJ614">
        <f t="shared" si="347"/>
        <v>0</v>
      </c>
      <c r="CK614">
        <f t="shared" si="348"/>
        <v>1</v>
      </c>
      <c r="CL614">
        <f t="shared" si="349"/>
        <v>1900</v>
      </c>
    </row>
    <row r="615" spans="5:90" ht="15" customHeight="1" x14ac:dyDescent="0.35">
      <c r="E615" s="32"/>
      <c r="AW615" s="4" t="str">
        <f t="shared" si="350"/>
        <v>0</v>
      </c>
      <c r="AX615" s="4" t="str">
        <f t="shared" si="351"/>
        <v>0</v>
      </c>
      <c r="AY615" s="4" t="str">
        <f t="shared" si="352"/>
        <v>0</v>
      </c>
      <c r="AZ615" s="4" t="str">
        <f t="shared" si="353"/>
        <v>0</v>
      </c>
      <c r="BA615" s="4" t="str">
        <f t="shared" si="354"/>
        <v>0</v>
      </c>
      <c r="BB615" s="4" t="str">
        <f t="shared" si="355"/>
        <v>0</v>
      </c>
      <c r="BC615" s="4" t="str">
        <f t="shared" si="356"/>
        <v>0</v>
      </c>
      <c r="BD615" s="4" t="str">
        <f t="shared" si="357"/>
        <v>0</v>
      </c>
      <c r="BE615" s="4" t="str">
        <f t="shared" si="358"/>
        <v>0</v>
      </c>
      <c r="BF615" s="4" t="str">
        <f t="shared" si="359"/>
        <v>0</v>
      </c>
      <c r="BG615" s="4" t="str">
        <f t="shared" si="360"/>
        <v>0</v>
      </c>
      <c r="BH615" s="4" t="str">
        <f t="shared" si="361"/>
        <v>0</v>
      </c>
      <c r="BI615" s="4" t="str">
        <f t="shared" si="362"/>
        <v>0</v>
      </c>
      <c r="BJ615" s="4" t="str">
        <f t="shared" si="363"/>
        <v>0</v>
      </c>
      <c r="BK615" s="4" t="str">
        <f t="shared" si="364"/>
        <v>0</v>
      </c>
      <c r="BL615" s="4" t="str">
        <f t="shared" si="365"/>
        <v>0</v>
      </c>
      <c r="BM615" s="4" t="str">
        <f t="shared" si="366"/>
        <v>0</v>
      </c>
      <c r="BN615" s="4" t="str">
        <f t="shared" si="367"/>
        <v>0</v>
      </c>
      <c r="BO615" s="4" t="str">
        <f t="shared" si="368"/>
        <v>0</v>
      </c>
      <c r="BP615" s="4" t="str">
        <f t="shared" si="369"/>
        <v>0</v>
      </c>
      <c r="BQ615" s="4" t="str">
        <f t="shared" si="370"/>
        <v>0</v>
      </c>
      <c r="BR615" s="4" t="str">
        <f t="shared" si="371"/>
        <v>0</v>
      </c>
      <c r="BS615" s="4" t="str">
        <f t="shared" si="372"/>
        <v>0</v>
      </c>
      <c r="BT615" s="4" t="str">
        <f t="shared" si="373"/>
        <v>0</v>
      </c>
      <c r="BU615" s="4" t="str">
        <f t="shared" si="374"/>
        <v>0</v>
      </c>
      <c r="BV615" s="4" t="str">
        <f t="shared" si="375"/>
        <v>0</v>
      </c>
      <c r="BW615" s="4" t="str">
        <f t="shared" si="376"/>
        <v>0</v>
      </c>
      <c r="BX615" s="4" t="str">
        <f t="shared" si="377"/>
        <v>0</v>
      </c>
      <c r="BY615" s="4" t="str">
        <f t="shared" si="378"/>
        <v>0</v>
      </c>
      <c r="BZ615" s="37">
        <f t="shared" si="379"/>
        <v>0</v>
      </c>
      <c r="CA615" s="32" t="e">
        <f>VLOOKUP(J:J,'Agent wise'!A:C,3,0)</f>
        <v>#N/A</v>
      </c>
      <c r="CB615" s="32">
        <f t="shared" si="345"/>
        <v>0</v>
      </c>
      <c r="CC615" t="str">
        <f t="shared" si="346"/>
        <v>FC</v>
      </c>
      <c r="CE615" s="32"/>
      <c r="CJ615">
        <f t="shared" si="347"/>
        <v>0</v>
      </c>
      <c r="CK615">
        <f t="shared" si="348"/>
        <v>1</v>
      </c>
      <c r="CL615">
        <f t="shared" si="349"/>
        <v>1900</v>
      </c>
    </row>
    <row r="616" spans="5:90" ht="15" customHeight="1" x14ac:dyDescent="0.35">
      <c r="E616" s="32"/>
      <c r="AQ616" s="1"/>
      <c r="AW616" s="4" t="str">
        <f t="shared" si="350"/>
        <v>0</v>
      </c>
      <c r="AX616" s="4" t="str">
        <f t="shared" si="351"/>
        <v>0</v>
      </c>
      <c r="AY616" s="4" t="str">
        <f t="shared" si="352"/>
        <v>0</v>
      </c>
      <c r="AZ616" s="4" t="str">
        <f t="shared" si="353"/>
        <v>0</v>
      </c>
      <c r="BA616" s="4" t="str">
        <f t="shared" si="354"/>
        <v>0</v>
      </c>
      <c r="BB616" s="4" t="str">
        <f t="shared" si="355"/>
        <v>0</v>
      </c>
      <c r="BC616" s="4" t="str">
        <f t="shared" si="356"/>
        <v>0</v>
      </c>
      <c r="BD616" s="4" t="str">
        <f t="shared" si="357"/>
        <v>0</v>
      </c>
      <c r="BE616" s="4" t="str">
        <f t="shared" si="358"/>
        <v>0</v>
      </c>
      <c r="BF616" s="4" t="str">
        <f t="shared" si="359"/>
        <v>0</v>
      </c>
      <c r="BG616" s="4" t="str">
        <f t="shared" si="360"/>
        <v>0</v>
      </c>
      <c r="BH616" s="4" t="str">
        <f t="shared" si="361"/>
        <v>0</v>
      </c>
      <c r="BI616" s="4" t="str">
        <f t="shared" si="362"/>
        <v>0</v>
      </c>
      <c r="BJ616" s="4" t="str">
        <f t="shared" si="363"/>
        <v>0</v>
      </c>
      <c r="BK616" s="4" t="str">
        <f t="shared" si="364"/>
        <v>0</v>
      </c>
      <c r="BL616" s="4" t="str">
        <f t="shared" si="365"/>
        <v>0</v>
      </c>
      <c r="BM616" s="4" t="str">
        <f t="shared" si="366"/>
        <v>0</v>
      </c>
      <c r="BN616" s="4" t="str">
        <f t="shared" si="367"/>
        <v>0</v>
      </c>
      <c r="BO616" s="4" t="str">
        <f t="shared" si="368"/>
        <v>0</v>
      </c>
      <c r="BP616" s="4" t="str">
        <f t="shared" si="369"/>
        <v>0</v>
      </c>
      <c r="BQ616" s="4" t="str">
        <f t="shared" si="370"/>
        <v>0</v>
      </c>
      <c r="BR616" s="4" t="str">
        <f t="shared" si="371"/>
        <v>0</v>
      </c>
      <c r="BS616" s="4" t="str">
        <f t="shared" si="372"/>
        <v>0</v>
      </c>
      <c r="BT616" s="4" t="str">
        <f t="shared" si="373"/>
        <v>0</v>
      </c>
      <c r="BU616" s="4" t="str">
        <f t="shared" si="374"/>
        <v>0</v>
      </c>
      <c r="BV616" s="4" t="str">
        <f t="shared" si="375"/>
        <v>0</v>
      </c>
      <c r="BW616" s="4" t="str">
        <f t="shared" si="376"/>
        <v>0</v>
      </c>
      <c r="BX616" s="4" t="str">
        <f t="shared" si="377"/>
        <v>0</v>
      </c>
      <c r="BY616" s="4" t="str">
        <f t="shared" si="378"/>
        <v>0</v>
      </c>
      <c r="BZ616" s="37">
        <f t="shared" si="379"/>
        <v>0</v>
      </c>
      <c r="CA616" s="32" t="e">
        <f>VLOOKUP(J:J,'Agent wise'!A:C,3,0)</f>
        <v>#N/A</v>
      </c>
      <c r="CB616" s="32">
        <f t="shared" si="345"/>
        <v>0</v>
      </c>
      <c r="CC616" t="str">
        <f t="shared" si="346"/>
        <v>FC</v>
      </c>
      <c r="CE616" s="32"/>
      <c r="CJ616">
        <f t="shared" si="347"/>
        <v>0</v>
      </c>
      <c r="CK616">
        <f t="shared" si="348"/>
        <v>1</v>
      </c>
      <c r="CL616">
        <f t="shared" si="349"/>
        <v>1900</v>
      </c>
    </row>
    <row r="617" spans="5:90" ht="15" customHeight="1" x14ac:dyDescent="0.35">
      <c r="E617" s="32"/>
      <c r="AQ617" s="1"/>
      <c r="AW617" s="4" t="str">
        <f t="shared" si="350"/>
        <v>0</v>
      </c>
      <c r="AX617" s="4" t="str">
        <f t="shared" si="351"/>
        <v>0</v>
      </c>
      <c r="AY617" s="4" t="str">
        <f t="shared" si="352"/>
        <v>0</v>
      </c>
      <c r="AZ617" s="4" t="str">
        <f t="shared" si="353"/>
        <v>0</v>
      </c>
      <c r="BA617" s="4" t="str">
        <f t="shared" si="354"/>
        <v>0</v>
      </c>
      <c r="BB617" s="4" t="str">
        <f t="shared" si="355"/>
        <v>0</v>
      </c>
      <c r="BC617" s="4" t="str">
        <f t="shared" si="356"/>
        <v>0</v>
      </c>
      <c r="BD617" s="4" t="str">
        <f t="shared" si="357"/>
        <v>0</v>
      </c>
      <c r="BE617" s="4" t="str">
        <f t="shared" si="358"/>
        <v>0</v>
      </c>
      <c r="BF617" s="4" t="str">
        <f t="shared" si="359"/>
        <v>0</v>
      </c>
      <c r="BG617" s="4" t="str">
        <f t="shared" si="360"/>
        <v>0</v>
      </c>
      <c r="BH617" s="4" t="str">
        <f t="shared" si="361"/>
        <v>0</v>
      </c>
      <c r="BI617" s="4" t="str">
        <f t="shared" si="362"/>
        <v>0</v>
      </c>
      <c r="BJ617" s="4" t="str">
        <f t="shared" si="363"/>
        <v>0</v>
      </c>
      <c r="BK617" s="4" t="str">
        <f t="shared" si="364"/>
        <v>0</v>
      </c>
      <c r="BL617" s="4" t="str">
        <f t="shared" si="365"/>
        <v>0</v>
      </c>
      <c r="BM617" s="4" t="str">
        <f t="shared" si="366"/>
        <v>0</v>
      </c>
      <c r="BN617" s="4" t="str">
        <f t="shared" si="367"/>
        <v>0</v>
      </c>
      <c r="BO617" s="4" t="str">
        <f t="shared" si="368"/>
        <v>0</v>
      </c>
      <c r="BP617" s="4" t="str">
        <f t="shared" si="369"/>
        <v>0</v>
      </c>
      <c r="BQ617" s="4" t="str">
        <f t="shared" si="370"/>
        <v>0</v>
      </c>
      <c r="BR617" s="4" t="str">
        <f t="shared" si="371"/>
        <v>0</v>
      </c>
      <c r="BS617" s="4" t="str">
        <f t="shared" si="372"/>
        <v>0</v>
      </c>
      <c r="BT617" s="4" t="str">
        <f t="shared" si="373"/>
        <v>0</v>
      </c>
      <c r="BU617" s="4" t="str">
        <f t="shared" si="374"/>
        <v>0</v>
      </c>
      <c r="BV617" s="4" t="str">
        <f t="shared" si="375"/>
        <v>0</v>
      </c>
      <c r="BW617" s="4" t="str">
        <f t="shared" si="376"/>
        <v>0</v>
      </c>
      <c r="BX617" s="4" t="str">
        <f t="shared" si="377"/>
        <v>0</v>
      </c>
      <c r="BY617" s="4" t="str">
        <f t="shared" si="378"/>
        <v>0</v>
      </c>
      <c r="BZ617" s="37">
        <f t="shared" si="379"/>
        <v>0</v>
      </c>
      <c r="CA617" s="32" t="e">
        <f>VLOOKUP(J:J,'Agent wise'!A:C,3,0)</f>
        <v>#N/A</v>
      </c>
      <c r="CB617" s="32">
        <f t="shared" si="345"/>
        <v>0</v>
      </c>
      <c r="CC617" t="str">
        <f t="shared" si="346"/>
        <v>FC</v>
      </c>
      <c r="CE617" s="32"/>
      <c r="CJ617">
        <f t="shared" si="347"/>
        <v>0</v>
      </c>
      <c r="CK617">
        <f t="shared" si="348"/>
        <v>1</v>
      </c>
      <c r="CL617">
        <f t="shared" si="349"/>
        <v>1900</v>
      </c>
    </row>
    <row r="618" spans="5:90" ht="15" customHeight="1" x14ac:dyDescent="0.35">
      <c r="E618" s="32"/>
      <c r="AQ618" s="1"/>
      <c r="AW618" s="4" t="str">
        <f t="shared" si="350"/>
        <v>0</v>
      </c>
      <c r="AX618" s="4" t="str">
        <f t="shared" si="351"/>
        <v>0</v>
      </c>
      <c r="AY618" s="4" t="str">
        <f t="shared" si="352"/>
        <v>0</v>
      </c>
      <c r="AZ618" s="4" t="str">
        <f t="shared" si="353"/>
        <v>0</v>
      </c>
      <c r="BA618" s="4" t="str">
        <f t="shared" si="354"/>
        <v>0</v>
      </c>
      <c r="BB618" s="4" t="str">
        <f t="shared" si="355"/>
        <v>0</v>
      </c>
      <c r="BC618" s="4" t="str">
        <f t="shared" si="356"/>
        <v>0</v>
      </c>
      <c r="BD618" s="4" t="str">
        <f t="shared" si="357"/>
        <v>0</v>
      </c>
      <c r="BE618" s="4" t="str">
        <f t="shared" si="358"/>
        <v>0</v>
      </c>
      <c r="BF618" s="4" t="str">
        <f t="shared" si="359"/>
        <v>0</v>
      </c>
      <c r="BG618" s="4" t="str">
        <f t="shared" si="360"/>
        <v>0</v>
      </c>
      <c r="BH618" s="4" t="str">
        <f t="shared" si="361"/>
        <v>0</v>
      </c>
      <c r="BI618" s="4" t="str">
        <f t="shared" si="362"/>
        <v>0</v>
      </c>
      <c r="BJ618" s="4" t="str">
        <f t="shared" si="363"/>
        <v>0</v>
      </c>
      <c r="BK618" s="4" t="str">
        <f t="shared" si="364"/>
        <v>0</v>
      </c>
      <c r="BL618" s="4" t="str">
        <f t="shared" si="365"/>
        <v>0</v>
      </c>
      <c r="BM618" s="4" t="str">
        <f t="shared" si="366"/>
        <v>0</v>
      </c>
      <c r="BN618" s="4" t="str">
        <f t="shared" si="367"/>
        <v>0</v>
      </c>
      <c r="BO618" s="4" t="str">
        <f t="shared" si="368"/>
        <v>0</v>
      </c>
      <c r="BP618" s="4" t="str">
        <f t="shared" si="369"/>
        <v>0</v>
      </c>
      <c r="BQ618" s="4" t="str">
        <f t="shared" si="370"/>
        <v>0</v>
      </c>
      <c r="BR618" s="4" t="str">
        <f t="shared" si="371"/>
        <v>0</v>
      </c>
      <c r="BS618" s="4" t="str">
        <f t="shared" si="372"/>
        <v>0</v>
      </c>
      <c r="BT618" s="4" t="str">
        <f t="shared" si="373"/>
        <v>0</v>
      </c>
      <c r="BU618" s="4" t="str">
        <f t="shared" si="374"/>
        <v>0</v>
      </c>
      <c r="BV618" s="4" t="str">
        <f t="shared" si="375"/>
        <v>0</v>
      </c>
      <c r="BW618" s="4" t="str">
        <f t="shared" si="376"/>
        <v>0</v>
      </c>
      <c r="BX618" s="4" t="str">
        <f t="shared" si="377"/>
        <v>0</v>
      </c>
      <c r="BY618" s="4" t="str">
        <f t="shared" si="378"/>
        <v>0</v>
      </c>
      <c r="BZ618" s="37">
        <f t="shared" si="379"/>
        <v>0</v>
      </c>
      <c r="CA618" s="32" t="e">
        <f>VLOOKUP(J:J,'Agent wise'!A:C,3,0)</f>
        <v>#N/A</v>
      </c>
      <c r="CB618" s="32">
        <f t="shared" si="345"/>
        <v>0</v>
      </c>
      <c r="CC618" t="str">
        <f t="shared" si="346"/>
        <v>FC</v>
      </c>
      <c r="CE618" s="32"/>
      <c r="CJ618">
        <f t="shared" si="347"/>
        <v>0</v>
      </c>
      <c r="CK618">
        <f t="shared" si="348"/>
        <v>1</v>
      </c>
      <c r="CL618">
        <f t="shared" si="349"/>
        <v>1900</v>
      </c>
    </row>
    <row r="619" spans="5:90" ht="15" customHeight="1" x14ac:dyDescent="0.35">
      <c r="E619" s="32"/>
      <c r="AW619" s="4" t="str">
        <f t="shared" si="350"/>
        <v>0</v>
      </c>
      <c r="AX619" s="4" t="str">
        <f t="shared" si="351"/>
        <v>0</v>
      </c>
      <c r="AY619" s="4" t="str">
        <f t="shared" si="352"/>
        <v>0</v>
      </c>
      <c r="AZ619" s="4" t="str">
        <f t="shared" si="353"/>
        <v>0</v>
      </c>
      <c r="BA619" s="4" t="str">
        <f t="shared" si="354"/>
        <v>0</v>
      </c>
      <c r="BB619" s="4" t="str">
        <f t="shared" si="355"/>
        <v>0</v>
      </c>
      <c r="BC619" s="4" t="str">
        <f t="shared" si="356"/>
        <v>0</v>
      </c>
      <c r="BD619" s="4" t="str">
        <f t="shared" si="357"/>
        <v>0</v>
      </c>
      <c r="BE619" s="4" t="str">
        <f t="shared" si="358"/>
        <v>0</v>
      </c>
      <c r="BF619" s="4" t="str">
        <f t="shared" si="359"/>
        <v>0</v>
      </c>
      <c r="BG619" s="4" t="str">
        <f t="shared" si="360"/>
        <v>0</v>
      </c>
      <c r="BH619" s="4" t="str">
        <f t="shared" si="361"/>
        <v>0</v>
      </c>
      <c r="BI619" s="4" t="str">
        <f t="shared" si="362"/>
        <v>0</v>
      </c>
      <c r="BJ619" s="4" t="str">
        <f t="shared" si="363"/>
        <v>0</v>
      </c>
      <c r="BK619" s="4" t="str">
        <f t="shared" si="364"/>
        <v>0</v>
      </c>
      <c r="BL619" s="4" t="str">
        <f t="shared" si="365"/>
        <v>0</v>
      </c>
      <c r="BM619" s="4" t="str">
        <f t="shared" si="366"/>
        <v>0</v>
      </c>
      <c r="BN619" s="4" t="str">
        <f t="shared" si="367"/>
        <v>0</v>
      </c>
      <c r="BO619" s="4" t="str">
        <f t="shared" si="368"/>
        <v>0</v>
      </c>
      <c r="BP619" s="4" t="str">
        <f t="shared" si="369"/>
        <v>0</v>
      </c>
      <c r="BQ619" s="4" t="str">
        <f t="shared" si="370"/>
        <v>0</v>
      </c>
      <c r="BR619" s="4" t="str">
        <f t="shared" si="371"/>
        <v>0</v>
      </c>
      <c r="BS619" s="4" t="str">
        <f t="shared" si="372"/>
        <v>0</v>
      </c>
      <c r="BT619" s="4" t="str">
        <f t="shared" si="373"/>
        <v>0</v>
      </c>
      <c r="BU619" s="4" t="str">
        <f t="shared" si="374"/>
        <v>0</v>
      </c>
      <c r="BV619" s="4" t="str">
        <f t="shared" si="375"/>
        <v>0</v>
      </c>
      <c r="BW619" s="4" t="str">
        <f t="shared" si="376"/>
        <v>0</v>
      </c>
      <c r="BX619" s="4" t="str">
        <f t="shared" si="377"/>
        <v>0</v>
      </c>
      <c r="BY619" s="4" t="str">
        <f t="shared" si="378"/>
        <v>0</v>
      </c>
      <c r="BZ619" s="37">
        <f t="shared" si="379"/>
        <v>0</v>
      </c>
      <c r="CA619" s="32" t="e">
        <f>VLOOKUP(J:J,'Agent wise'!A:C,3,0)</f>
        <v>#N/A</v>
      </c>
      <c r="CB619" s="32">
        <f t="shared" si="345"/>
        <v>0</v>
      </c>
      <c r="CC619" t="str">
        <f t="shared" si="346"/>
        <v>FC</v>
      </c>
      <c r="CE619" s="32"/>
      <c r="CJ619">
        <f t="shared" si="347"/>
        <v>0</v>
      </c>
      <c r="CK619">
        <f t="shared" si="348"/>
        <v>1</v>
      </c>
      <c r="CL619">
        <f t="shared" si="349"/>
        <v>1900</v>
      </c>
    </row>
    <row r="620" spans="5:90" ht="15" customHeight="1" x14ac:dyDescent="0.35">
      <c r="E620" s="32"/>
      <c r="AQ620" s="1"/>
      <c r="AW620" s="4" t="str">
        <f t="shared" si="350"/>
        <v>0</v>
      </c>
      <c r="AX620" s="4" t="str">
        <f t="shared" si="351"/>
        <v>0</v>
      </c>
      <c r="AY620" s="4" t="str">
        <f t="shared" si="352"/>
        <v>0</v>
      </c>
      <c r="AZ620" s="4" t="str">
        <f t="shared" si="353"/>
        <v>0</v>
      </c>
      <c r="BA620" s="4" t="str">
        <f t="shared" si="354"/>
        <v>0</v>
      </c>
      <c r="BB620" s="4" t="str">
        <f t="shared" si="355"/>
        <v>0</v>
      </c>
      <c r="BC620" s="4" t="str">
        <f t="shared" si="356"/>
        <v>0</v>
      </c>
      <c r="BD620" s="4" t="str">
        <f t="shared" si="357"/>
        <v>0</v>
      </c>
      <c r="BE620" s="4" t="str">
        <f t="shared" si="358"/>
        <v>0</v>
      </c>
      <c r="BF620" s="4" t="str">
        <f t="shared" si="359"/>
        <v>0</v>
      </c>
      <c r="BG620" s="4" t="str">
        <f t="shared" si="360"/>
        <v>0</v>
      </c>
      <c r="BH620" s="4" t="str">
        <f t="shared" si="361"/>
        <v>0</v>
      </c>
      <c r="BI620" s="4" t="str">
        <f t="shared" si="362"/>
        <v>0</v>
      </c>
      <c r="BJ620" s="4" t="str">
        <f t="shared" si="363"/>
        <v>0</v>
      </c>
      <c r="BK620" s="4" t="str">
        <f t="shared" si="364"/>
        <v>0</v>
      </c>
      <c r="BL620" s="4" t="str">
        <f t="shared" si="365"/>
        <v>0</v>
      </c>
      <c r="BM620" s="4" t="str">
        <f t="shared" si="366"/>
        <v>0</v>
      </c>
      <c r="BN620" s="4" t="str">
        <f t="shared" si="367"/>
        <v>0</v>
      </c>
      <c r="BO620" s="4" t="str">
        <f t="shared" si="368"/>
        <v>0</v>
      </c>
      <c r="BP620" s="4" t="str">
        <f t="shared" si="369"/>
        <v>0</v>
      </c>
      <c r="BQ620" s="4" t="str">
        <f t="shared" si="370"/>
        <v>0</v>
      </c>
      <c r="BR620" s="4" t="str">
        <f t="shared" si="371"/>
        <v>0</v>
      </c>
      <c r="BS620" s="4" t="str">
        <f t="shared" si="372"/>
        <v>0</v>
      </c>
      <c r="BT620" s="4" t="str">
        <f t="shared" si="373"/>
        <v>0</v>
      </c>
      <c r="BU620" s="4" t="str">
        <f t="shared" si="374"/>
        <v>0</v>
      </c>
      <c r="BV620" s="4" t="str">
        <f t="shared" si="375"/>
        <v>0</v>
      </c>
      <c r="BW620" s="4" t="str">
        <f t="shared" si="376"/>
        <v>0</v>
      </c>
      <c r="BX620" s="4" t="str">
        <f t="shared" si="377"/>
        <v>0</v>
      </c>
      <c r="BY620" s="4" t="str">
        <f t="shared" si="378"/>
        <v>0</v>
      </c>
      <c r="BZ620" s="37">
        <f t="shared" si="379"/>
        <v>0</v>
      </c>
      <c r="CA620" s="32" t="e">
        <f>VLOOKUP(J:J,'Agent wise'!A:C,3,0)</f>
        <v>#N/A</v>
      </c>
      <c r="CB620" s="32">
        <f t="shared" si="345"/>
        <v>0</v>
      </c>
      <c r="CC620" t="str">
        <f t="shared" si="346"/>
        <v>FC</v>
      </c>
      <c r="CE620" s="32"/>
      <c r="CJ620">
        <f t="shared" si="347"/>
        <v>0</v>
      </c>
      <c r="CK620">
        <f t="shared" si="348"/>
        <v>1</v>
      </c>
      <c r="CL620">
        <f t="shared" si="349"/>
        <v>1900</v>
      </c>
    </row>
    <row r="621" spans="5:90" ht="15" customHeight="1" x14ac:dyDescent="0.35">
      <c r="E621" s="32"/>
      <c r="AQ621" s="1"/>
      <c r="AW621" s="4" t="str">
        <f t="shared" si="350"/>
        <v>0</v>
      </c>
      <c r="AX621" s="4" t="str">
        <f t="shared" si="351"/>
        <v>0</v>
      </c>
      <c r="AY621" s="4" t="str">
        <f t="shared" si="352"/>
        <v>0</v>
      </c>
      <c r="AZ621" s="4" t="str">
        <f t="shared" si="353"/>
        <v>0</v>
      </c>
      <c r="BA621" s="4" t="str">
        <f t="shared" si="354"/>
        <v>0</v>
      </c>
      <c r="BB621" s="4" t="str">
        <f t="shared" si="355"/>
        <v>0</v>
      </c>
      <c r="BC621" s="4" t="str">
        <f t="shared" si="356"/>
        <v>0</v>
      </c>
      <c r="BD621" s="4" t="str">
        <f t="shared" si="357"/>
        <v>0</v>
      </c>
      <c r="BE621" s="4" t="str">
        <f t="shared" si="358"/>
        <v>0</v>
      </c>
      <c r="BF621" s="4" t="str">
        <f t="shared" si="359"/>
        <v>0</v>
      </c>
      <c r="BG621" s="4" t="str">
        <f t="shared" si="360"/>
        <v>0</v>
      </c>
      <c r="BH621" s="4" t="str">
        <f t="shared" si="361"/>
        <v>0</v>
      </c>
      <c r="BI621" s="4" t="str">
        <f t="shared" si="362"/>
        <v>0</v>
      </c>
      <c r="BJ621" s="4" t="str">
        <f t="shared" si="363"/>
        <v>0</v>
      </c>
      <c r="BK621" s="4" t="str">
        <f t="shared" si="364"/>
        <v>0</v>
      </c>
      <c r="BL621" s="4" t="str">
        <f t="shared" si="365"/>
        <v>0</v>
      </c>
      <c r="BM621" s="4" t="str">
        <f t="shared" si="366"/>
        <v>0</v>
      </c>
      <c r="BN621" s="4" t="str">
        <f t="shared" si="367"/>
        <v>0</v>
      </c>
      <c r="BO621" s="4" t="str">
        <f t="shared" si="368"/>
        <v>0</v>
      </c>
      <c r="BP621" s="4" t="str">
        <f t="shared" si="369"/>
        <v>0</v>
      </c>
      <c r="BQ621" s="4" t="str">
        <f t="shared" si="370"/>
        <v>0</v>
      </c>
      <c r="BR621" s="4" t="str">
        <f t="shared" si="371"/>
        <v>0</v>
      </c>
      <c r="BS621" s="4" t="str">
        <f t="shared" si="372"/>
        <v>0</v>
      </c>
      <c r="BT621" s="4" t="str">
        <f t="shared" si="373"/>
        <v>0</v>
      </c>
      <c r="BU621" s="4" t="str">
        <f t="shared" si="374"/>
        <v>0</v>
      </c>
      <c r="BV621" s="4" t="str">
        <f t="shared" si="375"/>
        <v>0</v>
      </c>
      <c r="BW621" s="4" t="str">
        <f t="shared" si="376"/>
        <v>0</v>
      </c>
      <c r="BX621" s="4" t="str">
        <f t="shared" si="377"/>
        <v>0</v>
      </c>
      <c r="BY621" s="4" t="str">
        <f t="shared" si="378"/>
        <v>0</v>
      </c>
      <c r="BZ621" s="37">
        <f t="shared" si="379"/>
        <v>0</v>
      </c>
      <c r="CA621" s="32" t="e">
        <f>VLOOKUP(J:J,'Agent wise'!A:C,3,0)</f>
        <v>#N/A</v>
      </c>
      <c r="CB621" s="32">
        <f t="shared" si="345"/>
        <v>0</v>
      </c>
      <c r="CC621" t="str">
        <f t="shared" si="346"/>
        <v>FC</v>
      </c>
      <c r="CE621" s="32"/>
      <c r="CJ621">
        <f t="shared" si="347"/>
        <v>0</v>
      </c>
      <c r="CK621">
        <f t="shared" si="348"/>
        <v>1</v>
      </c>
      <c r="CL621">
        <f t="shared" si="349"/>
        <v>1900</v>
      </c>
    </row>
    <row r="622" spans="5:90" ht="15" customHeight="1" x14ac:dyDescent="0.35">
      <c r="E622" s="32"/>
      <c r="AW622" s="4" t="str">
        <f t="shared" si="350"/>
        <v>0</v>
      </c>
      <c r="AX622" s="4" t="str">
        <f t="shared" si="351"/>
        <v>0</v>
      </c>
      <c r="AY622" s="4" t="str">
        <f t="shared" si="352"/>
        <v>0</v>
      </c>
      <c r="AZ622" s="4" t="str">
        <f t="shared" si="353"/>
        <v>0</v>
      </c>
      <c r="BA622" s="4" t="str">
        <f t="shared" si="354"/>
        <v>0</v>
      </c>
      <c r="BB622" s="4" t="str">
        <f t="shared" si="355"/>
        <v>0</v>
      </c>
      <c r="BC622" s="4" t="str">
        <f t="shared" si="356"/>
        <v>0</v>
      </c>
      <c r="BD622" s="4" t="str">
        <f t="shared" si="357"/>
        <v>0</v>
      </c>
      <c r="BE622" s="4" t="str">
        <f t="shared" si="358"/>
        <v>0</v>
      </c>
      <c r="BF622" s="4" t="str">
        <f t="shared" si="359"/>
        <v>0</v>
      </c>
      <c r="BG622" s="4" t="str">
        <f t="shared" si="360"/>
        <v>0</v>
      </c>
      <c r="BH622" s="4" t="str">
        <f t="shared" si="361"/>
        <v>0</v>
      </c>
      <c r="BI622" s="4" t="str">
        <f t="shared" si="362"/>
        <v>0</v>
      </c>
      <c r="BJ622" s="4" t="str">
        <f t="shared" si="363"/>
        <v>0</v>
      </c>
      <c r="BK622" s="4" t="str">
        <f t="shared" si="364"/>
        <v>0</v>
      </c>
      <c r="BL622" s="4" t="str">
        <f t="shared" si="365"/>
        <v>0</v>
      </c>
      <c r="BM622" s="4" t="str">
        <f t="shared" si="366"/>
        <v>0</v>
      </c>
      <c r="BN622" s="4" t="str">
        <f t="shared" si="367"/>
        <v>0</v>
      </c>
      <c r="BO622" s="4" t="str">
        <f t="shared" si="368"/>
        <v>0</v>
      </c>
      <c r="BP622" s="4" t="str">
        <f t="shared" si="369"/>
        <v>0</v>
      </c>
      <c r="BQ622" s="4" t="str">
        <f t="shared" si="370"/>
        <v>0</v>
      </c>
      <c r="BR622" s="4" t="str">
        <f t="shared" si="371"/>
        <v>0</v>
      </c>
      <c r="BS622" s="4" t="str">
        <f t="shared" si="372"/>
        <v>0</v>
      </c>
      <c r="BT622" s="4" t="str">
        <f t="shared" si="373"/>
        <v>0</v>
      </c>
      <c r="BU622" s="4" t="str">
        <f t="shared" si="374"/>
        <v>0</v>
      </c>
      <c r="BV622" s="4" t="str">
        <f t="shared" si="375"/>
        <v>0</v>
      </c>
      <c r="BW622" s="4" t="str">
        <f t="shared" si="376"/>
        <v>0</v>
      </c>
      <c r="BX622" s="4" t="str">
        <f t="shared" si="377"/>
        <v>0</v>
      </c>
      <c r="BY622" s="4" t="str">
        <f t="shared" si="378"/>
        <v>0</v>
      </c>
      <c r="BZ622" s="37">
        <f t="shared" si="379"/>
        <v>0</v>
      </c>
      <c r="CA622" s="32" t="e">
        <f>VLOOKUP(J:J,'Agent wise'!A:C,3,0)</f>
        <v>#N/A</v>
      </c>
      <c r="CB622" s="32">
        <f t="shared" si="345"/>
        <v>0</v>
      </c>
      <c r="CC622" t="str">
        <f t="shared" si="346"/>
        <v>FC</v>
      </c>
      <c r="CE622" s="32"/>
      <c r="CJ622">
        <f t="shared" si="347"/>
        <v>0</v>
      </c>
      <c r="CK622">
        <f t="shared" si="348"/>
        <v>1</v>
      </c>
      <c r="CL622">
        <f t="shared" si="349"/>
        <v>1900</v>
      </c>
    </row>
    <row r="623" spans="5:90" ht="15" customHeight="1" x14ac:dyDescent="0.35">
      <c r="E623" s="32"/>
      <c r="AQ623" s="1"/>
      <c r="AW623" s="4" t="str">
        <f t="shared" si="350"/>
        <v>0</v>
      </c>
      <c r="AX623" s="4" t="str">
        <f t="shared" si="351"/>
        <v>0</v>
      </c>
      <c r="AY623" s="4" t="str">
        <f t="shared" si="352"/>
        <v>0</v>
      </c>
      <c r="AZ623" s="4" t="str">
        <f t="shared" si="353"/>
        <v>0</v>
      </c>
      <c r="BA623" s="4" t="str">
        <f t="shared" si="354"/>
        <v>0</v>
      </c>
      <c r="BB623" s="4" t="str">
        <f t="shared" si="355"/>
        <v>0</v>
      </c>
      <c r="BC623" s="4" t="str">
        <f t="shared" si="356"/>
        <v>0</v>
      </c>
      <c r="BD623" s="4" t="str">
        <f t="shared" si="357"/>
        <v>0</v>
      </c>
      <c r="BE623" s="4" t="str">
        <f t="shared" si="358"/>
        <v>0</v>
      </c>
      <c r="BF623" s="4" t="str">
        <f t="shared" si="359"/>
        <v>0</v>
      </c>
      <c r="BG623" s="4" t="str">
        <f t="shared" si="360"/>
        <v>0</v>
      </c>
      <c r="BH623" s="4" t="str">
        <f t="shared" si="361"/>
        <v>0</v>
      </c>
      <c r="BI623" s="4" t="str">
        <f t="shared" si="362"/>
        <v>0</v>
      </c>
      <c r="BJ623" s="4" t="str">
        <f t="shared" si="363"/>
        <v>0</v>
      </c>
      <c r="BK623" s="4" t="str">
        <f t="shared" si="364"/>
        <v>0</v>
      </c>
      <c r="BL623" s="4" t="str">
        <f t="shared" si="365"/>
        <v>0</v>
      </c>
      <c r="BM623" s="4" t="str">
        <f t="shared" si="366"/>
        <v>0</v>
      </c>
      <c r="BN623" s="4" t="str">
        <f t="shared" si="367"/>
        <v>0</v>
      </c>
      <c r="BO623" s="4" t="str">
        <f t="shared" si="368"/>
        <v>0</v>
      </c>
      <c r="BP623" s="4" t="str">
        <f t="shared" si="369"/>
        <v>0</v>
      </c>
      <c r="BQ623" s="4" t="str">
        <f t="shared" si="370"/>
        <v>0</v>
      </c>
      <c r="BR623" s="4" t="str">
        <f t="shared" si="371"/>
        <v>0</v>
      </c>
      <c r="BS623" s="4" t="str">
        <f t="shared" si="372"/>
        <v>0</v>
      </c>
      <c r="BT623" s="4" t="str">
        <f t="shared" si="373"/>
        <v>0</v>
      </c>
      <c r="BU623" s="4" t="str">
        <f t="shared" si="374"/>
        <v>0</v>
      </c>
      <c r="BV623" s="4" t="str">
        <f t="shared" si="375"/>
        <v>0</v>
      </c>
      <c r="BW623" s="4" t="str">
        <f t="shared" si="376"/>
        <v>0</v>
      </c>
      <c r="BX623" s="4" t="str">
        <f t="shared" si="377"/>
        <v>0</v>
      </c>
      <c r="BY623" s="4" t="str">
        <f t="shared" si="378"/>
        <v>0</v>
      </c>
      <c r="BZ623" s="37">
        <f t="shared" si="379"/>
        <v>0</v>
      </c>
      <c r="CA623" s="32" t="e">
        <f>VLOOKUP(J:J,'Agent wise'!A:C,3,0)</f>
        <v>#N/A</v>
      </c>
      <c r="CB623" s="32">
        <f t="shared" si="345"/>
        <v>0</v>
      </c>
      <c r="CC623" t="str">
        <f t="shared" si="346"/>
        <v>FC</v>
      </c>
      <c r="CE623" s="32"/>
      <c r="CJ623">
        <f t="shared" si="347"/>
        <v>0</v>
      </c>
      <c r="CK623">
        <f t="shared" si="348"/>
        <v>1</v>
      </c>
      <c r="CL623">
        <f t="shared" si="349"/>
        <v>1900</v>
      </c>
    </row>
    <row r="624" spans="5:90" ht="15" customHeight="1" x14ac:dyDescent="0.35">
      <c r="E624" s="32"/>
      <c r="AW624" s="4" t="str">
        <f t="shared" si="350"/>
        <v>0</v>
      </c>
      <c r="AX624" s="4" t="str">
        <f t="shared" si="351"/>
        <v>0</v>
      </c>
      <c r="AY624" s="4" t="str">
        <f t="shared" si="352"/>
        <v>0</v>
      </c>
      <c r="AZ624" s="4" t="str">
        <f t="shared" si="353"/>
        <v>0</v>
      </c>
      <c r="BA624" s="4" t="str">
        <f t="shared" si="354"/>
        <v>0</v>
      </c>
      <c r="BB624" s="4" t="str">
        <f t="shared" si="355"/>
        <v>0</v>
      </c>
      <c r="BC624" s="4" t="str">
        <f t="shared" si="356"/>
        <v>0</v>
      </c>
      <c r="BD624" s="4" t="str">
        <f t="shared" si="357"/>
        <v>0</v>
      </c>
      <c r="BE624" s="4" t="str">
        <f t="shared" si="358"/>
        <v>0</v>
      </c>
      <c r="BF624" s="4" t="str">
        <f t="shared" si="359"/>
        <v>0</v>
      </c>
      <c r="BG624" s="4" t="str">
        <f t="shared" si="360"/>
        <v>0</v>
      </c>
      <c r="BH624" s="4" t="str">
        <f t="shared" si="361"/>
        <v>0</v>
      </c>
      <c r="BI624" s="4" t="str">
        <f t="shared" si="362"/>
        <v>0</v>
      </c>
      <c r="BJ624" s="4" t="str">
        <f t="shared" si="363"/>
        <v>0</v>
      </c>
      <c r="BK624" s="4" t="str">
        <f t="shared" si="364"/>
        <v>0</v>
      </c>
      <c r="BL624" s="4" t="str">
        <f t="shared" si="365"/>
        <v>0</v>
      </c>
      <c r="BM624" s="4" t="str">
        <f t="shared" si="366"/>
        <v>0</v>
      </c>
      <c r="BN624" s="4" t="str">
        <f t="shared" si="367"/>
        <v>0</v>
      </c>
      <c r="BO624" s="4" t="str">
        <f t="shared" si="368"/>
        <v>0</v>
      </c>
      <c r="BP624" s="4" t="str">
        <f t="shared" si="369"/>
        <v>0</v>
      </c>
      <c r="BQ624" s="4" t="str">
        <f t="shared" si="370"/>
        <v>0</v>
      </c>
      <c r="BR624" s="4" t="str">
        <f t="shared" si="371"/>
        <v>0</v>
      </c>
      <c r="BS624" s="4" t="str">
        <f t="shared" si="372"/>
        <v>0</v>
      </c>
      <c r="BT624" s="4" t="str">
        <f t="shared" si="373"/>
        <v>0</v>
      </c>
      <c r="BU624" s="4" t="str">
        <f t="shared" si="374"/>
        <v>0</v>
      </c>
      <c r="BV624" s="4" t="str">
        <f t="shared" si="375"/>
        <v>0</v>
      </c>
      <c r="BW624" s="4" t="str">
        <f t="shared" si="376"/>
        <v>0</v>
      </c>
      <c r="BX624" s="4" t="str">
        <f t="shared" si="377"/>
        <v>0</v>
      </c>
      <c r="BY624" s="4" t="str">
        <f t="shared" si="378"/>
        <v>0</v>
      </c>
      <c r="BZ624" s="37">
        <f t="shared" si="379"/>
        <v>0</v>
      </c>
      <c r="CA624" s="32" t="e">
        <f>VLOOKUP(J:J,'Agent wise'!A:C,3,0)</f>
        <v>#N/A</v>
      </c>
      <c r="CB624" s="32">
        <f t="shared" si="345"/>
        <v>0</v>
      </c>
      <c r="CC624" t="str">
        <f t="shared" si="346"/>
        <v>FC</v>
      </c>
      <c r="CE624" s="32"/>
      <c r="CJ624">
        <f t="shared" si="347"/>
        <v>0</v>
      </c>
      <c r="CK624">
        <f t="shared" si="348"/>
        <v>1</v>
      </c>
      <c r="CL624">
        <f t="shared" si="349"/>
        <v>1900</v>
      </c>
    </row>
    <row r="625" spans="5:90" ht="15" customHeight="1" x14ac:dyDescent="0.35">
      <c r="E625" s="32"/>
      <c r="AQ625" s="1"/>
      <c r="AW625" s="4" t="str">
        <f t="shared" si="350"/>
        <v>0</v>
      </c>
      <c r="AX625" s="4" t="str">
        <f t="shared" si="351"/>
        <v>0</v>
      </c>
      <c r="AY625" s="4" t="str">
        <f t="shared" si="352"/>
        <v>0</v>
      </c>
      <c r="AZ625" s="4" t="str">
        <f t="shared" si="353"/>
        <v>0</v>
      </c>
      <c r="BA625" s="4" t="str">
        <f t="shared" si="354"/>
        <v>0</v>
      </c>
      <c r="BB625" s="4" t="str">
        <f t="shared" si="355"/>
        <v>0</v>
      </c>
      <c r="BC625" s="4" t="str">
        <f t="shared" si="356"/>
        <v>0</v>
      </c>
      <c r="BD625" s="4" t="str">
        <f t="shared" si="357"/>
        <v>0</v>
      </c>
      <c r="BE625" s="4" t="str">
        <f t="shared" si="358"/>
        <v>0</v>
      </c>
      <c r="BF625" s="4" t="str">
        <f t="shared" si="359"/>
        <v>0</v>
      </c>
      <c r="BG625" s="4" t="str">
        <f t="shared" si="360"/>
        <v>0</v>
      </c>
      <c r="BH625" s="4" t="str">
        <f t="shared" si="361"/>
        <v>0</v>
      </c>
      <c r="BI625" s="4" t="str">
        <f t="shared" si="362"/>
        <v>0</v>
      </c>
      <c r="BJ625" s="4" t="str">
        <f t="shared" si="363"/>
        <v>0</v>
      </c>
      <c r="BK625" s="4" t="str">
        <f t="shared" si="364"/>
        <v>0</v>
      </c>
      <c r="BL625" s="4" t="str">
        <f t="shared" si="365"/>
        <v>0</v>
      </c>
      <c r="BM625" s="4" t="str">
        <f t="shared" si="366"/>
        <v>0</v>
      </c>
      <c r="BN625" s="4" t="str">
        <f t="shared" si="367"/>
        <v>0</v>
      </c>
      <c r="BO625" s="4" t="str">
        <f t="shared" si="368"/>
        <v>0</v>
      </c>
      <c r="BP625" s="4" t="str">
        <f t="shared" si="369"/>
        <v>0</v>
      </c>
      <c r="BQ625" s="4" t="str">
        <f t="shared" si="370"/>
        <v>0</v>
      </c>
      <c r="BR625" s="4" t="str">
        <f t="shared" si="371"/>
        <v>0</v>
      </c>
      <c r="BS625" s="4" t="str">
        <f t="shared" si="372"/>
        <v>0</v>
      </c>
      <c r="BT625" s="4" t="str">
        <f t="shared" si="373"/>
        <v>0</v>
      </c>
      <c r="BU625" s="4" t="str">
        <f t="shared" si="374"/>
        <v>0</v>
      </c>
      <c r="BV625" s="4" t="str">
        <f t="shared" si="375"/>
        <v>0</v>
      </c>
      <c r="BW625" s="4" t="str">
        <f t="shared" si="376"/>
        <v>0</v>
      </c>
      <c r="BX625" s="4" t="str">
        <f t="shared" si="377"/>
        <v>0</v>
      </c>
      <c r="BY625" s="4" t="str">
        <f t="shared" si="378"/>
        <v>0</v>
      </c>
      <c r="BZ625" s="37">
        <f t="shared" si="379"/>
        <v>0</v>
      </c>
      <c r="CA625" s="32" t="e">
        <f>VLOOKUP(J:J,'Agent wise'!A:C,3,0)</f>
        <v>#N/A</v>
      </c>
      <c r="CB625" s="32">
        <f t="shared" si="345"/>
        <v>0</v>
      </c>
      <c r="CC625" t="str">
        <f t="shared" si="346"/>
        <v>FC</v>
      </c>
      <c r="CE625" s="32"/>
      <c r="CJ625">
        <f t="shared" si="347"/>
        <v>0</v>
      </c>
      <c r="CK625">
        <f t="shared" si="348"/>
        <v>1</v>
      </c>
      <c r="CL625">
        <f t="shared" si="349"/>
        <v>1900</v>
      </c>
    </row>
    <row r="626" spans="5:90" ht="15" customHeight="1" x14ac:dyDescent="0.35">
      <c r="E626" s="32"/>
      <c r="AW626" s="4" t="str">
        <f t="shared" si="350"/>
        <v>0</v>
      </c>
      <c r="AX626" s="4" t="str">
        <f t="shared" si="351"/>
        <v>0</v>
      </c>
      <c r="AY626" s="4" t="str">
        <f t="shared" si="352"/>
        <v>0</v>
      </c>
      <c r="AZ626" s="4" t="str">
        <f t="shared" si="353"/>
        <v>0</v>
      </c>
      <c r="BA626" s="4" t="str">
        <f t="shared" si="354"/>
        <v>0</v>
      </c>
      <c r="BB626" s="4" t="str">
        <f t="shared" si="355"/>
        <v>0</v>
      </c>
      <c r="BC626" s="4" t="str">
        <f t="shared" si="356"/>
        <v>0</v>
      </c>
      <c r="BD626" s="4" t="str">
        <f t="shared" si="357"/>
        <v>0</v>
      </c>
      <c r="BE626" s="4" t="str">
        <f t="shared" si="358"/>
        <v>0</v>
      </c>
      <c r="BF626" s="4" t="str">
        <f t="shared" si="359"/>
        <v>0</v>
      </c>
      <c r="BG626" s="4" t="str">
        <f t="shared" si="360"/>
        <v>0</v>
      </c>
      <c r="BH626" s="4" t="str">
        <f t="shared" si="361"/>
        <v>0</v>
      </c>
      <c r="BI626" s="4" t="str">
        <f t="shared" si="362"/>
        <v>0</v>
      </c>
      <c r="BJ626" s="4" t="str">
        <f t="shared" si="363"/>
        <v>0</v>
      </c>
      <c r="BK626" s="4" t="str">
        <f t="shared" si="364"/>
        <v>0</v>
      </c>
      <c r="BL626" s="4" t="str">
        <f t="shared" si="365"/>
        <v>0</v>
      </c>
      <c r="BM626" s="4" t="str">
        <f t="shared" si="366"/>
        <v>0</v>
      </c>
      <c r="BN626" s="4" t="str">
        <f t="shared" si="367"/>
        <v>0</v>
      </c>
      <c r="BO626" s="4" t="str">
        <f t="shared" si="368"/>
        <v>0</v>
      </c>
      <c r="BP626" s="4" t="str">
        <f t="shared" si="369"/>
        <v>0</v>
      </c>
      <c r="BQ626" s="4" t="str">
        <f t="shared" si="370"/>
        <v>0</v>
      </c>
      <c r="BR626" s="4" t="str">
        <f t="shared" si="371"/>
        <v>0</v>
      </c>
      <c r="BS626" s="4" t="str">
        <f t="shared" si="372"/>
        <v>0</v>
      </c>
      <c r="BT626" s="4" t="str">
        <f t="shared" si="373"/>
        <v>0</v>
      </c>
      <c r="BU626" s="4" t="str">
        <f t="shared" si="374"/>
        <v>0</v>
      </c>
      <c r="BV626" s="4" t="str">
        <f t="shared" si="375"/>
        <v>0</v>
      </c>
      <c r="BW626" s="4" t="str">
        <f t="shared" si="376"/>
        <v>0</v>
      </c>
      <c r="BX626" s="4" t="str">
        <f t="shared" si="377"/>
        <v>0</v>
      </c>
      <c r="BY626" s="4" t="str">
        <f t="shared" si="378"/>
        <v>0</v>
      </c>
      <c r="BZ626" s="37">
        <f t="shared" si="379"/>
        <v>0</v>
      </c>
      <c r="CA626" s="32" t="e">
        <f>VLOOKUP(J:J,'Agent wise'!A:C,3,0)</f>
        <v>#N/A</v>
      </c>
      <c r="CB626" s="32">
        <f t="shared" si="345"/>
        <v>0</v>
      </c>
      <c r="CC626" t="str">
        <f t="shared" si="346"/>
        <v>FC</v>
      </c>
      <c r="CE626" s="32"/>
      <c r="CJ626">
        <f t="shared" si="347"/>
        <v>0</v>
      </c>
      <c r="CK626">
        <f t="shared" si="348"/>
        <v>1</v>
      </c>
      <c r="CL626">
        <f t="shared" si="349"/>
        <v>1900</v>
      </c>
    </row>
    <row r="627" spans="5:90" ht="15" customHeight="1" x14ac:dyDescent="0.35">
      <c r="E627" s="32"/>
      <c r="AW627" s="4" t="str">
        <f t="shared" si="350"/>
        <v>0</v>
      </c>
      <c r="AX627" s="4" t="str">
        <f t="shared" si="351"/>
        <v>0</v>
      </c>
      <c r="AY627" s="4" t="str">
        <f t="shared" si="352"/>
        <v>0</v>
      </c>
      <c r="AZ627" s="4" t="str">
        <f t="shared" si="353"/>
        <v>0</v>
      </c>
      <c r="BA627" s="4" t="str">
        <f t="shared" si="354"/>
        <v>0</v>
      </c>
      <c r="BB627" s="4" t="str">
        <f t="shared" si="355"/>
        <v>0</v>
      </c>
      <c r="BC627" s="4" t="str">
        <f t="shared" si="356"/>
        <v>0</v>
      </c>
      <c r="BD627" s="4" t="str">
        <f t="shared" si="357"/>
        <v>0</v>
      </c>
      <c r="BE627" s="4" t="str">
        <f t="shared" si="358"/>
        <v>0</v>
      </c>
      <c r="BF627" s="4" t="str">
        <f t="shared" si="359"/>
        <v>0</v>
      </c>
      <c r="BG627" s="4" t="str">
        <f t="shared" si="360"/>
        <v>0</v>
      </c>
      <c r="BH627" s="4" t="str">
        <f t="shared" si="361"/>
        <v>0</v>
      </c>
      <c r="BI627" s="4" t="str">
        <f t="shared" si="362"/>
        <v>0</v>
      </c>
      <c r="BJ627" s="4" t="str">
        <f t="shared" si="363"/>
        <v>0</v>
      </c>
      <c r="BK627" s="4" t="str">
        <f t="shared" si="364"/>
        <v>0</v>
      </c>
      <c r="BL627" s="4" t="str">
        <f t="shared" si="365"/>
        <v>0</v>
      </c>
      <c r="BM627" s="4" t="str">
        <f t="shared" si="366"/>
        <v>0</v>
      </c>
      <c r="BN627" s="4" t="str">
        <f t="shared" si="367"/>
        <v>0</v>
      </c>
      <c r="BO627" s="4" t="str">
        <f t="shared" si="368"/>
        <v>0</v>
      </c>
      <c r="BP627" s="4" t="str">
        <f t="shared" si="369"/>
        <v>0</v>
      </c>
      <c r="BQ627" s="4" t="str">
        <f t="shared" si="370"/>
        <v>0</v>
      </c>
      <c r="BR627" s="4" t="str">
        <f t="shared" si="371"/>
        <v>0</v>
      </c>
      <c r="BS627" s="4" t="str">
        <f t="shared" si="372"/>
        <v>0</v>
      </c>
      <c r="BT627" s="4" t="str">
        <f t="shared" si="373"/>
        <v>0</v>
      </c>
      <c r="BU627" s="4" t="str">
        <f t="shared" si="374"/>
        <v>0</v>
      </c>
      <c r="BV627" s="4" t="str">
        <f t="shared" si="375"/>
        <v>0</v>
      </c>
      <c r="BW627" s="4" t="str">
        <f t="shared" si="376"/>
        <v>0</v>
      </c>
      <c r="BX627" s="4" t="str">
        <f t="shared" si="377"/>
        <v>0</v>
      </c>
      <c r="BY627" s="4" t="str">
        <f t="shared" si="378"/>
        <v>0</v>
      </c>
      <c r="BZ627" s="37">
        <f t="shared" si="379"/>
        <v>0</v>
      </c>
      <c r="CA627" s="32" t="e">
        <f>VLOOKUP(J:J,'Agent wise'!A:C,3,0)</f>
        <v>#N/A</v>
      </c>
      <c r="CB627" s="32">
        <f t="shared" si="345"/>
        <v>0</v>
      </c>
      <c r="CC627" t="str">
        <f t="shared" si="346"/>
        <v>FC</v>
      </c>
      <c r="CE627" s="32"/>
      <c r="CJ627">
        <f t="shared" si="347"/>
        <v>0</v>
      </c>
      <c r="CK627">
        <f t="shared" si="348"/>
        <v>1</v>
      </c>
      <c r="CL627">
        <f t="shared" si="349"/>
        <v>1900</v>
      </c>
    </row>
    <row r="628" spans="5:90" ht="15" customHeight="1" x14ac:dyDescent="0.35">
      <c r="E628" s="32"/>
      <c r="AQ628" s="1"/>
      <c r="AW628" s="4" t="str">
        <f t="shared" si="350"/>
        <v>0</v>
      </c>
      <c r="AX628" s="4" t="str">
        <f t="shared" si="351"/>
        <v>0</v>
      </c>
      <c r="AY628" s="4" t="str">
        <f t="shared" si="352"/>
        <v>0</v>
      </c>
      <c r="AZ628" s="4" t="str">
        <f t="shared" si="353"/>
        <v>0</v>
      </c>
      <c r="BA628" s="4" t="str">
        <f t="shared" si="354"/>
        <v>0</v>
      </c>
      <c r="BB628" s="4" t="str">
        <f t="shared" si="355"/>
        <v>0</v>
      </c>
      <c r="BC628" s="4" t="str">
        <f t="shared" si="356"/>
        <v>0</v>
      </c>
      <c r="BD628" s="4" t="str">
        <f t="shared" si="357"/>
        <v>0</v>
      </c>
      <c r="BE628" s="4" t="str">
        <f t="shared" si="358"/>
        <v>0</v>
      </c>
      <c r="BF628" s="4" t="str">
        <f t="shared" si="359"/>
        <v>0</v>
      </c>
      <c r="BG628" s="4" t="str">
        <f t="shared" si="360"/>
        <v>0</v>
      </c>
      <c r="BH628" s="4" t="str">
        <f t="shared" si="361"/>
        <v>0</v>
      </c>
      <c r="BI628" s="4" t="str">
        <f t="shared" si="362"/>
        <v>0</v>
      </c>
      <c r="BJ628" s="4" t="str">
        <f t="shared" si="363"/>
        <v>0</v>
      </c>
      <c r="BK628" s="4" t="str">
        <f t="shared" si="364"/>
        <v>0</v>
      </c>
      <c r="BL628" s="4" t="str">
        <f t="shared" si="365"/>
        <v>0</v>
      </c>
      <c r="BM628" s="4" t="str">
        <f t="shared" si="366"/>
        <v>0</v>
      </c>
      <c r="BN628" s="4" t="str">
        <f t="shared" si="367"/>
        <v>0</v>
      </c>
      <c r="BO628" s="4" t="str">
        <f t="shared" si="368"/>
        <v>0</v>
      </c>
      <c r="BP628" s="4" t="str">
        <f t="shared" si="369"/>
        <v>0</v>
      </c>
      <c r="BQ628" s="4" t="str">
        <f t="shared" si="370"/>
        <v>0</v>
      </c>
      <c r="BR628" s="4" t="str">
        <f t="shared" si="371"/>
        <v>0</v>
      </c>
      <c r="BS628" s="4" t="str">
        <f t="shared" si="372"/>
        <v>0</v>
      </c>
      <c r="BT628" s="4" t="str">
        <f t="shared" si="373"/>
        <v>0</v>
      </c>
      <c r="BU628" s="4" t="str">
        <f t="shared" si="374"/>
        <v>0</v>
      </c>
      <c r="BV628" s="4" t="str">
        <f t="shared" si="375"/>
        <v>0</v>
      </c>
      <c r="BW628" s="4" t="str">
        <f t="shared" si="376"/>
        <v>0</v>
      </c>
      <c r="BX628" s="4" t="str">
        <f t="shared" si="377"/>
        <v>0</v>
      </c>
      <c r="BY628" s="4" t="str">
        <f t="shared" si="378"/>
        <v>0</v>
      </c>
      <c r="BZ628" s="37">
        <f t="shared" si="379"/>
        <v>0</v>
      </c>
      <c r="CA628" s="32" t="e">
        <f>VLOOKUP(J:J,'Agent wise'!A:C,3,0)</f>
        <v>#N/A</v>
      </c>
      <c r="CB628" s="32">
        <f t="shared" si="345"/>
        <v>0</v>
      </c>
      <c r="CC628" t="str">
        <f t="shared" si="346"/>
        <v>FC</v>
      </c>
      <c r="CE628" s="32"/>
      <c r="CJ628">
        <f t="shared" si="347"/>
        <v>0</v>
      </c>
      <c r="CK628">
        <f t="shared" si="348"/>
        <v>1</v>
      </c>
      <c r="CL628">
        <f t="shared" si="349"/>
        <v>1900</v>
      </c>
    </row>
    <row r="629" spans="5:90" ht="15" customHeight="1" x14ac:dyDescent="0.35">
      <c r="E629" s="32"/>
      <c r="AQ629" s="1"/>
      <c r="AW629" s="4" t="str">
        <f t="shared" si="350"/>
        <v>0</v>
      </c>
      <c r="AX629" s="4" t="str">
        <f t="shared" si="351"/>
        <v>0</v>
      </c>
      <c r="AY629" s="4" t="str">
        <f t="shared" si="352"/>
        <v>0</v>
      </c>
      <c r="AZ629" s="4" t="str">
        <f t="shared" si="353"/>
        <v>0</v>
      </c>
      <c r="BA629" s="4" t="str">
        <f t="shared" si="354"/>
        <v>0</v>
      </c>
      <c r="BB629" s="4" t="str">
        <f t="shared" si="355"/>
        <v>0</v>
      </c>
      <c r="BC629" s="4" t="str">
        <f t="shared" si="356"/>
        <v>0</v>
      </c>
      <c r="BD629" s="4" t="str">
        <f t="shared" si="357"/>
        <v>0</v>
      </c>
      <c r="BE629" s="4" t="str">
        <f t="shared" si="358"/>
        <v>0</v>
      </c>
      <c r="BF629" s="4" t="str">
        <f t="shared" si="359"/>
        <v>0</v>
      </c>
      <c r="BG629" s="4" t="str">
        <f t="shared" si="360"/>
        <v>0</v>
      </c>
      <c r="BH629" s="4" t="str">
        <f t="shared" si="361"/>
        <v>0</v>
      </c>
      <c r="BI629" s="4" t="str">
        <f t="shared" si="362"/>
        <v>0</v>
      </c>
      <c r="BJ629" s="4" t="str">
        <f t="shared" si="363"/>
        <v>0</v>
      </c>
      <c r="BK629" s="4" t="str">
        <f t="shared" si="364"/>
        <v>0</v>
      </c>
      <c r="BL629" s="4" t="str">
        <f t="shared" si="365"/>
        <v>0</v>
      </c>
      <c r="BM629" s="4" t="str">
        <f t="shared" si="366"/>
        <v>0</v>
      </c>
      <c r="BN629" s="4" t="str">
        <f t="shared" si="367"/>
        <v>0</v>
      </c>
      <c r="BO629" s="4" t="str">
        <f t="shared" si="368"/>
        <v>0</v>
      </c>
      <c r="BP629" s="4" t="str">
        <f t="shared" si="369"/>
        <v>0</v>
      </c>
      <c r="BQ629" s="4" t="str">
        <f t="shared" si="370"/>
        <v>0</v>
      </c>
      <c r="BR629" s="4" t="str">
        <f t="shared" si="371"/>
        <v>0</v>
      </c>
      <c r="BS629" s="4" t="str">
        <f t="shared" si="372"/>
        <v>0</v>
      </c>
      <c r="BT629" s="4" t="str">
        <f t="shared" si="373"/>
        <v>0</v>
      </c>
      <c r="BU629" s="4" t="str">
        <f t="shared" si="374"/>
        <v>0</v>
      </c>
      <c r="BV629" s="4" t="str">
        <f t="shared" si="375"/>
        <v>0</v>
      </c>
      <c r="BW629" s="4" t="str">
        <f t="shared" si="376"/>
        <v>0</v>
      </c>
      <c r="BX629" s="4" t="str">
        <f t="shared" si="377"/>
        <v>0</v>
      </c>
      <c r="BY629" s="4" t="str">
        <f t="shared" si="378"/>
        <v>0</v>
      </c>
      <c r="BZ629" s="37">
        <f t="shared" si="379"/>
        <v>0</v>
      </c>
      <c r="CA629" s="32" t="e">
        <f>VLOOKUP(J:J,'Agent wise'!A:C,3,0)</f>
        <v>#N/A</v>
      </c>
      <c r="CB629" s="32">
        <f t="shared" si="345"/>
        <v>0</v>
      </c>
      <c r="CC629" t="str">
        <f t="shared" si="346"/>
        <v>FC</v>
      </c>
      <c r="CE629" s="32"/>
      <c r="CJ629">
        <f t="shared" si="347"/>
        <v>0</v>
      </c>
      <c r="CK629">
        <f t="shared" si="348"/>
        <v>1</v>
      </c>
      <c r="CL629">
        <f t="shared" si="349"/>
        <v>1900</v>
      </c>
    </row>
    <row r="630" spans="5:90" ht="15" customHeight="1" x14ac:dyDescent="0.35">
      <c r="E630" s="32"/>
      <c r="AQ630" s="1"/>
      <c r="AW630" s="4" t="str">
        <f t="shared" si="350"/>
        <v>0</v>
      </c>
      <c r="AX630" s="4" t="str">
        <f t="shared" si="351"/>
        <v>0</v>
      </c>
      <c r="AY630" s="4" t="str">
        <f t="shared" si="352"/>
        <v>0</v>
      </c>
      <c r="AZ630" s="4" t="str">
        <f t="shared" si="353"/>
        <v>0</v>
      </c>
      <c r="BA630" s="4" t="str">
        <f t="shared" si="354"/>
        <v>0</v>
      </c>
      <c r="BB630" s="4" t="str">
        <f t="shared" si="355"/>
        <v>0</v>
      </c>
      <c r="BC630" s="4" t="str">
        <f t="shared" si="356"/>
        <v>0</v>
      </c>
      <c r="BD630" s="4" t="str">
        <f t="shared" si="357"/>
        <v>0</v>
      </c>
      <c r="BE630" s="4" t="str">
        <f t="shared" si="358"/>
        <v>0</v>
      </c>
      <c r="BF630" s="4" t="str">
        <f t="shared" si="359"/>
        <v>0</v>
      </c>
      <c r="BG630" s="4" t="str">
        <f t="shared" si="360"/>
        <v>0</v>
      </c>
      <c r="BH630" s="4" t="str">
        <f t="shared" si="361"/>
        <v>0</v>
      </c>
      <c r="BI630" s="4" t="str">
        <f t="shared" si="362"/>
        <v>0</v>
      </c>
      <c r="BJ630" s="4" t="str">
        <f t="shared" si="363"/>
        <v>0</v>
      </c>
      <c r="BK630" s="4" t="str">
        <f t="shared" si="364"/>
        <v>0</v>
      </c>
      <c r="BL630" s="4" t="str">
        <f t="shared" si="365"/>
        <v>0</v>
      </c>
      <c r="BM630" s="4" t="str">
        <f t="shared" si="366"/>
        <v>0</v>
      </c>
      <c r="BN630" s="4" t="str">
        <f t="shared" si="367"/>
        <v>0</v>
      </c>
      <c r="BO630" s="4" t="str">
        <f t="shared" si="368"/>
        <v>0</v>
      </c>
      <c r="BP630" s="4" t="str">
        <f t="shared" si="369"/>
        <v>0</v>
      </c>
      <c r="BQ630" s="4" t="str">
        <f t="shared" si="370"/>
        <v>0</v>
      </c>
      <c r="BR630" s="4" t="str">
        <f t="shared" si="371"/>
        <v>0</v>
      </c>
      <c r="BS630" s="4" t="str">
        <f t="shared" si="372"/>
        <v>0</v>
      </c>
      <c r="BT630" s="4" t="str">
        <f t="shared" si="373"/>
        <v>0</v>
      </c>
      <c r="BU630" s="4" t="str">
        <f t="shared" si="374"/>
        <v>0</v>
      </c>
      <c r="BV630" s="4" t="str">
        <f t="shared" si="375"/>
        <v>0</v>
      </c>
      <c r="BW630" s="4" t="str">
        <f t="shared" si="376"/>
        <v>0</v>
      </c>
      <c r="BX630" s="4" t="str">
        <f t="shared" si="377"/>
        <v>0</v>
      </c>
      <c r="BY630" s="4" t="str">
        <f t="shared" si="378"/>
        <v>0</v>
      </c>
      <c r="BZ630" s="37">
        <f t="shared" si="379"/>
        <v>0</v>
      </c>
      <c r="CA630" s="32" t="e">
        <f>VLOOKUP(J:J,'Agent wise'!A:C,3,0)</f>
        <v>#N/A</v>
      </c>
      <c r="CB630" s="32">
        <f t="shared" si="345"/>
        <v>0</v>
      </c>
      <c r="CC630" t="str">
        <f t="shared" si="346"/>
        <v>FC</v>
      </c>
      <c r="CE630" s="32"/>
      <c r="CJ630">
        <f t="shared" si="347"/>
        <v>0</v>
      </c>
      <c r="CK630">
        <f t="shared" si="348"/>
        <v>1</v>
      </c>
      <c r="CL630">
        <f t="shared" si="349"/>
        <v>1900</v>
      </c>
    </row>
    <row r="631" spans="5:90" ht="15" customHeight="1" x14ac:dyDescent="0.35">
      <c r="E631" s="32"/>
      <c r="AQ631" s="1"/>
      <c r="AW631" s="4" t="str">
        <f t="shared" si="350"/>
        <v>0</v>
      </c>
      <c r="AX631" s="4" t="str">
        <f t="shared" si="351"/>
        <v>0</v>
      </c>
      <c r="AY631" s="4" t="str">
        <f t="shared" si="352"/>
        <v>0</v>
      </c>
      <c r="AZ631" s="4" t="str">
        <f t="shared" si="353"/>
        <v>0</v>
      </c>
      <c r="BA631" s="4" t="str">
        <f t="shared" si="354"/>
        <v>0</v>
      </c>
      <c r="BB631" s="4" t="str">
        <f t="shared" si="355"/>
        <v>0</v>
      </c>
      <c r="BC631" s="4" t="str">
        <f t="shared" si="356"/>
        <v>0</v>
      </c>
      <c r="BD631" s="4" t="str">
        <f t="shared" si="357"/>
        <v>0</v>
      </c>
      <c r="BE631" s="4" t="str">
        <f t="shared" si="358"/>
        <v>0</v>
      </c>
      <c r="BF631" s="4" t="str">
        <f t="shared" si="359"/>
        <v>0</v>
      </c>
      <c r="BG631" s="4" t="str">
        <f t="shared" si="360"/>
        <v>0</v>
      </c>
      <c r="BH631" s="4" t="str">
        <f t="shared" si="361"/>
        <v>0</v>
      </c>
      <c r="BI631" s="4" t="str">
        <f t="shared" si="362"/>
        <v>0</v>
      </c>
      <c r="BJ631" s="4" t="str">
        <f t="shared" si="363"/>
        <v>0</v>
      </c>
      <c r="BK631" s="4" t="str">
        <f t="shared" si="364"/>
        <v>0</v>
      </c>
      <c r="BL631" s="4" t="str">
        <f t="shared" si="365"/>
        <v>0</v>
      </c>
      <c r="BM631" s="4" t="str">
        <f t="shared" si="366"/>
        <v>0</v>
      </c>
      <c r="BN631" s="4" t="str">
        <f t="shared" si="367"/>
        <v>0</v>
      </c>
      <c r="BO631" s="4" t="str">
        <f t="shared" si="368"/>
        <v>0</v>
      </c>
      <c r="BP631" s="4" t="str">
        <f t="shared" si="369"/>
        <v>0</v>
      </c>
      <c r="BQ631" s="4" t="str">
        <f t="shared" si="370"/>
        <v>0</v>
      </c>
      <c r="BR631" s="4" t="str">
        <f t="shared" si="371"/>
        <v>0</v>
      </c>
      <c r="BS631" s="4" t="str">
        <f t="shared" si="372"/>
        <v>0</v>
      </c>
      <c r="BT631" s="4" t="str">
        <f t="shared" si="373"/>
        <v>0</v>
      </c>
      <c r="BU631" s="4" t="str">
        <f t="shared" si="374"/>
        <v>0</v>
      </c>
      <c r="BV631" s="4" t="str">
        <f t="shared" si="375"/>
        <v>0</v>
      </c>
      <c r="BW631" s="4" t="str">
        <f t="shared" si="376"/>
        <v>0</v>
      </c>
      <c r="BX631" s="4" t="str">
        <f t="shared" si="377"/>
        <v>0</v>
      </c>
      <c r="BY631" s="4" t="str">
        <f t="shared" si="378"/>
        <v>0</v>
      </c>
      <c r="BZ631" s="37">
        <f t="shared" si="379"/>
        <v>0</v>
      </c>
      <c r="CA631" s="32" t="e">
        <f>VLOOKUP(J:J,'Agent wise'!A:C,3,0)</f>
        <v>#N/A</v>
      </c>
      <c r="CB631" s="32">
        <f t="shared" si="345"/>
        <v>0</v>
      </c>
      <c r="CC631" t="str">
        <f t="shared" si="346"/>
        <v>FC</v>
      </c>
      <c r="CE631" s="32"/>
      <c r="CJ631">
        <f t="shared" si="347"/>
        <v>0</v>
      </c>
      <c r="CK631">
        <f t="shared" si="348"/>
        <v>1</v>
      </c>
      <c r="CL631">
        <f t="shared" si="349"/>
        <v>1900</v>
      </c>
    </row>
    <row r="632" spans="5:90" ht="15" customHeight="1" x14ac:dyDescent="0.35">
      <c r="E632" s="32"/>
      <c r="AQ632" s="1"/>
      <c r="AW632" s="4" t="str">
        <f t="shared" si="350"/>
        <v>0</v>
      </c>
      <c r="AX632" s="4" t="str">
        <f t="shared" si="351"/>
        <v>0</v>
      </c>
      <c r="AY632" s="4" t="str">
        <f t="shared" si="352"/>
        <v>0</v>
      </c>
      <c r="AZ632" s="4" t="str">
        <f t="shared" si="353"/>
        <v>0</v>
      </c>
      <c r="BA632" s="4" t="str">
        <f t="shared" si="354"/>
        <v>0</v>
      </c>
      <c r="BB632" s="4" t="str">
        <f t="shared" si="355"/>
        <v>0</v>
      </c>
      <c r="BC632" s="4" t="str">
        <f t="shared" si="356"/>
        <v>0</v>
      </c>
      <c r="BD632" s="4" t="str">
        <f t="shared" si="357"/>
        <v>0</v>
      </c>
      <c r="BE632" s="4" t="str">
        <f t="shared" si="358"/>
        <v>0</v>
      </c>
      <c r="BF632" s="4" t="str">
        <f t="shared" si="359"/>
        <v>0</v>
      </c>
      <c r="BG632" s="4" t="str">
        <f t="shared" si="360"/>
        <v>0</v>
      </c>
      <c r="BH632" s="4" t="str">
        <f t="shared" si="361"/>
        <v>0</v>
      </c>
      <c r="BI632" s="4" t="str">
        <f t="shared" si="362"/>
        <v>0</v>
      </c>
      <c r="BJ632" s="4" t="str">
        <f t="shared" si="363"/>
        <v>0</v>
      </c>
      <c r="BK632" s="4" t="str">
        <f t="shared" si="364"/>
        <v>0</v>
      </c>
      <c r="BL632" s="4" t="str">
        <f t="shared" si="365"/>
        <v>0</v>
      </c>
      <c r="BM632" s="4" t="str">
        <f t="shared" si="366"/>
        <v>0</v>
      </c>
      <c r="BN632" s="4" t="str">
        <f t="shared" si="367"/>
        <v>0</v>
      </c>
      <c r="BO632" s="4" t="str">
        <f t="shared" si="368"/>
        <v>0</v>
      </c>
      <c r="BP632" s="4" t="str">
        <f t="shared" si="369"/>
        <v>0</v>
      </c>
      <c r="BQ632" s="4" t="str">
        <f t="shared" si="370"/>
        <v>0</v>
      </c>
      <c r="BR632" s="4" t="str">
        <f t="shared" si="371"/>
        <v>0</v>
      </c>
      <c r="BS632" s="4" t="str">
        <f t="shared" si="372"/>
        <v>0</v>
      </c>
      <c r="BT632" s="4" t="str">
        <f t="shared" si="373"/>
        <v>0</v>
      </c>
      <c r="BU632" s="4" t="str">
        <f t="shared" si="374"/>
        <v>0</v>
      </c>
      <c r="BV632" s="4" t="str">
        <f t="shared" si="375"/>
        <v>0</v>
      </c>
      <c r="BW632" s="4" t="str">
        <f t="shared" si="376"/>
        <v>0</v>
      </c>
      <c r="BX632" s="4" t="str">
        <f t="shared" si="377"/>
        <v>0</v>
      </c>
      <c r="BY632" s="4" t="str">
        <f t="shared" si="378"/>
        <v>0</v>
      </c>
      <c r="BZ632" s="37">
        <f t="shared" si="379"/>
        <v>0</v>
      </c>
      <c r="CA632" s="32" t="e">
        <f>VLOOKUP(J:J,'Agent wise'!A:C,3,0)</f>
        <v>#N/A</v>
      </c>
      <c r="CB632" s="32">
        <f t="shared" si="345"/>
        <v>0</v>
      </c>
      <c r="CC632" t="str">
        <f t="shared" si="346"/>
        <v>FC</v>
      </c>
      <c r="CE632" s="32"/>
      <c r="CJ632">
        <f t="shared" si="347"/>
        <v>0</v>
      </c>
      <c r="CK632">
        <f t="shared" si="348"/>
        <v>1</v>
      </c>
      <c r="CL632">
        <f t="shared" si="349"/>
        <v>1900</v>
      </c>
    </row>
    <row r="633" spans="5:90" ht="15" customHeight="1" x14ac:dyDescent="0.35">
      <c r="E633" s="32"/>
      <c r="AQ633" s="1"/>
      <c r="AW633" s="4" t="str">
        <f t="shared" si="350"/>
        <v>0</v>
      </c>
      <c r="AX633" s="4" t="str">
        <f t="shared" si="351"/>
        <v>0</v>
      </c>
      <c r="AY633" s="4" t="str">
        <f t="shared" si="352"/>
        <v>0</v>
      </c>
      <c r="AZ633" s="4" t="str">
        <f t="shared" si="353"/>
        <v>0</v>
      </c>
      <c r="BA633" s="4" t="str">
        <f t="shared" si="354"/>
        <v>0</v>
      </c>
      <c r="BB633" s="4" t="str">
        <f t="shared" si="355"/>
        <v>0</v>
      </c>
      <c r="BC633" s="4" t="str">
        <f t="shared" si="356"/>
        <v>0</v>
      </c>
      <c r="BD633" s="4" t="str">
        <f t="shared" si="357"/>
        <v>0</v>
      </c>
      <c r="BE633" s="4" t="str">
        <f t="shared" si="358"/>
        <v>0</v>
      </c>
      <c r="BF633" s="4" t="str">
        <f t="shared" si="359"/>
        <v>0</v>
      </c>
      <c r="BG633" s="4" t="str">
        <f t="shared" si="360"/>
        <v>0</v>
      </c>
      <c r="BH633" s="4" t="str">
        <f t="shared" si="361"/>
        <v>0</v>
      </c>
      <c r="BI633" s="4" t="str">
        <f t="shared" si="362"/>
        <v>0</v>
      </c>
      <c r="BJ633" s="4" t="str">
        <f t="shared" si="363"/>
        <v>0</v>
      </c>
      <c r="BK633" s="4" t="str">
        <f t="shared" si="364"/>
        <v>0</v>
      </c>
      <c r="BL633" s="4" t="str">
        <f t="shared" si="365"/>
        <v>0</v>
      </c>
      <c r="BM633" s="4" t="str">
        <f t="shared" si="366"/>
        <v>0</v>
      </c>
      <c r="BN633" s="4" t="str">
        <f t="shared" si="367"/>
        <v>0</v>
      </c>
      <c r="BO633" s="4" t="str">
        <f t="shared" si="368"/>
        <v>0</v>
      </c>
      <c r="BP633" s="4" t="str">
        <f t="shared" si="369"/>
        <v>0</v>
      </c>
      <c r="BQ633" s="4" t="str">
        <f t="shared" si="370"/>
        <v>0</v>
      </c>
      <c r="BR633" s="4" t="str">
        <f t="shared" si="371"/>
        <v>0</v>
      </c>
      <c r="BS633" s="4" t="str">
        <f t="shared" si="372"/>
        <v>0</v>
      </c>
      <c r="BT633" s="4" t="str">
        <f t="shared" si="373"/>
        <v>0</v>
      </c>
      <c r="BU633" s="4" t="str">
        <f t="shared" si="374"/>
        <v>0</v>
      </c>
      <c r="BV633" s="4" t="str">
        <f t="shared" si="375"/>
        <v>0</v>
      </c>
      <c r="BW633" s="4" t="str">
        <f t="shared" si="376"/>
        <v>0</v>
      </c>
      <c r="BX633" s="4" t="str">
        <f t="shared" si="377"/>
        <v>0</v>
      </c>
      <c r="BY633" s="4" t="str">
        <f t="shared" si="378"/>
        <v>0</v>
      </c>
      <c r="BZ633" s="37">
        <f t="shared" si="379"/>
        <v>0</v>
      </c>
      <c r="CA633" s="32" t="e">
        <f>VLOOKUP(J:J,'Agent wise'!A:C,3,0)</f>
        <v>#N/A</v>
      </c>
      <c r="CB633" s="32">
        <f t="shared" si="345"/>
        <v>0</v>
      </c>
      <c r="CC633" t="str">
        <f t="shared" si="346"/>
        <v>FC</v>
      </c>
      <c r="CE633" s="32"/>
      <c r="CJ633">
        <f t="shared" si="347"/>
        <v>0</v>
      </c>
      <c r="CK633">
        <f t="shared" si="348"/>
        <v>1</v>
      </c>
      <c r="CL633">
        <f t="shared" si="349"/>
        <v>1900</v>
      </c>
    </row>
    <row r="634" spans="5:90" ht="15" customHeight="1" x14ac:dyDescent="0.35">
      <c r="E634" s="32"/>
      <c r="AQ634" s="1"/>
      <c r="AW634" s="4" t="str">
        <f t="shared" si="350"/>
        <v>0</v>
      </c>
      <c r="AX634" s="4" t="str">
        <f t="shared" si="351"/>
        <v>0</v>
      </c>
      <c r="AY634" s="4" t="str">
        <f t="shared" si="352"/>
        <v>0</v>
      </c>
      <c r="AZ634" s="4" t="str">
        <f t="shared" si="353"/>
        <v>0</v>
      </c>
      <c r="BA634" s="4" t="str">
        <f t="shared" si="354"/>
        <v>0</v>
      </c>
      <c r="BB634" s="4" t="str">
        <f t="shared" si="355"/>
        <v>0</v>
      </c>
      <c r="BC634" s="4" t="str">
        <f t="shared" si="356"/>
        <v>0</v>
      </c>
      <c r="BD634" s="4" t="str">
        <f t="shared" si="357"/>
        <v>0</v>
      </c>
      <c r="BE634" s="4" t="str">
        <f t="shared" si="358"/>
        <v>0</v>
      </c>
      <c r="BF634" s="4" t="str">
        <f t="shared" si="359"/>
        <v>0</v>
      </c>
      <c r="BG634" s="4" t="str">
        <f t="shared" si="360"/>
        <v>0</v>
      </c>
      <c r="BH634" s="4" t="str">
        <f t="shared" si="361"/>
        <v>0</v>
      </c>
      <c r="BI634" s="4" t="str">
        <f t="shared" si="362"/>
        <v>0</v>
      </c>
      <c r="BJ634" s="4" t="str">
        <f t="shared" si="363"/>
        <v>0</v>
      </c>
      <c r="BK634" s="4" t="str">
        <f t="shared" si="364"/>
        <v>0</v>
      </c>
      <c r="BL634" s="4" t="str">
        <f t="shared" si="365"/>
        <v>0</v>
      </c>
      <c r="BM634" s="4" t="str">
        <f t="shared" si="366"/>
        <v>0</v>
      </c>
      <c r="BN634" s="4" t="str">
        <f t="shared" si="367"/>
        <v>0</v>
      </c>
      <c r="BO634" s="4" t="str">
        <f t="shared" si="368"/>
        <v>0</v>
      </c>
      <c r="BP634" s="4" t="str">
        <f t="shared" si="369"/>
        <v>0</v>
      </c>
      <c r="BQ634" s="4" t="str">
        <f t="shared" si="370"/>
        <v>0</v>
      </c>
      <c r="BR634" s="4" t="str">
        <f t="shared" si="371"/>
        <v>0</v>
      </c>
      <c r="BS634" s="4" t="str">
        <f t="shared" si="372"/>
        <v>0</v>
      </c>
      <c r="BT634" s="4" t="str">
        <f t="shared" si="373"/>
        <v>0</v>
      </c>
      <c r="BU634" s="4" t="str">
        <f t="shared" si="374"/>
        <v>0</v>
      </c>
      <c r="BV634" s="4" t="str">
        <f t="shared" si="375"/>
        <v>0</v>
      </c>
      <c r="BW634" s="4" t="str">
        <f t="shared" si="376"/>
        <v>0</v>
      </c>
      <c r="BX634" s="4" t="str">
        <f t="shared" si="377"/>
        <v>0</v>
      </c>
      <c r="BY634" s="4" t="str">
        <f t="shared" si="378"/>
        <v>0</v>
      </c>
      <c r="BZ634" s="37">
        <f t="shared" si="379"/>
        <v>0</v>
      </c>
      <c r="CA634" s="32" t="e">
        <f>VLOOKUP(J:J,'Agent wise'!A:C,3,0)</f>
        <v>#N/A</v>
      </c>
      <c r="CB634" s="32">
        <f t="shared" si="345"/>
        <v>0</v>
      </c>
      <c r="CC634" t="str">
        <f t="shared" si="346"/>
        <v>FC</v>
      </c>
      <c r="CE634" s="32"/>
      <c r="CJ634">
        <f t="shared" si="347"/>
        <v>0</v>
      </c>
      <c r="CK634">
        <f t="shared" si="348"/>
        <v>1</v>
      </c>
      <c r="CL634">
        <f t="shared" si="349"/>
        <v>1900</v>
      </c>
    </row>
    <row r="635" spans="5:90" ht="15" customHeight="1" x14ac:dyDescent="0.35">
      <c r="E635" s="32"/>
      <c r="AQ635" s="1"/>
      <c r="AW635" s="4" t="str">
        <f t="shared" si="350"/>
        <v>0</v>
      </c>
      <c r="AX635" s="4" t="str">
        <f t="shared" si="351"/>
        <v>0</v>
      </c>
      <c r="AY635" s="4" t="str">
        <f t="shared" si="352"/>
        <v>0</v>
      </c>
      <c r="AZ635" s="4" t="str">
        <f t="shared" si="353"/>
        <v>0</v>
      </c>
      <c r="BA635" s="4" t="str">
        <f t="shared" si="354"/>
        <v>0</v>
      </c>
      <c r="BB635" s="4" t="str">
        <f t="shared" si="355"/>
        <v>0</v>
      </c>
      <c r="BC635" s="4" t="str">
        <f t="shared" si="356"/>
        <v>0</v>
      </c>
      <c r="BD635" s="4" t="str">
        <f t="shared" si="357"/>
        <v>0</v>
      </c>
      <c r="BE635" s="4" t="str">
        <f t="shared" si="358"/>
        <v>0</v>
      </c>
      <c r="BF635" s="4" t="str">
        <f t="shared" si="359"/>
        <v>0</v>
      </c>
      <c r="BG635" s="4" t="str">
        <f t="shared" si="360"/>
        <v>0</v>
      </c>
      <c r="BH635" s="4" t="str">
        <f t="shared" si="361"/>
        <v>0</v>
      </c>
      <c r="BI635" s="4" t="str">
        <f t="shared" si="362"/>
        <v>0</v>
      </c>
      <c r="BJ635" s="4" t="str">
        <f t="shared" si="363"/>
        <v>0</v>
      </c>
      <c r="BK635" s="4" t="str">
        <f t="shared" si="364"/>
        <v>0</v>
      </c>
      <c r="BL635" s="4" t="str">
        <f t="shared" si="365"/>
        <v>0</v>
      </c>
      <c r="BM635" s="4" t="str">
        <f t="shared" si="366"/>
        <v>0</v>
      </c>
      <c r="BN635" s="4" t="str">
        <f t="shared" si="367"/>
        <v>0</v>
      </c>
      <c r="BO635" s="4" t="str">
        <f t="shared" si="368"/>
        <v>0</v>
      </c>
      <c r="BP635" s="4" t="str">
        <f t="shared" si="369"/>
        <v>0</v>
      </c>
      <c r="BQ635" s="4" t="str">
        <f t="shared" si="370"/>
        <v>0</v>
      </c>
      <c r="BR635" s="4" t="str">
        <f t="shared" si="371"/>
        <v>0</v>
      </c>
      <c r="BS635" s="4" t="str">
        <f t="shared" si="372"/>
        <v>0</v>
      </c>
      <c r="BT635" s="4" t="str">
        <f t="shared" si="373"/>
        <v>0</v>
      </c>
      <c r="BU635" s="4" t="str">
        <f t="shared" si="374"/>
        <v>0</v>
      </c>
      <c r="BV635" s="4" t="str">
        <f t="shared" si="375"/>
        <v>0</v>
      </c>
      <c r="BW635" s="4" t="str">
        <f t="shared" si="376"/>
        <v>0</v>
      </c>
      <c r="BX635" s="4" t="str">
        <f t="shared" si="377"/>
        <v>0</v>
      </c>
      <c r="BY635" s="4" t="str">
        <f t="shared" si="378"/>
        <v>0</v>
      </c>
      <c r="BZ635" s="37">
        <f t="shared" si="379"/>
        <v>0</v>
      </c>
      <c r="CA635" s="32" t="e">
        <f>VLOOKUP(J:J,'Agent wise'!A:C,3,0)</f>
        <v>#N/A</v>
      </c>
      <c r="CB635" s="32">
        <f t="shared" si="345"/>
        <v>0</v>
      </c>
      <c r="CC635" t="str">
        <f t="shared" si="346"/>
        <v>FC</v>
      </c>
      <c r="CE635" s="32"/>
      <c r="CJ635">
        <f t="shared" si="347"/>
        <v>0</v>
      </c>
      <c r="CK635">
        <f t="shared" si="348"/>
        <v>1</v>
      </c>
      <c r="CL635">
        <f t="shared" si="349"/>
        <v>1900</v>
      </c>
    </row>
    <row r="636" spans="5:90" ht="15" customHeight="1" x14ac:dyDescent="0.35">
      <c r="E636" s="32"/>
      <c r="AQ636" s="1"/>
      <c r="AW636" s="4" t="str">
        <f t="shared" si="350"/>
        <v>0</v>
      </c>
      <c r="AX636" s="4" t="str">
        <f t="shared" si="351"/>
        <v>0</v>
      </c>
      <c r="AY636" s="4" t="str">
        <f t="shared" si="352"/>
        <v>0</v>
      </c>
      <c r="AZ636" s="4" t="str">
        <f t="shared" si="353"/>
        <v>0</v>
      </c>
      <c r="BA636" s="4" t="str">
        <f t="shared" si="354"/>
        <v>0</v>
      </c>
      <c r="BB636" s="4" t="str">
        <f t="shared" si="355"/>
        <v>0</v>
      </c>
      <c r="BC636" s="4" t="str">
        <f t="shared" si="356"/>
        <v>0</v>
      </c>
      <c r="BD636" s="4" t="str">
        <f t="shared" si="357"/>
        <v>0</v>
      </c>
      <c r="BE636" s="4" t="str">
        <f t="shared" si="358"/>
        <v>0</v>
      </c>
      <c r="BF636" s="4" t="str">
        <f t="shared" si="359"/>
        <v>0</v>
      </c>
      <c r="BG636" s="4" t="str">
        <f t="shared" si="360"/>
        <v>0</v>
      </c>
      <c r="BH636" s="4" t="str">
        <f t="shared" si="361"/>
        <v>0</v>
      </c>
      <c r="BI636" s="4" t="str">
        <f t="shared" si="362"/>
        <v>0</v>
      </c>
      <c r="BJ636" s="4" t="str">
        <f t="shared" si="363"/>
        <v>0</v>
      </c>
      <c r="BK636" s="4" t="str">
        <f t="shared" si="364"/>
        <v>0</v>
      </c>
      <c r="BL636" s="4" t="str">
        <f t="shared" si="365"/>
        <v>0</v>
      </c>
      <c r="BM636" s="4" t="str">
        <f t="shared" si="366"/>
        <v>0</v>
      </c>
      <c r="BN636" s="4" t="str">
        <f t="shared" si="367"/>
        <v>0</v>
      </c>
      <c r="BO636" s="4" t="str">
        <f t="shared" si="368"/>
        <v>0</v>
      </c>
      <c r="BP636" s="4" t="str">
        <f t="shared" si="369"/>
        <v>0</v>
      </c>
      <c r="BQ636" s="4" t="str">
        <f t="shared" si="370"/>
        <v>0</v>
      </c>
      <c r="BR636" s="4" t="str">
        <f t="shared" si="371"/>
        <v>0</v>
      </c>
      <c r="BS636" s="4" t="str">
        <f t="shared" si="372"/>
        <v>0</v>
      </c>
      <c r="BT636" s="4" t="str">
        <f t="shared" si="373"/>
        <v>0</v>
      </c>
      <c r="BU636" s="4" t="str">
        <f t="shared" si="374"/>
        <v>0</v>
      </c>
      <c r="BV636" s="4" t="str">
        <f t="shared" si="375"/>
        <v>0</v>
      </c>
      <c r="BW636" s="4" t="str">
        <f t="shared" si="376"/>
        <v>0</v>
      </c>
      <c r="BX636" s="4" t="str">
        <f t="shared" si="377"/>
        <v>0</v>
      </c>
      <c r="BY636" s="4" t="str">
        <f t="shared" si="378"/>
        <v>0</v>
      </c>
      <c r="BZ636" s="37">
        <f t="shared" si="379"/>
        <v>0</v>
      </c>
      <c r="CA636" s="32" t="e">
        <f>VLOOKUP(J:J,'Agent wise'!A:C,3,0)</f>
        <v>#N/A</v>
      </c>
      <c r="CB636" s="32">
        <f t="shared" si="345"/>
        <v>0</v>
      </c>
      <c r="CC636" t="str">
        <f t="shared" si="346"/>
        <v>FC</v>
      </c>
      <c r="CE636" s="32"/>
      <c r="CJ636">
        <f t="shared" si="347"/>
        <v>0</v>
      </c>
      <c r="CK636">
        <f t="shared" si="348"/>
        <v>1</v>
      </c>
      <c r="CL636">
        <f t="shared" si="349"/>
        <v>1900</v>
      </c>
    </row>
    <row r="637" spans="5:90" ht="15" customHeight="1" x14ac:dyDescent="0.35">
      <c r="E637" s="32"/>
      <c r="AQ637" s="1"/>
      <c r="AW637" s="4" t="str">
        <f t="shared" si="350"/>
        <v>0</v>
      </c>
      <c r="AX637" s="4" t="str">
        <f t="shared" si="351"/>
        <v>0</v>
      </c>
      <c r="AY637" s="4" t="str">
        <f t="shared" si="352"/>
        <v>0</v>
      </c>
      <c r="AZ637" s="4" t="str">
        <f t="shared" si="353"/>
        <v>0</v>
      </c>
      <c r="BA637" s="4" t="str">
        <f t="shared" si="354"/>
        <v>0</v>
      </c>
      <c r="BB637" s="4" t="str">
        <f t="shared" si="355"/>
        <v>0</v>
      </c>
      <c r="BC637" s="4" t="str">
        <f t="shared" si="356"/>
        <v>0</v>
      </c>
      <c r="BD637" s="4" t="str">
        <f t="shared" si="357"/>
        <v>0</v>
      </c>
      <c r="BE637" s="4" t="str">
        <f t="shared" si="358"/>
        <v>0</v>
      </c>
      <c r="BF637" s="4" t="str">
        <f t="shared" si="359"/>
        <v>0</v>
      </c>
      <c r="BG637" s="4" t="str">
        <f t="shared" si="360"/>
        <v>0</v>
      </c>
      <c r="BH637" s="4" t="str">
        <f t="shared" si="361"/>
        <v>0</v>
      </c>
      <c r="BI637" s="4" t="str">
        <f t="shared" si="362"/>
        <v>0</v>
      </c>
      <c r="BJ637" s="4" t="str">
        <f t="shared" si="363"/>
        <v>0</v>
      </c>
      <c r="BK637" s="4" t="str">
        <f t="shared" si="364"/>
        <v>0</v>
      </c>
      <c r="BL637" s="4" t="str">
        <f t="shared" si="365"/>
        <v>0</v>
      </c>
      <c r="BM637" s="4" t="str">
        <f t="shared" si="366"/>
        <v>0</v>
      </c>
      <c r="BN637" s="4" t="str">
        <f t="shared" si="367"/>
        <v>0</v>
      </c>
      <c r="BO637" s="4" t="str">
        <f t="shared" si="368"/>
        <v>0</v>
      </c>
      <c r="BP637" s="4" t="str">
        <f t="shared" si="369"/>
        <v>0</v>
      </c>
      <c r="BQ637" s="4" t="str">
        <f t="shared" si="370"/>
        <v>0</v>
      </c>
      <c r="BR637" s="4" t="str">
        <f t="shared" si="371"/>
        <v>0</v>
      </c>
      <c r="BS637" s="4" t="str">
        <f t="shared" si="372"/>
        <v>0</v>
      </c>
      <c r="BT637" s="4" t="str">
        <f t="shared" si="373"/>
        <v>0</v>
      </c>
      <c r="BU637" s="4" t="str">
        <f t="shared" si="374"/>
        <v>0</v>
      </c>
      <c r="BV637" s="4" t="str">
        <f t="shared" si="375"/>
        <v>0</v>
      </c>
      <c r="BW637" s="4" t="str">
        <f t="shared" si="376"/>
        <v>0</v>
      </c>
      <c r="BX637" s="4" t="str">
        <f t="shared" si="377"/>
        <v>0</v>
      </c>
      <c r="BY637" s="4" t="str">
        <f t="shared" si="378"/>
        <v>0</v>
      </c>
      <c r="BZ637" s="37">
        <f t="shared" si="379"/>
        <v>0</v>
      </c>
      <c r="CA637" s="32" t="e">
        <f>VLOOKUP(J:J,'Agent wise'!A:C,3,0)</f>
        <v>#N/A</v>
      </c>
      <c r="CB637" s="32">
        <f t="shared" si="345"/>
        <v>0</v>
      </c>
      <c r="CC637" t="str">
        <f t="shared" si="346"/>
        <v>FC</v>
      </c>
      <c r="CE637" s="32"/>
      <c r="CJ637">
        <f t="shared" si="347"/>
        <v>0</v>
      </c>
      <c r="CK637">
        <f t="shared" si="348"/>
        <v>1</v>
      </c>
      <c r="CL637">
        <f t="shared" si="349"/>
        <v>1900</v>
      </c>
    </row>
    <row r="638" spans="5:90" ht="15" customHeight="1" x14ac:dyDescent="0.35">
      <c r="E638" s="32"/>
      <c r="AQ638" s="1"/>
      <c r="AW638" s="4" t="str">
        <f t="shared" si="350"/>
        <v>0</v>
      </c>
      <c r="AX638" s="4" t="str">
        <f t="shared" si="351"/>
        <v>0</v>
      </c>
      <c r="AY638" s="4" t="str">
        <f t="shared" si="352"/>
        <v>0</v>
      </c>
      <c r="AZ638" s="4" t="str">
        <f t="shared" si="353"/>
        <v>0</v>
      </c>
      <c r="BA638" s="4" t="str">
        <f t="shared" si="354"/>
        <v>0</v>
      </c>
      <c r="BB638" s="4" t="str">
        <f t="shared" si="355"/>
        <v>0</v>
      </c>
      <c r="BC638" s="4" t="str">
        <f t="shared" si="356"/>
        <v>0</v>
      </c>
      <c r="BD638" s="4" t="str">
        <f t="shared" si="357"/>
        <v>0</v>
      </c>
      <c r="BE638" s="4" t="str">
        <f t="shared" si="358"/>
        <v>0</v>
      </c>
      <c r="BF638" s="4" t="str">
        <f t="shared" si="359"/>
        <v>0</v>
      </c>
      <c r="BG638" s="4" t="str">
        <f t="shared" si="360"/>
        <v>0</v>
      </c>
      <c r="BH638" s="4" t="str">
        <f t="shared" si="361"/>
        <v>0</v>
      </c>
      <c r="BI638" s="4" t="str">
        <f t="shared" si="362"/>
        <v>0</v>
      </c>
      <c r="BJ638" s="4" t="str">
        <f t="shared" si="363"/>
        <v>0</v>
      </c>
      <c r="BK638" s="4" t="str">
        <f t="shared" si="364"/>
        <v>0</v>
      </c>
      <c r="BL638" s="4" t="str">
        <f t="shared" si="365"/>
        <v>0</v>
      </c>
      <c r="BM638" s="4" t="str">
        <f t="shared" si="366"/>
        <v>0</v>
      </c>
      <c r="BN638" s="4" t="str">
        <f t="shared" si="367"/>
        <v>0</v>
      </c>
      <c r="BO638" s="4" t="str">
        <f t="shared" si="368"/>
        <v>0</v>
      </c>
      <c r="BP638" s="4" t="str">
        <f t="shared" si="369"/>
        <v>0</v>
      </c>
      <c r="BQ638" s="4" t="str">
        <f t="shared" si="370"/>
        <v>0</v>
      </c>
      <c r="BR638" s="4" t="str">
        <f t="shared" si="371"/>
        <v>0</v>
      </c>
      <c r="BS638" s="4" t="str">
        <f t="shared" si="372"/>
        <v>0</v>
      </c>
      <c r="BT638" s="4" t="str">
        <f t="shared" si="373"/>
        <v>0</v>
      </c>
      <c r="BU638" s="4" t="str">
        <f t="shared" si="374"/>
        <v>0</v>
      </c>
      <c r="BV638" s="4" t="str">
        <f t="shared" si="375"/>
        <v>0</v>
      </c>
      <c r="BW638" s="4" t="str">
        <f t="shared" si="376"/>
        <v>0</v>
      </c>
      <c r="BX638" s="4" t="str">
        <f t="shared" si="377"/>
        <v>0</v>
      </c>
      <c r="BY638" s="4" t="str">
        <f t="shared" si="378"/>
        <v>0</v>
      </c>
      <c r="BZ638" s="37">
        <f t="shared" si="379"/>
        <v>0</v>
      </c>
      <c r="CA638" s="32" t="e">
        <f>VLOOKUP(J:J,'Agent wise'!A:C,3,0)</f>
        <v>#N/A</v>
      </c>
      <c r="CB638" s="32">
        <f t="shared" si="345"/>
        <v>0</v>
      </c>
      <c r="CC638" t="str">
        <f t="shared" si="346"/>
        <v>FC</v>
      </c>
      <c r="CE638" s="32"/>
      <c r="CJ638">
        <f t="shared" si="347"/>
        <v>0</v>
      </c>
      <c r="CK638">
        <f t="shared" si="348"/>
        <v>1</v>
      </c>
      <c r="CL638">
        <f t="shared" si="349"/>
        <v>1900</v>
      </c>
    </row>
    <row r="639" spans="5:90" ht="15" customHeight="1" x14ac:dyDescent="0.35">
      <c r="E639" s="32"/>
      <c r="AW639" s="4" t="str">
        <f t="shared" si="350"/>
        <v>0</v>
      </c>
      <c r="AX639" s="4" t="str">
        <f t="shared" si="351"/>
        <v>0</v>
      </c>
      <c r="AY639" s="4" t="str">
        <f t="shared" si="352"/>
        <v>0</v>
      </c>
      <c r="AZ639" s="4" t="str">
        <f t="shared" si="353"/>
        <v>0</v>
      </c>
      <c r="BA639" s="4" t="str">
        <f t="shared" si="354"/>
        <v>0</v>
      </c>
      <c r="BB639" s="4" t="str">
        <f t="shared" si="355"/>
        <v>0</v>
      </c>
      <c r="BC639" s="4" t="str">
        <f t="shared" si="356"/>
        <v>0</v>
      </c>
      <c r="BD639" s="4" t="str">
        <f t="shared" si="357"/>
        <v>0</v>
      </c>
      <c r="BE639" s="4" t="str">
        <f t="shared" si="358"/>
        <v>0</v>
      </c>
      <c r="BF639" s="4" t="str">
        <f t="shared" si="359"/>
        <v>0</v>
      </c>
      <c r="BG639" s="4" t="str">
        <f t="shared" si="360"/>
        <v>0</v>
      </c>
      <c r="BH639" s="4" t="str">
        <f t="shared" si="361"/>
        <v>0</v>
      </c>
      <c r="BI639" s="4" t="str">
        <f t="shared" si="362"/>
        <v>0</v>
      </c>
      <c r="BJ639" s="4" t="str">
        <f t="shared" si="363"/>
        <v>0</v>
      </c>
      <c r="BK639" s="4" t="str">
        <f t="shared" si="364"/>
        <v>0</v>
      </c>
      <c r="BL639" s="4" t="str">
        <f t="shared" si="365"/>
        <v>0</v>
      </c>
      <c r="BM639" s="4" t="str">
        <f t="shared" si="366"/>
        <v>0</v>
      </c>
      <c r="BN639" s="4" t="str">
        <f t="shared" si="367"/>
        <v>0</v>
      </c>
      <c r="BO639" s="4" t="str">
        <f t="shared" si="368"/>
        <v>0</v>
      </c>
      <c r="BP639" s="4" t="str">
        <f t="shared" si="369"/>
        <v>0</v>
      </c>
      <c r="BQ639" s="4" t="str">
        <f t="shared" si="370"/>
        <v>0</v>
      </c>
      <c r="BR639" s="4" t="str">
        <f t="shared" si="371"/>
        <v>0</v>
      </c>
      <c r="BS639" s="4" t="str">
        <f t="shared" si="372"/>
        <v>0</v>
      </c>
      <c r="BT639" s="4" t="str">
        <f t="shared" si="373"/>
        <v>0</v>
      </c>
      <c r="BU639" s="4" t="str">
        <f t="shared" si="374"/>
        <v>0</v>
      </c>
      <c r="BV639" s="4" t="str">
        <f t="shared" si="375"/>
        <v>0</v>
      </c>
      <c r="BW639" s="4" t="str">
        <f t="shared" si="376"/>
        <v>0</v>
      </c>
      <c r="BX639" s="4" t="str">
        <f t="shared" si="377"/>
        <v>0</v>
      </c>
      <c r="BY639" s="4" t="str">
        <f t="shared" si="378"/>
        <v>0</v>
      </c>
      <c r="BZ639" s="37">
        <f t="shared" si="379"/>
        <v>0</v>
      </c>
      <c r="CA639" s="32" t="e">
        <f>VLOOKUP(J:J,'Agent wise'!A:C,3,0)</f>
        <v>#N/A</v>
      </c>
      <c r="CB639" s="32">
        <f t="shared" si="345"/>
        <v>0</v>
      </c>
      <c r="CC639" t="str">
        <f t="shared" si="346"/>
        <v>FC</v>
      </c>
      <c r="CE639" s="32"/>
      <c r="CJ639">
        <f t="shared" si="347"/>
        <v>0</v>
      </c>
      <c r="CK639">
        <f t="shared" si="348"/>
        <v>1</v>
      </c>
      <c r="CL639">
        <f t="shared" si="349"/>
        <v>1900</v>
      </c>
    </row>
    <row r="640" spans="5:90" ht="15" customHeight="1" x14ac:dyDescent="0.35">
      <c r="E640" s="32"/>
      <c r="AW640" s="4" t="str">
        <f t="shared" si="350"/>
        <v>0</v>
      </c>
      <c r="AX640" s="4" t="str">
        <f t="shared" si="351"/>
        <v>0</v>
      </c>
      <c r="AY640" s="4" t="str">
        <f t="shared" si="352"/>
        <v>0</v>
      </c>
      <c r="AZ640" s="4" t="str">
        <f t="shared" si="353"/>
        <v>0</v>
      </c>
      <c r="BA640" s="4" t="str">
        <f t="shared" si="354"/>
        <v>0</v>
      </c>
      <c r="BB640" s="4" t="str">
        <f t="shared" si="355"/>
        <v>0</v>
      </c>
      <c r="BC640" s="4" t="str">
        <f t="shared" si="356"/>
        <v>0</v>
      </c>
      <c r="BD640" s="4" t="str">
        <f t="shared" si="357"/>
        <v>0</v>
      </c>
      <c r="BE640" s="4" t="str">
        <f t="shared" si="358"/>
        <v>0</v>
      </c>
      <c r="BF640" s="4" t="str">
        <f t="shared" si="359"/>
        <v>0</v>
      </c>
      <c r="BG640" s="4" t="str">
        <f t="shared" si="360"/>
        <v>0</v>
      </c>
      <c r="BH640" s="4" t="str">
        <f t="shared" si="361"/>
        <v>0</v>
      </c>
      <c r="BI640" s="4" t="str">
        <f t="shared" si="362"/>
        <v>0</v>
      </c>
      <c r="BJ640" s="4" t="str">
        <f t="shared" si="363"/>
        <v>0</v>
      </c>
      <c r="BK640" s="4" t="str">
        <f t="shared" si="364"/>
        <v>0</v>
      </c>
      <c r="BL640" s="4" t="str">
        <f t="shared" si="365"/>
        <v>0</v>
      </c>
      <c r="BM640" s="4" t="str">
        <f t="shared" si="366"/>
        <v>0</v>
      </c>
      <c r="BN640" s="4" t="str">
        <f t="shared" si="367"/>
        <v>0</v>
      </c>
      <c r="BO640" s="4" t="str">
        <f t="shared" si="368"/>
        <v>0</v>
      </c>
      <c r="BP640" s="4" t="str">
        <f t="shared" si="369"/>
        <v>0</v>
      </c>
      <c r="BQ640" s="4" t="str">
        <f t="shared" si="370"/>
        <v>0</v>
      </c>
      <c r="BR640" s="4" t="str">
        <f t="shared" si="371"/>
        <v>0</v>
      </c>
      <c r="BS640" s="4" t="str">
        <f t="shared" si="372"/>
        <v>0</v>
      </c>
      <c r="BT640" s="4" t="str">
        <f t="shared" si="373"/>
        <v>0</v>
      </c>
      <c r="BU640" s="4" t="str">
        <f t="shared" si="374"/>
        <v>0</v>
      </c>
      <c r="BV640" s="4" t="str">
        <f t="shared" si="375"/>
        <v>0</v>
      </c>
      <c r="BW640" s="4" t="str">
        <f t="shared" si="376"/>
        <v>0</v>
      </c>
      <c r="BX640" s="4" t="str">
        <f t="shared" si="377"/>
        <v>0</v>
      </c>
      <c r="BY640" s="4" t="str">
        <f t="shared" si="378"/>
        <v>0</v>
      </c>
      <c r="BZ640" s="37">
        <f t="shared" si="379"/>
        <v>0</v>
      </c>
      <c r="CA640" s="32" t="e">
        <f>VLOOKUP(J:J,'Agent wise'!A:C,3,0)</f>
        <v>#N/A</v>
      </c>
      <c r="CB640" s="32">
        <f t="shared" si="345"/>
        <v>0</v>
      </c>
      <c r="CC640" t="str">
        <f t="shared" si="346"/>
        <v>FC</v>
      </c>
      <c r="CE640" s="32"/>
      <c r="CJ640">
        <f t="shared" si="347"/>
        <v>0</v>
      </c>
      <c r="CK640">
        <f t="shared" si="348"/>
        <v>1</v>
      </c>
      <c r="CL640">
        <f t="shared" si="349"/>
        <v>1900</v>
      </c>
    </row>
    <row r="641" spans="5:90" ht="15" customHeight="1" x14ac:dyDescent="0.35">
      <c r="E641" s="32"/>
      <c r="AQ641" s="1"/>
      <c r="AW641" s="4" t="str">
        <f t="shared" si="350"/>
        <v>0</v>
      </c>
      <c r="AX641" s="4" t="str">
        <f t="shared" si="351"/>
        <v>0</v>
      </c>
      <c r="AY641" s="4" t="str">
        <f t="shared" si="352"/>
        <v>0</v>
      </c>
      <c r="AZ641" s="4" t="str">
        <f t="shared" si="353"/>
        <v>0</v>
      </c>
      <c r="BA641" s="4" t="str">
        <f t="shared" si="354"/>
        <v>0</v>
      </c>
      <c r="BB641" s="4" t="str">
        <f t="shared" si="355"/>
        <v>0</v>
      </c>
      <c r="BC641" s="4" t="str">
        <f t="shared" si="356"/>
        <v>0</v>
      </c>
      <c r="BD641" s="4" t="str">
        <f t="shared" si="357"/>
        <v>0</v>
      </c>
      <c r="BE641" s="4" t="str">
        <f t="shared" si="358"/>
        <v>0</v>
      </c>
      <c r="BF641" s="4" t="str">
        <f t="shared" si="359"/>
        <v>0</v>
      </c>
      <c r="BG641" s="4" t="str">
        <f t="shared" si="360"/>
        <v>0</v>
      </c>
      <c r="BH641" s="4" t="str">
        <f t="shared" si="361"/>
        <v>0</v>
      </c>
      <c r="BI641" s="4" t="str">
        <f t="shared" si="362"/>
        <v>0</v>
      </c>
      <c r="BJ641" s="4" t="str">
        <f t="shared" si="363"/>
        <v>0</v>
      </c>
      <c r="BK641" s="4" t="str">
        <f t="shared" si="364"/>
        <v>0</v>
      </c>
      <c r="BL641" s="4" t="str">
        <f t="shared" si="365"/>
        <v>0</v>
      </c>
      <c r="BM641" s="4" t="str">
        <f t="shared" si="366"/>
        <v>0</v>
      </c>
      <c r="BN641" s="4" t="str">
        <f t="shared" si="367"/>
        <v>0</v>
      </c>
      <c r="BO641" s="4" t="str">
        <f t="shared" si="368"/>
        <v>0</v>
      </c>
      <c r="BP641" s="4" t="str">
        <f t="shared" si="369"/>
        <v>0</v>
      </c>
      <c r="BQ641" s="4" t="str">
        <f t="shared" si="370"/>
        <v>0</v>
      </c>
      <c r="BR641" s="4" t="str">
        <f t="shared" si="371"/>
        <v>0</v>
      </c>
      <c r="BS641" s="4" t="str">
        <f t="shared" si="372"/>
        <v>0</v>
      </c>
      <c r="BT641" s="4" t="str">
        <f t="shared" si="373"/>
        <v>0</v>
      </c>
      <c r="BU641" s="4" t="str">
        <f t="shared" si="374"/>
        <v>0</v>
      </c>
      <c r="BV641" s="4" t="str">
        <f t="shared" si="375"/>
        <v>0</v>
      </c>
      <c r="BW641" s="4" t="str">
        <f t="shared" si="376"/>
        <v>0</v>
      </c>
      <c r="BX641" s="4" t="str">
        <f t="shared" si="377"/>
        <v>0</v>
      </c>
      <c r="BY641" s="4" t="str">
        <f t="shared" si="378"/>
        <v>0</v>
      </c>
      <c r="BZ641" s="37">
        <f t="shared" si="379"/>
        <v>0</v>
      </c>
      <c r="CA641" s="32" t="e">
        <f>VLOOKUP(J:J,'Agent wise'!A:C,3,0)</f>
        <v>#N/A</v>
      </c>
      <c r="CB641" s="32">
        <f t="shared" ref="CB641:CB698" si="380">DATE(CL641,CK641,CJ641)</f>
        <v>0</v>
      </c>
      <c r="CC641" t="str">
        <f t="shared" ref="CC641:CC698" si="381">IF(BZ641&gt;=94.5, "Excellent", IF(BZ641&gt;89.5, "Good", IF(BZ641&gt;84.5, "Average", "FC")))</f>
        <v>FC</v>
      </c>
      <c r="CE641" s="32"/>
      <c r="CJ641">
        <f t="shared" ref="CJ641:CJ704" si="382">DAY(E641)</f>
        <v>0</v>
      </c>
      <c r="CK641">
        <f t="shared" ref="CK641:CK704" si="383">MONTH(E641)</f>
        <v>1</v>
      </c>
      <c r="CL641">
        <f t="shared" ref="CL641:CL704" si="384">YEAR(E641)</f>
        <v>1900</v>
      </c>
    </row>
    <row r="642" spans="5:90" ht="15" customHeight="1" x14ac:dyDescent="0.35">
      <c r="E642" s="32"/>
      <c r="AQ642" s="1"/>
      <c r="AW642" s="4" t="str">
        <f t="shared" si="350"/>
        <v>0</v>
      </c>
      <c r="AX642" s="4" t="str">
        <f t="shared" si="351"/>
        <v>0</v>
      </c>
      <c r="AY642" s="4" t="str">
        <f t="shared" si="352"/>
        <v>0</v>
      </c>
      <c r="AZ642" s="4" t="str">
        <f t="shared" si="353"/>
        <v>0</v>
      </c>
      <c r="BA642" s="4" t="str">
        <f t="shared" si="354"/>
        <v>0</v>
      </c>
      <c r="BB642" s="4" t="str">
        <f t="shared" si="355"/>
        <v>0</v>
      </c>
      <c r="BC642" s="4" t="str">
        <f t="shared" si="356"/>
        <v>0</v>
      </c>
      <c r="BD642" s="4" t="str">
        <f t="shared" si="357"/>
        <v>0</v>
      </c>
      <c r="BE642" s="4" t="str">
        <f t="shared" si="358"/>
        <v>0</v>
      </c>
      <c r="BF642" s="4" t="str">
        <f t="shared" si="359"/>
        <v>0</v>
      </c>
      <c r="BG642" s="4" t="str">
        <f t="shared" si="360"/>
        <v>0</v>
      </c>
      <c r="BH642" s="4" t="str">
        <f t="shared" si="361"/>
        <v>0</v>
      </c>
      <c r="BI642" s="4" t="str">
        <f t="shared" si="362"/>
        <v>0</v>
      </c>
      <c r="BJ642" s="4" t="str">
        <f t="shared" si="363"/>
        <v>0</v>
      </c>
      <c r="BK642" s="4" t="str">
        <f t="shared" si="364"/>
        <v>0</v>
      </c>
      <c r="BL642" s="4" t="str">
        <f t="shared" si="365"/>
        <v>0</v>
      </c>
      <c r="BM642" s="4" t="str">
        <f t="shared" si="366"/>
        <v>0</v>
      </c>
      <c r="BN642" s="4" t="str">
        <f t="shared" si="367"/>
        <v>0</v>
      </c>
      <c r="BO642" s="4" t="str">
        <f t="shared" si="368"/>
        <v>0</v>
      </c>
      <c r="BP642" s="4" t="str">
        <f t="shared" si="369"/>
        <v>0</v>
      </c>
      <c r="BQ642" s="4" t="str">
        <f t="shared" si="370"/>
        <v>0</v>
      </c>
      <c r="BR642" s="4" t="str">
        <f t="shared" si="371"/>
        <v>0</v>
      </c>
      <c r="BS642" s="4" t="str">
        <f t="shared" si="372"/>
        <v>0</v>
      </c>
      <c r="BT642" s="4" t="str">
        <f t="shared" si="373"/>
        <v>0</v>
      </c>
      <c r="BU642" s="4" t="str">
        <f t="shared" si="374"/>
        <v>0</v>
      </c>
      <c r="BV642" s="4" t="str">
        <f t="shared" si="375"/>
        <v>0</v>
      </c>
      <c r="BW642" s="4" t="str">
        <f t="shared" si="376"/>
        <v>0</v>
      </c>
      <c r="BX642" s="4" t="str">
        <f t="shared" si="377"/>
        <v>0</v>
      </c>
      <c r="BY642" s="4" t="str">
        <f t="shared" si="378"/>
        <v>0</v>
      </c>
      <c r="BZ642" s="37">
        <f t="shared" si="379"/>
        <v>0</v>
      </c>
      <c r="CA642" s="32" t="e">
        <f>VLOOKUP(J:J,'Agent wise'!A:C,3,0)</f>
        <v>#N/A</v>
      </c>
      <c r="CB642" s="32">
        <f t="shared" si="380"/>
        <v>0</v>
      </c>
      <c r="CC642" t="str">
        <f t="shared" si="381"/>
        <v>FC</v>
      </c>
      <c r="CE642" s="32"/>
      <c r="CJ642">
        <f t="shared" si="382"/>
        <v>0</v>
      </c>
      <c r="CK642">
        <f t="shared" si="383"/>
        <v>1</v>
      </c>
      <c r="CL642">
        <f t="shared" si="384"/>
        <v>1900</v>
      </c>
    </row>
    <row r="643" spans="5:90" ht="15" customHeight="1" x14ac:dyDescent="0.35">
      <c r="E643" s="32"/>
      <c r="AQ643" s="1"/>
      <c r="AW643" s="4" t="str">
        <f t="shared" si="350"/>
        <v>0</v>
      </c>
      <c r="AX643" s="4" t="str">
        <f t="shared" si="351"/>
        <v>0</v>
      </c>
      <c r="AY643" s="4" t="str">
        <f t="shared" si="352"/>
        <v>0</v>
      </c>
      <c r="AZ643" s="4" t="str">
        <f t="shared" si="353"/>
        <v>0</v>
      </c>
      <c r="BA643" s="4" t="str">
        <f t="shared" si="354"/>
        <v>0</v>
      </c>
      <c r="BB643" s="4" t="str">
        <f t="shared" si="355"/>
        <v>0</v>
      </c>
      <c r="BC643" s="4" t="str">
        <f t="shared" si="356"/>
        <v>0</v>
      </c>
      <c r="BD643" s="4" t="str">
        <f t="shared" si="357"/>
        <v>0</v>
      </c>
      <c r="BE643" s="4" t="str">
        <f t="shared" si="358"/>
        <v>0</v>
      </c>
      <c r="BF643" s="4" t="str">
        <f t="shared" si="359"/>
        <v>0</v>
      </c>
      <c r="BG643" s="4" t="str">
        <f t="shared" si="360"/>
        <v>0</v>
      </c>
      <c r="BH643" s="4" t="str">
        <f t="shared" si="361"/>
        <v>0</v>
      </c>
      <c r="BI643" s="4" t="str">
        <f t="shared" si="362"/>
        <v>0</v>
      </c>
      <c r="BJ643" s="4" t="str">
        <f t="shared" si="363"/>
        <v>0</v>
      </c>
      <c r="BK643" s="4" t="str">
        <f t="shared" si="364"/>
        <v>0</v>
      </c>
      <c r="BL643" s="4" t="str">
        <f t="shared" si="365"/>
        <v>0</v>
      </c>
      <c r="BM643" s="4" t="str">
        <f t="shared" si="366"/>
        <v>0</v>
      </c>
      <c r="BN643" s="4" t="str">
        <f t="shared" si="367"/>
        <v>0</v>
      </c>
      <c r="BO643" s="4" t="str">
        <f t="shared" si="368"/>
        <v>0</v>
      </c>
      <c r="BP643" s="4" t="str">
        <f t="shared" si="369"/>
        <v>0</v>
      </c>
      <c r="BQ643" s="4" t="str">
        <f t="shared" si="370"/>
        <v>0</v>
      </c>
      <c r="BR643" s="4" t="str">
        <f t="shared" si="371"/>
        <v>0</v>
      </c>
      <c r="BS643" s="4" t="str">
        <f t="shared" si="372"/>
        <v>0</v>
      </c>
      <c r="BT643" s="4" t="str">
        <f t="shared" si="373"/>
        <v>0</v>
      </c>
      <c r="BU643" s="4" t="str">
        <f t="shared" si="374"/>
        <v>0</v>
      </c>
      <c r="BV643" s="4" t="str">
        <f t="shared" si="375"/>
        <v>0</v>
      </c>
      <c r="BW643" s="4" t="str">
        <f t="shared" si="376"/>
        <v>0</v>
      </c>
      <c r="BX643" s="4" t="str">
        <f t="shared" si="377"/>
        <v>0</v>
      </c>
      <c r="BY643" s="4" t="str">
        <f t="shared" si="378"/>
        <v>0</v>
      </c>
      <c r="BZ643" s="37">
        <f t="shared" si="379"/>
        <v>0</v>
      </c>
      <c r="CA643" s="32" t="e">
        <f>VLOOKUP(J:J,'Agent wise'!A:C,3,0)</f>
        <v>#N/A</v>
      </c>
      <c r="CB643" s="32">
        <f t="shared" si="380"/>
        <v>0</v>
      </c>
      <c r="CC643" t="str">
        <f t="shared" si="381"/>
        <v>FC</v>
      </c>
      <c r="CE643" s="32"/>
      <c r="CJ643">
        <f t="shared" si="382"/>
        <v>0</v>
      </c>
      <c r="CK643">
        <f t="shared" si="383"/>
        <v>1</v>
      </c>
      <c r="CL643">
        <f t="shared" si="384"/>
        <v>1900</v>
      </c>
    </row>
    <row r="644" spans="5:90" ht="15" customHeight="1" x14ac:dyDescent="0.35">
      <c r="E644" s="32"/>
      <c r="AQ644" s="1"/>
      <c r="AW644" s="4" t="str">
        <f t="shared" si="350"/>
        <v>0</v>
      </c>
      <c r="AX644" s="4" t="str">
        <f t="shared" si="351"/>
        <v>0</v>
      </c>
      <c r="AY644" s="4" t="str">
        <f t="shared" si="352"/>
        <v>0</v>
      </c>
      <c r="AZ644" s="4" t="str">
        <f t="shared" si="353"/>
        <v>0</v>
      </c>
      <c r="BA644" s="4" t="str">
        <f t="shared" si="354"/>
        <v>0</v>
      </c>
      <c r="BB644" s="4" t="str">
        <f t="shared" si="355"/>
        <v>0</v>
      </c>
      <c r="BC644" s="4" t="str">
        <f t="shared" si="356"/>
        <v>0</v>
      </c>
      <c r="BD644" s="4" t="str">
        <f t="shared" si="357"/>
        <v>0</v>
      </c>
      <c r="BE644" s="4" t="str">
        <f t="shared" si="358"/>
        <v>0</v>
      </c>
      <c r="BF644" s="4" t="str">
        <f t="shared" si="359"/>
        <v>0</v>
      </c>
      <c r="BG644" s="4" t="str">
        <f t="shared" si="360"/>
        <v>0</v>
      </c>
      <c r="BH644" s="4" t="str">
        <f t="shared" si="361"/>
        <v>0</v>
      </c>
      <c r="BI644" s="4" t="str">
        <f t="shared" si="362"/>
        <v>0</v>
      </c>
      <c r="BJ644" s="4" t="str">
        <f t="shared" si="363"/>
        <v>0</v>
      </c>
      <c r="BK644" s="4" t="str">
        <f t="shared" si="364"/>
        <v>0</v>
      </c>
      <c r="BL644" s="4" t="str">
        <f t="shared" si="365"/>
        <v>0</v>
      </c>
      <c r="BM644" s="4" t="str">
        <f t="shared" si="366"/>
        <v>0</v>
      </c>
      <c r="BN644" s="4" t="str">
        <f t="shared" si="367"/>
        <v>0</v>
      </c>
      <c r="BO644" s="4" t="str">
        <f t="shared" si="368"/>
        <v>0</v>
      </c>
      <c r="BP644" s="4" t="str">
        <f t="shared" si="369"/>
        <v>0</v>
      </c>
      <c r="BQ644" s="4" t="str">
        <f t="shared" si="370"/>
        <v>0</v>
      </c>
      <c r="BR644" s="4" t="str">
        <f t="shared" si="371"/>
        <v>0</v>
      </c>
      <c r="BS644" s="4" t="str">
        <f t="shared" si="372"/>
        <v>0</v>
      </c>
      <c r="BT644" s="4" t="str">
        <f t="shared" si="373"/>
        <v>0</v>
      </c>
      <c r="BU644" s="4" t="str">
        <f t="shared" si="374"/>
        <v>0</v>
      </c>
      <c r="BV644" s="4" t="str">
        <f t="shared" si="375"/>
        <v>0</v>
      </c>
      <c r="BW644" s="4" t="str">
        <f t="shared" si="376"/>
        <v>0</v>
      </c>
      <c r="BX644" s="4" t="str">
        <f t="shared" si="377"/>
        <v>0</v>
      </c>
      <c r="BY644" s="4" t="str">
        <f t="shared" si="378"/>
        <v>0</v>
      </c>
      <c r="BZ644" s="37">
        <f t="shared" si="379"/>
        <v>0</v>
      </c>
      <c r="CA644" s="32" t="e">
        <f>VLOOKUP(J:J,'Agent wise'!A:C,3,0)</f>
        <v>#N/A</v>
      </c>
      <c r="CB644" s="32">
        <f t="shared" si="380"/>
        <v>0</v>
      </c>
      <c r="CC644" t="str">
        <f t="shared" si="381"/>
        <v>FC</v>
      </c>
      <c r="CE644" s="32"/>
      <c r="CJ644">
        <f t="shared" si="382"/>
        <v>0</v>
      </c>
      <c r="CK644">
        <f t="shared" si="383"/>
        <v>1</v>
      </c>
      <c r="CL644">
        <f t="shared" si="384"/>
        <v>1900</v>
      </c>
    </row>
    <row r="645" spans="5:90" ht="15" customHeight="1" x14ac:dyDescent="0.35">
      <c r="E645" s="32"/>
      <c r="AQ645" s="1"/>
      <c r="AW645" s="4" t="str">
        <f t="shared" si="350"/>
        <v>0</v>
      </c>
      <c r="AX645" s="4" t="str">
        <f t="shared" si="351"/>
        <v>0</v>
      </c>
      <c r="AY645" s="4" t="str">
        <f t="shared" si="352"/>
        <v>0</v>
      </c>
      <c r="AZ645" s="4" t="str">
        <f t="shared" si="353"/>
        <v>0</v>
      </c>
      <c r="BA645" s="4" t="str">
        <f t="shared" si="354"/>
        <v>0</v>
      </c>
      <c r="BB645" s="4" t="str">
        <f t="shared" si="355"/>
        <v>0</v>
      </c>
      <c r="BC645" s="4" t="str">
        <f t="shared" si="356"/>
        <v>0</v>
      </c>
      <c r="BD645" s="4" t="str">
        <f t="shared" si="357"/>
        <v>0</v>
      </c>
      <c r="BE645" s="4" t="str">
        <f t="shared" si="358"/>
        <v>0</v>
      </c>
      <c r="BF645" s="4" t="str">
        <f t="shared" si="359"/>
        <v>0</v>
      </c>
      <c r="BG645" s="4" t="str">
        <f t="shared" si="360"/>
        <v>0</v>
      </c>
      <c r="BH645" s="4" t="str">
        <f t="shared" si="361"/>
        <v>0</v>
      </c>
      <c r="BI645" s="4" t="str">
        <f t="shared" si="362"/>
        <v>0</v>
      </c>
      <c r="BJ645" s="4" t="str">
        <f t="shared" si="363"/>
        <v>0</v>
      </c>
      <c r="BK645" s="4" t="str">
        <f t="shared" si="364"/>
        <v>0</v>
      </c>
      <c r="BL645" s="4" t="str">
        <f t="shared" si="365"/>
        <v>0</v>
      </c>
      <c r="BM645" s="4" t="str">
        <f t="shared" si="366"/>
        <v>0</v>
      </c>
      <c r="BN645" s="4" t="str">
        <f t="shared" si="367"/>
        <v>0</v>
      </c>
      <c r="BO645" s="4" t="str">
        <f t="shared" si="368"/>
        <v>0</v>
      </c>
      <c r="BP645" s="4" t="str">
        <f t="shared" si="369"/>
        <v>0</v>
      </c>
      <c r="BQ645" s="4" t="str">
        <f t="shared" si="370"/>
        <v>0</v>
      </c>
      <c r="BR645" s="4" t="str">
        <f t="shared" si="371"/>
        <v>0</v>
      </c>
      <c r="BS645" s="4" t="str">
        <f t="shared" si="372"/>
        <v>0</v>
      </c>
      <c r="BT645" s="4" t="str">
        <f t="shared" si="373"/>
        <v>0</v>
      </c>
      <c r="BU645" s="4" t="str">
        <f t="shared" si="374"/>
        <v>0</v>
      </c>
      <c r="BV645" s="4" t="str">
        <f t="shared" si="375"/>
        <v>0</v>
      </c>
      <c r="BW645" s="4" t="str">
        <f t="shared" si="376"/>
        <v>0</v>
      </c>
      <c r="BX645" s="4" t="str">
        <f t="shared" si="377"/>
        <v>0</v>
      </c>
      <c r="BY645" s="4" t="str">
        <f t="shared" si="378"/>
        <v>0</v>
      </c>
      <c r="BZ645" s="37">
        <f t="shared" si="379"/>
        <v>0</v>
      </c>
      <c r="CA645" s="32" t="e">
        <f>VLOOKUP(J:J,'Agent wise'!A:C,3,0)</f>
        <v>#N/A</v>
      </c>
      <c r="CB645" s="32">
        <f t="shared" si="380"/>
        <v>0</v>
      </c>
      <c r="CC645" t="str">
        <f t="shared" si="381"/>
        <v>FC</v>
      </c>
      <c r="CE645" s="32"/>
      <c r="CJ645">
        <f t="shared" si="382"/>
        <v>0</v>
      </c>
      <c r="CK645">
        <f t="shared" si="383"/>
        <v>1</v>
      </c>
      <c r="CL645">
        <f t="shared" si="384"/>
        <v>1900</v>
      </c>
    </row>
    <row r="646" spans="5:90" ht="15" customHeight="1" x14ac:dyDescent="0.35">
      <c r="E646" s="32"/>
      <c r="AW646" s="4" t="str">
        <f t="shared" si="350"/>
        <v>0</v>
      </c>
      <c r="AX646" s="4" t="str">
        <f t="shared" si="351"/>
        <v>0</v>
      </c>
      <c r="AY646" s="4" t="str">
        <f t="shared" si="352"/>
        <v>0</v>
      </c>
      <c r="AZ646" s="4" t="str">
        <f t="shared" si="353"/>
        <v>0</v>
      </c>
      <c r="BA646" s="4" t="str">
        <f t="shared" si="354"/>
        <v>0</v>
      </c>
      <c r="BB646" s="4" t="str">
        <f t="shared" si="355"/>
        <v>0</v>
      </c>
      <c r="BC646" s="4" t="str">
        <f t="shared" si="356"/>
        <v>0</v>
      </c>
      <c r="BD646" s="4" t="str">
        <f t="shared" si="357"/>
        <v>0</v>
      </c>
      <c r="BE646" s="4" t="str">
        <f t="shared" si="358"/>
        <v>0</v>
      </c>
      <c r="BF646" s="4" t="str">
        <f t="shared" si="359"/>
        <v>0</v>
      </c>
      <c r="BG646" s="4" t="str">
        <f t="shared" si="360"/>
        <v>0</v>
      </c>
      <c r="BH646" s="4" t="str">
        <f t="shared" si="361"/>
        <v>0</v>
      </c>
      <c r="BI646" s="4" t="str">
        <f t="shared" si="362"/>
        <v>0</v>
      </c>
      <c r="BJ646" s="4" t="str">
        <f t="shared" si="363"/>
        <v>0</v>
      </c>
      <c r="BK646" s="4" t="str">
        <f t="shared" si="364"/>
        <v>0</v>
      </c>
      <c r="BL646" s="4" t="str">
        <f t="shared" si="365"/>
        <v>0</v>
      </c>
      <c r="BM646" s="4" t="str">
        <f t="shared" si="366"/>
        <v>0</v>
      </c>
      <c r="BN646" s="4" t="str">
        <f t="shared" si="367"/>
        <v>0</v>
      </c>
      <c r="BO646" s="4" t="str">
        <f t="shared" si="368"/>
        <v>0</v>
      </c>
      <c r="BP646" s="4" t="str">
        <f t="shared" si="369"/>
        <v>0</v>
      </c>
      <c r="BQ646" s="4" t="str">
        <f t="shared" si="370"/>
        <v>0</v>
      </c>
      <c r="BR646" s="4" t="str">
        <f t="shared" si="371"/>
        <v>0</v>
      </c>
      <c r="BS646" s="4" t="str">
        <f t="shared" si="372"/>
        <v>0</v>
      </c>
      <c r="BT646" s="4" t="str">
        <f t="shared" si="373"/>
        <v>0</v>
      </c>
      <c r="BU646" s="4" t="str">
        <f t="shared" si="374"/>
        <v>0</v>
      </c>
      <c r="BV646" s="4" t="str">
        <f t="shared" si="375"/>
        <v>0</v>
      </c>
      <c r="BW646" s="4" t="str">
        <f t="shared" si="376"/>
        <v>0</v>
      </c>
      <c r="BX646" s="4" t="str">
        <f t="shared" si="377"/>
        <v>0</v>
      </c>
      <c r="BY646" s="4" t="str">
        <f t="shared" si="378"/>
        <v>0</v>
      </c>
      <c r="BZ646" s="37">
        <f t="shared" si="379"/>
        <v>0</v>
      </c>
      <c r="CA646" s="32" t="e">
        <f>VLOOKUP(J:J,'Agent wise'!A:C,3,0)</f>
        <v>#N/A</v>
      </c>
      <c r="CB646" s="32">
        <f t="shared" si="380"/>
        <v>0</v>
      </c>
      <c r="CC646" t="str">
        <f t="shared" si="381"/>
        <v>FC</v>
      </c>
      <c r="CE646" s="32"/>
      <c r="CJ646">
        <f t="shared" si="382"/>
        <v>0</v>
      </c>
      <c r="CK646">
        <f t="shared" si="383"/>
        <v>1</v>
      </c>
      <c r="CL646">
        <f t="shared" si="384"/>
        <v>1900</v>
      </c>
    </row>
    <row r="647" spans="5:90" ht="15" customHeight="1" x14ac:dyDescent="0.35">
      <c r="E647" s="32"/>
      <c r="AW647" s="4" t="str">
        <f t="shared" si="350"/>
        <v>0</v>
      </c>
      <c r="AX647" s="4" t="str">
        <f t="shared" si="351"/>
        <v>0</v>
      </c>
      <c r="AY647" s="4" t="str">
        <f t="shared" si="352"/>
        <v>0</v>
      </c>
      <c r="AZ647" s="4" t="str">
        <f t="shared" si="353"/>
        <v>0</v>
      </c>
      <c r="BA647" s="4" t="str">
        <f t="shared" si="354"/>
        <v>0</v>
      </c>
      <c r="BB647" s="4" t="str">
        <f t="shared" si="355"/>
        <v>0</v>
      </c>
      <c r="BC647" s="4" t="str">
        <f t="shared" si="356"/>
        <v>0</v>
      </c>
      <c r="BD647" s="4" t="str">
        <f t="shared" si="357"/>
        <v>0</v>
      </c>
      <c r="BE647" s="4" t="str">
        <f t="shared" si="358"/>
        <v>0</v>
      </c>
      <c r="BF647" s="4" t="str">
        <f t="shared" si="359"/>
        <v>0</v>
      </c>
      <c r="BG647" s="4" t="str">
        <f t="shared" si="360"/>
        <v>0</v>
      </c>
      <c r="BH647" s="4" t="str">
        <f t="shared" si="361"/>
        <v>0</v>
      </c>
      <c r="BI647" s="4" t="str">
        <f t="shared" si="362"/>
        <v>0</v>
      </c>
      <c r="BJ647" s="4" t="str">
        <f t="shared" si="363"/>
        <v>0</v>
      </c>
      <c r="BK647" s="4" t="str">
        <f t="shared" si="364"/>
        <v>0</v>
      </c>
      <c r="BL647" s="4" t="str">
        <f t="shared" si="365"/>
        <v>0</v>
      </c>
      <c r="BM647" s="4" t="str">
        <f t="shared" si="366"/>
        <v>0</v>
      </c>
      <c r="BN647" s="4" t="str">
        <f t="shared" si="367"/>
        <v>0</v>
      </c>
      <c r="BO647" s="4" t="str">
        <f t="shared" si="368"/>
        <v>0</v>
      </c>
      <c r="BP647" s="4" t="str">
        <f t="shared" si="369"/>
        <v>0</v>
      </c>
      <c r="BQ647" s="4" t="str">
        <f t="shared" si="370"/>
        <v>0</v>
      </c>
      <c r="BR647" s="4" t="str">
        <f t="shared" si="371"/>
        <v>0</v>
      </c>
      <c r="BS647" s="4" t="str">
        <f t="shared" si="372"/>
        <v>0</v>
      </c>
      <c r="BT647" s="4" t="str">
        <f t="shared" si="373"/>
        <v>0</v>
      </c>
      <c r="BU647" s="4" t="str">
        <f t="shared" si="374"/>
        <v>0</v>
      </c>
      <c r="BV647" s="4" t="str">
        <f t="shared" si="375"/>
        <v>0</v>
      </c>
      <c r="BW647" s="4" t="str">
        <f t="shared" si="376"/>
        <v>0</v>
      </c>
      <c r="BX647" s="4" t="str">
        <f t="shared" si="377"/>
        <v>0</v>
      </c>
      <c r="BY647" s="4" t="str">
        <f t="shared" si="378"/>
        <v>0</v>
      </c>
      <c r="BZ647" s="37">
        <f t="shared" si="379"/>
        <v>0</v>
      </c>
      <c r="CA647" s="32" t="e">
        <f>VLOOKUP(J:J,'Agent wise'!A:C,3,0)</f>
        <v>#N/A</v>
      </c>
      <c r="CB647" s="32">
        <f t="shared" si="380"/>
        <v>0</v>
      </c>
      <c r="CC647" t="str">
        <f t="shared" si="381"/>
        <v>FC</v>
      </c>
      <c r="CE647" s="32"/>
      <c r="CJ647">
        <f t="shared" si="382"/>
        <v>0</v>
      </c>
      <c r="CK647">
        <f t="shared" si="383"/>
        <v>1</v>
      </c>
      <c r="CL647">
        <f t="shared" si="384"/>
        <v>1900</v>
      </c>
    </row>
    <row r="648" spans="5:90" ht="15" customHeight="1" x14ac:dyDescent="0.35">
      <c r="E648" s="32"/>
      <c r="AW648" s="4" t="str">
        <f t="shared" si="350"/>
        <v>0</v>
      </c>
      <c r="AX648" s="4" t="str">
        <f t="shared" si="351"/>
        <v>0</v>
      </c>
      <c r="AY648" s="4" t="str">
        <f t="shared" si="352"/>
        <v>0</v>
      </c>
      <c r="AZ648" s="4" t="str">
        <f t="shared" si="353"/>
        <v>0</v>
      </c>
      <c r="BA648" s="4" t="str">
        <f t="shared" si="354"/>
        <v>0</v>
      </c>
      <c r="BB648" s="4" t="str">
        <f t="shared" si="355"/>
        <v>0</v>
      </c>
      <c r="BC648" s="4" t="str">
        <f t="shared" si="356"/>
        <v>0</v>
      </c>
      <c r="BD648" s="4" t="str">
        <f t="shared" si="357"/>
        <v>0</v>
      </c>
      <c r="BE648" s="4" t="str">
        <f t="shared" si="358"/>
        <v>0</v>
      </c>
      <c r="BF648" s="4" t="str">
        <f t="shared" si="359"/>
        <v>0</v>
      </c>
      <c r="BG648" s="4" t="str">
        <f t="shared" si="360"/>
        <v>0</v>
      </c>
      <c r="BH648" s="4" t="str">
        <f t="shared" si="361"/>
        <v>0</v>
      </c>
      <c r="BI648" s="4" t="str">
        <f t="shared" si="362"/>
        <v>0</v>
      </c>
      <c r="BJ648" s="4" t="str">
        <f t="shared" si="363"/>
        <v>0</v>
      </c>
      <c r="BK648" s="4" t="str">
        <f t="shared" si="364"/>
        <v>0</v>
      </c>
      <c r="BL648" s="4" t="str">
        <f t="shared" si="365"/>
        <v>0</v>
      </c>
      <c r="BM648" s="4" t="str">
        <f t="shared" si="366"/>
        <v>0</v>
      </c>
      <c r="BN648" s="4" t="str">
        <f t="shared" si="367"/>
        <v>0</v>
      </c>
      <c r="BO648" s="4" t="str">
        <f t="shared" si="368"/>
        <v>0</v>
      </c>
      <c r="BP648" s="4" t="str">
        <f t="shared" si="369"/>
        <v>0</v>
      </c>
      <c r="BQ648" s="4" t="str">
        <f t="shared" si="370"/>
        <v>0</v>
      </c>
      <c r="BR648" s="4" t="str">
        <f t="shared" si="371"/>
        <v>0</v>
      </c>
      <c r="BS648" s="4" t="str">
        <f t="shared" si="372"/>
        <v>0</v>
      </c>
      <c r="BT648" s="4" t="str">
        <f t="shared" si="373"/>
        <v>0</v>
      </c>
      <c r="BU648" s="4" t="str">
        <f t="shared" si="374"/>
        <v>0</v>
      </c>
      <c r="BV648" s="4" t="str">
        <f t="shared" si="375"/>
        <v>0</v>
      </c>
      <c r="BW648" s="4" t="str">
        <f t="shared" si="376"/>
        <v>0</v>
      </c>
      <c r="BX648" s="4" t="str">
        <f t="shared" si="377"/>
        <v>0</v>
      </c>
      <c r="BY648" s="4" t="str">
        <f t="shared" si="378"/>
        <v>0</v>
      </c>
      <c r="BZ648" s="37">
        <f t="shared" si="379"/>
        <v>0</v>
      </c>
      <c r="CA648" s="32" t="e">
        <f>VLOOKUP(J:J,'Agent wise'!A:C,3,0)</f>
        <v>#N/A</v>
      </c>
      <c r="CB648" s="32">
        <f t="shared" si="380"/>
        <v>0</v>
      </c>
      <c r="CC648" t="str">
        <f t="shared" si="381"/>
        <v>FC</v>
      </c>
      <c r="CE648" s="32"/>
      <c r="CJ648">
        <f t="shared" si="382"/>
        <v>0</v>
      </c>
      <c r="CK648">
        <f t="shared" si="383"/>
        <v>1</v>
      </c>
      <c r="CL648">
        <f t="shared" si="384"/>
        <v>1900</v>
      </c>
    </row>
    <row r="649" spans="5:90" ht="15" customHeight="1" x14ac:dyDescent="0.35">
      <c r="E649" s="32"/>
      <c r="AW649" s="4" t="str">
        <f t="shared" si="350"/>
        <v>0</v>
      </c>
      <c r="AX649" s="4" t="str">
        <f t="shared" si="351"/>
        <v>0</v>
      </c>
      <c r="AY649" s="4" t="str">
        <f t="shared" si="352"/>
        <v>0</v>
      </c>
      <c r="AZ649" s="4" t="str">
        <f t="shared" si="353"/>
        <v>0</v>
      </c>
      <c r="BA649" s="4" t="str">
        <f t="shared" si="354"/>
        <v>0</v>
      </c>
      <c r="BB649" s="4" t="str">
        <f t="shared" si="355"/>
        <v>0</v>
      </c>
      <c r="BC649" s="4" t="str">
        <f t="shared" si="356"/>
        <v>0</v>
      </c>
      <c r="BD649" s="4" t="str">
        <f t="shared" si="357"/>
        <v>0</v>
      </c>
      <c r="BE649" s="4" t="str">
        <f t="shared" si="358"/>
        <v>0</v>
      </c>
      <c r="BF649" s="4" t="str">
        <f t="shared" si="359"/>
        <v>0</v>
      </c>
      <c r="BG649" s="4" t="str">
        <f t="shared" si="360"/>
        <v>0</v>
      </c>
      <c r="BH649" s="4" t="str">
        <f t="shared" si="361"/>
        <v>0</v>
      </c>
      <c r="BI649" s="4" t="str">
        <f t="shared" si="362"/>
        <v>0</v>
      </c>
      <c r="BJ649" s="4" t="str">
        <f t="shared" si="363"/>
        <v>0</v>
      </c>
      <c r="BK649" s="4" t="str">
        <f t="shared" si="364"/>
        <v>0</v>
      </c>
      <c r="BL649" s="4" t="str">
        <f t="shared" si="365"/>
        <v>0</v>
      </c>
      <c r="BM649" s="4" t="str">
        <f t="shared" si="366"/>
        <v>0</v>
      </c>
      <c r="BN649" s="4" t="str">
        <f t="shared" si="367"/>
        <v>0</v>
      </c>
      <c r="BO649" s="4" t="str">
        <f t="shared" si="368"/>
        <v>0</v>
      </c>
      <c r="BP649" s="4" t="str">
        <f t="shared" si="369"/>
        <v>0</v>
      </c>
      <c r="BQ649" s="4" t="str">
        <f t="shared" si="370"/>
        <v>0</v>
      </c>
      <c r="BR649" s="4" t="str">
        <f t="shared" si="371"/>
        <v>0</v>
      </c>
      <c r="BS649" s="4" t="str">
        <f t="shared" si="372"/>
        <v>0</v>
      </c>
      <c r="BT649" s="4" t="str">
        <f t="shared" si="373"/>
        <v>0</v>
      </c>
      <c r="BU649" s="4" t="str">
        <f t="shared" si="374"/>
        <v>0</v>
      </c>
      <c r="BV649" s="4" t="str">
        <f t="shared" si="375"/>
        <v>0</v>
      </c>
      <c r="BW649" s="4" t="str">
        <f t="shared" si="376"/>
        <v>0</v>
      </c>
      <c r="BX649" s="4" t="str">
        <f t="shared" si="377"/>
        <v>0</v>
      </c>
      <c r="BY649" s="4" t="str">
        <f t="shared" si="378"/>
        <v>0</v>
      </c>
      <c r="BZ649" s="37">
        <f t="shared" si="379"/>
        <v>0</v>
      </c>
      <c r="CA649" s="32" t="e">
        <f>VLOOKUP(J:J,'Agent wise'!A:C,3,0)</f>
        <v>#N/A</v>
      </c>
      <c r="CB649" s="32">
        <f t="shared" si="380"/>
        <v>0</v>
      </c>
      <c r="CC649" t="str">
        <f t="shared" si="381"/>
        <v>FC</v>
      </c>
      <c r="CE649" s="32"/>
      <c r="CJ649">
        <f t="shared" si="382"/>
        <v>0</v>
      </c>
      <c r="CK649">
        <f t="shared" si="383"/>
        <v>1</v>
      </c>
      <c r="CL649">
        <f t="shared" si="384"/>
        <v>1900</v>
      </c>
    </row>
    <row r="650" spans="5:90" ht="15" customHeight="1" x14ac:dyDescent="0.35">
      <c r="E650" s="32"/>
      <c r="AW650" s="4" t="str">
        <f t="shared" si="350"/>
        <v>0</v>
      </c>
      <c r="AX650" s="4" t="str">
        <f t="shared" si="351"/>
        <v>0</v>
      </c>
      <c r="AY650" s="4" t="str">
        <f t="shared" si="352"/>
        <v>0</v>
      </c>
      <c r="AZ650" s="4" t="str">
        <f t="shared" si="353"/>
        <v>0</v>
      </c>
      <c r="BA650" s="4" t="str">
        <f t="shared" si="354"/>
        <v>0</v>
      </c>
      <c r="BB650" s="4" t="str">
        <f t="shared" si="355"/>
        <v>0</v>
      </c>
      <c r="BC650" s="4" t="str">
        <f t="shared" si="356"/>
        <v>0</v>
      </c>
      <c r="BD650" s="4" t="str">
        <f t="shared" si="357"/>
        <v>0</v>
      </c>
      <c r="BE650" s="4" t="str">
        <f t="shared" si="358"/>
        <v>0</v>
      </c>
      <c r="BF650" s="4" t="str">
        <f t="shared" si="359"/>
        <v>0</v>
      </c>
      <c r="BG650" s="4" t="str">
        <f t="shared" si="360"/>
        <v>0</v>
      </c>
      <c r="BH650" s="4" t="str">
        <f t="shared" si="361"/>
        <v>0</v>
      </c>
      <c r="BI650" s="4" t="str">
        <f t="shared" si="362"/>
        <v>0</v>
      </c>
      <c r="BJ650" s="4" t="str">
        <f t="shared" si="363"/>
        <v>0</v>
      </c>
      <c r="BK650" s="4" t="str">
        <f t="shared" si="364"/>
        <v>0</v>
      </c>
      <c r="BL650" s="4" t="str">
        <f t="shared" si="365"/>
        <v>0</v>
      </c>
      <c r="BM650" s="4" t="str">
        <f t="shared" si="366"/>
        <v>0</v>
      </c>
      <c r="BN650" s="4" t="str">
        <f t="shared" si="367"/>
        <v>0</v>
      </c>
      <c r="BO650" s="4" t="str">
        <f t="shared" si="368"/>
        <v>0</v>
      </c>
      <c r="BP650" s="4" t="str">
        <f t="shared" si="369"/>
        <v>0</v>
      </c>
      <c r="BQ650" s="4" t="str">
        <f t="shared" si="370"/>
        <v>0</v>
      </c>
      <c r="BR650" s="4" t="str">
        <f t="shared" si="371"/>
        <v>0</v>
      </c>
      <c r="BS650" s="4" t="str">
        <f t="shared" si="372"/>
        <v>0</v>
      </c>
      <c r="BT650" s="4" t="str">
        <f t="shared" si="373"/>
        <v>0</v>
      </c>
      <c r="BU650" s="4" t="str">
        <f t="shared" si="374"/>
        <v>0</v>
      </c>
      <c r="BV650" s="4" t="str">
        <f t="shared" si="375"/>
        <v>0</v>
      </c>
      <c r="BW650" s="4" t="str">
        <f t="shared" si="376"/>
        <v>0</v>
      </c>
      <c r="BX650" s="4" t="str">
        <f t="shared" si="377"/>
        <v>0</v>
      </c>
      <c r="BY650" s="4" t="str">
        <f t="shared" si="378"/>
        <v>0</v>
      </c>
      <c r="BZ650" s="37">
        <f t="shared" si="379"/>
        <v>0</v>
      </c>
      <c r="CA650" s="32" t="e">
        <f>VLOOKUP(J:J,'Agent wise'!A:C,3,0)</f>
        <v>#N/A</v>
      </c>
      <c r="CB650" s="32">
        <f t="shared" si="380"/>
        <v>0</v>
      </c>
      <c r="CC650" t="str">
        <f t="shared" si="381"/>
        <v>FC</v>
      </c>
      <c r="CE650" s="32"/>
      <c r="CJ650">
        <f t="shared" si="382"/>
        <v>0</v>
      </c>
      <c r="CK650">
        <f t="shared" si="383"/>
        <v>1</v>
      </c>
      <c r="CL650">
        <f t="shared" si="384"/>
        <v>1900</v>
      </c>
    </row>
    <row r="651" spans="5:90" ht="15" customHeight="1" x14ac:dyDescent="0.35">
      <c r="E651" s="32"/>
      <c r="AW651" s="4" t="str">
        <f t="shared" si="350"/>
        <v>0</v>
      </c>
      <c r="AX651" s="4" t="str">
        <f t="shared" si="351"/>
        <v>0</v>
      </c>
      <c r="AY651" s="4" t="str">
        <f t="shared" si="352"/>
        <v>0</v>
      </c>
      <c r="AZ651" s="4" t="str">
        <f t="shared" si="353"/>
        <v>0</v>
      </c>
      <c r="BA651" s="4" t="str">
        <f t="shared" si="354"/>
        <v>0</v>
      </c>
      <c r="BB651" s="4" t="str">
        <f t="shared" si="355"/>
        <v>0</v>
      </c>
      <c r="BC651" s="4" t="str">
        <f t="shared" si="356"/>
        <v>0</v>
      </c>
      <c r="BD651" s="4" t="str">
        <f t="shared" si="357"/>
        <v>0</v>
      </c>
      <c r="BE651" s="4" t="str">
        <f t="shared" si="358"/>
        <v>0</v>
      </c>
      <c r="BF651" s="4" t="str">
        <f t="shared" si="359"/>
        <v>0</v>
      </c>
      <c r="BG651" s="4" t="str">
        <f t="shared" si="360"/>
        <v>0</v>
      </c>
      <c r="BH651" s="4" t="str">
        <f t="shared" si="361"/>
        <v>0</v>
      </c>
      <c r="BI651" s="4" t="str">
        <f t="shared" si="362"/>
        <v>0</v>
      </c>
      <c r="BJ651" s="4" t="str">
        <f t="shared" si="363"/>
        <v>0</v>
      </c>
      <c r="BK651" s="4" t="str">
        <f t="shared" si="364"/>
        <v>0</v>
      </c>
      <c r="BL651" s="4" t="str">
        <f t="shared" si="365"/>
        <v>0</v>
      </c>
      <c r="BM651" s="4" t="str">
        <f t="shared" si="366"/>
        <v>0</v>
      </c>
      <c r="BN651" s="4" t="str">
        <f t="shared" si="367"/>
        <v>0</v>
      </c>
      <c r="BO651" s="4" t="str">
        <f t="shared" si="368"/>
        <v>0</v>
      </c>
      <c r="BP651" s="4" t="str">
        <f t="shared" si="369"/>
        <v>0</v>
      </c>
      <c r="BQ651" s="4" t="str">
        <f t="shared" si="370"/>
        <v>0</v>
      </c>
      <c r="BR651" s="4" t="str">
        <f t="shared" si="371"/>
        <v>0</v>
      </c>
      <c r="BS651" s="4" t="str">
        <f t="shared" si="372"/>
        <v>0</v>
      </c>
      <c r="BT651" s="4" t="str">
        <f t="shared" si="373"/>
        <v>0</v>
      </c>
      <c r="BU651" s="4" t="str">
        <f t="shared" si="374"/>
        <v>0</v>
      </c>
      <c r="BV651" s="4" t="str">
        <f t="shared" si="375"/>
        <v>0</v>
      </c>
      <c r="BW651" s="4" t="str">
        <f t="shared" si="376"/>
        <v>0</v>
      </c>
      <c r="BX651" s="4" t="str">
        <f t="shared" si="377"/>
        <v>0</v>
      </c>
      <c r="BY651" s="4" t="str">
        <f t="shared" si="378"/>
        <v>0</v>
      </c>
      <c r="BZ651" s="37">
        <f t="shared" si="379"/>
        <v>0</v>
      </c>
      <c r="CA651" s="32" t="e">
        <f>VLOOKUP(J:J,'Agent wise'!A:C,3,0)</f>
        <v>#N/A</v>
      </c>
      <c r="CB651" s="32">
        <f t="shared" si="380"/>
        <v>0</v>
      </c>
      <c r="CC651" t="str">
        <f t="shared" si="381"/>
        <v>FC</v>
      </c>
      <c r="CE651" s="32"/>
      <c r="CJ651">
        <f t="shared" si="382"/>
        <v>0</v>
      </c>
      <c r="CK651">
        <f t="shared" si="383"/>
        <v>1</v>
      </c>
      <c r="CL651">
        <f t="shared" si="384"/>
        <v>1900</v>
      </c>
    </row>
    <row r="652" spans="5:90" ht="15" customHeight="1" x14ac:dyDescent="0.35">
      <c r="E652" s="32"/>
      <c r="AW652" s="4" t="str">
        <f t="shared" si="350"/>
        <v>0</v>
      </c>
      <c r="AX652" s="4" t="str">
        <f t="shared" si="351"/>
        <v>0</v>
      </c>
      <c r="AY652" s="4" t="str">
        <f t="shared" si="352"/>
        <v>0</v>
      </c>
      <c r="AZ652" s="4" t="str">
        <f t="shared" si="353"/>
        <v>0</v>
      </c>
      <c r="BA652" s="4" t="str">
        <f t="shared" si="354"/>
        <v>0</v>
      </c>
      <c r="BB652" s="4" t="str">
        <f t="shared" si="355"/>
        <v>0</v>
      </c>
      <c r="BC652" s="4" t="str">
        <f t="shared" si="356"/>
        <v>0</v>
      </c>
      <c r="BD652" s="4" t="str">
        <f t="shared" si="357"/>
        <v>0</v>
      </c>
      <c r="BE652" s="4" t="str">
        <f t="shared" si="358"/>
        <v>0</v>
      </c>
      <c r="BF652" s="4" t="str">
        <f t="shared" si="359"/>
        <v>0</v>
      </c>
      <c r="BG652" s="4" t="str">
        <f t="shared" si="360"/>
        <v>0</v>
      </c>
      <c r="BH652" s="4" t="str">
        <f t="shared" si="361"/>
        <v>0</v>
      </c>
      <c r="BI652" s="4" t="str">
        <f t="shared" si="362"/>
        <v>0</v>
      </c>
      <c r="BJ652" s="4" t="str">
        <f t="shared" si="363"/>
        <v>0</v>
      </c>
      <c r="BK652" s="4" t="str">
        <f t="shared" si="364"/>
        <v>0</v>
      </c>
      <c r="BL652" s="4" t="str">
        <f t="shared" si="365"/>
        <v>0</v>
      </c>
      <c r="BM652" s="4" t="str">
        <f t="shared" si="366"/>
        <v>0</v>
      </c>
      <c r="BN652" s="4" t="str">
        <f t="shared" si="367"/>
        <v>0</v>
      </c>
      <c r="BO652" s="4" t="str">
        <f t="shared" si="368"/>
        <v>0</v>
      </c>
      <c r="BP652" s="4" t="str">
        <f t="shared" si="369"/>
        <v>0</v>
      </c>
      <c r="BQ652" s="4" t="str">
        <f t="shared" si="370"/>
        <v>0</v>
      </c>
      <c r="BR652" s="4" t="str">
        <f t="shared" si="371"/>
        <v>0</v>
      </c>
      <c r="BS652" s="4" t="str">
        <f t="shared" si="372"/>
        <v>0</v>
      </c>
      <c r="BT652" s="4" t="str">
        <f t="shared" si="373"/>
        <v>0</v>
      </c>
      <c r="BU652" s="4" t="str">
        <f t="shared" si="374"/>
        <v>0</v>
      </c>
      <c r="BV652" s="4" t="str">
        <f t="shared" si="375"/>
        <v>0</v>
      </c>
      <c r="BW652" s="4" t="str">
        <f t="shared" si="376"/>
        <v>0</v>
      </c>
      <c r="BX652" s="4" t="str">
        <f t="shared" si="377"/>
        <v>0</v>
      </c>
      <c r="BY652" s="4" t="str">
        <f t="shared" si="378"/>
        <v>0</v>
      </c>
      <c r="BZ652" s="37">
        <f t="shared" si="379"/>
        <v>0</v>
      </c>
      <c r="CA652" s="32" t="e">
        <f>VLOOKUP(J:J,'Agent wise'!A:C,3,0)</f>
        <v>#N/A</v>
      </c>
      <c r="CB652" s="32">
        <f t="shared" si="380"/>
        <v>0</v>
      </c>
      <c r="CC652" t="str">
        <f t="shared" si="381"/>
        <v>FC</v>
      </c>
      <c r="CE652" s="32"/>
      <c r="CJ652">
        <f t="shared" si="382"/>
        <v>0</v>
      </c>
      <c r="CK652">
        <f t="shared" si="383"/>
        <v>1</v>
      </c>
      <c r="CL652">
        <f t="shared" si="384"/>
        <v>1900</v>
      </c>
    </row>
    <row r="653" spans="5:90" ht="15" customHeight="1" x14ac:dyDescent="0.35">
      <c r="E653" s="32"/>
      <c r="AW653" s="4" t="str">
        <f t="shared" si="350"/>
        <v>0</v>
      </c>
      <c r="AX653" s="4" t="str">
        <f t="shared" si="351"/>
        <v>0</v>
      </c>
      <c r="AY653" s="4" t="str">
        <f t="shared" si="352"/>
        <v>0</v>
      </c>
      <c r="AZ653" s="4" t="str">
        <f t="shared" si="353"/>
        <v>0</v>
      </c>
      <c r="BA653" s="4" t="str">
        <f t="shared" si="354"/>
        <v>0</v>
      </c>
      <c r="BB653" s="4" t="str">
        <f t="shared" si="355"/>
        <v>0</v>
      </c>
      <c r="BC653" s="4" t="str">
        <f t="shared" si="356"/>
        <v>0</v>
      </c>
      <c r="BD653" s="4" t="str">
        <f t="shared" si="357"/>
        <v>0</v>
      </c>
      <c r="BE653" s="4" t="str">
        <f t="shared" si="358"/>
        <v>0</v>
      </c>
      <c r="BF653" s="4" t="str">
        <f t="shared" si="359"/>
        <v>0</v>
      </c>
      <c r="BG653" s="4" t="str">
        <f t="shared" si="360"/>
        <v>0</v>
      </c>
      <c r="BH653" s="4" t="str">
        <f t="shared" si="361"/>
        <v>0</v>
      </c>
      <c r="BI653" s="4" t="str">
        <f t="shared" si="362"/>
        <v>0</v>
      </c>
      <c r="BJ653" s="4" t="str">
        <f t="shared" si="363"/>
        <v>0</v>
      </c>
      <c r="BK653" s="4" t="str">
        <f t="shared" si="364"/>
        <v>0</v>
      </c>
      <c r="BL653" s="4" t="str">
        <f t="shared" si="365"/>
        <v>0</v>
      </c>
      <c r="BM653" s="4" t="str">
        <f t="shared" si="366"/>
        <v>0</v>
      </c>
      <c r="BN653" s="4" t="str">
        <f t="shared" si="367"/>
        <v>0</v>
      </c>
      <c r="BO653" s="4" t="str">
        <f t="shared" si="368"/>
        <v>0</v>
      </c>
      <c r="BP653" s="4" t="str">
        <f t="shared" si="369"/>
        <v>0</v>
      </c>
      <c r="BQ653" s="4" t="str">
        <f t="shared" si="370"/>
        <v>0</v>
      </c>
      <c r="BR653" s="4" t="str">
        <f t="shared" si="371"/>
        <v>0</v>
      </c>
      <c r="BS653" s="4" t="str">
        <f t="shared" si="372"/>
        <v>0</v>
      </c>
      <c r="BT653" s="4" t="str">
        <f t="shared" si="373"/>
        <v>0</v>
      </c>
      <c r="BU653" s="4" t="str">
        <f t="shared" si="374"/>
        <v>0</v>
      </c>
      <c r="BV653" s="4" t="str">
        <f t="shared" si="375"/>
        <v>0</v>
      </c>
      <c r="BW653" s="4" t="str">
        <f t="shared" si="376"/>
        <v>0</v>
      </c>
      <c r="BX653" s="4" t="str">
        <f t="shared" si="377"/>
        <v>0</v>
      </c>
      <c r="BY653" s="4" t="str">
        <f t="shared" si="378"/>
        <v>0</v>
      </c>
      <c r="BZ653" s="37">
        <f t="shared" si="379"/>
        <v>0</v>
      </c>
      <c r="CA653" s="32" t="e">
        <f>VLOOKUP(J:J,'Agent wise'!A:C,3,0)</f>
        <v>#N/A</v>
      </c>
      <c r="CB653" s="32">
        <f t="shared" si="380"/>
        <v>0</v>
      </c>
      <c r="CC653" t="str">
        <f t="shared" si="381"/>
        <v>FC</v>
      </c>
      <c r="CE653" s="32"/>
      <c r="CJ653">
        <f t="shared" si="382"/>
        <v>0</v>
      </c>
      <c r="CK653">
        <f t="shared" si="383"/>
        <v>1</v>
      </c>
      <c r="CL653">
        <f t="shared" si="384"/>
        <v>1900</v>
      </c>
    </row>
    <row r="654" spans="5:90" ht="15" customHeight="1" x14ac:dyDescent="0.35">
      <c r="E654" s="32"/>
      <c r="AQ654" s="1"/>
      <c r="AW654" s="4" t="str">
        <f t="shared" si="350"/>
        <v>0</v>
      </c>
      <c r="AX654" s="4" t="str">
        <f t="shared" si="351"/>
        <v>0</v>
      </c>
      <c r="AY654" s="4" t="str">
        <f t="shared" si="352"/>
        <v>0</v>
      </c>
      <c r="AZ654" s="4" t="str">
        <f t="shared" si="353"/>
        <v>0</v>
      </c>
      <c r="BA654" s="4" t="str">
        <f t="shared" si="354"/>
        <v>0</v>
      </c>
      <c r="BB654" s="4" t="str">
        <f t="shared" si="355"/>
        <v>0</v>
      </c>
      <c r="BC654" s="4" t="str">
        <f t="shared" si="356"/>
        <v>0</v>
      </c>
      <c r="BD654" s="4" t="str">
        <f t="shared" si="357"/>
        <v>0</v>
      </c>
      <c r="BE654" s="4" t="str">
        <f t="shared" si="358"/>
        <v>0</v>
      </c>
      <c r="BF654" s="4" t="str">
        <f t="shared" si="359"/>
        <v>0</v>
      </c>
      <c r="BG654" s="4" t="str">
        <f t="shared" si="360"/>
        <v>0</v>
      </c>
      <c r="BH654" s="4" t="str">
        <f t="shared" si="361"/>
        <v>0</v>
      </c>
      <c r="BI654" s="4" t="str">
        <f t="shared" si="362"/>
        <v>0</v>
      </c>
      <c r="BJ654" s="4" t="str">
        <f t="shared" si="363"/>
        <v>0</v>
      </c>
      <c r="BK654" s="4" t="str">
        <f t="shared" si="364"/>
        <v>0</v>
      </c>
      <c r="BL654" s="4" t="str">
        <f t="shared" si="365"/>
        <v>0</v>
      </c>
      <c r="BM654" s="4" t="str">
        <f t="shared" si="366"/>
        <v>0</v>
      </c>
      <c r="BN654" s="4" t="str">
        <f t="shared" si="367"/>
        <v>0</v>
      </c>
      <c r="BO654" s="4" t="str">
        <f t="shared" si="368"/>
        <v>0</v>
      </c>
      <c r="BP654" s="4" t="str">
        <f t="shared" si="369"/>
        <v>0</v>
      </c>
      <c r="BQ654" s="4" t="str">
        <f t="shared" si="370"/>
        <v>0</v>
      </c>
      <c r="BR654" s="4" t="str">
        <f t="shared" si="371"/>
        <v>0</v>
      </c>
      <c r="BS654" s="4" t="str">
        <f t="shared" si="372"/>
        <v>0</v>
      </c>
      <c r="BT654" s="4" t="str">
        <f t="shared" si="373"/>
        <v>0</v>
      </c>
      <c r="BU654" s="4" t="str">
        <f t="shared" si="374"/>
        <v>0</v>
      </c>
      <c r="BV654" s="4" t="str">
        <f t="shared" si="375"/>
        <v>0</v>
      </c>
      <c r="BW654" s="4" t="str">
        <f t="shared" si="376"/>
        <v>0</v>
      </c>
      <c r="BX654" s="4" t="str">
        <f t="shared" si="377"/>
        <v>0</v>
      </c>
      <c r="BY654" s="4" t="str">
        <f t="shared" si="378"/>
        <v>0</v>
      </c>
      <c r="BZ654" s="37">
        <f t="shared" si="379"/>
        <v>0</v>
      </c>
      <c r="CA654" s="32" t="e">
        <f>VLOOKUP(J:J,'Agent wise'!A:C,3,0)</f>
        <v>#N/A</v>
      </c>
      <c r="CB654" s="32">
        <f t="shared" si="380"/>
        <v>0</v>
      </c>
      <c r="CC654" t="str">
        <f t="shared" si="381"/>
        <v>FC</v>
      </c>
      <c r="CE654" s="32"/>
      <c r="CJ654">
        <f t="shared" si="382"/>
        <v>0</v>
      </c>
      <c r="CK654">
        <f t="shared" si="383"/>
        <v>1</v>
      </c>
      <c r="CL654">
        <f t="shared" si="384"/>
        <v>1900</v>
      </c>
    </row>
    <row r="655" spans="5:90" ht="15" customHeight="1" x14ac:dyDescent="0.35">
      <c r="E655" s="32"/>
      <c r="AP655" s="1"/>
      <c r="AQ655" s="1"/>
      <c r="AW655" s="4" t="str">
        <f t="shared" si="350"/>
        <v>0</v>
      </c>
      <c r="AX655" s="4" t="str">
        <f t="shared" si="351"/>
        <v>0</v>
      </c>
      <c r="AY655" s="4" t="str">
        <f t="shared" si="352"/>
        <v>0</v>
      </c>
      <c r="AZ655" s="4" t="str">
        <f t="shared" si="353"/>
        <v>0</v>
      </c>
      <c r="BA655" s="4" t="str">
        <f t="shared" si="354"/>
        <v>0</v>
      </c>
      <c r="BB655" s="4" t="str">
        <f t="shared" si="355"/>
        <v>0</v>
      </c>
      <c r="BC655" s="4" t="str">
        <f t="shared" si="356"/>
        <v>0</v>
      </c>
      <c r="BD655" s="4" t="str">
        <f t="shared" si="357"/>
        <v>0</v>
      </c>
      <c r="BE655" s="4" t="str">
        <f t="shared" si="358"/>
        <v>0</v>
      </c>
      <c r="BF655" s="4" t="str">
        <f t="shared" si="359"/>
        <v>0</v>
      </c>
      <c r="BG655" s="4" t="str">
        <f t="shared" si="360"/>
        <v>0</v>
      </c>
      <c r="BH655" s="4" t="str">
        <f t="shared" si="361"/>
        <v>0</v>
      </c>
      <c r="BI655" s="4" t="str">
        <f t="shared" si="362"/>
        <v>0</v>
      </c>
      <c r="BJ655" s="4" t="str">
        <f t="shared" si="363"/>
        <v>0</v>
      </c>
      <c r="BK655" s="4" t="str">
        <f t="shared" si="364"/>
        <v>0</v>
      </c>
      <c r="BL655" s="4" t="str">
        <f t="shared" si="365"/>
        <v>0</v>
      </c>
      <c r="BM655" s="4" t="str">
        <f t="shared" si="366"/>
        <v>0</v>
      </c>
      <c r="BN655" s="4" t="str">
        <f t="shared" si="367"/>
        <v>0</v>
      </c>
      <c r="BO655" s="4" t="str">
        <f t="shared" si="368"/>
        <v>0</v>
      </c>
      <c r="BP655" s="4" t="str">
        <f t="shared" si="369"/>
        <v>0</v>
      </c>
      <c r="BQ655" s="4" t="str">
        <f t="shared" si="370"/>
        <v>0</v>
      </c>
      <c r="BR655" s="4" t="str">
        <f t="shared" si="371"/>
        <v>0</v>
      </c>
      <c r="BS655" s="4" t="str">
        <f t="shared" si="372"/>
        <v>0</v>
      </c>
      <c r="BT655" s="4" t="str">
        <f t="shared" si="373"/>
        <v>0</v>
      </c>
      <c r="BU655" s="4" t="str">
        <f t="shared" si="374"/>
        <v>0</v>
      </c>
      <c r="BV655" s="4" t="str">
        <f t="shared" si="375"/>
        <v>0</v>
      </c>
      <c r="BW655" s="4" t="str">
        <f t="shared" si="376"/>
        <v>0</v>
      </c>
      <c r="BX655" s="4" t="str">
        <f t="shared" si="377"/>
        <v>0</v>
      </c>
      <c r="BY655" s="4" t="str">
        <f t="shared" si="378"/>
        <v>0</v>
      </c>
      <c r="BZ655" s="37">
        <f t="shared" si="379"/>
        <v>0</v>
      </c>
      <c r="CA655" s="32" t="e">
        <f>VLOOKUP(J:J,'Agent wise'!A:C,3,0)</f>
        <v>#N/A</v>
      </c>
      <c r="CB655" s="32">
        <f t="shared" si="380"/>
        <v>0</v>
      </c>
      <c r="CC655" t="str">
        <f t="shared" si="381"/>
        <v>FC</v>
      </c>
      <c r="CE655" s="32"/>
      <c r="CJ655">
        <f t="shared" si="382"/>
        <v>0</v>
      </c>
      <c r="CK655">
        <f t="shared" si="383"/>
        <v>1</v>
      </c>
      <c r="CL655">
        <f t="shared" si="384"/>
        <v>1900</v>
      </c>
    </row>
    <row r="656" spans="5:90" ht="15" customHeight="1" x14ac:dyDescent="0.35">
      <c r="E656" s="32"/>
      <c r="AQ656" s="1"/>
      <c r="AW656" s="4" t="str">
        <f t="shared" si="350"/>
        <v>0</v>
      </c>
      <c r="AX656" s="4" t="str">
        <f t="shared" si="351"/>
        <v>0</v>
      </c>
      <c r="AY656" s="4" t="str">
        <f t="shared" si="352"/>
        <v>0</v>
      </c>
      <c r="AZ656" s="4" t="str">
        <f t="shared" si="353"/>
        <v>0</v>
      </c>
      <c r="BA656" s="4" t="str">
        <f t="shared" si="354"/>
        <v>0</v>
      </c>
      <c r="BB656" s="4" t="str">
        <f t="shared" si="355"/>
        <v>0</v>
      </c>
      <c r="BC656" s="4" t="str">
        <f t="shared" si="356"/>
        <v>0</v>
      </c>
      <c r="BD656" s="4" t="str">
        <f t="shared" si="357"/>
        <v>0</v>
      </c>
      <c r="BE656" s="4" t="str">
        <f t="shared" si="358"/>
        <v>0</v>
      </c>
      <c r="BF656" s="4" t="str">
        <f t="shared" si="359"/>
        <v>0</v>
      </c>
      <c r="BG656" s="4" t="str">
        <f t="shared" si="360"/>
        <v>0</v>
      </c>
      <c r="BH656" s="4" t="str">
        <f t="shared" si="361"/>
        <v>0</v>
      </c>
      <c r="BI656" s="4" t="str">
        <f t="shared" si="362"/>
        <v>0</v>
      </c>
      <c r="BJ656" s="4" t="str">
        <f t="shared" si="363"/>
        <v>0</v>
      </c>
      <c r="BK656" s="4" t="str">
        <f t="shared" si="364"/>
        <v>0</v>
      </c>
      <c r="BL656" s="4" t="str">
        <f t="shared" si="365"/>
        <v>0</v>
      </c>
      <c r="BM656" s="4" t="str">
        <f t="shared" si="366"/>
        <v>0</v>
      </c>
      <c r="BN656" s="4" t="str">
        <f t="shared" si="367"/>
        <v>0</v>
      </c>
      <c r="BO656" s="4" t="str">
        <f t="shared" si="368"/>
        <v>0</v>
      </c>
      <c r="BP656" s="4" t="str">
        <f t="shared" si="369"/>
        <v>0</v>
      </c>
      <c r="BQ656" s="4" t="str">
        <f t="shared" si="370"/>
        <v>0</v>
      </c>
      <c r="BR656" s="4" t="str">
        <f t="shared" si="371"/>
        <v>0</v>
      </c>
      <c r="BS656" s="4" t="str">
        <f t="shared" si="372"/>
        <v>0</v>
      </c>
      <c r="BT656" s="4" t="str">
        <f t="shared" si="373"/>
        <v>0</v>
      </c>
      <c r="BU656" s="4" t="str">
        <f t="shared" si="374"/>
        <v>0</v>
      </c>
      <c r="BV656" s="4" t="str">
        <f t="shared" si="375"/>
        <v>0</v>
      </c>
      <c r="BW656" s="4" t="str">
        <f t="shared" si="376"/>
        <v>0</v>
      </c>
      <c r="BX656" s="4" t="str">
        <f t="shared" si="377"/>
        <v>0</v>
      </c>
      <c r="BY656" s="4" t="str">
        <f t="shared" si="378"/>
        <v>0</v>
      </c>
      <c r="BZ656" s="37">
        <f t="shared" si="379"/>
        <v>0</v>
      </c>
      <c r="CA656" s="32" t="e">
        <f>VLOOKUP(J:J,'Agent wise'!A:C,3,0)</f>
        <v>#N/A</v>
      </c>
      <c r="CB656" s="32">
        <f t="shared" si="380"/>
        <v>0</v>
      </c>
      <c r="CC656" t="str">
        <f t="shared" si="381"/>
        <v>FC</v>
      </c>
      <c r="CE656" s="32"/>
      <c r="CJ656">
        <f t="shared" si="382"/>
        <v>0</v>
      </c>
      <c r="CK656">
        <f t="shared" si="383"/>
        <v>1</v>
      </c>
      <c r="CL656">
        <f t="shared" si="384"/>
        <v>1900</v>
      </c>
    </row>
    <row r="657" spans="5:90" ht="15" customHeight="1" x14ac:dyDescent="0.35">
      <c r="E657" s="32"/>
      <c r="AQ657" s="1"/>
      <c r="AW657" s="4" t="str">
        <f t="shared" ref="AW657:AW698" si="385">IF(OR(M657="YES", M657="Not Applicable"), AW$1, "0")</f>
        <v>0</v>
      </c>
      <c r="AX657" s="4" t="str">
        <f t="shared" ref="AX657:AX698" si="386">IF(OR(N657="YES", N657="Not Applicable"), AX$1, "0")</f>
        <v>0</v>
      </c>
      <c r="AY657" s="4" t="str">
        <f t="shared" ref="AY657:AY698" si="387">IF(OR(O657="YES", O657="Not Applicable"), AY$1, "0")</f>
        <v>0</v>
      </c>
      <c r="AZ657" s="4" t="str">
        <f t="shared" ref="AZ657:AZ698" si="388">IF(OR(P657="YES", P657="Not Applicable"), AZ$1, "0")</f>
        <v>0</v>
      </c>
      <c r="BA657" s="4" t="str">
        <f t="shared" ref="BA657:BA698" si="389">IF(OR(Q657="YES", Q657="Not Applicable"), BA$1, "0")</f>
        <v>0</v>
      </c>
      <c r="BB657" s="4" t="str">
        <f t="shared" ref="BB657:BB698" si="390">IF(OR(R657="YES", R657="Not Applicable"), BB$1, "0")</f>
        <v>0</v>
      </c>
      <c r="BC657" s="4" t="str">
        <f t="shared" ref="BC657:BC698" si="391">IF(OR(S657="YES", S657="Not Applicable"), BC$1, "0")</f>
        <v>0</v>
      </c>
      <c r="BD657" s="4" t="str">
        <f t="shared" ref="BD657:BD698" si="392">IF(OR(T657="YES", T657="Not Applicable"), BD$1, "0")</f>
        <v>0</v>
      </c>
      <c r="BE657" s="4" t="str">
        <f t="shared" ref="BE657:BE698" si="393">IF(OR(U657="YES", U657="Not Applicable"), BE$1, "0")</f>
        <v>0</v>
      </c>
      <c r="BF657" s="4" t="str">
        <f t="shared" ref="BF657:BF698" si="394">IF(OR(V657="YES", V657="Not Applicable"), BF$1, "0")</f>
        <v>0</v>
      </c>
      <c r="BG657" s="4" t="str">
        <f t="shared" ref="BG657:BG698" si="395">IF(OR(W657="YES", W657="Not Applicable"), BG$1, "0")</f>
        <v>0</v>
      </c>
      <c r="BH657" s="4" t="str">
        <f t="shared" ref="BH657:BH698" si="396">IF(OR(X657="YES", X657="Not Applicable"), BH$1, "0")</f>
        <v>0</v>
      </c>
      <c r="BI657" s="4" t="str">
        <f t="shared" ref="BI657:BI698" si="397">IF(OR(Y657="YES", Y657="Not Applicable"), BI$1, "0")</f>
        <v>0</v>
      </c>
      <c r="BJ657" s="4" t="str">
        <f t="shared" ref="BJ657:BJ698" si="398">IF(OR(Z657="YES", Z657="Not Applicable"), BJ$1, "0")</f>
        <v>0</v>
      </c>
      <c r="BK657" s="4" t="str">
        <f t="shared" ref="BK657:BK698" si="399">IF(OR(AA657="YES", AA657="Not Applicable"), BK$1, "0")</f>
        <v>0</v>
      </c>
      <c r="BL657" s="4" t="str">
        <f t="shared" ref="BL657:BL698" si="400">IF(OR(AB657="YES", AB657="Not Applicable"), BL$1, "0")</f>
        <v>0</v>
      </c>
      <c r="BM657" s="4" t="str">
        <f t="shared" ref="BM657:BM698" si="401">IF(OR(AC657="YES", AC657="Not Applicable"), BM$1, "0")</f>
        <v>0</v>
      </c>
      <c r="BN657" s="4" t="str">
        <f t="shared" ref="BN657:BN698" si="402">IF(OR(AD657="YES", AD657="Not Applicable"), BN$1, "0")</f>
        <v>0</v>
      </c>
      <c r="BO657" s="4" t="str">
        <f t="shared" ref="BO657:BO698" si="403">IF(OR(AE657="YES", AE657="Not Applicable"), BO$1, "0")</f>
        <v>0</v>
      </c>
      <c r="BP657" s="4" t="str">
        <f t="shared" ref="BP657:BP698" si="404">IF(OR(AF657="YES", AF657="Not Applicable"), BP$1, "0")</f>
        <v>0</v>
      </c>
      <c r="BQ657" s="4" t="str">
        <f t="shared" ref="BQ657:BQ698" si="405">IF(OR(AG657="YES", AG657="Not Applicable"), BQ$1, "0")</f>
        <v>0</v>
      </c>
      <c r="BR657" s="4" t="str">
        <f t="shared" ref="BR657:BR698" si="406">IF(OR(AH657="YES", AH657="Not Applicable"), BR$1, "0")</f>
        <v>0</v>
      </c>
      <c r="BS657" s="4" t="str">
        <f t="shared" ref="BS657:BS698" si="407">IF(OR(AI657="YES", AI657="Not Applicable"), BS$1, "0")</f>
        <v>0</v>
      </c>
      <c r="BT657" s="4" t="str">
        <f t="shared" ref="BT657:BT698" si="408">IF(OR(AJ657="YES", AJ657="Not Applicable"), BT$1, "0")</f>
        <v>0</v>
      </c>
      <c r="BU657" s="4" t="str">
        <f t="shared" ref="BU657:BU698" si="409">IF(OR(AK657="YES", AK657="Not Applicable"), BU$1, "0")</f>
        <v>0</v>
      </c>
      <c r="BV657" s="4" t="str">
        <f t="shared" ref="BV657:BV698" si="410">IF(OR(AL657="YES", AL657="Not Applicable"), BV$1, "0")</f>
        <v>0</v>
      </c>
      <c r="BW657" s="4" t="str">
        <f t="shared" ref="BW657:BW698" si="411">IF(OR(AM657="YES", AM657="Not Applicable"), BW$1, "0")</f>
        <v>0</v>
      </c>
      <c r="BX657" s="4" t="str">
        <f t="shared" ref="BX657:BX698" si="412">IF(OR(AN657="YES", AN657="Not Applicable"), BX$1, "0")</f>
        <v>0</v>
      </c>
      <c r="BY657" s="4" t="str">
        <f t="shared" ref="BY657:BY698" si="413">IF(OR(AO657="YES", AO657="Not Applicable"), BY$1, "0")</f>
        <v>0</v>
      </c>
      <c r="BZ657" s="37">
        <f t="shared" ref="BZ657:BZ698" si="414">SUM(AW657:BY657)</f>
        <v>0</v>
      </c>
      <c r="CA657" s="32" t="e">
        <f>VLOOKUP(J:J,'Agent wise'!A:C,3,0)</f>
        <v>#N/A</v>
      </c>
      <c r="CB657" s="32">
        <f t="shared" si="380"/>
        <v>0</v>
      </c>
      <c r="CC657" t="str">
        <f t="shared" si="381"/>
        <v>FC</v>
      </c>
      <c r="CE657" s="32"/>
      <c r="CJ657">
        <f t="shared" si="382"/>
        <v>0</v>
      </c>
      <c r="CK657">
        <f t="shared" si="383"/>
        <v>1</v>
      </c>
      <c r="CL657">
        <f t="shared" si="384"/>
        <v>1900</v>
      </c>
    </row>
    <row r="658" spans="5:90" ht="15" customHeight="1" x14ac:dyDescent="0.35">
      <c r="E658" s="32"/>
      <c r="AQ658" s="1"/>
      <c r="AW658" s="4" t="str">
        <f t="shared" si="385"/>
        <v>0</v>
      </c>
      <c r="AX658" s="4" t="str">
        <f t="shared" si="386"/>
        <v>0</v>
      </c>
      <c r="AY658" s="4" t="str">
        <f t="shared" si="387"/>
        <v>0</v>
      </c>
      <c r="AZ658" s="4" t="str">
        <f t="shared" si="388"/>
        <v>0</v>
      </c>
      <c r="BA658" s="4" t="str">
        <f t="shared" si="389"/>
        <v>0</v>
      </c>
      <c r="BB658" s="4" t="str">
        <f t="shared" si="390"/>
        <v>0</v>
      </c>
      <c r="BC658" s="4" t="str">
        <f t="shared" si="391"/>
        <v>0</v>
      </c>
      <c r="BD658" s="4" t="str">
        <f t="shared" si="392"/>
        <v>0</v>
      </c>
      <c r="BE658" s="4" t="str">
        <f t="shared" si="393"/>
        <v>0</v>
      </c>
      <c r="BF658" s="4" t="str">
        <f t="shared" si="394"/>
        <v>0</v>
      </c>
      <c r="BG658" s="4" t="str">
        <f t="shared" si="395"/>
        <v>0</v>
      </c>
      <c r="BH658" s="4" t="str">
        <f t="shared" si="396"/>
        <v>0</v>
      </c>
      <c r="BI658" s="4" t="str">
        <f t="shared" si="397"/>
        <v>0</v>
      </c>
      <c r="BJ658" s="4" t="str">
        <f t="shared" si="398"/>
        <v>0</v>
      </c>
      <c r="BK658" s="4" t="str">
        <f t="shared" si="399"/>
        <v>0</v>
      </c>
      <c r="BL658" s="4" t="str">
        <f t="shared" si="400"/>
        <v>0</v>
      </c>
      <c r="BM658" s="4" t="str">
        <f t="shared" si="401"/>
        <v>0</v>
      </c>
      <c r="BN658" s="4" t="str">
        <f t="shared" si="402"/>
        <v>0</v>
      </c>
      <c r="BO658" s="4" t="str">
        <f t="shared" si="403"/>
        <v>0</v>
      </c>
      <c r="BP658" s="4" t="str">
        <f t="shared" si="404"/>
        <v>0</v>
      </c>
      <c r="BQ658" s="4" t="str">
        <f t="shared" si="405"/>
        <v>0</v>
      </c>
      <c r="BR658" s="4" t="str">
        <f t="shared" si="406"/>
        <v>0</v>
      </c>
      <c r="BS658" s="4" t="str">
        <f t="shared" si="407"/>
        <v>0</v>
      </c>
      <c r="BT658" s="4" t="str">
        <f t="shared" si="408"/>
        <v>0</v>
      </c>
      <c r="BU658" s="4" t="str">
        <f t="shared" si="409"/>
        <v>0</v>
      </c>
      <c r="BV658" s="4" t="str">
        <f t="shared" si="410"/>
        <v>0</v>
      </c>
      <c r="BW658" s="4" t="str">
        <f t="shared" si="411"/>
        <v>0</v>
      </c>
      <c r="BX658" s="4" t="str">
        <f t="shared" si="412"/>
        <v>0</v>
      </c>
      <c r="BY658" s="4" t="str">
        <f t="shared" si="413"/>
        <v>0</v>
      </c>
      <c r="BZ658" s="37">
        <f t="shared" si="414"/>
        <v>0</v>
      </c>
      <c r="CA658" s="32" t="e">
        <f>VLOOKUP(J:J,'Agent wise'!A:C,3,0)</f>
        <v>#N/A</v>
      </c>
      <c r="CB658" s="32">
        <f t="shared" si="380"/>
        <v>0</v>
      </c>
      <c r="CC658" t="str">
        <f t="shared" si="381"/>
        <v>FC</v>
      </c>
      <c r="CE658" s="32"/>
      <c r="CJ658">
        <f t="shared" si="382"/>
        <v>0</v>
      </c>
      <c r="CK658">
        <f t="shared" si="383"/>
        <v>1</v>
      </c>
      <c r="CL658">
        <f t="shared" si="384"/>
        <v>1900</v>
      </c>
    </row>
    <row r="659" spans="5:90" ht="15" customHeight="1" x14ac:dyDescent="0.35">
      <c r="E659" s="32"/>
      <c r="AQ659" s="1"/>
      <c r="AW659" s="4" t="str">
        <f t="shared" si="385"/>
        <v>0</v>
      </c>
      <c r="AX659" s="4" t="str">
        <f t="shared" si="386"/>
        <v>0</v>
      </c>
      <c r="AY659" s="4" t="str">
        <f t="shared" si="387"/>
        <v>0</v>
      </c>
      <c r="AZ659" s="4" t="str">
        <f t="shared" si="388"/>
        <v>0</v>
      </c>
      <c r="BA659" s="4" t="str">
        <f t="shared" si="389"/>
        <v>0</v>
      </c>
      <c r="BB659" s="4" t="str">
        <f t="shared" si="390"/>
        <v>0</v>
      </c>
      <c r="BC659" s="4" t="str">
        <f t="shared" si="391"/>
        <v>0</v>
      </c>
      <c r="BD659" s="4" t="str">
        <f t="shared" si="392"/>
        <v>0</v>
      </c>
      <c r="BE659" s="4" t="str">
        <f t="shared" si="393"/>
        <v>0</v>
      </c>
      <c r="BF659" s="4" t="str">
        <f t="shared" si="394"/>
        <v>0</v>
      </c>
      <c r="BG659" s="4" t="str">
        <f t="shared" si="395"/>
        <v>0</v>
      </c>
      <c r="BH659" s="4" t="str">
        <f t="shared" si="396"/>
        <v>0</v>
      </c>
      <c r="BI659" s="4" t="str">
        <f t="shared" si="397"/>
        <v>0</v>
      </c>
      <c r="BJ659" s="4" t="str">
        <f t="shared" si="398"/>
        <v>0</v>
      </c>
      <c r="BK659" s="4" t="str">
        <f t="shared" si="399"/>
        <v>0</v>
      </c>
      <c r="BL659" s="4" t="str">
        <f t="shared" si="400"/>
        <v>0</v>
      </c>
      <c r="BM659" s="4" t="str">
        <f t="shared" si="401"/>
        <v>0</v>
      </c>
      <c r="BN659" s="4" t="str">
        <f t="shared" si="402"/>
        <v>0</v>
      </c>
      <c r="BO659" s="4" t="str">
        <f t="shared" si="403"/>
        <v>0</v>
      </c>
      <c r="BP659" s="4" t="str">
        <f t="shared" si="404"/>
        <v>0</v>
      </c>
      <c r="BQ659" s="4" t="str">
        <f t="shared" si="405"/>
        <v>0</v>
      </c>
      <c r="BR659" s="4" t="str">
        <f t="shared" si="406"/>
        <v>0</v>
      </c>
      <c r="BS659" s="4" t="str">
        <f t="shared" si="407"/>
        <v>0</v>
      </c>
      <c r="BT659" s="4" t="str">
        <f t="shared" si="408"/>
        <v>0</v>
      </c>
      <c r="BU659" s="4" t="str">
        <f t="shared" si="409"/>
        <v>0</v>
      </c>
      <c r="BV659" s="4" t="str">
        <f t="shared" si="410"/>
        <v>0</v>
      </c>
      <c r="BW659" s="4" t="str">
        <f t="shared" si="411"/>
        <v>0</v>
      </c>
      <c r="BX659" s="4" t="str">
        <f t="shared" si="412"/>
        <v>0</v>
      </c>
      <c r="BY659" s="4" t="str">
        <f t="shared" si="413"/>
        <v>0</v>
      </c>
      <c r="BZ659" s="37">
        <f t="shared" si="414"/>
        <v>0</v>
      </c>
      <c r="CA659" s="32" t="e">
        <f>VLOOKUP(J:J,'Agent wise'!A:C,3,0)</f>
        <v>#N/A</v>
      </c>
      <c r="CB659" s="32">
        <f t="shared" si="380"/>
        <v>0</v>
      </c>
      <c r="CC659" t="str">
        <f t="shared" si="381"/>
        <v>FC</v>
      </c>
      <c r="CE659" s="32"/>
      <c r="CJ659">
        <f t="shared" si="382"/>
        <v>0</v>
      </c>
      <c r="CK659">
        <f t="shared" si="383"/>
        <v>1</v>
      </c>
      <c r="CL659">
        <f t="shared" si="384"/>
        <v>1900</v>
      </c>
    </row>
    <row r="660" spans="5:90" ht="15" customHeight="1" x14ac:dyDescent="0.35">
      <c r="E660" s="32"/>
      <c r="AQ660" s="1"/>
      <c r="AW660" s="4" t="str">
        <f t="shared" si="385"/>
        <v>0</v>
      </c>
      <c r="AX660" s="4" t="str">
        <f t="shared" si="386"/>
        <v>0</v>
      </c>
      <c r="AY660" s="4" t="str">
        <f t="shared" si="387"/>
        <v>0</v>
      </c>
      <c r="AZ660" s="4" t="str">
        <f t="shared" si="388"/>
        <v>0</v>
      </c>
      <c r="BA660" s="4" t="str">
        <f t="shared" si="389"/>
        <v>0</v>
      </c>
      <c r="BB660" s="4" t="str">
        <f t="shared" si="390"/>
        <v>0</v>
      </c>
      <c r="BC660" s="4" t="str">
        <f t="shared" si="391"/>
        <v>0</v>
      </c>
      <c r="BD660" s="4" t="str">
        <f t="shared" si="392"/>
        <v>0</v>
      </c>
      <c r="BE660" s="4" t="str">
        <f t="shared" si="393"/>
        <v>0</v>
      </c>
      <c r="BF660" s="4" t="str">
        <f t="shared" si="394"/>
        <v>0</v>
      </c>
      <c r="BG660" s="4" t="str">
        <f t="shared" si="395"/>
        <v>0</v>
      </c>
      <c r="BH660" s="4" t="str">
        <f t="shared" si="396"/>
        <v>0</v>
      </c>
      <c r="BI660" s="4" t="str">
        <f t="shared" si="397"/>
        <v>0</v>
      </c>
      <c r="BJ660" s="4" t="str">
        <f t="shared" si="398"/>
        <v>0</v>
      </c>
      <c r="BK660" s="4" t="str">
        <f t="shared" si="399"/>
        <v>0</v>
      </c>
      <c r="BL660" s="4" t="str">
        <f t="shared" si="400"/>
        <v>0</v>
      </c>
      <c r="BM660" s="4" t="str">
        <f t="shared" si="401"/>
        <v>0</v>
      </c>
      <c r="BN660" s="4" t="str">
        <f t="shared" si="402"/>
        <v>0</v>
      </c>
      <c r="BO660" s="4" t="str">
        <f t="shared" si="403"/>
        <v>0</v>
      </c>
      <c r="BP660" s="4" t="str">
        <f t="shared" si="404"/>
        <v>0</v>
      </c>
      <c r="BQ660" s="4" t="str">
        <f t="shared" si="405"/>
        <v>0</v>
      </c>
      <c r="BR660" s="4" t="str">
        <f t="shared" si="406"/>
        <v>0</v>
      </c>
      <c r="BS660" s="4" t="str">
        <f t="shared" si="407"/>
        <v>0</v>
      </c>
      <c r="BT660" s="4" t="str">
        <f t="shared" si="408"/>
        <v>0</v>
      </c>
      <c r="BU660" s="4" t="str">
        <f t="shared" si="409"/>
        <v>0</v>
      </c>
      <c r="BV660" s="4" t="str">
        <f t="shared" si="410"/>
        <v>0</v>
      </c>
      <c r="BW660" s="4" t="str">
        <f t="shared" si="411"/>
        <v>0</v>
      </c>
      <c r="BX660" s="4" t="str">
        <f t="shared" si="412"/>
        <v>0</v>
      </c>
      <c r="BY660" s="4" t="str">
        <f t="shared" si="413"/>
        <v>0</v>
      </c>
      <c r="BZ660" s="37">
        <f t="shared" si="414"/>
        <v>0</v>
      </c>
      <c r="CA660" s="32" t="e">
        <f>VLOOKUP(J:J,'Agent wise'!A:C,3,0)</f>
        <v>#N/A</v>
      </c>
      <c r="CB660" s="32">
        <f t="shared" si="380"/>
        <v>0</v>
      </c>
      <c r="CC660" t="str">
        <f t="shared" si="381"/>
        <v>FC</v>
      </c>
      <c r="CE660" s="32"/>
      <c r="CJ660">
        <f t="shared" si="382"/>
        <v>0</v>
      </c>
      <c r="CK660">
        <f t="shared" si="383"/>
        <v>1</v>
      </c>
      <c r="CL660">
        <f t="shared" si="384"/>
        <v>1900</v>
      </c>
    </row>
    <row r="661" spans="5:90" ht="15" customHeight="1" x14ac:dyDescent="0.35">
      <c r="E661" s="32"/>
      <c r="AQ661" s="1"/>
      <c r="AW661" s="4" t="str">
        <f t="shared" si="385"/>
        <v>0</v>
      </c>
      <c r="AX661" s="4" t="str">
        <f t="shared" si="386"/>
        <v>0</v>
      </c>
      <c r="AY661" s="4" t="str">
        <f t="shared" si="387"/>
        <v>0</v>
      </c>
      <c r="AZ661" s="4" t="str">
        <f t="shared" si="388"/>
        <v>0</v>
      </c>
      <c r="BA661" s="4" t="str">
        <f t="shared" si="389"/>
        <v>0</v>
      </c>
      <c r="BB661" s="4" t="str">
        <f t="shared" si="390"/>
        <v>0</v>
      </c>
      <c r="BC661" s="4" t="str">
        <f t="shared" si="391"/>
        <v>0</v>
      </c>
      <c r="BD661" s="4" t="str">
        <f t="shared" si="392"/>
        <v>0</v>
      </c>
      <c r="BE661" s="4" t="str">
        <f t="shared" si="393"/>
        <v>0</v>
      </c>
      <c r="BF661" s="4" t="str">
        <f t="shared" si="394"/>
        <v>0</v>
      </c>
      <c r="BG661" s="4" t="str">
        <f t="shared" si="395"/>
        <v>0</v>
      </c>
      <c r="BH661" s="4" t="str">
        <f t="shared" si="396"/>
        <v>0</v>
      </c>
      <c r="BI661" s="4" t="str">
        <f t="shared" si="397"/>
        <v>0</v>
      </c>
      <c r="BJ661" s="4" t="str">
        <f t="shared" si="398"/>
        <v>0</v>
      </c>
      <c r="BK661" s="4" t="str">
        <f t="shared" si="399"/>
        <v>0</v>
      </c>
      <c r="BL661" s="4" t="str">
        <f t="shared" si="400"/>
        <v>0</v>
      </c>
      <c r="BM661" s="4" t="str">
        <f t="shared" si="401"/>
        <v>0</v>
      </c>
      <c r="BN661" s="4" t="str">
        <f t="shared" si="402"/>
        <v>0</v>
      </c>
      <c r="BO661" s="4" t="str">
        <f t="shared" si="403"/>
        <v>0</v>
      </c>
      <c r="BP661" s="4" t="str">
        <f t="shared" si="404"/>
        <v>0</v>
      </c>
      <c r="BQ661" s="4" t="str">
        <f t="shared" si="405"/>
        <v>0</v>
      </c>
      <c r="BR661" s="4" t="str">
        <f t="shared" si="406"/>
        <v>0</v>
      </c>
      <c r="BS661" s="4" t="str">
        <f t="shared" si="407"/>
        <v>0</v>
      </c>
      <c r="BT661" s="4" t="str">
        <f t="shared" si="408"/>
        <v>0</v>
      </c>
      <c r="BU661" s="4" t="str">
        <f t="shared" si="409"/>
        <v>0</v>
      </c>
      <c r="BV661" s="4" t="str">
        <f t="shared" si="410"/>
        <v>0</v>
      </c>
      <c r="BW661" s="4" t="str">
        <f t="shared" si="411"/>
        <v>0</v>
      </c>
      <c r="BX661" s="4" t="str">
        <f t="shared" si="412"/>
        <v>0</v>
      </c>
      <c r="BY661" s="4" t="str">
        <f t="shared" si="413"/>
        <v>0</v>
      </c>
      <c r="BZ661" s="37">
        <f t="shared" si="414"/>
        <v>0</v>
      </c>
      <c r="CA661" s="32" t="e">
        <f>VLOOKUP(J:J,'Agent wise'!A:C,3,0)</f>
        <v>#N/A</v>
      </c>
      <c r="CB661" s="32">
        <f t="shared" si="380"/>
        <v>0</v>
      </c>
      <c r="CC661" t="str">
        <f t="shared" si="381"/>
        <v>FC</v>
      </c>
      <c r="CE661" s="32"/>
      <c r="CJ661">
        <f t="shared" si="382"/>
        <v>0</v>
      </c>
      <c r="CK661">
        <f t="shared" si="383"/>
        <v>1</v>
      </c>
      <c r="CL661">
        <f t="shared" si="384"/>
        <v>1900</v>
      </c>
    </row>
    <row r="662" spans="5:90" ht="15" customHeight="1" x14ac:dyDescent="0.35">
      <c r="E662" s="32"/>
      <c r="AQ662" s="1"/>
      <c r="AW662" s="4" t="str">
        <f t="shared" si="385"/>
        <v>0</v>
      </c>
      <c r="AX662" s="4" t="str">
        <f t="shared" si="386"/>
        <v>0</v>
      </c>
      <c r="AY662" s="4" t="str">
        <f t="shared" si="387"/>
        <v>0</v>
      </c>
      <c r="AZ662" s="4" t="str">
        <f t="shared" si="388"/>
        <v>0</v>
      </c>
      <c r="BA662" s="4" t="str">
        <f t="shared" si="389"/>
        <v>0</v>
      </c>
      <c r="BB662" s="4" t="str">
        <f t="shared" si="390"/>
        <v>0</v>
      </c>
      <c r="BC662" s="4" t="str">
        <f t="shared" si="391"/>
        <v>0</v>
      </c>
      <c r="BD662" s="4" t="str">
        <f t="shared" si="392"/>
        <v>0</v>
      </c>
      <c r="BE662" s="4" t="str">
        <f t="shared" si="393"/>
        <v>0</v>
      </c>
      <c r="BF662" s="4" t="str">
        <f t="shared" si="394"/>
        <v>0</v>
      </c>
      <c r="BG662" s="4" t="str">
        <f t="shared" si="395"/>
        <v>0</v>
      </c>
      <c r="BH662" s="4" t="str">
        <f t="shared" si="396"/>
        <v>0</v>
      </c>
      <c r="BI662" s="4" t="str">
        <f t="shared" si="397"/>
        <v>0</v>
      </c>
      <c r="BJ662" s="4" t="str">
        <f t="shared" si="398"/>
        <v>0</v>
      </c>
      <c r="BK662" s="4" t="str">
        <f t="shared" si="399"/>
        <v>0</v>
      </c>
      <c r="BL662" s="4" t="str">
        <f t="shared" si="400"/>
        <v>0</v>
      </c>
      <c r="BM662" s="4" t="str">
        <f t="shared" si="401"/>
        <v>0</v>
      </c>
      <c r="BN662" s="4" t="str">
        <f t="shared" si="402"/>
        <v>0</v>
      </c>
      <c r="BO662" s="4" t="str">
        <f t="shared" si="403"/>
        <v>0</v>
      </c>
      <c r="BP662" s="4" t="str">
        <f t="shared" si="404"/>
        <v>0</v>
      </c>
      <c r="BQ662" s="4" t="str">
        <f t="shared" si="405"/>
        <v>0</v>
      </c>
      <c r="BR662" s="4" t="str">
        <f t="shared" si="406"/>
        <v>0</v>
      </c>
      <c r="BS662" s="4" t="str">
        <f t="shared" si="407"/>
        <v>0</v>
      </c>
      <c r="BT662" s="4" t="str">
        <f t="shared" si="408"/>
        <v>0</v>
      </c>
      <c r="BU662" s="4" t="str">
        <f t="shared" si="409"/>
        <v>0</v>
      </c>
      <c r="BV662" s="4" t="str">
        <f t="shared" si="410"/>
        <v>0</v>
      </c>
      <c r="BW662" s="4" t="str">
        <f t="shared" si="411"/>
        <v>0</v>
      </c>
      <c r="BX662" s="4" t="str">
        <f t="shared" si="412"/>
        <v>0</v>
      </c>
      <c r="BY662" s="4" t="str">
        <f t="shared" si="413"/>
        <v>0</v>
      </c>
      <c r="BZ662" s="37">
        <f t="shared" si="414"/>
        <v>0</v>
      </c>
      <c r="CA662" s="32" t="e">
        <f>VLOOKUP(J:J,'Agent wise'!A:C,3,0)</f>
        <v>#N/A</v>
      </c>
      <c r="CB662" s="32">
        <f t="shared" si="380"/>
        <v>0</v>
      </c>
      <c r="CC662" t="str">
        <f t="shared" si="381"/>
        <v>FC</v>
      </c>
      <c r="CE662" s="32"/>
      <c r="CJ662">
        <f t="shared" si="382"/>
        <v>0</v>
      </c>
      <c r="CK662">
        <f t="shared" si="383"/>
        <v>1</v>
      </c>
      <c r="CL662">
        <f t="shared" si="384"/>
        <v>1900</v>
      </c>
    </row>
    <row r="663" spans="5:90" ht="15" customHeight="1" x14ac:dyDescent="0.35">
      <c r="E663" s="32"/>
      <c r="AQ663" s="1"/>
      <c r="AW663" s="4" t="str">
        <f t="shared" si="385"/>
        <v>0</v>
      </c>
      <c r="AX663" s="4" t="str">
        <f t="shared" si="386"/>
        <v>0</v>
      </c>
      <c r="AY663" s="4" t="str">
        <f t="shared" si="387"/>
        <v>0</v>
      </c>
      <c r="AZ663" s="4" t="str">
        <f t="shared" si="388"/>
        <v>0</v>
      </c>
      <c r="BA663" s="4" t="str">
        <f t="shared" si="389"/>
        <v>0</v>
      </c>
      <c r="BB663" s="4" t="str">
        <f t="shared" si="390"/>
        <v>0</v>
      </c>
      <c r="BC663" s="4" t="str">
        <f t="shared" si="391"/>
        <v>0</v>
      </c>
      <c r="BD663" s="4" t="str">
        <f t="shared" si="392"/>
        <v>0</v>
      </c>
      <c r="BE663" s="4" t="str">
        <f t="shared" si="393"/>
        <v>0</v>
      </c>
      <c r="BF663" s="4" t="str">
        <f t="shared" si="394"/>
        <v>0</v>
      </c>
      <c r="BG663" s="4" t="str">
        <f t="shared" si="395"/>
        <v>0</v>
      </c>
      <c r="BH663" s="4" t="str">
        <f t="shared" si="396"/>
        <v>0</v>
      </c>
      <c r="BI663" s="4" t="str">
        <f t="shared" si="397"/>
        <v>0</v>
      </c>
      <c r="BJ663" s="4" t="str">
        <f t="shared" si="398"/>
        <v>0</v>
      </c>
      <c r="BK663" s="4" t="str">
        <f t="shared" si="399"/>
        <v>0</v>
      </c>
      <c r="BL663" s="4" t="str">
        <f t="shared" si="400"/>
        <v>0</v>
      </c>
      <c r="BM663" s="4" t="str">
        <f t="shared" si="401"/>
        <v>0</v>
      </c>
      <c r="BN663" s="4" t="str">
        <f t="shared" si="402"/>
        <v>0</v>
      </c>
      <c r="BO663" s="4" t="str">
        <f t="shared" si="403"/>
        <v>0</v>
      </c>
      <c r="BP663" s="4" t="str">
        <f t="shared" si="404"/>
        <v>0</v>
      </c>
      <c r="BQ663" s="4" t="str">
        <f t="shared" si="405"/>
        <v>0</v>
      </c>
      <c r="BR663" s="4" t="str">
        <f t="shared" si="406"/>
        <v>0</v>
      </c>
      <c r="BS663" s="4" t="str">
        <f t="shared" si="407"/>
        <v>0</v>
      </c>
      <c r="BT663" s="4" t="str">
        <f t="shared" si="408"/>
        <v>0</v>
      </c>
      <c r="BU663" s="4" t="str">
        <f t="shared" si="409"/>
        <v>0</v>
      </c>
      <c r="BV663" s="4" t="str">
        <f t="shared" si="410"/>
        <v>0</v>
      </c>
      <c r="BW663" s="4" t="str">
        <f t="shared" si="411"/>
        <v>0</v>
      </c>
      <c r="BX663" s="4" t="str">
        <f t="shared" si="412"/>
        <v>0</v>
      </c>
      <c r="BY663" s="4" t="str">
        <f t="shared" si="413"/>
        <v>0</v>
      </c>
      <c r="BZ663" s="37">
        <f t="shared" si="414"/>
        <v>0</v>
      </c>
      <c r="CA663" s="32" t="e">
        <f>VLOOKUP(J:J,'Agent wise'!A:C,3,0)</f>
        <v>#N/A</v>
      </c>
      <c r="CB663" s="32">
        <f t="shared" si="380"/>
        <v>0</v>
      </c>
      <c r="CC663" t="str">
        <f t="shared" si="381"/>
        <v>FC</v>
      </c>
      <c r="CE663" s="32"/>
      <c r="CJ663">
        <f t="shared" si="382"/>
        <v>0</v>
      </c>
      <c r="CK663">
        <f t="shared" si="383"/>
        <v>1</v>
      </c>
      <c r="CL663">
        <f t="shared" si="384"/>
        <v>1900</v>
      </c>
    </row>
    <row r="664" spans="5:90" ht="15" customHeight="1" x14ac:dyDescent="0.35">
      <c r="E664" s="32"/>
      <c r="AQ664" s="1"/>
      <c r="AW664" s="4" t="str">
        <f t="shared" si="385"/>
        <v>0</v>
      </c>
      <c r="AX664" s="4" t="str">
        <f t="shared" si="386"/>
        <v>0</v>
      </c>
      <c r="AY664" s="4" t="str">
        <f t="shared" si="387"/>
        <v>0</v>
      </c>
      <c r="AZ664" s="4" t="str">
        <f t="shared" si="388"/>
        <v>0</v>
      </c>
      <c r="BA664" s="4" t="str">
        <f t="shared" si="389"/>
        <v>0</v>
      </c>
      <c r="BB664" s="4" t="str">
        <f t="shared" si="390"/>
        <v>0</v>
      </c>
      <c r="BC664" s="4" t="str">
        <f t="shared" si="391"/>
        <v>0</v>
      </c>
      <c r="BD664" s="4" t="str">
        <f t="shared" si="392"/>
        <v>0</v>
      </c>
      <c r="BE664" s="4" t="str">
        <f t="shared" si="393"/>
        <v>0</v>
      </c>
      <c r="BF664" s="4" t="str">
        <f t="shared" si="394"/>
        <v>0</v>
      </c>
      <c r="BG664" s="4" t="str">
        <f t="shared" si="395"/>
        <v>0</v>
      </c>
      <c r="BH664" s="4" t="str">
        <f t="shared" si="396"/>
        <v>0</v>
      </c>
      <c r="BI664" s="4" t="str">
        <f t="shared" si="397"/>
        <v>0</v>
      </c>
      <c r="BJ664" s="4" t="str">
        <f t="shared" si="398"/>
        <v>0</v>
      </c>
      <c r="BK664" s="4" t="str">
        <f t="shared" si="399"/>
        <v>0</v>
      </c>
      <c r="BL664" s="4" t="str">
        <f t="shared" si="400"/>
        <v>0</v>
      </c>
      <c r="BM664" s="4" t="str">
        <f t="shared" si="401"/>
        <v>0</v>
      </c>
      <c r="BN664" s="4" t="str">
        <f t="shared" si="402"/>
        <v>0</v>
      </c>
      <c r="BO664" s="4" t="str">
        <f t="shared" si="403"/>
        <v>0</v>
      </c>
      <c r="BP664" s="4" t="str">
        <f t="shared" si="404"/>
        <v>0</v>
      </c>
      <c r="BQ664" s="4" t="str">
        <f t="shared" si="405"/>
        <v>0</v>
      </c>
      <c r="BR664" s="4" t="str">
        <f t="shared" si="406"/>
        <v>0</v>
      </c>
      <c r="BS664" s="4" t="str">
        <f t="shared" si="407"/>
        <v>0</v>
      </c>
      <c r="BT664" s="4" t="str">
        <f t="shared" si="408"/>
        <v>0</v>
      </c>
      <c r="BU664" s="4" t="str">
        <f t="shared" si="409"/>
        <v>0</v>
      </c>
      <c r="BV664" s="4" t="str">
        <f t="shared" si="410"/>
        <v>0</v>
      </c>
      <c r="BW664" s="4" t="str">
        <f t="shared" si="411"/>
        <v>0</v>
      </c>
      <c r="BX664" s="4" t="str">
        <f t="shared" si="412"/>
        <v>0</v>
      </c>
      <c r="BY664" s="4" t="str">
        <f t="shared" si="413"/>
        <v>0</v>
      </c>
      <c r="BZ664" s="37">
        <f t="shared" si="414"/>
        <v>0</v>
      </c>
      <c r="CA664" s="32" t="e">
        <f>VLOOKUP(J:J,'Agent wise'!A:C,3,0)</f>
        <v>#N/A</v>
      </c>
      <c r="CB664" s="32">
        <f t="shared" si="380"/>
        <v>0</v>
      </c>
      <c r="CC664" t="str">
        <f t="shared" si="381"/>
        <v>FC</v>
      </c>
      <c r="CE664" s="32"/>
      <c r="CJ664">
        <f t="shared" si="382"/>
        <v>0</v>
      </c>
      <c r="CK664">
        <f t="shared" si="383"/>
        <v>1</v>
      </c>
      <c r="CL664">
        <f t="shared" si="384"/>
        <v>1900</v>
      </c>
    </row>
    <row r="665" spans="5:90" ht="15" customHeight="1" x14ac:dyDescent="0.35">
      <c r="E665" s="32"/>
      <c r="AQ665" s="1"/>
      <c r="AW665" s="4" t="str">
        <f t="shared" si="385"/>
        <v>0</v>
      </c>
      <c r="AX665" s="4" t="str">
        <f t="shared" si="386"/>
        <v>0</v>
      </c>
      <c r="AY665" s="4" t="str">
        <f t="shared" si="387"/>
        <v>0</v>
      </c>
      <c r="AZ665" s="4" t="str">
        <f t="shared" si="388"/>
        <v>0</v>
      </c>
      <c r="BA665" s="4" t="str">
        <f t="shared" si="389"/>
        <v>0</v>
      </c>
      <c r="BB665" s="4" t="str">
        <f t="shared" si="390"/>
        <v>0</v>
      </c>
      <c r="BC665" s="4" t="str">
        <f t="shared" si="391"/>
        <v>0</v>
      </c>
      <c r="BD665" s="4" t="str">
        <f t="shared" si="392"/>
        <v>0</v>
      </c>
      <c r="BE665" s="4" t="str">
        <f t="shared" si="393"/>
        <v>0</v>
      </c>
      <c r="BF665" s="4" t="str">
        <f t="shared" si="394"/>
        <v>0</v>
      </c>
      <c r="BG665" s="4" t="str">
        <f t="shared" si="395"/>
        <v>0</v>
      </c>
      <c r="BH665" s="4" t="str">
        <f t="shared" si="396"/>
        <v>0</v>
      </c>
      <c r="BI665" s="4" t="str">
        <f t="shared" si="397"/>
        <v>0</v>
      </c>
      <c r="BJ665" s="4" t="str">
        <f t="shared" si="398"/>
        <v>0</v>
      </c>
      <c r="BK665" s="4" t="str">
        <f t="shared" si="399"/>
        <v>0</v>
      </c>
      <c r="BL665" s="4" t="str">
        <f t="shared" si="400"/>
        <v>0</v>
      </c>
      <c r="BM665" s="4" t="str">
        <f t="shared" si="401"/>
        <v>0</v>
      </c>
      <c r="BN665" s="4" t="str">
        <f t="shared" si="402"/>
        <v>0</v>
      </c>
      <c r="BO665" s="4" t="str">
        <f t="shared" si="403"/>
        <v>0</v>
      </c>
      <c r="BP665" s="4" t="str">
        <f t="shared" si="404"/>
        <v>0</v>
      </c>
      <c r="BQ665" s="4" t="str">
        <f t="shared" si="405"/>
        <v>0</v>
      </c>
      <c r="BR665" s="4" t="str">
        <f t="shared" si="406"/>
        <v>0</v>
      </c>
      <c r="BS665" s="4" t="str">
        <f t="shared" si="407"/>
        <v>0</v>
      </c>
      <c r="BT665" s="4" t="str">
        <f t="shared" si="408"/>
        <v>0</v>
      </c>
      <c r="BU665" s="4" t="str">
        <f t="shared" si="409"/>
        <v>0</v>
      </c>
      <c r="BV665" s="4" t="str">
        <f t="shared" si="410"/>
        <v>0</v>
      </c>
      <c r="BW665" s="4" t="str">
        <f t="shared" si="411"/>
        <v>0</v>
      </c>
      <c r="BX665" s="4" t="str">
        <f t="shared" si="412"/>
        <v>0</v>
      </c>
      <c r="BY665" s="4" t="str">
        <f t="shared" si="413"/>
        <v>0</v>
      </c>
      <c r="BZ665" s="37">
        <f t="shared" si="414"/>
        <v>0</v>
      </c>
      <c r="CA665" s="32" t="e">
        <f>VLOOKUP(J:J,'Agent wise'!A:C,3,0)</f>
        <v>#N/A</v>
      </c>
      <c r="CB665" s="32">
        <f t="shared" si="380"/>
        <v>0</v>
      </c>
      <c r="CC665" t="str">
        <f t="shared" si="381"/>
        <v>FC</v>
      </c>
      <c r="CE665" s="32"/>
      <c r="CJ665">
        <f t="shared" si="382"/>
        <v>0</v>
      </c>
      <c r="CK665">
        <f t="shared" si="383"/>
        <v>1</v>
      </c>
      <c r="CL665">
        <f t="shared" si="384"/>
        <v>1900</v>
      </c>
    </row>
    <row r="666" spans="5:90" ht="15" customHeight="1" x14ac:dyDescent="0.35">
      <c r="E666" s="32"/>
      <c r="AQ666" s="1"/>
      <c r="AW666" s="4" t="str">
        <f t="shared" si="385"/>
        <v>0</v>
      </c>
      <c r="AX666" s="4" t="str">
        <f t="shared" si="386"/>
        <v>0</v>
      </c>
      <c r="AY666" s="4" t="str">
        <f t="shared" si="387"/>
        <v>0</v>
      </c>
      <c r="AZ666" s="4" t="str">
        <f t="shared" si="388"/>
        <v>0</v>
      </c>
      <c r="BA666" s="4" t="str">
        <f t="shared" si="389"/>
        <v>0</v>
      </c>
      <c r="BB666" s="4" t="str">
        <f t="shared" si="390"/>
        <v>0</v>
      </c>
      <c r="BC666" s="4" t="str">
        <f t="shared" si="391"/>
        <v>0</v>
      </c>
      <c r="BD666" s="4" t="str">
        <f t="shared" si="392"/>
        <v>0</v>
      </c>
      <c r="BE666" s="4" t="str">
        <f t="shared" si="393"/>
        <v>0</v>
      </c>
      <c r="BF666" s="4" t="str">
        <f t="shared" si="394"/>
        <v>0</v>
      </c>
      <c r="BG666" s="4" t="str">
        <f t="shared" si="395"/>
        <v>0</v>
      </c>
      <c r="BH666" s="4" t="str">
        <f t="shared" si="396"/>
        <v>0</v>
      </c>
      <c r="BI666" s="4" t="str">
        <f t="shared" si="397"/>
        <v>0</v>
      </c>
      <c r="BJ666" s="4" t="str">
        <f t="shared" si="398"/>
        <v>0</v>
      </c>
      <c r="BK666" s="4" t="str">
        <f t="shared" si="399"/>
        <v>0</v>
      </c>
      <c r="BL666" s="4" t="str">
        <f t="shared" si="400"/>
        <v>0</v>
      </c>
      <c r="BM666" s="4" t="str">
        <f t="shared" si="401"/>
        <v>0</v>
      </c>
      <c r="BN666" s="4" t="str">
        <f t="shared" si="402"/>
        <v>0</v>
      </c>
      <c r="BO666" s="4" t="str">
        <f t="shared" si="403"/>
        <v>0</v>
      </c>
      <c r="BP666" s="4" t="str">
        <f t="shared" si="404"/>
        <v>0</v>
      </c>
      <c r="BQ666" s="4" t="str">
        <f t="shared" si="405"/>
        <v>0</v>
      </c>
      <c r="BR666" s="4" t="str">
        <f t="shared" si="406"/>
        <v>0</v>
      </c>
      <c r="BS666" s="4" t="str">
        <f t="shared" si="407"/>
        <v>0</v>
      </c>
      <c r="BT666" s="4" t="str">
        <f t="shared" si="408"/>
        <v>0</v>
      </c>
      <c r="BU666" s="4" t="str">
        <f t="shared" si="409"/>
        <v>0</v>
      </c>
      <c r="BV666" s="4" t="str">
        <f t="shared" si="410"/>
        <v>0</v>
      </c>
      <c r="BW666" s="4" t="str">
        <f t="shared" si="411"/>
        <v>0</v>
      </c>
      <c r="BX666" s="4" t="str">
        <f t="shared" si="412"/>
        <v>0</v>
      </c>
      <c r="BY666" s="4" t="str">
        <f t="shared" si="413"/>
        <v>0</v>
      </c>
      <c r="BZ666" s="37">
        <f t="shared" si="414"/>
        <v>0</v>
      </c>
      <c r="CA666" s="32" t="e">
        <f>VLOOKUP(J:J,'Agent wise'!A:C,3,0)</f>
        <v>#N/A</v>
      </c>
      <c r="CB666" s="32">
        <f t="shared" si="380"/>
        <v>0</v>
      </c>
      <c r="CC666" t="str">
        <f t="shared" si="381"/>
        <v>FC</v>
      </c>
      <c r="CE666" s="32"/>
      <c r="CJ666">
        <f t="shared" si="382"/>
        <v>0</v>
      </c>
      <c r="CK666">
        <f t="shared" si="383"/>
        <v>1</v>
      </c>
      <c r="CL666">
        <f t="shared" si="384"/>
        <v>1900</v>
      </c>
    </row>
    <row r="667" spans="5:90" ht="15" customHeight="1" x14ac:dyDescent="0.35">
      <c r="E667" s="32"/>
      <c r="AQ667" s="1"/>
      <c r="AW667" s="4" t="str">
        <f t="shared" si="385"/>
        <v>0</v>
      </c>
      <c r="AX667" s="4" t="str">
        <f t="shared" si="386"/>
        <v>0</v>
      </c>
      <c r="AY667" s="4" t="str">
        <f t="shared" si="387"/>
        <v>0</v>
      </c>
      <c r="AZ667" s="4" t="str">
        <f t="shared" si="388"/>
        <v>0</v>
      </c>
      <c r="BA667" s="4" t="str">
        <f t="shared" si="389"/>
        <v>0</v>
      </c>
      <c r="BB667" s="4" t="str">
        <f t="shared" si="390"/>
        <v>0</v>
      </c>
      <c r="BC667" s="4" t="str">
        <f t="shared" si="391"/>
        <v>0</v>
      </c>
      <c r="BD667" s="4" t="str">
        <f t="shared" si="392"/>
        <v>0</v>
      </c>
      <c r="BE667" s="4" t="str">
        <f t="shared" si="393"/>
        <v>0</v>
      </c>
      <c r="BF667" s="4" t="str">
        <f t="shared" si="394"/>
        <v>0</v>
      </c>
      <c r="BG667" s="4" t="str">
        <f t="shared" si="395"/>
        <v>0</v>
      </c>
      <c r="BH667" s="4" t="str">
        <f t="shared" si="396"/>
        <v>0</v>
      </c>
      <c r="BI667" s="4" t="str">
        <f t="shared" si="397"/>
        <v>0</v>
      </c>
      <c r="BJ667" s="4" t="str">
        <f t="shared" si="398"/>
        <v>0</v>
      </c>
      <c r="BK667" s="4" t="str">
        <f t="shared" si="399"/>
        <v>0</v>
      </c>
      <c r="BL667" s="4" t="str">
        <f t="shared" si="400"/>
        <v>0</v>
      </c>
      <c r="BM667" s="4" t="str">
        <f t="shared" si="401"/>
        <v>0</v>
      </c>
      <c r="BN667" s="4" t="str">
        <f t="shared" si="402"/>
        <v>0</v>
      </c>
      <c r="BO667" s="4" t="str">
        <f t="shared" si="403"/>
        <v>0</v>
      </c>
      <c r="BP667" s="4" t="str">
        <f t="shared" si="404"/>
        <v>0</v>
      </c>
      <c r="BQ667" s="4" t="str">
        <f t="shared" si="405"/>
        <v>0</v>
      </c>
      <c r="BR667" s="4" t="str">
        <f t="shared" si="406"/>
        <v>0</v>
      </c>
      <c r="BS667" s="4" t="str">
        <f t="shared" si="407"/>
        <v>0</v>
      </c>
      <c r="BT667" s="4" t="str">
        <f t="shared" si="408"/>
        <v>0</v>
      </c>
      <c r="BU667" s="4" t="str">
        <f t="shared" si="409"/>
        <v>0</v>
      </c>
      <c r="BV667" s="4" t="str">
        <f t="shared" si="410"/>
        <v>0</v>
      </c>
      <c r="BW667" s="4" t="str">
        <f t="shared" si="411"/>
        <v>0</v>
      </c>
      <c r="BX667" s="4" t="str">
        <f t="shared" si="412"/>
        <v>0</v>
      </c>
      <c r="BY667" s="4" t="str">
        <f t="shared" si="413"/>
        <v>0</v>
      </c>
      <c r="BZ667" s="37">
        <f t="shared" si="414"/>
        <v>0</v>
      </c>
      <c r="CA667" s="32" t="e">
        <f>VLOOKUP(J:J,'Agent wise'!A:C,3,0)</f>
        <v>#N/A</v>
      </c>
      <c r="CB667" s="32">
        <f t="shared" si="380"/>
        <v>0</v>
      </c>
      <c r="CC667" t="str">
        <f t="shared" si="381"/>
        <v>FC</v>
      </c>
      <c r="CE667" s="32"/>
      <c r="CJ667">
        <f t="shared" si="382"/>
        <v>0</v>
      </c>
      <c r="CK667">
        <f t="shared" si="383"/>
        <v>1</v>
      </c>
      <c r="CL667">
        <f t="shared" si="384"/>
        <v>1900</v>
      </c>
    </row>
    <row r="668" spans="5:90" ht="15" customHeight="1" x14ac:dyDescent="0.35">
      <c r="E668" s="32"/>
      <c r="AQ668" s="1"/>
      <c r="AW668" s="4" t="str">
        <f t="shared" si="385"/>
        <v>0</v>
      </c>
      <c r="AX668" s="4" t="str">
        <f t="shared" si="386"/>
        <v>0</v>
      </c>
      <c r="AY668" s="4" t="str">
        <f t="shared" si="387"/>
        <v>0</v>
      </c>
      <c r="AZ668" s="4" t="str">
        <f t="shared" si="388"/>
        <v>0</v>
      </c>
      <c r="BA668" s="4" t="str">
        <f t="shared" si="389"/>
        <v>0</v>
      </c>
      <c r="BB668" s="4" t="str">
        <f t="shared" si="390"/>
        <v>0</v>
      </c>
      <c r="BC668" s="4" t="str">
        <f t="shared" si="391"/>
        <v>0</v>
      </c>
      <c r="BD668" s="4" t="str">
        <f t="shared" si="392"/>
        <v>0</v>
      </c>
      <c r="BE668" s="4" t="str">
        <f t="shared" si="393"/>
        <v>0</v>
      </c>
      <c r="BF668" s="4" t="str">
        <f t="shared" si="394"/>
        <v>0</v>
      </c>
      <c r="BG668" s="4" t="str">
        <f t="shared" si="395"/>
        <v>0</v>
      </c>
      <c r="BH668" s="4" t="str">
        <f t="shared" si="396"/>
        <v>0</v>
      </c>
      <c r="BI668" s="4" t="str">
        <f t="shared" si="397"/>
        <v>0</v>
      </c>
      <c r="BJ668" s="4" t="str">
        <f t="shared" si="398"/>
        <v>0</v>
      </c>
      <c r="BK668" s="4" t="str">
        <f t="shared" si="399"/>
        <v>0</v>
      </c>
      <c r="BL668" s="4" t="str">
        <f t="shared" si="400"/>
        <v>0</v>
      </c>
      <c r="BM668" s="4" t="str">
        <f t="shared" si="401"/>
        <v>0</v>
      </c>
      <c r="BN668" s="4" t="str">
        <f t="shared" si="402"/>
        <v>0</v>
      </c>
      <c r="BO668" s="4" t="str">
        <f t="shared" si="403"/>
        <v>0</v>
      </c>
      <c r="BP668" s="4" t="str">
        <f t="shared" si="404"/>
        <v>0</v>
      </c>
      <c r="BQ668" s="4" t="str">
        <f t="shared" si="405"/>
        <v>0</v>
      </c>
      <c r="BR668" s="4" t="str">
        <f t="shared" si="406"/>
        <v>0</v>
      </c>
      <c r="BS668" s="4" t="str">
        <f t="shared" si="407"/>
        <v>0</v>
      </c>
      <c r="BT668" s="4" t="str">
        <f t="shared" si="408"/>
        <v>0</v>
      </c>
      <c r="BU668" s="4" t="str">
        <f t="shared" si="409"/>
        <v>0</v>
      </c>
      <c r="BV668" s="4" t="str">
        <f t="shared" si="410"/>
        <v>0</v>
      </c>
      <c r="BW668" s="4" t="str">
        <f t="shared" si="411"/>
        <v>0</v>
      </c>
      <c r="BX668" s="4" t="str">
        <f t="shared" si="412"/>
        <v>0</v>
      </c>
      <c r="BY668" s="4" t="str">
        <f t="shared" si="413"/>
        <v>0</v>
      </c>
      <c r="BZ668" s="37">
        <f t="shared" si="414"/>
        <v>0</v>
      </c>
      <c r="CA668" s="32" t="e">
        <f>VLOOKUP(J:J,'Agent wise'!A:C,3,0)</f>
        <v>#N/A</v>
      </c>
      <c r="CB668" s="32">
        <f t="shared" si="380"/>
        <v>0</v>
      </c>
      <c r="CC668" t="str">
        <f t="shared" si="381"/>
        <v>FC</v>
      </c>
      <c r="CE668" s="32"/>
      <c r="CJ668">
        <f t="shared" si="382"/>
        <v>0</v>
      </c>
      <c r="CK668">
        <f t="shared" si="383"/>
        <v>1</v>
      </c>
      <c r="CL668">
        <f t="shared" si="384"/>
        <v>1900</v>
      </c>
    </row>
    <row r="669" spans="5:90" ht="15" customHeight="1" x14ac:dyDescent="0.35">
      <c r="E669" s="32"/>
      <c r="AQ669" s="1"/>
      <c r="AW669" s="4" t="str">
        <f t="shared" si="385"/>
        <v>0</v>
      </c>
      <c r="AX669" s="4" t="str">
        <f t="shared" si="386"/>
        <v>0</v>
      </c>
      <c r="AY669" s="4" t="str">
        <f t="shared" si="387"/>
        <v>0</v>
      </c>
      <c r="AZ669" s="4" t="str">
        <f t="shared" si="388"/>
        <v>0</v>
      </c>
      <c r="BA669" s="4" t="str">
        <f t="shared" si="389"/>
        <v>0</v>
      </c>
      <c r="BB669" s="4" t="str">
        <f t="shared" si="390"/>
        <v>0</v>
      </c>
      <c r="BC669" s="4" t="str">
        <f t="shared" si="391"/>
        <v>0</v>
      </c>
      <c r="BD669" s="4" t="str">
        <f t="shared" si="392"/>
        <v>0</v>
      </c>
      <c r="BE669" s="4" t="str">
        <f t="shared" si="393"/>
        <v>0</v>
      </c>
      <c r="BF669" s="4" t="str">
        <f t="shared" si="394"/>
        <v>0</v>
      </c>
      <c r="BG669" s="4" t="str">
        <f t="shared" si="395"/>
        <v>0</v>
      </c>
      <c r="BH669" s="4" t="str">
        <f t="shared" si="396"/>
        <v>0</v>
      </c>
      <c r="BI669" s="4" t="str">
        <f t="shared" si="397"/>
        <v>0</v>
      </c>
      <c r="BJ669" s="4" t="str">
        <f t="shared" si="398"/>
        <v>0</v>
      </c>
      <c r="BK669" s="4" t="str">
        <f t="shared" si="399"/>
        <v>0</v>
      </c>
      <c r="BL669" s="4" t="str">
        <f t="shared" si="400"/>
        <v>0</v>
      </c>
      <c r="BM669" s="4" t="str">
        <f t="shared" si="401"/>
        <v>0</v>
      </c>
      <c r="BN669" s="4" t="str">
        <f t="shared" si="402"/>
        <v>0</v>
      </c>
      <c r="BO669" s="4" t="str">
        <f t="shared" si="403"/>
        <v>0</v>
      </c>
      <c r="BP669" s="4" t="str">
        <f t="shared" si="404"/>
        <v>0</v>
      </c>
      <c r="BQ669" s="4" t="str">
        <f t="shared" si="405"/>
        <v>0</v>
      </c>
      <c r="BR669" s="4" t="str">
        <f t="shared" si="406"/>
        <v>0</v>
      </c>
      <c r="BS669" s="4" t="str">
        <f t="shared" si="407"/>
        <v>0</v>
      </c>
      <c r="BT669" s="4" t="str">
        <f t="shared" si="408"/>
        <v>0</v>
      </c>
      <c r="BU669" s="4" t="str">
        <f t="shared" si="409"/>
        <v>0</v>
      </c>
      <c r="BV669" s="4" t="str">
        <f t="shared" si="410"/>
        <v>0</v>
      </c>
      <c r="BW669" s="4" t="str">
        <f t="shared" si="411"/>
        <v>0</v>
      </c>
      <c r="BX669" s="4" t="str">
        <f t="shared" si="412"/>
        <v>0</v>
      </c>
      <c r="BY669" s="4" t="str">
        <f t="shared" si="413"/>
        <v>0</v>
      </c>
      <c r="BZ669" s="37">
        <f t="shared" si="414"/>
        <v>0</v>
      </c>
      <c r="CA669" s="32" t="e">
        <f>VLOOKUP(J:J,'Agent wise'!A:C,3,0)</f>
        <v>#N/A</v>
      </c>
      <c r="CB669" s="32">
        <f t="shared" si="380"/>
        <v>0</v>
      </c>
      <c r="CC669" t="str">
        <f t="shared" si="381"/>
        <v>FC</v>
      </c>
      <c r="CE669" s="32"/>
      <c r="CJ669">
        <f t="shared" si="382"/>
        <v>0</v>
      </c>
      <c r="CK669">
        <f t="shared" si="383"/>
        <v>1</v>
      </c>
      <c r="CL669">
        <f t="shared" si="384"/>
        <v>1900</v>
      </c>
    </row>
    <row r="670" spans="5:90" ht="15" customHeight="1" x14ac:dyDescent="0.35">
      <c r="E670" s="32"/>
      <c r="AQ670" s="1"/>
      <c r="AW670" s="4" t="str">
        <f t="shared" si="385"/>
        <v>0</v>
      </c>
      <c r="AX670" s="4" t="str">
        <f t="shared" si="386"/>
        <v>0</v>
      </c>
      <c r="AY670" s="4" t="str">
        <f t="shared" si="387"/>
        <v>0</v>
      </c>
      <c r="AZ670" s="4" t="str">
        <f t="shared" si="388"/>
        <v>0</v>
      </c>
      <c r="BA670" s="4" t="str">
        <f t="shared" si="389"/>
        <v>0</v>
      </c>
      <c r="BB670" s="4" t="str">
        <f t="shared" si="390"/>
        <v>0</v>
      </c>
      <c r="BC670" s="4" t="str">
        <f t="shared" si="391"/>
        <v>0</v>
      </c>
      <c r="BD670" s="4" t="str">
        <f t="shared" si="392"/>
        <v>0</v>
      </c>
      <c r="BE670" s="4" t="str">
        <f t="shared" si="393"/>
        <v>0</v>
      </c>
      <c r="BF670" s="4" t="str">
        <f t="shared" si="394"/>
        <v>0</v>
      </c>
      <c r="BG670" s="4" t="str">
        <f t="shared" si="395"/>
        <v>0</v>
      </c>
      <c r="BH670" s="4" t="str">
        <f t="shared" si="396"/>
        <v>0</v>
      </c>
      <c r="BI670" s="4" t="str">
        <f t="shared" si="397"/>
        <v>0</v>
      </c>
      <c r="BJ670" s="4" t="str">
        <f t="shared" si="398"/>
        <v>0</v>
      </c>
      <c r="BK670" s="4" t="str">
        <f t="shared" si="399"/>
        <v>0</v>
      </c>
      <c r="BL670" s="4" t="str">
        <f t="shared" si="400"/>
        <v>0</v>
      </c>
      <c r="BM670" s="4" t="str">
        <f t="shared" si="401"/>
        <v>0</v>
      </c>
      <c r="BN670" s="4" t="str">
        <f t="shared" si="402"/>
        <v>0</v>
      </c>
      <c r="BO670" s="4" t="str">
        <f t="shared" si="403"/>
        <v>0</v>
      </c>
      <c r="BP670" s="4" t="str">
        <f t="shared" si="404"/>
        <v>0</v>
      </c>
      <c r="BQ670" s="4" t="str">
        <f t="shared" si="405"/>
        <v>0</v>
      </c>
      <c r="BR670" s="4" t="str">
        <f t="shared" si="406"/>
        <v>0</v>
      </c>
      <c r="BS670" s="4" t="str">
        <f t="shared" si="407"/>
        <v>0</v>
      </c>
      <c r="BT670" s="4" t="str">
        <f t="shared" si="408"/>
        <v>0</v>
      </c>
      <c r="BU670" s="4" t="str">
        <f t="shared" si="409"/>
        <v>0</v>
      </c>
      <c r="BV670" s="4" t="str">
        <f t="shared" si="410"/>
        <v>0</v>
      </c>
      <c r="BW670" s="4" t="str">
        <f t="shared" si="411"/>
        <v>0</v>
      </c>
      <c r="BX670" s="4" t="str">
        <f t="shared" si="412"/>
        <v>0</v>
      </c>
      <c r="BY670" s="4" t="str">
        <f t="shared" si="413"/>
        <v>0</v>
      </c>
      <c r="BZ670" s="37">
        <f t="shared" si="414"/>
        <v>0</v>
      </c>
      <c r="CA670" s="32" t="e">
        <f>VLOOKUP(J:J,'Agent wise'!A:C,3,0)</f>
        <v>#N/A</v>
      </c>
      <c r="CB670" s="32">
        <f t="shared" si="380"/>
        <v>0</v>
      </c>
      <c r="CC670" t="str">
        <f t="shared" si="381"/>
        <v>FC</v>
      </c>
      <c r="CE670" s="32"/>
      <c r="CJ670">
        <f t="shared" si="382"/>
        <v>0</v>
      </c>
      <c r="CK670">
        <f t="shared" si="383"/>
        <v>1</v>
      </c>
      <c r="CL670">
        <f t="shared" si="384"/>
        <v>1900</v>
      </c>
    </row>
    <row r="671" spans="5:90" ht="15" customHeight="1" x14ac:dyDescent="0.35">
      <c r="E671" s="32"/>
      <c r="AQ671" s="1"/>
      <c r="AW671" s="4" t="str">
        <f t="shared" si="385"/>
        <v>0</v>
      </c>
      <c r="AX671" s="4" t="str">
        <f t="shared" si="386"/>
        <v>0</v>
      </c>
      <c r="AY671" s="4" t="str">
        <f t="shared" si="387"/>
        <v>0</v>
      </c>
      <c r="AZ671" s="4" t="str">
        <f t="shared" si="388"/>
        <v>0</v>
      </c>
      <c r="BA671" s="4" t="str">
        <f t="shared" si="389"/>
        <v>0</v>
      </c>
      <c r="BB671" s="4" t="str">
        <f t="shared" si="390"/>
        <v>0</v>
      </c>
      <c r="BC671" s="4" t="str">
        <f t="shared" si="391"/>
        <v>0</v>
      </c>
      <c r="BD671" s="4" t="str">
        <f t="shared" si="392"/>
        <v>0</v>
      </c>
      <c r="BE671" s="4" t="str">
        <f t="shared" si="393"/>
        <v>0</v>
      </c>
      <c r="BF671" s="4" t="str">
        <f t="shared" si="394"/>
        <v>0</v>
      </c>
      <c r="BG671" s="4" t="str">
        <f t="shared" si="395"/>
        <v>0</v>
      </c>
      <c r="BH671" s="4" t="str">
        <f t="shared" si="396"/>
        <v>0</v>
      </c>
      <c r="BI671" s="4" t="str">
        <f t="shared" si="397"/>
        <v>0</v>
      </c>
      <c r="BJ671" s="4" t="str">
        <f t="shared" si="398"/>
        <v>0</v>
      </c>
      <c r="BK671" s="4" t="str">
        <f t="shared" si="399"/>
        <v>0</v>
      </c>
      <c r="BL671" s="4" t="str">
        <f t="shared" si="400"/>
        <v>0</v>
      </c>
      <c r="BM671" s="4" t="str">
        <f t="shared" si="401"/>
        <v>0</v>
      </c>
      <c r="BN671" s="4" t="str">
        <f t="shared" si="402"/>
        <v>0</v>
      </c>
      <c r="BO671" s="4" t="str">
        <f t="shared" si="403"/>
        <v>0</v>
      </c>
      <c r="BP671" s="4" t="str">
        <f t="shared" si="404"/>
        <v>0</v>
      </c>
      <c r="BQ671" s="4" t="str">
        <f t="shared" si="405"/>
        <v>0</v>
      </c>
      <c r="BR671" s="4" t="str">
        <f t="shared" si="406"/>
        <v>0</v>
      </c>
      <c r="BS671" s="4" t="str">
        <f t="shared" si="407"/>
        <v>0</v>
      </c>
      <c r="BT671" s="4" t="str">
        <f t="shared" si="408"/>
        <v>0</v>
      </c>
      <c r="BU671" s="4" t="str">
        <f t="shared" si="409"/>
        <v>0</v>
      </c>
      <c r="BV671" s="4" t="str">
        <f t="shared" si="410"/>
        <v>0</v>
      </c>
      <c r="BW671" s="4" t="str">
        <f t="shared" si="411"/>
        <v>0</v>
      </c>
      <c r="BX671" s="4" t="str">
        <f t="shared" si="412"/>
        <v>0</v>
      </c>
      <c r="BY671" s="4" t="str">
        <f t="shared" si="413"/>
        <v>0</v>
      </c>
      <c r="BZ671" s="37">
        <f t="shared" si="414"/>
        <v>0</v>
      </c>
      <c r="CA671" s="32" t="e">
        <f>VLOOKUP(J:J,'Agent wise'!A:C,3,0)</f>
        <v>#N/A</v>
      </c>
      <c r="CB671" s="32">
        <f t="shared" si="380"/>
        <v>0</v>
      </c>
      <c r="CC671" t="str">
        <f t="shared" si="381"/>
        <v>FC</v>
      </c>
      <c r="CE671" s="32"/>
      <c r="CJ671">
        <f t="shared" si="382"/>
        <v>0</v>
      </c>
      <c r="CK671">
        <f t="shared" si="383"/>
        <v>1</v>
      </c>
      <c r="CL671">
        <f t="shared" si="384"/>
        <v>1900</v>
      </c>
    </row>
    <row r="672" spans="5:90" ht="15" customHeight="1" x14ac:dyDescent="0.35">
      <c r="E672" s="32"/>
      <c r="AQ672" s="1"/>
      <c r="AW672" s="4" t="str">
        <f t="shared" si="385"/>
        <v>0</v>
      </c>
      <c r="AX672" s="4" t="str">
        <f t="shared" si="386"/>
        <v>0</v>
      </c>
      <c r="AY672" s="4" t="str">
        <f t="shared" si="387"/>
        <v>0</v>
      </c>
      <c r="AZ672" s="4" t="str">
        <f t="shared" si="388"/>
        <v>0</v>
      </c>
      <c r="BA672" s="4" t="str">
        <f t="shared" si="389"/>
        <v>0</v>
      </c>
      <c r="BB672" s="4" t="str">
        <f t="shared" si="390"/>
        <v>0</v>
      </c>
      <c r="BC672" s="4" t="str">
        <f t="shared" si="391"/>
        <v>0</v>
      </c>
      <c r="BD672" s="4" t="str">
        <f t="shared" si="392"/>
        <v>0</v>
      </c>
      <c r="BE672" s="4" t="str">
        <f t="shared" si="393"/>
        <v>0</v>
      </c>
      <c r="BF672" s="4" t="str">
        <f t="shared" si="394"/>
        <v>0</v>
      </c>
      <c r="BG672" s="4" t="str">
        <f t="shared" si="395"/>
        <v>0</v>
      </c>
      <c r="BH672" s="4" t="str">
        <f t="shared" si="396"/>
        <v>0</v>
      </c>
      <c r="BI672" s="4" t="str">
        <f t="shared" si="397"/>
        <v>0</v>
      </c>
      <c r="BJ672" s="4" t="str">
        <f t="shared" si="398"/>
        <v>0</v>
      </c>
      <c r="BK672" s="4" t="str">
        <f t="shared" si="399"/>
        <v>0</v>
      </c>
      <c r="BL672" s="4" t="str">
        <f t="shared" si="400"/>
        <v>0</v>
      </c>
      <c r="BM672" s="4" t="str">
        <f t="shared" si="401"/>
        <v>0</v>
      </c>
      <c r="BN672" s="4" t="str">
        <f t="shared" si="402"/>
        <v>0</v>
      </c>
      <c r="BO672" s="4" t="str">
        <f t="shared" si="403"/>
        <v>0</v>
      </c>
      <c r="BP672" s="4" t="str">
        <f t="shared" si="404"/>
        <v>0</v>
      </c>
      <c r="BQ672" s="4" t="str">
        <f t="shared" si="405"/>
        <v>0</v>
      </c>
      <c r="BR672" s="4" t="str">
        <f t="shared" si="406"/>
        <v>0</v>
      </c>
      <c r="BS672" s="4" t="str">
        <f t="shared" si="407"/>
        <v>0</v>
      </c>
      <c r="BT672" s="4" t="str">
        <f t="shared" si="408"/>
        <v>0</v>
      </c>
      <c r="BU672" s="4" t="str">
        <f t="shared" si="409"/>
        <v>0</v>
      </c>
      <c r="BV672" s="4" t="str">
        <f t="shared" si="410"/>
        <v>0</v>
      </c>
      <c r="BW672" s="4" t="str">
        <f t="shared" si="411"/>
        <v>0</v>
      </c>
      <c r="BX672" s="4" t="str">
        <f t="shared" si="412"/>
        <v>0</v>
      </c>
      <c r="BY672" s="4" t="str">
        <f t="shared" si="413"/>
        <v>0</v>
      </c>
      <c r="BZ672" s="37">
        <f t="shared" si="414"/>
        <v>0</v>
      </c>
      <c r="CA672" s="32" t="e">
        <f>VLOOKUP(J:J,'Agent wise'!A:C,3,0)</f>
        <v>#N/A</v>
      </c>
      <c r="CB672" s="32">
        <f t="shared" si="380"/>
        <v>0</v>
      </c>
      <c r="CC672" t="str">
        <f t="shared" si="381"/>
        <v>FC</v>
      </c>
      <c r="CE672" s="32"/>
      <c r="CJ672">
        <f t="shared" si="382"/>
        <v>0</v>
      </c>
      <c r="CK672">
        <f t="shared" si="383"/>
        <v>1</v>
      </c>
      <c r="CL672">
        <f t="shared" si="384"/>
        <v>1900</v>
      </c>
    </row>
    <row r="673" spans="5:90" ht="15" customHeight="1" x14ac:dyDescent="0.35">
      <c r="E673" s="32"/>
      <c r="AQ673" s="1"/>
      <c r="AW673" s="4" t="str">
        <f t="shared" si="385"/>
        <v>0</v>
      </c>
      <c r="AX673" s="4" t="str">
        <f t="shared" si="386"/>
        <v>0</v>
      </c>
      <c r="AY673" s="4" t="str">
        <f t="shared" si="387"/>
        <v>0</v>
      </c>
      <c r="AZ673" s="4" t="str">
        <f t="shared" si="388"/>
        <v>0</v>
      </c>
      <c r="BA673" s="4" t="str">
        <f t="shared" si="389"/>
        <v>0</v>
      </c>
      <c r="BB673" s="4" t="str">
        <f t="shared" si="390"/>
        <v>0</v>
      </c>
      <c r="BC673" s="4" t="str">
        <f t="shared" si="391"/>
        <v>0</v>
      </c>
      <c r="BD673" s="4" t="str">
        <f t="shared" si="392"/>
        <v>0</v>
      </c>
      <c r="BE673" s="4" t="str">
        <f t="shared" si="393"/>
        <v>0</v>
      </c>
      <c r="BF673" s="4" t="str">
        <f t="shared" si="394"/>
        <v>0</v>
      </c>
      <c r="BG673" s="4" t="str">
        <f t="shared" si="395"/>
        <v>0</v>
      </c>
      <c r="BH673" s="4" t="str">
        <f t="shared" si="396"/>
        <v>0</v>
      </c>
      <c r="BI673" s="4" t="str">
        <f t="shared" si="397"/>
        <v>0</v>
      </c>
      <c r="BJ673" s="4" t="str">
        <f t="shared" si="398"/>
        <v>0</v>
      </c>
      <c r="BK673" s="4" t="str">
        <f t="shared" si="399"/>
        <v>0</v>
      </c>
      <c r="BL673" s="4" t="str">
        <f t="shared" si="400"/>
        <v>0</v>
      </c>
      <c r="BM673" s="4" t="str">
        <f t="shared" si="401"/>
        <v>0</v>
      </c>
      <c r="BN673" s="4" t="str">
        <f t="shared" si="402"/>
        <v>0</v>
      </c>
      <c r="BO673" s="4" t="str">
        <f t="shared" si="403"/>
        <v>0</v>
      </c>
      <c r="BP673" s="4" t="str">
        <f t="shared" si="404"/>
        <v>0</v>
      </c>
      <c r="BQ673" s="4" t="str">
        <f t="shared" si="405"/>
        <v>0</v>
      </c>
      <c r="BR673" s="4" t="str">
        <f t="shared" si="406"/>
        <v>0</v>
      </c>
      <c r="BS673" s="4" t="str">
        <f t="shared" si="407"/>
        <v>0</v>
      </c>
      <c r="BT673" s="4" t="str">
        <f t="shared" si="408"/>
        <v>0</v>
      </c>
      <c r="BU673" s="4" t="str">
        <f t="shared" si="409"/>
        <v>0</v>
      </c>
      <c r="BV673" s="4" t="str">
        <f t="shared" si="410"/>
        <v>0</v>
      </c>
      <c r="BW673" s="4" t="str">
        <f t="shared" si="411"/>
        <v>0</v>
      </c>
      <c r="BX673" s="4" t="str">
        <f t="shared" si="412"/>
        <v>0</v>
      </c>
      <c r="BY673" s="4" t="str">
        <f t="shared" si="413"/>
        <v>0</v>
      </c>
      <c r="BZ673" s="37">
        <f t="shared" si="414"/>
        <v>0</v>
      </c>
      <c r="CA673" s="32" t="e">
        <f>VLOOKUP(J:J,'Agent wise'!A:C,3,0)</f>
        <v>#N/A</v>
      </c>
      <c r="CB673" s="32">
        <f t="shared" si="380"/>
        <v>0</v>
      </c>
      <c r="CC673" t="str">
        <f t="shared" si="381"/>
        <v>FC</v>
      </c>
      <c r="CE673" s="32"/>
      <c r="CJ673">
        <f t="shared" si="382"/>
        <v>0</v>
      </c>
      <c r="CK673">
        <f t="shared" si="383"/>
        <v>1</v>
      </c>
      <c r="CL673">
        <f t="shared" si="384"/>
        <v>1900</v>
      </c>
    </row>
    <row r="674" spans="5:90" ht="15" customHeight="1" x14ac:dyDescent="0.35">
      <c r="E674" s="32"/>
      <c r="AQ674" s="1"/>
      <c r="AW674" s="4" t="str">
        <f t="shared" si="385"/>
        <v>0</v>
      </c>
      <c r="AX674" s="4" t="str">
        <f t="shared" si="386"/>
        <v>0</v>
      </c>
      <c r="AY674" s="4" t="str">
        <f t="shared" si="387"/>
        <v>0</v>
      </c>
      <c r="AZ674" s="4" t="str">
        <f t="shared" si="388"/>
        <v>0</v>
      </c>
      <c r="BA674" s="4" t="str">
        <f t="shared" si="389"/>
        <v>0</v>
      </c>
      <c r="BB674" s="4" t="str">
        <f t="shared" si="390"/>
        <v>0</v>
      </c>
      <c r="BC674" s="4" t="str">
        <f t="shared" si="391"/>
        <v>0</v>
      </c>
      <c r="BD674" s="4" t="str">
        <f t="shared" si="392"/>
        <v>0</v>
      </c>
      <c r="BE674" s="4" t="str">
        <f t="shared" si="393"/>
        <v>0</v>
      </c>
      <c r="BF674" s="4" t="str">
        <f t="shared" si="394"/>
        <v>0</v>
      </c>
      <c r="BG674" s="4" t="str">
        <f t="shared" si="395"/>
        <v>0</v>
      </c>
      <c r="BH674" s="4" t="str">
        <f t="shared" si="396"/>
        <v>0</v>
      </c>
      <c r="BI674" s="4" t="str">
        <f t="shared" si="397"/>
        <v>0</v>
      </c>
      <c r="BJ674" s="4" t="str">
        <f t="shared" si="398"/>
        <v>0</v>
      </c>
      <c r="BK674" s="4" t="str">
        <f t="shared" si="399"/>
        <v>0</v>
      </c>
      <c r="BL674" s="4" t="str">
        <f t="shared" si="400"/>
        <v>0</v>
      </c>
      <c r="BM674" s="4" t="str">
        <f t="shared" si="401"/>
        <v>0</v>
      </c>
      <c r="BN674" s="4" t="str">
        <f t="shared" si="402"/>
        <v>0</v>
      </c>
      <c r="BO674" s="4" t="str">
        <f t="shared" si="403"/>
        <v>0</v>
      </c>
      <c r="BP674" s="4" t="str">
        <f t="shared" si="404"/>
        <v>0</v>
      </c>
      <c r="BQ674" s="4" t="str">
        <f t="shared" si="405"/>
        <v>0</v>
      </c>
      <c r="BR674" s="4" t="str">
        <f t="shared" si="406"/>
        <v>0</v>
      </c>
      <c r="BS674" s="4" t="str">
        <f t="shared" si="407"/>
        <v>0</v>
      </c>
      <c r="BT674" s="4" t="str">
        <f t="shared" si="408"/>
        <v>0</v>
      </c>
      <c r="BU674" s="4" t="str">
        <f t="shared" si="409"/>
        <v>0</v>
      </c>
      <c r="BV674" s="4" t="str">
        <f t="shared" si="410"/>
        <v>0</v>
      </c>
      <c r="BW674" s="4" t="str">
        <f t="shared" si="411"/>
        <v>0</v>
      </c>
      <c r="BX674" s="4" t="str">
        <f t="shared" si="412"/>
        <v>0</v>
      </c>
      <c r="BY674" s="4" t="str">
        <f t="shared" si="413"/>
        <v>0</v>
      </c>
      <c r="BZ674" s="37">
        <f t="shared" si="414"/>
        <v>0</v>
      </c>
      <c r="CA674" s="32" t="e">
        <f>VLOOKUP(J:J,'Agent wise'!A:C,3,0)</f>
        <v>#N/A</v>
      </c>
      <c r="CB674" s="32">
        <f t="shared" si="380"/>
        <v>0</v>
      </c>
      <c r="CC674" t="str">
        <f t="shared" si="381"/>
        <v>FC</v>
      </c>
      <c r="CE674" s="32"/>
      <c r="CJ674">
        <f t="shared" si="382"/>
        <v>0</v>
      </c>
      <c r="CK674">
        <f t="shared" si="383"/>
        <v>1</v>
      </c>
      <c r="CL674">
        <f t="shared" si="384"/>
        <v>1900</v>
      </c>
    </row>
    <row r="675" spans="5:90" ht="15" customHeight="1" x14ac:dyDescent="0.35">
      <c r="E675" s="32"/>
      <c r="AQ675" s="1"/>
      <c r="AW675" s="4" t="str">
        <f t="shared" si="385"/>
        <v>0</v>
      </c>
      <c r="AX675" s="4" t="str">
        <f t="shared" si="386"/>
        <v>0</v>
      </c>
      <c r="AY675" s="4" t="str">
        <f t="shared" si="387"/>
        <v>0</v>
      </c>
      <c r="AZ675" s="4" t="str">
        <f t="shared" si="388"/>
        <v>0</v>
      </c>
      <c r="BA675" s="4" t="str">
        <f t="shared" si="389"/>
        <v>0</v>
      </c>
      <c r="BB675" s="4" t="str">
        <f t="shared" si="390"/>
        <v>0</v>
      </c>
      <c r="BC675" s="4" t="str">
        <f t="shared" si="391"/>
        <v>0</v>
      </c>
      <c r="BD675" s="4" t="str">
        <f t="shared" si="392"/>
        <v>0</v>
      </c>
      <c r="BE675" s="4" t="str">
        <f t="shared" si="393"/>
        <v>0</v>
      </c>
      <c r="BF675" s="4" t="str">
        <f t="shared" si="394"/>
        <v>0</v>
      </c>
      <c r="BG675" s="4" t="str">
        <f t="shared" si="395"/>
        <v>0</v>
      </c>
      <c r="BH675" s="4" t="str">
        <f t="shared" si="396"/>
        <v>0</v>
      </c>
      <c r="BI675" s="4" t="str">
        <f t="shared" si="397"/>
        <v>0</v>
      </c>
      <c r="BJ675" s="4" t="str">
        <f t="shared" si="398"/>
        <v>0</v>
      </c>
      <c r="BK675" s="4" t="str">
        <f t="shared" si="399"/>
        <v>0</v>
      </c>
      <c r="BL675" s="4" t="str">
        <f t="shared" si="400"/>
        <v>0</v>
      </c>
      <c r="BM675" s="4" t="str">
        <f t="shared" si="401"/>
        <v>0</v>
      </c>
      <c r="BN675" s="4" t="str">
        <f t="shared" si="402"/>
        <v>0</v>
      </c>
      <c r="BO675" s="4" t="str">
        <f t="shared" si="403"/>
        <v>0</v>
      </c>
      <c r="BP675" s="4" t="str">
        <f t="shared" si="404"/>
        <v>0</v>
      </c>
      <c r="BQ675" s="4" t="str">
        <f t="shared" si="405"/>
        <v>0</v>
      </c>
      <c r="BR675" s="4" t="str">
        <f t="shared" si="406"/>
        <v>0</v>
      </c>
      <c r="BS675" s="4" t="str">
        <f t="shared" si="407"/>
        <v>0</v>
      </c>
      <c r="BT675" s="4" t="str">
        <f t="shared" si="408"/>
        <v>0</v>
      </c>
      <c r="BU675" s="4" t="str">
        <f t="shared" si="409"/>
        <v>0</v>
      </c>
      <c r="BV675" s="4" t="str">
        <f t="shared" si="410"/>
        <v>0</v>
      </c>
      <c r="BW675" s="4" t="str">
        <f t="shared" si="411"/>
        <v>0</v>
      </c>
      <c r="BX675" s="4" t="str">
        <f t="shared" si="412"/>
        <v>0</v>
      </c>
      <c r="BY675" s="4" t="str">
        <f t="shared" si="413"/>
        <v>0</v>
      </c>
      <c r="BZ675" s="37">
        <f t="shared" si="414"/>
        <v>0</v>
      </c>
      <c r="CA675" s="32" t="e">
        <f>VLOOKUP(J:J,'Agent wise'!A:C,3,0)</f>
        <v>#N/A</v>
      </c>
      <c r="CB675" s="32">
        <f t="shared" si="380"/>
        <v>0</v>
      </c>
      <c r="CC675" t="str">
        <f t="shared" si="381"/>
        <v>FC</v>
      </c>
      <c r="CE675" s="32"/>
      <c r="CJ675">
        <f t="shared" si="382"/>
        <v>0</v>
      </c>
      <c r="CK675">
        <f t="shared" si="383"/>
        <v>1</v>
      </c>
      <c r="CL675">
        <f t="shared" si="384"/>
        <v>1900</v>
      </c>
    </row>
    <row r="676" spans="5:90" ht="15" customHeight="1" x14ac:dyDescent="0.35">
      <c r="E676" s="32"/>
      <c r="AQ676" s="1"/>
      <c r="AW676" s="4" t="str">
        <f t="shared" si="385"/>
        <v>0</v>
      </c>
      <c r="AX676" s="4" t="str">
        <f t="shared" si="386"/>
        <v>0</v>
      </c>
      <c r="AY676" s="4" t="str">
        <f t="shared" si="387"/>
        <v>0</v>
      </c>
      <c r="AZ676" s="4" t="str">
        <f t="shared" si="388"/>
        <v>0</v>
      </c>
      <c r="BA676" s="4" t="str">
        <f t="shared" si="389"/>
        <v>0</v>
      </c>
      <c r="BB676" s="4" t="str">
        <f t="shared" si="390"/>
        <v>0</v>
      </c>
      <c r="BC676" s="4" t="str">
        <f t="shared" si="391"/>
        <v>0</v>
      </c>
      <c r="BD676" s="4" t="str">
        <f t="shared" si="392"/>
        <v>0</v>
      </c>
      <c r="BE676" s="4" t="str">
        <f t="shared" si="393"/>
        <v>0</v>
      </c>
      <c r="BF676" s="4" t="str">
        <f t="shared" si="394"/>
        <v>0</v>
      </c>
      <c r="BG676" s="4" t="str">
        <f t="shared" si="395"/>
        <v>0</v>
      </c>
      <c r="BH676" s="4" t="str">
        <f t="shared" si="396"/>
        <v>0</v>
      </c>
      <c r="BI676" s="4" t="str">
        <f t="shared" si="397"/>
        <v>0</v>
      </c>
      <c r="BJ676" s="4" t="str">
        <f t="shared" si="398"/>
        <v>0</v>
      </c>
      <c r="BK676" s="4" t="str">
        <f t="shared" si="399"/>
        <v>0</v>
      </c>
      <c r="BL676" s="4" t="str">
        <f t="shared" si="400"/>
        <v>0</v>
      </c>
      <c r="BM676" s="4" t="str">
        <f t="shared" si="401"/>
        <v>0</v>
      </c>
      <c r="BN676" s="4" t="str">
        <f t="shared" si="402"/>
        <v>0</v>
      </c>
      <c r="BO676" s="4" t="str">
        <f t="shared" si="403"/>
        <v>0</v>
      </c>
      <c r="BP676" s="4" t="str">
        <f t="shared" si="404"/>
        <v>0</v>
      </c>
      <c r="BQ676" s="4" t="str">
        <f t="shared" si="405"/>
        <v>0</v>
      </c>
      <c r="BR676" s="4" t="str">
        <f t="shared" si="406"/>
        <v>0</v>
      </c>
      <c r="BS676" s="4" t="str">
        <f t="shared" si="407"/>
        <v>0</v>
      </c>
      <c r="BT676" s="4" t="str">
        <f t="shared" si="408"/>
        <v>0</v>
      </c>
      <c r="BU676" s="4" t="str">
        <f t="shared" si="409"/>
        <v>0</v>
      </c>
      <c r="BV676" s="4" t="str">
        <f t="shared" si="410"/>
        <v>0</v>
      </c>
      <c r="BW676" s="4" t="str">
        <f t="shared" si="411"/>
        <v>0</v>
      </c>
      <c r="BX676" s="4" t="str">
        <f t="shared" si="412"/>
        <v>0</v>
      </c>
      <c r="BY676" s="4" t="str">
        <f t="shared" si="413"/>
        <v>0</v>
      </c>
      <c r="BZ676" s="37">
        <f t="shared" si="414"/>
        <v>0</v>
      </c>
      <c r="CA676" s="32" t="e">
        <f>VLOOKUP(J:J,'Agent wise'!A:C,3,0)</f>
        <v>#N/A</v>
      </c>
      <c r="CB676" s="32">
        <f t="shared" si="380"/>
        <v>0</v>
      </c>
      <c r="CC676" t="str">
        <f t="shared" si="381"/>
        <v>FC</v>
      </c>
      <c r="CE676" s="32"/>
      <c r="CJ676">
        <f t="shared" si="382"/>
        <v>0</v>
      </c>
      <c r="CK676">
        <f t="shared" si="383"/>
        <v>1</v>
      </c>
      <c r="CL676">
        <f t="shared" si="384"/>
        <v>1900</v>
      </c>
    </row>
    <row r="677" spans="5:90" ht="15" customHeight="1" x14ac:dyDescent="0.35">
      <c r="E677" s="32"/>
      <c r="AQ677" s="1"/>
      <c r="AW677" s="4" t="str">
        <f t="shared" si="385"/>
        <v>0</v>
      </c>
      <c r="AX677" s="4" t="str">
        <f t="shared" si="386"/>
        <v>0</v>
      </c>
      <c r="AY677" s="4" t="str">
        <f t="shared" si="387"/>
        <v>0</v>
      </c>
      <c r="AZ677" s="4" t="str">
        <f t="shared" si="388"/>
        <v>0</v>
      </c>
      <c r="BA677" s="4" t="str">
        <f t="shared" si="389"/>
        <v>0</v>
      </c>
      <c r="BB677" s="4" t="str">
        <f t="shared" si="390"/>
        <v>0</v>
      </c>
      <c r="BC677" s="4" t="str">
        <f t="shared" si="391"/>
        <v>0</v>
      </c>
      <c r="BD677" s="4" t="str">
        <f t="shared" si="392"/>
        <v>0</v>
      </c>
      <c r="BE677" s="4" t="str">
        <f t="shared" si="393"/>
        <v>0</v>
      </c>
      <c r="BF677" s="4" t="str">
        <f t="shared" si="394"/>
        <v>0</v>
      </c>
      <c r="BG677" s="4" t="str">
        <f t="shared" si="395"/>
        <v>0</v>
      </c>
      <c r="BH677" s="4" t="str">
        <f t="shared" si="396"/>
        <v>0</v>
      </c>
      <c r="BI677" s="4" t="str">
        <f t="shared" si="397"/>
        <v>0</v>
      </c>
      <c r="BJ677" s="4" t="str">
        <f t="shared" si="398"/>
        <v>0</v>
      </c>
      <c r="BK677" s="4" t="str">
        <f t="shared" si="399"/>
        <v>0</v>
      </c>
      <c r="BL677" s="4" t="str">
        <f t="shared" si="400"/>
        <v>0</v>
      </c>
      <c r="BM677" s="4" t="str">
        <f t="shared" si="401"/>
        <v>0</v>
      </c>
      <c r="BN677" s="4" t="str">
        <f t="shared" si="402"/>
        <v>0</v>
      </c>
      <c r="BO677" s="4" t="str">
        <f t="shared" si="403"/>
        <v>0</v>
      </c>
      <c r="BP677" s="4" t="str">
        <f t="shared" si="404"/>
        <v>0</v>
      </c>
      <c r="BQ677" s="4" t="str">
        <f t="shared" si="405"/>
        <v>0</v>
      </c>
      <c r="BR677" s="4" t="str">
        <f t="shared" si="406"/>
        <v>0</v>
      </c>
      <c r="BS677" s="4" t="str">
        <f t="shared" si="407"/>
        <v>0</v>
      </c>
      <c r="BT677" s="4" t="str">
        <f t="shared" si="408"/>
        <v>0</v>
      </c>
      <c r="BU677" s="4" t="str">
        <f t="shared" si="409"/>
        <v>0</v>
      </c>
      <c r="BV677" s="4" t="str">
        <f t="shared" si="410"/>
        <v>0</v>
      </c>
      <c r="BW677" s="4" t="str">
        <f t="shared" si="411"/>
        <v>0</v>
      </c>
      <c r="BX677" s="4" t="str">
        <f t="shared" si="412"/>
        <v>0</v>
      </c>
      <c r="BY677" s="4" t="str">
        <f t="shared" si="413"/>
        <v>0</v>
      </c>
      <c r="BZ677" s="37">
        <f t="shared" si="414"/>
        <v>0</v>
      </c>
      <c r="CA677" s="32" t="e">
        <f>VLOOKUP(J:J,'Agent wise'!A:C,3,0)</f>
        <v>#N/A</v>
      </c>
      <c r="CB677" s="32">
        <f t="shared" si="380"/>
        <v>0</v>
      </c>
      <c r="CC677" t="str">
        <f t="shared" si="381"/>
        <v>FC</v>
      </c>
      <c r="CE677" s="32"/>
      <c r="CJ677">
        <f t="shared" si="382"/>
        <v>0</v>
      </c>
      <c r="CK677">
        <f t="shared" si="383"/>
        <v>1</v>
      </c>
      <c r="CL677">
        <f t="shared" si="384"/>
        <v>1900</v>
      </c>
    </row>
    <row r="678" spans="5:90" ht="15" customHeight="1" x14ac:dyDescent="0.35">
      <c r="E678" s="32"/>
      <c r="AW678" s="4" t="str">
        <f t="shared" si="385"/>
        <v>0</v>
      </c>
      <c r="AX678" s="4" t="str">
        <f t="shared" si="386"/>
        <v>0</v>
      </c>
      <c r="AY678" s="4" t="str">
        <f t="shared" si="387"/>
        <v>0</v>
      </c>
      <c r="AZ678" s="4" t="str">
        <f t="shared" si="388"/>
        <v>0</v>
      </c>
      <c r="BA678" s="4" t="str">
        <f t="shared" si="389"/>
        <v>0</v>
      </c>
      <c r="BB678" s="4" t="str">
        <f t="shared" si="390"/>
        <v>0</v>
      </c>
      <c r="BC678" s="4" t="str">
        <f t="shared" si="391"/>
        <v>0</v>
      </c>
      <c r="BD678" s="4" t="str">
        <f t="shared" si="392"/>
        <v>0</v>
      </c>
      <c r="BE678" s="4" t="str">
        <f t="shared" si="393"/>
        <v>0</v>
      </c>
      <c r="BF678" s="4" t="str">
        <f t="shared" si="394"/>
        <v>0</v>
      </c>
      <c r="BG678" s="4" t="str">
        <f t="shared" si="395"/>
        <v>0</v>
      </c>
      <c r="BH678" s="4" t="str">
        <f t="shared" si="396"/>
        <v>0</v>
      </c>
      <c r="BI678" s="4" t="str">
        <f t="shared" si="397"/>
        <v>0</v>
      </c>
      <c r="BJ678" s="4" t="str">
        <f t="shared" si="398"/>
        <v>0</v>
      </c>
      <c r="BK678" s="4" t="str">
        <f t="shared" si="399"/>
        <v>0</v>
      </c>
      <c r="BL678" s="4" t="str">
        <f t="shared" si="400"/>
        <v>0</v>
      </c>
      <c r="BM678" s="4" t="str">
        <f t="shared" si="401"/>
        <v>0</v>
      </c>
      <c r="BN678" s="4" t="str">
        <f t="shared" si="402"/>
        <v>0</v>
      </c>
      <c r="BO678" s="4" t="str">
        <f t="shared" si="403"/>
        <v>0</v>
      </c>
      <c r="BP678" s="4" t="str">
        <f t="shared" si="404"/>
        <v>0</v>
      </c>
      <c r="BQ678" s="4" t="str">
        <f t="shared" si="405"/>
        <v>0</v>
      </c>
      <c r="BR678" s="4" t="str">
        <f t="shared" si="406"/>
        <v>0</v>
      </c>
      <c r="BS678" s="4" t="str">
        <f t="shared" si="407"/>
        <v>0</v>
      </c>
      <c r="BT678" s="4" t="str">
        <f t="shared" si="408"/>
        <v>0</v>
      </c>
      <c r="BU678" s="4" t="str">
        <f t="shared" si="409"/>
        <v>0</v>
      </c>
      <c r="BV678" s="4" t="str">
        <f t="shared" si="410"/>
        <v>0</v>
      </c>
      <c r="BW678" s="4" t="str">
        <f t="shared" si="411"/>
        <v>0</v>
      </c>
      <c r="BX678" s="4" t="str">
        <f t="shared" si="412"/>
        <v>0</v>
      </c>
      <c r="BY678" s="4" t="str">
        <f t="shared" si="413"/>
        <v>0</v>
      </c>
      <c r="BZ678" s="37">
        <f t="shared" si="414"/>
        <v>0</v>
      </c>
      <c r="CA678" s="32" t="e">
        <f>VLOOKUP(J:J,'Agent wise'!A:C,3,0)</f>
        <v>#N/A</v>
      </c>
      <c r="CB678" s="32">
        <f t="shared" si="380"/>
        <v>0</v>
      </c>
      <c r="CC678" t="str">
        <f t="shared" si="381"/>
        <v>FC</v>
      </c>
      <c r="CE678" s="32"/>
      <c r="CJ678">
        <f t="shared" si="382"/>
        <v>0</v>
      </c>
      <c r="CK678">
        <f t="shared" si="383"/>
        <v>1</v>
      </c>
      <c r="CL678">
        <f t="shared" si="384"/>
        <v>1900</v>
      </c>
    </row>
    <row r="679" spans="5:90" ht="15" customHeight="1" x14ac:dyDescent="0.35">
      <c r="E679" s="32"/>
      <c r="AW679" s="4" t="str">
        <f t="shared" si="385"/>
        <v>0</v>
      </c>
      <c r="AX679" s="4" t="str">
        <f t="shared" si="386"/>
        <v>0</v>
      </c>
      <c r="AY679" s="4" t="str">
        <f t="shared" si="387"/>
        <v>0</v>
      </c>
      <c r="AZ679" s="4" t="str">
        <f t="shared" si="388"/>
        <v>0</v>
      </c>
      <c r="BA679" s="4" t="str">
        <f t="shared" si="389"/>
        <v>0</v>
      </c>
      <c r="BB679" s="4" t="str">
        <f t="shared" si="390"/>
        <v>0</v>
      </c>
      <c r="BC679" s="4" t="str">
        <f t="shared" si="391"/>
        <v>0</v>
      </c>
      <c r="BD679" s="4" t="str">
        <f t="shared" si="392"/>
        <v>0</v>
      </c>
      <c r="BE679" s="4" t="str">
        <f t="shared" si="393"/>
        <v>0</v>
      </c>
      <c r="BF679" s="4" t="str">
        <f t="shared" si="394"/>
        <v>0</v>
      </c>
      <c r="BG679" s="4" t="str">
        <f t="shared" si="395"/>
        <v>0</v>
      </c>
      <c r="BH679" s="4" t="str">
        <f t="shared" si="396"/>
        <v>0</v>
      </c>
      <c r="BI679" s="4" t="str">
        <f t="shared" si="397"/>
        <v>0</v>
      </c>
      <c r="BJ679" s="4" t="str">
        <f t="shared" si="398"/>
        <v>0</v>
      </c>
      <c r="BK679" s="4" t="str">
        <f t="shared" si="399"/>
        <v>0</v>
      </c>
      <c r="BL679" s="4" t="str">
        <f t="shared" si="400"/>
        <v>0</v>
      </c>
      <c r="BM679" s="4" t="str">
        <f t="shared" si="401"/>
        <v>0</v>
      </c>
      <c r="BN679" s="4" t="str">
        <f t="shared" si="402"/>
        <v>0</v>
      </c>
      <c r="BO679" s="4" t="str">
        <f t="shared" si="403"/>
        <v>0</v>
      </c>
      <c r="BP679" s="4" t="str">
        <f t="shared" si="404"/>
        <v>0</v>
      </c>
      <c r="BQ679" s="4" t="str">
        <f t="shared" si="405"/>
        <v>0</v>
      </c>
      <c r="BR679" s="4" t="str">
        <f t="shared" si="406"/>
        <v>0</v>
      </c>
      <c r="BS679" s="4" t="str">
        <f t="shared" si="407"/>
        <v>0</v>
      </c>
      <c r="BT679" s="4" t="str">
        <f t="shared" si="408"/>
        <v>0</v>
      </c>
      <c r="BU679" s="4" t="str">
        <f t="shared" si="409"/>
        <v>0</v>
      </c>
      <c r="BV679" s="4" t="str">
        <f t="shared" si="410"/>
        <v>0</v>
      </c>
      <c r="BW679" s="4" t="str">
        <f t="shared" si="411"/>
        <v>0</v>
      </c>
      <c r="BX679" s="4" t="str">
        <f t="shared" si="412"/>
        <v>0</v>
      </c>
      <c r="BY679" s="4" t="str">
        <f t="shared" si="413"/>
        <v>0</v>
      </c>
      <c r="BZ679" s="37">
        <f t="shared" si="414"/>
        <v>0</v>
      </c>
      <c r="CA679" s="32" t="e">
        <f>VLOOKUP(J:J,'Agent wise'!A:C,3,0)</f>
        <v>#N/A</v>
      </c>
      <c r="CB679" s="32">
        <f t="shared" si="380"/>
        <v>0</v>
      </c>
      <c r="CC679" t="str">
        <f t="shared" si="381"/>
        <v>FC</v>
      </c>
      <c r="CE679" s="32"/>
      <c r="CJ679">
        <f t="shared" si="382"/>
        <v>0</v>
      </c>
      <c r="CK679">
        <f t="shared" si="383"/>
        <v>1</v>
      </c>
      <c r="CL679">
        <f t="shared" si="384"/>
        <v>1900</v>
      </c>
    </row>
    <row r="680" spans="5:90" ht="15" customHeight="1" x14ac:dyDescent="0.35">
      <c r="E680" s="32"/>
      <c r="AW680" s="4" t="str">
        <f t="shared" si="385"/>
        <v>0</v>
      </c>
      <c r="AX680" s="4" t="str">
        <f t="shared" si="386"/>
        <v>0</v>
      </c>
      <c r="AY680" s="4" t="str">
        <f t="shared" si="387"/>
        <v>0</v>
      </c>
      <c r="AZ680" s="4" t="str">
        <f t="shared" si="388"/>
        <v>0</v>
      </c>
      <c r="BA680" s="4" t="str">
        <f t="shared" si="389"/>
        <v>0</v>
      </c>
      <c r="BB680" s="4" t="str">
        <f t="shared" si="390"/>
        <v>0</v>
      </c>
      <c r="BC680" s="4" t="str">
        <f t="shared" si="391"/>
        <v>0</v>
      </c>
      <c r="BD680" s="4" t="str">
        <f t="shared" si="392"/>
        <v>0</v>
      </c>
      <c r="BE680" s="4" t="str">
        <f t="shared" si="393"/>
        <v>0</v>
      </c>
      <c r="BF680" s="4" t="str">
        <f t="shared" si="394"/>
        <v>0</v>
      </c>
      <c r="BG680" s="4" t="str">
        <f t="shared" si="395"/>
        <v>0</v>
      </c>
      <c r="BH680" s="4" t="str">
        <f t="shared" si="396"/>
        <v>0</v>
      </c>
      <c r="BI680" s="4" t="str">
        <f t="shared" si="397"/>
        <v>0</v>
      </c>
      <c r="BJ680" s="4" t="str">
        <f t="shared" si="398"/>
        <v>0</v>
      </c>
      <c r="BK680" s="4" t="str">
        <f t="shared" si="399"/>
        <v>0</v>
      </c>
      <c r="BL680" s="4" t="str">
        <f t="shared" si="400"/>
        <v>0</v>
      </c>
      <c r="BM680" s="4" t="str">
        <f t="shared" si="401"/>
        <v>0</v>
      </c>
      <c r="BN680" s="4" t="str">
        <f t="shared" si="402"/>
        <v>0</v>
      </c>
      <c r="BO680" s="4" t="str">
        <f t="shared" si="403"/>
        <v>0</v>
      </c>
      <c r="BP680" s="4" t="str">
        <f t="shared" si="404"/>
        <v>0</v>
      </c>
      <c r="BQ680" s="4" t="str">
        <f t="shared" si="405"/>
        <v>0</v>
      </c>
      <c r="BR680" s="4" t="str">
        <f t="shared" si="406"/>
        <v>0</v>
      </c>
      <c r="BS680" s="4" t="str">
        <f t="shared" si="407"/>
        <v>0</v>
      </c>
      <c r="BT680" s="4" t="str">
        <f t="shared" si="408"/>
        <v>0</v>
      </c>
      <c r="BU680" s="4" t="str">
        <f t="shared" si="409"/>
        <v>0</v>
      </c>
      <c r="BV680" s="4" t="str">
        <f t="shared" si="410"/>
        <v>0</v>
      </c>
      <c r="BW680" s="4" t="str">
        <f t="shared" si="411"/>
        <v>0</v>
      </c>
      <c r="BX680" s="4" t="str">
        <f t="shared" si="412"/>
        <v>0</v>
      </c>
      <c r="BY680" s="4" t="str">
        <f t="shared" si="413"/>
        <v>0</v>
      </c>
      <c r="BZ680" s="37">
        <f t="shared" si="414"/>
        <v>0</v>
      </c>
      <c r="CA680" s="32" t="e">
        <f>VLOOKUP(J:J,'Agent wise'!A:C,3,0)</f>
        <v>#N/A</v>
      </c>
      <c r="CB680" s="32">
        <f t="shared" si="380"/>
        <v>0</v>
      </c>
      <c r="CC680" t="str">
        <f t="shared" si="381"/>
        <v>FC</v>
      </c>
      <c r="CE680" s="32"/>
      <c r="CJ680">
        <f t="shared" si="382"/>
        <v>0</v>
      </c>
      <c r="CK680">
        <f t="shared" si="383"/>
        <v>1</v>
      </c>
      <c r="CL680">
        <f t="shared" si="384"/>
        <v>1900</v>
      </c>
    </row>
    <row r="681" spans="5:90" ht="15" customHeight="1" x14ac:dyDescent="0.35">
      <c r="E681" s="32"/>
      <c r="AW681" s="4" t="str">
        <f t="shared" si="385"/>
        <v>0</v>
      </c>
      <c r="AX681" s="4" t="str">
        <f t="shared" si="386"/>
        <v>0</v>
      </c>
      <c r="AY681" s="4" t="str">
        <f t="shared" si="387"/>
        <v>0</v>
      </c>
      <c r="AZ681" s="4" t="str">
        <f t="shared" si="388"/>
        <v>0</v>
      </c>
      <c r="BA681" s="4" t="str">
        <f t="shared" si="389"/>
        <v>0</v>
      </c>
      <c r="BB681" s="4" t="str">
        <f t="shared" si="390"/>
        <v>0</v>
      </c>
      <c r="BC681" s="4" t="str">
        <f t="shared" si="391"/>
        <v>0</v>
      </c>
      <c r="BD681" s="4" t="str">
        <f t="shared" si="392"/>
        <v>0</v>
      </c>
      <c r="BE681" s="4" t="str">
        <f t="shared" si="393"/>
        <v>0</v>
      </c>
      <c r="BF681" s="4" t="str">
        <f t="shared" si="394"/>
        <v>0</v>
      </c>
      <c r="BG681" s="4" t="str">
        <f t="shared" si="395"/>
        <v>0</v>
      </c>
      <c r="BH681" s="4" t="str">
        <f t="shared" si="396"/>
        <v>0</v>
      </c>
      <c r="BI681" s="4" t="str">
        <f t="shared" si="397"/>
        <v>0</v>
      </c>
      <c r="BJ681" s="4" t="str">
        <f t="shared" si="398"/>
        <v>0</v>
      </c>
      <c r="BK681" s="4" t="str">
        <f t="shared" si="399"/>
        <v>0</v>
      </c>
      <c r="BL681" s="4" t="str">
        <f t="shared" si="400"/>
        <v>0</v>
      </c>
      <c r="BM681" s="4" t="str">
        <f t="shared" si="401"/>
        <v>0</v>
      </c>
      <c r="BN681" s="4" t="str">
        <f t="shared" si="402"/>
        <v>0</v>
      </c>
      <c r="BO681" s="4" t="str">
        <f t="shared" si="403"/>
        <v>0</v>
      </c>
      <c r="BP681" s="4" t="str">
        <f t="shared" si="404"/>
        <v>0</v>
      </c>
      <c r="BQ681" s="4" t="str">
        <f t="shared" si="405"/>
        <v>0</v>
      </c>
      <c r="BR681" s="4" t="str">
        <f t="shared" si="406"/>
        <v>0</v>
      </c>
      <c r="BS681" s="4" t="str">
        <f t="shared" si="407"/>
        <v>0</v>
      </c>
      <c r="BT681" s="4" t="str">
        <f t="shared" si="408"/>
        <v>0</v>
      </c>
      <c r="BU681" s="4" t="str">
        <f t="shared" si="409"/>
        <v>0</v>
      </c>
      <c r="BV681" s="4" t="str">
        <f t="shared" si="410"/>
        <v>0</v>
      </c>
      <c r="BW681" s="4" t="str">
        <f t="shared" si="411"/>
        <v>0</v>
      </c>
      <c r="BX681" s="4" t="str">
        <f t="shared" si="412"/>
        <v>0</v>
      </c>
      <c r="BY681" s="4" t="str">
        <f t="shared" si="413"/>
        <v>0</v>
      </c>
      <c r="BZ681" s="37">
        <f t="shared" si="414"/>
        <v>0</v>
      </c>
      <c r="CA681" s="32" t="e">
        <f>VLOOKUP(J:J,'Agent wise'!A:C,3,0)</f>
        <v>#N/A</v>
      </c>
      <c r="CB681" s="32">
        <f t="shared" si="380"/>
        <v>0</v>
      </c>
      <c r="CC681" t="str">
        <f t="shared" si="381"/>
        <v>FC</v>
      </c>
      <c r="CE681" s="32"/>
      <c r="CJ681">
        <f t="shared" si="382"/>
        <v>0</v>
      </c>
      <c r="CK681">
        <f t="shared" si="383"/>
        <v>1</v>
      </c>
      <c r="CL681">
        <f t="shared" si="384"/>
        <v>1900</v>
      </c>
    </row>
    <row r="682" spans="5:90" ht="15" customHeight="1" x14ac:dyDescent="0.35">
      <c r="E682" s="32"/>
      <c r="AW682" s="4" t="str">
        <f t="shared" si="385"/>
        <v>0</v>
      </c>
      <c r="AX682" s="4" t="str">
        <f t="shared" si="386"/>
        <v>0</v>
      </c>
      <c r="AY682" s="4" t="str">
        <f t="shared" si="387"/>
        <v>0</v>
      </c>
      <c r="AZ682" s="4" t="str">
        <f t="shared" si="388"/>
        <v>0</v>
      </c>
      <c r="BA682" s="4" t="str">
        <f t="shared" si="389"/>
        <v>0</v>
      </c>
      <c r="BB682" s="4" t="str">
        <f t="shared" si="390"/>
        <v>0</v>
      </c>
      <c r="BC682" s="4" t="str">
        <f t="shared" si="391"/>
        <v>0</v>
      </c>
      <c r="BD682" s="4" t="str">
        <f t="shared" si="392"/>
        <v>0</v>
      </c>
      <c r="BE682" s="4" t="str">
        <f t="shared" si="393"/>
        <v>0</v>
      </c>
      <c r="BF682" s="4" t="str">
        <f t="shared" si="394"/>
        <v>0</v>
      </c>
      <c r="BG682" s="4" t="str">
        <f t="shared" si="395"/>
        <v>0</v>
      </c>
      <c r="BH682" s="4" t="str">
        <f t="shared" si="396"/>
        <v>0</v>
      </c>
      <c r="BI682" s="4" t="str">
        <f t="shared" si="397"/>
        <v>0</v>
      </c>
      <c r="BJ682" s="4" t="str">
        <f t="shared" si="398"/>
        <v>0</v>
      </c>
      <c r="BK682" s="4" t="str">
        <f t="shared" si="399"/>
        <v>0</v>
      </c>
      <c r="BL682" s="4" t="str">
        <f t="shared" si="400"/>
        <v>0</v>
      </c>
      <c r="BM682" s="4" t="str">
        <f t="shared" si="401"/>
        <v>0</v>
      </c>
      <c r="BN682" s="4" t="str">
        <f t="shared" si="402"/>
        <v>0</v>
      </c>
      <c r="BO682" s="4" t="str">
        <f t="shared" si="403"/>
        <v>0</v>
      </c>
      <c r="BP682" s="4" t="str">
        <f t="shared" si="404"/>
        <v>0</v>
      </c>
      <c r="BQ682" s="4" t="str">
        <f t="shared" si="405"/>
        <v>0</v>
      </c>
      <c r="BR682" s="4" t="str">
        <f t="shared" si="406"/>
        <v>0</v>
      </c>
      <c r="BS682" s="4" t="str">
        <f t="shared" si="407"/>
        <v>0</v>
      </c>
      <c r="BT682" s="4" t="str">
        <f t="shared" si="408"/>
        <v>0</v>
      </c>
      <c r="BU682" s="4" t="str">
        <f t="shared" si="409"/>
        <v>0</v>
      </c>
      <c r="BV682" s="4" t="str">
        <f t="shared" si="410"/>
        <v>0</v>
      </c>
      <c r="BW682" s="4" t="str">
        <f t="shared" si="411"/>
        <v>0</v>
      </c>
      <c r="BX682" s="4" t="str">
        <f t="shared" si="412"/>
        <v>0</v>
      </c>
      <c r="BY682" s="4" t="str">
        <f t="shared" si="413"/>
        <v>0</v>
      </c>
      <c r="BZ682" s="37">
        <f t="shared" si="414"/>
        <v>0</v>
      </c>
      <c r="CA682" s="32" t="e">
        <f>VLOOKUP(J:J,'Agent wise'!A:C,3,0)</f>
        <v>#N/A</v>
      </c>
      <c r="CB682" s="32">
        <f t="shared" si="380"/>
        <v>0</v>
      </c>
      <c r="CC682" t="str">
        <f t="shared" si="381"/>
        <v>FC</v>
      </c>
      <c r="CE682" s="32"/>
      <c r="CJ682">
        <f t="shared" si="382"/>
        <v>0</v>
      </c>
      <c r="CK682">
        <f t="shared" si="383"/>
        <v>1</v>
      </c>
      <c r="CL682">
        <f t="shared" si="384"/>
        <v>1900</v>
      </c>
    </row>
    <row r="683" spans="5:90" ht="15" customHeight="1" x14ac:dyDescent="0.35">
      <c r="E683" s="32"/>
      <c r="AW683" s="4" t="str">
        <f t="shared" si="385"/>
        <v>0</v>
      </c>
      <c r="AX683" s="4" t="str">
        <f t="shared" si="386"/>
        <v>0</v>
      </c>
      <c r="AY683" s="4" t="str">
        <f t="shared" si="387"/>
        <v>0</v>
      </c>
      <c r="AZ683" s="4" t="str">
        <f t="shared" si="388"/>
        <v>0</v>
      </c>
      <c r="BA683" s="4" t="str">
        <f t="shared" si="389"/>
        <v>0</v>
      </c>
      <c r="BB683" s="4" t="str">
        <f t="shared" si="390"/>
        <v>0</v>
      </c>
      <c r="BC683" s="4" t="str">
        <f t="shared" si="391"/>
        <v>0</v>
      </c>
      <c r="BD683" s="4" t="str">
        <f t="shared" si="392"/>
        <v>0</v>
      </c>
      <c r="BE683" s="4" t="str">
        <f t="shared" si="393"/>
        <v>0</v>
      </c>
      <c r="BF683" s="4" t="str">
        <f t="shared" si="394"/>
        <v>0</v>
      </c>
      <c r="BG683" s="4" t="str">
        <f t="shared" si="395"/>
        <v>0</v>
      </c>
      <c r="BH683" s="4" t="str">
        <f t="shared" si="396"/>
        <v>0</v>
      </c>
      <c r="BI683" s="4" t="str">
        <f t="shared" si="397"/>
        <v>0</v>
      </c>
      <c r="BJ683" s="4" t="str">
        <f t="shared" si="398"/>
        <v>0</v>
      </c>
      <c r="BK683" s="4" t="str">
        <f t="shared" si="399"/>
        <v>0</v>
      </c>
      <c r="BL683" s="4" t="str">
        <f t="shared" si="400"/>
        <v>0</v>
      </c>
      <c r="BM683" s="4" t="str">
        <f t="shared" si="401"/>
        <v>0</v>
      </c>
      <c r="BN683" s="4" t="str">
        <f t="shared" si="402"/>
        <v>0</v>
      </c>
      <c r="BO683" s="4" t="str">
        <f t="shared" si="403"/>
        <v>0</v>
      </c>
      <c r="BP683" s="4" t="str">
        <f t="shared" si="404"/>
        <v>0</v>
      </c>
      <c r="BQ683" s="4" t="str">
        <f t="shared" si="405"/>
        <v>0</v>
      </c>
      <c r="BR683" s="4" t="str">
        <f t="shared" si="406"/>
        <v>0</v>
      </c>
      <c r="BS683" s="4" t="str">
        <f t="shared" si="407"/>
        <v>0</v>
      </c>
      <c r="BT683" s="4" t="str">
        <f t="shared" si="408"/>
        <v>0</v>
      </c>
      <c r="BU683" s="4" t="str">
        <f t="shared" si="409"/>
        <v>0</v>
      </c>
      <c r="BV683" s="4" t="str">
        <f t="shared" si="410"/>
        <v>0</v>
      </c>
      <c r="BW683" s="4" t="str">
        <f t="shared" si="411"/>
        <v>0</v>
      </c>
      <c r="BX683" s="4" t="str">
        <f t="shared" si="412"/>
        <v>0</v>
      </c>
      <c r="BY683" s="4" t="str">
        <f t="shared" si="413"/>
        <v>0</v>
      </c>
      <c r="BZ683" s="37">
        <f t="shared" si="414"/>
        <v>0</v>
      </c>
      <c r="CA683" s="32" t="e">
        <f>VLOOKUP(J:J,'Agent wise'!A:C,3,0)</f>
        <v>#N/A</v>
      </c>
      <c r="CB683" s="32">
        <f t="shared" si="380"/>
        <v>0</v>
      </c>
      <c r="CC683" t="str">
        <f t="shared" si="381"/>
        <v>FC</v>
      </c>
      <c r="CE683" s="32"/>
      <c r="CJ683">
        <f t="shared" si="382"/>
        <v>0</v>
      </c>
      <c r="CK683">
        <f t="shared" si="383"/>
        <v>1</v>
      </c>
      <c r="CL683">
        <f t="shared" si="384"/>
        <v>1900</v>
      </c>
    </row>
    <row r="684" spans="5:90" ht="15" customHeight="1" x14ac:dyDescent="0.35">
      <c r="E684" s="32"/>
      <c r="AW684" s="4" t="str">
        <f t="shared" si="385"/>
        <v>0</v>
      </c>
      <c r="AX684" s="4" t="str">
        <f t="shared" si="386"/>
        <v>0</v>
      </c>
      <c r="AY684" s="4" t="str">
        <f t="shared" si="387"/>
        <v>0</v>
      </c>
      <c r="AZ684" s="4" t="str">
        <f t="shared" si="388"/>
        <v>0</v>
      </c>
      <c r="BA684" s="4" t="str">
        <f t="shared" si="389"/>
        <v>0</v>
      </c>
      <c r="BB684" s="4" t="str">
        <f t="shared" si="390"/>
        <v>0</v>
      </c>
      <c r="BC684" s="4" t="str">
        <f t="shared" si="391"/>
        <v>0</v>
      </c>
      <c r="BD684" s="4" t="str">
        <f t="shared" si="392"/>
        <v>0</v>
      </c>
      <c r="BE684" s="4" t="str">
        <f t="shared" si="393"/>
        <v>0</v>
      </c>
      <c r="BF684" s="4" t="str">
        <f t="shared" si="394"/>
        <v>0</v>
      </c>
      <c r="BG684" s="4" t="str">
        <f t="shared" si="395"/>
        <v>0</v>
      </c>
      <c r="BH684" s="4" t="str">
        <f t="shared" si="396"/>
        <v>0</v>
      </c>
      <c r="BI684" s="4" t="str">
        <f t="shared" si="397"/>
        <v>0</v>
      </c>
      <c r="BJ684" s="4" t="str">
        <f t="shared" si="398"/>
        <v>0</v>
      </c>
      <c r="BK684" s="4" t="str">
        <f t="shared" si="399"/>
        <v>0</v>
      </c>
      <c r="BL684" s="4" t="str">
        <f t="shared" si="400"/>
        <v>0</v>
      </c>
      <c r="BM684" s="4" t="str">
        <f t="shared" si="401"/>
        <v>0</v>
      </c>
      <c r="BN684" s="4" t="str">
        <f t="shared" si="402"/>
        <v>0</v>
      </c>
      <c r="BO684" s="4" t="str">
        <f t="shared" si="403"/>
        <v>0</v>
      </c>
      <c r="BP684" s="4" t="str">
        <f t="shared" si="404"/>
        <v>0</v>
      </c>
      <c r="BQ684" s="4" t="str">
        <f t="shared" si="405"/>
        <v>0</v>
      </c>
      <c r="BR684" s="4" t="str">
        <f t="shared" si="406"/>
        <v>0</v>
      </c>
      <c r="BS684" s="4" t="str">
        <f t="shared" si="407"/>
        <v>0</v>
      </c>
      <c r="BT684" s="4" t="str">
        <f t="shared" si="408"/>
        <v>0</v>
      </c>
      <c r="BU684" s="4" t="str">
        <f t="shared" si="409"/>
        <v>0</v>
      </c>
      <c r="BV684" s="4" t="str">
        <f t="shared" si="410"/>
        <v>0</v>
      </c>
      <c r="BW684" s="4" t="str">
        <f t="shared" si="411"/>
        <v>0</v>
      </c>
      <c r="BX684" s="4" t="str">
        <f t="shared" si="412"/>
        <v>0</v>
      </c>
      <c r="BY684" s="4" t="str">
        <f t="shared" si="413"/>
        <v>0</v>
      </c>
      <c r="BZ684" s="37">
        <f t="shared" si="414"/>
        <v>0</v>
      </c>
      <c r="CA684" s="32" t="e">
        <f>VLOOKUP(J:J,'Agent wise'!A:C,3,0)</f>
        <v>#N/A</v>
      </c>
      <c r="CB684" s="32">
        <f t="shared" si="380"/>
        <v>0</v>
      </c>
      <c r="CC684" t="str">
        <f t="shared" si="381"/>
        <v>FC</v>
      </c>
      <c r="CE684" s="32"/>
      <c r="CJ684">
        <f t="shared" si="382"/>
        <v>0</v>
      </c>
      <c r="CK684">
        <f t="shared" si="383"/>
        <v>1</v>
      </c>
      <c r="CL684">
        <f t="shared" si="384"/>
        <v>1900</v>
      </c>
    </row>
    <row r="685" spans="5:90" ht="15" customHeight="1" x14ac:dyDescent="0.35">
      <c r="E685" s="32"/>
      <c r="AQ685" s="1"/>
      <c r="AW685" s="4" t="str">
        <f t="shared" si="385"/>
        <v>0</v>
      </c>
      <c r="AX685" s="4" t="str">
        <f t="shared" si="386"/>
        <v>0</v>
      </c>
      <c r="AY685" s="4" t="str">
        <f t="shared" si="387"/>
        <v>0</v>
      </c>
      <c r="AZ685" s="4" t="str">
        <f t="shared" si="388"/>
        <v>0</v>
      </c>
      <c r="BA685" s="4" t="str">
        <f t="shared" si="389"/>
        <v>0</v>
      </c>
      <c r="BB685" s="4" t="str">
        <f t="shared" si="390"/>
        <v>0</v>
      </c>
      <c r="BC685" s="4" t="str">
        <f t="shared" si="391"/>
        <v>0</v>
      </c>
      <c r="BD685" s="4" t="str">
        <f t="shared" si="392"/>
        <v>0</v>
      </c>
      <c r="BE685" s="4" t="str">
        <f t="shared" si="393"/>
        <v>0</v>
      </c>
      <c r="BF685" s="4" t="str">
        <f t="shared" si="394"/>
        <v>0</v>
      </c>
      <c r="BG685" s="4" t="str">
        <f t="shared" si="395"/>
        <v>0</v>
      </c>
      <c r="BH685" s="4" t="str">
        <f t="shared" si="396"/>
        <v>0</v>
      </c>
      <c r="BI685" s="4" t="str">
        <f t="shared" si="397"/>
        <v>0</v>
      </c>
      <c r="BJ685" s="4" t="str">
        <f t="shared" si="398"/>
        <v>0</v>
      </c>
      <c r="BK685" s="4" t="str">
        <f t="shared" si="399"/>
        <v>0</v>
      </c>
      <c r="BL685" s="4" t="str">
        <f t="shared" si="400"/>
        <v>0</v>
      </c>
      <c r="BM685" s="4" t="str">
        <f t="shared" si="401"/>
        <v>0</v>
      </c>
      <c r="BN685" s="4" t="str">
        <f t="shared" si="402"/>
        <v>0</v>
      </c>
      <c r="BO685" s="4" t="str">
        <f t="shared" si="403"/>
        <v>0</v>
      </c>
      <c r="BP685" s="4" t="str">
        <f t="shared" si="404"/>
        <v>0</v>
      </c>
      <c r="BQ685" s="4" t="str">
        <f t="shared" si="405"/>
        <v>0</v>
      </c>
      <c r="BR685" s="4" t="str">
        <f t="shared" si="406"/>
        <v>0</v>
      </c>
      <c r="BS685" s="4" t="str">
        <f t="shared" si="407"/>
        <v>0</v>
      </c>
      <c r="BT685" s="4" t="str">
        <f t="shared" si="408"/>
        <v>0</v>
      </c>
      <c r="BU685" s="4" t="str">
        <f t="shared" si="409"/>
        <v>0</v>
      </c>
      <c r="BV685" s="4" t="str">
        <f t="shared" si="410"/>
        <v>0</v>
      </c>
      <c r="BW685" s="4" t="str">
        <f t="shared" si="411"/>
        <v>0</v>
      </c>
      <c r="BX685" s="4" t="str">
        <f t="shared" si="412"/>
        <v>0</v>
      </c>
      <c r="BY685" s="4" t="str">
        <f t="shared" si="413"/>
        <v>0</v>
      </c>
      <c r="BZ685" s="37">
        <f t="shared" si="414"/>
        <v>0</v>
      </c>
      <c r="CA685" s="32" t="e">
        <f>VLOOKUP(J:J,'Agent wise'!A:C,3,0)</f>
        <v>#N/A</v>
      </c>
      <c r="CB685" s="32">
        <f t="shared" si="380"/>
        <v>0</v>
      </c>
      <c r="CC685" t="str">
        <f t="shared" si="381"/>
        <v>FC</v>
      </c>
      <c r="CE685" s="32"/>
      <c r="CJ685">
        <f t="shared" si="382"/>
        <v>0</v>
      </c>
      <c r="CK685">
        <f t="shared" si="383"/>
        <v>1</v>
      </c>
      <c r="CL685">
        <f t="shared" si="384"/>
        <v>1900</v>
      </c>
    </row>
    <row r="686" spans="5:90" ht="15" customHeight="1" x14ac:dyDescent="0.35">
      <c r="E686" s="32"/>
      <c r="AQ686" s="1"/>
      <c r="AW686" s="4" t="str">
        <f t="shared" si="385"/>
        <v>0</v>
      </c>
      <c r="AX686" s="4" t="str">
        <f t="shared" si="386"/>
        <v>0</v>
      </c>
      <c r="AY686" s="4" t="str">
        <f t="shared" si="387"/>
        <v>0</v>
      </c>
      <c r="AZ686" s="4" t="str">
        <f t="shared" si="388"/>
        <v>0</v>
      </c>
      <c r="BA686" s="4" t="str">
        <f t="shared" si="389"/>
        <v>0</v>
      </c>
      <c r="BB686" s="4" t="str">
        <f t="shared" si="390"/>
        <v>0</v>
      </c>
      <c r="BC686" s="4" t="str">
        <f t="shared" si="391"/>
        <v>0</v>
      </c>
      <c r="BD686" s="4" t="str">
        <f t="shared" si="392"/>
        <v>0</v>
      </c>
      <c r="BE686" s="4" t="str">
        <f t="shared" si="393"/>
        <v>0</v>
      </c>
      <c r="BF686" s="4" t="str">
        <f t="shared" si="394"/>
        <v>0</v>
      </c>
      <c r="BG686" s="4" t="str">
        <f t="shared" si="395"/>
        <v>0</v>
      </c>
      <c r="BH686" s="4" t="str">
        <f t="shared" si="396"/>
        <v>0</v>
      </c>
      <c r="BI686" s="4" t="str">
        <f t="shared" si="397"/>
        <v>0</v>
      </c>
      <c r="BJ686" s="4" t="str">
        <f t="shared" si="398"/>
        <v>0</v>
      </c>
      <c r="BK686" s="4" t="str">
        <f t="shared" si="399"/>
        <v>0</v>
      </c>
      <c r="BL686" s="4" t="str">
        <f t="shared" si="400"/>
        <v>0</v>
      </c>
      <c r="BM686" s="4" t="str">
        <f t="shared" si="401"/>
        <v>0</v>
      </c>
      <c r="BN686" s="4" t="str">
        <f t="shared" si="402"/>
        <v>0</v>
      </c>
      <c r="BO686" s="4" t="str">
        <f t="shared" si="403"/>
        <v>0</v>
      </c>
      <c r="BP686" s="4" t="str">
        <f t="shared" si="404"/>
        <v>0</v>
      </c>
      <c r="BQ686" s="4" t="str">
        <f t="shared" si="405"/>
        <v>0</v>
      </c>
      <c r="BR686" s="4" t="str">
        <f t="shared" si="406"/>
        <v>0</v>
      </c>
      <c r="BS686" s="4" t="str">
        <f t="shared" si="407"/>
        <v>0</v>
      </c>
      <c r="BT686" s="4" t="str">
        <f t="shared" si="408"/>
        <v>0</v>
      </c>
      <c r="BU686" s="4" t="str">
        <f t="shared" si="409"/>
        <v>0</v>
      </c>
      <c r="BV686" s="4" t="str">
        <f t="shared" si="410"/>
        <v>0</v>
      </c>
      <c r="BW686" s="4" t="str">
        <f t="shared" si="411"/>
        <v>0</v>
      </c>
      <c r="BX686" s="4" t="str">
        <f t="shared" si="412"/>
        <v>0</v>
      </c>
      <c r="BY686" s="4" t="str">
        <f t="shared" si="413"/>
        <v>0</v>
      </c>
      <c r="BZ686" s="37">
        <f t="shared" si="414"/>
        <v>0</v>
      </c>
      <c r="CA686" s="32" t="e">
        <f>VLOOKUP(J:J,'Agent wise'!A:C,3,0)</f>
        <v>#N/A</v>
      </c>
      <c r="CB686" s="32">
        <f t="shared" si="380"/>
        <v>0</v>
      </c>
      <c r="CC686" t="str">
        <f t="shared" si="381"/>
        <v>FC</v>
      </c>
      <c r="CE686" s="32"/>
      <c r="CJ686">
        <f t="shared" si="382"/>
        <v>0</v>
      </c>
      <c r="CK686">
        <f t="shared" si="383"/>
        <v>1</v>
      </c>
      <c r="CL686">
        <f t="shared" si="384"/>
        <v>1900</v>
      </c>
    </row>
    <row r="687" spans="5:90" ht="15" customHeight="1" x14ac:dyDescent="0.35">
      <c r="E687" s="32"/>
      <c r="AQ687" s="1"/>
      <c r="AW687" s="4" t="str">
        <f t="shared" si="385"/>
        <v>0</v>
      </c>
      <c r="AX687" s="4" t="str">
        <f t="shared" si="386"/>
        <v>0</v>
      </c>
      <c r="AY687" s="4" t="str">
        <f t="shared" si="387"/>
        <v>0</v>
      </c>
      <c r="AZ687" s="4" t="str">
        <f t="shared" si="388"/>
        <v>0</v>
      </c>
      <c r="BA687" s="4" t="str">
        <f t="shared" si="389"/>
        <v>0</v>
      </c>
      <c r="BB687" s="4" t="str">
        <f t="shared" si="390"/>
        <v>0</v>
      </c>
      <c r="BC687" s="4" t="str">
        <f t="shared" si="391"/>
        <v>0</v>
      </c>
      <c r="BD687" s="4" t="str">
        <f t="shared" si="392"/>
        <v>0</v>
      </c>
      <c r="BE687" s="4" t="str">
        <f t="shared" si="393"/>
        <v>0</v>
      </c>
      <c r="BF687" s="4" t="str">
        <f t="shared" si="394"/>
        <v>0</v>
      </c>
      <c r="BG687" s="4" t="str">
        <f t="shared" si="395"/>
        <v>0</v>
      </c>
      <c r="BH687" s="4" t="str">
        <f t="shared" si="396"/>
        <v>0</v>
      </c>
      <c r="BI687" s="4" t="str">
        <f t="shared" si="397"/>
        <v>0</v>
      </c>
      <c r="BJ687" s="4" t="str">
        <f t="shared" si="398"/>
        <v>0</v>
      </c>
      <c r="BK687" s="4" t="str">
        <f t="shared" si="399"/>
        <v>0</v>
      </c>
      <c r="BL687" s="4" t="str">
        <f t="shared" si="400"/>
        <v>0</v>
      </c>
      <c r="BM687" s="4" t="str">
        <f t="shared" si="401"/>
        <v>0</v>
      </c>
      <c r="BN687" s="4" t="str">
        <f t="shared" si="402"/>
        <v>0</v>
      </c>
      <c r="BO687" s="4" t="str">
        <f t="shared" si="403"/>
        <v>0</v>
      </c>
      <c r="BP687" s="4" t="str">
        <f t="shared" si="404"/>
        <v>0</v>
      </c>
      <c r="BQ687" s="4" t="str">
        <f t="shared" si="405"/>
        <v>0</v>
      </c>
      <c r="BR687" s="4" t="str">
        <f t="shared" si="406"/>
        <v>0</v>
      </c>
      <c r="BS687" s="4" t="str">
        <f t="shared" si="407"/>
        <v>0</v>
      </c>
      <c r="BT687" s="4" t="str">
        <f t="shared" si="408"/>
        <v>0</v>
      </c>
      <c r="BU687" s="4" t="str">
        <f t="shared" si="409"/>
        <v>0</v>
      </c>
      <c r="BV687" s="4" t="str">
        <f t="shared" si="410"/>
        <v>0</v>
      </c>
      <c r="BW687" s="4" t="str">
        <f t="shared" si="411"/>
        <v>0</v>
      </c>
      <c r="BX687" s="4" t="str">
        <f t="shared" si="412"/>
        <v>0</v>
      </c>
      <c r="BY687" s="4" t="str">
        <f t="shared" si="413"/>
        <v>0</v>
      </c>
      <c r="BZ687" s="37">
        <f t="shared" si="414"/>
        <v>0</v>
      </c>
      <c r="CA687" s="32" t="e">
        <f>VLOOKUP(J:J,'Agent wise'!A:C,3,0)</f>
        <v>#N/A</v>
      </c>
      <c r="CB687" s="32">
        <f t="shared" si="380"/>
        <v>0</v>
      </c>
      <c r="CC687" t="str">
        <f t="shared" si="381"/>
        <v>FC</v>
      </c>
      <c r="CE687" s="32"/>
      <c r="CJ687">
        <f t="shared" si="382"/>
        <v>0</v>
      </c>
      <c r="CK687">
        <f t="shared" si="383"/>
        <v>1</v>
      </c>
      <c r="CL687">
        <f t="shared" si="384"/>
        <v>1900</v>
      </c>
    </row>
    <row r="688" spans="5:90" ht="15" customHeight="1" x14ac:dyDescent="0.35">
      <c r="E688" s="32"/>
      <c r="AQ688" s="1"/>
      <c r="AW688" s="4" t="str">
        <f t="shared" si="385"/>
        <v>0</v>
      </c>
      <c r="AX688" s="4" t="str">
        <f t="shared" si="386"/>
        <v>0</v>
      </c>
      <c r="AY688" s="4" t="str">
        <f t="shared" si="387"/>
        <v>0</v>
      </c>
      <c r="AZ688" s="4" t="str">
        <f t="shared" si="388"/>
        <v>0</v>
      </c>
      <c r="BA688" s="4" t="str">
        <f t="shared" si="389"/>
        <v>0</v>
      </c>
      <c r="BB688" s="4" t="str">
        <f t="shared" si="390"/>
        <v>0</v>
      </c>
      <c r="BC688" s="4" t="str">
        <f t="shared" si="391"/>
        <v>0</v>
      </c>
      <c r="BD688" s="4" t="str">
        <f t="shared" si="392"/>
        <v>0</v>
      </c>
      <c r="BE688" s="4" t="str">
        <f t="shared" si="393"/>
        <v>0</v>
      </c>
      <c r="BF688" s="4" t="str">
        <f t="shared" si="394"/>
        <v>0</v>
      </c>
      <c r="BG688" s="4" t="str">
        <f t="shared" si="395"/>
        <v>0</v>
      </c>
      <c r="BH688" s="4" t="str">
        <f t="shared" si="396"/>
        <v>0</v>
      </c>
      <c r="BI688" s="4" t="str">
        <f t="shared" si="397"/>
        <v>0</v>
      </c>
      <c r="BJ688" s="4" t="str">
        <f t="shared" si="398"/>
        <v>0</v>
      </c>
      <c r="BK688" s="4" t="str">
        <f t="shared" si="399"/>
        <v>0</v>
      </c>
      <c r="BL688" s="4" t="str">
        <f t="shared" si="400"/>
        <v>0</v>
      </c>
      <c r="BM688" s="4" t="str">
        <f t="shared" si="401"/>
        <v>0</v>
      </c>
      <c r="BN688" s="4" t="str">
        <f t="shared" si="402"/>
        <v>0</v>
      </c>
      <c r="BO688" s="4" t="str">
        <f t="shared" si="403"/>
        <v>0</v>
      </c>
      <c r="BP688" s="4" t="str">
        <f t="shared" si="404"/>
        <v>0</v>
      </c>
      <c r="BQ688" s="4" t="str">
        <f t="shared" si="405"/>
        <v>0</v>
      </c>
      <c r="BR688" s="4" t="str">
        <f t="shared" si="406"/>
        <v>0</v>
      </c>
      <c r="BS688" s="4" t="str">
        <f t="shared" si="407"/>
        <v>0</v>
      </c>
      <c r="BT688" s="4" t="str">
        <f t="shared" si="408"/>
        <v>0</v>
      </c>
      <c r="BU688" s="4" t="str">
        <f t="shared" si="409"/>
        <v>0</v>
      </c>
      <c r="BV688" s="4" t="str">
        <f t="shared" si="410"/>
        <v>0</v>
      </c>
      <c r="BW688" s="4" t="str">
        <f t="shared" si="411"/>
        <v>0</v>
      </c>
      <c r="BX688" s="4" t="str">
        <f t="shared" si="412"/>
        <v>0</v>
      </c>
      <c r="BY688" s="4" t="str">
        <f t="shared" si="413"/>
        <v>0</v>
      </c>
      <c r="BZ688" s="37">
        <f t="shared" si="414"/>
        <v>0</v>
      </c>
      <c r="CA688" s="32" t="e">
        <f>VLOOKUP(J:J,'Agent wise'!A:C,3,0)</f>
        <v>#N/A</v>
      </c>
      <c r="CB688" s="32">
        <f t="shared" si="380"/>
        <v>0</v>
      </c>
      <c r="CC688" t="str">
        <f t="shared" si="381"/>
        <v>FC</v>
      </c>
      <c r="CE688" s="32"/>
      <c r="CJ688">
        <f t="shared" si="382"/>
        <v>0</v>
      </c>
      <c r="CK688">
        <f t="shared" si="383"/>
        <v>1</v>
      </c>
      <c r="CL688">
        <f t="shared" si="384"/>
        <v>1900</v>
      </c>
    </row>
    <row r="689" spans="5:90" ht="15" customHeight="1" x14ac:dyDescent="0.35">
      <c r="E689" s="32"/>
      <c r="AQ689" s="1"/>
      <c r="AW689" s="4" t="str">
        <f t="shared" si="385"/>
        <v>0</v>
      </c>
      <c r="AX689" s="4" t="str">
        <f t="shared" si="386"/>
        <v>0</v>
      </c>
      <c r="AY689" s="4" t="str">
        <f t="shared" si="387"/>
        <v>0</v>
      </c>
      <c r="AZ689" s="4" t="str">
        <f t="shared" si="388"/>
        <v>0</v>
      </c>
      <c r="BA689" s="4" t="str">
        <f t="shared" si="389"/>
        <v>0</v>
      </c>
      <c r="BB689" s="4" t="str">
        <f t="shared" si="390"/>
        <v>0</v>
      </c>
      <c r="BC689" s="4" t="str">
        <f t="shared" si="391"/>
        <v>0</v>
      </c>
      <c r="BD689" s="4" t="str">
        <f t="shared" si="392"/>
        <v>0</v>
      </c>
      <c r="BE689" s="4" t="str">
        <f t="shared" si="393"/>
        <v>0</v>
      </c>
      <c r="BF689" s="4" t="str">
        <f t="shared" si="394"/>
        <v>0</v>
      </c>
      <c r="BG689" s="4" t="str">
        <f t="shared" si="395"/>
        <v>0</v>
      </c>
      <c r="BH689" s="4" t="str">
        <f t="shared" si="396"/>
        <v>0</v>
      </c>
      <c r="BI689" s="4" t="str">
        <f t="shared" si="397"/>
        <v>0</v>
      </c>
      <c r="BJ689" s="4" t="str">
        <f t="shared" si="398"/>
        <v>0</v>
      </c>
      <c r="BK689" s="4" t="str">
        <f t="shared" si="399"/>
        <v>0</v>
      </c>
      <c r="BL689" s="4" t="str">
        <f t="shared" si="400"/>
        <v>0</v>
      </c>
      <c r="BM689" s="4" t="str">
        <f t="shared" si="401"/>
        <v>0</v>
      </c>
      <c r="BN689" s="4" t="str">
        <f t="shared" si="402"/>
        <v>0</v>
      </c>
      <c r="BO689" s="4" t="str">
        <f t="shared" si="403"/>
        <v>0</v>
      </c>
      <c r="BP689" s="4" t="str">
        <f t="shared" si="404"/>
        <v>0</v>
      </c>
      <c r="BQ689" s="4" t="str">
        <f t="shared" si="405"/>
        <v>0</v>
      </c>
      <c r="BR689" s="4" t="str">
        <f t="shared" si="406"/>
        <v>0</v>
      </c>
      <c r="BS689" s="4" t="str">
        <f t="shared" si="407"/>
        <v>0</v>
      </c>
      <c r="BT689" s="4" t="str">
        <f t="shared" si="408"/>
        <v>0</v>
      </c>
      <c r="BU689" s="4" t="str">
        <f t="shared" si="409"/>
        <v>0</v>
      </c>
      <c r="BV689" s="4" t="str">
        <f t="shared" si="410"/>
        <v>0</v>
      </c>
      <c r="BW689" s="4" t="str">
        <f t="shared" si="411"/>
        <v>0</v>
      </c>
      <c r="BX689" s="4" t="str">
        <f t="shared" si="412"/>
        <v>0</v>
      </c>
      <c r="BY689" s="4" t="str">
        <f t="shared" si="413"/>
        <v>0</v>
      </c>
      <c r="BZ689" s="37">
        <f t="shared" si="414"/>
        <v>0</v>
      </c>
      <c r="CA689" s="32" t="e">
        <f>VLOOKUP(J:J,'Agent wise'!A:C,3,0)</f>
        <v>#N/A</v>
      </c>
      <c r="CB689" s="32">
        <f t="shared" si="380"/>
        <v>0</v>
      </c>
      <c r="CC689" t="str">
        <f t="shared" si="381"/>
        <v>FC</v>
      </c>
      <c r="CE689" s="32"/>
      <c r="CJ689">
        <f t="shared" si="382"/>
        <v>0</v>
      </c>
      <c r="CK689">
        <f t="shared" si="383"/>
        <v>1</v>
      </c>
      <c r="CL689">
        <f t="shared" si="384"/>
        <v>1900</v>
      </c>
    </row>
    <row r="690" spans="5:90" ht="15" customHeight="1" x14ac:dyDescent="0.35">
      <c r="E690" s="32"/>
      <c r="AQ690" s="1"/>
      <c r="AW690" s="4" t="str">
        <f t="shared" si="385"/>
        <v>0</v>
      </c>
      <c r="AX690" s="4" t="str">
        <f t="shared" si="386"/>
        <v>0</v>
      </c>
      <c r="AY690" s="4" t="str">
        <f t="shared" si="387"/>
        <v>0</v>
      </c>
      <c r="AZ690" s="4" t="str">
        <f t="shared" si="388"/>
        <v>0</v>
      </c>
      <c r="BA690" s="4" t="str">
        <f t="shared" si="389"/>
        <v>0</v>
      </c>
      <c r="BB690" s="4" t="str">
        <f t="shared" si="390"/>
        <v>0</v>
      </c>
      <c r="BC690" s="4" t="str">
        <f t="shared" si="391"/>
        <v>0</v>
      </c>
      <c r="BD690" s="4" t="str">
        <f t="shared" si="392"/>
        <v>0</v>
      </c>
      <c r="BE690" s="4" t="str">
        <f t="shared" si="393"/>
        <v>0</v>
      </c>
      <c r="BF690" s="4" t="str">
        <f t="shared" si="394"/>
        <v>0</v>
      </c>
      <c r="BG690" s="4" t="str">
        <f t="shared" si="395"/>
        <v>0</v>
      </c>
      <c r="BH690" s="4" t="str">
        <f t="shared" si="396"/>
        <v>0</v>
      </c>
      <c r="BI690" s="4" t="str">
        <f t="shared" si="397"/>
        <v>0</v>
      </c>
      <c r="BJ690" s="4" t="str">
        <f t="shared" si="398"/>
        <v>0</v>
      </c>
      <c r="BK690" s="4" t="str">
        <f t="shared" si="399"/>
        <v>0</v>
      </c>
      <c r="BL690" s="4" t="str">
        <f t="shared" si="400"/>
        <v>0</v>
      </c>
      <c r="BM690" s="4" t="str">
        <f t="shared" si="401"/>
        <v>0</v>
      </c>
      <c r="BN690" s="4" t="str">
        <f t="shared" si="402"/>
        <v>0</v>
      </c>
      <c r="BO690" s="4" t="str">
        <f t="shared" si="403"/>
        <v>0</v>
      </c>
      <c r="BP690" s="4" t="str">
        <f t="shared" si="404"/>
        <v>0</v>
      </c>
      <c r="BQ690" s="4" t="str">
        <f t="shared" si="405"/>
        <v>0</v>
      </c>
      <c r="BR690" s="4" t="str">
        <f t="shared" si="406"/>
        <v>0</v>
      </c>
      <c r="BS690" s="4" t="str">
        <f t="shared" si="407"/>
        <v>0</v>
      </c>
      <c r="BT690" s="4" t="str">
        <f t="shared" si="408"/>
        <v>0</v>
      </c>
      <c r="BU690" s="4" t="str">
        <f t="shared" si="409"/>
        <v>0</v>
      </c>
      <c r="BV690" s="4" t="str">
        <f t="shared" si="410"/>
        <v>0</v>
      </c>
      <c r="BW690" s="4" t="str">
        <f t="shared" si="411"/>
        <v>0</v>
      </c>
      <c r="BX690" s="4" t="str">
        <f t="shared" si="412"/>
        <v>0</v>
      </c>
      <c r="BY690" s="4" t="str">
        <f t="shared" si="413"/>
        <v>0</v>
      </c>
      <c r="BZ690" s="37">
        <f t="shared" si="414"/>
        <v>0</v>
      </c>
      <c r="CA690" s="32" t="e">
        <f>VLOOKUP(J:J,'Agent wise'!A:C,3,0)</f>
        <v>#N/A</v>
      </c>
      <c r="CB690" s="32">
        <f t="shared" si="380"/>
        <v>0</v>
      </c>
      <c r="CC690" t="str">
        <f t="shared" si="381"/>
        <v>FC</v>
      </c>
      <c r="CE690" s="32"/>
      <c r="CJ690">
        <f t="shared" si="382"/>
        <v>0</v>
      </c>
      <c r="CK690">
        <f t="shared" si="383"/>
        <v>1</v>
      </c>
      <c r="CL690">
        <f t="shared" si="384"/>
        <v>1900</v>
      </c>
    </row>
    <row r="691" spans="5:90" ht="15" customHeight="1" x14ac:dyDescent="0.35">
      <c r="E691" s="32"/>
      <c r="AQ691" s="1"/>
      <c r="AW691" s="4" t="str">
        <f t="shared" si="385"/>
        <v>0</v>
      </c>
      <c r="AX691" s="4" t="str">
        <f t="shared" si="386"/>
        <v>0</v>
      </c>
      <c r="AY691" s="4" t="str">
        <f t="shared" si="387"/>
        <v>0</v>
      </c>
      <c r="AZ691" s="4" t="str">
        <f t="shared" si="388"/>
        <v>0</v>
      </c>
      <c r="BA691" s="4" t="str">
        <f t="shared" si="389"/>
        <v>0</v>
      </c>
      <c r="BB691" s="4" t="str">
        <f t="shared" si="390"/>
        <v>0</v>
      </c>
      <c r="BC691" s="4" t="str">
        <f t="shared" si="391"/>
        <v>0</v>
      </c>
      <c r="BD691" s="4" t="str">
        <f t="shared" si="392"/>
        <v>0</v>
      </c>
      <c r="BE691" s="4" t="str">
        <f t="shared" si="393"/>
        <v>0</v>
      </c>
      <c r="BF691" s="4" t="str">
        <f t="shared" si="394"/>
        <v>0</v>
      </c>
      <c r="BG691" s="4" t="str">
        <f t="shared" si="395"/>
        <v>0</v>
      </c>
      <c r="BH691" s="4" t="str">
        <f t="shared" si="396"/>
        <v>0</v>
      </c>
      <c r="BI691" s="4" t="str">
        <f t="shared" si="397"/>
        <v>0</v>
      </c>
      <c r="BJ691" s="4" t="str">
        <f t="shared" si="398"/>
        <v>0</v>
      </c>
      <c r="BK691" s="4" t="str">
        <f t="shared" si="399"/>
        <v>0</v>
      </c>
      <c r="BL691" s="4" t="str">
        <f t="shared" si="400"/>
        <v>0</v>
      </c>
      <c r="BM691" s="4" t="str">
        <f t="shared" si="401"/>
        <v>0</v>
      </c>
      <c r="BN691" s="4" t="str">
        <f t="shared" si="402"/>
        <v>0</v>
      </c>
      <c r="BO691" s="4" t="str">
        <f t="shared" si="403"/>
        <v>0</v>
      </c>
      <c r="BP691" s="4" t="str">
        <f t="shared" si="404"/>
        <v>0</v>
      </c>
      <c r="BQ691" s="4" t="str">
        <f t="shared" si="405"/>
        <v>0</v>
      </c>
      <c r="BR691" s="4" t="str">
        <f t="shared" si="406"/>
        <v>0</v>
      </c>
      <c r="BS691" s="4" t="str">
        <f t="shared" si="407"/>
        <v>0</v>
      </c>
      <c r="BT691" s="4" t="str">
        <f t="shared" si="408"/>
        <v>0</v>
      </c>
      <c r="BU691" s="4" t="str">
        <f t="shared" si="409"/>
        <v>0</v>
      </c>
      <c r="BV691" s="4" t="str">
        <f t="shared" si="410"/>
        <v>0</v>
      </c>
      <c r="BW691" s="4" t="str">
        <f t="shared" si="411"/>
        <v>0</v>
      </c>
      <c r="BX691" s="4" t="str">
        <f t="shared" si="412"/>
        <v>0</v>
      </c>
      <c r="BY691" s="4" t="str">
        <f t="shared" si="413"/>
        <v>0</v>
      </c>
      <c r="BZ691" s="37">
        <f t="shared" si="414"/>
        <v>0</v>
      </c>
      <c r="CA691" s="32" t="e">
        <f>VLOOKUP(J:J,'Agent wise'!A:C,3,0)</f>
        <v>#N/A</v>
      </c>
      <c r="CB691" s="32">
        <f t="shared" si="380"/>
        <v>0</v>
      </c>
      <c r="CC691" t="str">
        <f t="shared" si="381"/>
        <v>FC</v>
      </c>
      <c r="CE691" s="32"/>
      <c r="CJ691">
        <f t="shared" si="382"/>
        <v>0</v>
      </c>
      <c r="CK691">
        <f t="shared" si="383"/>
        <v>1</v>
      </c>
      <c r="CL691">
        <f t="shared" si="384"/>
        <v>1900</v>
      </c>
    </row>
    <row r="692" spans="5:90" ht="15" customHeight="1" x14ac:dyDescent="0.35">
      <c r="E692" s="32"/>
      <c r="AQ692" s="1"/>
      <c r="AW692" s="4" t="str">
        <f t="shared" si="385"/>
        <v>0</v>
      </c>
      <c r="AX692" s="4" t="str">
        <f t="shared" si="386"/>
        <v>0</v>
      </c>
      <c r="AY692" s="4" t="str">
        <f t="shared" si="387"/>
        <v>0</v>
      </c>
      <c r="AZ692" s="4" t="str">
        <f t="shared" si="388"/>
        <v>0</v>
      </c>
      <c r="BA692" s="4" t="str">
        <f t="shared" si="389"/>
        <v>0</v>
      </c>
      <c r="BB692" s="4" t="str">
        <f t="shared" si="390"/>
        <v>0</v>
      </c>
      <c r="BC692" s="4" t="str">
        <f t="shared" si="391"/>
        <v>0</v>
      </c>
      <c r="BD692" s="4" t="str">
        <f t="shared" si="392"/>
        <v>0</v>
      </c>
      <c r="BE692" s="4" t="str">
        <f t="shared" si="393"/>
        <v>0</v>
      </c>
      <c r="BF692" s="4" t="str">
        <f t="shared" si="394"/>
        <v>0</v>
      </c>
      <c r="BG692" s="4" t="str">
        <f t="shared" si="395"/>
        <v>0</v>
      </c>
      <c r="BH692" s="4" t="str">
        <f t="shared" si="396"/>
        <v>0</v>
      </c>
      <c r="BI692" s="4" t="str">
        <f t="shared" si="397"/>
        <v>0</v>
      </c>
      <c r="BJ692" s="4" t="str">
        <f t="shared" si="398"/>
        <v>0</v>
      </c>
      <c r="BK692" s="4" t="str">
        <f t="shared" si="399"/>
        <v>0</v>
      </c>
      <c r="BL692" s="4" t="str">
        <f t="shared" si="400"/>
        <v>0</v>
      </c>
      <c r="BM692" s="4" t="str">
        <f t="shared" si="401"/>
        <v>0</v>
      </c>
      <c r="BN692" s="4" t="str">
        <f t="shared" si="402"/>
        <v>0</v>
      </c>
      <c r="BO692" s="4" t="str">
        <f t="shared" si="403"/>
        <v>0</v>
      </c>
      <c r="BP692" s="4" t="str">
        <f t="shared" si="404"/>
        <v>0</v>
      </c>
      <c r="BQ692" s="4" t="str">
        <f t="shared" si="405"/>
        <v>0</v>
      </c>
      <c r="BR692" s="4" t="str">
        <f t="shared" si="406"/>
        <v>0</v>
      </c>
      <c r="BS692" s="4" t="str">
        <f t="shared" si="407"/>
        <v>0</v>
      </c>
      <c r="BT692" s="4" t="str">
        <f t="shared" si="408"/>
        <v>0</v>
      </c>
      <c r="BU692" s="4" t="str">
        <f t="shared" si="409"/>
        <v>0</v>
      </c>
      <c r="BV692" s="4" t="str">
        <f t="shared" si="410"/>
        <v>0</v>
      </c>
      <c r="BW692" s="4" t="str">
        <f t="shared" si="411"/>
        <v>0</v>
      </c>
      <c r="BX692" s="4" t="str">
        <f t="shared" si="412"/>
        <v>0</v>
      </c>
      <c r="BY692" s="4" t="str">
        <f t="shared" si="413"/>
        <v>0</v>
      </c>
      <c r="BZ692" s="37">
        <f t="shared" si="414"/>
        <v>0</v>
      </c>
      <c r="CA692" s="32" t="e">
        <f>VLOOKUP(J:J,'Agent wise'!A:C,3,0)</f>
        <v>#N/A</v>
      </c>
      <c r="CB692" s="32">
        <f t="shared" si="380"/>
        <v>0</v>
      </c>
      <c r="CC692" t="str">
        <f t="shared" si="381"/>
        <v>FC</v>
      </c>
      <c r="CE692" s="32"/>
      <c r="CJ692">
        <f t="shared" si="382"/>
        <v>0</v>
      </c>
      <c r="CK692">
        <f t="shared" si="383"/>
        <v>1</v>
      </c>
      <c r="CL692">
        <f t="shared" si="384"/>
        <v>1900</v>
      </c>
    </row>
    <row r="693" spans="5:90" ht="15" customHeight="1" x14ac:dyDescent="0.35">
      <c r="E693" s="32"/>
      <c r="AQ693" s="1"/>
      <c r="AW693" s="4" t="str">
        <f t="shared" si="385"/>
        <v>0</v>
      </c>
      <c r="AX693" s="4" t="str">
        <f t="shared" si="386"/>
        <v>0</v>
      </c>
      <c r="AY693" s="4" t="str">
        <f t="shared" si="387"/>
        <v>0</v>
      </c>
      <c r="AZ693" s="4" t="str">
        <f t="shared" si="388"/>
        <v>0</v>
      </c>
      <c r="BA693" s="4" t="str">
        <f t="shared" si="389"/>
        <v>0</v>
      </c>
      <c r="BB693" s="4" t="str">
        <f t="shared" si="390"/>
        <v>0</v>
      </c>
      <c r="BC693" s="4" t="str">
        <f t="shared" si="391"/>
        <v>0</v>
      </c>
      <c r="BD693" s="4" t="str">
        <f t="shared" si="392"/>
        <v>0</v>
      </c>
      <c r="BE693" s="4" t="str">
        <f t="shared" si="393"/>
        <v>0</v>
      </c>
      <c r="BF693" s="4" t="str">
        <f t="shared" si="394"/>
        <v>0</v>
      </c>
      <c r="BG693" s="4" t="str">
        <f t="shared" si="395"/>
        <v>0</v>
      </c>
      <c r="BH693" s="4" t="str">
        <f t="shared" si="396"/>
        <v>0</v>
      </c>
      <c r="BI693" s="4" t="str">
        <f t="shared" si="397"/>
        <v>0</v>
      </c>
      <c r="BJ693" s="4" t="str">
        <f t="shared" si="398"/>
        <v>0</v>
      </c>
      <c r="BK693" s="4" t="str">
        <f t="shared" si="399"/>
        <v>0</v>
      </c>
      <c r="BL693" s="4" t="str">
        <f t="shared" si="400"/>
        <v>0</v>
      </c>
      <c r="BM693" s="4" t="str">
        <f t="shared" si="401"/>
        <v>0</v>
      </c>
      <c r="BN693" s="4" t="str">
        <f t="shared" si="402"/>
        <v>0</v>
      </c>
      <c r="BO693" s="4" t="str">
        <f t="shared" si="403"/>
        <v>0</v>
      </c>
      <c r="BP693" s="4" t="str">
        <f t="shared" si="404"/>
        <v>0</v>
      </c>
      <c r="BQ693" s="4" t="str">
        <f t="shared" si="405"/>
        <v>0</v>
      </c>
      <c r="BR693" s="4" t="str">
        <f t="shared" si="406"/>
        <v>0</v>
      </c>
      <c r="BS693" s="4" t="str">
        <f t="shared" si="407"/>
        <v>0</v>
      </c>
      <c r="BT693" s="4" t="str">
        <f t="shared" si="408"/>
        <v>0</v>
      </c>
      <c r="BU693" s="4" t="str">
        <f t="shared" si="409"/>
        <v>0</v>
      </c>
      <c r="BV693" s="4" t="str">
        <f t="shared" si="410"/>
        <v>0</v>
      </c>
      <c r="BW693" s="4" t="str">
        <f t="shared" si="411"/>
        <v>0</v>
      </c>
      <c r="BX693" s="4" t="str">
        <f t="shared" si="412"/>
        <v>0</v>
      </c>
      <c r="BY693" s="4" t="str">
        <f t="shared" si="413"/>
        <v>0</v>
      </c>
      <c r="BZ693" s="37">
        <f t="shared" si="414"/>
        <v>0</v>
      </c>
      <c r="CA693" s="32" t="e">
        <f>VLOOKUP(J:J,'Agent wise'!A:C,3,0)</f>
        <v>#N/A</v>
      </c>
      <c r="CB693" s="32">
        <f t="shared" si="380"/>
        <v>0</v>
      </c>
      <c r="CC693" t="str">
        <f t="shared" si="381"/>
        <v>FC</v>
      </c>
      <c r="CE693" s="32"/>
      <c r="CJ693">
        <f t="shared" si="382"/>
        <v>0</v>
      </c>
      <c r="CK693">
        <f t="shared" si="383"/>
        <v>1</v>
      </c>
      <c r="CL693">
        <f t="shared" si="384"/>
        <v>1900</v>
      </c>
    </row>
    <row r="694" spans="5:90" ht="15" customHeight="1" x14ac:dyDescent="0.35">
      <c r="E694" s="32"/>
      <c r="AQ694" s="1"/>
      <c r="AW694" s="4" t="str">
        <f t="shared" si="385"/>
        <v>0</v>
      </c>
      <c r="AX694" s="4" t="str">
        <f t="shared" si="386"/>
        <v>0</v>
      </c>
      <c r="AY694" s="4" t="str">
        <f t="shared" si="387"/>
        <v>0</v>
      </c>
      <c r="AZ694" s="4" t="str">
        <f t="shared" si="388"/>
        <v>0</v>
      </c>
      <c r="BA694" s="4" t="str">
        <f t="shared" si="389"/>
        <v>0</v>
      </c>
      <c r="BB694" s="4" t="str">
        <f t="shared" si="390"/>
        <v>0</v>
      </c>
      <c r="BC694" s="4" t="str">
        <f t="shared" si="391"/>
        <v>0</v>
      </c>
      <c r="BD694" s="4" t="str">
        <f t="shared" si="392"/>
        <v>0</v>
      </c>
      <c r="BE694" s="4" t="str">
        <f t="shared" si="393"/>
        <v>0</v>
      </c>
      <c r="BF694" s="4" t="str">
        <f t="shared" si="394"/>
        <v>0</v>
      </c>
      <c r="BG694" s="4" t="str">
        <f t="shared" si="395"/>
        <v>0</v>
      </c>
      <c r="BH694" s="4" t="str">
        <f t="shared" si="396"/>
        <v>0</v>
      </c>
      <c r="BI694" s="4" t="str">
        <f t="shared" si="397"/>
        <v>0</v>
      </c>
      <c r="BJ694" s="4" t="str">
        <f t="shared" si="398"/>
        <v>0</v>
      </c>
      <c r="BK694" s="4" t="str">
        <f t="shared" si="399"/>
        <v>0</v>
      </c>
      <c r="BL694" s="4" t="str">
        <f t="shared" si="400"/>
        <v>0</v>
      </c>
      <c r="BM694" s="4" t="str">
        <f t="shared" si="401"/>
        <v>0</v>
      </c>
      <c r="BN694" s="4" t="str">
        <f t="shared" si="402"/>
        <v>0</v>
      </c>
      <c r="BO694" s="4" t="str">
        <f t="shared" si="403"/>
        <v>0</v>
      </c>
      <c r="BP694" s="4" t="str">
        <f t="shared" si="404"/>
        <v>0</v>
      </c>
      <c r="BQ694" s="4" t="str">
        <f t="shared" si="405"/>
        <v>0</v>
      </c>
      <c r="BR694" s="4" t="str">
        <f t="shared" si="406"/>
        <v>0</v>
      </c>
      <c r="BS694" s="4" t="str">
        <f t="shared" si="407"/>
        <v>0</v>
      </c>
      <c r="BT694" s="4" t="str">
        <f t="shared" si="408"/>
        <v>0</v>
      </c>
      <c r="BU694" s="4" t="str">
        <f t="shared" si="409"/>
        <v>0</v>
      </c>
      <c r="BV694" s="4" t="str">
        <f t="shared" si="410"/>
        <v>0</v>
      </c>
      <c r="BW694" s="4" t="str">
        <f t="shared" si="411"/>
        <v>0</v>
      </c>
      <c r="BX694" s="4" t="str">
        <f t="shared" si="412"/>
        <v>0</v>
      </c>
      <c r="BY694" s="4" t="str">
        <f t="shared" si="413"/>
        <v>0</v>
      </c>
      <c r="BZ694" s="37">
        <f t="shared" si="414"/>
        <v>0</v>
      </c>
      <c r="CA694" s="32" t="e">
        <f>VLOOKUP(J:J,'Agent wise'!A:C,3,0)</f>
        <v>#N/A</v>
      </c>
      <c r="CB694" s="32">
        <f t="shared" si="380"/>
        <v>0</v>
      </c>
      <c r="CC694" t="str">
        <f t="shared" si="381"/>
        <v>FC</v>
      </c>
      <c r="CE694" s="32"/>
      <c r="CJ694">
        <f t="shared" si="382"/>
        <v>0</v>
      </c>
      <c r="CK694">
        <f t="shared" si="383"/>
        <v>1</v>
      </c>
      <c r="CL694">
        <f t="shared" si="384"/>
        <v>1900</v>
      </c>
    </row>
    <row r="695" spans="5:90" ht="15" customHeight="1" x14ac:dyDescent="0.35">
      <c r="E695" s="32"/>
      <c r="AQ695" s="1"/>
      <c r="AW695" s="4" t="str">
        <f t="shared" si="385"/>
        <v>0</v>
      </c>
      <c r="AX695" s="4" t="str">
        <f t="shared" si="386"/>
        <v>0</v>
      </c>
      <c r="AY695" s="4" t="str">
        <f t="shared" si="387"/>
        <v>0</v>
      </c>
      <c r="AZ695" s="4" t="str">
        <f t="shared" si="388"/>
        <v>0</v>
      </c>
      <c r="BA695" s="4" t="str">
        <f t="shared" si="389"/>
        <v>0</v>
      </c>
      <c r="BB695" s="4" t="str">
        <f t="shared" si="390"/>
        <v>0</v>
      </c>
      <c r="BC695" s="4" t="str">
        <f t="shared" si="391"/>
        <v>0</v>
      </c>
      <c r="BD695" s="4" t="str">
        <f t="shared" si="392"/>
        <v>0</v>
      </c>
      <c r="BE695" s="4" t="str">
        <f t="shared" si="393"/>
        <v>0</v>
      </c>
      <c r="BF695" s="4" t="str">
        <f t="shared" si="394"/>
        <v>0</v>
      </c>
      <c r="BG695" s="4" t="str">
        <f t="shared" si="395"/>
        <v>0</v>
      </c>
      <c r="BH695" s="4" t="str">
        <f t="shared" si="396"/>
        <v>0</v>
      </c>
      <c r="BI695" s="4" t="str">
        <f t="shared" si="397"/>
        <v>0</v>
      </c>
      <c r="BJ695" s="4" t="str">
        <f t="shared" si="398"/>
        <v>0</v>
      </c>
      <c r="BK695" s="4" t="str">
        <f t="shared" si="399"/>
        <v>0</v>
      </c>
      <c r="BL695" s="4" t="str">
        <f t="shared" si="400"/>
        <v>0</v>
      </c>
      <c r="BM695" s="4" t="str">
        <f t="shared" si="401"/>
        <v>0</v>
      </c>
      <c r="BN695" s="4" t="str">
        <f t="shared" si="402"/>
        <v>0</v>
      </c>
      <c r="BO695" s="4" t="str">
        <f t="shared" si="403"/>
        <v>0</v>
      </c>
      <c r="BP695" s="4" t="str">
        <f t="shared" si="404"/>
        <v>0</v>
      </c>
      <c r="BQ695" s="4" t="str">
        <f t="shared" si="405"/>
        <v>0</v>
      </c>
      <c r="BR695" s="4" t="str">
        <f t="shared" si="406"/>
        <v>0</v>
      </c>
      <c r="BS695" s="4" t="str">
        <f t="shared" si="407"/>
        <v>0</v>
      </c>
      <c r="BT695" s="4" t="str">
        <f t="shared" si="408"/>
        <v>0</v>
      </c>
      <c r="BU695" s="4" t="str">
        <f t="shared" si="409"/>
        <v>0</v>
      </c>
      <c r="BV695" s="4" t="str">
        <f t="shared" si="410"/>
        <v>0</v>
      </c>
      <c r="BW695" s="4" t="str">
        <f t="shared" si="411"/>
        <v>0</v>
      </c>
      <c r="BX695" s="4" t="str">
        <f t="shared" si="412"/>
        <v>0</v>
      </c>
      <c r="BY695" s="4" t="str">
        <f t="shared" si="413"/>
        <v>0</v>
      </c>
      <c r="BZ695" s="37">
        <f t="shared" si="414"/>
        <v>0</v>
      </c>
      <c r="CA695" s="32" t="e">
        <f>VLOOKUP(J:J,'Agent wise'!A:C,3,0)</f>
        <v>#N/A</v>
      </c>
      <c r="CB695" s="32">
        <f t="shared" si="380"/>
        <v>0</v>
      </c>
      <c r="CC695" t="str">
        <f t="shared" si="381"/>
        <v>FC</v>
      </c>
      <c r="CE695" s="32"/>
      <c r="CJ695">
        <f t="shared" si="382"/>
        <v>0</v>
      </c>
      <c r="CK695">
        <f t="shared" si="383"/>
        <v>1</v>
      </c>
      <c r="CL695">
        <f t="shared" si="384"/>
        <v>1900</v>
      </c>
    </row>
    <row r="696" spans="5:90" ht="15" customHeight="1" x14ac:dyDescent="0.35">
      <c r="E696" s="32"/>
      <c r="AQ696" s="1"/>
      <c r="AW696" s="4" t="str">
        <f t="shared" si="385"/>
        <v>0</v>
      </c>
      <c r="AX696" s="4" t="str">
        <f t="shared" si="386"/>
        <v>0</v>
      </c>
      <c r="AY696" s="4" t="str">
        <f t="shared" si="387"/>
        <v>0</v>
      </c>
      <c r="AZ696" s="4" t="str">
        <f t="shared" si="388"/>
        <v>0</v>
      </c>
      <c r="BA696" s="4" t="str">
        <f t="shared" si="389"/>
        <v>0</v>
      </c>
      <c r="BB696" s="4" t="str">
        <f t="shared" si="390"/>
        <v>0</v>
      </c>
      <c r="BC696" s="4" t="str">
        <f t="shared" si="391"/>
        <v>0</v>
      </c>
      <c r="BD696" s="4" t="str">
        <f t="shared" si="392"/>
        <v>0</v>
      </c>
      <c r="BE696" s="4" t="str">
        <f t="shared" si="393"/>
        <v>0</v>
      </c>
      <c r="BF696" s="4" t="str">
        <f t="shared" si="394"/>
        <v>0</v>
      </c>
      <c r="BG696" s="4" t="str">
        <f t="shared" si="395"/>
        <v>0</v>
      </c>
      <c r="BH696" s="4" t="str">
        <f t="shared" si="396"/>
        <v>0</v>
      </c>
      <c r="BI696" s="4" t="str">
        <f t="shared" si="397"/>
        <v>0</v>
      </c>
      <c r="BJ696" s="4" t="str">
        <f t="shared" si="398"/>
        <v>0</v>
      </c>
      <c r="BK696" s="4" t="str">
        <f t="shared" si="399"/>
        <v>0</v>
      </c>
      <c r="BL696" s="4" t="str">
        <f t="shared" si="400"/>
        <v>0</v>
      </c>
      <c r="BM696" s="4" t="str">
        <f t="shared" si="401"/>
        <v>0</v>
      </c>
      <c r="BN696" s="4" t="str">
        <f t="shared" si="402"/>
        <v>0</v>
      </c>
      <c r="BO696" s="4" t="str">
        <f t="shared" si="403"/>
        <v>0</v>
      </c>
      <c r="BP696" s="4" t="str">
        <f t="shared" si="404"/>
        <v>0</v>
      </c>
      <c r="BQ696" s="4" t="str">
        <f t="shared" si="405"/>
        <v>0</v>
      </c>
      <c r="BR696" s="4" t="str">
        <f t="shared" si="406"/>
        <v>0</v>
      </c>
      <c r="BS696" s="4" t="str">
        <f t="shared" si="407"/>
        <v>0</v>
      </c>
      <c r="BT696" s="4" t="str">
        <f t="shared" si="408"/>
        <v>0</v>
      </c>
      <c r="BU696" s="4" t="str">
        <f t="shared" si="409"/>
        <v>0</v>
      </c>
      <c r="BV696" s="4" t="str">
        <f t="shared" si="410"/>
        <v>0</v>
      </c>
      <c r="BW696" s="4" t="str">
        <f t="shared" si="411"/>
        <v>0</v>
      </c>
      <c r="BX696" s="4" t="str">
        <f t="shared" si="412"/>
        <v>0</v>
      </c>
      <c r="BY696" s="4" t="str">
        <f t="shared" si="413"/>
        <v>0</v>
      </c>
      <c r="BZ696" s="37">
        <f t="shared" si="414"/>
        <v>0</v>
      </c>
      <c r="CA696" s="32" t="e">
        <f>VLOOKUP(J:J,'Agent wise'!A:C,3,0)</f>
        <v>#N/A</v>
      </c>
      <c r="CB696" s="32">
        <f t="shared" si="380"/>
        <v>0</v>
      </c>
      <c r="CC696" t="str">
        <f t="shared" si="381"/>
        <v>FC</v>
      </c>
      <c r="CE696" s="32"/>
      <c r="CJ696">
        <f t="shared" si="382"/>
        <v>0</v>
      </c>
      <c r="CK696">
        <f t="shared" si="383"/>
        <v>1</v>
      </c>
      <c r="CL696">
        <f t="shared" si="384"/>
        <v>1900</v>
      </c>
    </row>
    <row r="697" spans="5:90" ht="15" customHeight="1" x14ac:dyDescent="0.35">
      <c r="E697" s="32"/>
      <c r="AQ697" s="1"/>
      <c r="AW697" s="4" t="str">
        <f t="shared" si="385"/>
        <v>0</v>
      </c>
      <c r="AX697" s="4" t="str">
        <f t="shared" si="386"/>
        <v>0</v>
      </c>
      <c r="AY697" s="4" t="str">
        <f t="shared" si="387"/>
        <v>0</v>
      </c>
      <c r="AZ697" s="4" t="str">
        <f t="shared" si="388"/>
        <v>0</v>
      </c>
      <c r="BA697" s="4" t="str">
        <f t="shared" si="389"/>
        <v>0</v>
      </c>
      <c r="BB697" s="4" t="str">
        <f t="shared" si="390"/>
        <v>0</v>
      </c>
      <c r="BC697" s="4" t="str">
        <f t="shared" si="391"/>
        <v>0</v>
      </c>
      <c r="BD697" s="4" t="str">
        <f t="shared" si="392"/>
        <v>0</v>
      </c>
      <c r="BE697" s="4" t="str">
        <f t="shared" si="393"/>
        <v>0</v>
      </c>
      <c r="BF697" s="4" t="str">
        <f t="shared" si="394"/>
        <v>0</v>
      </c>
      <c r="BG697" s="4" t="str">
        <f t="shared" si="395"/>
        <v>0</v>
      </c>
      <c r="BH697" s="4" t="str">
        <f t="shared" si="396"/>
        <v>0</v>
      </c>
      <c r="BI697" s="4" t="str">
        <f t="shared" si="397"/>
        <v>0</v>
      </c>
      <c r="BJ697" s="4" t="str">
        <f t="shared" si="398"/>
        <v>0</v>
      </c>
      <c r="BK697" s="4" t="str">
        <f t="shared" si="399"/>
        <v>0</v>
      </c>
      <c r="BL697" s="4" t="str">
        <f t="shared" si="400"/>
        <v>0</v>
      </c>
      <c r="BM697" s="4" t="str">
        <f t="shared" si="401"/>
        <v>0</v>
      </c>
      <c r="BN697" s="4" t="str">
        <f t="shared" si="402"/>
        <v>0</v>
      </c>
      <c r="BO697" s="4" t="str">
        <f t="shared" si="403"/>
        <v>0</v>
      </c>
      <c r="BP697" s="4" t="str">
        <f t="shared" si="404"/>
        <v>0</v>
      </c>
      <c r="BQ697" s="4" t="str">
        <f t="shared" si="405"/>
        <v>0</v>
      </c>
      <c r="BR697" s="4" t="str">
        <f t="shared" si="406"/>
        <v>0</v>
      </c>
      <c r="BS697" s="4" t="str">
        <f t="shared" si="407"/>
        <v>0</v>
      </c>
      <c r="BT697" s="4" t="str">
        <f t="shared" si="408"/>
        <v>0</v>
      </c>
      <c r="BU697" s="4" t="str">
        <f t="shared" si="409"/>
        <v>0</v>
      </c>
      <c r="BV697" s="4" t="str">
        <f t="shared" si="410"/>
        <v>0</v>
      </c>
      <c r="BW697" s="4" t="str">
        <f t="shared" si="411"/>
        <v>0</v>
      </c>
      <c r="BX697" s="4" t="str">
        <f t="shared" si="412"/>
        <v>0</v>
      </c>
      <c r="BY697" s="4" t="str">
        <f t="shared" si="413"/>
        <v>0</v>
      </c>
      <c r="BZ697" s="37">
        <f t="shared" si="414"/>
        <v>0</v>
      </c>
      <c r="CA697" s="32" t="e">
        <f>VLOOKUP(J:J,'Agent wise'!A:C,3,0)</f>
        <v>#N/A</v>
      </c>
      <c r="CB697" s="32">
        <f t="shared" si="380"/>
        <v>0</v>
      </c>
      <c r="CC697" t="str">
        <f t="shared" si="381"/>
        <v>FC</v>
      </c>
      <c r="CE697" s="32"/>
      <c r="CJ697">
        <f t="shared" si="382"/>
        <v>0</v>
      </c>
      <c r="CK697">
        <f t="shared" si="383"/>
        <v>1</v>
      </c>
      <c r="CL697">
        <f t="shared" si="384"/>
        <v>1900</v>
      </c>
    </row>
    <row r="698" spans="5:90" ht="15" customHeight="1" x14ac:dyDescent="0.35">
      <c r="E698" s="32"/>
      <c r="AQ698" s="1"/>
      <c r="AW698" s="4" t="str">
        <f t="shared" si="385"/>
        <v>0</v>
      </c>
      <c r="AX698" s="4" t="str">
        <f t="shared" si="386"/>
        <v>0</v>
      </c>
      <c r="AY698" s="4" t="str">
        <f t="shared" si="387"/>
        <v>0</v>
      </c>
      <c r="AZ698" s="4" t="str">
        <f t="shared" si="388"/>
        <v>0</v>
      </c>
      <c r="BA698" s="4" t="str">
        <f t="shared" si="389"/>
        <v>0</v>
      </c>
      <c r="BB698" s="4" t="str">
        <f t="shared" si="390"/>
        <v>0</v>
      </c>
      <c r="BC698" s="4" t="str">
        <f t="shared" si="391"/>
        <v>0</v>
      </c>
      <c r="BD698" s="4" t="str">
        <f t="shared" si="392"/>
        <v>0</v>
      </c>
      <c r="BE698" s="4" t="str">
        <f t="shared" si="393"/>
        <v>0</v>
      </c>
      <c r="BF698" s="4" t="str">
        <f t="shared" si="394"/>
        <v>0</v>
      </c>
      <c r="BG698" s="4" t="str">
        <f t="shared" si="395"/>
        <v>0</v>
      </c>
      <c r="BH698" s="4" t="str">
        <f t="shared" si="396"/>
        <v>0</v>
      </c>
      <c r="BI698" s="4" t="str">
        <f t="shared" si="397"/>
        <v>0</v>
      </c>
      <c r="BJ698" s="4" t="str">
        <f t="shared" si="398"/>
        <v>0</v>
      </c>
      <c r="BK698" s="4" t="str">
        <f t="shared" si="399"/>
        <v>0</v>
      </c>
      <c r="BL698" s="4" t="str">
        <f t="shared" si="400"/>
        <v>0</v>
      </c>
      <c r="BM698" s="4" t="str">
        <f t="shared" si="401"/>
        <v>0</v>
      </c>
      <c r="BN698" s="4" t="str">
        <f t="shared" si="402"/>
        <v>0</v>
      </c>
      <c r="BO698" s="4" t="str">
        <f t="shared" si="403"/>
        <v>0</v>
      </c>
      <c r="BP698" s="4" t="str">
        <f t="shared" si="404"/>
        <v>0</v>
      </c>
      <c r="BQ698" s="4" t="str">
        <f t="shared" si="405"/>
        <v>0</v>
      </c>
      <c r="BR698" s="4" t="str">
        <f t="shared" si="406"/>
        <v>0</v>
      </c>
      <c r="BS698" s="4" t="str">
        <f t="shared" si="407"/>
        <v>0</v>
      </c>
      <c r="BT698" s="4" t="str">
        <f t="shared" si="408"/>
        <v>0</v>
      </c>
      <c r="BU698" s="4" t="str">
        <f t="shared" si="409"/>
        <v>0</v>
      </c>
      <c r="BV698" s="4" t="str">
        <f t="shared" si="410"/>
        <v>0</v>
      </c>
      <c r="BW698" s="4" t="str">
        <f t="shared" si="411"/>
        <v>0</v>
      </c>
      <c r="BX698" s="4" t="str">
        <f t="shared" si="412"/>
        <v>0</v>
      </c>
      <c r="BY698" s="4" t="str">
        <f t="shared" si="413"/>
        <v>0</v>
      </c>
      <c r="BZ698" s="37">
        <f t="shared" si="414"/>
        <v>0</v>
      </c>
      <c r="CA698" s="32" t="e">
        <f>VLOOKUP(J:J,'Agent wise'!A:C,3,0)</f>
        <v>#N/A</v>
      </c>
      <c r="CB698" s="32">
        <f t="shared" si="380"/>
        <v>0</v>
      </c>
      <c r="CC698" t="str">
        <f t="shared" si="381"/>
        <v>FC</v>
      </c>
      <c r="CE698" s="32"/>
      <c r="CJ698">
        <f t="shared" si="382"/>
        <v>0</v>
      </c>
      <c r="CK698">
        <f t="shared" si="383"/>
        <v>1</v>
      </c>
      <c r="CL698">
        <f t="shared" si="384"/>
        <v>1900</v>
      </c>
    </row>
    <row r="699" spans="5:90" ht="15" customHeight="1" x14ac:dyDescent="0.35">
      <c r="E699" s="32"/>
      <c r="AQ699" s="1"/>
      <c r="AW699" s="4" t="str">
        <f t="shared" ref="AW699:AW732" si="415">IF(OR(M699="YES", M699="Not Applicable"), AW$1, "0")</f>
        <v>0</v>
      </c>
      <c r="AX699" s="4" t="str">
        <f t="shared" ref="AX699:AX732" si="416">IF(OR(N699="YES", N699="Not Applicable"), AX$1, "0")</f>
        <v>0</v>
      </c>
      <c r="AY699" s="4" t="str">
        <f t="shared" ref="AY699:AY732" si="417">IF(OR(O699="YES", O699="Not Applicable"), AY$1, "0")</f>
        <v>0</v>
      </c>
      <c r="AZ699" s="4" t="str">
        <f t="shared" ref="AZ699:AZ732" si="418">IF(OR(P699="YES", P699="Not Applicable"), AZ$1, "0")</f>
        <v>0</v>
      </c>
      <c r="BA699" s="4" t="str">
        <f t="shared" ref="BA699:BA732" si="419">IF(OR(Q699="YES", Q699="Not Applicable"), BA$1, "0")</f>
        <v>0</v>
      </c>
      <c r="BB699" s="4" t="str">
        <f t="shared" ref="BB699:BB732" si="420">IF(OR(R699="YES", R699="Not Applicable"), BB$1, "0")</f>
        <v>0</v>
      </c>
      <c r="BC699" s="4" t="str">
        <f t="shared" ref="BC699:BC732" si="421">IF(OR(S699="YES", S699="Not Applicable"), BC$1, "0")</f>
        <v>0</v>
      </c>
      <c r="BD699" s="4" t="str">
        <f t="shared" ref="BD699:BD732" si="422">IF(OR(T699="YES", T699="Not Applicable"), BD$1, "0")</f>
        <v>0</v>
      </c>
      <c r="BE699" s="4" t="str">
        <f t="shared" ref="BE699:BE732" si="423">IF(OR(U699="YES", U699="Not Applicable"), BE$1, "0")</f>
        <v>0</v>
      </c>
      <c r="BF699" s="4" t="str">
        <f t="shared" ref="BF699:BF732" si="424">IF(OR(V699="YES", V699="Not Applicable"), BF$1, "0")</f>
        <v>0</v>
      </c>
      <c r="BG699" s="4" t="str">
        <f t="shared" ref="BG699:BG732" si="425">IF(OR(W699="YES", W699="Not Applicable"), BG$1, "0")</f>
        <v>0</v>
      </c>
      <c r="BH699" s="4" t="str">
        <f t="shared" ref="BH699:BH732" si="426">IF(OR(X699="YES", X699="Not Applicable"), BH$1, "0")</f>
        <v>0</v>
      </c>
      <c r="BI699" s="4" t="str">
        <f t="shared" ref="BI699:BI732" si="427">IF(OR(Y699="YES", Y699="Not Applicable"), BI$1, "0")</f>
        <v>0</v>
      </c>
      <c r="BJ699" s="4" t="str">
        <f t="shared" ref="BJ699:BJ732" si="428">IF(OR(Z699="YES", Z699="Not Applicable"), BJ$1, "0")</f>
        <v>0</v>
      </c>
      <c r="BK699" s="4" t="str">
        <f t="shared" ref="BK699:BK732" si="429">IF(OR(AA699="YES", AA699="Not Applicable"), BK$1, "0")</f>
        <v>0</v>
      </c>
      <c r="BL699" s="4" t="str">
        <f t="shared" ref="BL699:BL732" si="430">IF(OR(AB699="YES", AB699="Not Applicable"), BL$1, "0")</f>
        <v>0</v>
      </c>
      <c r="BM699" s="4" t="str">
        <f t="shared" ref="BM699:BM732" si="431">IF(OR(AC699="YES", AC699="Not Applicable"), BM$1, "0")</f>
        <v>0</v>
      </c>
      <c r="BN699" s="4" t="str">
        <f t="shared" ref="BN699:BN732" si="432">IF(OR(AD699="YES", AD699="Not Applicable"), BN$1, "0")</f>
        <v>0</v>
      </c>
      <c r="BO699" s="4" t="str">
        <f t="shared" ref="BO699:BO732" si="433">IF(OR(AE699="YES", AE699="Not Applicable"), BO$1, "0")</f>
        <v>0</v>
      </c>
      <c r="BP699" s="4" t="str">
        <f t="shared" ref="BP699:BP732" si="434">IF(OR(AF699="YES", AF699="Not Applicable"), BP$1, "0")</f>
        <v>0</v>
      </c>
      <c r="BQ699" s="4" t="str">
        <f t="shared" ref="BQ699:BQ732" si="435">IF(OR(AG699="YES", AG699="Not Applicable"), BQ$1, "0")</f>
        <v>0</v>
      </c>
      <c r="BR699" s="4" t="str">
        <f t="shared" ref="BR699:BR732" si="436">IF(OR(AH699="YES", AH699="Not Applicable"), BR$1, "0")</f>
        <v>0</v>
      </c>
      <c r="BS699" s="4" t="str">
        <f t="shared" ref="BS699:BS732" si="437">IF(OR(AI699="YES", AI699="Not Applicable"), BS$1, "0")</f>
        <v>0</v>
      </c>
      <c r="BT699" s="4" t="str">
        <f t="shared" ref="BT699:BT732" si="438">IF(OR(AJ699="YES", AJ699="Not Applicable"), BT$1, "0")</f>
        <v>0</v>
      </c>
      <c r="BU699" s="4" t="str">
        <f t="shared" ref="BU699:BU732" si="439">IF(OR(AK699="YES", AK699="Not Applicable"), BU$1, "0")</f>
        <v>0</v>
      </c>
      <c r="BV699" s="4" t="str">
        <f t="shared" ref="BV699:BV732" si="440">IF(OR(AL699="YES", AL699="Not Applicable"), BV$1, "0")</f>
        <v>0</v>
      </c>
      <c r="BW699" s="4" t="str">
        <f t="shared" ref="BW699:BW732" si="441">IF(OR(AM699="YES", AM699="Not Applicable"), BW$1, "0")</f>
        <v>0</v>
      </c>
      <c r="BX699" s="4" t="str">
        <f t="shared" ref="BX699:BX732" si="442">IF(OR(AN699="YES", AN699="Not Applicable"), BX$1, "0")</f>
        <v>0</v>
      </c>
      <c r="BY699" s="4" t="str">
        <f t="shared" ref="BY699:BY732" si="443">IF(OR(AO699="YES", AO699="Not Applicable"), BY$1, "0")</f>
        <v>0</v>
      </c>
      <c r="BZ699" s="37">
        <f t="shared" ref="BZ699:BZ732" si="444">SUM(AW699:BY699)</f>
        <v>0</v>
      </c>
      <c r="CA699" s="32" t="e">
        <f>VLOOKUP(J:J,'Agent wise'!A:C,3,0)</f>
        <v>#N/A</v>
      </c>
      <c r="CB699" s="32">
        <f t="shared" ref="CB699:CB732" si="445">DATE(CL699,CK699,CJ699)</f>
        <v>0</v>
      </c>
      <c r="CC699" t="str">
        <f t="shared" ref="CC699:CC732" si="446">IF(BZ699&gt;=94.5, "Excellent", IF(BZ699&gt;89.5, "Good", IF(BZ699&gt;84.5, "Average", "FC")))</f>
        <v>FC</v>
      </c>
      <c r="CE699" s="32"/>
      <c r="CJ699">
        <f t="shared" si="382"/>
        <v>0</v>
      </c>
      <c r="CK699">
        <f t="shared" si="383"/>
        <v>1</v>
      </c>
      <c r="CL699">
        <f t="shared" si="384"/>
        <v>1900</v>
      </c>
    </row>
    <row r="700" spans="5:90" ht="15" customHeight="1" x14ac:dyDescent="0.35">
      <c r="E700" s="32"/>
      <c r="AQ700" s="1"/>
      <c r="AW700" s="4" t="str">
        <f t="shared" si="415"/>
        <v>0</v>
      </c>
      <c r="AX700" s="4" t="str">
        <f t="shared" si="416"/>
        <v>0</v>
      </c>
      <c r="AY700" s="4" t="str">
        <f t="shared" si="417"/>
        <v>0</v>
      </c>
      <c r="AZ700" s="4" t="str">
        <f t="shared" si="418"/>
        <v>0</v>
      </c>
      <c r="BA700" s="4" t="str">
        <f t="shared" si="419"/>
        <v>0</v>
      </c>
      <c r="BB700" s="4" t="str">
        <f t="shared" si="420"/>
        <v>0</v>
      </c>
      <c r="BC700" s="4" t="str">
        <f t="shared" si="421"/>
        <v>0</v>
      </c>
      <c r="BD700" s="4" t="str">
        <f t="shared" si="422"/>
        <v>0</v>
      </c>
      <c r="BE700" s="4" t="str">
        <f t="shared" si="423"/>
        <v>0</v>
      </c>
      <c r="BF700" s="4" t="str">
        <f t="shared" si="424"/>
        <v>0</v>
      </c>
      <c r="BG700" s="4" t="str">
        <f t="shared" si="425"/>
        <v>0</v>
      </c>
      <c r="BH700" s="4" t="str">
        <f t="shared" si="426"/>
        <v>0</v>
      </c>
      <c r="BI700" s="4" t="str">
        <f t="shared" si="427"/>
        <v>0</v>
      </c>
      <c r="BJ700" s="4" t="str">
        <f t="shared" si="428"/>
        <v>0</v>
      </c>
      <c r="BK700" s="4" t="str">
        <f t="shared" si="429"/>
        <v>0</v>
      </c>
      <c r="BL700" s="4" t="str">
        <f t="shared" si="430"/>
        <v>0</v>
      </c>
      <c r="BM700" s="4" t="str">
        <f t="shared" si="431"/>
        <v>0</v>
      </c>
      <c r="BN700" s="4" t="str">
        <f t="shared" si="432"/>
        <v>0</v>
      </c>
      <c r="BO700" s="4" t="str">
        <f t="shared" si="433"/>
        <v>0</v>
      </c>
      <c r="BP700" s="4" t="str">
        <f t="shared" si="434"/>
        <v>0</v>
      </c>
      <c r="BQ700" s="4" t="str">
        <f t="shared" si="435"/>
        <v>0</v>
      </c>
      <c r="BR700" s="4" t="str">
        <f t="shared" si="436"/>
        <v>0</v>
      </c>
      <c r="BS700" s="4" t="str">
        <f t="shared" si="437"/>
        <v>0</v>
      </c>
      <c r="BT700" s="4" t="str">
        <f t="shared" si="438"/>
        <v>0</v>
      </c>
      <c r="BU700" s="4" t="str">
        <f t="shared" si="439"/>
        <v>0</v>
      </c>
      <c r="BV700" s="4" t="str">
        <f t="shared" si="440"/>
        <v>0</v>
      </c>
      <c r="BW700" s="4" t="str">
        <f t="shared" si="441"/>
        <v>0</v>
      </c>
      <c r="BX700" s="4" t="str">
        <f t="shared" si="442"/>
        <v>0</v>
      </c>
      <c r="BY700" s="4" t="str">
        <f t="shared" si="443"/>
        <v>0</v>
      </c>
      <c r="BZ700" s="37">
        <f t="shared" si="444"/>
        <v>0</v>
      </c>
      <c r="CA700" s="32" t="e">
        <f>VLOOKUP(J:J,'Agent wise'!A:C,3,0)</f>
        <v>#N/A</v>
      </c>
      <c r="CB700" s="32">
        <f t="shared" si="445"/>
        <v>0</v>
      </c>
      <c r="CC700" t="str">
        <f t="shared" si="446"/>
        <v>FC</v>
      </c>
      <c r="CE700" s="32"/>
      <c r="CJ700">
        <f t="shared" si="382"/>
        <v>0</v>
      </c>
      <c r="CK700">
        <f t="shared" si="383"/>
        <v>1</v>
      </c>
      <c r="CL700">
        <f t="shared" si="384"/>
        <v>1900</v>
      </c>
    </row>
    <row r="701" spans="5:90" ht="15" customHeight="1" x14ac:dyDescent="0.35">
      <c r="E701" s="32"/>
      <c r="AQ701" s="1"/>
      <c r="AW701" s="4" t="str">
        <f t="shared" si="415"/>
        <v>0</v>
      </c>
      <c r="AX701" s="4" t="str">
        <f t="shared" si="416"/>
        <v>0</v>
      </c>
      <c r="AY701" s="4" t="str">
        <f t="shared" si="417"/>
        <v>0</v>
      </c>
      <c r="AZ701" s="4" t="str">
        <f t="shared" si="418"/>
        <v>0</v>
      </c>
      <c r="BA701" s="4" t="str">
        <f t="shared" si="419"/>
        <v>0</v>
      </c>
      <c r="BB701" s="4" t="str">
        <f t="shared" si="420"/>
        <v>0</v>
      </c>
      <c r="BC701" s="4" t="str">
        <f t="shared" si="421"/>
        <v>0</v>
      </c>
      <c r="BD701" s="4" t="str">
        <f t="shared" si="422"/>
        <v>0</v>
      </c>
      <c r="BE701" s="4" t="str">
        <f t="shared" si="423"/>
        <v>0</v>
      </c>
      <c r="BF701" s="4" t="str">
        <f t="shared" si="424"/>
        <v>0</v>
      </c>
      <c r="BG701" s="4" t="str">
        <f t="shared" si="425"/>
        <v>0</v>
      </c>
      <c r="BH701" s="4" t="str">
        <f t="shared" si="426"/>
        <v>0</v>
      </c>
      <c r="BI701" s="4" t="str">
        <f t="shared" si="427"/>
        <v>0</v>
      </c>
      <c r="BJ701" s="4" t="str">
        <f t="shared" si="428"/>
        <v>0</v>
      </c>
      <c r="BK701" s="4" t="str">
        <f t="shared" si="429"/>
        <v>0</v>
      </c>
      <c r="BL701" s="4" t="str">
        <f t="shared" si="430"/>
        <v>0</v>
      </c>
      <c r="BM701" s="4" t="str">
        <f t="shared" si="431"/>
        <v>0</v>
      </c>
      <c r="BN701" s="4" t="str">
        <f t="shared" si="432"/>
        <v>0</v>
      </c>
      <c r="BO701" s="4" t="str">
        <f t="shared" si="433"/>
        <v>0</v>
      </c>
      <c r="BP701" s="4" t="str">
        <f t="shared" si="434"/>
        <v>0</v>
      </c>
      <c r="BQ701" s="4" t="str">
        <f t="shared" si="435"/>
        <v>0</v>
      </c>
      <c r="BR701" s="4" t="str">
        <f t="shared" si="436"/>
        <v>0</v>
      </c>
      <c r="BS701" s="4" t="str">
        <f t="shared" si="437"/>
        <v>0</v>
      </c>
      <c r="BT701" s="4" t="str">
        <f t="shared" si="438"/>
        <v>0</v>
      </c>
      <c r="BU701" s="4" t="str">
        <f t="shared" si="439"/>
        <v>0</v>
      </c>
      <c r="BV701" s="4" t="str">
        <f t="shared" si="440"/>
        <v>0</v>
      </c>
      <c r="BW701" s="4" t="str">
        <f t="shared" si="441"/>
        <v>0</v>
      </c>
      <c r="BX701" s="4" t="str">
        <f t="shared" si="442"/>
        <v>0</v>
      </c>
      <c r="BY701" s="4" t="str">
        <f t="shared" si="443"/>
        <v>0</v>
      </c>
      <c r="BZ701" s="37">
        <f t="shared" si="444"/>
        <v>0</v>
      </c>
      <c r="CA701" s="32" t="e">
        <f>VLOOKUP(J:J,'Agent wise'!A:C,3,0)</f>
        <v>#N/A</v>
      </c>
      <c r="CB701" s="32">
        <f t="shared" si="445"/>
        <v>0</v>
      </c>
      <c r="CC701" t="str">
        <f t="shared" si="446"/>
        <v>FC</v>
      </c>
      <c r="CE701" s="32"/>
      <c r="CJ701">
        <f t="shared" si="382"/>
        <v>0</v>
      </c>
      <c r="CK701">
        <f t="shared" si="383"/>
        <v>1</v>
      </c>
      <c r="CL701">
        <f t="shared" si="384"/>
        <v>1900</v>
      </c>
    </row>
    <row r="702" spans="5:90" ht="15" customHeight="1" x14ac:dyDescent="0.35">
      <c r="E702" s="32"/>
      <c r="AQ702" s="1"/>
      <c r="AW702" s="4" t="str">
        <f t="shared" si="415"/>
        <v>0</v>
      </c>
      <c r="AX702" s="4" t="str">
        <f t="shared" si="416"/>
        <v>0</v>
      </c>
      <c r="AY702" s="4" t="str">
        <f t="shared" si="417"/>
        <v>0</v>
      </c>
      <c r="AZ702" s="4" t="str">
        <f t="shared" si="418"/>
        <v>0</v>
      </c>
      <c r="BA702" s="4" t="str">
        <f t="shared" si="419"/>
        <v>0</v>
      </c>
      <c r="BB702" s="4" t="str">
        <f t="shared" si="420"/>
        <v>0</v>
      </c>
      <c r="BC702" s="4" t="str">
        <f t="shared" si="421"/>
        <v>0</v>
      </c>
      <c r="BD702" s="4" t="str">
        <f t="shared" si="422"/>
        <v>0</v>
      </c>
      <c r="BE702" s="4" t="str">
        <f t="shared" si="423"/>
        <v>0</v>
      </c>
      <c r="BF702" s="4" t="str">
        <f t="shared" si="424"/>
        <v>0</v>
      </c>
      <c r="BG702" s="4" t="str">
        <f t="shared" si="425"/>
        <v>0</v>
      </c>
      <c r="BH702" s="4" t="str">
        <f t="shared" si="426"/>
        <v>0</v>
      </c>
      <c r="BI702" s="4" t="str">
        <f t="shared" si="427"/>
        <v>0</v>
      </c>
      <c r="BJ702" s="4" t="str">
        <f t="shared" si="428"/>
        <v>0</v>
      </c>
      <c r="BK702" s="4" t="str">
        <f t="shared" si="429"/>
        <v>0</v>
      </c>
      <c r="BL702" s="4" t="str">
        <f t="shared" si="430"/>
        <v>0</v>
      </c>
      <c r="BM702" s="4" t="str">
        <f t="shared" si="431"/>
        <v>0</v>
      </c>
      <c r="BN702" s="4" t="str">
        <f t="shared" si="432"/>
        <v>0</v>
      </c>
      <c r="BO702" s="4" t="str">
        <f t="shared" si="433"/>
        <v>0</v>
      </c>
      <c r="BP702" s="4" t="str">
        <f t="shared" si="434"/>
        <v>0</v>
      </c>
      <c r="BQ702" s="4" t="str">
        <f t="shared" si="435"/>
        <v>0</v>
      </c>
      <c r="BR702" s="4" t="str">
        <f t="shared" si="436"/>
        <v>0</v>
      </c>
      <c r="BS702" s="4" t="str">
        <f t="shared" si="437"/>
        <v>0</v>
      </c>
      <c r="BT702" s="4" t="str">
        <f t="shared" si="438"/>
        <v>0</v>
      </c>
      <c r="BU702" s="4" t="str">
        <f t="shared" si="439"/>
        <v>0</v>
      </c>
      <c r="BV702" s="4" t="str">
        <f t="shared" si="440"/>
        <v>0</v>
      </c>
      <c r="BW702" s="4" t="str">
        <f t="shared" si="441"/>
        <v>0</v>
      </c>
      <c r="BX702" s="4" t="str">
        <f t="shared" si="442"/>
        <v>0</v>
      </c>
      <c r="BY702" s="4" t="str">
        <f t="shared" si="443"/>
        <v>0</v>
      </c>
      <c r="BZ702" s="37">
        <f t="shared" si="444"/>
        <v>0</v>
      </c>
      <c r="CA702" s="32" t="e">
        <f>VLOOKUP(J:J,'Agent wise'!A:C,3,0)</f>
        <v>#N/A</v>
      </c>
      <c r="CB702" s="32">
        <f t="shared" si="445"/>
        <v>0</v>
      </c>
      <c r="CC702" t="str">
        <f t="shared" si="446"/>
        <v>FC</v>
      </c>
      <c r="CE702" s="32"/>
      <c r="CJ702">
        <f t="shared" si="382"/>
        <v>0</v>
      </c>
      <c r="CK702">
        <f t="shared" si="383"/>
        <v>1</v>
      </c>
      <c r="CL702">
        <f t="shared" si="384"/>
        <v>1900</v>
      </c>
    </row>
    <row r="703" spans="5:90" ht="15" customHeight="1" x14ac:dyDescent="0.35">
      <c r="E703" s="32"/>
      <c r="AQ703" s="1"/>
      <c r="AW703" s="4" t="str">
        <f t="shared" si="415"/>
        <v>0</v>
      </c>
      <c r="AX703" s="4" t="str">
        <f t="shared" si="416"/>
        <v>0</v>
      </c>
      <c r="AY703" s="4" t="str">
        <f t="shared" si="417"/>
        <v>0</v>
      </c>
      <c r="AZ703" s="4" t="str">
        <f t="shared" si="418"/>
        <v>0</v>
      </c>
      <c r="BA703" s="4" t="str">
        <f t="shared" si="419"/>
        <v>0</v>
      </c>
      <c r="BB703" s="4" t="str">
        <f t="shared" si="420"/>
        <v>0</v>
      </c>
      <c r="BC703" s="4" t="str">
        <f t="shared" si="421"/>
        <v>0</v>
      </c>
      <c r="BD703" s="4" t="str">
        <f t="shared" si="422"/>
        <v>0</v>
      </c>
      <c r="BE703" s="4" t="str">
        <f t="shared" si="423"/>
        <v>0</v>
      </c>
      <c r="BF703" s="4" t="str">
        <f t="shared" si="424"/>
        <v>0</v>
      </c>
      <c r="BG703" s="4" t="str">
        <f t="shared" si="425"/>
        <v>0</v>
      </c>
      <c r="BH703" s="4" t="str">
        <f t="shared" si="426"/>
        <v>0</v>
      </c>
      <c r="BI703" s="4" t="str">
        <f t="shared" si="427"/>
        <v>0</v>
      </c>
      <c r="BJ703" s="4" t="str">
        <f t="shared" si="428"/>
        <v>0</v>
      </c>
      <c r="BK703" s="4" t="str">
        <f t="shared" si="429"/>
        <v>0</v>
      </c>
      <c r="BL703" s="4" t="str">
        <f t="shared" si="430"/>
        <v>0</v>
      </c>
      <c r="BM703" s="4" t="str">
        <f t="shared" si="431"/>
        <v>0</v>
      </c>
      <c r="BN703" s="4" t="str">
        <f t="shared" si="432"/>
        <v>0</v>
      </c>
      <c r="BO703" s="4" t="str">
        <f t="shared" si="433"/>
        <v>0</v>
      </c>
      <c r="BP703" s="4" t="str">
        <f t="shared" si="434"/>
        <v>0</v>
      </c>
      <c r="BQ703" s="4" t="str">
        <f t="shared" si="435"/>
        <v>0</v>
      </c>
      <c r="BR703" s="4" t="str">
        <f t="shared" si="436"/>
        <v>0</v>
      </c>
      <c r="BS703" s="4" t="str">
        <f t="shared" si="437"/>
        <v>0</v>
      </c>
      <c r="BT703" s="4" t="str">
        <f t="shared" si="438"/>
        <v>0</v>
      </c>
      <c r="BU703" s="4" t="str">
        <f t="shared" si="439"/>
        <v>0</v>
      </c>
      <c r="BV703" s="4" t="str">
        <f t="shared" si="440"/>
        <v>0</v>
      </c>
      <c r="BW703" s="4" t="str">
        <f t="shared" si="441"/>
        <v>0</v>
      </c>
      <c r="BX703" s="4" t="str">
        <f t="shared" si="442"/>
        <v>0</v>
      </c>
      <c r="BY703" s="4" t="str">
        <f t="shared" si="443"/>
        <v>0</v>
      </c>
      <c r="BZ703" s="37">
        <f t="shared" si="444"/>
        <v>0</v>
      </c>
      <c r="CA703" s="32" t="e">
        <f>VLOOKUP(J:J,'Agent wise'!A:C,3,0)</f>
        <v>#N/A</v>
      </c>
      <c r="CB703" s="32">
        <f t="shared" si="445"/>
        <v>0</v>
      </c>
      <c r="CC703" t="str">
        <f t="shared" si="446"/>
        <v>FC</v>
      </c>
      <c r="CE703" s="32"/>
      <c r="CJ703">
        <f t="shared" si="382"/>
        <v>0</v>
      </c>
      <c r="CK703">
        <f t="shared" si="383"/>
        <v>1</v>
      </c>
      <c r="CL703">
        <f t="shared" si="384"/>
        <v>1900</v>
      </c>
    </row>
    <row r="704" spans="5:90" ht="15" customHeight="1" x14ac:dyDescent="0.35">
      <c r="E704" s="32"/>
      <c r="AQ704" s="1"/>
      <c r="AW704" s="4" t="str">
        <f t="shared" si="415"/>
        <v>0</v>
      </c>
      <c r="AX704" s="4" t="str">
        <f t="shared" si="416"/>
        <v>0</v>
      </c>
      <c r="AY704" s="4" t="str">
        <f t="shared" si="417"/>
        <v>0</v>
      </c>
      <c r="AZ704" s="4" t="str">
        <f t="shared" si="418"/>
        <v>0</v>
      </c>
      <c r="BA704" s="4" t="str">
        <f t="shared" si="419"/>
        <v>0</v>
      </c>
      <c r="BB704" s="4" t="str">
        <f t="shared" si="420"/>
        <v>0</v>
      </c>
      <c r="BC704" s="4" t="str">
        <f t="shared" si="421"/>
        <v>0</v>
      </c>
      <c r="BD704" s="4" t="str">
        <f t="shared" si="422"/>
        <v>0</v>
      </c>
      <c r="BE704" s="4" t="str">
        <f t="shared" si="423"/>
        <v>0</v>
      </c>
      <c r="BF704" s="4" t="str">
        <f t="shared" si="424"/>
        <v>0</v>
      </c>
      <c r="BG704" s="4" t="str">
        <f t="shared" si="425"/>
        <v>0</v>
      </c>
      <c r="BH704" s="4" t="str">
        <f t="shared" si="426"/>
        <v>0</v>
      </c>
      <c r="BI704" s="4" t="str">
        <f t="shared" si="427"/>
        <v>0</v>
      </c>
      <c r="BJ704" s="4" t="str">
        <f t="shared" si="428"/>
        <v>0</v>
      </c>
      <c r="BK704" s="4" t="str">
        <f t="shared" si="429"/>
        <v>0</v>
      </c>
      <c r="BL704" s="4" t="str">
        <f t="shared" si="430"/>
        <v>0</v>
      </c>
      <c r="BM704" s="4" t="str">
        <f t="shared" si="431"/>
        <v>0</v>
      </c>
      <c r="BN704" s="4" t="str">
        <f t="shared" si="432"/>
        <v>0</v>
      </c>
      <c r="BO704" s="4" t="str">
        <f t="shared" si="433"/>
        <v>0</v>
      </c>
      <c r="BP704" s="4" t="str">
        <f t="shared" si="434"/>
        <v>0</v>
      </c>
      <c r="BQ704" s="4" t="str">
        <f t="shared" si="435"/>
        <v>0</v>
      </c>
      <c r="BR704" s="4" t="str">
        <f t="shared" si="436"/>
        <v>0</v>
      </c>
      <c r="BS704" s="4" t="str">
        <f t="shared" si="437"/>
        <v>0</v>
      </c>
      <c r="BT704" s="4" t="str">
        <f t="shared" si="438"/>
        <v>0</v>
      </c>
      <c r="BU704" s="4" t="str">
        <f t="shared" si="439"/>
        <v>0</v>
      </c>
      <c r="BV704" s="4" t="str">
        <f t="shared" si="440"/>
        <v>0</v>
      </c>
      <c r="BW704" s="4" t="str">
        <f t="shared" si="441"/>
        <v>0</v>
      </c>
      <c r="BX704" s="4" t="str">
        <f t="shared" si="442"/>
        <v>0</v>
      </c>
      <c r="BY704" s="4" t="str">
        <f t="shared" si="443"/>
        <v>0</v>
      </c>
      <c r="BZ704" s="37">
        <f t="shared" si="444"/>
        <v>0</v>
      </c>
      <c r="CA704" s="32" t="e">
        <f>VLOOKUP(J:J,'Agent wise'!A:C,3,0)</f>
        <v>#N/A</v>
      </c>
      <c r="CB704" s="32">
        <f t="shared" si="445"/>
        <v>0</v>
      </c>
      <c r="CC704" t="str">
        <f t="shared" si="446"/>
        <v>FC</v>
      </c>
      <c r="CE704" s="32"/>
      <c r="CJ704">
        <f t="shared" si="382"/>
        <v>0</v>
      </c>
      <c r="CK704">
        <f t="shared" si="383"/>
        <v>1</v>
      </c>
      <c r="CL704">
        <f t="shared" si="384"/>
        <v>1900</v>
      </c>
    </row>
    <row r="705" spans="5:90" ht="15" customHeight="1" x14ac:dyDescent="0.35">
      <c r="E705" s="32"/>
      <c r="AQ705" s="1"/>
      <c r="AW705" s="4" t="str">
        <f t="shared" si="415"/>
        <v>0</v>
      </c>
      <c r="AX705" s="4" t="str">
        <f t="shared" si="416"/>
        <v>0</v>
      </c>
      <c r="AY705" s="4" t="str">
        <f t="shared" si="417"/>
        <v>0</v>
      </c>
      <c r="AZ705" s="4" t="str">
        <f t="shared" si="418"/>
        <v>0</v>
      </c>
      <c r="BA705" s="4" t="str">
        <f t="shared" si="419"/>
        <v>0</v>
      </c>
      <c r="BB705" s="4" t="str">
        <f t="shared" si="420"/>
        <v>0</v>
      </c>
      <c r="BC705" s="4" t="str">
        <f t="shared" si="421"/>
        <v>0</v>
      </c>
      <c r="BD705" s="4" t="str">
        <f t="shared" si="422"/>
        <v>0</v>
      </c>
      <c r="BE705" s="4" t="str">
        <f t="shared" si="423"/>
        <v>0</v>
      </c>
      <c r="BF705" s="4" t="str">
        <f t="shared" si="424"/>
        <v>0</v>
      </c>
      <c r="BG705" s="4" t="str">
        <f t="shared" si="425"/>
        <v>0</v>
      </c>
      <c r="BH705" s="4" t="str">
        <f t="shared" si="426"/>
        <v>0</v>
      </c>
      <c r="BI705" s="4" t="str">
        <f t="shared" si="427"/>
        <v>0</v>
      </c>
      <c r="BJ705" s="4" t="str">
        <f t="shared" si="428"/>
        <v>0</v>
      </c>
      <c r="BK705" s="4" t="str">
        <f t="shared" si="429"/>
        <v>0</v>
      </c>
      <c r="BL705" s="4" t="str">
        <f t="shared" si="430"/>
        <v>0</v>
      </c>
      <c r="BM705" s="4" t="str">
        <f t="shared" si="431"/>
        <v>0</v>
      </c>
      <c r="BN705" s="4" t="str">
        <f t="shared" si="432"/>
        <v>0</v>
      </c>
      <c r="BO705" s="4" t="str">
        <f t="shared" si="433"/>
        <v>0</v>
      </c>
      <c r="BP705" s="4" t="str">
        <f t="shared" si="434"/>
        <v>0</v>
      </c>
      <c r="BQ705" s="4" t="str">
        <f t="shared" si="435"/>
        <v>0</v>
      </c>
      <c r="BR705" s="4" t="str">
        <f t="shared" si="436"/>
        <v>0</v>
      </c>
      <c r="BS705" s="4" t="str">
        <f t="shared" si="437"/>
        <v>0</v>
      </c>
      <c r="BT705" s="4" t="str">
        <f t="shared" si="438"/>
        <v>0</v>
      </c>
      <c r="BU705" s="4" t="str">
        <f t="shared" si="439"/>
        <v>0</v>
      </c>
      <c r="BV705" s="4" t="str">
        <f t="shared" si="440"/>
        <v>0</v>
      </c>
      <c r="BW705" s="4" t="str">
        <f t="shared" si="441"/>
        <v>0</v>
      </c>
      <c r="BX705" s="4" t="str">
        <f t="shared" si="442"/>
        <v>0</v>
      </c>
      <c r="BY705" s="4" t="str">
        <f t="shared" si="443"/>
        <v>0</v>
      </c>
      <c r="BZ705" s="37">
        <f t="shared" si="444"/>
        <v>0</v>
      </c>
      <c r="CA705" s="32" t="e">
        <f>VLOOKUP(J:J,'Agent wise'!A:C,3,0)</f>
        <v>#N/A</v>
      </c>
      <c r="CB705" s="32">
        <f t="shared" si="445"/>
        <v>0</v>
      </c>
      <c r="CC705" t="str">
        <f t="shared" si="446"/>
        <v>FC</v>
      </c>
      <c r="CE705" s="32"/>
      <c r="CJ705">
        <f t="shared" ref="CJ705:CJ732" si="447">DAY(E705)</f>
        <v>0</v>
      </c>
      <c r="CK705">
        <f t="shared" ref="CK705:CK732" si="448">MONTH(E705)</f>
        <v>1</v>
      </c>
      <c r="CL705">
        <f t="shared" ref="CL705:CL732" si="449">YEAR(E705)</f>
        <v>1900</v>
      </c>
    </row>
    <row r="706" spans="5:90" ht="15" customHeight="1" x14ac:dyDescent="0.35">
      <c r="E706" s="32"/>
      <c r="AQ706" s="1"/>
      <c r="AW706" s="4" t="str">
        <f t="shared" si="415"/>
        <v>0</v>
      </c>
      <c r="AX706" s="4" t="str">
        <f t="shared" si="416"/>
        <v>0</v>
      </c>
      <c r="AY706" s="4" t="str">
        <f t="shared" si="417"/>
        <v>0</v>
      </c>
      <c r="AZ706" s="4" t="str">
        <f t="shared" si="418"/>
        <v>0</v>
      </c>
      <c r="BA706" s="4" t="str">
        <f t="shared" si="419"/>
        <v>0</v>
      </c>
      <c r="BB706" s="4" t="str">
        <f t="shared" si="420"/>
        <v>0</v>
      </c>
      <c r="BC706" s="4" t="str">
        <f t="shared" si="421"/>
        <v>0</v>
      </c>
      <c r="BD706" s="4" t="str">
        <f t="shared" si="422"/>
        <v>0</v>
      </c>
      <c r="BE706" s="4" t="str">
        <f t="shared" si="423"/>
        <v>0</v>
      </c>
      <c r="BF706" s="4" t="str">
        <f t="shared" si="424"/>
        <v>0</v>
      </c>
      <c r="BG706" s="4" t="str">
        <f t="shared" si="425"/>
        <v>0</v>
      </c>
      <c r="BH706" s="4" t="str">
        <f t="shared" si="426"/>
        <v>0</v>
      </c>
      <c r="BI706" s="4" t="str">
        <f t="shared" si="427"/>
        <v>0</v>
      </c>
      <c r="BJ706" s="4" t="str">
        <f t="shared" si="428"/>
        <v>0</v>
      </c>
      <c r="BK706" s="4" t="str">
        <f t="shared" si="429"/>
        <v>0</v>
      </c>
      <c r="BL706" s="4" t="str">
        <f t="shared" si="430"/>
        <v>0</v>
      </c>
      <c r="BM706" s="4" t="str">
        <f t="shared" si="431"/>
        <v>0</v>
      </c>
      <c r="BN706" s="4" t="str">
        <f t="shared" si="432"/>
        <v>0</v>
      </c>
      <c r="BO706" s="4" t="str">
        <f t="shared" si="433"/>
        <v>0</v>
      </c>
      <c r="BP706" s="4" t="str">
        <f t="shared" si="434"/>
        <v>0</v>
      </c>
      <c r="BQ706" s="4" t="str">
        <f t="shared" si="435"/>
        <v>0</v>
      </c>
      <c r="BR706" s="4" t="str">
        <f t="shared" si="436"/>
        <v>0</v>
      </c>
      <c r="BS706" s="4" t="str">
        <f t="shared" si="437"/>
        <v>0</v>
      </c>
      <c r="BT706" s="4" t="str">
        <f t="shared" si="438"/>
        <v>0</v>
      </c>
      <c r="BU706" s="4" t="str">
        <f t="shared" si="439"/>
        <v>0</v>
      </c>
      <c r="BV706" s="4" t="str">
        <f t="shared" si="440"/>
        <v>0</v>
      </c>
      <c r="BW706" s="4" t="str">
        <f t="shared" si="441"/>
        <v>0</v>
      </c>
      <c r="BX706" s="4" t="str">
        <f t="shared" si="442"/>
        <v>0</v>
      </c>
      <c r="BY706" s="4" t="str">
        <f t="shared" si="443"/>
        <v>0</v>
      </c>
      <c r="BZ706" s="37">
        <f t="shared" si="444"/>
        <v>0</v>
      </c>
      <c r="CA706" s="32" t="e">
        <f>VLOOKUP(J:J,'Agent wise'!A:C,3,0)</f>
        <v>#N/A</v>
      </c>
      <c r="CB706" s="32">
        <f t="shared" si="445"/>
        <v>0</v>
      </c>
      <c r="CC706" t="str">
        <f t="shared" si="446"/>
        <v>FC</v>
      </c>
      <c r="CE706" s="32"/>
      <c r="CJ706">
        <f t="shared" si="447"/>
        <v>0</v>
      </c>
      <c r="CK706">
        <f t="shared" si="448"/>
        <v>1</v>
      </c>
      <c r="CL706">
        <f t="shared" si="449"/>
        <v>1900</v>
      </c>
    </row>
    <row r="707" spans="5:90" ht="15" customHeight="1" x14ac:dyDescent="0.35">
      <c r="E707" s="32"/>
      <c r="AW707" s="4" t="str">
        <f t="shared" si="415"/>
        <v>0</v>
      </c>
      <c r="AX707" s="4" t="str">
        <f t="shared" si="416"/>
        <v>0</v>
      </c>
      <c r="AY707" s="4" t="str">
        <f t="shared" si="417"/>
        <v>0</v>
      </c>
      <c r="AZ707" s="4" t="str">
        <f t="shared" si="418"/>
        <v>0</v>
      </c>
      <c r="BA707" s="4" t="str">
        <f t="shared" si="419"/>
        <v>0</v>
      </c>
      <c r="BB707" s="4" t="str">
        <f t="shared" si="420"/>
        <v>0</v>
      </c>
      <c r="BC707" s="4" t="str">
        <f t="shared" si="421"/>
        <v>0</v>
      </c>
      <c r="BD707" s="4" t="str">
        <f t="shared" si="422"/>
        <v>0</v>
      </c>
      <c r="BE707" s="4" t="str">
        <f t="shared" si="423"/>
        <v>0</v>
      </c>
      <c r="BF707" s="4" t="str">
        <f t="shared" si="424"/>
        <v>0</v>
      </c>
      <c r="BG707" s="4" t="str">
        <f t="shared" si="425"/>
        <v>0</v>
      </c>
      <c r="BH707" s="4" t="str">
        <f t="shared" si="426"/>
        <v>0</v>
      </c>
      <c r="BI707" s="4" t="str">
        <f t="shared" si="427"/>
        <v>0</v>
      </c>
      <c r="BJ707" s="4" t="str">
        <f t="shared" si="428"/>
        <v>0</v>
      </c>
      <c r="BK707" s="4" t="str">
        <f t="shared" si="429"/>
        <v>0</v>
      </c>
      <c r="BL707" s="4" t="str">
        <f t="shared" si="430"/>
        <v>0</v>
      </c>
      <c r="BM707" s="4" t="str">
        <f t="shared" si="431"/>
        <v>0</v>
      </c>
      <c r="BN707" s="4" t="str">
        <f t="shared" si="432"/>
        <v>0</v>
      </c>
      <c r="BO707" s="4" t="str">
        <f t="shared" si="433"/>
        <v>0</v>
      </c>
      <c r="BP707" s="4" t="str">
        <f t="shared" si="434"/>
        <v>0</v>
      </c>
      <c r="BQ707" s="4" t="str">
        <f t="shared" si="435"/>
        <v>0</v>
      </c>
      <c r="BR707" s="4" t="str">
        <f t="shared" si="436"/>
        <v>0</v>
      </c>
      <c r="BS707" s="4" t="str">
        <f t="shared" si="437"/>
        <v>0</v>
      </c>
      <c r="BT707" s="4" t="str">
        <f t="shared" si="438"/>
        <v>0</v>
      </c>
      <c r="BU707" s="4" t="str">
        <f t="shared" si="439"/>
        <v>0</v>
      </c>
      <c r="BV707" s="4" t="str">
        <f t="shared" si="440"/>
        <v>0</v>
      </c>
      <c r="BW707" s="4" t="str">
        <f t="shared" si="441"/>
        <v>0</v>
      </c>
      <c r="BX707" s="4" t="str">
        <f t="shared" si="442"/>
        <v>0</v>
      </c>
      <c r="BY707" s="4" t="str">
        <f t="shared" si="443"/>
        <v>0</v>
      </c>
      <c r="BZ707" s="37">
        <f t="shared" si="444"/>
        <v>0</v>
      </c>
      <c r="CA707" s="32" t="e">
        <f>VLOOKUP(J:J,'Agent wise'!A:C,3,0)</f>
        <v>#N/A</v>
      </c>
      <c r="CB707" s="32">
        <f t="shared" si="445"/>
        <v>0</v>
      </c>
      <c r="CC707" t="str">
        <f t="shared" si="446"/>
        <v>FC</v>
      </c>
      <c r="CE707" s="32"/>
      <c r="CJ707">
        <f t="shared" si="447"/>
        <v>0</v>
      </c>
      <c r="CK707">
        <f t="shared" si="448"/>
        <v>1</v>
      </c>
      <c r="CL707">
        <f t="shared" si="449"/>
        <v>1900</v>
      </c>
    </row>
    <row r="708" spans="5:90" ht="15" customHeight="1" x14ac:dyDescent="0.35">
      <c r="E708" s="32"/>
      <c r="AQ708" s="1"/>
      <c r="AW708" s="4" t="str">
        <f t="shared" si="415"/>
        <v>0</v>
      </c>
      <c r="AX708" s="4" t="str">
        <f t="shared" si="416"/>
        <v>0</v>
      </c>
      <c r="AY708" s="4" t="str">
        <f t="shared" si="417"/>
        <v>0</v>
      </c>
      <c r="AZ708" s="4" t="str">
        <f t="shared" si="418"/>
        <v>0</v>
      </c>
      <c r="BA708" s="4" t="str">
        <f t="shared" si="419"/>
        <v>0</v>
      </c>
      <c r="BB708" s="4" t="str">
        <f t="shared" si="420"/>
        <v>0</v>
      </c>
      <c r="BC708" s="4" t="str">
        <f t="shared" si="421"/>
        <v>0</v>
      </c>
      <c r="BD708" s="4" t="str">
        <f t="shared" si="422"/>
        <v>0</v>
      </c>
      <c r="BE708" s="4" t="str">
        <f t="shared" si="423"/>
        <v>0</v>
      </c>
      <c r="BF708" s="4" t="str">
        <f t="shared" si="424"/>
        <v>0</v>
      </c>
      <c r="BG708" s="4" t="str">
        <f t="shared" si="425"/>
        <v>0</v>
      </c>
      <c r="BH708" s="4" t="str">
        <f t="shared" si="426"/>
        <v>0</v>
      </c>
      <c r="BI708" s="4" t="str">
        <f t="shared" si="427"/>
        <v>0</v>
      </c>
      <c r="BJ708" s="4" t="str">
        <f t="shared" si="428"/>
        <v>0</v>
      </c>
      <c r="BK708" s="4" t="str">
        <f t="shared" si="429"/>
        <v>0</v>
      </c>
      <c r="BL708" s="4" t="str">
        <f t="shared" si="430"/>
        <v>0</v>
      </c>
      <c r="BM708" s="4" t="str">
        <f t="shared" si="431"/>
        <v>0</v>
      </c>
      <c r="BN708" s="4" t="str">
        <f t="shared" si="432"/>
        <v>0</v>
      </c>
      <c r="BO708" s="4" t="str">
        <f t="shared" si="433"/>
        <v>0</v>
      </c>
      <c r="BP708" s="4" t="str">
        <f t="shared" si="434"/>
        <v>0</v>
      </c>
      <c r="BQ708" s="4" t="str">
        <f t="shared" si="435"/>
        <v>0</v>
      </c>
      <c r="BR708" s="4" t="str">
        <f t="shared" si="436"/>
        <v>0</v>
      </c>
      <c r="BS708" s="4" t="str">
        <f t="shared" si="437"/>
        <v>0</v>
      </c>
      <c r="BT708" s="4" t="str">
        <f t="shared" si="438"/>
        <v>0</v>
      </c>
      <c r="BU708" s="4" t="str">
        <f t="shared" si="439"/>
        <v>0</v>
      </c>
      <c r="BV708" s="4" t="str">
        <f t="shared" si="440"/>
        <v>0</v>
      </c>
      <c r="BW708" s="4" t="str">
        <f t="shared" si="441"/>
        <v>0</v>
      </c>
      <c r="BX708" s="4" t="str">
        <f t="shared" si="442"/>
        <v>0</v>
      </c>
      <c r="BY708" s="4" t="str">
        <f t="shared" si="443"/>
        <v>0</v>
      </c>
      <c r="BZ708" s="37">
        <f t="shared" si="444"/>
        <v>0</v>
      </c>
      <c r="CA708" s="32" t="e">
        <f>VLOOKUP(J:J,'Agent wise'!A:C,3,0)</f>
        <v>#N/A</v>
      </c>
      <c r="CB708" s="32">
        <f t="shared" si="445"/>
        <v>0</v>
      </c>
      <c r="CC708" t="str">
        <f t="shared" si="446"/>
        <v>FC</v>
      </c>
      <c r="CE708" s="32"/>
      <c r="CJ708">
        <f t="shared" si="447"/>
        <v>0</v>
      </c>
      <c r="CK708">
        <f t="shared" si="448"/>
        <v>1</v>
      </c>
      <c r="CL708">
        <f t="shared" si="449"/>
        <v>1900</v>
      </c>
    </row>
    <row r="709" spans="5:90" ht="15" customHeight="1" x14ac:dyDescent="0.35">
      <c r="E709" s="32"/>
      <c r="AQ709" s="1"/>
      <c r="AW709" s="4" t="str">
        <f t="shared" si="415"/>
        <v>0</v>
      </c>
      <c r="AX709" s="4" t="str">
        <f t="shared" si="416"/>
        <v>0</v>
      </c>
      <c r="AY709" s="4" t="str">
        <f t="shared" si="417"/>
        <v>0</v>
      </c>
      <c r="AZ709" s="4" t="str">
        <f t="shared" si="418"/>
        <v>0</v>
      </c>
      <c r="BA709" s="4" t="str">
        <f t="shared" si="419"/>
        <v>0</v>
      </c>
      <c r="BB709" s="4" t="str">
        <f t="shared" si="420"/>
        <v>0</v>
      </c>
      <c r="BC709" s="4" t="str">
        <f t="shared" si="421"/>
        <v>0</v>
      </c>
      <c r="BD709" s="4" t="str">
        <f t="shared" si="422"/>
        <v>0</v>
      </c>
      <c r="BE709" s="4" t="str">
        <f t="shared" si="423"/>
        <v>0</v>
      </c>
      <c r="BF709" s="4" t="str">
        <f t="shared" si="424"/>
        <v>0</v>
      </c>
      <c r="BG709" s="4" t="str">
        <f t="shared" si="425"/>
        <v>0</v>
      </c>
      <c r="BH709" s="4" t="str">
        <f t="shared" si="426"/>
        <v>0</v>
      </c>
      <c r="BI709" s="4" t="str">
        <f t="shared" si="427"/>
        <v>0</v>
      </c>
      <c r="BJ709" s="4" t="str">
        <f t="shared" si="428"/>
        <v>0</v>
      </c>
      <c r="BK709" s="4" t="str">
        <f t="shared" si="429"/>
        <v>0</v>
      </c>
      <c r="BL709" s="4" t="str">
        <f t="shared" si="430"/>
        <v>0</v>
      </c>
      <c r="BM709" s="4" t="str">
        <f t="shared" si="431"/>
        <v>0</v>
      </c>
      <c r="BN709" s="4" t="str">
        <f t="shared" si="432"/>
        <v>0</v>
      </c>
      <c r="BO709" s="4" t="str">
        <f t="shared" si="433"/>
        <v>0</v>
      </c>
      <c r="BP709" s="4" t="str">
        <f t="shared" si="434"/>
        <v>0</v>
      </c>
      <c r="BQ709" s="4" t="str">
        <f t="shared" si="435"/>
        <v>0</v>
      </c>
      <c r="BR709" s="4" t="str">
        <f t="shared" si="436"/>
        <v>0</v>
      </c>
      <c r="BS709" s="4" t="str">
        <f t="shared" si="437"/>
        <v>0</v>
      </c>
      <c r="BT709" s="4" t="str">
        <f t="shared" si="438"/>
        <v>0</v>
      </c>
      <c r="BU709" s="4" t="str">
        <f t="shared" si="439"/>
        <v>0</v>
      </c>
      <c r="BV709" s="4" t="str">
        <f t="shared" si="440"/>
        <v>0</v>
      </c>
      <c r="BW709" s="4" t="str">
        <f t="shared" si="441"/>
        <v>0</v>
      </c>
      <c r="BX709" s="4" t="str">
        <f t="shared" si="442"/>
        <v>0</v>
      </c>
      <c r="BY709" s="4" t="str">
        <f t="shared" si="443"/>
        <v>0</v>
      </c>
      <c r="BZ709" s="37">
        <f t="shared" si="444"/>
        <v>0</v>
      </c>
      <c r="CA709" s="32" t="e">
        <f>VLOOKUP(J:J,'Agent wise'!A:C,3,0)</f>
        <v>#N/A</v>
      </c>
      <c r="CB709" s="32">
        <f t="shared" si="445"/>
        <v>0</v>
      </c>
      <c r="CC709" t="str">
        <f t="shared" si="446"/>
        <v>FC</v>
      </c>
      <c r="CE709" s="32"/>
      <c r="CJ709">
        <f t="shared" si="447"/>
        <v>0</v>
      </c>
      <c r="CK709">
        <f t="shared" si="448"/>
        <v>1</v>
      </c>
      <c r="CL709">
        <f t="shared" si="449"/>
        <v>1900</v>
      </c>
    </row>
    <row r="710" spans="5:90" ht="15" customHeight="1" x14ac:dyDescent="0.35">
      <c r="E710" s="32"/>
      <c r="AW710" s="4" t="str">
        <f t="shared" si="415"/>
        <v>0</v>
      </c>
      <c r="AX710" s="4" t="str">
        <f t="shared" si="416"/>
        <v>0</v>
      </c>
      <c r="AY710" s="4" t="str">
        <f t="shared" si="417"/>
        <v>0</v>
      </c>
      <c r="AZ710" s="4" t="str">
        <f t="shared" si="418"/>
        <v>0</v>
      </c>
      <c r="BA710" s="4" t="str">
        <f t="shared" si="419"/>
        <v>0</v>
      </c>
      <c r="BB710" s="4" t="str">
        <f t="shared" si="420"/>
        <v>0</v>
      </c>
      <c r="BC710" s="4" t="str">
        <f t="shared" si="421"/>
        <v>0</v>
      </c>
      <c r="BD710" s="4" t="str">
        <f t="shared" si="422"/>
        <v>0</v>
      </c>
      <c r="BE710" s="4" t="str">
        <f t="shared" si="423"/>
        <v>0</v>
      </c>
      <c r="BF710" s="4" t="str">
        <f t="shared" si="424"/>
        <v>0</v>
      </c>
      <c r="BG710" s="4" t="str">
        <f t="shared" si="425"/>
        <v>0</v>
      </c>
      <c r="BH710" s="4" t="str">
        <f t="shared" si="426"/>
        <v>0</v>
      </c>
      <c r="BI710" s="4" t="str">
        <f t="shared" si="427"/>
        <v>0</v>
      </c>
      <c r="BJ710" s="4" t="str">
        <f t="shared" si="428"/>
        <v>0</v>
      </c>
      <c r="BK710" s="4" t="str">
        <f t="shared" si="429"/>
        <v>0</v>
      </c>
      <c r="BL710" s="4" t="str">
        <f t="shared" si="430"/>
        <v>0</v>
      </c>
      <c r="BM710" s="4" t="str">
        <f t="shared" si="431"/>
        <v>0</v>
      </c>
      <c r="BN710" s="4" t="str">
        <f t="shared" si="432"/>
        <v>0</v>
      </c>
      <c r="BO710" s="4" t="str">
        <f t="shared" si="433"/>
        <v>0</v>
      </c>
      <c r="BP710" s="4" t="str">
        <f t="shared" si="434"/>
        <v>0</v>
      </c>
      <c r="BQ710" s="4" t="str">
        <f t="shared" si="435"/>
        <v>0</v>
      </c>
      <c r="BR710" s="4" t="str">
        <f t="shared" si="436"/>
        <v>0</v>
      </c>
      <c r="BS710" s="4" t="str">
        <f t="shared" si="437"/>
        <v>0</v>
      </c>
      <c r="BT710" s="4" t="str">
        <f t="shared" si="438"/>
        <v>0</v>
      </c>
      <c r="BU710" s="4" t="str">
        <f t="shared" si="439"/>
        <v>0</v>
      </c>
      <c r="BV710" s="4" t="str">
        <f t="shared" si="440"/>
        <v>0</v>
      </c>
      <c r="BW710" s="4" t="str">
        <f t="shared" si="441"/>
        <v>0</v>
      </c>
      <c r="BX710" s="4" t="str">
        <f t="shared" si="442"/>
        <v>0</v>
      </c>
      <c r="BY710" s="4" t="str">
        <f t="shared" si="443"/>
        <v>0</v>
      </c>
      <c r="BZ710" s="37">
        <f t="shared" si="444"/>
        <v>0</v>
      </c>
      <c r="CA710" s="32" t="e">
        <f>VLOOKUP(J:J,'Agent wise'!A:C,3,0)</f>
        <v>#N/A</v>
      </c>
      <c r="CB710" s="32">
        <f t="shared" si="445"/>
        <v>0</v>
      </c>
      <c r="CC710" t="str">
        <f t="shared" si="446"/>
        <v>FC</v>
      </c>
      <c r="CE710" s="32"/>
      <c r="CJ710">
        <f t="shared" si="447"/>
        <v>0</v>
      </c>
      <c r="CK710">
        <f t="shared" si="448"/>
        <v>1</v>
      </c>
      <c r="CL710">
        <f t="shared" si="449"/>
        <v>1900</v>
      </c>
    </row>
    <row r="711" spans="5:90" ht="15" customHeight="1" x14ac:dyDescent="0.35">
      <c r="E711" s="32"/>
      <c r="AQ711" s="1"/>
      <c r="AW711" s="4" t="str">
        <f t="shared" si="415"/>
        <v>0</v>
      </c>
      <c r="AX711" s="4" t="str">
        <f t="shared" si="416"/>
        <v>0</v>
      </c>
      <c r="AY711" s="4" t="str">
        <f t="shared" si="417"/>
        <v>0</v>
      </c>
      <c r="AZ711" s="4" t="str">
        <f t="shared" si="418"/>
        <v>0</v>
      </c>
      <c r="BA711" s="4" t="str">
        <f t="shared" si="419"/>
        <v>0</v>
      </c>
      <c r="BB711" s="4" t="str">
        <f t="shared" si="420"/>
        <v>0</v>
      </c>
      <c r="BC711" s="4" t="str">
        <f t="shared" si="421"/>
        <v>0</v>
      </c>
      <c r="BD711" s="4" t="str">
        <f t="shared" si="422"/>
        <v>0</v>
      </c>
      <c r="BE711" s="4" t="str">
        <f t="shared" si="423"/>
        <v>0</v>
      </c>
      <c r="BF711" s="4" t="str">
        <f t="shared" si="424"/>
        <v>0</v>
      </c>
      <c r="BG711" s="4" t="str">
        <f t="shared" si="425"/>
        <v>0</v>
      </c>
      <c r="BH711" s="4" t="str">
        <f t="shared" si="426"/>
        <v>0</v>
      </c>
      <c r="BI711" s="4" t="str">
        <f t="shared" si="427"/>
        <v>0</v>
      </c>
      <c r="BJ711" s="4" t="str">
        <f t="shared" si="428"/>
        <v>0</v>
      </c>
      <c r="BK711" s="4" t="str">
        <f t="shared" si="429"/>
        <v>0</v>
      </c>
      <c r="BL711" s="4" t="str">
        <f t="shared" si="430"/>
        <v>0</v>
      </c>
      <c r="BM711" s="4" t="str">
        <f t="shared" si="431"/>
        <v>0</v>
      </c>
      <c r="BN711" s="4" t="str">
        <f t="shared" si="432"/>
        <v>0</v>
      </c>
      <c r="BO711" s="4" t="str">
        <f t="shared" si="433"/>
        <v>0</v>
      </c>
      <c r="BP711" s="4" t="str">
        <f t="shared" si="434"/>
        <v>0</v>
      </c>
      <c r="BQ711" s="4" t="str">
        <f t="shared" si="435"/>
        <v>0</v>
      </c>
      <c r="BR711" s="4" t="str">
        <f t="shared" si="436"/>
        <v>0</v>
      </c>
      <c r="BS711" s="4" t="str">
        <f t="shared" si="437"/>
        <v>0</v>
      </c>
      <c r="BT711" s="4" t="str">
        <f t="shared" si="438"/>
        <v>0</v>
      </c>
      <c r="BU711" s="4" t="str">
        <f t="shared" si="439"/>
        <v>0</v>
      </c>
      <c r="BV711" s="4" t="str">
        <f t="shared" si="440"/>
        <v>0</v>
      </c>
      <c r="BW711" s="4" t="str">
        <f t="shared" si="441"/>
        <v>0</v>
      </c>
      <c r="BX711" s="4" t="str">
        <f t="shared" si="442"/>
        <v>0</v>
      </c>
      <c r="BY711" s="4" t="str">
        <f t="shared" si="443"/>
        <v>0</v>
      </c>
      <c r="BZ711" s="37">
        <f t="shared" si="444"/>
        <v>0</v>
      </c>
      <c r="CA711" s="32" t="e">
        <f>VLOOKUP(J:J,'Agent wise'!A:C,3,0)</f>
        <v>#N/A</v>
      </c>
      <c r="CB711" s="32">
        <f t="shared" si="445"/>
        <v>0</v>
      </c>
      <c r="CC711" t="str">
        <f t="shared" si="446"/>
        <v>FC</v>
      </c>
      <c r="CE711" s="32"/>
      <c r="CJ711">
        <f t="shared" si="447"/>
        <v>0</v>
      </c>
      <c r="CK711">
        <f t="shared" si="448"/>
        <v>1</v>
      </c>
      <c r="CL711">
        <f t="shared" si="449"/>
        <v>1900</v>
      </c>
    </row>
    <row r="712" spans="5:90" ht="15" customHeight="1" x14ac:dyDescent="0.35">
      <c r="E712" s="32"/>
      <c r="AW712" s="4" t="str">
        <f t="shared" si="415"/>
        <v>0</v>
      </c>
      <c r="AX712" s="4" t="str">
        <f t="shared" si="416"/>
        <v>0</v>
      </c>
      <c r="AY712" s="4" t="str">
        <f t="shared" si="417"/>
        <v>0</v>
      </c>
      <c r="AZ712" s="4" t="str">
        <f t="shared" si="418"/>
        <v>0</v>
      </c>
      <c r="BA712" s="4" t="str">
        <f t="shared" si="419"/>
        <v>0</v>
      </c>
      <c r="BB712" s="4" t="str">
        <f t="shared" si="420"/>
        <v>0</v>
      </c>
      <c r="BC712" s="4" t="str">
        <f t="shared" si="421"/>
        <v>0</v>
      </c>
      <c r="BD712" s="4" t="str">
        <f t="shared" si="422"/>
        <v>0</v>
      </c>
      <c r="BE712" s="4" t="str">
        <f t="shared" si="423"/>
        <v>0</v>
      </c>
      <c r="BF712" s="4" t="str">
        <f t="shared" si="424"/>
        <v>0</v>
      </c>
      <c r="BG712" s="4" t="str">
        <f t="shared" si="425"/>
        <v>0</v>
      </c>
      <c r="BH712" s="4" t="str">
        <f t="shared" si="426"/>
        <v>0</v>
      </c>
      <c r="BI712" s="4" t="str">
        <f t="shared" si="427"/>
        <v>0</v>
      </c>
      <c r="BJ712" s="4" t="str">
        <f t="shared" si="428"/>
        <v>0</v>
      </c>
      <c r="BK712" s="4" t="str">
        <f t="shared" si="429"/>
        <v>0</v>
      </c>
      <c r="BL712" s="4" t="str">
        <f t="shared" si="430"/>
        <v>0</v>
      </c>
      <c r="BM712" s="4" t="str">
        <f t="shared" si="431"/>
        <v>0</v>
      </c>
      <c r="BN712" s="4" t="str">
        <f t="shared" si="432"/>
        <v>0</v>
      </c>
      <c r="BO712" s="4" t="str">
        <f t="shared" si="433"/>
        <v>0</v>
      </c>
      <c r="BP712" s="4" t="str">
        <f t="shared" si="434"/>
        <v>0</v>
      </c>
      <c r="BQ712" s="4" t="str">
        <f t="shared" si="435"/>
        <v>0</v>
      </c>
      <c r="BR712" s="4" t="str">
        <f t="shared" si="436"/>
        <v>0</v>
      </c>
      <c r="BS712" s="4" t="str">
        <f t="shared" si="437"/>
        <v>0</v>
      </c>
      <c r="BT712" s="4" t="str">
        <f t="shared" si="438"/>
        <v>0</v>
      </c>
      <c r="BU712" s="4" t="str">
        <f t="shared" si="439"/>
        <v>0</v>
      </c>
      <c r="BV712" s="4" t="str">
        <f t="shared" si="440"/>
        <v>0</v>
      </c>
      <c r="BW712" s="4" t="str">
        <f t="shared" si="441"/>
        <v>0</v>
      </c>
      <c r="BX712" s="4" t="str">
        <f t="shared" si="442"/>
        <v>0</v>
      </c>
      <c r="BY712" s="4" t="str">
        <f t="shared" si="443"/>
        <v>0</v>
      </c>
      <c r="BZ712" s="37">
        <f t="shared" si="444"/>
        <v>0</v>
      </c>
      <c r="CA712" s="32" t="e">
        <f>VLOOKUP(J:J,'Agent wise'!A:C,3,0)</f>
        <v>#N/A</v>
      </c>
      <c r="CB712" s="32">
        <f t="shared" si="445"/>
        <v>0</v>
      </c>
      <c r="CC712" t="str">
        <f t="shared" si="446"/>
        <v>FC</v>
      </c>
      <c r="CE712" s="32"/>
      <c r="CJ712">
        <f t="shared" si="447"/>
        <v>0</v>
      </c>
      <c r="CK712">
        <f t="shared" si="448"/>
        <v>1</v>
      </c>
      <c r="CL712">
        <f t="shared" si="449"/>
        <v>1900</v>
      </c>
    </row>
    <row r="713" spans="5:90" ht="15" customHeight="1" x14ac:dyDescent="0.35">
      <c r="E713" s="32"/>
      <c r="AW713" s="4" t="str">
        <f t="shared" si="415"/>
        <v>0</v>
      </c>
      <c r="AX713" s="4" t="str">
        <f t="shared" si="416"/>
        <v>0</v>
      </c>
      <c r="AY713" s="4" t="str">
        <f t="shared" si="417"/>
        <v>0</v>
      </c>
      <c r="AZ713" s="4" t="str">
        <f t="shared" si="418"/>
        <v>0</v>
      </c>
      <c r="BA713" s="4" t="str">
        <f t="shared" si="419"/>
        <v>0</v>
      </c>
      <c r="BB713" s="4" t="str">
        <f t="shared" si="420"/>
        <v>0</v>
      </c>
      <c r="BC713" s="4" t="str">
        <f t="shared" si="421"/>
        <v>0</v>
      </c>
      <c r="BD713" s="4" t="str">
        <f t="shared" si="422"/>
        <v>0</v>
      </c>
      <c r="BE713" s="4" t="str">
        <f t="shared" si="423"/>
        <v>0</v>
      </c>
      <c r="BF713" s="4" t="str">
        <f t="shared" si="424"/>
        <v>0</v>
      </c>
      <c r="BG713" s="4" t="str">
        <f t="shared" si="425"/>
        <v>0</v>
      </c>
      <c r="BH713" s="4" t="str">
        <f t="shared" si="426"/>
        <v>0</v>
      </c>
      <c r="BI713" s="4" t="str">
        <f t="shared" si="427"/>
        <v>0</v>
      </c>
      <c r="BJ713" s="4" t="str">
        <f t="shared" si="428"/>
        <v>0</v>
      </c>
      <c r="BK713" s="4" t="str">
        <f t="shared" si="429"/>
        <v>0</v>
      </c>
      <c r="BL713" s="4" t="str">
        <f t="shared" si="430"/>
        <v>0</v>
      </c>
      <c r="BM713" s="4" t="str">
        <f t="shared" si="431"/>
        <v>0</v>
      </c>
      <c r="BN713" s="4" t="str">
        <f t="shared" si="432"/>
        <v>0</v>
      </c>
      <c r="BO713" s="4" t="str">
        <f t="shared" si="433"/>
        <v>0</v>
      </c>
      <c r="BP713" s="4" t="str">
        <f t="shared" si="434"/>
        <v>0</v>
      </c>
      <c r="BQ713" s="4" t="str">
        <f t="shared" si="435"/>
        <v>0</v>
      </c>
      <c r="BR713" s="4" t="str">
        <f t="shared" si="436"/>
        <v>0</v>
      </c>
      <c r="BS713" s="4" t="str">
        <f t="shared" si="437"/>
        <v>0</v>
      </c>
      <c r="BT713" s="4" t="str">
        <f t="shared" si="438"/>
        <v>0</v>
      </c>
      <c r="BU713" s="4" t="str">
        <f t="shared" si="439"/>
        <v>0</v>
      </c>
      <c r="BV713" s="4" t="str">
        <f t="shared" si="440"/>
        <v>0</v>
      </c>
      <c r="BW713" s="4" t="str">
        <f t="shared" si="441"/>
        <v>0</v>
      </c>
      <c r="BX713" s="4" t="str">
        <f t="shared" si="442"/>
        <v>0</v>
      </c>
      <c r="BY713" s="4" t="str">
        <f t="shared" si="443"/>
        <v>0</v>
      </c>
      <c r="BZ713" s="37">
        <f t="shared" si="444"/>
        <v>0</v>
      </c>
      <c r="CA713" s="32" t="e">
        <f>VLOOKUP(J:J,'Agent wise'!A:C,3,0)</f>
        <v>#N/A</v>
      </c>
      <c r="CB713" s="32">
        <f t="shared" si="445"/>
        <v>0</v>
      </c>
      <c r="CC713" t="str">
        <f t="shared" si="446"/>
        <v>FC</v>
      </c>
      <c r="CE713" s="32"/>
      <c r="CJ713">
        <f t="shared" si="447"/>
        <v>0</v>
      </c>
      <c r="CK713">
        <f t="shared" si="448"/>
        <v>1</v>
      </c>
      <c r="CL713">
        <f t="shared" si="449"/>
        <v>1900</v>
      </c>
    </row>
    <row r="714" spans="5:90" ht="15" customHeight="1" x14ac:dyDescent="0.35">
      <c r="E714" s="32"/>
      <c r="AW714" s="4" t="str">
        <f t="shared" si="415"/>
        <v>0</v>
      </c>
      <c r="AX714" s="4" t="str">
        <f t="shared" si="416"/>
        <v>0</v>
      </c>
      <c r="AY714" s="4" t="str">
        <f t="shared" si="417"/>
        <v>0</v>
      </c>
      <c r="AZ714" s="4" t="str">
        <f t="shared" si="418"/>
        <v>0</v>
      </c>
      <c r="BA714" s="4" t="str">
        <f t="shared" si="419"/>
        <v>0</v>
      </c>
      <c r="BB714" s="4" t="str">
        <f t="shared" si="420"/>
        <v>0</v>
      </c>
      <c r="BC714" s="4" t="str">
        <f t="shared" si="421"/>
        <v>0</v>
      </c>
      <c r="BD714" s="4" t="str">
        <f t="shared" si="422"/>
        <v>0</v>
      </c>
      <c r="BE714" s="4" t="str">
        <f t="shared" si="423"/>
        <v>0</v>
      </c>
      <c r="BF714" s="4" t="str">
        <f t="shared" si="424"/>
        <v>0</v>
      </c>
      <c r="BG714" s="4" t="str">
        <f t="shared" si="425"/>
        <v>0</v>
      </c>
      <c r="BH714" s="4" t="str">
        <f t="shared" si="426"/>
        <v>0</v>
      </c>
      <c r="BI714" s="4" t="str">
        <f t="shared" si="427"/>
        <v>0</v>
      </c>
      <c r="BJ714" s="4" t="str">
        <f t="shared" si="428"/>
        <v>0</v>
      </c>
      <c r="BK714" s="4" t="str">
        <f t="shared" si="429"/>
        <v>0</v>
      </c>
      <c r="BL714" s="4" t="str">
        <f t="shared" si="430"/>
        <v>0</v>
      </c>
      <c r="BM714" s="4" t="str">
        <f t="shared" si="431"/>
        <v>0</v>
      </c>
      <c r="BN714" s="4" t="str">
        <f t="shared" si="432"/>
        <v>0</v>
      </c>
      <c r="BO714" s="4" t="str">
        <f t="shared" si="433"/>
        <v>0</v>
      </c>
      <c r="BP714" s="4" t="str">
        <f t="shared" si="434"/>
        <v>0</v>
      </c>
      <c r="BQ714" s="4" t="str">
        <f t="shared" si="435"/>
        <v>0</v>
      </c>
      <c r="BR714" s="4" t="str">
        <f t="shared" si="436"/>
        <v>0</v>
      </c>
      <c r="BS714" s="4" t="str">
        <f t="shared" si="437"/>
        <v>0</v>
      </c>
      <c r="BT714" s="4" t="str">
        <f t="shared" si="438"/>
        <v>0</v>
      </c>
      <c r="BU714" s="4" t="str">
        <f t="shared" si="439"/>
        <v>0</v>
      </c>
      <c r="BV714" s="4" t="str">
        <f t="shared" si="440"/>
        <v>0</v>
      </c>
      <c r="BW714" s="4" t="str">
        <f t="shared" si="441"/>
        <v>0</v>
      </c>
      <c r="BX714" s="4" t="str">
        <f t="shared" si="442"/>
        <v>0</v>
      </c>
      <c r="BY714" s="4" t="str">
        <f t="shared" si="443"/>
        <v>0</v>
      </c>
      <c r="BZ714" s="37">
        <f t="shared" si="444"/>
        <v>0</v>
      </c>
      <c r="CA714" s="32" t="e">
        <f>VLOOKUP(J:J,'Agent wise'!A:C,3,0)</f>
        <v>#N/A</v>
      </c>
      <c r="CB714" s="32">
        <f t="shared" si="445"/>
        <v>0</v>
      </c>
      <c r="CC714" t="str">
        <f t="shared" si="446"/>
        <v>FC</v>
      </c>
      <c r="CE714" s="32"/>
      <c r="CJ714">
        <f t="shared" si="447"/>
        <v>0</v>
      </c>
      <c r="CK714">
        <f t="shared" si="448"/>
        <v>1</v>
      </c>
      <c r="CL714">
        <f t="shared" si="449"/>
        <v>1900</v>
      </c>
    </row>
    <row r="715" spans="5:90" ht="15" customHeight="1" x14ac:dyDescent="0.35">
      <c r="E715" s="32"/>
      <c r="AW715" s="4" t="str">
        <f t="shared" si="415"/>
        <v>0</v>
      </c>
      <c r="AX715" s="4" t="str">
        <f t="shared" si="416"/>
        <v>0</v>
      </c>
      <c r="AY715" s="4" t="str">
        <f t="shared" si="417"/>
        <v>0</v>
      </c>
      <c r="AZ715" s="4" t="str">
        <f t="shared" si="418"/>
        <v>0</v>
      </c>
      <c r="BA715" s="4" t="str">
        <f t="shared" si="419"/>
        <v>0</v>
      </c>
      <c r="BB715" s="4" t="str">
        <f t="shared" si="420"/>
        <v>0</v>
      </c>
      <c r="BC715" s="4" t="str">
        <f t="shared" si="421"/>
        <v>0</v>
      </c>
      <c r="BD715" s="4" t="str">
        <f t="shared" si="422"/>
        <v>0</v>
      </c>
      <c r="BE715" s="4" t="str">
        <f t="shared" si="423"/>
        <v>0</v>
      </c>
      <c r="BF715" s="4" t="str">
        <f t="shared" si="424"/>
        <v>0</v>
      </c>
      <c r="BG715" s="4" t="str">
        <f t="shared" si="425"/>
        <v>0</v>
      </c>
      <c r="BH715" s="4" t="str">
        <f t="shared" si="426"/>
        <v>0</v>
      </c>
      <c r="BI715" s="4" t="str">
        <f t="shared" si="427"/>
        <v>0</v>
      </c>
      <c r="BJ715" s="4" t="str">
        <f t="shared" si="428"/>
        <v>0</v>
      </c>
      <c r="BK715" s="4" t="str">
        <f t="shared" si="429"/>
        <v>0</v>
      </c>
      <c r="BL715" s="4" t="str">
        <f t="shared" si="430"/>
        <v>0</v>
      </c>
      <c r="BM715" s="4" t="str">
        <f t="shared" si="431"/>
        <v>0</v>
      </c>
      <c r="BN715" s="4" t="str">
        <f t="shared" si="432"/>
        <v>0</v>
      </c>
      <c r="BO715" s="4" t="str">
        <f t="shared" si="433"/>
        <v>0</v>
      </c>
      <c r="BP715" s="4" t="str">
        <f t="shared" si="434"/>
        <v>0</v>
      </c>
      <c r="BQ715" s="4" t="str">
        <f t="shared" si="435"/>
        <v>0</v>
      </c>
      <c r="BR715" s="4" t="str">
        <f t="shared" si="436"/>
        <v>0</v>
      </c>
      <c r="BS715" s="4" t="str">
        <f t="shared" si="437"/>
        <v>0</v>
      </c>
      <c r="BT715" s="4" t="str">
        <f t="shared" si="438"/>
        <v>0</v>
      </c>
      <c r="BU715" s="4" t="str">
        <f t="shared" si="439"/>
        <v>0</v>
      </c>
      <c r="BV715" s="4" t="str">
        <f t="shared" si="440"/>
        <v>0</v>
      </c>
      <c r="BW715" s="4" t="str">
        <f t="shared" si="441"/>
        <v>0</v>
      </c>
      <c r="BX715" s="4" t="str">
        <f t="shared" si="442"/>
        <v>0</v>
      </c>
      <c r="BY715" s="4" t="str">
        <f t="shared" si="443"/>
        <v>0</v>
      </c>
      <c r="BZ715" s="37">
        <f t="shared" si="444"/>
        <v>0</v>
      </c>
      <c r="CA715" s="32" t="e">
        <f>VLOOKUP(J:J,'Agent wise'!A:C,3,0)</f>
        <v>#N/A</v>
      </c>
      <c r="CB715" s="32">
        <f t="shared" si="445"/>
        <v>0</v>
      </c>
      <c r="CC715" t="str">
        <f t="shared" si="446"/>
        <v>FC</v>
      </c>
      <c r="CE715" s="32"/>
      <c r="CJ715">
        <f t="shared" si="447"/>
        <v>0</v>
      </c>
      <c r="CK715">
        <f t="shared" si="448"/>
        <v>1</v>
      </c>
      <c r="CL715">
        <f t="shared" si="449"/>
        <v>1900</v>
      </c>
    </row>
    <row r="716" spans="5:90" ht="15" customHeight="1" x14ac:dyDescent="0.35">
      <c r="E716" s="32"/>
      <c r="AW716" s="4" t="str">
        <f t="shared" si="415"/>
        <v>0</v>
      </c>
      <c r="AX716" s="4" t="str">
        <f t="shared" si="416"/>
        <v>0</v>
      </c>
      <c r="AY716" s="4" t="str">
        <f t="shared" si="417"/>
        <v>0</v>
      </c>
      <c r="AZ716" s="4" t="str">
        <f t="shared" si="418"/>
        <v>0</v>
      </c>
      <c r="BA716" s="4" t="str">
        <f t="shared" si="419"/>
        <v>0</v>
      </c>
      <c r="BB716" s="4" t="str">
        <f t="shared" si="420"/>
        <v>0</v>
      </c>
      <c r="BC716" s="4" t="str">
        <f t="shared" si="421"/>
        <v>0</v>
      </c>
      <c r="BD716" s="4" t="str">
        <f t="shared" si="422"/>
        <v>0</v>
      </c>
      <c r="BE716" s="4" t="str">
        <f t="shared" si="423"/>
        <v>0</v>
      </c>
      <c r="BF716" s="4" t="str">
        <f t="shared" si="424"/>
        <v>0</v>
      </c>
      <c r="BG716" s="4" t="str">
        <f t="shared" si="425"/>
        <v>0</v>
      </c>
      <c r="BH716" s="4" t="str">
        <f t="shared" si="426"/>
        <v>0</v>
      </c>
      <c r="BI716" s="4" t="str">
        <f t="shared" si="427"/>
        <v>0</v>
      </c>
      <c r="BJ716" s="4" t="str">
        <f t="shared" si="428"/>
        <v>0</v>
      </c>
      <c r="BK716" s="4" t="str">
        <f t="shared" si="429"/>
        <v>0</v>
      </c>
      <c r="BL716" s="4" t="str">
        <f t="shared" si="430"/>
        <v>0</v>
      </c>
      <c r="BM716" s="4" t="str">
        <f t="shared" si="431"/>
        <v>0</v>
      </c>
      <c r="BN716" s="4" t="str">
        <f t="shared" si="432"/>
        <v>0</v>
      </c>
      <c r="BO716" s="4" t="str">
        <f t="shared" si="433"/>
        <v>0</v>
      </c>
      <c r="BP716" s="4" t="str">
        <f t="shared" si="434"/>
        <v>0</v>
      </c>
      <c r="BQ716" s="4" t="str">
        <f t="shared" si="435"/>
        <v>0</v>
      </c>
      <c r="BR716" s="4" t="str">
        <f t="shared" si="436"/>
        <v>0</v>
      </c>
      <c r="BS716" s="4" t="str">
        <f t="shared" si="437"/>
        <v>0</v>
      </c>
      <c r="BT716" s="4" t="str">
        <f t="shared" si="438"/>
        <v>0</v>
      </c>
      <c r="BU716" s="4" t="str">
        <f t="shared" si="439"/>
        <v>0</v>
      </c>
      <c r="BV716" s="4" t="str">
        <f t="shared" si="440"/>
        <v>0</v>
      </c>
      <c r="BW716" s="4" t="str">
        <f t="shared" si="441"/>
        <v>0</v>
      </c>
      <c r="BX716" s="4" t="str">
        <f t="shared" si="442"/>
        <v>0</v>
      </c>
      <c r="BY716" s="4" t="str">
        <f t="shared" si="443"/>
        <v>0</v>
      </c>
      <c r="BZ716" s="37">
        <f t="shared" si="444"/>
        <v>0</v>
      </c>
      <c r="CA716" s="32" t="e">
        <f>VLOOKUP(J:J,'Agent wise'!A:C,3,0)</f>
        <v>#N/A</v>
      </c>
      <c r="CB716" s="32">
        <f t="shared" si="445"/>
        <v>0</v>
      </c>
      <c r="CC716" t="str">
        <f t="shared" si="446"/>
        <v>FC</v>
      </c>
      <c r="CE716" s="32"/>
      <c r="CJ716">
        <f t="shared" si="447"/>
        <v>0</v>
      </c>
      <c r="CK716">
        <f t="shared" si="448"/>
        <v>1</v>
      </c>
      <c r="CL716">
        <f t="shared" si="449"/>
        <v>1900</v>
      </c>
    </row>
    <row r="717" spans="5:90" ht="15" customHeight="1" x14ac:dyDescent="0.35">
      <c r="E717" s="32"/>
      <c r="AW717" s="4" t="str">
        <f t="shared" si="415"/>
        <v>0</v>
      </c>
      <c r="AX717" s="4" t="str">
        <f t="shared" si="416"/>
        <v>0</v>
      </c>
      <c r="AY717" s="4" t="str">
        <f t="shared" si="417"/>
        <v>0</v>
      </c>
      <c r="AZ717" s="4" t="str">
        <f t="shared" si="418"/>
        <v>0</v>
      </c>
      <c r="BA717" s="4" t="str">
        <f t="shared" si="419"/>
        <v>0</v>
      </c>
      <c r="BB717" s="4" t="str">
        <f t="shared" si="420"/>
        <v>0</v>
      </c>
      <c r="BC717" s="4" t="str">
        <f t="shared" si="421"/>
        <v>0</v>
      </c>
      <c r="BD717" s="4" t="str">
        <f t="shared" si="422"/>
        <v>0</v>
      </c>
      <c r="BE717" s="4" t="str">
        <f t="shared" si="423"/>
        <v>0</v>
      </c>
      <c r="BF717" s="4" t="str">
        <f t="shared" si="424"/>
        <v>0</v>
      </c>
      <c r="BG717" s="4" t="str">
        <f t="shared" si="425"/>
        <v>0</v>
      </c>
      <c r="BH717" s="4" t="str">
        <f t="shared" si="426"/>
        <v>0</v>
      </c>
      <c r="BI717" s="4" t="str">
        <f t="shared" si="427"/>
        <v>0</v>
      </c>
      <c r="BJ717" s="4" t="str">
        <f t="shared" si="428"/>
        <v>0</v>
      </c>
      <c r="BK717" s="4" t="str">
        <f t="shared" si="429"/>
        <v>0</v>
      </c>
      <c r="BL717" s="4" t="str">
        <f t="shared" si="430"/>
        <v>0</v>
      </c>
      <c r="BM717" s="4" t="str">
        <f t="shared" si="431"/>
        <v>0</v>
      </c>
      <c r="BN717" s="4" t="str">
        <f t="shared" si="432"/>
        <v>0</v>
      </c>
      <c r="BO717" s="4" t="str">
        <f t="shared" si="433"/>
        <v>0</v>
      </c>
      <c r="BP717" s="4" t="str">
        <f t="shared" si="434"/>
        <v>0</v>
      </c>
      <c r="BQ717" s="4" t="str">
        <f t="shared" si="435"/>
        <v>0</v>
      </c>
      <c r="BR717" s="4" t="str">
        <f t="shared" si="436"/>
        <v>0</v>
      </c>
      <c r="BS717" s="4" t="str">
        <f t="shared" si="437"/>
        <v>0</v>
      </c>
      <c r="BT717" s="4" t="str">
        <f t="shared" si="438"/>
        <v>0</v>
      </c>
      <c r="BU717" s="4" t="str">
        <f t="shared" si="439"/>
        <v>0</v>
      </c>
      <c r="BV717" s="4" t="str">
        <f t="shared" si="440"/>
        <v>0</v>
      </c>
      <c r="BW717" s="4" t="str">
        <f t="shared" si="441"/>
        <v>0</v>
      </c>
      <c r="BX717" s="4" t="str">
        <f t="shared" si="442"/>
        <v>0</v>
      </c>
      <c r="BY717" s="4" t="str">
        <f t="shared" si="443"/>
        <v>0</v>
      </c>
      <c r="BZ717" s="37">
        <f t="shared" si="444"/>
        <v>0</v>
      </c>
      <c r="CA717" s="32" t="e">
        <f>VLOOKUP(J:J,'Agent wise'!A:C,3,0)</f>
        <v>#N/A</v>
      </c>
      <c r="CB717" s="32">
        <f t="shared" si="445"/>
        <v>0</v>
      </c>
      <c r="CC717" t="str">
        <f t="shared" si="446"/>
        <v>FC</v>
      </c>
      <c r="CE717" s="32"/>
      <c r="CJ717">
        <f t="shared" si="447"/>
        <v>0</v>
      </c>
      <c r="CK717">
        <f t="shared" si="448"/>
        <v>1</v>
      </c>
      <c r="CL717">
        <f t="shared" si="449"/>
        <v>1900</v>
      </c>
    </row>
    <row r="718" spans="5:90" ht="15" customHeight="1" x14ac:dyDescent="0.35">
      <c r="E718" s="32"/>
      <c r="AW718" s="4" t="str">
        <f t="shared" si="415"/>
        <v>0</v>
      </c>
      <c r="AX718" s="4" t="str">
        <f t="shared" si="416"/>
        <v>0</v>
      </c>
      <c r="AY718" s="4" t="str">
        <f t="shared" si="417"/>
        <v>0</v>
      </c>
      <c r="AZ718" s="4" t="str">
        <f t="shared" si="418"/>
        <v>0</v>
      </c>
      <c r="BA718" s="4" t="str">
        <f t="shared" si="419"/>
        <v>0</v>
      </c>
      <c r="BB718" s="4" t="str">
        <f t="shared" si="420"/>
        <v>0</v>
      </c>
      <c r="BC718" s="4" t="str">
        <f t="shared" si="421"/>
        <v>0</v>
      </c>
      <c r="BD718" s="4" t="str">
        <f t="shared" si="422"/>
        <v>0</v>
      </c>
      <c r="BE718" s="4" t="str">
        <f t="shared" si="423"/>
        <v>0</v>
      </c>
      <c r="BF718" s="4" t="str">
        <f t="shared" si="424"/>
        <v>0</v>
      </c>
      <c r="BG718" s="4" t="str">
        <f t="shared" si="425"/>
        <v>0</v>
      </c>
      <c r="BH718" s="4" t="str">
        <f t="shared" si="426"/>
        <v>0</v>
      </c>
      <c r="BI718" s="4" t="str">
        <f t="shared" si="427"/>
        <v>0</v>
      </c>
      <c r="BJ718" s="4" t="str">
        <f t="shared" si="428"/>
        <v>0</v>
      </c>
      <c r="BK718" s="4" t="str">
        <f t="shared" si="429"/>
        <v>0</v>
      </c>
      <c r="BL718" s="4" t="str">
        <f t="shared" si="430"/>
        <v>0</v>
      </c>
      <c r="BM718" s="4" t="str">
        <f t="shared" si="431"/>
        <v>0</v>
      </c>
      <c r="BN718" s="4" t="str">
        <f t="shared" si="432"/>
        <v>0</v>
      </c>
      <c r="BO718" s="4" t="str">
        <f t="shared" si="433"/>
        <v>0</v>
      </c>
      <c r="BP718" s="4" t="str">
        <f t="shared" si="434"/>
        <v>0</v>
      </c>
      <c r="BQ718" s="4" t="str">
        <f t="shared" si="435"/>
        <v>0</v>
      </c>
      <c r="BR718" s="4" t="str">
        <f t="shared" si="436"/>
        <v>0</v>
      </c>
      <c r="BS718" s="4" t="str">
        <f t="shared" si="437"/>
        <v>0</v>
      </c>
      <c r="BT718" s="4" t="str">
        <f t="shared" si="438"/>
        <v>0</v>
      </c>
      <c r="BU718" s="4" t="str">
        <f t="shared" si="439"/>
        <v>0</v>
      </c>
      <c r="BV718" s="4" t="str">
        <f t="shared" si="440"/>
        <v>0</v>
      </c>
      <c r="BW718" s="4" t="str">
        <f t="shared" si="441"/>
        <v>0</v>
      </c>
      <c r="BX718" s="4" t="str">
        <f t="shared" si="442"/>
        <v>0</v>
      </c>
      <c r="BY718" s="4" t="str">
        <f t="shared" si="443"/>
        <v>0</v>
      </c>
      <c r="BZ718" s="37">
        <f t="shared" si="444"/>
        <v>0</v>
      </c>
      <c r="CA718" s="32" t="e">
        <f>VLOOKUP(J:J,'Agent wise'!A:C,3,0)</f>
        <v>#N/A</v>
      </c>
      <c r="CB718" s="32">
        <f t="shared" si="445"/>
        <v>0</v>
      </c>
      <c r="CC718" t="str">
        <f t="shared" si="446"/>
        <v>FC</v>
      </c>
      <c r="CE718" s="32"/>
      <c r="CJ718">
        <f t="shared" si="447"/>
        <v>0</v>
      </c>
      <c r="CK718">
        <f t="shared" si="448"/>
        <v>1</v>
      </c>
      <c r="CL718">
        <f t="shared" si="449"/>
        <v>1900</v>
      </c>
    </row>
    <row r="719" spans="5:90" ht="15" customHeight="1" x14ac:dyDescent="0.35">
      <c r="E719" s="32"/>
      <c r="AQ719" s="1"/>
      <c r="AW719" s="4" t="str">
        <f t="shared" si="415"/>
        <v>0</v>
      </c>
      <c r="AX719" s="4" t="str">
        <f t="shared" si="416"/>
        <v>0</v>
      </c>
      <c r="AY719" s="4" t="str">
        <f t="shared" si="417"/>
        <v>0</v>
      </c>
      <c r="AZ719" s="4" t="str">
        <f t="shared" si="418"/>
        <v>0</v>
      </c>
      <c r="BA719" s="4" t="str">
        <f t="shared" si="419"/>
        <v>0</v>
      </c>
      <c r="BB719" s="4" t="str">
        <f t="shared" si="420"/>
        <v>0</v>
      </c>
      <c r="BC719" s="4" t="str">
        <f t="shared" si="421"/>
        <v>0</v>
      </c>
      <c r="BD719" s="4" t="str">
        <f t="shared" si="422"/>
        <v>0</v>
      </c>
      <c r="BE719" s="4" t="str">
        <f t="shared" si="423"/>
        <v>0</v>
      </c>
      <c r="BF719" s="4" t="str">
        <f t="shared" si="424"/>
        <v>0</v>
      </c>
      <c r="BG719" s="4" t="str">
        <f t="shared" si="425"/>
        <v>0</v>
      </c>
      <c r="BH719" s="4" t="str">
        <f t="shared" si="426"/>
        <v>0</v>
      </c>
      <c r="BI719" s="4" t="str">
        <f t="shared" si="427"/>
        <v>0</v>
      </c>
      <c r="BJ719" s="4" t="str">
        <f t="shared" si="428"/>
        <v>0</v>
      </c>
      <c r="BK719" s="4" t="str">
        <f t="shared" si="429"/>
        <v>0</v>
      </c>
      <c r="BL719" s="4" t="str">
        <f t="shared" si="430"/>
        <v>0</v>
      </c>
      <c r="BM719" s="4" t="str">
        <f t="shared" si="431"/>
        <v>0</v>
      </c>
      <c r="BN719" s="4" t="str">
        <f t="shared" si="432"/>
        <v>0</v>
      </c>
      <c r="BO719" s="4" t="str">
        <f t="shared" si="433"/>
        <v>0</v>
      </c>
      <c r="BP719" s="4" t="str">
        <f t="shared" si="434"/>
        <v>0</v>
      </c>
      <c r="BQ719" s="4" t="str">
        <f t="shared" si="435"/>
        <v>0</v>
      </c>
      <c r="BR719" s="4" t="str">
        <f t="shared" si="436"/>
        <v>0</v>
      </c>
      <c r="BS719" s="4" t="str">
        <f t="shared" si="437"/>
        <v>0</v>
      </c>
      <c r="BT719" s="4" t="str">
        <f t="shared" si="438"/>
        <v>0</v>
      </c>
      <c r="BU719" s="4" t="str">
        <f t="shared" si="439"/>
        <v>0</v>
      </c>
      <c r="BV719" s="4" t="str">
        <f t="shared" si="440"/>
        <v>0</v>
      </c>
      <c r="BW719" s="4" t="str">
        <f t="shared" si="441"/>
        <v>0</v>
      </c>
      <c r="BX719" s="4" t="str">
        <f t="shared" si="442"/>
        <v>0</v>
      </c>
      <c r="BY719" s="4" t="str">
        <f t="shared" si="443"/>
        <v>0</v>
      </c>
      <c r="BZ719" s="37">
        <f t="shared" si="444"/>
        <v>0</v>
      </c>
      <c r="CA719" s="32" t="e">
        <f>VLOOKUP(J:J,'Agent wise'!A:C,3,0)</f>
        <v>#N/A</v>
      </c>
      <c r="CB719" s="32">
        <f t="shared" si="445"/>
        <v>0</v>
      </c>
      <c r="CC719" t="str">
        <f t="shared" si="446"/>
        <v>FC</v>
      </c>
      <c r="CE719" s="32"/>
      <c r="CJ719">
        <f t="shared" si="447"/>
        <v>0</v>
      </c>
      <c r="CK719">
        <f t="shared" si="448"/>
        <v>1</v>
      </c>
      <c r="CL719">
        <f t="shared" si="449"/>
        <v>1900</v>
      </c>
    </row>
    <row r="720" spans="5:90" ht="15" customHeight="1" x14ac:dyDescent="0.35">
      <c r="E720" s="32"/>
      <c r="AQ720" s="1"/>
      <c r="AW720" s="4" t="str">
        <f t="shared" si="415"/>
        <v>0</v>
      </c>
      <c r="AX720" s="4" t="str">
        <f t="shared" si="416"/>
        <v>0</v>
      </c>
      <c r="AY720" s="4" t="str">
        <f t="shared" si="417"/>
        <v>0</v>
      </c>
      <c r="AZ720" s="4" t="str">
        <f t="shared" si="418"/>
        <v>0</v>
      </c>
      <c r="BA720" s="4" t="str">
        <f t="shared" si="419"/>
        <v>0</v>
      </c>
      <c r="BB720" s="4" t="str">
        <f t="shared" si="420"/>
        <v>0</v>
      </c>
      <c r="BC720" s="4" t="str">
        <f t="shared" si="421"/>
        <v>0</v>
      </c>
      <c r="BD720" s="4" t="str">
        <f t="shared" si="422"/>
        <v>0</v>
      </c>
      <c r="BE720" s="4" t="str">
        <f t="shared" si="423"/>
        <v>0</v>
      </c>
      <c r="BF720" s="4" t="str">
        <f t="shared" si="424"/>
        <v>0</v>
      </c>
      <c r="BG720" s="4" t="str">
        <f t="shared" si="425"/>
        <v>0</v>
      </c>
      <c r="BH720" s="4" t="str">
        <f t="shared" si="426"/>
        <v>0</v>
      </c>
      <c r="BI720" s="4" t="str">
        <f t="shared" si="427"/>
        <v>0</v>
      </c>
      <c r="BJ720" s="4" t="str">
        <f t="shared" si="428"/>
        <v>0</v>
      </c>
      <c r="BK720" s="4" t="str">
        <f t="shared" si="429"/>
        <v>0</v>
      </c>
      <c r="BL720" s="4" t="str">
        <f t="shared" si="430"/>
        <v>0</v>
      </c>
      <c r="BM720" s="4" t="str">
        <f t="shared" si="431"/>
        <v>0</v>
      </c>
      <c r="BN720" s="4" t="str">
        <f t="shared" si="432"/>
        <v>0</v>
      </c>
      <c r="BO720" s="4" t="str">
        <f t="shared" si="433"/>
        <v>0</v>
      </c>
      <c r="BP720" s="4" t="str">
        <f t="shared" si="434"/>
        <v>0</v>
      </c>
      <c r="BQ720" s="4" t="str">
        <f t="shared" si="435"/>
        <v>0</v>
      </c>
      <c r="BR720" s="4" t="str">
        <f t="shared" si="436"/>
        <v>0</v>
      </c>
      <c r="BS720" s="4" t="str">
        <f t="shared" si="437"/>
        <v>0</v>
      </c>
      <c r="BT720" s="4" t="str">
        <f t="shared" si="438"/>
        <v>0</v>
      </c>
      <c r="BU720" s="4" t="str">
        <f t="shared" si="439"/>
        <v>0</v>
      </c>
      <c r="BV720" s="4" t="str">
        <f t="shared" si="440"/>
        <v>0</v>
      </c>
      <c r="BW720" s="4" t="str">
        <f t="shared" si="441"/>
        <v>0</v>
      </c>
      <c r="BX720" s="4" t="str">
        <f t="shared" si="442"/>
        <v>0</v>
      </c>
      <c r="BY720" s="4" t="str">
        <f t="shared" si="443"/>
        <v>0</v>
      </c>
      <c r="BZ720" s="37">
        <f t="shared" si="444"/>
        <v>0</v>
      </c>
      <c r="CA720" s="32" t="e">
        <f>VLOOKUP(J:J,'Agent wise'!A:C,3,0)</f>
        <v>#N/A</v>
      </c>
      <c r="CB720" s="32">
        <f t="shared" si="445"/>
        <v>0</v>
      </c>
      <c r="CC720" t="str">
        <f t="shared" si="446"/>
        <v>FC</v>
      </c>
      <c r="CE720" s="32"/>
      <c r="CJ720">
        <f t="shared" si="447"/>
        <v>0</v>
      </c>
      <c r="CK720">
        <f t="shared" si="448"/>
        <v>1</v>
      </c>
      <c r="CL720">
        <f t="shared" si="449"/>
        <v>1900</v>
      </c>
    </row>
    <row r="721" spans="1:90" ht="15" customHeight="1" x14ac:dyDescent="0.35">
      <c r="E721" s="32"/>
      <c r="AQ721" s="1"/>
      <c r="AW721" s="4" t="str">
        <f t="shared" si="415"/>
        <v>0</v>
      </c>
      <c r="AX721" s="4" t="str">
        <f t="shared" si="416"/>
        <v>0</v>
      </c>
      <c r="AY721" s="4" t="str">
        <f t="shared" si="417"/>
        <v>0</v>
      </c>
      <c r="AZ721" s="4" t="str">
        <f t="shared" si="418"/>
        <v>0</v>
      </c>
      <c r="BA721" s="4" t="str">
        <f t="shared" si="419"/>
        <v>0</v>
      </c>
      <c r="BB721" s="4" t="str">
        <f t="shared" si="420"/>
        <v>0</v>
      </c>
      <c r="BC721" s="4" t="str">
        <f t="shared" si="421"/>
        <v>0</v>
      </c>
      <c r="BD721" s="4" t="str">
        <f t="shared" si="422"/>
        <v>0</v>
      </c>
      <c r="BE721" s="4" t="str">
        <f t="shared" si="423"/>
        <v>0</v>
      </c>
      <c r="BF721" s="4" t="str">
        <f t="shared" si="424"/>
        <v>0</v>
      </c>
      <c r="BG721" s="4" t="str">
        <f t="shared" si="425"/>
        <v>0</v>
      </c>
      <c r="BH721" s="4" t="str">
        <f t="shared" si="426"/>
        <v>0</v>
      </c>
      <c r="BI721" s="4" t="str">
        <f t="shared" si="427"/>
        <v>0</v>
      </c>
      <c r="BJ721" s="4" t="str">
        <f t="shared" si="428"/>
        <v>0</v>
      </c>
      <c r="BK721" s="4" t="str">
        <f t="shared" si="429"/>
        <v>0</v>
      </c>
      <c r="BL721" s="4" t="str">
        <f t="shared" si="430"/>
        <v>0</v>
      </c>
      <c r="BM721" s="4" t="str">
        <f t="shared" si="431"/>
        <v>0</v>
      </c>
      <c r="BN721" s="4" t="str">
        <f t="shared" si="432"/>
        <v>0</v>
      </c>
      <c r="BO721" s="4" t="str">
        <f t="shared" si="433"/>
        <v>0</v>
      </c>
      <c r="BP721" s="4" t="str">
        <f t="shared" si="434"/>
        <v>0</v>
      </c>
      <c r="BQ721" s="4" t="str">
        <f t="shared" si="435"/>
        <v>0</v>
      </c>
      <c r="BR721" s="4" t="str">
        <f t="shared" si="436"/>
        <v>0</v>
      </c>
      <c r="BS721" s="4" t="str">
        <f t="shared" si="437"/>
        <v>0</v>
      </c>
      <c r="BT721" s="4" t="str">
        <f t="shared" si="438"/>
        <v>0</v>
      </c>
      <c r="BU721" s="4" t="str">
        <f t="shared" si="439"/>
        <v>0</v>
      </c>
      <c r="BV721" s="4" t="str">
        <f t="shared" si="440"/>
        <v>0</v>
      </c>
      <c r="BW721" s="4" t="str">
        <f t="shared" si="441"/>
        <v>0</v>
      </c>
      <c r="BX721" s="4" t="str">
        <f t="shared" si="442"/>
        <v>0</v>
      </c>
      <c r="BY721" s="4" t="str">
        <f t="shared" si="443"/>
        <v>0</v>
      </c>
      <c r="BZ721" s="37">
        <f t="shared" si="444"/>
        <v>0</v>
      </c>
      <c r="CA721" s="32" t="e">
        <f>VLOOKUP(J:J,'Agent wise'!A:C,3,0)</f>
        <v>#N/A</v>
      </c>
      <c r="CB721" s="32">
        <f t="shared" si="445"/>
        <v>0</v>
      </c>
      <c r="CC721" t="str">
        <f t="shared" si="446"/>
        <v>FC</v>
      </c>
      <c r="CE721" s="32"/>
      <c r="CJ721">
        <f t="shared" si="447"/>
        <v>0</v>
      </c>
      <c r="CK721">
        <f t="shared" si="448"/>
        <v>1</v>
      </c>
      <c r="CL721">
        <f t="shared" si="449"/>
        <v>1900</v>
      </c>
    </row>
    <row r="722" spans="1:90" ht="15" customHeight="1" x14ac:dyDescent="0.35">
      <c r="E722" s="32"/>
      <c r="AQ722" s="1"/>
      <c r="AW722" s="4" t="str">
        <f t="shared" si="415"/>
        <v>0</v>
      </c>
      <c r="AX722" s="4" t="str">
        <f t="shared" si="416"/>
        <v>0</v>
      </c>
      <c r="AY722" s="4" t="str">
        <f t="shared" si="417"/>
        <v>0</v>
      </c>
      <c r="AZ722" s="4" t="str">
        <f t="shared" si="418"/>
        <v>0</v>
      </c>
      <c r="BA722" s="4" t="str">
        <f t="shared" si="419"/>
        <v>0</v>
      </c>
      <c r="BB722" s="4" t="str">
        <f t="shared" si="420"/>
        <v>0</v>
      </c>
      <c r="BC722" s="4" t="str">
        <f t="shared" si="421"/>
        <v>0</v>
      </c>
      <c r="BD722" s="4" t="str">
        <f t="shared" si="422"/>
        <v>0</v>
      </c>
      <c r="BE722" s="4" t="str">
        <f t="shared" si="423"/>
        <v>0</v>
      </c>
      <c r="BF722" s="4" t="str">
        <f t="shared" si="424"/>
        <v>0</v>
      </c>
      <c r="BG722" s="4" t="str">
        <f t="shared" si="425"/>
        <v>0</v>
      </c>
      <c r="BH722" s="4" t="str">
        <f t="shared" si="426"/>
        <v>0</v>
      </c>
      <c r="BI722" s="4" t="str">
        <f t="shared" si="427"/>
        <v>0</v>
      </c>
      <c r="BJ722" s="4" t="str">
        <f t="shared" si="428"/>
        <v>0</v>
      </c>
      <c r="BK722" s="4" t="str">
        <f t="shared" si="429"/>
        <v>0</v>
      </c>
      <c r="BL722" s="4" t="str">
        <f t="shared" si="430"/>
        <v>0</v>
      </c>
      <c r="BM722" s="4" t="str">
        <f t="shared" si="431"/>
        <v>0</v>
      </c>
      <c r="BN722" s="4" t="str">
        <f t="shared" si="432"/>
        <v>0</v>
      </c>
      <c r="BO722" s="4" t="str">
        <f t="shared" si="433"/>
        <v>0</v>
      </c>
      <c r="BP722" s="4" t="str">
        <f t="shared" si="434"/>
        <v>0</v>
      </c>
      <c r="BQ722" s="4" t="str">
        <f t="shared" si="435"/>
        <v>0</v>
      </c>
      <c r="BR722" s="4" t="str">
        <f t="shared" si="436"/>
        <v>0</v>
      </c>
      <c r="BS722" s="4" t="str">
        <f t="shared" si="437"/>
        <v>0</v>
      </c>
      <c r="BT722" s="4" t="str">
        <f t="shared" si="438"/>
        <v>0</v>
      </c>
      <c r="BU722" s="4" t="str">
        <f t="shared" si="439"/>
        <v>0</v>
      </c>
      <c r="BV722" s="4" t="str">
        <f t="shared" si="440"/>
        <v>0</v>
      </c>
      <c r="BW722" s="4" t="str">
        <f t="shared" si="441"/>
        <v>0</v>
      </c>
      <c r="BX722" s="4" t="str">
        <f t="shared" si="442"/>
        <v>0</v>
      </c>
      <c r="BY722" s="4" t="str">
        <f t="shared" si="443"/>
        <v>0</v>
      </c>
      <c r="BZ722" s="37">
        <f t="shared" si="444"/>
        <v>0</v>
      </c>
      <c r="CA722" s="32" t="e">
        <f>VLOOKUP(J:J,'Agent wise'!A:C,3,0)</f>
        <v>#N/A</v>
      </c>
      <c r="CB722" s="32">
        <f t="shared" si="445"/>
        <v>0</v>
      </c>
      <c r="CC722" t="str">
        <f t="shared" si="446"/>
        <v>FC</v>
      </c>
      <c r="CE722" s="32"/>
      <c r="CJ722">
        <f t="shared" si="447"/>
        <v>0</v>
      </c>
      <c r="CK722">
        <f t="shared" si="448"/>
        <v>1</v>
      </c>
      <c r="CL722">
        <f t="shared" si="449"/>
        <v>1900</v>
      </c>
    </row>
    <row r="723" spans="1:90" ht="15" customHeight="1" x14ac:dyDescent="0.35">
      <c r="E723" s="32"/>
      <c r="AW723" s="4" t="str">
        <f t="shared" si="415"/>
        <v>0</v>
      </c>
      <c r="AX723" s="4" t="str">
        <f t="shared" si="416"/>
        <v>0</v>
      </c>
      <c r="AY723" s="4" t="str">
        <f t="shared" si="417"/>
        <v>0</v>
      </c>
      <c r="AZ723" s="4" t="str">
        <f t="shared" si="418"/>
        <v>0</v>
      </c>
      <c r="BA723" s="4" t="str">
        <f t="shared" si="419"/>
        <v>0</v>
      </c>
      <c r="BB723" s="4" t="str">
        <f t="shared" si="420"/>
        <v>0</v>
      </c>
      <c r="BC723" s="4" t="str">
        <f t="shared" si="421"/>
        <v>0</v>
      </c>
      <c r="BD723" s="4" t="str">
        <f t="shared" si="422"/>
        <v>0</v>
      </c>
      <c r="BE723" s="4" t="str">
        <f t="shared" si="423"/>
        <v>0</v>
      </c>
      <c r="BF723" s="4" t="str">
        <f t="shared" si="424"/>
        <v>0</v>
      </c>
      <c r="BG723" s="4" t="str">
        <f t="shared" si="425"/>
        <v>0</v>
      </c>
      <c r="BH723" s="4" t="str">
        <f t="shared" si="426"/>
        <v>0</v>
      </c>
      <c r="BI723" s="4" t="str">
        <f t="shared" si="427"/>
        <v>0</v>
      </c>
      <c r="BJ723" s="4" t="str">
        <f t="shared" si="428"/>
        <v>0</v>
      </c>
      <c r="BK723" s="4" t="str">
        <f t="shared" si="429"/>
        <v>0</v>
      </c>
      <c r="BL723" s="4" t="str">
        <f t="shared" si="430"/>
        <v>0</v>
      </c>
      <c r="BM723" s="4" t="str">
        <f t="shared" si="431"/>
        <v>0</v>
      </c>
      <c r="BN723" s="4" t="str">
        <f t="shared" si="432"/>
        <v>0</v>
      </c>
      <c r="BO723" s="4" t="str">
        <f t="shared" si="433"/>
        <v>0</v>
      </c>
      <c r="BP723" s="4" t="str">
        <f t="shared" si="434"/>
        <v>0</v>
      </c>
      <c r="BQ723" s="4" t="str">
        <f t="shared" si="435"/>
        <v>0</v>
      </c>
      <c r="BR723" s="4" t="str">
        <f t="shared" si="436"/>
        <v>0</v>
      </c>
      <c r="BS723" s="4" t="str">
        <f t="shared" si="437"/>
        <v>0</v>
      </c>
      <c r="BT723" s="4" t="str">
        <f t="shared" si="438"/>
        <v>0</v>
      </c>
      <c r="BU723" s="4" t="str">
        <f t="shared" si="439"/>
        <v>0</v>
      </c>
      <c r="BV723" s="4" t="str">
        <f t="shared" si="440"/>
        <v>0</v>
      </c>
      <c r="BW723" s="4" t="str">
        <f t="shared" si="441"/>
        <v>0</v>
      </c>
      <c r="BX723" s="4" t="str">
        <f t="shared" si="442"/>
        <v>0</v>
      </c>
      <c r="BY723" s="4" t="str">
        <f t="shared" si="443"/>
        <v>0</v>
      </c>
      <c r="BZ723" s="37">
        <f t="shared" si="444"/>
        <v>0</v>
      </c>
      <c r="CA723" s="32" t="e">
        <f>VLOOKUP(J:J,'Agent wise'!A:C,3,0)</f>
        <v>#N/A</v>
      </c>
      <c r="CB723" s="32">
        <f t="shared" si="445"/>
        <v>0</v>
      </c>
      <c r="CC723" t="str">
        <f t="shared" si="446"/>
        <v>FC</v>
      </c>
      <c r="CE723" s="32"/>
      <c r="CJ723">
        <f t="shared" si="447"/>
        <v>0</v>
      </c>
      <c r="CK723">
        <f t="shared" si="448"/>
        <v>1</v>
      </c>
      <c r="CL723">
        <f t="shared" si="449"/>
        <v>1900</v>
      </c>
    </row>
    <row r="724" spans="1:90" ht="15" customHeight="1" x14ac:dyDescent="0.35">
      <c r="E724" s="32"/>
      <c r="AQ724" s="1"/>
      <c r="AW724" s="4" t="str">
        <f t="shared" si="415"/>
        <v>0</v>
      </c>
      <c r="AX724" s="4" t="str">
        <f t="shared" si="416"/>
        <v>0</v>
      </c>
      <c r="AY724" s="4" t="str">
        <f t="shared" si="417"/>
        <v>0</v>
      </c>
      <c r="AZ724" s="4" t="str">
        <f t="shared" si="418"/>
        <v>0</v>
      </c>
      <c r="BA724" s="4" t="str">
        <f t="shared" si="419"/>
        <v>0</v>
      </c>
      <c r="BB724" s="4" t="str">
        <f t="shared" si="420"/>
        <v>0</v>
      </c>
      <c r="BC724" s="4" t="str">
        <f t="shared" si="421"/>
        <v>0</v>
      </c>
      <c r="BD724" s="4" t="str">
        <f t="shared" si="422"/>
        <v>0</v>
      </c>
      <c r="BE724" s="4" t="str">
        <f t="shared" si="423"/>
        <v>0</v>
      </c>
      <c r="BF724" s="4" t="str">
        <f t="shared" si="424"/>
        <v>0</v>
      </c>
      <c r="BG724" s="4" t="str">
        <f t="shared" si="425"/>
        <v>0</v>
      </c>
      <c r="BH724" s="4" t="str">
        <f t="shared" si="426"/>
        <v>0</v>
      </c>
      <c r="BI724" s="4" t="str">
        <f t="shared" si="427"/>
        <v>0</v>
      </c>
      <c r="BJ724" s="4" t="str">
        <f t="shared" si="428"/>
        <v>0</v>
      </c>
      <c r="BK724" s="4" t="str">
        <f t="shared" si="429"/>
        <v>0</v>
      </c>
      <c r="BL724" s="4" t="str">
        <f t="shared" si="430"/>
        <v>0</v>
      </c>
      <c r="BM724" s="4" t="str">
        <f t="shared" si="431"/>
        <v>0</v>
      </c>
      <c r="BN724" s="4" t="str">
        <f t="shared" si="432"/>
        <v>0</v>
      </c>
      <c r="BO724" s="4" t="str">
        <f t="shared" si="433"/>
        <v>0</v>
      </c>
      <c r="BP724" s="4" t="str">
        <f t="shared" si="434"/>
        <v>0</v>
      </c>
      <c r="BQ724" s="4" t="str">
        <f t="shared" si="435"/>
        <v>0</v>
      </c>
      <c r="BR724" s="4" t="str">
        <f t="shared" si="436"/>
        <v>0</v>
      </c>
      <c r="BS724" s="4" t="str">
        <f t="shared" si="437"/>
        <v>0</v>
      </c>
      <c r="BT724" s="4" t="str">
        <f t="shared" si="438"/>
        <v>0</v>
      </c>
      <c r="BU724" s="4" t="str">
        <f t="shared" si="439"/>
        <v>0</v>
      </c>
      <c r="BV724" s="4" t="str">
        <f t="shared" si="440"/>
        <v>0</v>
      </c>
      <c r="BW724" s="4" t="str">
        <f t="shared" si="441"/>
        <v>0</v>
      </c>
      <c r="BX724" s="4" t="str">
        <f t="shared" si="442"/>
        <v>0</v>
      </c>
      <c r="BY724" s="4" t="str">
        <f t="shared" si="443"/>
        <v>0</v>
      </c>
      <c r="BZ724" s="37">
        <f t="shared" si="444"/>
        <v>0</v>
      </c>
      <c r="CA724" s="32" t="e">
        <f>VLOOKUP(J:J,'Agent wise'!A:C,3,0)</f>
        <v>#N/A</v>
      </c>
      <c r="CB724" s="32">
        <f t="shared" si="445"/>
        <v>0</v>
      </c>
      <c r="CC724" t="str">
        <f t="shared" si="446"/>
        <v>FC</v>
      </c>
      <c r="CE724" s="32"/>
      <c r="CJ724">
        <f t="shared" si="447"/>
        <v>0</v>
      </c>
      <c r="CK724">
        <f t="shared" si="448"/>
        <v>1</v>
      </c>
      <c r="CL724">
        <f t="shared" si="449"/>
        <v>1900</v>
      </c>
    </row>
    <row r="725" spans="1:90" ht="15" customHeight="1" x14ac:dyDescent="0.35">
      <c r="E725" s="32"/>
      <c r="AW725" s="4" t="str">
        <f t="shared" si="415"/>
        <v>0</v>
      </c>
      <c r="AX725" s="4" t="str">
        <f t="shared" si="416"/>
        <v>0</v>
      </c>
      <c r="AY725" s="4" t="str">
        <f t="shared" si="417"/>
        <v>0</v>
      </c>
      <c r="AZ725" s="4" t="str">
        <f t="shared" si="418"/>
        <v>0</v>
      </c>
      <c r="BA725" s="4" t="str">
        <f t="shared" si="419"/>
        <v>0</v>
      </c>
      <c r="BB725" s="4" t="str">
        <f t="shared" si="420"/>
        <v>0</v>
      </c>
      <c r="BC725" s="4" t="str">
        <f t="shared" si="421"/>
        <v>0</v>
      </c>
      <c r="BD725" s="4" t="str">
        <f t="shared" si="422"/>
        <v>0</v>
      </c>
      <c r="BE725" s="4" t="str">
        <f t="shared" si="423"/>
        <v>0</v>
      </c>
      <c r="BF725" s="4" t="str">
        <f t="shared" si="424"/>
        <v>0</v>
      </c>
      <c r="BG725" s="4" t="str">
        <f t="shared" si="425"/>
        <v>0</v>
      </c>
      <c r="BH725" s="4" t="str">
        <f t="shared" si="426"/>
        <v>0</v>
      </c>
      <c r="BI725" s="4" t="str">
        <f t="shared" si="427"/>
        <v>0</v>
      </c>
      <c r="BJ725" s="4" t="str">
        <f t="shared" si="428"/>
        <v>0</v>
      </c>
      <c r="BK725" s="4" t="str">
        <f t="shared" si="429"/>
        <v>0</v>
      </c>
      <c r="BL725" s="4" t="str">
        <f t="shared" si="430"/>
        <v>0</v>
      </c>
      <c r="BM725" s="4" t="str">
        <f t="shared" si="431"/>
        <v>0</v>
      </c>
      <c r="BN725" s="4" t="str">
        <f t="shared" si="432"/>
        <v>0</v>
      </c>
      <c r="BO725" s="4" t="str">
        <f t="shared" si="433"/>
        <v>0</v>
      </c>
      <c r="BP725" s="4" t="str">
        <f t="shared" si="434"/>
        <v>0</v>
      </c>
      <c r="BQ725" s="4" t="str">
        <f t="shared" si="435"/>
        <v>0</v>
      </c>
      <c r="BR725" s="4" t="str">
        <f t="shared" si="436"/>
        <v>0</v>
      </c>
      <c r="BS725" s="4" t="str">
        <f t="shared" si="437"/>
        <v>0</v>
      </c>
      <c r="BT725" s="4" t="str">
        <f t="shared" si="438"/>
        <v>0</v>
      </c>
      <c r="BU725" s="4" t="str">
        <f t="shared" si="439"/>
        <v>0</v>
      </c>
      <c r="BV725" s="4" t="str">
        <f t="shared" si="440"/>
        <v>0</v>
      </c>
      <c r="BW725" s="4" t="str">
        <f t="shared" si="441"/>
        <v>0</v>
      </c>
      <c r="BX725" s="4" t="str">
        <f t="shared" si="442"/>
        <v>0</v>
      </c>
      <c r="BY725" s="4" t="str">
        <f t="shared" si="443"/>
        <v>0</v>
      </c>
      <c r="BZ725" s="37">
        <f t="shared" si="444"/>
        <v>0</v>
      </c>
      <c r="CA725" s="32" t="e">
        <f>VLOOKUP(J:J,'Agent wise'!A:C,3,0)</f>
        <v>#N/A</v>
      </c>
      <c r="CB725" s="32">
        <f t="shared" si="445"/>
        <v>0</v>
      </c>
      <c r="CC725" t="str">
        <f t="shared" si="446"/>
        <v>FC</v>
      </c>
      <c r="CE725" s="32"/>
      <c r="CJ725">
        <f t="shared" si="447"/>
        <v>0</v>
      </c>
      <c r="CK725">
        <f t="shared" si="448"/>
        <v>1</v>
      </c>
      <c r="CL725">
        <f t="shared" si="449"/>
        <v>1900</v>
      </c>
    </row>
    <row r="726" spans="1:90" ht="15" customHeight="1" x14ac:dyDescent="0.35">
      <c r="E726" s="32"/>
      <c r="AQ726" s="1"/>
      <c r="AW726" s="4" t="str">
        <f t="shared" si="415"/>
        <v>0</v>
      </c>
      <c r="AX726" s="4" t="str">
        <f t="shared" si="416"/>
        <v>0</v>
      </c>
      <c r="AY726" s="4" t="str">
        <f t="shared" si="417"/>
        <v>0</v>
      </c>
      <c r="AZ726" s="4" t="str">
        <f t="shared" si="418"/>
        <v>0</v>
      </c>
      <c r="BA726" s="4" t="str">
        <f t="shared" si="419"/>
        <v>0</v>
      </c>
      <c r="BB726" s="4" t="str">
        <f t="shared" si="420"/>
        <v>0</v>
      </c>
      <c r="BC726" s="4" t="str">
        <f t="shared" si="421"/>
        <v>0</v>
      </c>
      <c r="BD726" s="4" t="str">
        <f t="shared" si="422"/>
        <v>0</v>
      </c>
      <c r="BE726" s="4" t="str">
        <f t="shared" si="423"/>
        <v>0</v>
      </c>
      <c r="BF726" s="4" t="str">
        <f t="shared" si="424"/>
        <v>0</v>
      </c>
      <c r="BG726" s="4" t="str">
        <f t="shared" si="425"/>
        <v>0</v>
      </c>
      <c r="BH726" s="4" t="str">
        <f t="shared" si="426"/>
        <v>0</v>
      </c>
      <c r="BI726" s="4" t="str">
        <f t="shared" si="427"/>
        <v>0</v>
      </c>
      <c r="BJ726" s="4" t="str">
        <f t="shared" si="428"/>
        <v>0</v>
      </c>
      <c r="BK726" s="4" t="str">
        <f t="shared" si="429"/>
        <v>0</v>
      </c>
      <c r="BL726" s="4" t="str">
        <f t="shared" si="430"/>
        <v>0</v>
      </c>
      <c r="BM726" s="4" t="str">
        <f t="shared" si="431"/>
        <v>0</v>
      </c>
      <c r="BN726" s="4" t="str">
        <f t="shared" si="432"/>
        <v>0</v>
      </c>
      <c r="BO726" s="4" t="str">
        <f t="shared" si="433"/>
        <v>0</v>
      </c>
      <c r="BP726" s="4" t="str">
        <f t="shared" si="434"/>
        <v>0</v>
      </c>
      <c r="BQ726" s="4" t="str">
        <f t="shared" si="435"/>
        <v>0</v>
      </c>
      <c r="BR726" s="4" t="str">
        <f t="shared" si="436"/>
        <v>0</v>
      </c>
      <c r="BS726" s="4" t="str">
        <f t="shared" si="437"/>
        <v>0</v>
      </c>
      <c r="BT726" s="4" t="str">
        <f t="shared" si="438"/>
        <v>0</v>
      </c>
      <c r="BU726" s="4" t="str">
        <f t="shared" si="439"/>
        <v>0</v>
      </c>
      <c r="BV726" s="4" t="str">
        <f t="shared" si="440"/>
        <v>0</v>
      </c>
      <c r="BW726" s="4" t="str">
        <f t="shared" si="441"/>
        <v>0</v>
      </c>
      <c r="BX726" s="4" t="str">
        <f t="shared" si="442"/>
        <v>0</v>
      </c>
      <c r="BY726" s="4" t="str">
        <f t="shared" si="443"/>
        <v>0</v>
      </c>
      <c r="BZ726" s="37">
        <f t="shared" si="444"/>
        <v>0</v>
      </c>
      <c r="CA726" s="32" t="e">
        <f>VLOOKUP(J:J,'Agent wise'!A:C,3,0)</f>
        <v>#N/A</v>
      </c>
      <c r="CB726" s="32">
        <f t="shared" si="445"/>
        <v>0</v>
      </c>
      <c r="CC726" t="str">
        <f t="shared" si="446"/>
        <v>FC</v>
      </c>
      <c r="CE726" s="32"/>
      <c r="CJ726">
        <f t="shared" si="447"/>
        <v>0</v>
      </c>
      <c r="CK726">
        <f t="shared" si="448"/>
        <v>1</v>
      </c>
      <c r="CL726">
        <f t="shared" si="449"/>
        <v>1900</v>
      </c>
    </row>
    <row r="727" spans="1:90" ht="15" customHeight="1" x14ac:dyDescent="0.35">
      <c r="E727" s="32"/>
      <c r="AW727" s="4" t="str">
        <f t="shared" si="415"/>
        <v>0</v>
      </c>
      <c r="AX727" s="4" t="str">
        <f t="shared" si="416"/>
        <v>0</v>
      </c>
      <c r="AY727" s="4" t="str">
        <f t="shared" si="417"/>
        <v>0</v>
      </c>
      <c r="AZ727" s="4" t="str">
        <f t="shared" si="418"/>
        <v>0</v>
      </c>
      <c r="BA727" s="4" t="str">
        <f t="shared" si="419"/>
        <v>0</v>
      </c>
      <c r="BB727" s="4" t="str">
        <f t="shared" si="420"/>
        <v>0</v>
      </c>
      <c r="BC727" s="4" t="str">
        <f t="shared" si="421"/>
        <v>0</v>
      </c>
      <c r="BD727" s="4" t="str">
        <f t="shared" si="422"/>
        <v>0</v>
      </c>
      <c r="BE727" s="4" t="str">
        <f t="shared" si="423"/>
        <v>0</v>
      </c>
      <c r="BF727" s="4" t="str">
        <f t="shared" si="424"/>
        <v>0</v>
      </c>
      <c r="BG727" s="4" t="str">
        <f t="shared" si="425"/>
        <v>0</v>
      </c>
      <c r="BH727" s="4" t="str">
        <f t="shared" si="426"/>
        <v>0</v>
      </c>
      <c r="BI727" s="4" t="str">
        <f t="shared" si="427"/>
        <v>0</v>
      </c>
      <c r="BJ727" s="4" t="str">
        <f t="shared" si="428"/>
        <v>0</v>
      </c>
      <c r="BK727" s="4" t="str">
        <f t="shared" si="429"/>
        <v>0</v>
      </c>
      <c r="BL727" s="4" t="str">
        <f t="shared" si="430"/>
        <v>0</v>
      </c>
      <c r="BM727" s="4" t="str">
        <f t="shared" si="431"/>
        <v>0</v>
      </c>
      <c r="BN727" s="4" t="str">
        <f t="shared" si="432"/>
        <v>0</v>
      </c>
      <c r="BO727" s="4" t="str">
        <f t="shared" si="433"/>
        <v>0</v>
      </c>
      <c r="BP727" s="4" t="str">
        <f t="shared" si="434"/>
        <v>0</v>
      </c>
      <c r="BQ727" s="4" t="str">
        <f t="shared" si="435"/>
        <v>0</v>
      </c>
      <c r="BR727" s="4" t="str">
        <f t="shared" si="436"/>
        <v>0</v>
      </c>
      <c r="BS727" s="4" t="str">
        <f t="shared" si="437"/>
        <v>0</v>
      </c>
      <c r="BT727" s="4" t="str">
        <f t="shared" si="438"/>
        <v>0</v>
      </c>
      <c r="BU727" s="4" t="str">
        <f t="shared" si="439"/>
        <v>0</v>
      </c>
      <c r="BV727" s="4" t="str">
        <f t="shared" si="440"/>
        <v>0</v>
      </c>
      <c r="BW727" s="4" t="str">
        <f t="shared" si="441"/>
        <v>0</v>
      </c>
      <c r="BX727" s="4" t="str">
        <f t="shared" si="442"/>
        <v>0</v>
      </c>
      <c r="BY727" s="4" t="str">
        <f t="shared" si="443"/>
        <v>0</v>
      </c>
      <c r="BZ727" s="37">
        <f t="shared" si="444"/>
        <v>0</v>
      </c>
      <c r="CA727" s="32" t="e">
        <f>VLOOKUP(J:J,'Agent wise'!A:C,3,0)</f>
        <v>#N/A</v>
      </c>
      <c r="CB727" s="32">
        <f t="shared" si="445"/>
        <v>0</v>
      </c>
      <c r="CC727" t="str">
        <f t="shared" si="446"/>
        <v>FC</v>
      </c>
      <c r="CE727" s="32"/>
      <c r="CJ727">
        <f t="shared" si="447"/>
        <v>0</v>
      </c>
      <c r="CK727">
        <f t="shared" si="448"/>
        <v>1</v>
      </c>
      <c r="CL727">
        <f t="shared" si="449"/>
        <v>1900</v>
      </c>
    </row>
    <row r="728" spans="1:90" ht="15" customHeight="1" x14ac:dyDescent="0.35">
      <c r="E728" s="32"/>
      <c r="AQ728" s="1"/>
      <c r="AW728" s="4" t="str">
        <f t="shared" si="415"/>
        <v>0</v>
      </c>
      <c r="AX728" s="4" t="str">
        <f t="shared" si="416"/>
        <v>0</v>
      </c>
      <c r="AY728" s="4" t="str">
        <f t="shared" si="417"/>
        <v>0</v>
      </c>
      <c r="AZ728" s="4" t="str">
        <f t="shared" si="418"/>
        <v>0</v>
      </c>
      <c r="BA728" s="4" t="str">
        <f t="shared" si="419"/>
        <v>0</v>
      </c>
      <c r="BB728" s="4" t="str">
        <f t="shared" si="420"/>
        <v>0</v>
      </c>
      <c r="BC728" s="4" t="str">
        <f t="shared" si="421"/>
        <v>0</v>
      </c>
      <c r="BD728" s="4" t="str">
        <f t="shared" si="422"/>
        <v>0</v>
      </c>
      <c r="BE728" s="4" t="str">
        <f t="shared" si="423"/>
        <v>0</v>
      </c>
      <c r="BF728" s="4" t="str">
        <f t="shared" si="424"/>
        <v>0</v>
      </c>
      <c r="BG728" s="4" t="str">
        <f t="shared" si="425"/>
        <v>0</v>
      </c>
      <c r="BH728" s="4" t="str">
        <f t="shared" si="426"/>
        <v>0</v>
      </c>
      <c r="BI728" s="4" t="str">
        <f t="shared" si="427"/>
        <v>0</v>
      </c>
      <c r="BJ728" s="4" t="str">
        <f t="shared" si="428"/>
        <v>0</v>
      </c>
      <c r="BK728" s="4" t="str">
        <f t="shared" si="429"/>
        <v>0</v>
      </c>
      <c r="BL728" s="4" t="str">
        <f t="shared" si="430"/>
        <v>0</v>
      </c>
      <c r="BM728" s="4" t="str">
        <f t="shared" si="431"/>
        <v>0</v>
      </c>
      <c r="BN728" s="4" t="str">
        <f t="shared" si="432"/>
        <v>0</v>
      </c>
      <c r="BO728" s="4" t="str">
        <f t="shared" si="433"/>
        <v>0</v>
      </c>
      <c r="BP728" s="4" t="str">
        <f t="shared" si="434"/>
        <v>0</v>
      </c>
      <c r="BQ728" s="4" t="str">
        <f t="shared" si="435"/>
        <v>0</v>
      </c>
      <c r="BR728" s="4" t="str">
        <f t="shared" si="436"/>
        <v>0</v>
      </c>
      <c r="BS728" s="4" t="str">
        <f t="shared" si="437"/>
        <v>0</v>
      </c>
      <c r="BT728" s="4" t="str">
        <f t="shared" si="438"/>
        <v>0</v>
      </c>
      <c r="BU728" s="4" t="str">
        <f t="shared" si="439"/>
        <v>0</v>
      </c>
      <c r="BV728" s="4" t="str">
        <f t="shared" si="440"/>
        <v>0</v>
      </c>
      <c r="BW728" s="4" t="str">
        <f t="shared" si="441"/>
        <v>0</v>
      </c>
      <c r="BX728" s="4" t="str">
        <f t="shared" si="442"/>
        <v>0</v>
      </c>
      <c r="BY728" s="4" t="str">
        <f t="shared" si="443"/>
        <v>0</v>
      </c>
      <c r="BZ728" s="37">
        <f t="shared" si="444"/>
        <v>0</v>
      </c>
      <c r="CA728" s="32" t="e">
        <f>VLOOKUP(J:J,'Agent wise'!A:C,3,0)</f>
        <v>#N/A</v>
      </c>
      <c r="CB728" s="32">
        <f t="shared" si="445"/>
        <v>0</v>
      </c>
      <c r="CC728" t="str">
        <f t="shared" si="446"/>
        <v>FC</v>
      </c>
      <c r="CE728" s="32"/>
      <c r="CJ728">
        <f t="shared" si="447"/>
        <v>0</v>
      </c>
      <c r="CK728">
        <f t="shared" si="448"/>
        <v>1</v>
      </c>
      <c r="CL728">
        <f t="shared" si="449"/>
        <v>1900</v>
      </c>
    </row>
    <row r="729" spans="1:90" ht="15" customHeight="1" x14ac:dyDescent="0.35">
      <c r="E729" s="32"/>
      <c r="AQ729" s="1"/>
      <c r="AW729" s="4" t="str">
        <f t="shared" si="415"/>
        <v>0</v>
      </c>
      <c r="AX729" s="4" t="str">
        <f t="shared" si="416"/>
        <v>0</v>
      </c>
      <c r="AY729" s="4" t="str">
        <f t="shared" si="417"/>
        <v>0</v>
      </c>
      <c r="AZ729" s="4" t="str">
        <f t="shared" si="418"/>
        <v>0</v>
      </c>
      <c r="BA729" s="4" t="str">
        <f t="shared" si="419"/>
        <v>0</v>
      </c>
      <c r="BB729" s="4" t="str">
        <f t="shared" si="420"/>
        <v>0</v>
      </c>
      <c r="BC729" s="4" t="str">
        <f t="shared" si="421"/>
        <v>0</v>
      </c>
      <c r="BD729" s="4" t="str">
        <f t="shared" si="422"/>
        <v>0</v>
      </c>
      <c r="BE729" s="4" t="str">
        <f t="shared" si="423"/>
        <v>0</v>
      </c>
      <c r="BF729" s="4" t="str">
        <f t="shared" si="424"/>
        <v>0</v>
      </c>
      <c r="BG729" s="4" t="str">
        <f t="shared" si="425"/>
        <v>0</v>
      </c>
      <c r="BH729" s="4" t="str">
        <f t="shared" si="426"/>
        <v>0</v>
      </c>
      <c r="BI729" s="4" t="str">
        <f t="shared" si="427"/>
        <v>0</v>
      </c>
      <c r="BJ729" s="4" t="str">
        <f t="shared" si="428"/>
        <v>0</v>
      </c>
      <c r="BK729" s="4" t="str">
        <f t="shared" si="429"/>
        <v>0</v>
      </c>
      <c r="BL729" s="4" t="str">
        <f t="shared" si="430"/>
        <v>0</v>
      </c>
      <c r="BM729" s="4" t="str">
        <f t="shared" si="431"/>
        <v>0</v>
      </c>
      <c r="BN729" s="4" t="str">
        <f t="shared" si="432"/>
        <v>0</v>
      </c>
      <c r="BO729" s="4" t="str">
        <f t="shared" si="433"/>
        <v>0</v>
      </c>
      <c r="BP729" s="4" t="str">
        <f t="shared" si="434"/>
        <v>0</v>
      </c>
      <c r="BQ729" s="4" t="str">
        <f t="shared" si="435"/>
        <v>0</v>
      </c>
      <c r="BR729" s="4" t="str">
        <f t="shared" si="436"/>
        <v>0</v>
      </c>
      <c r="BS729" s="4" t="str">
        <f t="shared" si="437"/>
        <v>0</v>
      </c>
      <c r="BT729" s="4" t="str">
        <f t="shared" si="438"/>
        <v>0</v>
      </c>
      <c r="BU729" s="4" t="str">
        <f t="shared" si="439"/>
        <v>0</v>
      </c>
      <c r="BV729" s="4" t="str">
        <f t="shared" si="440"/>
        <v>0</v>
      </c>
      <c r="BW729" s="4" t="str">
        <f t="shared" si="441"/>
        <v>0</v>
      </c>
      <c r="BX729" s="4" t="str">
        <f t="shared" si="442"/>
        <v>0</v>
      </c>
      <c r="BY729" s="4" t="str">
        <f t="shared" si="443"/>
        <v>0</v>
      </c>
      <c r="BZ729" s="37">
        <f t="shared" si="444"/>
        <v>0</v>
      </c>
      <c r="CA729" s="32" t="e">
        <f>VLOOKUP(J:J,'Agent wise'!A:C,3,0)</f>
        <v>#N/A</v>
      </c>
      <c r="CB729" s="32">
        <f t="shared" si="445"/>
        <v>0</v>
      </c>
      <c r="CC729" t="str">
        <f t="shared" si="446"/>
        <v>FC</v>
      </c>
      <c r="CE729" s="32"/>
      <c r="CJ729">
        <f t="shared" si="447"/>
        <v>0</v>
      </c>
      <c r="CK729">
        <f t="shared" si="448"/>
        <v>1</v>
      </c>
      <c r="CL729">
        <f t="shared" si="449"/>
        <v>1900</v>
      </c>
    </row>
    <row r="730" spans="1:90" ht="15" customHeight="1" x14ac:dyDescent="0.35">
      <c r="E730" s="32"/>
      <c r="AW730" s="4" t="str">
        <f t="shared" si="415"/>
        <v>0</v>
      </c>
      <c r="AX730" s="4" t="str">
        <f t="shared" si="416"/>
        <v>0</v>
      </c>
      <c r="AY730" s="4" t="str">
        <f t="shared" si="417"/>
        <v>0</v>
      </c>
      <c r="AZ730" s="4" t="str">
        <f t="shared" si="418"/>
        <v>0</v>
      </c>
      <c r="BA730" s="4" t="str">
        <f t="shared" si="419"/>
        <v>0</v>
      </c>
      <c r="BB730" s="4" t="str">
        <f t="shared" si="420"/>
        <v>0</v>
      </c>
      <c r="BC730" s="4" t="str">
        <f t="shared" si="421"/>
        <v>0</v>
      </c>
      <c r="BD730" s="4" t="str">
        <f t="shared" si="422"/>
        <v>0</v>
      </c>
      <c r="BE730" s="4" t="str">
        <f t="shared" si="423"/>
        <v>0</v>
      </c>
      <c r="BF730" s="4" t="str">
        <f t="shared" si="424"/>
        <v>0</v>
      </c>
      <c r="BG730" s="4" t="str">
        <f t="shared" si="425"/>
        <v>0</v>
      </c>
      <c r="BH730" s="4" t="str">
        <f t="shared" si="426"/>
        <v>0</v>
      </c>
      <c r="BI730" s="4" t="str">
        <f t="shared" si="427"/>
        <v>0</v>
      </c>
      <c r="BJ730" s="4" t="str">
        <f t="shared" si="428"/>
        <v>0</v>
      </c>
      <c r="BK730" s="4" t="str">
        <f t="shared" si="429"/>
        <v>0</v>
      </c>
      <c r="BL730" s="4" t="str">
        <f t="shared" si="430"/>
        <v>0</v>
      </c>
      <c r="BM730" s="4" t="str">
        <f t="shared" si="431"/>
        <v>0</v>
      </c>
      <c r="BN730" s="4" t="str">
        <f t="shared" si="432"/>
        <v>0</v>
      </c>
      <c r="BO730" s="4" t="str">
        <f t="shared" si="433"/>
        <v>0</v>
      </c>
      <c r="BP730" s="4" t="str">
        <f t="shared" si="434"/>
        <v>0</v>
      </c>
      <c r="BQ730" s="4" t="str">
        <f t="shared" si="435"/>
        <v>0</v>
      </c>
      <c r="BR730" s="4" t="str">
        <f t="shared" si="436"/>
        <v>0</v>
      </c>
      <c r="BS730" s="4" t="str">
        <f t="shared" si="437"/>
        <v>0</v>
      </c>
      <c r="BT730" s="4" t="str">
        <f t="shared" si="438"/>
        <v>0</v>
      </c>
      <c r="BU730" s="4" t="str">
        <f t="shared" si="439"/>
        <v>0</v>
      </c>
      <c r="BV730" s="4" t="str">
        <f t="shared" si="440"/>
        <v>0</v>
      </c>
      <c r="BW730" s="4" t="str">
        <f t="shared" si="441"/>
        <v>0</v>
      </c>
      <c r="BX730" s="4" t="str">
        <f t="shared" si="442"/>
        <v>0</v>
      </c>
      <c r="BY730" s="4" t="str">
        <f t="shared" si="443"/>
        <v>0</v>
      </c>
      <c r="BZ730" s="37">
        <f t="shared" si="444"/>
        <v>0</v>
      </c>
      <c r="CA730" s="32" t="e">
        <f>VLOOKUP(J:J,'Agent wise'!A:C,3,0)</f>
        <v>#N/A</v>
      </c>
      <c r="CB730" s="32">
        <f t="shared" si="445"/>
        <v>0</v>
      </c>
      <c r="CC730" t="str">
        <f t="shared" si="446"/>
        <v>FC</v>
      </c>
      <c r="CE730" s="32"/>
      <c r="CJ730">
        <f t="shared" si="447"/>
        <v>0</v>
      </c>
      <c r="CK730">
        <f t="shared" si="448"/>
        <v>1</v>
      </c>
      <c r="CL730">
        <f t="shared" si="449"/>
        <v>1900</v>
      </c>
    </row>
    <row r="731" spans="1:90" ht="15" customHeight="1" x14ac:dyDescent="0.35">
      <c r="E731" s="32"/>
      <c r="AW731" s="4" t="str">
        <f t="shared" si="415"/>
        <v>0</v>
      </c>
      <c r="AX731" s="4" t="str">
        <f t="shared" si="416"/>
        <v>0</v>
      </c>
      <c r="AY731" s="4" t="str">
        <f t="shared" si="417"/>
        <v>0</v>
      </c>
      <c r="AZ731" s="4" t="str">
        <f t="shared" si="418"/>
        <v>0</v>
      </c>
      <c r="BA731" s="4" t="str">
        <f t="shared" si="419"/>
        <v>0</v>
      </c>
      <c r="BB731" s="4" t="str">
        <f t="shared" si="420"/>
        <v>0</v>
      </c>
      <c r="BC731" s="4" t="str">
        <f t="shared" si="421"/>
        <v>0</v>
      </c>
      <c r="BD731" s="4" t="str">
        <f t="shared" si="422"/>
        <v>0</v>
      </c>
      <c r="BE731" s="4" t="str">
        <f t="shared" si="423"/>
        <v>0</v>
      </c>
      <c r="BF731" s="4" t="str">
        <f t="shared" si="424"/>
        <v>0</v>
      </c>
      <c r="BG731" s="4" t="str">
        <f t="shared" si="425"/>
        <v>0</v>
      </c>
      <c r="BH731" s="4" t="str">
        <f t="shared" si="426"/>
        <v>0</v>
      </c>
      <c r="BI731" s="4" t="str">
        <f t="shared" si="427"/>
        <v>0</v>
      </c>
      <c r="BJ731" s="4" t="str">
        <f t="shared" si="428"/>
        <v>0</v>
      </c>
      <c r="BK731" s="4" t="str">
        <f t="shared" si="429"/>
        <v>0</v>
      </c>
      <c r="BL731" s="4" t="str">
        <f t="shared" si="430"/>
        <v>0</v>
      </c>
      <c r="BM731" s="4" t="str">
        <f t="shared" si="431"/>
        <v>0</v>
      </c>
      <c r="BN731" s="4" t="str">
        <f t="shared" si="432"/>
        <v>0</v>
      </c>
      <c r="BO731" s="4" t="str">
        <f t="shared" si="433"/>
        <v>0</v>
      </c>
      <c r="BP731" s="4" t="str">
        <f t="shared" si="434"/>
        <v>0</v>
      </c>
      <c r="BQ731" s="4" t="str">
        <f t="shared" si="435"/>
        <v>0</v>
      </c>
      <c r="BR731" s="4" t="str">
        <f t="shared" si="436"/>
        <v>0</v>
      </c>
      <c r="BS731" s="4" t="str">
        <f t="shared" si="437"/>
        <v>0</v>
      </c>
      <c r="BT731" s="4" t="str">
        <f t="shared" si="438"/>
        <v>0</v>
      </c>
      <c r="BU731" s="4" t="str">
        <f t="shared" si="439"/>
        <v>0</v>
      </c>
      <c r="BV731" s="4" t="str">
        <f t="shared" si="440"/>
        <v>0</v>
      </c>
      <c r="BW731" s="4" t="str">
        <f t="shared" si="441"/>
        <v>0</v>
      </c>
      <c r="BX731" s="4" t="str">
        <f t="shared" si="442"/>
        <v>0</v>
      </c>
      <c r="BY731" s="4" t="str">
        <f t="shared" si="443"/>
        <v>0</v>
      </c>
      <c r="BZ731" s="37">
        <f t="shared" si="444"/>
        <v>0</v>
      </c>
      <c r="CA731" s="32" t="e">
        <f>VLOOKUP(J:J,'Agent wise'!A:C,3,0)</f>
        <v>#N/A</v>
      </c>
      <c r="CB731" s="32">
        <f t="shared" si="445"/>
        <v>0</v>
      </c>
      <c r="CC731" t="str">
        <f t="shared" si="446"/>
        <v>FC</v>
      </c>
      <c r="CE731" s="32"/>
      <c r="CJ731">
        <f t="shared" si="447"/>
        <v>0</v>
      </c>
      <c r="CK731">
        <f t="shared" si="448"/>
        <v>1</v>
      </c>
      <c r="CL731">
        <f t="shared" si="449"/>
        <v>1900</v>
      </c>
    </row>
    <row r="732" spans="1:90" ht="15" customHeight="1" x14ac:dyDescent="0.35">
      <c r="A732" s="40"/>
      <c r="E732" s="32"/>
      <c r="AQ732" s="1"/>
      <c r="AW732" s="4" t="str">
        <f t="shared" si="415"/>
        <v>0</v>
      </c>
      <c r="AX732" s="4" t="str">
        <f t="shared" si="416"/>
        <v>0</v>
      </c>
      <c r="AY732" s="4" t="str">
        <f t="shared" si="417"/>
        <v>0</v>
      </c>
      <c r="AZ732" s="4" t="str">
        <f t="shared" si="418"/>
        <v>0</v>
      </c>
      <c r="BA732" s="4" t="str">
        <f t="shared" si="419"/>
        <v>0</v>
      </c>
      <c r="BB732" s="4" t="str">
        <f t="shared" si="420"/>
        <v>0</v>
      </c>
      <c r="BC732" s="4" t="str">
        <f t="shared" si="421"/>
        <v>0</v>
      </c>
      <c r="BD732" s="4" t="str">
        <f t="shared" si="422"/>
        <v>0</v>
      </c>
      <c r="BE732" s="4" t="str">
        <f t="shared" si="423"/>
        <v>0</v>
      </c>
      <c r="BF732" s="4" t="str">
        <f t="shared" si="424"/>
        <v>0</v>
      </c>
      <c r="BG732" s="4" t="str">
        <f t="shared" si="425"/>
        <v>0</v>
      </c>
      <c r="BH732" s="4" t="str">
        <f t="shared" si="426"/>
        <v>0</v>
      </c>
      <c r="BI732" s="4" t="str">
        <f t="shared" si="427"/>
        <v>0</v>
      </c>
      <c r="BJ732" s="4" t="str">
        <f t="shared" si="428"/>
        <v>0</v>
      </c>
      <c r="BK732" s="4" t="str">
        <f t="shared" si="429"/>
        <v>0</v>
      </c>
      <c r="BL732" s="4" t="str">
        <f t="shared" si="430"/>
        <v>0</v>
      </c>
      <c r="BM732" s="4" t="str">
        <f t="shared" si="431"/>
        <v>0</v>
      </c>
      <c r="BN732" s="4" t="str">
        <f t="shared" si="432"/>
        <v>0</v>
      </c>
      <c r="BO732" s="4" t="str">
        <f t="shared" si="433"/>
        <v>0</v>
      </c>
      <c r="BP732" s="4" t="str">
        <f t="shared" si="434"/>
        <v>0</v>
      </c>
      <c r="BQ732" s="4" t="str">
        <f t="shared" si="435"/>
        <v>0</v>
      </c>
      <c r="BR732" s="4" t="str">
        <f t="shared" si="436"/>
        <v>0</v>
      </c>
      <c r="BS732" s="4" t="str">
        <f t="shared" si="437"/>
        <v>0</v>
      </c>
      <c r="BT732" s="4" t="str">
        <f t="shared" si="438"/>
        <v>0</v>
      </c>
      <c r="BU732" s="4" t="str">
        <f t="shared" si="439"/>
        <v>0</v>
      </c>
      <c r="BV732" s="4" t="str">
        <f t="shared" si="440"/>
        <v>0</v>
      </c>
      <c r="BW732" s="4" t="str">
        <f t="shared" si="441"/>
        <v>0</v>
      </c>
      <c r="BX732" s="4" t="str">
        <f t="shared" si="442"/>
        <v>0</v>
      </c>
      <c r="BY732" s="4" t="str">
        <f t="shared" si="443"/>
        <v>0</v>
      </c>
      <c r="BZ732" s="37">
        <f t="shared" si="444"/>
        <v>0</v>
      </c>
      <c r="CA732" s="32" t="e">
        <f>VLOOKUP(J:J,'Agent wise'!A:C,3,0)</f>
        <v>#N/A</v>
      </c>
      <c r="CB732" s="32">
        <f t="shared" si="445"/>
        <v>0</v>
      </c>
      <c r="CC732" t="str">
        <f t="shared" si="446"/>
        <v>FC</v>
      </c>
      <c r="CE732" s="32"/>
      <c r="CJ732">
        <f t="shared" si="447"/>
        <v>0</v>
      </c>
      <c r="CK732">
        <f t="shared" si="448"/>
        <v>1</v>
      </c>
      <c r="CL732">
        <f t="shared" si="449"/>
        <v>1900</v>
      </c>
    </row>
    <row r="733" spans="1:90" ht="15" customHeight="1" x14ac:dyDescent="0.35">
      <c r="A733" s="32"/>
      <c r="E733" s="32"/>
      <c r="G733" s="32"/>
      <c r="AP733" s="1"/>
      <c r="AQ733" s="1"/>
      <c r="AW733" s="4" t="str">
        <f t="shared" ref="AW733:AW796" si="450">IF(OR(M733="YES", M733="Not Applicable"), AW$1, "0")</f>
        <v>0</v>
      </c>
      <c r="AX733" s="4" t="str">
        <f t="shared" ref="AX733:AX796" si="451">IF(OR(N733="YES", N733="Not Applicable"), AX$1, "0")</f>
        <v>0</v>
      </c>
      <c r="AY733" s="4" t="str">
        <f t="shared" ref="AY733:AY796" si="452">IF(OR(O733="YES", O733="Not Applicable"), AY$1, "0")</f>
        <v>0</v>
      </c>
      <c r="AZ733" s="4" t="str">
        <f t="shared" ref="AZ733:AZ796" si="453">IF(OR(P733="YES", P733="Not Applicable"), AZ$1, "0")</f>
        <v>0</v>
      </c>
      <c r="BA733" s="4" t="str">
        <f t="shared" ref="BA733:BA796" si="454">IF(OR(Q733="YES", Q733="Not Applicable"), BA$1, "0")</f>
        <v>0</v>
      </c>
      <c r="BB733" s="4" t="str">
        <f t="shared" ref="BB733:BB796" si="455">IF(OR(R733="YES", R733="Not Applicable"), BB$1, "0")</f>
        <v>0</v>
      </c>
      <c r="BC733" s="4" t="str">
        <f t="shared" ref="BC733:BC796" si="456">IF(OR(S733="YES", S733="Not Applicable"), BC$1, "0")</f>
        <v>0</v>
      </c>
      <c r="BD733" s="4" t="str">
        <f t="shared" ref="BD733:BD796" si="457">IF(OR(T733="YES", T733="Not Applicable"), BD$1, "0")</f>
        <v>0</v>
      </c>
      <c r="BE733" s="4" t="str">
        <f t="shared" ref="BE733:BE796" si="458">IF(OR(U733="YES", U733="Not Applicable"), BE$1, "0")</f>
        <v>0</v>
      </c>
      <c r="BF733" s="4" t="str">
        <f t="shared" ref="BF733:BF796" si="459">IF(OR(V733="YES", V733="Not Applicable"), BF$1, "0")</f>
        <v>0</v>
      </c>
      <c r="BG733" s="4" t="str">
        <f t="shared" ref="BG733:BG796" si="460">IF(OR(W733="YES", W733="Not Applicable"), BG$1, "0")</f>
        <v>0</v>
      </c>
      <c r="BH733" s="4" t="str">
        <f t="shared" ref="BH733:BH796" si="461">IF(OR(X733="YES", X733="Not Applicable"), BH$1, "0")</f>
        <v>0</v>
      </c>
      <c r="BI733" s="4" t="str">
        <f t="shared" ref="BI733:BI796" si="462">IF(OR(Y733="YES", Y733="Not Applicable"), BI$1, "0")</f>
        <v>0</v>
      </c>
      <c r="BJ733" s="4" t="str">
        <f t="shared" ref="BJ733:BJ796" si="463">IF(OR(Z733="YES", Z733="Not Applicable"), BJ$1, "0")</f>
        <v>0</v>
      </c>
      <c r="BK733" s="4" t="str">
        <f t="shared" ref="BK733:BK796" si="464">IF(OR(AA733="YES", AA733="Not Applicable"), BK$1, "0")</f>
        <v>0</v>
      </c>
      <c r="BL733" s="4" t="str">
        <f t="shared" ref="BL733:BL796" si="465">IF(OR(AB733="YES", AB733="Not Applicable"), BL$1, "0")</f>
        <v>0</v>
      </c>
      <c r="BM733" s="4" t="str">
        <f t="shared" ref="BM733:BM796" si="466">IF(OR(AC733="YES", AC733="Not Applicable"), BM$1, "0")</f>
        <v>0</v>
      </c>
      <c r="BN733" s="4" t="str">
        <f t="shared" ref="BN733:BN796" si="467">IF(OR(AD733="YES", AD733="Not Applicable"), BN$1, "0")</f>
        <v>0</v>
      </c>
      <c r="BO733" s="4" t="str">
        <f t="shared" ref="BO733:BO796" si="468">IF(OR(AE733="YES", AE733="Not Applicable"), BO$1, "0")</f>
        <v>0</v>
      </c>
      <c r="BP733" s="4" t="str">
        <f t="shared" ref="BP733:BP796" si="469">IF(OR(AF733="YES", AF733="Not Applicable"), BP$1, "0")</f>
        <v>0</v>
      </c>
      <c r="BQ733" s="4" t="str">
        <f t="shared" ref="BQ733:BQ796" si="470">IF(OR(AG733="YES", AG733="Not Applicable"), BQ$1, "0")</f>
        <v>0</v>
      </c>
      <c r="BR733" s="4" t="str">
        <f t="shared" ref="BR733:BR796" si="471">IF(OR(AH733="YES", AH733="Not Applicable"), BR$1, "0")</f>
        <v>0</v>
      </c>
      <c r="BS733" s="4" t="str">
        <f t="shared" ref="BS733:BS796" si="472">IF(OR(AI733="YES", AI733="Not Applicable"), BS$1, "0")</f>
        <v>0</v>
      </c>
      <c r="BT733" s="4" t="str">
        <f t="shared" ref="BT733:BT796" si="473">IF(OR(AJ733="YES", AJ733="Not Applicable"), BT$1, "0")</f>
        <v>0</v>
      </c>
      <c r="BU733" s="4" t="str">
        <f t="shared" ref="BU733:BU796" si="474">IF(OR(AK733="YES", AK733="Not Applicable"), BU$1, "0")</f>
        <v>0</v>
      </c>
      <c r="BV733" s="4" t="str">
        <f t="shared" ref="BV733:BV796" si="475">IF(OR(AL733="YES", AL733="Not Applicable"), BV$1, "0")</f>
        <v>0</v>
      </c>
      <c r="BW733" s="4" t="str">
        <f t="shared" ref="BW733:BW796" si="476">IF(OR(AM733="YES", AM733="Not Applicable"), BW$1, "0")</f>
        <v>0</v>
      </c>
      <c r="BX733" s="4" t="str">
        <f t="shared" ref="BX733:BX796" si="477">IF(OR(AN733="YES", AN733="Not Applicable"), BX$1, "0")</f>
        <v>0</v>
      </c>
      <c r="BY733" s="4" t="str">
        <f t="shared" ref="BY733:BY796" si="478">IF(OR(AO733="YES", AO733="Not Applicable"), BY$1, "0")</f>
        <v>0</v>
      </c>
      <c r="BZ733" s="37">
        <f t="shared" ref="BZ733:BZ796" si="479">SUM(AW733:BY733)</f>
        <v>0</v>
      </c>
      <c r="CA733" s="32" t="e">
        <f>VLOOKUP(J:J,'Agent wise'!A:C,3,0)</f>
        <v>#N/A</v>
      </c>
      <c r="CB733" s="32">
        <f t="shared" ref="CB733:CB796" si="480">DATE(CL733,CK733,CJ733)</f>
        <v>0</v>
      </c>
      <c r="CC733" t="str">
        <f t="shared" ref="CC733:CC796" si="481">IF(BZ733&gt;=94.5, "Excellent", IF(BZ733&gt;89.5, "Good", IF(BZ733&gt;84.5, "Average", "FC")))</f>
        <v>FC</v>
      </c>
      <c r="CE733" s="32"/>
      <c r="CJ733">
        <f t="shared" ref="CJ733:CJ796" si="482">DAY(E733)</f>
        <v>0</v>
      </c>
      <c r="CK733">
        <f t="shared" ref="CK733:CK796" si="483">MONTH(E733)</f>
        <v>1</v>
      </c>
      <c r="CL733">
        <f t="shared" ref="CL733:CL796" si="484">YEAR(E733)</f>
        <v>1900</v>
      </c>
    </row>
    <row r="734" spans="1:90" ht="15" customHeight="1" x14ac:dyDescent="0.35">
      <c r="A734" s="32"/>
      <c r="E734" s="32"/>
      <c r="G734" s="32"/>
      <c r="AP734" s="1"/>
      <c r="AQ734" s="1"/>
      <c r="AW734" s="4" t="str">
        <f t="shared" si="450"/>
        <v>0</v>
      </c>
      <c r="AX734" s="4" t="str">
        <f t="shared" si="451"/>
        <v>0</v>
      </c>
      <c r="AY734" s="4" t="str">
        <f t="shared" si="452"/>
        <v>0</v>
      </c>
      <c r="AZ734" s="4" t="str">
        <f t="shared" si="453"/>
        <v>0</v>
      </c>
      <c r="BA734" s="4" t="str">
        <f t="shared" si="454"/>
        <v>0</v>
      </c>
      <c r="BB734" s="4" t="str">
        <f t="shared" si="455"/>
        <v>0</v>
      </c>
      <c r="BC734" s="4" t="str">
        <f t="shared" si="456"/>
        <v>0</v>
      </c>
      <c r="BD734" s="4" t="str">
        <f t="shared" si="457"/>
        <v>0</v>
      </c>
      <c r="BE734" s="4" t="str">
        <f t="shared" si="458"/>
        <v>0</v>
      </c>
      <c r="BF734" s="4" t="str">
        <f t="shared" si="459"/>
        <v>0</v>
      </c>
      <c r="BG734" s="4" t="str">
        <f t="shared" si="460"/>
        <v>0</v>
      </c>
      <c r="BH734" s="4" t="str">
        <f t="shared" si="461"/>
        <v>0</v>
      </c>
      <c r="BI734" s="4" t="str">
        <f t="shared" si="462"/>
        <v>0</v>
      </c>
      <c r="BJ734" s="4" t="str">
        <f t="shared" si="463"/>
        <v>0</v>
      </c>
      <c r="BK734" s="4" t="str">
        <f t="shared" si="464"/>
        <v>0</v>
      </c>
      <c r="BL734" s="4" t="str">
        <f t="shared" si="465"/>
        <v>0</v>
      </c>
      <c r="BM734" s="4" t="str">
        <f t="shared" si="466"/>
        <v>0</v>
      </c>
      <c r="BN734" s="4" t="str">
        <f t="shared" si="467"/>
        <v>0</v>
      </c>
      <c r="BO734" s="4" t="str">
        <f t="shared" si="468"/>
        <v>0</v>
      </c>
      <c r="BP734" s="4" t="str">
        <f t="shared" si="469"/>
        <v>0</v>
      </c>
      <c r="BQ734" s="4" t="str">
        <f t="shared" si="470"/>
        <v>0</v>
      </c>
      <c r="BR734" s="4" t="str">
        <f t="shared" si="471"/>
        <v>0</v>
      </c>
      <c r="BS734" s="4" t="str">
        <f t="shared" si="472"/>
        <v>0</v>
      </c>
      <c r="BT734" s="4" t="str">
        <f t="shared" si="473"/>
        <v>0</v>
      </c>
      <c r="BU734" s="4" t="str">
        <f t="shared" si="474"/>
        <v>0</v>
      </c>
      <c r="BV734" s="4" t="str">
        <f t="shared" si="475"/>
        <v>0</v>
      </c>
      <c r="BW734" s="4" t="str">
        <f t="shared" si="476"/>
        <v>0</v>
      </c>
      <c r="BX734" s="4" t="str">
        <f t="shared" si="477"/>
        <v>0</v>
      </c>
      <c r="BY734" s="4" t="str">
        <f t="shared" si="478"/>
        <v>0</v>
      </c>
      <c r="BZ734" s="37">
        <f t="shared" si="479"/>
        <v>0</v>
      </c>
      <c r="CA734" s="32" t="e">
        <f>VLOOKUP(J:J,'Agent wise'!A:C,3,0)</f>
        <v>#N/A</v>
      </c>
      <c r="CB734" s="32">
        <f t="shared" si="480"/>
        <v>0</v>
      </c>
      <c r="CC734" t="str">
        <f t="shared" si="481"/>
        <v>FC</v>
      </c>
      <c r="CE734" s="32"/>
      <c r="CJ734">
        <f t="shared" si="482"/>
        <v>0</v>
      </c>
      <c r="CK734">
        <f t="shared" si="483"/>
        <v>1</v>
      </c>
      <c r="CL734">
        <f t="shared" si="484"/>
        <v>1900</v>
      </c>
    </row>
    <row r="735" spans="1:90" ht="15" customHeight="1" x14ac:dyDescent="0.35">
      <c r="A735" s="32"/>
      <c r="E735" s="32"/>
      <c r="G735" s="32"/>
      <c r="AQ735" s="1"/>
      <c r="AW735" s="4" t="str">
        <f t="shared" si="450"/>
        <v>0</v>
      </c>
      <c r="AX735" s="4" t="str">
        <f t="shared" si="451"/>
        <v>0</v>
      </c>
      <c r="AY735" s="4" t="str">
        <f t="shared" si="452"/>
        <v>0</v>
      </c>
      <c r="AZ735" s="4" t="str">
        <f t="shared" si="453"/>
        <v>0</v>
      </c>
      <c r="BA735" s="4" t="str">
        <f t="shared" si="454"/>
        <v>0</v>
      </c>
      <c r="BB735" s="4" t="str">
        <f t="shared" si="455"/>
        <v>0</v>
      </c>
      <c r="BC735" s="4" t="str">
        <f t="shared" si="456"/>
        <v>0</v>
      </c>
      <c r="BD735" s="4" t="str">
        <f t="shared" si="457"/>
        <v>0</v>
      </c>
      <c r="BE735" s="4" t="str">
        <f t="shared" si="458"/>
        <v>0</v>
      </c>
      <c r="BF735" s="4" t="str">
        <f t="shared" si="459"/>
        <v>0</v>
      </c>
      <c r="BG735" s="4" t="str">
        <f t="shared" si="460"/>
        <v>0</v>
      </c>
      <c r="BH735" s="4" t="str">
        <f t="shared" si="461"/>
        <v>0</v>
      </c>
      <c r="BI735" s="4" t="str">
        <f t="shared" si="462"/>
        <v>0</v>
      </c>
      <c r="BJ735" s="4" t="str">
        <f t="shared" si="463"/>
        <v>0</v>
      </c>
      <c r="BK735" s="4" t="str">
        <f t="shared" si="464"/>
        <v>0</v>
      </c>
      <c r="BL735" s="4" t="str">
        <f t="shared" si="465"/>
        <v>0</v>
      </c>
      <c r="BM735" s="4" t="str">
        <f t="shared" si="466"/>
        <v>0</v>
      </c>
      <c r="BN735" s="4" t="str">
        <f t="shared" si="467"/>
        <v>0</v>
      </c>
      <c r="BO735" s="4" t="str">
        <f t="shared" si="468"/>
        <v>0</v>
      </c>
      <c r="BP735" s="4" t="str">
        <f t="shared" si="469"/>
        <v>0</v>
      </c>
      <c r="BQ735" s="4" t="str">
        <f t="shared" si="470"/>
        <v>0</v>
      </c>
      <c r="BR735" s="4" t="str">
        <f t="shared" si="471"/>
        <v>0</v>
      </c>
      <c r="BS735" s="4" t="str">
        <f t="shared" si="472"/>
        <v>0</v>
      </c>
      <c r="BT735" s="4" t="str">
        <f t="shared" si="473"/>
        <v>0</v>
      </c>
      <c r="BU735" s="4" t="str">
        <f t="shared" si="474"/>
        <v>0</v>
      </c>
      <c r="BV735" s="4" t="str">
        <f t="shared" si="475"/>
        <v>0</v>
      </c>
      <c r="BW735" s="4" t="str">
        <f t="shared" si="476"/>
        <v>0</v>
      </c>
      <c r="BX735" s="4" t="str">
        <f t="shared" si="477"/>
        <v>0</v>
      </c>
      <c r="BY735" s="4" t="str">
        <f t="shared" si="478"/>
        <v>0</v>
      </c>
      <c r="BZ735" s="37">
        <f t="shared" si="479"/>
        <v>0</v>
      </c>
      <c r="CA735" s="32" t="e">
        <f>VLOOKUP(J:J,'Agent wise'!A:C,3,0)</f>
        <v>#N/A</v>
      </c>
      <c r="CB735" s="32">
        <f t="shared" si="480"/>
        <v>0</v>
      </c>
      <c r="CC735" t="str">
        <f t="shared" si="481"/>
        <v>FC</v>
      </c>
      <c r="CE735" s="32"/>
      <c r="CJ735">
        <f t="shared" si="482"/>
        <v>0</v>
      </c>
      <c r="CK735">
        <f t="shared" si="483"/>
        <v>1</v>
      </c>
      <c r="CL735">
        <f t="shared" si="484"/>
        <v>1900</v>
      </c>
    </row>
    <row r="736" spans="1:90" ht="15" customHeight="1" x14ac:dyDescent="0.35">
      <c r="A736" s="32"/>
      <c r="E736" s="32"/>
      <c r="G736" s="32"/>
      <c r="AQ736" s="1"/>
      <c r="AW736" s="4" t="str">
        <f t="shared" si="450"/>
        <v>0</v>
      </c>
      <c r="AX736" s="4" t="str">
        <f t="shared" si="451"/>
        <v>0</v>
      </c>
      <c r="AY736" s="4" t="str">
        <f t="shared" si="452"/>
        <v>0</v>
      </c>
      <c r="AZ736" s="4" t="str">
        <f t="shared" si="453"/>
        <v>0</v>
      </c>
      <c r="BA736" s="4" t="str">
        <f t="shared" si="454"/>
        <v>0</v>
      </c>
      <c r="BB736" s="4" t="str">
        <f t="shared" si="455"/>
        <v>0</v>
      </c>
      <c r="BC736" s="4" t="str">
        <f t="shared" si="456"/>
        <v>0</v>
      </c>
      <c r="BD736" s="4" t="str">
        <f t="shared" si="457"/>
        <v>0</v>
      </c>
      <c r="BE736" s="4" t="str">
        <f t="shared" si="458"/>
        <v>0</v>
      </c>
      <c r="BF736" s="4" t="str">
        <f t="shared" si="459"/>
        <v>0</v>
      </c>
      <c r="BG736" s="4" t="str">
        <f t="shared" si="460"/>
        <v>0</v>
      </c>
      <c r="BH736" s="4" t="str">
        <f t="shared" si="461"/>
        <v>0</v>
      </c>
      <c r="BI736" s="4" t="str">
        <f t="shared" si="462"/>
        <v>0</v>
      </c>
      <c r="BJ736" s="4" t="str">
        <f t="shared" si="463"/>
        <v>0</v>
      </c>
      <c r="BK736" s="4" t="str">
        <f t="shared" si="464"/>
        <v>0</v>
      </c>
      <c r="BL736" s="4" t="str">
        <f t="shared" si="465"/>
        <v>0</v>
      </c>
      <c r="BM736" s="4" t="str">
        <f t="shared" si="466"/>
        <v>0</v>
      </c>
      <c r="BN736" s="4" t="str">
        <f t="shared" si="467"/>
        <v>0</v>
      </c>
      <c r="BO736" s="4" t="str">
        <f t="shared" si="468"/>
        <v>0</v>
      </c>
      <c r="BP736" s="4" t="str">
        <f t="shared" si="469"/>
        <v>0</v>
      </c>
      <c r="BQ736" s="4" t="str">
        <f t="shared" si="470"/>
        <v>0</v>
      </c>
      <c r="BR736" s="4" t="str">
        <f t="shared" si="471"/>
        <v>0</v>
      </c>
      <c r="BS736" s="4" t="str">
        <f t="shared" si="472"/>
        <v>0</v>
      </c>
      <c r="BT736" s="4" t="str">
        <f t="shared" si="473"/>
        <v>0</v>
      </c>
      <c r="BU736" s="4" t="str">
        <f t="shared" si="474"/>
        <v>0</v>
      </c>
      <c r="BV736" s="4" t="str">
        <f t="shared" si="475"/>
        <v>0</v>
      </c>
      <c r="BW736" s="4" t="str">
        <f t="shared" si="476"/>
        <v>0</v>
      </c>
      <c r="BX736" s="4" t="str">
        <f t="shared" si="477"/>
        <v>0</v>
      </c>
      <c r="BY736" s="4" t="str">
        <f t="shared" si="478"/>
        <v>0</v>
      </c>
      <c r="BZ736" s="37">
        <f t="shared" si="479"/>
        <v>0</v>
      </c>
      <c r="CA736" s="32" t="e">
        <f>VLOOKUP(J:J,'Agent wise'!A:C,3,0)</f>
        <v>#N/A</v>
      </c>
      <c r="CB736" s="32">
        <f t="shared" si="480"/>
        <v>0</v>
      </c>
      <c r="CC736" t="str">
        <f t="shared" si="481"/>
        <v>FC</v>
      </c>
      <c r="CE736" s="32"/>
      <c r="CJ736">
        <f t="shared" si="482"/>
        <v>0</v>
      </c>
      <c r="CK736">
        <f t="shared" si="483"/>
        <v>1</v>
      </c>
      <c r="CL736">
        <f t="shared" si="484"/>
        <v>1900</v>
      </c>
    </row>
    <row r="737" spans="1:90" ht="15" customHeight="1" x14ac:dyDescent="0.35">
      <c r="A737" s="32"/>
      <c r="E737" s="32"/>
      <c r="G737" s="32"/>
      <c r="AQ737" s="1"/>
      <c r="AW737" s="4" t="str">
        <f t="shared" si="450"/>
        <v>0</v>
      </c>
      <c r="AX737" s="4" t="str">
        <f t="shared" si="451"/>
        <v>0</v>
      </c>
      <c r="AY737" s="4" t="str">
        <f t="shared" si="452"/>
        <v>0</v>
      </c>
      <c r="AZ737" s="4" t="str">
        <f t="shared" si="453"/>
        <v>0</v>
      </c>
      <c r="BA737" s="4" t="str">
        <f t="shared" si="454"/>
        <v>0</v>
      </c>
      <c r="BB737" s="4" t="str">
        <f t="shared" si="455"/>
        <v>0</v>
      </c>
      <c r="BC737" s="4" t="str">
        <f t="shared" si="456"/>
        <v>0</v>
      </c>
      <c r="BD737" s="4" t="str">
        <f t="shared" si="457"/>
        <v>0</v>
      </c>
      <c r="BE737" s="4" t="str">
        <f t="shared" si="458"/>
        <v>0</v>
      </c>
      <c r="BF737" s="4" t="str">
        <f t="shared" si="459"/>
        <v>0</v>
      </c>
      <c r="BG737" s="4" t="str">
        <f t="shared" si="460"/>
        <v>0</v>
      </c>
      <c r="BH737" s="4" t="str">
        <f t="shared" si="461"/>
        <v>0</v>
      </c>
      <c r="BI737" s="4" t="str">
        <f t="shared" si="462"/>
        <v>0</v>
      </c>
      <c r="BJ737" s="4" t="str">
        <f t="shared" si="463"/>
        <v>0</v>
      </c>
      <c r="BK737" s="4" t="str">
        <f t="shared" si="464"/>
        <v>0</v>
      </c>
      <c r="BL737" s="4" t="str">
        <f t="shared" si="465"/>
        <v>0</v>
      </c>
      <c r="BM737" s="4" t="str">
        <f t="shared" si="466"/>
        <v>0</v>
      </c>
      <c r="BN737" s="4" t="str">
        <f t="shared" si="467"/>
        <v>0</v>
      </c>
      <c r="BO737" s="4" t="str">
        <f t="shared" si="468"/>
        <v>0</v>
      </c>
      <c r="BP737" s="4" t="str">
        <f t="shared" si="469"/>
        <v>0</v>
      </c>
      <c r="BQ737" s="4" t="str">
        <f t="shared" si="470"/>
        <v>0</v>
      </c>
      <c r="BR737" s="4" t="str">
        <f t="shared" si="471"/>
        <v>0</v>
      </c>
      <c r="BS737" s="4" t="str">
        <f t="shared" si="472"/>
        <v>0</v>
      </c>
      <c r="BT737" s="4" t="str">
        <f t="shared" si="473"/>
        <v>0</v>
      </c>
      <c r="BU737" s="4" t="str">
        <f t="shared" si="474"/>
        <v>0</v>
      </c>
      <c r="BV737" s="4" t="str">
        <f t="shared" si="475"/>
        <v>0</v>
      </c>
      <c r="BW737" s="4" t="str">
        <f t="shared" si="476"/>
        <v>0</v>
      </c>
      <c r="BX737" s="4" t="str">
        <f t="shared" si="477"/>
        <v>0</v>
      </c>
      <c r="BY737" s="4" t="str">
        <f t="shared" si="478"/>
        <v>0</v>
      </c>
      <c r="BZ737" s="37">
        <f t="shared" si="479"/>
        <v>0</v>
      </c>
      <c r="CA737" s="32" t="e">
        <f>VLOOKUP(J:J,'Agent wise'!A:C,3,0)</f>
        <v>#N/A</v>
      </c>
      <c r="CB737" s="32">
        <f t="shared" si="480"/>
        <v>0</v>
      </c>
      <c r="CC737" t="str">
        <f t="shared" si="481"/>
        <v>FC</v>
      </c>
      <c r="CE737" s="32"/>
      <c r="CJ737">
        <f t="shared" si="482"/>
        <v>0</v>
      </c>
      <c r="CK737">
        <f t="shared" si="483"/>
        <v>1</v>
      </c>
      <c r="CL737">
        <f t="shared" si="484"/>
        <v>1900</v>
      </c>
    </row>
    <row r="738" spans="1:90" ht="15" customHeight="1" x14ac:dyDescent="0.35">
      <c r="A738" s="32"/>
      <c r="E738" s="32"/>
      <c r="G738" s="32"/>
      <c r="AQ738" s="1"/>
      <c r="AW738" s="4" t="str">
        <f t="shared" si="450"/>
        <v>0</v>
      </c>
      <c r="AX738" s="4" t="str">
        <f t="shared" si="451"/>
        <v>0</v>
      </c>
      <c r="AY738" s="4" t="str">
        <f t="shared" si="452"/>
        <v>0</v>
      </c>
      <c r="AZ738" s="4" t="str">
        <f t="shared" si="453"/>
        <v>0</v>
      </c>
      <c r="BA738" s="4" t="str">
        <f t="shared" si="454"/>
        <v>0</v>
      </c>
      <c r="BB738" s="4" t="str">
        <f t="shared" si="455"/>
        <v>0</v>
      </c>
      <c r="BC738" s="4" t="str">
        <f t="shared" si="456"/>
        <v>0</v>
      </c>
      <c r="BD738" s="4" t="str">
        <f t="shared" si="457"/>
        <v>0</v>
      </c>
      <c r="BE738" s="4" t="str">
        <f t="shared" si="458"/>
        <v>0</v>
      </c>
      <c r="BF738" s="4" t="str">
        <f t="shared" si="459"/>
        <v>0</v>
      </c>
      <c r="BG738" s="4" t="str">
        <f t="shared" si="460"/>
        <v>0</v>
      </c>
      <c r="BH738" s="4" t="str">
        <f t="shared" si="461"/>
        <v>0</v>
      </c>
      <c r="BI738" s="4" t="str">
        <f t="shared" si="462"/>
        <v>0</v>
      </c>
      <c r="BJ738" s="4" t="str">
        <f t="shared" si="463"/>
        <v>0</v>
      </c>
      <c r="BK738" s="4" t="str">
        <f t="shared" si="464"/>
        <v>0</v>
      </c>
      <c r="BL738" s="4" t="str">
        <f t="shared" si="465"/>
        <v>0</v>
      </c>
      <c r="BM738" s="4" t="str">
        <f t="shared" si="466"/>
        <v>0</v>
      </c>
      <c r="BN738" s="4" t="str">
        <f t="shared" si="467"/>
        <v>0</v>
      </c>
      <c r="BO738" s="4" t="str">
        <f t="shared" si="468"/>
        <v>0</v>
      </c>
      <c r="BP738" s="4" t="str">
        <f t="shared" si="469"/>
        <v>0</v>
      </c>
      <c r="BQ738" s="4" t="str">
        <f t="shared" si="470"/>
        <v>0</v>
      </c>
      <c r="BR738" s="4" t="str">
        <f t="shared" si="471"/>
        <v>0</v>
      </c>
      <c r="BS738" s="4" t="str">
        <f t="shared" si="472"/>
        <v>0</v>
      </c>
      <c r="BT738" s="4" t="str">
        <f t="shared" si="473"/>
        <v>0</v>
      </c>
      <c r="BU738" s="4" t="str">
        <f t="shared" si="474"/>
        <v>0</v>
      </c>
      <c r="BV738" s="4" t="str">
        <f t="shared" si="475"/>
        <v>0</v>
      </c>
      <c r="BW738" s="4" t="str">
        <f t="shared" si="476"/>
        <v>0</v>
      </c>
      <c r="BX738" s="4" t="str">
        <f t="shared" si="477"/>
        <v>0</v>
      </c>
      <c r="BY738" s="4" t="str">
        <f t="shared" si="478"/>
        <v>0</v>
      </c>
      <c r="BZ738" s="37">
        <f t="shared" si="479"/>
        <v>0</v>
      </c>
      <c r="CA738" s="32" t="e">
        <f>VLOOKUP(J:J,'Agent wise'!A:C,3,0)</f>
        <v>#N/A</v>
      </c>
      <c r="CB738" s="32">
        <f t="shared" si="480"/>
        <v>0</v>
      </c>
      <c r="CC738" t="str">
        <f t="shared" si="481"/>
        <v>FC</v>
      </c>
      <c r="CE738" s="32"/>
      <c r="CJ738">
        <f t="shared" si="482"/>
        <v>0</v>
      </c>
      <c r="CK738">
        <f t="shared" si="483"/>
        <v>1</v>
      </c>
      <c r="CL738">
        <f t="shared" si="484"/>
        <v>1900</v>
      </c>
    </row>
    <row r="739" spans="1:90" ht="15" customHeight="1" x14ac:dyDescent="0.35">
      <c r="A739" s="32"/>
      <c r="E739" s="32"/>
      <c r="G739" s="32"/>
      <c r="AQ739" s="1"/>
      <c r="AW739" s="4" t="str">
        <f t="shared" si="450"/>
        <v>0</v>
      </c>
      <c r="AX739" s="4" t="str">
        <f t="shared" si="451"/>
        <v>0</v>
      </c>
      <c r="AY739" s="4" t="str">
        <f t="shared" si="452"/>
        <v>0</v>
      </c>
      <c r="AZ739" s="4" t="str">
        <f t="shared" si="453"/>
        <v>0</v>
      </c>
      <c r="BA739" s="4" t="str">
        <f t="shared" si="454"/>
        <v>0</v>
      </c>
      <c r="BB739" s="4" t="str">
        <f t="shared" si="455"/>
        <v>0</v>
      </c>
      <c r="BC739" s="4" t="str">
        <f t="shared" si="456"/>
        <v>0</v>
      </c>
      <c r="BD739" s="4" t="str">
        <f t="shared" si="457"/>
        <v>0</v>
      </c>
      <c r="BE739" s="4" t="str">
        <f t="shared" si="458"/>
        <v>0</v>
      </c>
      <c r="BF739" s="4" t="str">
        <f t="shared" si="459"/>
        <v>0</v>
      </c>
      <c r="BG739" s="4" t="str">
        <f t="shared" si="460"/>
        <v>0</v>
      </c>
      <c r="BH739" s="4" t="str">
        <f t="shared" si="461"/>
        <v>0</v>
      </c>
      <c r="BI739" s="4" t="str">
        <f t="shared" si="462"/>
        <v>0</v>
      </c>
      <c r="BJ739" s="4" t="str">
        <f t="shared" si="463"/>
        <v>0</v>
      </c>
      <c r="BK739" s="4" t="str">
        <f t="shared" si="464"/>
        <v>0</v>
      </c>
      <c r="BL739" s="4" t="str">
        <f t="shared" si="465"/>
        <v>0</v>
      </c>
      <c r="BM739" s="4" t="str">
        <f t="shared" si="466"/>
        <v>0</v>
      </c>
      <c r="BN739" s="4" t="str">
        <f t="shared" si="467"/>
        <v>0</v>
      </c>
      <c r="BO739" s="4" t="str">
        <f t="shared" si="468"/>
        <v>0</v>
      </c>
      <c r="BP739" s="4" t="str">
        <f t="shared" si="469"/>
        <v>0</v>
      </c>
      <c r="BQ739" s="4" t="str">
        <f t="shared" si="470"/>
        <v>0</v>
      </c>
      <c r="BR739" s="4" t="str">
        <f t="shared" si="471"/>
        <v>0</v>
      </c>
      <c r="BS739" s="4" t="str">
        <f t="shared" si="472"/>
        <v>0</v>
      </c>
      <c r="BT739" s="4" t="str">
        <f t="shared" si="473"/>
        <v>0</v>
      </c>
      <c r="BU739" s="4" t="str">
        <f t="shared" si="474"/>
        <v>0</v>
      </c>
      <c r="BV739" s="4" t="str">
        <f t="shared" si="475"/>
        <v>0</v>
      </c>
      <c r="BW739" s="4" t="str">
        <f t="shared" si="476"/>
        <v>0</v>
      </c>
      <c r="BX739" s="4" t="str">
        <f t="shared" si="477"/>
        <v>0</v>
      </c>
      <c r="BY739" s="4" t="str">
        <f t="shared" si="478"/>
        <v>0</v>
      </c>
      <c r="BZ739" s="37">
        <f t="shared" si="479"/>
        <v>0</v>
      </c>
      <c r="CA739" s="32" t="e">
        <f>VLOOKUP(J:J,'Agent wise'!A:C,3,0)</f>
        <v>#N/A</v>
      </c>
      <c r="CB739" s="32">
        <f t="shared" si="480"/>
        <v>0</v>
      </c>
      <c r="CC739" t="str">
        <f t="shared" si="481"/>
        <v>FC</v>
      </c>
      <c r="CE739" s="32"/>
      <c r="CJ739">
        <f t="shared" si="482"/>
        <v>0</v>
      </c>
      <c r="CK739">
        <f t="shared" si="483"/>
        <v>1</v>
      </c>
      <c r="CL739">
        <f t="shared" si="484"/>
        <v>1900</v>
      </c>
    </row>
    <row r="740" spans="1:90" ht="15" customHeight="1" x14ac:dyDescent="0.35">
      <c r="A740" s="32"/>
      <c r="E740" s="32"/>
      <c r="G740" s="32"/>
      <c r="AQ740" s="1"/>
      <c r="AW740" s="4" t="str">
        <f t="shared" si="450"/>
        <v>0</v>
      </c>
      <c r="AX740" s="4" t="str">
        <f t="shared" si="451"/>
        <v>0</v>
      </c>
      <c r="AY740" s="4" t="str">
        <f t="shared" si="452"/>
        <v>0</v>
      </c>
      <c r="AZ740" s="4" t="str">
        <f t="shared" si="453"/>
        <v>0</v>
      </c>
      <c r="BA740" s="4" t="str">
        <f t="shared" si="454"/>
        <v>0</v>
      </c>
      <c r="BB740" s="4" t="str">
        <f t="shared" si="455"/>
        <v>0</v>
      </c>
      <c r="BC740" s="4" t="str">
        <f t="shared" si="456"/>
        <v>0</v>
      </c>
      <c r="BD740" s="4" t="str">
        <f t="shared" si="457"/>
        <v>0</v>
      </c>
      <c r="BE740" s="4" t="str">
        <f t="shared" si="458"/>
        <v>0</v>
      </c>
      <c r="BF740" s="4" t="str">
        <f t="shared" si="459"/>
        <v>0</v>
      </c>
      <c r="BG740" s="4" t="str">
        <f t="shared" si="460"/>
        <v>0</v>
      </c>
      <c r="BH740" s="4" t="str">
        <f t="shared" si="461"/>
        <v>0</v>
      </c>
      <c r="BI740" s="4" t="str">
        <f t="shared" si="462"/>
        <v>0</v>
      </c>
      <c r="BJ740" s="4" t="str">
        <f t="shared" si="463"/>
        <v>0</v>
      </c>
      <c r="BK740" s="4" t="str">
        <f t="shared" si="464"/>
        <v>0</v>
      </c>
      <c r="BL740" s="4" t="str">
        <f t="shared" si="465"/>
        <v>0</v>
      </c>
      <c r="BM740" s="4" t="str">
        <f t="shared" si="466"/>
        <v>0</v>
      </c>
      <c r="BN740" s="4" t="str">
        <f t="shared" si="467"/>
        <v>0</v>
      </c>
      <c r="BO740" s="4" t="str">
        <f t="shared" si="468"/>
        <v>0</v>
      </c>
      <c r="BP740" s="4" t="str">
        <f t="shared" si="469"/>
        <v>0</v>
      </c>
      <c r="BQ740" s="4" t="str">
        <f t="shared" si="470"/>
        <v>0</v>
      </c>
      <c r="BR740" s="4" t="str">
        <f t="shared" si="471"/>
        <v>0</v>
      </c>
      <c r="BS740" s="4" t="str">
        <f t="shared" si="472"/>
        <v>0</v>
      </c>
      <c r="BT740" s="4" t="str">
        <f t="shared" si="473"/>
        <v>0</v>
      </c>
      <c r="BU740" s="4" t="str">
        <f t="shared" si="474"/>
        <v>0</v>
      </c>
      <c r="BV740" s="4" t="str">
        <f t="shared" si="475"/>
        <v>0</v>
      </c>
      <c r="BW740" s="4" t="str">
        <f t="shared" si="476"/>
        <v>0</v>
      </c>
      <c r="BX740" s="4" t="str">
        <f t="shared" si="477"/>
        <v>0</v>
      </c>
      <c r="BY740" s="4" t="str">
        <f t="shared" si="478"/>
        <v>0</v>
      </c>
      <c r="BZ740" s="37">
        <f t="shared" si="479"/>
        <v>0</v>
      </c>
      <c r="CA740" s="32" t="e">
        <f>VLOOKUP(J:J,'Agent wise'!A:C,3,0)</f>
        <v>#N/A</v>
      </c>
      <c r="CB740" s="32">
        <f t="shared" si="480"/>
        <v>0</v>
      </c>
      <c r="CC740" t="str">
        <f t="shared" si="481"/>
        <v>FC</v>
      </c>
      <c r="CE740" s="32"/>
      <c r="CJ740">
        <f t="shared" si="482"/>
        <v>0</v>
      </c>
      <c r="CK740">
        <f t="shared" si="483"/>
        <v>1</v>
      </c>
      <c r="CL740">
        <f t="shared" si="484"/>
        <v>1900</v>
      </c>
    </row>
    <row r="741" spans="1:90" ht="15" customHeight="1" x14ac:dyDescent="0.35">
      <c r="A741" s="32"/>
      <c r="E741" s="32"/>
      <c r="G741" s="32"/>
      <c r="AQ741" s="1"/>
      <c r="AW741" s="4" t="str">
        <f t="shared" si="450"/>
        <v>0</v>
      </c>
      <c r="AX741" s="4" t="str">
        <f t="shared" si="451"/>
        <v>0</v>
      </c>
      <c r="AY741" s="4" t="str">
        <f t="shared" si="452"/>
        <v>0</v>
      </c>
      <c r="AZ741" s="4" t="str">
        <f t="shared" si="453"/>
        <v>0</v>
      </c>
      <c r="BA741" s="4" t="str">
        <f t="shared" si="454"/>
        <v>0</v>
      </c>
      <c r="BB741" s="4" t="str">
        <f t="shared" si="455"/>
        <v>0</v>
      </c>
      <c r="BC741" s="4" t="str">
        <f t="shared" si="456"/>
        <v>0</v>
      </c>
      <c r="BD741" s="4" t="str">
        <f t="shared" si="457"/>
        <v>0</v>
      </c>
      <c r="BE741" s="4" t="str">
        <f t="shared" si="458"/>
        <v>0</v>
      </c>
      <c r="BF741" s="4" t="str">
        <f t="shared" si="459"/>
        <v>0</v>
      </c>
      <c r="BG741" s="4" t="str">
        <f t="shared" si="460"/>
        <v>0</v>
      </c>
      <c r="BH741" s="4" t="str">
        <f t="shared" si="461"/>
        <v>0</v>
      </c>
      <c r="BI741" s="4" t="str">
        <f t="shared" si="462"/>
        <v>0</v>
      </c>
      <c r="BJ741" s="4" t="str">
        <f t="shared" si="463"/>
        <v>0</v>
      </c>
      <c r="BK741" s="4" t="str">
        <f t="shared" si="464"/>
        <v>0</v>
      </c>
      <c r="BL741" s="4" t="str">
        <f t="shared" si="465"/>
        <v>0</v>
      </c>
      <c r="BM741" s="4" t="str">
        <f t="shared" si="466"/>
        <v>0</v>
      </c>
      <c r="BN741" s="4" t="str">
        <f t="shared" si="467"/>
        <v>0</v>
      </c>
      <c r="BO741" s="4" t="str">
        <f t="shared" si="468"/>
        <v>0</v>
      </c>
      <c r="BP741" s="4" t="str">
        <f t="shared" si="469"/>
        <v>0</v>
      </c>
      <c r="BQ741" s="4" t="str">
        <f t="shared" si="470"/>
        <v>0</v>
      </c>
      <c r="BR741" s="4" t="str">
        <f t="shared" si="471"/>
        <v>0</v>
      </c>
      <c r="BS741" s="4" t="str">
        <f t="shared" si="472"/>
        <v>0</v>
      </c>
      <c r="BT741" s="4" t="str">
        <f t="shared" si="473"/>
        <v>0</v>
      </c>
      <c r="BU741" s="4" t="str">
        <f t="shared" si="474"/>
        <v>0</v>
      </c>
      <c r="BV741" s="4" t="str">
        <f t="shared" si="475"/>
        <v>0</v>
      </c>
      <c r="BW741" s="4" t="str">
        <f t="shared" si="476"/>
        <v>0</v>
      </c>
      <c r="BX741" s="4" t="str">
        <f t="shared" si="477"/>
        <v>0</v>
      </c>
      <c r="BY741" s="4" t="str">
        <f t="shared" si="478"/>
        <v>0</v>
      </c>
      <c r="BZ741" s="37">
        <f t="shared" si="479"/>
        <v>0</v>
      </c>
      <c r="CA741" s="32" t="e">
        <f>VLOOKUP(J:J,'Agent wise'!A:C,3,0)</f>
        <v>#N/A</v>
      </c>
      <c r="CB741" s="32">
        <f t="shared" si="480"/>
        <v>0</v>
      </c>
      <c r="CC741" t="str">
        <f t="shared" si="481"/>
        <v>FC</v>
      </c>
      <c r="CE741" s="32"/>
      <c r="CJ741">
        <f t="shared" si="482"/>
        <v>0</v>
      </c>
      <c r="CK741">
        <f t="shared" si="483"/>
        <v>1</v>
      </c>
      <c r="CL741">
        <f t="shared" si="484"/>
        <v>1900</v>
      </c>
    </row>
    <row r="742" spans="1:90" ht="15" customHeight="1" x14ac:dyDescent="0.35">
      <c r="A742" s="32"/>
      <c r="E742" s="32"/>
      <c r="G742" s="32"/>
      <c r="AQ742" s="1"/>
      <c r="AW742" s="4" t="str">
        <f t="shared" si="450"/>
        <v>0</v>
      </c>
      <c r="AX742" s="4" t="str">
        <f t="shared" si="451"/>
        <v>0</v>
      </c>
      <c r="AY742" s="4" t="str">
        <f t="shared" si="452"/>
        <v>0</v>
      </c>
      <c r="AZ742" s="4" t="str">
        <f t="shared" si="453"/>
        <v>0</v>
      </c>
      <c r="BA742" s="4" t="str">
        <f t="shared" si="454"/>
        <v>0</v>
      </c>
      <c r="BB742" s="4" t="str">
        <f t="shared" si="455"/>
        <v>0</v>
      </c>
      <c r="BC742" s="4" t="str">
        <f t="shared" si="456"/>
        <v>0</v>
      </c>
      <c r="BD742" s="4" t="str">
        <f t="shared" si="457"/>
        <v>0</v>
      </c>
      <c r="BE742" s="4" t="str">
        <f t="shared" si="458"/>
        <v>0</v>
      </c>
      <c r="BF742" s="4" t="str">
        <f t="shared" si="459"/>
        <v>0</v>
      </c>
      <c r="BG742" s="4" t="str">
        <f t="shared" si="460"/>
        <v>0</v>
      </c>
      <c r="BH742" s="4" t="str">
        <f t="shared" si="461"/>
        <v>0</v>
      </c>
      <c r="BI742" s="4" t="str">
        <f t="shared" si="462"/>
        <v>0</v>
      </c>
      <c r="BJ742" s="4" t="str">
        <f t="shared" si="463"/>
        <v>0</v>
      </c>
      <c r="BK742" s="4" t="str">
        <f t="shared" si="464"/>
        <v>0</v>
      </c>
      <c r="BL742" s="4" t="str">
        <f t="shared" si="465"/>
        <v>0</v>
      </c>
      <c r="BM742" s="4" t="str">
        <f t="shared" si="466"/>
        <v>0</v>
      </c>
      <c r="BN742" s="4" t="str">
        <f t="shared" si="467"/>
        <v>0</v>
      </c>
      <c r="BO742" s="4" t="str">
        <f t="shared" si="468"/>
        <v>0</v>
      </c>
      <c r="BP742" s="4" t="str">
        <f t="shared" si="469"/>
        <v>0</v>
      </c>
      <c r="BQ742" s="4" t="str">
        <f t="shared" si="470"/>
        <v>0</v>
      </c>
      <c r="BR742" s="4" t="str">
        <f t="shared" si="471"/>
        <v>0</v>
      </c>
      <c r="BS742" s="4" t="str">
        <f t="shared" si="472"/>
        <v>0</v>
      </c>
      <c r="BT742" s="4" t="str">
        <f t="shared" si="473"/>
        <v>0</v>
      </c>
      <c r="BU742" s="4" t="str">
        <f t="shared" si="474"/>
        <v>0</v>
      </c>
      <c r="BV742" s="4" t="str">
        <f t="shared" si="475"/>
        <v>0</v>
      </c>
      <c r="BW742" s="4" t="str">
        <f t="shared" si="476"/>
        <v>0</v>
      </c>
      <c r="BX742" s="4" t="str">
        <f t="shared" si="477"/>
        <v>0</v>
      </c>
      <c r="BY742" s="4" t="str">
        <f t="shared" si="478"/>
        <v>0</v>
      </c>
      <c r="BZ742" s="37">
        <f t="shared" si="479"/>
        <v>0</v>
      </c>
      <c r="CA742" s="32" t="e">
        <f>VLOOKUP(J:J,'Agent wise'!A:C,3,0)</f>
        <v>#N/A</v>
      </c>
      <c r="CB742" s="32">
        <f t="shared" si="480"/>
        <v>0</v>
      </c>
      <c r="CC742" t="str">
        <f t="shared" si="481"/>
        <v>FC</v>
      </c>
      <c r="CE742" s="32"/>
      <c r="CJ742">
        <f t="shared" si="482"/>
        <v>0</v>
      </c>
      <c r="CK742">
        <f t="shared" si="483"/>
        <v>1</v>
      </c>
      <c r="CL742">
        <f t="shared" si="484"/>
        <v>1900</v>
      </c>
    </row>
    <row r="743" spans="1:90" ht="15" customHeight="1" x14ac:dyDescent="0.35">
      <c r="A743" s="32"/>
      <c r="E743" s="32"/>
      <c r="G743" s="32"/>
      <c r="AQ743" s="1"/>
      <c r="AW743" s="4" t="str">
        <f t="shared" si="450"/>
        <v>0</v>
      </c>
      <c r="AX743" s="4" t="str">
        <f t="shared" si="451"/>
        <v>0</v>
      </c>
      <c r="AY743" s="4" t="str">
        <f t="shared" si="452"/>
        <v>0</v>
      </c>
      <c r="AZ743" s="4" t="str">
        <f t="shared" si="453"/>
        <v>0</v>
      </c>
      <c r="BA743" s="4" t="str">
        <f t="shared" si="454"/>
        <v>0</v>
      </c>
      <c r="BB743" s="4" t="str">
        <f t="shared" si="455"/>
        <v>0</v>
      </c>
      <c r="BC743" s="4" t="str">
        <f t="shared" si="456"/>
        <v>0</v>
      </c>
      <c r="BD743" s="4" t="str">
        <f t="shared" si="457"/>
        <v>0</v>
      </c>
      <c r="BE743" s="4" t="str">
        <f t="shared" si="458"/>
        <v>0</v>
      </c>
      <c r="BF743" s="4" t="str">
        <f t="shared" si="459"/>
        <v>0</v>
      </c>
      <c r="BG743" s="4" t="str">
        <f t="shared" si="460"/>
        <v>0</v>
      </c>
      <c r="BH743" s="4" t="str">
        <f t="shared" si="461"/>
        <v>0</v>
      </c>
      <c r="BI743" s="4" t="str">
        <f t="shared" si="462"/>
        <v>0</v>
      </c>
      <c r="BJ743" s="4" t="str">
        <f t="shared" si="463"/>
        <v>0</v>
      </c>
      <c r="BK743" s="4" t="str">
        <f t="shared" si="464"/>
        <v>0</v>
      </c>
      <c r="BL743" s="4" t="str">
        <f t="shared" si="465"/>
        <v>0</v>
      </c>
      <c r="BM743" s="4" t="str">
        <f t="shared" si="466"/>
        <v>0</v>
      </c>
      <c r="BN743" s="4" t="str">
        <f t="shared" si="467"/>
        <v>0</v>
      </c>
      <c r="BO743" s="4" t="str">
        <f t="shared" si="468"/>
        <v>0</v>
      </c>
      <c r="BP743" s="4" t="str">
        <f t="shared" si="469"/>
        <v>0</v>
      </c>
      <c r="BQ743" s="4" t="str">
        <f t="shared" si="470"/>
        <v>0</v>
      </c>
      <c r="BR743" s="4" t="str">
        <f t="shared" si="471"/>
        <v>0</v>
      </c>
      <c r="BS743" s="4" t="str">
        <f t="shared" si="472"/>
        <v>0</v>
      </c>
      <c r="BT743" s="4" t="str">
        <f t="shared" si="473"/>
        <v>0</v>
      </c>
      <c r="BU743" s="4" t="str">
        <f t="shared" si="474"/>
        <v>0</v>
      </c>
      <c r="BV743" s="4" t="str">
        <f t="shared" si="475"/>
        <v>0</v>
      </c>
      <c r="BW743" s="4" t="str">
        <f t="shared" si="476"/>
        <v>0</v>
      </c>
      <c r="BX743" s="4" t="str">
        <f t="shared" si="477"/>
        <v>0</v>
      </c>
      <c r="BY743" s="4" t="str">
        <f t="shared" si="478"/>
        <v>0</v>
      </c>
      <c r="BZ743" s="37">
        <f t="shared" si="479"/>
        <v>0</v>
      </c>
      <c r="CA743" s="32" t="e">
        <f>VLOOKUP(J:J,'Agent wise'!A:C,3,0)</f>
        <v>#N/A</v>
      </c>
      <c r="CB743" s="32">
        <f t="shared" si="480"/>
        <v>0</v>
      </c>
      <c r="CC743" t="str">
        <f t="shared" si="481"/>
        <v>FC</v>
      </c>
      <c r="CE743" s="32"/>
      <c r="CJ743">
        <f t="shared" si="482"/>
        <v>0</v>
      </c>
      <c r="CK743">
        <f t="shared" si="483"/>
        <v>1</v>
      </c>
      <c r="CL743">
        <f t="shared" si="484"/>
        <v>1900</v>
      </c>
    </row>
    <row r="744" spans="1:90" ht="15" customHeight="1" x14ac:dyDescent="0.35">
      <c r="A744" s="32"/>
      <c r="E744" s="32"/>
      <c r="G744" s="32"/>
      <c r="AQ744" s="1"/>
      <c r="AW744" s="4" t="str">
        <f t="shared" si="450"/>
        <v>0</v>
      </c>
      <c r="AX744" s="4" t="str">
        <f t="shared" si="451"/>
        <v>0</v>
      </c>
      <c r="AY744" s="4" t="str">
        <f t="shared" si="452"/>
        <v>0</v>
      </c>
      <c r="AZ744" s="4" t="str">
        <f t="shared" si="453"/>
        <v>0</v>
      </c>
      <c r="BA744" s="4" t="str">
        <f t="shared" si="454"/>
        <v>0</v>
      </c>
      <c r="BB744" s="4" t="str">
        <f t="shared" si="455"/>
        <v>0</v>
      </c>
      <c r="BC744" s="4" t="str">
        <f t="shared" si="456"/>
        <v>0</v>
      </c>
      <c r="BD744" s="4" t="str">
        <f t="shared" si="457"/>
        <v>0</v>
      </c>
      <c r="BE744" s="4" t="str">
        <f t="shared" si="458"/>
        <v>0</v>
      </c>
      <c r="BF744" s="4" t="str">
        <f t="shared" si="459"/>
        <v>0</v>
      </c>
      <c r="BG744" s="4" t="str">
        <f t="shared" si="460"/>
        <v>0</v>
      </c>
      <c r="BH744" s="4" t="str">
        <f t="shared" si="461"/>
        <v>0</v>
      </c>
      <c r="BI744" s="4" t="str">
        <f t="shared" si="462"/>
        <v>0</v>
      </c>
      <c r="BJ744" s="4" t="str">
        <f t="shared" si="463"/>
        <v>0</v>
      </c>
      <c r="BK744" s="4" t="str">
        <f t="shared" si="464"/>
        <v>0</v>
      </c>
      <c r="BL744" s="4" t="str">
        <f t="shared" si="465"/>
        <v>0</v>
      </c>
      <c r="BM744" s="4" t="str">
        <f t="shared" si="466"/>
        <v>0</v>
      </c>
      <c r="BN744" s="4" t="str">
        <f t="shared" si="467"/>
        <v>0</v>
      </c>
      <c r="BO744" s="4" t="str">
        <f t="shared" si="468"/>
        <v>0</v>
      </c>
      <c r="BP744" s="4" t="str">
        <f t="shared" si="469"/>
        <v>0</v>
      </c>
      <c r="BQ744" s="4" t="str">
        <f t="shared" si="470"/>
        <v>0</v>
      </c>
      <c r="BR744" s="4" t="str">
        <f t="shared" si="471"/>
        <v>0</v>
      </c>
      <c r="BS744" s="4" t="str">
        <f t="shared" si="472"/>
        <v>0</v>
      </c>
      <c r="BT744" s="4" t="str">
        <f t="shared" si="473"/>
        <v>0</v>
      </c>
      <c r="BU744" s="4" t="str">
        <f t="shared" si="474"/>
        <v>0</v>
      </c>
      <c r="BV744" s="4" t="str">
        <f t="shared" si="475"/>
        <v>0</v>
      </c>
      <c r="BW744" s="4" t="str">
        <f t="shared" si="476"/>
        <v>0</v>
      </c>
      <c r="BX744" s="4" t="str">
        <f t="shared" si="477"/>
        <v>0</v>
      </c>
      <c r="BY744" s="4" t="str">
        <f t="shared" si="478"/>
        <v>0</v>
      </c>
      <c r="BZ744" s="37">
        <f t="shared" si="479"/>
        <v>0</v>
      </c>
      <c r="CA744" s="32" t="e">
        <f>VLOOKUP(J:J,'Agent wise'!A:C,3,0)</f>
        <v>#N/A</v>
      </c>
      <c r="CB744" s="32">
        <f t="shared" si="480"/>
        <v>0</v>
      </c>
      <c r="CC744" t="str">
        <f t="shared" si="481"/>
        <v>FC</v>
      </c>
      <c r="CE744" s="32"/>
      <c r="CJ744">
        <f t="shared" si="482"/>
        <v>0</v>
      </c>
      <c r="CK744">
        <f t="shared" si="483"/>
        <v>1</v>
      </c>
      <c r="CL744">
        <f t="shared" si="484"/>
        <v>1900</v>
      </c>
    </row>
    <row r="745" spans="1:90" ht="15" customHeight="1" x14ac:dyDescent="0.35">
      <c r="A745" s="32"/>
      <c r="E745" s="32"/>
      <c r="G745" s="32"/>
      <c r="AQ745" s="1"/>
      <c r="AW745" s="4" t="str">
        <f t="shared" si="450"/>
        <v>0</v>
      </c>
      <c r="AX745" s="4" t="str">
        <f t="shared" si="451"/>
        <v>0</v>
      </c>
      <c r="AY745" s="4" t="str">
        <f t="shared" si="452"/>
        <v>0</v>
      </c>
      <c r="AZ745" s="4" t="str">
        <f t="shared" si="453"/>
        <v>0</v>
      </c>
      <c r="BA745" s="4" t="str">
        <f t="shared" si="454"/>
        <v>0</v>
      </c>
      <c r="BB745" s="4" t="str">
        <f t="shared" si="455"/>
        <v>0</v>
      </c>
      <c r="BC745" s="4" t="str">
        <f t="shared" si="456"/>
        <v>0</v>
      </c>
      <c r="BD745" s="4" t="str">
        <f t="shared" si="457"/>
        <v>0</v>
      </c>
      <c r="BE745" s="4" t="str">
        <f t="shared" si="458"/>
        <v>0</v>
      </c>
      <c r="BF745" s="4" t="str">
        <f t="shared" si="459"/>
        <v>0</v>
      </c>
      <c r="BG745" s="4" t="str">
        <f t="shared" si="460"/>
        <v>0</v>
      </c>
      <c r="BH745" s="4" t="str">
        <f t="shared" si="461"/>
        <v>0</v>
      </c>
      <c r="BI745" s="4" t="str">
        <f t="shared" si="462"/>
        <v>0</v>
      </c>
      <c r="BJ745" s="4" t="str">
        <f t="shared" si="463"/>
        <v>0</v>
      </c>
      <c r="BK745" s="4" t="str">
        <f t="shared" si="464"/>
        <v>0</v>
      </c>
      <c r="BL745" s="4" t="str">
        <f t="shared" si="465"/>
        <v>0</v>
      </c>
      <c r="BM745" s="4" t="str">
        <f t="shared" si="466"/>
        <v>0</v>
      </c>
      <c r="BN745" s="4" t="str">
        <f t="shared" si="467"/>
        <v>0</v>
      </c>
      <c r="BO745" s="4" t="str">
        <f t="shared" si="468"/>
        <v>0</v>
      </c>
      <c r="BP745" s="4" t="str">
        <f t="shared" si="469"/>
        <v>0</v>
      </c>
      <c r="BQ745" s="4" t="str">
        <f t="shared" si="470"/>
        <v>0</v>
      </c>
      <c r="BR745" s="4" t="str">
        <f t="shared" si="471"/>
        <v>0</v>
      </c>
      <c r="BS745" s="4" t="str">
        <f t="shared" si="472"/>
        <v>0</v>
      </c>
      <c r="BT745" s="4" t="str">
        <f t="shared" si="473"/>
        <v>0</v>
      </c>
      <c r="BU745" s="4" t="str">
        <f t="shared" si="474"/>
        <v>0</v>
      </c>
      <c r="BV745" s="4" t="str">
        <f t="shared" si="475"/>
        <v>0</v>
      </c>
      <c r="BW745" s="4" t="str">
        <f t="shared" si="476"/>
        <v>0</v>
      </c>
      <c r="BX745" s="4" t="str">
        <f t="shared" si="477"/>
        <v>0</v>
      </c>
      <c r="BY745" s="4" t="str">
        <f t="shared" si="478"/>
        <v>0</v>
      </c>
      <c r="BZ745" s="37">
        <f t="shared" si="479"/>
        <v>0</v>
      </c>
      <c r="CA745" s="32" t="e">
        <f>VLOOKUP(J:J,'Agent wise'!A:C,3,0)</f>
        <v>#N/A</v>
      </c>
      <c r="CB745" s="32">
        <f t="shared" si="480"/>
        <v>0</v>
      </c>
      <c r="CC745" t="str">
        <f t="shared" si="481"/>
        <v>FC</v>
      </c>
      <c r="CE745" s="32"/>
      <c r="CJ745">
        <f t="shared" si="482"/>
        <v>0</v>
      </c>
      <c r="CK745">
        <f t="shared" si="483"/>
        <v>1</v>
      </c>
      <c r="CL745">
        <f t="shared" si="484"/>
        <v>1900</v>
      </c>
    </row>
    <row r="746" spans="1:90" ht="15" customHeight="1" x14ac:dyDescent="0.35">
      <c r="A746" s="32"/>
      <c r="E746" s="32"/>
      <c r="G746" s="32"/>
      <c r="AQ746" s="1"/>
      <c r="AW746" s="4" t="str">
        <f t="shared" si="450"/>
        <v>0</v>
      </c>
      <c r="AX746" s="4" t="str">
        <f t="shared" si="451"/>
        <v>0</v>
      </c>
      <c r="AY746" s="4" t="str">
        <f t="shared" si="452"/>
        <v>0</v>
      </c>
      <c r="AZ746" s="4" t="str">
        <f t="shared" si="453"/>
        <v>0</v>
      </c>
      <c r="BA746" s="4" t="str">
        <f t="shared" si="454"/>
        <v>0</v>
      </c>
      <c r="BB746" s="4" t="str">
        <f t="shared" si="455"/>
        <v>0</v>
      </c>
      <c r="BC746" s="4" t="str">
        <f t="shared" si="456"/>
        <v>0</v>
      </c>
      <c r="BD746" s="4" t="str">
        <f t="shared" si="457"/>
        <v>0</v>
      </c>
      <c r="BE746" s="4" t="str">
        <f t="shared" si="458"/>
        <v>0</v>
      </c>
      <c r="BF746" s="4" t="str">
        <f t="shared" si="459"/>
        <v>0</v>
      </c>
      <c r="BG746" s="4" t="str">
        <f t="shared" si="460"/>
        <v>0</v>
      </c>
      <c r="BH746" s="4" t="str">
        <f t="shared" si="461"/>
        <v>0</v>
      </c>
      <c r="BI746" s="4" t="str">
        <f t="shared" si="462"/>
        <v>0</v>
      </c>
      <c r="BJ746" s="4" t="str">
        <f t="shared" si="463"/>
        <v>0</v>
      </c>
      <c r="BK746" s="4" t="str">
        <f t="shared" si="464"/>
        <v>0</v>
      </c>
      <c r="BL746" s="4" t="str">
        <f t="shared" si="465"/>
        <v>0</v>
      </c>
      <c r="BM746" s="4" t="str">
        <f t="shared" si="466"/>
        <v>0</v>
      </c>
      <c r="BN746" s="4" t="str">
        <f t="shared" si="467"/>
        <v>0</v>
      </c>
      <c r="BO746" s="4" t="str">
        <f t="shared" si="468"/>
        <v>0</v>
      </c>
      <c r="BP746" s="4" t="str">
        <f t="shared" si="469"/>
        <v>0</v>
      </c>
      <c r="BQ746" s="4" t="str">
        <f t="shared" si="470"/>
        <v>0</v>
      </c>
      <c r="BR746" s="4" t="str">
        <f t="shared" si="471"/>
        <v>0</v>
      </c>
      <c r="BS746" s="4" t="str">
        <f t="shared" si="472"/>
        <v>0</v>
      </c>
      <c r="BT746" s="4" t="str">
        <f t="shared" si="473"/>
        <v>0</v>
      </c>
      <c r="BU746" s="4" t="str">
        <f t="shared" si="474"/>
        <v>0</v>
      </c>
      <c r="BV746" s="4" t="str">
        <f t="shared" si="475"/>
        <v>0</v>
      </c>
      <c r="BW746" s="4" t="str">
        <f t="shared" si="476"/>
        <v>0</v>
      </c>
      <c r="BX746" s="4" t="str">
        <f t="shared" si="477"/>
        <v>0</v>
      </c>
      <c r="BY746" s="4" t="str">
        <f t="shared" si="478"/>
        <v>0</v>
      </c>
      <c r="BZ746" s="37">
        <f t="shared" si="479"/>
        <v>0</v>
      </c>
      <c r="CA746" s="32" t="e">
        <f>VLOOKUP(J:J,'Agent wise'!A:C,3,0)</f>
        <v>#N/A</v>
      </c>
      <c r="CB746" s="32">
        <f t="shared" si="480"/>
        <v>0</v>
      </c>
      <c r="CC746" t="str">
        <f t="shared" si="481"/>
        <v>FC</v>
      </c>
      <c r="CE746" s="32"/>
      <c r="CJ746">
        <f t="shared" si="482"/>
        <v>0</v>
      </c>
      <c r="CK746">
        <f t="shared" si="483"/>
        <v>1</v>
      </c>
      <c r="CL746">
        <f t="shared" si="484"/>
        <v>1900</v>
      </c>
    </row>
    <row r="747" spans="1:90" ht="15" customHeight="1" x14ac:dyDescent="0.35">
      <c r="A747" s="32"/>
      <c r="E747" s="32"/>
      <c r="G747" s="32"/>
      <c r="AQ747" s="1"/>
      <c r="AW747" s="4" t="str">
        <f t="shared" si="450"/>
        <v>0</v>
      </c>
      <c r="AX747" s="4" t="str">
        <f t="shared" si="451"/>
        <v>0</v>
      </c>
      <c r="AY747" s="4" t="str">
        <f t="shared" si="452"/>
        <v>0</v>
      </c>
      <c r="AZ747" s="4" t="str">
        <f t="shared" si="453"/>
        <v>0</v>
      </c>
      <c r="BA747" s="4" t="str">
        <f t="shared" si="454"/>
        <v>0</v>
      </c>
      <c r="BB747" s="4" t="str">
        <f t="shared" si="455"/>
        <v>0</v>
      </c>
      <c r="BC747" s="4" t="str">
        <f t="shared" si="456"/>
        <v>0</v>
      </c>
      <c r="BD747" s="4" t="str">
        <f t="shared" si="457"/>
        <v>0</v>
      </c>
      <c r="BE747" s="4" t="str">
        <f t="shared" si="458"/>
        <v>0</v>
      </c>
      <c r="BF747" s="4" t="str">
        <f t="shared" si="459"/>
        <v>0</v>
      </c>
      <c r="BG747" s="4" t="str">
        <f t="shared" si="460"/>
        <v>0</v>
      </c>
      <c r="BH747" s="4" t="str">
        <f t="shared" si="461"/>
        <v>0</v>
      </c>
      <c r="BI747" s="4" t="str">
        <f t="shared" si="462"/>
        <v>0</v>
      </c>
      <c r="BJ747" s="4" t="str">
        <f t="shared" si="463"/>
        <v>0</v>
      </c>
      <c r="BK747" s="4" t="str">
        <f t="shared" si="464"/>
        <v>0</v>
      </c>
      <c r="BL747" s="4" t="str">
        <f t="shared" si="465"/>
        <v>0</v>
      </c>
      <c r="BM747" s="4" t="str">
        <f t="shared" si="466"/>
        <v>0</v>
      </c>
      <c r="BN747" s="4" t="str">
        <f t="shared" si="467"/>
        <v>0</v>
      </c>
      <c r="BO747" s="4" t="str">
        <f t="shared" si="468"/>
        <v>0</v>
      </c>
      <c r="BP747" s="4" t="str">
        <f t="shared" si="469"/>
        <v>0</v>
      </c>
      <c r="BQ747" s="4" t="str">
        <f t="shared" si="470"/>
        <v>0</v>
      </c>
      <c r="BR747" s="4" t="str">
        <f t="shared" si="471"/>
        <v>0</v>
      </c>
      <c r="BS747" s="4" t="str">
        <f t="shared" si="472"/>
        <v>0</v>
      </c>
      <c r="BT747" s="4" t="str">
        <f t="shared" si="473"/>
        <v>0</v>
      </c>
      <c r="BU747" s="4" t="str">
        <f t="shared" si="474"/>
        <v>0</v>
      </c>
      <c r="BV747" s="4" t="str">
        <f t="shared" si="475"/>
        <v>0</v>
      </c>
      <c r="BW747" s="4" t="str">
        <f t="shared" si="476"/>
        <v>0</v>
      </c>
      <c r="BX747" s="4" t="str">
        <f t="shared" si="477"/>
        <v>0</v>
      </c>
      <c r="BY747" s="4" t="str">
        <f t="shared" si="478"/>
        <v>0</v>
      </c>
      <c r="BZ747" s="37">
        <f t="shared" si="479"/>
        <v>0</v>
      </c>
      <c r="CA747" s="32" t="e">
        <f>VLOOKUP(J:J,'Agent wise'!A:C,3,0)</f>
        <v>#N/A</v>
      </c>
      <c r="CB747" s="32">
        <f t="shared" si="480"/>
        <v>0</v>
      </c>
      <c r="CC747" t="str">
        <f t="shared" si="481"/>
        <v>FC</v>
      </c>
      <c r="CE747" s="32"/>
      <c r="CJ747">
        <f t="shared" si="482"/>
        <v>0</v>
      </c>
      <c r="CK747">
        <f t="shared" si="483"/>
        <v>1</v>
      </c>
      <c r="CL747">
        <f t="shared" si="484"/>
        <v>1900</v>
      </c>
    </row>
    <row r="748" spans="1:90" ht="15" customHeight="1" x14ac:dyDescent="0.35">
      <c r="A748" s="32"/>
      <c r="E748" s="32"/>
      <c r="G748" s="32"/>
      <c r="AQ748" s="1"/>
      <c r="AW748" s="4" t="str">
        <f t="shared" si="450"/>
        <v>0</v>
      </c>
      <c r="AX748" s="4" t="str">
        <f t="shared" si="451"/>
        <v>0</v>
      </c>
      <c r="AY748" s="4" t="str">
        <f t="shared" si="452"/>
        <v>0</v>
      </c>
      <c r="AZ748" s="4" t="str">
        <f t="shared" si="453"/>
        <v>0</v>
      </c>
      <c r="BA748" s="4" t="str">
        <f t="shared" si="454"/>
        <v>0</v>
      </c>
      <c r="BB748" s="4" t="str">
        <f t="shared" si="455"/>
        <v>0</v>
      </c>
      <c r="BC748" s="4" t="str">
        <f t="shared" si="456"/>
        <v>0</v>
      </c>
      <c r="BD748" s="4" t="str">
        <f t="shared" si="457"/>
        <v>0</v>
      </c>
      <c r="BE748" s="4" t="str">
        <f t="shared" si="458"/>
        <v>0</v>
      </c>
      <c r="BF748" s="4" t="str">
        <f t="shared" si="459"/>
        <v>0</v>
      </c>
      <c r="BG748" s="4" t="str">
        <f t="shared" si="460"/>
        <v>0</v>
      </c>
      <c r="BH748" s="4" t="str">
        <f t="shared" si="461"/>
        <v>0</v>
      </c>
      <c r="BI748" s="4" t="str">
        <f t="shared" si="462"/>
        <v>0</v>
      </c>
      <c r="BJ748" s="4" t="str">
        <f t="shared" si="463"/>
        <v>0</v>
      </c>
      <c r="BK748" s="4" t="str">
        <f t="shared" si="464"/>
        <v>0</v>
      </c>
      <c r="BL748" s="4" t="str">
        <f t="shared" si="465"/>
        <v>0</v>
      </c>
      <c r="BM748" s="4" t="str">
        <f t="shared" si="466"/>
        <v>0</v>
      </c>
      <c r="BN748" s="4" t="str">
        <f t="shared" si="467"/>
        <v>0</v>
      </c>
      <c r="BO748" s="4" t="str">
        <f t="shared" si="468"/>
        <v>0</v>
      </c>
      <c r="BP748" s="4" t="str">
        <f t="shared" si="469"/>
        <v>0</v>
      </c>
      <c r="BQ748" s="4" t="str">
        <f t="shared" si="470"/>
        <v>0</v>
      </c>
      <c r="BR748" s="4" t="str">
        <f t="shared" si="471"/>
        <v>0</v>
      </c>
      <c r="BS748" s="4" t="str">
        <f t="shared" si="472"/>
        <v>0</v>
      </c>
      <c r="BT748" s="4" t="str">
        <f t="shared" si="473"/>
        <v>0</v>
      </c>
      <c r="BU748" s="4" t="str">
        <f t="shared" si="474"/>
        <v>0</v>
      </c>
      <c r="BV748" s="4" t="str">
        <f t="shared" si="475"/>
        <v>0</v>
      </c>
      <c r="BW748" s="4" t="str">
        <f t="shared" si="476"/>
        <v>0</v>
      </c>
      <c r="BX748" s="4" t="str">
        <f t="shared" si="477"/>
        <v>0</v>
      </c>
      <c r="BY748" s="4" t="str">
        <f t="shared" si="478"/>
        <v>0</v>
      </c>
      <c r="BZ748" s="37">
        <f t="shared" si="479"/>
        <v>0</v>
      </c>
      <c r="CA748" s="32" t="e">
        <f>VLOOKUP(J:J,'Agent wise'!A:C,3,0)</f>
        <v>#N/A</v>
      </c>
      <c r="CB748" s="32">
        <f t="shared" si="480"/>
        <v>0</v>
      </c>
      <c r="CC748" t="str">
        <f t="shared" si="481"/>
        <v>FC</v>
      </c>
      <c r="CE748" s="32"/>
      <c r="CJ748">
        <f t="shared" si="482"/>
        <v>0</v>
      </c>
      <c r="CK748">
        <f t="shared" si="483"/>
        <v>1</v>
      </c>
      <c r="CL748">
        <f t="shared" si="484"/>
        <v>1900</v>
      </c>
    </row>
    <row r="749" spans="1:90" ht="15" customHeight="1" x14ac:dyDescent="0.35">
      <c r="A749" s="32"/>
      <c r="E749" s="32"/>
      <c r="G749" s="32"/>
      <c r="AQ749" s="1"/>
      <c r="AW749" s="4" t="str">
        <f t="shared" si="450"/>
        <v>0</v>
      </c>
      <c r="AX749" s="4" t="str">
        <f t="shared" si="451"/>
        <v>0</v>
      </c>
      <c r="AY749" s="4" t="str">
        <f t="shared" si="452"/>
        <v>0</v>
      </c>
      <c r="AZ749" s="4" t="str">
        <f t="shared" si="453"/>
        <v>0</v>
      </c>
      <c r="BA749" s="4" t="str">
        <f t="shared" si="454"/>
        <v>0</v>
      </c>
      <c r="BB749" s="4" t="str">
        <f t="shared" si="455"/>
        <v>0</v>
      </c>
      <c r="BC749" s="4" t="str">
        <f t="shared" si="456"/>
        <v>0</v>
      </c>
      <c r="BD749" s="4" t="str">
        <f t="shared" si="457"/>
        <v>0</v>
      </c>
      <c r="BE749" s="4" t="str">
        <f t="shared" si="458"/>
        <v>0</v>
      </c>
      <c r="BF749" s="4" t="str">
        <f t="shared" si="459"/>
        <v>0</v>
      </c>
      <c r="BG749" s="4" t="str">
        <f t="shared" si="460"/>
        <v>0</v>
      </c>
      <c r="BH749" s="4" t="str">
        <f t="shared" si="461"/>
        <v>0</v>
      </c>
      <c r="BI749" s="4" t="str">
        <f t="shared" si="462"/>
        <v>0</v>
      </c>
      <c r="BJ749" s="4" t="str">
        <f t="shared" si="463"/>
        <v>0</v>
      </c>
      <c r="BK749" s="4" t="str">
        <f t="shared" si="464"/>
        <v>0</v>
      </c>
      <c r="BL749" s="4" t="str">
        <f t="shared" si="465"/>
        <v>0</v>
      </c>
      <c r="BM749" s="4" t="str">
        <f t="shared" si="466"/>
        <v>0</v>
      </c>
      <c r="BN749" s="4" t="str">
        <f t="shared" si="467"/>
        <v>0</v>
      </c>
      <c r="BO749" s="4" t="str">
        <f t="shared" si="468"/>
        <v>0</v>
      </c>
      <c r="BP749" s="4" t="str">
        <f t="shared" si="469"/>
        <v>0</v>
      </c>
      <c r="BQ749" s="4" t="str">
        <f t="shared" si="470"/>
        <v>0</v>
      </c>
      <c r="BR749" s="4" t="str">
        <f t="shared" si="471"/>
        <v>0</v>
      </c>
      <c r="BS749" s="4" t="str">
        <f t="shared" si="472"/>
        <v>0</v>
      </c>
      <c r="BT749" s="4" t="str">
        <f t="shared" si="473"/>
        <v>0</v>
      </c>
      <c r="BU749" s="4" t="str">
        <f t="shared" si="474"/>
        <v>0</v>
      </c>
      <c r="BV749" s="4" t="str">
        <f t="shared" si="475"/>
        <v>0</v>
      </c>
      <c r="BW749" s="4" t="str">
        <f t="shared" si="476"/>
        <v>0</v>
      </c>
      <c r="BX749" s="4" t="str">
        <f t="shared" si="477"/>
        <v>0</v>
      </c>
      <c r="BY749" s="4" t="str">
        <f t="shared" si="478"/>
        <v>0</v>
      </c>
      <c r="BZ749" s="37">
        <f t="shared" si="479"/>
        <v>0</v>
      </c>
      <c r="CA749" s="32" t="e">
        <f>VLOOKUP(J:J,'Agent wise'!A:C,3,0)</f>
        <v>#N/A</v>
      </c>
      <c r="CB749" s="32">
        <f t="shared" si="480"/>
        <v>0</v>
      </c>
      <c r="CC749" t="str">
        <f t="shared" si="481"/>
        <v>FC</v>
      </c>
      <c r="CE749" s="32"/>
      <c r="CJ749">
        <f t="shared" si="482"/>
        <v>0</v>
      </c>
      <c r="CK749">
        <f t="shared" si="483"/>
        <v>1</v>
      </c>
      <c r="CL749">
        <f t="shared" si="484"/>
        <v>1900</v>
      </c>
    </row>
    <row r="750" spans="1:90" ht="15" customHeight="1" x14ac:dyDescent="0.35">
      <c r="A750" s="32"/>
      <c r="E750" s="32"/>
      <c r="G750" s="32"/>
      <c r="AP750" s="1"/>
      <c r="AQ750" s="1"/>
      <c r="AW750" s="4" t="str">
        <f t="shared" si="450"/>
        <v>0</v>
      </c>
      <c r="AX750" s="4" t="str">
        <f t="shared" si="451"/>
        <v>0</v>
      </c>
      <c r="AY750" s="4" t="str">
        <f t="shared" si="452"/>
        <v>0</v>
      </c>
      <c r="AZ750" s="4" t="str">
        <f t="shared" si="453"/>
        <v>0</v>
      </c>
      <c r="BA750" s="4" t="str">
        <f t="shared" si="454"/>
        <v>0</v>
      </c>
      <c r="BB750" s="4" t="str">
        <f t="shared" si="455"/>
        <v>0</v>
      </c>
      <c r="BC750" s="4" t="str">
        <f t="shared" si="456"/>
        <v>0</v>
      </c>
      <c r="BD750" s="4" t="str">
        <f t="shared" si="457"/>
        <v>0</v>
      </c>
      <c r="BE750" s="4" t="str">
        <f t="shared" si="458"/>
        <v>0</v>
      </c>
      <c r="BF750" s="4" t="str">
        <f t="shared" si="459"/>
        <v>0</v>
      </c>
      <c r="BG750" s="4" t="str">
        <f t="shared" si="460"/>
        <v>0</v>
      </c>
      <c r="BH750" s="4" t="str">
        <f t="shared" si="461"/>
        <v>0</v>
      </c>
      <c r="BI750" s="4" t="str">
        <f t="shared" si="462"/>
        <v>0</v>
      </c>
      <c r="BJ750" s="4" t="str">
        <f t="shared" si="463"/>
        <v>0</v>
      </c>
      <c r="BK750" s="4" t="str">
        <f t="shared" si="464"/>
        <v>0</v>
      </c>
      <c r="BL750" s="4" t="str">
        <f t="shared" si="465"/>
        <v>0</v>
      </c>
      <c r="BM750" s="4" t="str">
        <f t="shared" si="466"/>
        <v>0</v>
      </c>
      <c r="BN750" s="4" t="str">
        <f t="shared" si="467"/>
        <v>0</v>
      </c>
      <c r="BO750" s="4" t="str">
        <f t="shared" si="468"/>
        <v>0</v>
      </c>
      <c r="BP750" s="4" t="str">
        <f t="shared" si="469"/>
        <v>0</v>
      </c>
      <c r="BQ750" s="4" t="str">
        <f t="shared" si="470"/>
        <v>0</v>
      </c>
      <c r="BR750" s="4" t="str">
        <f t="shared" si="471"/>
        <v>0</v>
      </c>
      <c r="BS750" s="4" t="str">
        <f t="shared" si="472"/>
        <v>0</v>
      </c>
      <c r="BT750" s="4" t="str">
        <f t="shared" si="473"/>
        <v>0</v>
      </c>
      <c r="BU750" s="4" t="str">
        <f t="shared" si="474"/>
        <v>0</v>
      </c>
      <c r="BV750" s="4" t="str">
        <f t="shared" si="475"/>
        <v>0</v>
      </c>
      <c r="BW750" s="4" t="str">
        <f t="shared" si="476"/>
        <v>0</v>
      </c>
      <c r="BX750" s="4" t="str">
        <f t="shared" si="477"/>
        <v>0</v>
      </c>
      <c r="BY750" s="4" t="str">
        <f t="shared" si="478"/>
        <v>0</v>
      </c>
      <c r="BZ750" s="37">
        <f t="shared" si="479"/>
        <v>0</v>
      </c>
      <c r="CA750" s="32" t="e">
        <f>VLOOKUP(J:J,'Agent wise'!A:C,3,0)</f>
        <v>#N/A</v>
      </c>
      <c r="CB750" s="32">
        <f t="shared" si="480"/>
        <v>0</v>
      </c>
      <c r="CC750" t="str">
        <f t="shared" si="481"/>
        <v>FC</v>
      </c>
      <c r="CE750" s="32"/>
      <c r="CJ750">
        <f t="shared" si="482"/>
        <v>0</v>
      </c>
      <c r="CK750">
        <f t="shared" si="483"/>
        <v>1</v>
      </c>
      <c r="CL750">
        <f t="shared" si="484"/>
        <v>1900</v>
      </c>
    </row>
    <row r="751" spans="1:90" ht="15" customHeight="1" x14ac:dyDescent="0.35">
      <c r="A751" s="32"/>
      <c r="E751" s="32"/>
      <c r="G751" s="32"/>
      <c r="AQ751" s="1"/>
      <c r="AW751" s="4" t="str">
        <f t="shared" si="450"/>
        <v>0</v>
      </c>
      <c r="AX751" s="4" t="str">
        <f t="shared" si="451"/>
        <v>0</v>
      </c>
      <c r="AY751" s="4" t="str">
        <f t="shared" si="452"/>
        <v>0</v>
      </c>
      <c r="AZ751" s="4" t="str">
        <f t="shared" si="453"/>
        <v>0</v>
      </c>
      <c r="BA751" s="4" t="str">
        <f t="shared" si="454"/>
        <v>0</v>
      </c>
      <c r="BB751" s="4" t="str">
        <f t="shared" si="455"/>
        <v>0</v>
      </c>
      <c r="BC751" s="4" t="str">
        <f t="shared" si="456"/>
        <v>0</v>
      </c>
      <c r="BD751" s="4" t="str">
        <f t="shared" si="457"/>
        <v>0</v>
      </c>
      <c r="BE751" s="4" t="str">
        <f t="shared" si="458"/>
        <v>0</v>
      </c>
      <c r="BF751" s="4" t="str">
        <f t="shared" si="459"/>
        <v>0</v>
      </c>
      <c r="BG751" s="4" t="str">
        <f t="shared" si="460"/>
        <v>0</v>
      </c>
      <c r="BH751" s="4" t="str">
        <f t="shared" si="461"/>
        <v>0</v>
      </c>
      <c r="BI751" s="4" t="str">
        <f t="shared" si="462"/>
        <v>0</v>
      </c>
      <c r="BJ751" s="4" t="str">
        <f t="shared" si="463"/>
        <v>0</v>
      </c>
      <c r="BK751" s="4" t="str">
        <f t="shared" si="464"/>
        <v>0</v>
      </c>
      <c r="BL751" s="4" t="str">
        <f t="shared" si="465"/>
        <v>0</v>
      </c>
      <c r="BM751" s="4" t="str">
        <f t="shared" si="466"/>
        <v>0</v>
      </c>
      <c r="BN751" s="4" t="str">
        <f t="shared" si="467"/>
        <v>0</v>
      </c>
      <c r="BO751" s="4" t="str">
        <f t="shared" si="468"/>
        <v>0</v>
      </c>
      <c r="BP751" s="4" t="str">
        <f t="shared" si="469"/>
        <v>0</v>
      </c>
      <c r="BQ751" s="4" t="str">
        <f t="shared" si="470"/>
        <v>0</v>
      </c>
      <c r="BR751" s="4" t="str">
        <f t="shared" si="471"/>
        <v>0</v>
      </c>
      <c r="BS751" s="4" t="str">
        <f t="shared" si="472"/>
        <v>0</v>
      </c>
      <c r="BT751" s="4" t="str">
        <f t="shared" si="473"/>
        <v>0</v>
      </c>
      <c r="BU751" s="4" t="str">
        <f t="shared" si="474"/>
        <v>0</v>
      </c>
      <c r="BV751" s="4" t="str">
        <f t="shared" si="475"/>
        <v>0</v>
      </c>
      <c r="BW751" s="4" t="str">
        <f t="shared" si="476"/>
        <v>0</v>
      </c>
      <c r="BX751" s="4" t="str">
        <f t="shared" si="477"/>
        <v>0</v>
      </c>
      <c r="BY751" s="4" t="str">
        <f t="shared" si="478"/>
        <v>0</v>
      </c>
      <c r="BZ751" s="37">
        <f t="shared" si="479"/>
        <v>0</v>
      </c>
      <c r="CA751" s="32" t="e">
        <f>VLOOKUP(J:J,'Agent wise'!A:C,3,0)</f>
        <v>#N/A</v>
      </c>
      <c r="CB751" s="32">
        <f t="shared" si="480"/>
        <v>0</v>
      </c>
      <c r="CC751" t="str">
        <f t="shared" si="481"/>
        <v>FC</v>
      </c>
      <c r="CE751" s="32"/>
      <c r="CJ751">
        <f t="shared" si="482"/>
        <v>0</v>
      </c>
      <c r="CK751">
        <f t="shared" si="483"/>
        <v>1</v>
      </c>
      <c r="CL751">
        <f t="shared" si="484"/>
        <v>1900</v>
      </c>
    </row>
    <row r="752" spans="1:90" ht="15" customHeight="1" x14ac:dyDescent="0.35">
      <c r="A752" s="32"/>
      <c r="E752" s="32"/>
      <c r="G752" s="32"/>
      <c r="AQ752" s="1"/>
      <c r="AW752" s="4" t="str">
        <f t="shared" si="450"/>
        <v>0</v>
      </c>
      <c r="AX752" s="4" t="str">
        <f t="shared" si="451"/>
        <v>0</v>
      </c>
      <c r="AY752" s="4" t="str">
        <f t="shared" si="452"/>
        <v>0</v>
      </c>
      <c r="AZ752" s="4" t="str">
        <f t="shared" si="453"/>
        <v>0</v>
      </c>
      <c r="BA752" s="4" t="str">
        <f t="shared" si="454"/>
        <v>0</v>
      </c>
      <c r="BB752" s="4" t="str">
        <f t="shared" si="455"/>
        <v>0</v>
      </c>
      <c r="BC752" s="4" t="str">
        <f t="shared" si="456"/>
        <v>0</v>
      </c>
      <c r="BD752" s="4" t="str">
        <f t="shared" si="457"/>
        <v>0</v>
      </c>
      <c r="BE752" s="4" t="str">
        <f t="shared" si="458"/>
        <v>0</v>
      </c>
      <c r="BF752" s="4" t="str">
        <f t="shared" si="459"/>
        <v>0</v>
      </c>
      <c r="BG752" s="4" t="str">
        <f t="shared" si="460"/>
        <v>0</v>
      </c>
      <c r="BH752" s="4" t="str">
        <f t="shared" si="461"/>
        <v>0</v>
      </c>
      <c r="BI752" s="4" t="str">
        <f t="shared" si="462"/>
        <v>0</v>
      </c>
      <c r="BJ752" s="4" t="str">
        <f t="shared" si="463"/>
        <v>0</v>
      </c>
      <c r="BK752" s="4" t="str">
        <f t="shared" si="464"/>
        <v>0</v>
      </c>
      <c r="BL752" s="4" t="str">
        <f t="shared" si="465"/>
        <v>0</v>
      </c>
      <c r="BM752" s="4" t="str">
        <f t="shared" si="466"/>
        <v>0</v>
      </c>
      <c r="BN752" s="4" t="str">
        <f t="shared" si="467"/>
        <v>0</v>
      </c>
      <c r="BO752" s="4" t="str">
        <f t="shared" si="468"/>
        <v>0</v>
      </c>
      <c r="BP752" s="4" t="str">
        <f t="shared" si="469"/>
        <v>0</v>
      </c>
      <c r="BQ752" s="4" t="str">
        <f t="shared" si="470"/>
        <v>0</v>
      </c>
      <c r="BR752" s="4" t="str">
        <f t="shared" si="471"/>
        <v>0</v>
      </c>
      <c r="BS752" s="4" t="str">
        <f t="shared" si="472"/>
        <v>0</v>
      </c>
      <c r="BT752" s="4" t="str">
        <f t="shared" si="473"/>
        <v>0</v>
      </c>
      <c r="BU752" s="4" t="str">
        <f t="shared" si="474"/>
        <v>0</v>
      </c>
      <c r="BV752" s="4" t="str">
        <f t="shared" si="475"/>
        <v>0</v>
      </c>
      <c r="BW752" s="4" t="str">
        <f t="shared" si="476"/>
        <v>0</v>
      </c>
      <c r="BX752" s="4" t="str">
        <f t="shared" si="477"/>
        <v>0</v>
      </c>
      <c r="BY752" s="4" t="str">
        <f t="shared" si="478"/>
        <v>0</v>
      </c>
      <c r="BZ752" s="37">
        <f t="shared" si="479"/>
        <v>0</v>
      </c>
      <c r="CA752" s="32" t="e">
        <f>VLOOKUP(J:J,'Agent wise'!A:C,3,0)</f>
        <v>#N/A</v>
      </c>
      <c r="CB752" s="32">
        <f t="shared" si="480"/>
        <v>0</v>
      </c>
      <c r="CC752" t="str">
        <f t="shared" si="481"/>
        <v>FC</v>
      </c>
      <c r="CE752" s="32"/>
      <c r="CJ752">
        <f t="shared" si="482"/>
        <v>0</v>
      </c>
      <c r="CK752">
        <f t="shared" si="483"/>
        <v>1</v>
      </c>
      <c r="CL752">
        <f t="shared" si="484"/>
        <v>1900</v>
      </c>
    </row>
    <row r="753" spans="1:90" ht="15" customHeight="1" x14ac:dyDescent="0.35">
      <c r="A753" s="32"/>
      <c r="E753" s="32"/>
      <c r="G753" s="32"/>
      <c r="AQ753" s="1"/>
      <c r="AW753" s="4" t="str">
        <f t="shared" si="450"/>
        <v>0</v>
      </c>
      <c r="AX753" s="4" t="str">
        <f t="shared" si="451"/>
        <v>0</v>
      </c>
      <c r="AY753" s="4" t="str">
        <f t="shared" si="452"/>
        <v>0</v>
      </c>
      <c r="AZ753" s="4" t="str">
        <f t="shared" si="453"/>
        <v>0</v>
      </c>
      <c r="BA753" s="4" t="str">
        <f t="shared" si="454"/>
        <v>0</v>
      </c>
      <c r="BB753" s="4" t="str">
        <f t="shared" si="455"/>
        <v>0</v>
      </c>
      <c r="BC753" s="4" t="str">
        <f t="shared" si="456"/>
        <v>0</v>
      </c>
      <c r="BD753" s="4" t="str">
        <f t="shared" si="457"/>
        <v>0</v>
      </c>
      <c r="BE753" s="4" t="str">
        <f t="shared" si="458"/>
        <v>0</v>
      </c>
      <c r="BF753" s="4" t="str">
        <f t="shared" si="459"/>
        <v>0</v>
      </c>
      <c r="BG753" s="4" t="str">
        <f t="shared" si="460"/>
        <v>0</v>
      </c>
      <c r="BH753" s="4" t="str">
        <f t="shared" si="461"/>
        <v>0</v>
      </c>
      <c r="BI753" s="4" t="str">
        <f t="shared" si="462"/>
        <v>0</v>
      </c>
      <c r="BJ753" s="4" t="str">
        <f t="shared" si="463"/>
        <v>0</v>
      </c>
      <c r="BK753" s="4" t="str">
        <f t="shared" si="464"/>
        <v>0</v>
      </c>
      <c r="BL753" s="4" t="str">
        <f t="shared" si="465"/>
        <v>0</v>
      </c>
      <c r="BM753" s="4" t="str">
        <f t="shared" si="466"/>
        <v>0</v>
      </c>
      <c r="BN753" s="4" t="str">
        <f t="shared" si="467"/>
        <v>0</v>
      </c>
      <c r="BO753" s="4" t="str">
        <f t="shared" si="468"/>
        <v>0</v>
      </c>
      <c r="BP753" s="4" t="str">
        <f t="shared" si="469"/>
        <v>0</v>
      </c>
      <c r="BQ753" s="4" t="str">
        <f t="shared" si="470"/>
        <v>0</v>
      </c>
      <c r="BR753" s="4" t="str">
        <f t="shared" si="471"/>
        <v>0</v>
      </c>
      <c r="BS753" s="4" t="str">
        <f t="shared" si="472"/>
        <v>0</v>
      </c>
      <c r="BT753" s="4" t="str">
        <f t="shared" si="473"/>
        <v>0</v>
      </c>
      <c r="BU753" s="4" t="str">
        <f t="shared" si="474"/>
        <v>0</v>
      </c>
      <c r="BV753" s="4" t="str">
        <f t="shared" si="475"/>
        <v>0</v>
      </c>
      <c r="BW753" s="4" t="str">
        <f t="shared" si="476"/>
        <v>0</v>
      </c>
      <c r="BX753" s="4" t="str">
        <f t="shared" si="477"/>
        <v>0</v>
      </c>
      <c r="BY753" s="4" t="str">
        <f t="shared" si="478"/>
        <v>0</v>
      </c>
      <c r="BZ753" s="37">
        <f t="shared" si="479"/>
        <v>0</v>
      </c>
      <c r="CA753" s="32" t="e">
        <f>VLOOKUP(J:J,'Agent wise'!A:C,3,0)</f>
        <v>#N/A</v>
      </c>
      <c r="CB753" s="32">
        <f t="shared" si="480"/>
        <v>0</v>
      </c>
      <c r="CC753" t="str">
        <f t="shared" si="481"/>
        <v>FC</v>
      </c>
      <c r="CE753" s="32"/>
      <c r="CJ753">
        <f t="shared" si="482"/>
        <v>0</v>
      </c>
      <c r="CK753">
        <f t="shared" si="483"/>
        <v>1</v>
      </c>
      <c r="CL753">
        <f t="shared" si="484"/>
        <v>1900</v>
      </c>
    </row>
    <row r="754" spans="1:90" ht="15" customHeight="1" x14ac:dyDescent="0.35">
      <c r="A754" s="32"/>
      <c r="E754" s="32"/>
      <c r="G754" s="32"/>
      <c r="AQ754" s="1"/>
      <c r="AW754" s="4" t="str">
        <f t="shared" si="450"/>
        <v>0</v>
      </c>
      <c r="AX754" s="4" t="str">
        <f t="shared" si="451"/>
        <v>0</v>
      </c>
      <c r="AY754" s="4" t="str">
        <f t="shared" si="452"/>
        <v>0</v>
      </c>
      <c r="AZ754" s="4" t="str">
        <f t="shared" si="453"/>
        <v>0</v>
      </c>
      <c r="BA754" s="4" t="str">
        <f t="shared" si="454"/>
        <v>0</v>
      </c>
      <c r="BB754" s="4" t="str">
        <f t="shared" si="455"/>
        <v>0</v>
      </c>
      <c r="BC754" s="4" t="str">
        <f t="shared" si="456"/>
        <v>0</v>
      </c>
      <c r="BD754" s="4" t="str">
        <f t="shared" si="457"/>
        <v>0</v>
      </c>
      <c r="BE754" s="4" t="str">
        <f t="shared" si="458"/>
        <v>0</v>
      </c>
      <c r="BF754" s="4" t="str">
        <f t="shared" si="459"/>
        <v>0</v>
      </c>
      <c r="BG754" s="4" t="str">
        <f t="shared" si="460"/>
        <v>0</v>
      </c>
      <c r="BH754" s="4" t="str">
        <f t="shared" si="461"/>
        <v>0</v>
      </c>
      <c r="BI754" s="4" t="str">
        <f t="shared" si="462"/>
        <v>0</v>
      </c>
      <c r="BJ754" s="4" t="str">
        <f t="shared" si="463"/>
        <v>0</v>
      </c>
      <c r="BK754" s="4" t="str">
        <f t="shared" si="464"/>
        <v>0</v>
      </c>
      <c r="BL754" s="4" t="str">
        <f t="shared" si="465"/>
        <v>0</v>
      </c>
      <c r="BM754" s="4" t="str">
        <f t="shared" si="466"/>
        <v>0</v>
      </c>
      <c r="BN754" s="4" t="str">
        <f t="shared" si="467"/>
        <v>0</v>
      </c>
      <c r="BO754" s="4" t="str">
        <f t="shared" si="468"/>
        <v>0</v>
      </c>
      <c r="BP754" s="4" t="str">
        <f t="shared" si="469"/>
        <v>0</v>
      </c>
      <c r="BQ754" s="4" t="str">
        <f t="shared" si="470"/>
        <v>0</v>
      </c>
      <c r="BR754" s="4" t="str">
        <f t="shared" si="471"/>
        <v>0</v>
      </c>
      <c r="BS754" s="4" t="str">
        <f t="shared" si="472"/>
        <v>0</v>
      </c>
      <c r="BT754" s="4" t="str">
        <f t="shared" si="473"/>
        <v>0</v>
      </c>
      <c r="BU754" s="4" t="str">
        <f t="shared" si="474"/>
        <v>0</v>
      </c>
      <c r="BV754" s="4" t="str">
        <f t="shared" si="475"/>
        <v>0</v>
      </c>
      <c r="BW754" s="4" t="str">
        <f t="shared" si="476"/>
        <v>0</v>
      </c>
      <c r="BX754" s="4" t="str">
        <f t="shared" si="477"/>
        <v>0</v>
      </c>
      <c r="BY754" s="4" t="str">
        <f t="shared" si="478"/>
        <v>0</v>
      </c>
      <c r="BZ754" s="37">
        <f t="shared" si="479"/>
        <v>0</v>
      </c>
      <c r="CA754" s="32" t="e">
        <f>VLOOKUP(J:J,'Agent wise'!A:C,3,0)</f>
        <v>#N/A</v>
      </c>
      <c r="CB754" s="32">
        <f t="shared" si="480"/>
        <v>0</v>
      </c>
      <c r="CC754" t="str">
        <f t="shared" si="481"/>
        <v>FC</v>
      </c>
      <c r="CE754" s="32"/>
      <c r="CJ754">
        <f t="shared" si="482"/>
        <v>0</v>
      </c>
      <c r="CK754">
        <f t="shared" si="483"/>
        <v>1</v>
      </c>
      <c r="CL754">
        <f t="shared" si="484"/>
        <v>1900</v>
      </c>
    </row>
    <row r="755" spans="1:90" ht="15" customHeight="1" x14ac:dyDescent="0.35">
      <c r="A755" s="32"/>
      <c r="E755" s="32"/>
      <c r="G755" s="32"/>
      <c r="AQ755" s="1"/>
      <c r="AW755" s="4" t="str">
        <f t="shared" si="450"/>
        <v>0</v>
      </c>
      <c r="AX755" s="4" t="str">
        <f t="shared" si="451"/>
        <v>0</v>
      </c>
      <c r="AY755" s="4" t="str">
        <f t="shared" si="452"/>
        <v>0</v>
      </c>
      <c r="AZ755" s="4" t="str">
        <f t="shared" si="453"/>
        <v>0</v>
      </c>
      <c r="BA755" s="4" t="str">
        <f t="shared" si="454"/>
        <v>0</v>
      </c>
      <c r="BB755" s="4" t="str">
        <f t="shared" si="455"/>
        <v>0</v>
      </c>
      <c r="BC755" s="4" t="str">
        <f t="shared" si="456"/>
        <v>0</v>
      </c>
      <c r="BD755" s="4" t="str">
        <f t="shared" si="457"/>
        <v>0</v>
      </c>
      <c r="BE755" s="4" t="str">
        <f t="shared" si="458"/>
        <v>0</v>
      </c>
      <c r="BF755" s="4" t="str">
        <f t="shared" si="459"/>
        <v>0</v>
      </c>
      <c r="BG755" s="4" t="str">
        <f t="shared" si="460"/>
        <v>0</v>
      </c>
      <c r="BH755" s="4" t="str">
        <f t="shared" si="461"/>
        <v>0</v>
      </c>
      <c r="BI755" s="4" t="str">
        <f t="shared" si="462"/>
        <v>0</v>
      </c>
      <c r="BJ755" s="4" t="str">
        <f t="shared" si="463"/>
        <v>0</v>
      </c>
      <c r="BK755" s="4" t="str">
        <f t="shared" si="464"/>
        <v>0</v>
      </c>
      <c r="BL755" s="4" t="str">
        <f t="shared" si="465"/>
        <v>0</v>
      </c>
      <c r="BM755" s="4" t="str">
        <f t="shared" si="466"/>
        <v>0</v>
      </c>
      <c r="BN755" s="4" t="str">
        <f t="shared" si="467"/>
        <v>0</v>
      </c>
      <c r="BO755" s="4" t="str">
        <f t="shared" si="468"/>
        <v>0</v>
      </c>
      <c r="BP755" s="4" t="str">
        <f t="shared" si="469"/>
        <v>0</v>
      </c>
      <c r="BQ755" s="4" t="str">
        <f t="shared" si="470"/>
        <v>0</v>
      </c>
      <c r="BR755" s="4" t="str">
        <f t="shared" si="471"/>
        <v>0</v>
      </c>
      <c r="BS755" s="4" t="str">
        <f t="shared" si="472"/>
        <v>0</v>
      </c>
      <c r="BT755" s="4" t="str">
        <f t="shared" si="473"/>
        <v>0</v>
      </c>
      <c r="BU755" s="4" t="str">
        <f t="shared" si="474"/>
        <v>0</v>
      </c>
      <c r="BV755" s="4" t="str">
        <f t="shared" si="475"/>
        <v>0</v>
      </c>
      <c r="BW755" s="4" t="str">
        <f t="shared" si="476"/>
        <v>0</v>
      </c>
      <c r="BX755" s="4" t="str">
        <f t="shared" si="477"/>
        <v>0</v>
      </c>
      <c r="BY755" s="4" t="str">
        <f t="shared" si="478"/>
        <v>0</v>
      </c>
      <c r="BZ755" s="37">
        <f t="shared" si="479"/>
        <v>0</v>
      </c>
      <c r="CA755" s="32" t="e">
        <f>VLOOKUP(J:J,'Agent wise'!A:C,3,0)</f>
        <v>#N/A</v>
      </c>
      <c r="CB755" s="32">
        <f t="shared" si="480"/>
        <v>0</v>
      </c>
      <c r="CC755" t="str">
        <f t="shared" si="481"/>
        <v>FC</v>
      </c>
      <c r="CE755" s="32"/>
      <c r="CJ755">
        <f t="shared" si="482"/>
        <v>0</v>
      </c>
      <c r="CK755">
        <f t="shared" si="483"/>
        <v>1</v>
      </c>
      <c r="CL755">
        <f t="shared" si="484"/>
        <v>1900</v>
      </c>
    </row>
    <row r="756" spans="1:90" ht="15" customHeight="1" x14ac:dyDescent="0.35">
      <c r="A756" s="32"/>
      <c r="E756" s="32"/>
      <c r="G756" s="32"/>
      <c r="AQ756" s="1"/>
      <c r="AW756" s="4" t="str">
        <f t="shared" si="450"/>
        <v>0</v>
      </c>
      <c r="AX756" s="4" t="str">
        <f t="shared" si="451"/>
        <v>0</v>
      </c>
      <c r="AY756" s="4" t="str">
        <f t="shared" si="452"/>
        <v>0</v>
      </c>
      <c r="AZ756" s="4" t="str">
        <f t="shared" si="453"/>
        <v>0</v>
      </c>
      <c r="BA756" s="4" t="str">
        <f t="shared" si="454"/>
        <v>0</v>
      </c>
      <c r="BB756" s="4" t="str">
        <f t="shared" si="455"/>
        <v>0</v>
      </c>
      <c r="BC756" s="4" t="str">
        <f t="shared" si="456"/>
        <v>0</v>
      </c>
      <c r="BD756" s="4" t="str">
        <f t="shared" si="457"/>
        <v>0</v>
      </c>
      <c r="BE756" s="4" t="str">
        <f t="shared" si="458"/>
        <v>0</v>
      </c>
      <c r="BF756" s="4" t="str">
        <f t="shared" si="459"/>
        <v>0</v>
      </c>
      <c r="BG756" s="4" t="str">
        <f t="shared" si="460"/>
        <v>0</v>
      </c>
      <c r="BH756" s="4" t="str">
        <f t="shared" si="461"/>
        <v>0</v>
      </c>
      <c r="BI756" s="4" t="str">
        <f t="shared" si="462"/>
        <v>0</v>
      </c>
      <c r="BJ756" s="4" t="str">
        <f t="shared" si="463"/>
        <v>0</v>
      </c>
      <c r="BK756" s="4" t="str">
        <f t="shared" si="464"/>
        <v>0</v>
      </c>
      <c r="BL756" s="4" t="str">
        <f t="shared" si="465"/>
        <v>0</v>
      </c>
      <c r="BM756" s="4" t="str">
        <f t="shared" si="466"/>
        <v>0</v>
      </c>
      <c r="BN756" s="4" t="str">
        <f t="shared" si="467"/>
        <v>0</v>
      </c>
      <c r="BO756" s="4" t="str">
        <f t="shared" si="468"/>
        <v>0</v>
      </c>
      <c r="BP756" s="4" t="str">
        <f t="shared" si="469"/>
        <v>0</v>
      </c>
      <c r="BQ756" s="4" t="str">
        <f t="shared" si="470"/>
        <v>0</v>
      </c>
      <c r="BR756" s="4" t="str">
        <f t="shared" si="471"/>
        <v>0</v>
      </c>
      <c r="BS756" s="4" t="str">
        <f t="shared" si="472"/>
        <v>0</v>
      </c>
      <c r="BT756" s="4" t="str">
        <f t="shared" si="473"/>
        <v>0</v>
      </c>
      <c r="BU756" s="4" t="str">
        <f t="shared" si="474"/>
        <v>0</v>
      </c>
      <c r="BV756" s="4" t="str">
        <f t="shared" si="475"/>
        <v>0</v>
      </c>
      <c r="BW756" s="4" t="str">
        <f t="shared" si="476"/>
        <v>0</v>
      </c>
      <c r="BX756" s="4" t="str">
        <f t="shared" si="477"/>
        <v>0</v>
      </c>
      <c r="BY756" s="4" t="str">
        <f t="shared" si="478"/>
        <v>0</v>
      </c>
      <c r="BZ756" s="37">
        <f t="shared" si="479"/>
        <v>0</v>
      </c>
      <c r="CA756" s="32" t="e">
        <f>VLOOKUP(J:J,'Agent wise'!A:C,3,0)</f>
        <v>#N/A</v>
      </c>
      <c r="CB756" s="32">
        <f t="shared" si="480"/>
        <v>0</v>
      </c>
      <c r="CC756" t="str">
        <f t="shared" si="481"/>
        <v>FC</v>
      </c>
      <c r="CE756" s="32"/>
      <c r="CJ756">
        <f t="shared" si="482"/>
        <v>0</v>
      </c>
      <c r="CK756">
        <f t="shared" si="483"/>
        <v>1</v>
      </c>
      <c r="CL756">
        <f t="shared" si="484"/>
        <v>1900</v>
      </c>
    </row>
    <row r="757" spans="1:90" ht="15" customHeight="1" x14ac:dyDescent="0.35">
      <c r="A757" s="32"/>
      <c r="E757" s="32"/>
      <c r="G757" s="32"/>
      <c r="AP757" s="1"/>
      <c r="AQ757" s="1"/>
      <c r="AW757" s="4" t="str">
        <f t="shared" si="450"/>
        <v>0</v>
      </c>
      <c r="AX757" s="4" t="str">
        <f t="shared" si="451"/>
        <v>0</v>
      </c>
      <c r="AY757" s="4" t="str">
        <f t="shared" si="452"/>
        <v>0</v>
      </c>
      <c r="AZ757" s="4" t="str">
        <f t="shared" si="453"/>
        <v>0</v>
      </c>
      <c r="BA757" s="4" t="str">
        <f t="shared" si="454"/>
        <v>0</v>
      </c>
      <c r="BB757" s="4" t="str">
        <f t="shared" si="455"/>
        <v>0</v>
      </c>
      <c r="BC757" s="4" t="str">
        <f t="shared" si="456"/>
        <v>0</v>
      </c>
      <c r="BD757" s="4" t="str">
        <f t="shared" si="457"/>
        <v>0</v>
      </c>
      <c r="BE757" s="4" t="str">
        <f t="shared" si="458"/>
        <v>0</v>
      </c>
      <c r="BF757" s="4" t="str">
        <f t="shared" si="459"/>
        <v>0</v>
      </c>
      <c r="BG757" s="4" t="str">
        <f t="shared" si="460"/>
        <v>0</v>
      </c>
      <c r="BH757" s="4" t="str">
        <f t="shared" si="461"/>
        <v>0</v>
      </c>
      <c r="BI757" s="4" t="str">
        <f t="shared" si="462"/>
        <v>0</v>
      </c>
      <c r="BJ757" s="4" t="str">
        <f t="shared" si="463"/>
        <v>0</v>
      </c>
      <c r="BK757" s="4" t="str">
        <f t="shared" si="464"/>
        <v>0</v>
      </c>
      <c r="BL757" s="4" t="str">
        <f t="shared" si="465"/>
        <v>0</v>
      </c>
      <c r="BM757" s="4" t="str">
        <f t="shared" si="466"/>
        <v>0</v>
      </c>
      <c r="BN757" s="4" t="str">
        <f t="shared" si="467"/>
        <v>0</v>
      </c>
      <c r="BO757" s="4" t="str">
        <f t="shared" si="468"/>
        <v>0</v>
      </c>
      <c r="BP757" s="4" t="str">
        <f t="shared" si="469"/>
        <v>0</v>
      </c>
      <c r="BQ757" s="4" t="str">
        <f t="shared" si="470"/>
        <v>0</v>
      </c>
      <c r="BR757" s="4" t="str">
        <f t="shared" si="471"/>
        <v>0</v>
      </c>
      <c r="BS757" s="4" t="str">
        <f t="shared" si="472"/>
        <v>0</v>
      </c>
      <c r="BT757" s="4" t="str">
        <f t="shared" si="473"/>
        <v>0</v>
      </c>
      <c r="BU757" s="4" t="str">
        <f t="shared" si="474"/>
        <v>0</v>
      </c>
      <c r="BV757" s="4" t="str">
        <f t="shared" si="475"/>
        <v>0</v>
      </c>
      <c r="BW757" s="4" t="str">
        <f t="shared" si="476"/>
        <v>0</v>
      </c>
      <c r="BX757" s="4" t="str">
        <f t="shared" si="477"/>
        <v>0</v>
      </c>
      <c r="BY757" s="4" t="str">
        <f t="shared" si="478"/>
        <v>0</v>
      </c>
      <c r="BZ757" s="37">
        <f t="shared" si="479"/>
        <v>0</v>
      </c>
      <c r="CA757" s="32" t="e">
        <f>VLOOKUP(J:J,'Agent wise'!A:C,3,0)</f>
        <v>#N/A</v>
      </c>
      <c r="CB757" s="32">
        <f t="shared" si="480"/>
        <v>0</v>
      </c>
      <c r="CC757" t="str">
        <f t="shared" si="481"/>
        <v>FC</v>
      </c>
      <c r="CE757" s="32"/>
      <c r="CJ757">
        <f t="shared" si="482"/>
        <v>0</v>
      </c>
      <c r="CK757">
        <f t="shared" si="483"/>
        <v>1</v>
      </c>
      <c r="CL757">
        <f t="shared" si="484"/>
        <v>1900</v>
      </c>
    </row>
    <row r="758" spans="1:90" ht="15" customHeight="1" x14ac:dyDescent="0.35">
      <c r="A758" s="32"/>
      <c r="E758" s="32"/>
      <c r="G758" s="32"/>
      <c r="AQ758" s="1"/>
      <c r="AW758" s="4" t="str">
        <f t="shared" si="450"/>
        <v>0</v>
      </c>
      <c r="AX758" s="4" t="str">
        <f t="shared" si="451"/>
        <v>0</v>
      </c>
      <c r="AY758" s="4" t="str">
        <f t="shared" si="452"/>
        <v>0</v>
      </c>
      <c r="AZ758" s="4" t="str">
        <f t="shared" si="453"/>
        <v>0</v>
      </c>
      <c r="BA758" s="4" t="str">
        <f t="shared" si="454"/>
        <v>0</v>
      </c>
      <c r="BB758" s="4" t="str">
        <f t="shared" si="455"/>
        <v>0</v>
      </c>
      <c r="BC758" s="4" t="str">
        <f t="shared" si="456"/>
        <v>0</v>
      </c>
      <c r="BD758" s="4" t="str">
        <f t="shared" si="457"/>
        <v>0</v>
      </c>
      <c r="BE758" s="4" t="str">
        <f t="shared" si="458"/>
        <v>0</v>
      </c>
      <c r="BF758" s="4" t="str">
        <f t="shared" si="459"/>
        <v>0</v>
      </c>
      <c r="BG758" s="4" t="str">
        <f t="shared" si="460"/>
        <v>0</v>
      </c>
      <c r="BH758" s="4" t="str">
        <f t="shared" si="461"/>
        <v>0</v>
      </c>
      <c r="BI758" s="4" t="str">
        <f t="shared" si="462"/>
        <v>0</v>
      </c>
      <c r="BJ758" s="4" t="str">
        <f t="shared" si="463"/>
        <v>0</v>
      </c>
      <c r="BK758" s="4" t="str">
        <f t="shared" si="464"/>
        <v>0</v>
      </c>
      <c r="BL758" s="4" t="str">
        <f t="shared" si="465"/>
        <v>0</v>
      </c>
      <c r="BM758" s="4" t="str">
        <f t="shared" si="466"/>
        <v>0</v>
      </c>
      <c r="BN758" s="4" t="str">
        <f t="shared" si="467"/>
        <v>0</v>
      </c>
      <c r="BO758" s="4" t="str">
        <f t="shared" si="468"/>
        <v>0</v>
      </c>
      <c r="BP758" s="4" t="str">
        <f t="shared" si="469"/>
        <v>0</v>
      </c>
      <c r="BQ758" s="4" t="str">
        <f t="shared" si="470"/>
        <v>0</v>
      </c>
      <c r="BR758" s="4" t="str">
        <f t="shared" si="471"/>
        <v>0</v>
      </c>
      <c r="BS758" s="4" t="str">
        <f t="shared" si="472"/>
        <v>0</v>
      </c>
      <c r="BT758" s="4" t="str">
        <f t="shared" si="473"/>
        <v>0</v>
      </c>
      <c r="BU758" s="4" t="str">
        <f t="shared" si="474"/>
        <v>0</v>
      </c>
      <c r="BV758" s="4" t="str">
        <f t="shared" si="475"/>
        <v>0</v>
      </c>
      <c r="BW758" s="4" t="str">
        <f t="shared" si="476"/>
        <v>0</v>
      </c>
      <c r="BX758" s="4" t="str">
        <f t="shared" si="477"/>
        <v>0</v>
      </c>
      <c r="BY758" s="4" t="str">
        <f t="shared" si="478"/>
        <v>0</v>
      </c>
      <c r="BZ758" s="37">
        <f t="shared" si="479"/>
        <v>0</v>
      </c>
      <c r="CA758" s="32" t="e">
        <f>VLOOKUP(J:J,'Agent wise'!A:C,3,0)</f>
        <v>#N/A</v>
      </c>
      <c r="CB758" s="32">
        <f t="shared" si="480"/>
        <v>0</v>
      </c>
      <c r="CC758" t="str">
        <f t="shared" si="481"/>
        <v>FC</v>
      </c>
      <c r="CE758" s="32"/>
      <c r="CJ758">
        <f t="shared" si="482"/>
        <v>0</v>
      </c>
      <c r="CK758">
        <f t="shared" si="483"/>
        <v>1</v>
      </c>
      <c r="CL758">
        <f t="shared" si="484"/>
        <v>1900</v>
      </c>
    </row>
    <row r="759" spans="1:90" ht="15" customHeight="1" x14ac:dyDescent="0.35">
      <c r="A759" s="32"/>
      <c r="E759" s="32"/>
      <c r="G759" s="32"/>
      <c r="AQ759" s="1"/>
      <c r="AW759" s="4" t="str">
        <f t="shared" si="450"/>
        <v>0</v>
      </c>
      <c r="AX759" s="4" t="str">
        <f t="shared" si="451"/>
        <v>0</v>
      </c>
      <c r="AY759" s="4" t="str">
        <f t="shared" si="452"/>
        <v>0</v>
      </c>
      <c r="AZ759" s="4" t="str">
        <f t="shared" si="453"/>
        <v>0</v>
      </c>
      <c r="BA759" s="4" t="str">
        <f t="shared" si="454"/>
        <v>0</v>
      </c>
      <c r="BB759" s="4" t="str">
        <f t="shared" si="455"/>
        <v>0</v>
      </c>
      <c r="BC759" s="4" t="str">
        <f t="shared" si="456"/>
        <v>0</v>
      </c>
      <c r="BD759" s="4" t="str">
        <f t="shared" si="457"/>
        <v>0</v>
      </c>
      <c r="BE759" s="4" t="str">
        <f t="shared" si="458"/>
        <v>0</v>
      </c>
      <c r="BF759" s="4" t="str">
        <f t="shared" si="459"/>
        <v>0</v>
      </c>
      <c r="BG759" s="4" t="str">
        <f t="shared" si="460"/>
        <v>0</v>
      </c>
      <c r="BH759" s="4" t="str">
        <f t="shared" si="461"/>
        <v>0</v>
      </c>
      <c r="BI759" s="4" t="str">
        <f t="shared" si="462"/>
        <v>0</v>
      </c>
      <c r="BJ759" s="4" t="str">
        <f t="shared" si="463"/>
        <v>0</v>
      </c>
      <c r="BK759" s="4" t="str">
        <f t="shared" si="464"/>
        <v>0</v>
      </c>
      <c r="BL759" s="4" t="str">
        <f t="shared" si="465"/>
        <v>0</v>
      </c>
      <c r="BM759" s="4" t="str">
        <f t="shared" si="466"/>
        <v>0</v>
      </c>
      <c r="BN759" s="4" t="str">
        <f t="shared" si="467"/>
        <v>0</v>
      </c>
      <c r="BO759" s="4" t="str">
        <f t="shared" si="468"/>
        <v>0</v>
      </c>
      <c r="BP759" s="4" t="str">
        <f t="shared" si="469"/>
        <v>0</v>
      </c>
      <c r="BQ759" s="4" t="str">
        <f t="shared" si="470"/>
        <v>0</v>
      </c>
      <c r="BR759" s="4" t="str">
        <f t="shared" si="471"/>
        <v>0</v>
      </c>
      <c r="BS759" s="4" t="str">
        <f t="shared" si="472"/>
        <v>0</v>
      </c>
      <c r="BT759" s="4" t="str">
        <f t="shared" si="473"/>
        <v>0</v>
      </c>
      <c r="BU759" s="4" t="str">
        <f t="shared" si="474"/>
        <v>0</v>
      </c>
      <c r="BV759" s="4" t="str">
        <f t="shared" si="475"/>
        <v>0</v>
      </c>
      <c r="BW759" s="4" t="str">
        <f t="shared" si="476"/>
        <v>0</v>
      </c>
      <c r="BX759" s="4" t="str">
        <f t="shared" si="477"/>
        <v>0</v>
      </c>
      <c r="BY759" s="4" t="str">
        <f t="shared" si="478"/>
        <v>0</v>
      </c>
      <c r="BZ759" s="37">
        <f t="shared" si="479"/>
        <v>0</v>
      </c>
      <c r="CA759" s="32" t="e">
        <f>VLOOKUP(J:J,'Agent wise'!A:C,3,0)</f>
        <v>#N/A</v>
      </c>
      <c r="CB759" s="32">
        <f t="shared" si="480"/>
        <v>0</v>
      </c>
      <c r="CC759" t="str">
        <f t="shared" si="481"/>
        <v>FC</v>
      </c>
      <c r="CE759" s="32"/>
      <c r="CJ759">
        <f t="shared" si="482"/>
        <v>0</v>
      </c>
      <c r="CK759">
        <f t="shared" si="483"/>
        <v>1</v>
      </c>
      <c r="CL759">
        <f t="shared" si="484"/>
        <v>1900</v>
      </c>
    </row>
    <row r="760" spans="1:90" ht="15" customHeight="1" x14ac:dyDescent="0.35">
      <c r="A760" s="32"/>
      <c r="E760" s="32"/>
      <c r="G760" s="32"/>
      <c r="AQ760" s="1"/>
      <c r="AW760" s="4" t="str">
        <f t="shared" si="450"/>
        <v>0</v>
      </c>
      <c r="AX760" s="4" t="str">
        <f t="shared" si="451"/>
        <v>0</v>
      </c>
      <c r="AY760" s="4" t="str">
        <f t="shared" si="452"/>
        <v>0</v>
      </c>
      <c r="AZ760" s="4" t="str">
        <f t="shared" si="453"/>
        <v>0</v>
      </c>
      <c r="BA760" s="4" t="str">
        <f t="shared" si="454"/>
        <v>0</v>
      </c>
      <c r="BB760" s="4" t="str">
        <f t="shared" si="455"/>
        <v>0</v>
      </c>
      <c r="BC760" s="4" t="str">
        <f t="shared" si="456"/>
        <v>0</v>
      </c>
      <c r="BD760" s="4" t="str">
        <f t="shared" si="457"/>
        <v>0</v>
      </c>
      <c r="BE760" s="4" t="str">
        <f t="shared" si="458"/>
        <v>0</v>
      </c>
      <c r="BF760" s="4" t="str">
        <f t="shared" si="459"/>
        <v>0</v>
      </c>
      <c r="BG760" s="4" t="str">
        <f t="shared" si="460"/>
        <v>0</v>
      </c>
      <c r="BH760" s="4" t="str">
        <f t="shared" si="461"/>
        <v>0</v>
      </c>
      <c r="BI760" s="4" t="str">
        <f t="shared" si="462"/>
        <v>0</v>
      </c>
      <c r="BJ760" s="4" t="str">
        <f t="shared" si="463"/>
        <v>0</v>
      </c>
      <c r="BK760" s="4" t="str">
        <f t="shared" si="464"/>
        <v>0</v>
      </c>
      <c r="BL760" s="4" t="str">
        <f t="shared" si="465"/>
        <v>0</v>
      </c>
      <c r="BM760" s="4" t="str">
        <f t="shared" si="466"/>
        <v>0</v>
      </c>
      <c r="BN760" s="4" t="str">
        <f t="shared" si="467"/>
        <v>0</v>
      </c>
      <c r="BO760" s="4" t="str">
        <f t="shared" si="468"/>
        <v>0</v>
      </c>
      <c r="BP760" s="4" t="str">
        <f t="shared" si="469"/>
        <v>0</v>
      </c>
      <c r="BQ760" s="4" t="str">
        <f t="shared" si="470"/>
        <v>0</v>
      </c>
      <c r="BR760" s="4" t="str">
        <f t="shared" si="471"/>
        <v>0</v>
      </c>
      <c r="BS760" s="4" t="str">
        <f t="shared" si="472"/>
        <v>0</v>
      </c>
      <c r="BT760" s="4" t="str">
        <f t="shared" si="473"/>
        <v>0</v>
      </c>
      <c r="BU760" s="4" t="str">
        <f t="shared" si="474"/>
        <v>0</v>
      </c>
      <c r="BV760" s="4" t="str">
        <f t="shared" si="475"/>
        <v>0</v>
      </c>
      <c r="BW760" s="4" t="str">
        <f t="shared" si="476"/>
        <v>0</v>
      </c>
      <c r="BX760" s="4" t="str">
        <f t="shared" si="477"/>
        <v>0</v>
      </c>
      <c r="BY760" s="4" t="str">
        <f t="shared" si="478"/>
        <v>0</v>
      </c>
      <c r="BZ760" s="37">
        <f t="shared" si="479"/>
        <v>0</v>
      </c>
      <c r="CA760" s="32" t="e">
        <f>VLOOKUP(J:J,'Agent wise'!A:C,3,0)</f>
        <v>#N/A</v>
      </c>
      <c r="CB760" s="32">
        <f t="shared" si="480"/>
        <v>0</v>
      </c>
      <c r="CC760" t="str">
        <f t="shared" si="481"/>
        <v>FC</v>
      </c>
      <c r="CE760" s="32"/>
      <c r="CJ760">
        <f t="shared" si="482"/>
        <v>0</v>
      </c>
      <c r="CK760">
        <f t="shared" si="483"/>
        <v>1</v>
      </c>
      <c r="CL760">
        <f t="shared" si="484"/>
        <v>1900</v>
      </c>
    </row>
    <row r="761" spans="1:90" ht="15" customHeight="1" x14ac:dyDescent="0.35">
      <c r="A761" s="32"/>
      <c r="E761" s="32"/>
      <c r="G761" s="32"/>
      <c r="AQ761" s="1"/>
      <c r="AW761" s="4" t="str">
        <f t="shared" si="450"/>
        <v>0</v>
      </c>
      <c r="AX761" s="4" t="str">
        <f t="shared" si="451"/>
        <v>0</v>
      </c>
      <c r="AY761" s="4" t="str">
        <f t="shared" si="452"/>
        <v>0</v>
      </c>
      <c r="AZ761" s="4" t="str">
        <f t="shared" si="453"/>
        <v>0</v>
      </c>
      <c r="BA761" s="4" t="str">
        <f t="shared" si="454"/>
        <v>0</v>
      </c>
      <c r="BB761" s="4" t="str">
        <f t="shared" si="455"/>
        <v>0</v>
      </c>
      <c r="BC761" s="4" t="str">
        <f t="shared" si="456"/>
        <v>0</v>
      </c>
      <c r="BD761" s="4" t="str">
        <f t="shared" si="457"/>
        <v>0</v>
      </c>
      <c r="BE761" s="4" t="str">
        <f t="shared" si="458"/>
        <v>0</v>
      </c>
      <c r="BF761" s="4" t="str">
        <f t="shared" si="459"/>
        <v>0</v>
      </c>
      <c r="BG761" s="4" t="str">
        <f t="shared" si="460"/>
        <v>0</v>
      </c>
      <c r="BH761" s="4" t="str">
        <f t="shared" si="461"/>
        <v>0</v>
      </c>
      <c r="BI761" s="4" t="str">
        <f t="shared" si="462"/>
        <v>0</v>
      </c>
      <c r="BJ761" s="4" t="str">
        <f t="shared" si="463"/>
        <v>0</v>
      </c>
      <c r="BK761" s="4" t="str">
        <f t="shared" si="464"/>
        <v>0</v>
      </c>
      <c r="BL761" s="4" t="str">
        <f t="shared" si="465"/>
        <v>0</v>
      </c>
      <c r="BM761" s="4" t="str">
        <f t="shared" si="466"/>
        <v>0</v>
      </c>
      <c r="BN761" s="4" t="str">
        <f t="shared" si="467"/>
        <v>0</v>
      </c>
      <c r="BO761" s="4" t="str">
        <f t="shared" si="468"/>
        <v>0</v>
      </c>
      <c r="BP761" s="4" t="str">
        <f t="shared" si="469"/>
        <v>0</v>
      </c>
      <c r="BQ761" s="4" t="str">
        <f t="shared" si="470"/>
        <v>0</v>
      </c>
      <c r="BR761" s="4" t="str">
        <f t="shared" si="471"/>
        <v>0</v>
      </c>
      <c r="BS761" s="4" t="str">
        <f t="shared" si="472"/>
        <v>0</v>
      </c>
      <c r="BT761" s="4" t="str">
        <f t="shared" si="473"/>
        <v>0</v>
      </c>
      <c r="BU761" s="4" t="str">
        <f t="shared" si="474"/>
        <v>0</v>
      </c>
      <c r="BV761" s="4" t="str">
        <f t="shared" si="475"/>
        <v>0</v>
      </c>
      <c r="BW761" s="4" t="str">
        <f t="shared" si="476"/>
        <v>0</v>
      </c>
      <c r="BX761" s="4" t="str">
        <f t="shared" si="477"/>
        <v>0</v>
      </c>
      <c r="BY761" s="4" t="str">
        <f t="shared" si="478"/>
        <v>0</v>
      </c>
      <c r="BZ761" s="37">
        <f t="shared" si="479"/>
        <v>0</v>
      </c>
      <c r="CA761" s="32" t="e">
        <f>VLOOKUP(J:J,'Agent wise'!A:C,3,0)</f>
        <v>#N/A</v>
      </c>
      <c r="CB761" s="32">
        <f t="shared" si="480"/>
        <v>0</v>
      </c>
      <c r="CC761" t="str">
        <f t="shared" si="481"/>
        <v>FC</v>
      </c>
      <c r="CE761" s="32"/>
      <c r="CJ761">
        <f t="shared" si="482"/>
        <v>0</v>
      </c>
      <c r="CK761">
        <f t="shared" si="483"/>
        <v>1</v>
      </c>
      <c r="CL761">
        <f t="shared" si="484"/>
        <v>1900</v>
      </c>
    </row>
    <row r="762" spans="1:90" ht="15" customHeight="1" x14ac:dyDescent="0.35">
      <c r="A762" s="32"/>
      <c r="E762" s="32"/>
      <c r="G762" s="32"/>
      <c r="AQ762" s="1"/>
      <c r="AW762" s="4" t="str">
        <f t="shared" si="450"/>
        <v>0</v>
      </c>
      <c r="AX762" s="4" t="str">
        <f t="shared" si="451"/>
        <v>0</v>
      </c>
      <c r="AY762" s="4" t="str">
        <f t="shared" si="452"/>
        <v>0</v>
      </c>
      <c r="AZ762" s="4" t="str">
        <f t="shared" si="453"/>
        <v>0</v>
      </c>
      <c r="BA762" s="4" t="str">
        <f t="shared" si="454"/>
        <v>0</v>
      </c>
      <c r="BB762" s="4" t="str">
        <f t="shared" si="455"/>
        <v>0</v>
      </c>
      <c r="BC762" s="4" t="str">
        <f t="shared" si="456"/>
        <v>0</v>
      </c>
      <c r="BD762" s="4" t="str">
        <f t="shared" si="457"/>
        <v>0</v>
      </c>
      <c r="BE762" s="4" t="str">
        <f t="shared" si="458"/>
        <v>0</v>
      </c>
      <c r="BF762" s="4" t="str">
        <f t="shared" si="459"/>
        <v>0</v>
      </c>
      <c r="BG762" s="4" t="str">
        <f t="shared" si="460"/>
        <v>0</v>
      </c>
      <c r="BH762" s="4" t="str">
        <f t="shared" si="461"/>
        <v>0</v>
      </c>
      <c r="BI762" s="4" t="str">
        <f t="shared" si="462"/>
        <v>0</v>
      </c>
      <c r="BJ762" s="4" t="str">
        <f t="shared" si="463"/>
        <v>0</v>
      </c>
      <c r="BK762" s="4" t="str">
        <f t="shared" si="464"/>
        <v>0</v>
      </c>
      <c r="BL762" s="4" t="str">
        <f t="shared" si="465"/>
        <v>0</v>
      </c>
      <c r="BM762" s="4" t="str">
        <f t="shared" si="466"/>
        <v>0</v>
      </c>
      <c r="BN762" s="4" t="str">
        <f t="shared" si="467"/>
        <v>0</v>
      </c>
      <c r="BO762" s="4" t="str">
        <f t="shared" si="468"/>
        <v>0</v>
      </c>
      <c r="BP762" s="4" t="str">
        <f t="shared" si="469"/>
        <v>0</v>
      </c>
      <c r="BQ762" s="4" t="str">
        <f t="shared" si="470"/>
        <v>0</v>
      </c>
      <c r="BR762" s="4" t="str">
        <f t="shared" si="471"/>
        <v>0</v>
      </c>
      <c r="BS762" s="4" t="str">
        <f t="shared" si="472"/>
        <v>0</v>
      </c>
      <c r="BT762" s="4" t="str">
        <f t="shared" si="473"/>
        <v>0</v>
      </c>
      <c r="BU762" s="4" t="str">
        <f t="shared" si="474"/>
        <v>0</v>
      </c>
      <c r="BV762" s="4" t="str">
        <f t="shared" si="475"/>
        <v>0</v>
      </c>
      <c r="BW762" s="4" t="str">
        <f t="shared" si="476"/>
        <v>0</v>
      </c>
      <c r="BX762" s="4" t="str">
        <f t="shared" si="477"/>
        <v>0</v>
      </c>
      <c r="BY762" s="4" t="str">
        <f t="shared" si="478"/>
        <v>0</v>
      </c>
      <c r="BZ762" s="37">
        <f t="shared" si="479"/>
        <v>0</v>
      </c>
      <c r="CA762" s="32" t="e">
        <f>VLOOKUP(J:J,'Agent wise'!A:C,3,0)</f>
        <v>#N/A</v>
      </c>
      <c r="CB762" s="32">
        <f t="shared" si="480"/>
        <v>0</v>
      </c>
      <c r="CC762" t="str">
        <f t="shared" si="481"/>
        <v>FC</v>
      </c>
      <c r="CE762" s="32"/>
      <c r="CJ762">
        <f t="shared" si="482"/>
        <v>0</v>
      </c>
      <c r="CK762">
        <f t="shared" si="483"/>
        <v>1</v>
      </c>
      <c r="CL762">
        <f t="shared" si="484"/>
        <v>1900</v>
      </c>
    </row>
    <row r="763" spans="1:90" ht="15" customHeight="1" x14ac:dyDescent="0.35">
      <c r="A763" s="32"/>
      <c r="E763" s="32"/>
      <c r="G763" s="32"/>
      <c r="AQ763" s="1"/>
      <c r="AW763" s="4" t="str">
        <f t="shared" si="450"/>
        <v>0</v>
      </c>
      <c r="AX763" s="4" t="str">
        <f t="shared" si="451"/>
        <v>0</v>
      </c>
      <c r="AY763" s="4" t="str">
        <f t="shared" si="452"/>
        <v>0</v>
      </c>
      <c r="AZ763" s="4" t="str">
        <f t="shared" si="453"/>
        <v>0</v>
      </c>
      <c r="BA763" s="4" t="str">
        <f t="shared" si="454"/>
        <v>0</v>
      </c>
      <c r="BB763" s="4" t="str">
        <f t="shared" si="455"/>
        <v>0</v>
      </c>
      <c r="BC763" s="4" t="str">
        <f t="shared" si="456"/>
        <v>0</v>
      </c>
      <c r="BD763" s="4" t="str">
        <f t="shared" si="457"/>
        <v>0</v>
      </c>
      <c r="BE763" s="4" t="str">
        <f t="shared" si="458"/>
        <v>0</v>
      </c>
      <c r="BF763" s="4" t="str">
        <f t="shared" si="459"/>
        <v>0</v>
      </c>
      <c r="BG763" s="4" t="str">
        <f t="shared" si="460"/>
        <v>0</v>
      </c>
      <c r="BH763" s="4" t="str">
        <f t="shared" si="461"/>
        <v>0</v>
      </c>
      <c r="BI763" s="4" t="str">
        <f t="shared" si="462"/>
        <v>0</v>
      </c>
      <c r="BJ763" s="4" t="str">
        <f t="shared" si="463"/>
        <v>0</v>
      </c>
      <c r="BK763" s="4" t="str">
        <f t="shared" si="464"/>
        <v>0</v>
      </c>
      <c r="BL763" s="4" t="str">
        <f t="shared" si="465"/>
        <v>0</v>
      </c>
      <c r="BM763" s="4" t="str">
        <f t="shared" si="466"/>
        <v>0</v>
      </c>
      <c r="BN763" s="4" t="str">
        <f t="shared" si="467"/>
        <v>0</v>
      </c>
      <c r="BO763" s="4" t="str">
        <f t="shared" si="468"/>
        <v>0</v>
      </c>
      <c r="BP763" s="4" t="str">
        <f t="shared" si="469"/>
        <v>0</v>
      </c>
      <c r="BQ763" s="4" t="str">
        <f t="shared" si="470"/>
        <v>0</v>
      </c>
      <c r="BR763" s="4" t="str">
        <f t="shared" si="471"/>
        <v>0</v>
      </c>
      <c r="BS763" s="4" t="str">
        <f t="shared" si="472"/>
        <v>0</v>
      </c>
      <c r="BT763" s="4" t="str">
        <f t="shared" si="473"/>
        <v>0</v>
      </c>
      <c r="BU763" s="4" t="str">
        <f t="shared" si="474"/>
        <v>0</v>
      </c>
      <c r="BV763" s="4" t="str">
        <f t="shared" si="475"/>
        <v>0</v>
      </c>
      <c r="BW763" s="4" t="str">
        <f t="shared" si="476"/>
        <v>0</v>
      </c>
      <c r="BX763" s="4" t="str">
        <f t="shared" si="477"/>
        <v>0</v>
      </c>
      <c r="BY763" s="4" t="str">
        <f t="shared" si="478"/>
        <v>0</v>
      </c>
      <c r="BZ763" s="37">
        <f t="shared" si="479"/>
        <v>0</v>
      </c>
      <c r="CA763" s="32" t="e">
        <f>VLOOKUP(J:J,'Agent wise'!A:C,3,0)</f>
        <v>#N/A</v>
      </c>
      <c r="CB763" s="32">
        <f t="shared" si="480"/>
        <v>0</v>
      </c>
      <c r="CC763" t="str">
        <f t="shared" si="481"/>
        <v>FC</v>
      </c>
      <c r="CE763" s="32"/>
      <c r="CJ763">
        <f t="shared" si="482"/>
        <v>0</v>
      </c>
      <c r="CK763">
        <f t="shared" si="483"/>
        <v>1</v>
      </c>
      <c r="CL763">
        <f t="shared" si="484"/>
        <v>1900</v>
      </c>
    </row>
    <row r="764" spans="1:90" ht="15" customHeight="1" x14ac:dyDescent="0.35">
      <c r="A764" s="32"/>
      <c r="E764" s="32"/>
      <c r="G764" s="32"/>
      <c r="AQ764" s="1"/>
      <c r="AW764" s="4" t="str">
        <f t="shared" si="450"/>
        <v>0</v>
      </c>
      <c r="AX764" s="4" t="str">
        <f t="shared" si="451"/>
        <v>0</v>
      </c>
      <c r="AY764" s="4" t="str">
        <f t="shared" si="452"/>
        <v>0</v>
      </c>
      <c r="AZ764" s="4" t="str">
        <f t="shared" si="453"/>
        <v>0</v>
      </c>
      <c r="BA764" s="4" t="str">
        <f t="shared" si="454"/>
        <v>0</v>
      </c>
      <c r="BB764" s="4" t="str">
        <f t="shared" si="455"/>
        <v>0</v>
      </c>
      <c r="BC764" s="4" t="str">
        <f t="shared" si="456"/>
        <v>0</v>
      </c>
      <c r="BD764" s="4" t="str">
        <f t="shared" si="457"/>
        <v>0</v>
      </c>
      <c r="BE764" s="4" t="str">
        <f t="shared" si="458"/>
        <v>0</v>
      </c>
      <c r="BF764" s="4" t="str">
        <f t="shared" si="459"/>
        <v>0</v>
      </c>
      <c r="BG764" s="4" t="str">
        <f t="shared" si="460"/>
        <v>0</v>
      </c>
      <c r="BH764" s="4" t="str">
        <f t="shared" si="461"/>
        <v>0</v>
      </c>
      <c r="BI764" s="4" t="str">
        <f t="shared" si="462"/>
        <v>0</v>
      </c>
      <c r="BJ764" s="4" t="str">
        <f t="shared" si="463"/>
        <v>0</v>
      </c>
      <c r="BK764" s="4" t="str">
        <f t="shared" si="464"/>
        <v>0</v>
      </c>
      <c r="BL764" s="4" t="str">
        <f t="shared" si="465"/>
        <v>0</v>
      </c>
      <c r="BM764" s="4" t="str">
        <f t="shared" si="466"/>
        <v>0</v>
      </c>
      <c r="BN764" s="4" t="str">
        <f t="shared" si="467"/>
        <v>0</v>
      </c>
      <c r="BO764" s="4" t="str">
        <f t="shared" si="468"/>
        <v>0</v>
      </c>
      <c r="BP764" s="4" t="str">
        <f t="shared" si="469"/>
        <v>0</v>
      </c>
      <c r="BQ764" s="4" t="str">
        <f t="shared" si="470"/>
        <v>0</v>
      </c>
      <c r="BR764" s="4" t="str">
        <f t="shared" si="471"/>
        <v>0</v>
      </c>
      <c r="BS764" s="4" t="str">
        <f t="shared" si="472"/>
        <v>0</v>
      </c>
      <c r="BT764" s="4" t="str">
        <f t="shared" si="473"/>
        <v>0</v>
      </c>
      <c r="BU764" s="4" t="str">
        <f t="shared" si="474"/>
        <v>0</v>
      </c>
      <c r="BV764" s="4" t="str">
        <f t="shared" si="475"/>
        <v>0</v>
      </c>
      <c r="BW764" s="4" t="str">
        <f t="shared" si="476"/>
        <v>0</v>
      </c>
      <c r="BX764" s="4" t="str">
        <f t="shared" si="477"/>
        <v>0</v>
      </c>
      <c r="BY764" s="4" t="str">
        <f t="shared" si="478"/>
        <v>0</v>
      </c>
      <c r="BZ764" s="37">
        <f t="shared" si="479"/>
        <v>0</v>
      </c>
      <c r="CA764" s="32" t="e">
        <f>VLOOKUP(J:J,'Agent wise'!A:C,3,0)</f>
        <v>#N/A</v>
      </c>
      <c r="CB764" s="32">
        <f t="shared" si="480"/>
        <v>0</v>
      </c>
      <c r="CC764" t="str">
        <f t="shared" si="481"/>
        <v>FC</v>
      </c>
      <c r="CE764" s="32"/>
      <c r="CJ764">
        <f t="shared" si="482"/>
        <v>0</v>
      </c>
      <c r="CK764">
        <f t="shared" si="483"/>
        <v>1</v>
      </c>
      <c r="CL764">
        <f t="shared" si="484"/>
        <v>1900</v>
      </c>
    </row>
    <row r="765" spans="1:90" ht="15" customHeight="1" x14ac:dyDescent="0.35">
      <c r="A765" s="32"/>
      <c r="E765" s="32"/>
      <c r="G765" s="32"/>
      <c r="AQ765" s="1"/>
      <c r="AW765" s="4" t="str">
        <f t="shared" si="450"/>
        <v>0</v>
      </c>
      <c r="AX765" s="4" t="str">
        <f t="shared" si="451"/>
        <v>0</v>
      </c>
      <c r="AY765" s="4" t="str">
        <f t="shared" si="452"/>
        <v>0</v>
      </c>
      <c r="AZ765" s="4" t="str">
        <f t="shared" si="453"/>
        <v>0</v>
      </c>
      <c r="BA765" s="4" t="str">
        <f t="shared" si="454"/>
        <v>0</v>
      </c>
      <c r="BB765" s="4" t="str">
        <f t="shared" si="455"/>
        <v>0</v>
      </c>
      <c r="BC765" s="4" t="str">
        <f t="shared" si="456"/>
        <v>0</v>
      </c>
      <c r="BD765" s="4" t="str">
        <f t="shared" si="457"/>
        <v>0</v>
      </c>
      <c r="BE765" s="4" t="str">
        <f t="shared" si="458"/>
        <v>0</v>
      </c>
      <c r="BF765" s="4" t="str">
        <f t="shared" si="459"/>
        <v>0</v>
      </c>
      <c r="BG765" s="4" t="str">
        <f t="shared" si="460"/>
        <v>0</v>
      </c>
      <c r="BH765" s="4" t="str">
        <f t="shared" si="461"/>
        <v>0</v>
      </c>
      <c r="BI765" s="4" t="str">
        <f t="shared" si="462"/>
        <v>0</v>
      </c>
      <c r="BJ765" s="4" t="str">
        <f t="shared" si="463"/>
        <v>0</v>
      </c>
      <c r="BK765" s="4" t="str">
        <f t="shared" si="464"/>
        <v>0</v>
      </c>
      <c r="BL765" s="4" t="str">
        <f t="shared" si="465"/>
        <v>0</v>
      </c>
      <c r="BM765" s="4" t="str">
        <f t="shared" si="466"/>
        <v>0</v>
      </c>
      <c r="BN765" s="4" t="str">
        <f t="shared" si="467"/>
        <v>0</v>
      </c>
      <c r="BO765" s="4" t="str">
        <f t="shared" si="468"/>
        <v>0</v>
      </c>
      <c r="BP765" s="4" t="str">
        <f t="shared" si="469"/>
        <v>0</v>
      </c>
      <c r="BQ765" s="4" t="str">
        <f t="shared" si="470"/>
        <v>0</v>
      </c>
      <c r="BR765" s="4" t="str">
        <f t="shared" si="471"/>
        <v>0</v>
      </c>
      <c r="BS765" s="4" t="str">
        <f t="shared" si="472"/>
        <v>0</v>
      </c>
      <c r="BT765" s="4" t="str">
        <f t="shared" si="473"/>
        <v>0</v>
      </c>
      <c r="BU765" s="4" t="str">
        <f t="shared" si="474"/>
        <v>0</v>
      </c>
      <c r="BV765" s="4" t="str">
        <f t="shared" si="475"/>
        <v>0</v>
      </c>
      <c r="BW765" s="4" t="str">
        <f t="shared" si="476"/>
        <v>0</v>
      </c>
      <c r="BX765" s="4" t="str">
        <f t="shared" si="477"/>
        <v>0</v>
      </c>
      <c r="BY765" s="4" t="str">
        <f t="shared" si="478"/>
        <v>0</v>
      </c>
      <c r="BZ765" s="37">
        <f t="shared" si="479"/>
        <v>0</v>
      </c>
      <c r="CA765" s="32" t="e">
        <f>VLOOKUP(J:J,'Agent wise'!A:C,3,0)</f>
        <v>#N/A</v>
      </c>
      <c r="CB765" s="32">
        <f t="shared" si="480"/>
        <v>0</v>
      </c>
      <c r="CC765" t="str">
        <f t="shared" si="481"/>
        <v>FC</v>
      </c>
      <c r="CE765" s="32"/>
      <c r="CJ765">
        <f t="shared" si="482"/>
        <v>0</v>
      </c>
      <c r="CK765">
        <f t="shared" si="483"/>
        <v>1</v>
      </c>
      <c r="CL765">
        <f t="shared" si="484"/>
        <v>1900</v>
      </c>
    </row>
    <row r="766" spans="1:90" ht="15" customHeight="1" x14ac:dyDescent="0.35">
      <c r="A766" s="32"/>
      <c r="E766" s="32"/>
      <c r="G766" s="32"/>
      <c r="AQ766" s="1"/>
      <c r="AW766" s="4" t="str">
        <f t="shared" si="450"/>
        <v>0</v>
      </c>
      <c r="AX766" s="4" t="str">
        <f t="shared" si="451"/>
        <v>0</v>
      </c>
      <c r="AY766" s="4" t="str">
        <f t="shared" si="452"/>
        <v>0</v>
      </c>
      <c r="AZ766" s="4" t="str">
        <f t="shared" si="453"/>
        <v>0</v>
      </c>
      <c r="BA766" s="4" t="str">
        <f t="shared" si="454"/>
        <v>0</v>
      </c>
      <c r="BB766" s="4" t="str">
        <f t="shared" si="455"/>
        <v>0</v>
      </c>
      <c r="BC766" s="4" t="str">
        <f t="shared" si="456"/>
        <v>0</v>
      </c>
      <c r="BD766" s="4" t="str">
        <f t="shared" si="457"/>
        <v>0</v>
      </c>
      <c r="BE766" s="4" t="str">
        <f t="shared" si="458"/>
        <v>0</v>
      </c>
      <c r="BF766" s="4" t="str">
        <f t="shared" si="459"/>
        <v>0</v>
      </c>
      <c r="BG766" s="4" t="str">
        <f t="shared" si="460"/>
        <v>0</v>
      </c>
      <c r="BH766" s="4" t="str">
        <f t="shared" si="461"/>
        <v>0</v>
      </c>
      <c r="BI766" s="4" t="str">
        <f t="shared" si="462"/>
        <v>0</v>
      </c>
      <c r="BJ766" s="4" t="str">
        <f t="shared" si="463"/>
        <v>0</v>
      </c>
      <c r="BK766" s="4" t="str">
        <f t="shared" si="464"/>
        <v>0</v>
      </c>
      <c r="BL766" s="4" t="str">
        <f t="shared" si="465"/>
        <v>0</v>
      </c>
      <c r="BM766" s="4" t="str">
        <f t="shared" si="466"/>
        <v>0</v>
      </c>
      <c r="BN766" s="4" t="str">
        <f t="shared" si="467"/>
        <v>0</v>
      </c>
      <c r="BO766" s="4" t="str">
        <f t="shared" si="468"/>
        <v>0</v>
      </c>
      <c r="BP766" s="4" t="str">
        <f t="shared" si="469"/>
        <v>0</v>
      </c>
      <c r="BQ766" s="4" t="str">
        <f t="shared" si="470"/>
        <v>0</v>
      </c>
      <c r="BR766" s="4" t="str">
        <f t="shared" si="471"/>
        <v>0</v>
      </c>
      <c r="BS766" s="4" t="str">
        <f t="shared" si="472"/>
        <v>0</v>
      </c>
      <c r="BT766" s="4" t="str">
        <f t="shared" si="473"/>
        <v>0</v>
      </c>
      <c r="BU766" s="4" t="str">
        <f t="shared" si="474"/>
        <v>0</v>
      </c>
      <c r="BV766" s="4" t="str">
        <f t="shared" si="475"/>
        <v>0</v>
      </c>
      <c r="BW766" s="4" t="str">
        <f t="shared" si="476"/>
        <v>0</v>
      </c>
      <c r="BX766" s="4" t="str">
        <f t="shared" si="477"/>
        <v>0</v>
      </c>
      <c r="BY766" s="4" t="str">
        <f t="shared" si="478"/>
        <v>0</v>
      </c>
      <c r="BZ766" s="37">
        <f t="shared" si="479"/>
        <v>0</v>
      </c>
      <c r="CA766" s="32" t="e">
        <f>VLOOKUP(J:J,'Agent wise'!A:C,3,0)</f>
        <v>#N/A</v>
      </c>
      <c r="CB766" s="32">
        <f t="shared" si="480"/>
        <v>0</v>
      </c>
      <c r="CC766" t="str">
        <f t="shared" si="481"/>
        <v>FC</v>
      </c>
      <c r="CE766" s="32"/>
      <c r="CJ766">
        <f t="shared" si="482"/>
        <v>0</v>
      </c>
      <c r="CK766">
        <f t="shared" si="483"/>
        <v>1</v>
      </c>
      <c r="CL766">
        <f t="shared" si="484"/>
        <v>1900</v>
      </c>
    </row>
    <row r="767" spans="1:90" ht="15" customHeight="1" x14ac:dyDescent="0.35">
      <c r="A767" s="32"/>
      <c r="E767" s="32"/>
      <c r="G767" s="32"/>
      <c r="AP767" s="1"/>
      <c r="AQ767" s="1"/>
      <c r="AW767" s="4" t="str">
        <f t="shared" si="450"/>
        <v>0</v>
      </c>
      <c r="AX767" s="4" t="str">
        <f t="shared" si="451"/>
        <v>0</v>
      </c>
      <c r="AY767" s="4" t="str">
        <f t="shared" si="452"/>
        <v>0</v>
      </c>
      <c r="AZ767" s="4" t="str">
        <f t="shared" si="453"/>
        <v>0</v>
      </c>
      <c r="BA767" s="4" t="str">
        <f t="shared" si="454"/>
        <v>0</v>
      </c>
      <c r="BB767" s="4" t="str">
        <f t="shared" si="455"/>
        <v>0</v>
      </c>
      <c r="BC767" s="4" t="str">
        <f t="shared" si="456"/>
        <v>0</v>
      </c>
      <c r="BD767" s="4" t="str">
        <f t="shared" si="457"/>
        <v>0</v>
      </c>
      <c r="BE767" s="4" t="str">
        <f t="shared" si="458"/>
        <v>0</v>
      </c>
      <c r="BF767" s="4" t="str">
        <f t="shared" si="459"/>
        <v>0</v>
      </c>
      <c r="BG767" s="4" t="str">
        <f t="shared" si="460"/>
        <v>0</v>
      </c>
      <c r="BH767" s="4" t="str">
        <f t="shared" si="461"/>
        <v>0</v>
      </c>
      <c r="BI767" s="4" t="str">
        <f t="shared" si="462"/>
        <v>0</v>
      </c>
      <c r="BJ767" s="4" t="str">
        <f t="shared" si="463"/>
        <v>0</v>
      </c>
      <c r="BK767" s="4" t="str">
        <f t="shared" si="464"/>
        <v>0</v>
      </c>
      <c r="BL767" s="4" t="str">
        <f t="shared" si="465"/>
        <v>0</v>
      </c>
      <c r="BM767" s="4" t="str">
        <f t="shared" si="466"/>
        <v>0</v>
      </c>
      <c r="BN767" s="4" t="str">
        <f t="shared" si="467"/>
        <v>0</v>
      </c>
      <c r="BO767" s="4" t="str">
        <f t="shared" si="468"/>
        <v>0</v>
      </c>
      <c r="BP767" s="4" t="str">
        <f t="shared" si="469"/>
        <v>0</v>
      </c>
      <c r="BQ767" s="4" t="str">
        <f t="shared" si="470"/>
        <v>0</v>
      </c>
      <c r="BR767" s="4" t="str">
        <f t="shared" si="471"/>
        <v>0</v>
      </c>
      <c r="BS767" s="4" t="str">
        <f t="shared" si="472"/>
        <v>0</v>
      </c>
      <c r="BT767" s="4" t="str">
        <f t="shared" si="473"/>
        <v>0</v>
      </c>
      <c r="BU767" s="4" t="str">
        <f t="shared" si="474"/>
        <v>0</v>
      </c>
      <c r="BV767" s="4" t="str">
        <f t="shared" si="475"/>
        <v>0</v>
      </c>
      <c r="BW767" s="4" t="str">
        <f t="shared" si="476"/>
        <v>0</v>
      </c>
      <c r="BX767" s="4" t="str">
        <f t="shared" si="477"/>
        <v>0</v>
      </c>
      <c r="BY767" s="4" t="str">
        <f t="shared" si="478"/>
        <v>0</v>
      </c>
      <c r="BZ767" s="37">
        <f t="shared" si="479"/>
        <v>0</v>
      </c>
      <c r="CA767" s="32" t="e">
        <f>VLOOKUP(J:J,'Agent wise'!A:C,3,0)</f>
        <v>#N/A</v>
      </c>
      <c r="CB767" s="32">
        <f t="shared" si="480"/>
        <v>0</v>
      </c>
      <c r="CC767" t="str">
        <f t="shared" si="481"/>
        <v>FC</v>
      </c>
      <c r="CE767" s="32"/>
      <c r="CJ767">
        <f t="shared" si="482"/>
        <v>0</v>
      </c>
      <c r="CK767">
        <f t="shared" si="483"/>
        <v>1</v>
      </c>
      <c r="CL767">
        <f t="shared" si="484"/>
        <v>1900</v>
      </c>
    </row>
    <row r="768" spans="1:90" ht="15" customHeight="1" x14ac:dyDescent="0.35">
      <c r="A768" s="32"/>
      <c r="E768" s="32"/>
      <c r="G768" s="32"/>
      <c r="AQ768" s="1"/>
      <c r="AW768" s="4" t="str">
        <f t="shared" si="450"/>
        <v>0</v>
      </c>
      <c r="AX768" s="4" t="str">
        <f t="shared" si="451"/>
        <v>0</v>
      </c>
      <c r="AY768" s="4" t="str">
        <f t="shared" si="452"/>
        <v>0</v>
      </c>
      <c r="AZ768" s="4" t="str">
        <f t="shared" si="453"/>
        <v>0</v>
      </c>
      <c r="BA768" s="4" t="str">
        <f t="shared" si="454"/>
        <v>0</v>
      </c>
      <c r="BB768" s="4" t="str">
        <f t="shared" si="455"/>
        <v>0</v>
      </c>
      <c r="BC768" s="4" t="str">
        <f t="shared" si="456"/>
        <v>0</v>
      </c>
      <c r="BD768" s="4" t="str">
        <f t="shared" si="457"/>
        <v>0</v>
      </c>
      <c r="BE768" s="4" t="str">
        <f t="shared" si="458"/>
        <v>0</v>
      </c>
      <c r="BF768" s="4" t="str">
        <f t="shared" si="459"/>
        <v>0</v>
      </c>
      <c r="BG768" s="4" t="str">
        <f t="shared" si="460"/>
        <v>0</v>
      </c>
      <c r="BH768" s="4" t="str">
        <f t="shared" si="461"/>
        <v>0</v>
      </c>
      <c r="BI768" s="4" t="str">
        <f t="shared" si="462"/>
        <v>0</v>
      </c>
      <c r="BJ768" s="4" t="str">
        <f t="shared" si="463"/>
        <v>0</v>
      </c>
      <c r="BK768" s="4" t="str">
        <f t="shared" si="464"/>
        <v>0</v>
      </c>
      <c r="BL768" s="4" t="str">
        <f t="shared" si="465"/>
        <v>0</v>
      </c>
      <c r="BM768" s="4" t="str">
        <f t="shared" si="466"/>
        <v>0</v>
      </c>
      <c r="BN768" s="4" t="str">
        <f t="shared" si="467"/>
        <v>0</v>
      </c>
      <c r="BO768" s="4" t="str">
        <f t="shared" si="468"/>
        <v>0</v>
      </c>
      <c r="BP768" s="4" t="str">
        <f t="shared" si="469"/>
        <v>0</v>
      </c>
      <c r="BQ768" s="4" t="str">
        <f t="shared" si="470"/>
        <v>0</v>
      </c>
      <c r="BR768" s="4" t="str">
        <f t="shared" si="471"/>
        <v>0</v>
      </c>
      <c r="BS768" s="4" t="str">
        <f t="shared" si="472"/>
        <v>0</v>
      </c>
      <c r="BT768" s="4" t="str">
        <f t="shared" si="473"/>
        <v>0</v>
      </c>
      <c r="BU768" s="4" t="str">
        <f t="shared" si="474"/>
        <v>0</v>
      </c>
      <c r="BV768" s="4" t="str">
        <f t="shared" si="475"/>
        <v>0</v>
      </c>
      <c r="BW768" s="4" t="str">
        <f t="shared" si="476"/>
        <v>0</v>
      </c>
      <c r="BX768" s="4" t="str">
        <f t="shared" si="477"/>
        <v>0</v>
      </c>
      <c r="BY768" s="4" t="str">
        <f t="shared" si="478"/>
        <v>0</v>
      </c>
      <c r="BZ768" s="37">
        <f t="shared" si="479"/>
        <v>0</v>
      </c>
      <c r="CA768" s="32" t="e">
        <f>VLOOKUP(J:J,'Agent wise'!A:C,3,0)</f>
        <v>#N/A</v>
      </c>
      <c r="CB768" s="32">
        <f t="shared" si="480"/>
        <v>0</v>
      </c>
      <c r="CC768" t="str">
        <f t="shared" si="481"/>
        <v>FC</v>
      </c>
      <c r="CE768" s="32"/>
      <c r="CJ768">
        <f t="shared" si="482"/>
        <v>0</v>
      </c>
      <c r="CK768">
        <f t="shared" si="483"/>
        <v>1</v>
      </c>
      <c r="CL768">
        <f t="shared" si="484"/>
        <v>1900</v>
      </c>
    </row>
    <row r="769" spans="1:90" ht="15" customHeight="1" x14ac:dyDescent="0.35">
      <c r="A769" s="32"/>
      <c r="E769" s="32"/>
      <c r="G769" s="32"/>
      <c r="AQ769" s="1"/>
      <c r="AW769" s="4" t="str">
        <f t="shared" si="450"/>
        <v>0</v>
      </c>
      <c r="AX769" s="4" t="str">
        <f t="shared" si="451"/>
        <v>0</v>
      </c>
      <c r="AY769" s="4" t="str">
        <f t="shared" si="452"/>
        <v>0</v>
      </c>
      <c r="AZ769" s="4" t="str">
        <f t="shared" si="453"/>
        <v>0</v>
      </c>
      <c r="BA769" s="4" t="str">
        <f t="shared" si="454"/>
        <v>0</v>
      </c>
      <c r="BB769" s="4" t="str">
        <f t="shared" si="455"/>
        <v>0</v>
      </c>
      <c r="BC769" s="4" t="str">
        <f t="shared" si="456"/>
        <v>0</v>
      </c>
      <c r="BD769" s="4" t="str">
        <f t="shared" si="457"/>
        <v>0</v>
      </c>
      <c r="BE769" s="4" t="str">
        <f t="shared" si="458"/>
        <v>0</v>
      </c>
      <c r="BF769" s="4" t="str">
        <f t="shared" si="459"/>
        <v>0</v>
      </c>
      <c r="BG769" s="4" t="str">
        <f t="shared" si="460"/>
        <v>0</v>
      </c>
      <c r="BH769" s="4" t="str">
        <f t="shared" si="461"/>
        <v>0</v>
      </c>
      <c r="BI769" s="4" t="str">
        <f t="shared" si="462"/>
        <v>0</v>
      </c>
      <c r="BJ769" s="4" t="str">
        <f t="shared" si="463"/>
        <v>0</v>
      </c>
      <c r="BK769" s="4" t="str">
        <f t="shared" si="464"/>
        <v>0</v>
      </c>
      <c r="BL769" s="4" t="str">
        <f t="shared" si="465"/>
        <v>0</v>
      </c>
      <c r="BM769" s="4" t="str">
        <f t="shared" si="466"/>
        <v>0</v>
      </c>
      <c r="BN769" s="4" t="str">
        <f t="shared" si="467"/>
        <v>0</v>
      </c>
      <c r="BO769" s="4" t="str">
        <f t="shared" si="468"/>
        <v>0</v>
      </c>
      <c r="BP769" s="4" t="str">
        <f t="shared" si="469"/>
        <v>0</v>
      </c>
      <c r="BQ769" s="4" t="str">
        <f t="shared" si="470"/>
        <v>0</v>
      </c>
      <c r="BR769" s="4" t="str">
        <f t="shared" si="471"/>
        <v>0</v>
      </c>
      <c r="BS769" s="4" t="str">
        <f t="shared" si="472"/>
        <v>0</v>
      </c>
      <c r="BT769" s="4" t="str">
        <f t="shared" si="473"/>
        <v>0</v>
      </c>
      <c r="BU769" s="4" t="str">
        <f t="shared" si="474"/>
        <v>0</v>
      </c>
      <c r="BV769" s="4" t="str">
        <f t="shared" si="475"/>
        <v>0</v>
      </c>
      <c r="BW769" s="4" t="str">
        <f t="shared" si="476"/>
        <v>0</v>
      </c>
      <c r="BX769" s="4" t="str">
        <f t="shared" si="477"/>
        <v>0</v>
      </c>
      <c r="BY769" s="4" t="str">
        <f t="shared" si="478"/>
        <v>0</v>
      </c>
      <c r="BZ769" s="37">
        <f t="shared" si="479"/>
        <v>0</v>
      </c>
      <c r="CA769" s="32" t="e">
        <f>VLOOKUP(J:J,'Agent wise'!A:C,3,0)</f>
        <v>#N/A</v>
      </c>
      <c r="CB769" s="32">
        <f t="shared" si="480"/>
        <v>0</v>
      </c>
      <c r="CC769" t="str">
        <f t="shared" si="481"/>
        <v>FC</v>
      </c>
      <c r="CE769" s="32"/>
      <c r="CJ769">
        <f t="shared" si="482"/>
        <v>0</v>
      </c>
      <c r="CK769">
        <f t="shared" si="483"/>
        <v>1</v>
      </c>
      <c r="CL769">
        <f t="shared" si="484"/>
        <v>1900</v>
      </c>
    </row>
    <row r="770" spans="1:90" ht="15" customHeight="1" x14ac:dyDescent="0.35">
      <c r="A770" s="32"/>
      <c r="E770" s="32"/>
      <c r="G770" s="32"/>
      <c r="AQ770" s="1"/>
      <c r="AW770" s="4" t="str">
        <f t="shared" si="450"/>
        <v>0</v>
      </c>
      <c r="AX770" s="4" t="str">
        <f t="shared" si="451"/>
        <v>0</v>
      </c>
      <c r="AY770" s="4" t="str">
        <f t="shared" si="452"/>
        <v>0</v>
      </c>
      <c r="AZ770" s="4" t="str">
        <f t="shared" si="453"/>
        <v>0</v>
      </c>
      <c r="BA770" s="4" t="str">
        <f t="shared" si="454"/>
        <v>0</v>
      </c>
      <c r="BB770" s="4" t="str">
        <f t="shared" si="455"/>
        <v>0</v>
      </c>
      <c r="BC770" s="4" t="str">
        <f t="shared" si="456"/>
        <v>0</v>
      </c>
      <c r="BD770" s="4" t="str">
        <f t="shared" si="457"/>
        <v>0</v>
      </c>
      <c r="BE770" s="4" t="str">
        <f t="shared" si="458"/>
        <v>0</v>
      </c>
      <c r="BF770" s="4" t="str">
        <f t="shared" si="459"/>
        <v>0</v>
      </c>
      <c r="BG770" s="4" t="str">
        <f t="shared" si="460"/>
        <v>0</v>
      </c>
      <c r="BH770" s="4" t="str">
        <f t="shared" si="461"/>
        <v>0</v>
      </c>
      <c r="BI770" s="4" t="str">
        <f t="shared" si="462"/>
        <v>0</v>
      </c>
      <c r="BJ770" s="4" t="str">
        <f t="shared" si="463"/>
        <v>0</v>
      </c>
      <c r="BK770" s="4" t="str">
        <f t="shared" si="464"/>
        <v>0</v>
      </c>
      <c r="BL770" s="4" t="str">
        <f t="shared" si="465"/>
        <v>0</v>
      </c>
      <c r="BM770" s="4" t="str">
        <f t="shared" si="466"/>
        <v>0</v>
      </c>
      <c r="BN770" s="4" t="str">
        <f t="shared" si="467"/>
        <v>0</v>
      </c>
      <c r="BO770" s="4" t="str">
        <f t="shared" si="468"/>
        <v>0</v>
      </c>
      <c r="BP770" s="4" t="str">
        <f t="shared" si="469"/>
        <v>0</v>
      </c>
      <c r="BQ770" s="4" t="str">
        <f t="shared" si="470"/>
        <v>0</v>
      </c>
      <c r="BR770" s="4" t="str">
        <f t="shared" si="471"/>
        <v>0</v>
      </c>
      <c r="BS770" s="4" t="str">
        <f t="shared" si="472"/>
        <v>0</v>
      </c>
      <c r="BT770" s="4" t="str">
        <f t="shared" si="473"/>
        <v>0</v>
      </c>
      <c r="BU770" s="4" t="str">
        <f t="shared" si="474"/>
        <v>0</v>
      </c>
      <c r="BV770" s="4" t="str">
        <f t="shared" si="475"/>
        <v>0</v>
      </c>
      <c r="BW770" s="4" t="str">
        <f t="shared" si="476"/>
        <v>0</v>
      </c>
      <c r="BX770" s="4" t="str">
        <f t="shared" si="477"/>
        <v>0</v>
      </c>
      <c r="BY770" s="4" t="str">
        <f t="shared" si="478"/>
        <v>0</v>
      </c>
      <c r="BZ770" s="37">
        <f t="shared" si="479"/>
        <v>0</v>
      </c>
      <c r="CA770" s="32" t="e">
        <f>VLOOKUP(J:J,'Agent wise'!A:C,3,0)</f>
        <v>#N/A</v>
      </c>
      <c r="CB770" s="32">
        <f t="shared" si="480"/>
        <v>0</v>
      </c>
      <c r="CC770" t="str">
        <f t="shared" si="481"/>
        <v>FC</v>
      </c>
      <c r="CE770" s="32"/>
      <c r="CJ770">
        <f t="shared" si="482"/>
        <v>0</v>
      </c>
      <c r="CK770">
        <f t="shared" si="483"/>
        <v>1</v>
      </c>
      <c r="CL770">
        <f t="shared" si="484"/>
        <v>1900</v>
      </c>
    </row>
    <row r="771" spans="1:90" ht="15" customHeight="1" x14ac:dyDescent="0.35">
      <c r="A771" s="32"/>
      <c r="E771" s="32"/>
      <c r="G771" s="32"/>
      <c r="AQ771" s="1"/>
      <c r="AW771" s="4" t="str">
        <f t="shared" si="450"/>
        <v>0</v>
      </c>
      <c r="AX771" s="4" t="str">
        <f t="shared" si="451"/>
        <v>0</v>
      </c>
      <c r="AY771" s="4" t="str">
        <f t="shared" si="452"/>
        <v>0</v>
      </c>
      <c r="AZ771" s="4" t="str">
        <f t="shared" si="453"/>
        <v>0</v>
      </c>
      <c r="BA771" s="4" t="str">
        <f t="shared" si="454"/>
        <v>0</v>
      </c>
      <c r="BB771" s="4" t="str">
        <f t="shared" si="455"/>
        <v>0</v>
      </c>
      <c r="BC771" s="4" t="str">
        <f t="shared" si="456"/>
        <v>0</v>
      </c>
      <c r="BD771" s="4" t="str">
        <f t="shared" si="457"/>
        <v>0</v>
      </c>
      <c r="BE771" s="4" t="str">
        <f t="shared" si="458"/>
        <v>0</v>
      </c>
      <c r="BF771" s="4" t="str">
        <f t="shared" si="459"/>
        <v>0</v>
      </c>
      <c r="BG771" s="4" t="str">
        <f t="shared" si="460"/>
        <v>0</v>
      </c>
      <c r="BH771" s="4" t="str">
        <f t="shared" si="461"/>
        <v>0</v>
      </c>
      <c r="BI771" s="4" t="str">
        <f t="shared" si="462"/>
        <v>0</v>
      </c>
      <c r="BJ771" s="4" t="str">
        <f t="shared" si="463"/>
        <v>0</v>
      </c>
      <c r="BK771" s="4" t="str">
        <f t="shared" si="464"/>
        <v>0</v>
      </c>
      <c r="BL771" s="4" t="str">
        <f t="shared" si="465"/>
        <v>0</v>
      </c>
      <c r="BM771" s="4" t="str">
        <f t="shared" si="466"/>
        <v>0</v>
      </c>
      <c r="BN771" s="4" t="str">
        <f t="shared" si="467"/>
        <v>0</v>
      </c>
      <c r="BO771" s="4" t="str">
        <f t="shared" si="468"/>
        <v>0</v>
      </c>
      <c r="BP771" s="4" t="str">
        <f t="shared" si="469"/>
        <v>0</v>
      </c>
      <c r="BQ771" s="4" t="str">
        <f t="shared" si="470"/>
        <v>0</v>
      </c>
      <c r="BR771" s="4" t="str">
        <f t="shared" si="471"/>
        <v>0</v>
      </c>
      <c r="BS771" s="4" t="str">
        <f t="shared" si="472"/>
        <v>0</v>
      </c>
      <c r="BT771" s="4" t="str">
        <f t="shared" si="473"/>
        <v>0</v>
      </c>
      <c r="BU771" s="4" t="str">
        <f t="shared" si="474"/>
        <v>0</v>
      </c>
      <c r="BV771" s="4" t="str">
        <f t="shared" si="475"/>
        <v>0</v>
      </c>
      <c r="BW771" s="4" t="str">
        <f t="shared" si="476"/>
        <v>0</v>
      </c>
      <c r="BX771" s="4" t="str">
        <f t="shared" si="477"/>
        <v>0</v>
      </c>
      <c r="BY771" s="4" t="str">
        <f t="shared" si="478"/>
        <v>0</v>
      </c>
      <c r="BZ771" s="37">
        <f t="shared" si="479"/>
        <v>0</v>
      </c>
      <c r="CA771" s="32" t="e">
        <f>VLOOKUP(J:J,'Agent wise'!A:C,3,0)</f>
        <v>#N/A</v>
      </c>
      <c r="CB771" s="32">
        <f t="shared" si="480"/>
        <v>0</v>
      </c>
      <c r="CC771" t="str">
        <f t="shared" si="481"/>
        <v>FC</v>
      </c>
      <c r="CE771" s="32"/>
      <c r="CJ771">
        <f t="shared" si="482"/>
        <v>0</v>
      </c>
      <c r="CK771">
        <f t="shared" si="483"/>
        <v>1</v>
      </c>
      <c r="CL771">
        <f t="shared" si="484"/>
        <v>1900</v>
      </c>
    </row>
    <row r="772" spans="1:90" ht="15" customHeight="1" x14ac:dyDescent="0.35">
      <c r="A772" s="32"/>
      <c r="E772" s="32"/>
      <c r="G772" s="32"/>
      <c r="AQ772" s="1"/>
      <c r="AW772" s="4" t="str">
        <f t="shared" si="450"/>
        <v>0</v>
      </c>
      <c r="AX772" s="4" t="str">
        <f t="shared" si="451"/>
        <v>0</v>
      </c>
      <c r="AY772" s="4" t="str">
        <f t="shared" si="452"/>
        <v>0</v>
      </c>
      <c r="AZ772" s="4" t="str">
        <f t="shared" si="453"/>
        <v>0</v>
      </c>
      <c r="BA772" s="4" t="str">
        <f t="shared" si="454"/>
        <v>0</v>
      </c>
      <c r="BB772" s="4" t="str">
        <f t="shared" si="455"/>
        <v>0</v>
      </c>
      <c r="BC772" s="4" t="str">
        <f t="shared" si="456"/>
        <v>0</v>
      </c>
      <c r="BD772" s="4" t="str">
        <f t="shared" si="457"/>
        <v>0</v>
      </c>
      <c r="BE772" s="4" t="str">
        <f t="shared" si="458"/>
        <v>0</v>
      </c>
      <c r="BF772" s="4" t="str">
        <f t="shared" si="459"/>
        <v>0</v>
      </c>
      <c r="BG772" s="4" t="str">
        <f t="shared" si="460"/>
        <v>0</v>
      </c>
      <c r="BH772" s="4" t="str">
        <f t="shared" si="461"/>
        <v>0</v>
      </c>
      <c r="BI772" s="4" t="str">
        <f t="shared" si="462"/>
        <v>0</v>
      </c>
      <c r="BJ772" s="4" t="str">
        <f t="shared" si="463"/>
        <v>0</v>
      </c>
      <c r="BK772" s="4" t="str">
        <f t="shared" si="464"/>
        <v>0</v>
      </c>
      <c r="BL772" s="4" t="str">
        <f t="shared" si="465"/>
        <v>0</v>
      </c>
      <c r="BM772" s="4" t="str">
        <f t="shared" si="466"/>
        <v>0</v>
      </c>
      <c r="BN772" s="4" t="str">
        <f t="shared" si="467"/>
        <v>0</v>
      </c>
      <c r="BO772" s="4" t="str">
        <f t="shared" si="468"/>
        <v>0</v>
      </c>
      <c r="BP772" s="4" t="str">
        <f t="shared" si="469"/>
        <v>0</v>
      </c>
      <c r="BQ772" s="4" t="str">
        <f t="shared" si="470"/>
        <v>0</v>
      </c>
      <c r="BR772" s="4" t="str">
        <f t="shared" si="471"/>
        <v>0</v>
      </c>
      <c r="BS772" s="4" t="str">
        <f t="shared" si="472"/>
        <v>0</v>
      </c>
      <c r="BT772" s="4" t="str">
        <f t="shared" si="473"/>
        <v>0</v>
      </c>
      <c r="BU772" s="4" t="str">
        <f t="shared" si="474"/>
        <v>0</v>
      </c>
      <c r="BV772" s="4" t="str">
        <f t="shared" si="475"/>
        <v>0</v>
      </c>
      <c r="BW772" s="4" t="str">
        <f t="shared" si="476"/>
        <v>0</v>
      </c>
      <c r="BX772" s="4" t="str">
        <f t="shared" si="477"/>
        <v>0</v>
      </c>
      <c r="BY772" s="4" t="str">
        <f t="shared" si="478"/>
        <v>0</v>
      </c>
      <c r="BZ772" s="37">
        <f t="shared" si="479"/>
        <v>0</v>
      </c>
      <c r="CA772" s="32" t="e">
        <f>VLOOKUP(J:J,'Agent wise'!A:C,3,0)</f>
        <v>#N/A</v>
      </c>
      <c r="CB772" s="32">
        <f t="shared" si="480"/>
        <v>0</v>
      </c>
      <c r="CC772" t="str">
        <f t="shared" si="481"/>
        <v>FC</v>
      </c>
      <c r="CE772" s="32"/>
      <c r="CJ772">
        <f t="shared" si="482"/>
        <v>0</v>
      </c>
      <c r="CK772">
        <f t="shared" si="483"/>
        <v>1</v>
      </c>
      <c r="CL772">
        <f t="shared" si="484"/>
        <v>1900</v>
      </c>
    </row>
    <row r="773" spans="1:90" ht="15" customHeight="1" x14ac:dyDescent="0.35">
      <c r="A773" s="32"/>
      <c r="E773" s="32"/>
      <c r="G773" s="32"/>
      <c r="AQ773" s="1"/>
      <c r="AW773" s="4" t="str">
        <f t="shared" si="450"/>
        <v>0</v>
      </c>
      <c r="AX773" s="4" t="str">
        <f t="shared" si="451"/>
        <v>0</v>
      </c>
      <c r="AY773" s="4" t="str">
        <f t="shared" si="452"/>
        <v>0</v>
      </c>
      <c r="AZ773" s="4" t="str">
        <f t="shared" si="453"/>
        <v>0</v>
      </c>
      <c r="BA773" s="4" t="str">
        <f t="shared" si="454"/>
        <v>0</v>
      </c>
      <c r="BB773" s="4" t="str">
        <f t="shared" si="455"/>
        <v>0</v>
      </c>
      <c r="BC773" s="4" t="str">
        <f t="shared" si="456"/>
        <v>0</v>
      </c>
      <c r="BD773" s="4" t="str">
        <f t="shared" si="457"/>
        <v>0</v>
      </c>
      <c r="BE773" s="4" t="str">
        <f t="shared" si="458"/>
        <v>0</v>
      </c>
      <c r="BF773" s="4" t="str">
        <f t="shared" si="459"/>
        <v>0</v>
      </c>
      <c r="BG773" s="4" t="str">
        <f t="shared" si="460"/>
        <v>0</v>
      </c>
      <c r="BH773" s="4" t="str">
        <f t="shared" si="461"/>
        <v>0</v>
      </c>
      <c r="BI773" s="4" t="str">
        <f t="shared" si="462"/>
        <v>0</v>
      </c>
      <c r="BJ773" s="4" t="str">
        <f t="shared" si="463"/>
        <v>0</v>
      </c>
      <c r="BK773" s="4" t="str">
        <f t="shared" si="464"/>
        <v>0</v>
      </c>
      <c r="BL773" s="4" t="str">
        <f t="shared" si="465"/>
        <v>0</v>
      </c>
      <c r="BM773" s="4" t="str">
        <f t="shared" si="466"/>
        <v>0</v>
      </c>
      <c r="BN773" s="4" t="str">
        <f t="shared" si="467"/>
        <v>0</v>
      </c>
      <c r="BO773" s="4" t="str">
        <f t="shared" si="468"/>
        <v>0</v>
      </c>
      <c r="BP773" s="4" t="str">
        <f t="shared" si="469"/>
        <v>0</v>
      </c>
      <c r="BQ773" s="4" t="str">
        <f t="shared" si="470"/>
        <v>0</v>
      </c>
      <c r="BR773" s="4" t="str">
        <f t="shared" si="471"/>
        <v>0</v>
      </c>
      <c r="BS773" s="4" t="str">
        <f t="shared" si="472"/>
        <v>0</v>
      </c>
      <c r="BT773" s="4" t="str">
        <f t="shared" si="473"/>
        <v>0</v>
      </c>
      <c r="BU773" s="4" t="str">
        <f t="shared" si="474"/>
        <v>0</v>
      </c>
      <c r="BV773" s="4" t="str">
        <f t="shared" si="475"/>
        <v>0</v>
      </c>
      <c r="BW773" s="4" t="str">
        <f t="shared" si="476"/>
        <v>0</v>
      </c>
      <c r="BX773" s="4" t="str">
        <f t="shared" si="477"/>
        <v>0</v>
      </c>
      <c r="BY773" s="4" t="str">
        <f t="shared" si="478"/>
        <v>0</v>
      </c>
      <c r="BZ773" s="37">
        <f t="shared" si="479"/>
        <v>0</v>
      </c>
      <c r="CA773" s="32" t="e">
        <f>VLOOKUP(J:J,'Agent wise'!A:C,3,0)</f>
        <v>#N/A</v>
      </c>
      <c r="CB773" s="32">
        <f t="shared" si="480"/>
        <v>0</v>
      </c>
      <c r="CC773" t="str">
        <f t="shared" si="481"/>
        <v>FC</v>
      </c>
      <c r="CE773" s="32"/>
      <c r="CJ773">
        <f t="shared" si="482"/>
        <v>0</v>
      </c>
      <c r="CK773">
        <f t="shared" si="483"/>
        <v>1</v>
      </c>
      <c r="CL773">
        <f t="shared" si="484"/>
        <v>1900</v>
      </c>
    </row>
    <row r="774" spans="1:90" ht="15" customHeight="1" x14ac:dyDescent="0.35">
      <c r="A774" s="32"/>
      <c r="E774" s="32"/>
      <c r="G774" s="32"/>
      <c r="AQ774" s="1"/>
      <c r="AW774" s="4" t="str">
        <f t="shared" si="450"/>
        <v>0</v>
      </c>
      <c r="AX774" s="4" t="str">
        <f t="shared" si="451"/>
        <v>0</v>
      </c>
      <c r="AY774" s="4" t="str">
        <f t="shared" si="452"/>
        <v>0</v>
      </c>
      <c r="AZ774" s="4" t="str">
        <f t="shared" si="453"/>
        <v>0</v>
      </c>
      <c r="BA774" s="4" t="str">
        <f t="shared" si="454"/>
        <v>0</v>
      </c>
      <c r="BB774" s="4" t="str">
        <f t="shared" si="455"/>
        <v>0</v>
      </c>
      <c r="BC774" s="4" t="str">
        <f t="shared" si="456"/>
        <v>0</v>
      </c>
      <c r="BD774" s="4" t="str">
        <f t="shared" si="457"/>
        <v>0</v>
      </c>
      <c r="BE774" s="4" t="str">
        <f t="shared" si="458"/>
        <v>0</v>
      </c>
      <c r="BF774" s="4" t="str">
        <f t="shared" si="459"/>
        <v>0</v>
      </c>
      <c r="BG774" s="4" t="str">
        <f t="shared" si="460"/>
        <v>0</v>
      </c>
      <c r="BH774" s="4" t="str">
        <f t="shared" si="461"/>
        <v>0</v>
      </c>
      <c r="BI774" s="4" t="str">
        <f t="shared" si="462"/>
        <v>0</v>
      </c>
      <c r="BJ774" s="4" t="str">
        <f t="shared" si="463"/>
        <v>0</v>
      </c>
      <c r="BK774" s="4" t="str">
        <f t="shared" si="464"/>
        <v>0</v>
      </c>
      <c r="BL774" s="4" t="str">
        <f t="shared" si="465"/>
        <v>0</v>
      </c>
      <c r="BM774" s="4" t="str">
        <f t="shared" si="466"/>
        <v>0</v>
      </c>
      <c r="BN774" s="4" t="str">
        <f t="shared" si="467"/>
        <v>0</v>
      </c>
      <c r="BO774" s="4" t="str">
        <f t="shared" si="468"/>
        <v>0</v>
      </c>
      <c r="BP774" s="4" t="str">
        <f t="shared" si="469"/>
        <v>0</v>
      </c>
      <c r="BQ774" s="4" t="str">
        <f t="shared" si="470"/>
        <v>0</v>
      </c>
      <c r="BR774" s="4" t="str">
        <f t="shared" si="471"/>
        <v>0</v>
      </c>
      <c r="BS774" s="4" t="str">
        <f t="shared" si="472"/>
        <v>0</v>
      </c>
      <c r="BT774" s="4" t="str">
        <f t="shared" si="473"/>
        <v>0</v>
      </c>
      <c r="BU774" s="4" t="str">
        <f t="shared" si="474"/>
        <v>0</v>
      </c>
      <c r="BV774" s="4" t="str">
        <f t="shared" si="475"/>
        <v>0</v>
      </c>
      <c r="BW774" s="4" t="str">
        <f t="shared" si="476"/>
        <v>0</v>
      </c>
      <c r="BX774" s="4" t="str">
        <f t="shared" si="477"/>
        <v>0</v>
      </c>
      <c r="BY774" s="4" t="str">
        <f t="shared" si="478"/>
        <v>0</v>
      </c>
      <c r="BZ774" s="37">
        <f t="shared" si="479"/>
        <v>0</v>
      </c>
      <c r="CA774" s="32" t="e">
        <f>VLOOKUP(J:J,'Agent wise'!A:C,3,0)</f>
        <v>#N/A</v>
      </c>
      <c r="CB774" s="32">
        <f t="shared" si="480"/>
        <v>0</v>
      </c>
      <c r="CC774" t="str">
        <f t="shared" si="481"/>
        <v>FC</v>
      </c>
      <c r="CE774" s="32"/>
      <c r="CJ774">
        <f t="shared" si="482"/>
        <v>0</v>
      </c>
      <c r="CK774">
        <f t="shared" si="483"/>
        <v>1</v>
      </c>
      <c r="CL774">
        <f t="shared" si="484"/>
        <v>1900</v>
      </c>
    </row>
    <row r="775" spans="1:90" ht="15" customHeight="1" x14ac:dyDescent="0.35">
      <c r="A775" s="32"/>
      <c r="E775" s="32"/>
      <c r="G775" s="32"/>
      <c r="AQ775" s="1"/>
      <c r="AW775" s="4" t="str">
        <f t="shared" si="450"/>
        <v>0</v>
      </c>
      <c r="AX775" s="4" t="str">
        <f t="shared" si="451"/>
        <v>0</v>
      </c>
      <c r="AY775" s="4" t="str">
        <f t="shared" si="452"/>
        <v>0</v>
      </c>
      <c r="AZ775" s="4" t="str">
        <f t="shared" si="453"/>
        <v>0</v>
      </c>
      <c r="BA775" s="4" t="str">
        <f t="shared" si="454"/>
        <v>0</v>
      </c>
      <c r="BB775" s="4" t="str">
        <f t="shared" si="455"/>
        <v>0</v>
      </c>
      <c r="BC775" s="4" t="str">
        <f t="shared" si="456"/>
        <v>0</v>
      </c>
      <c r="BD775" s="4" t="str">
        <f t="shared" si="457"/>
        <v>0</v>
      </c>
      <c r="BE775" s="4" t="str">
        <f t="shared" si="458"/>
        <v>0</v>
      </c>
      <c r="BF775" s="4" t="str">
        <f t="shared" si="459"/>
        <v>0</v>
      </c>
      <c r="BG775" s="4" t="str">
        <f t="shared" si="460"/>
        <v>0</v>
      </c>
      <c r="BH775" s="4" t="str">
        <f t="shared" si="461"/>
        <v>0</v>
      </c>
      <c r="BI775" s="4" t="str">
        <f t="shared" si="462"/>
        <v>0</v>
      </c>
      <c r="BJ775" s="4" t="str">
        <f t="shared" si="463"/>
        <v>0</v>
      </c>
      <c r="BK775" s="4" t="str">
        <f t="shared" si="464"/>
        <v>0</v>
      </c>
      <c r="BL775" s="4" t="str">
        <f t="shared" si="465"/>
        <v>0</v>
      </c>
      <c r="BM775" s="4" t="str">
        <f t="shared" si="466"/>
        <v>0</v>
      </c>
      <c r="BN775" s="4" t="str">
        <f t="shared" si="467"/>
        <v>0</v>
      </c>
      <c r="BO775" s="4" t="str">
        <f t="shared" si="468"/>
        <v>0</v>
      </c>
      <c r="BP775" s="4" t="str">
        <f t="shared" si="469"/>
        <v>0</v>
      </c>
      <c r="BQ775" s="4" t="str">
        <f t="shared" si="470"/>
        <v>0</v>
      </c>
      <c r="BR775" s="4" t="str">
        <f t="shared" si="471"/>
        <v>0</v>
      </c>
      <c r="BS775" s="4" t="str">
        <f t="shared" si="472"/>
        <v>0</v>
      </c>
      <c r="BT775" s="4" t="str">
        <f t="shared" si="473"/>
        <v>0</v>
      </c>
      <c r="BU775" s="4" t="str">
        <f t="shared" si="474"/>
        <v>0</v>
      </c>
      <c r="BV775" s="4" t="str">
        <f t="shared" si="475"/>
        <v>0</v>
      </c>
      <c r="BW775" s="4" t="str">
        <f t="shared" si="476"/>
        <v>0</v>
      </c>
      <c r="BX775" s="4" t="str">
        <f t="shared" si="477"/>
        <v>0</v>
      </c>
      <c r="BY775" s="4" t="str">
        <f t="shared" si="478"/>
        <v>0</v>
      </c>
      <c r="BZ775" s="37">
        <f t="shared" si="479"/>
        <v>0</v>
      </c>
      <c r="CA775" s="32" t="e">
        <f>VLOOKUP(J:J,'Agent wise'!A:C,3,0)</f>
        <v>#N/A</v>
      </c>
      <c r="CB775" s="32">
        <f t="shared" si="480"/>
        <v>0</v>
      </c>
      <c r="CC775" t="str">
        <f t="shared" si="481"/>
        <v>FC</v>
      </c>
      <c r="CE775" s="32"/>
      <c r="CJ775">
        <f t="shared" si="482"/>
        <v>0</v>
      </c>
      <c r="CK775">
        <f t="shared" si="483"/>
        <v>1</v>
      </c>
      <c r="CL775">
        <f t="shared" si="484"/>
        <v>1900</v>
      </c>
    </row>
    <row r="776" spans="1:90" ht="15" customHeight="1" x14ac:dyDescent="0.35">
      <c r="A776" s="32"/>
      <c r="E776" s="32"/>
      <c r="G776" s="32"/>
      <c r="AQ776" s="1"/>
      <c r="AW776" s="4" t="str">
        <f t="shared" si="450"/>
        <v>0</v>
      </c>
      <c r="AX776" s="4" t="str">
        <f t="shared" si="451"/>
        <v>0</v>
      </c>
      <c r="AY776" s="4" t="str">
        <f t="shared" si="452"/>
        <v>0</v>
      </c>
      <c r="AZ776" s="4" t="str">
        <f t="shared" si="453"/>
        <v>0</v>
      </c>
      <c r="BA776" s="4" t="str">
        <f t="shared" si="454"/>
        <v>0</v>
      </c>
      <c r="BB776" s="4" t="str">
        <f t="shared" si="455"/>
        <v>0</v>
      </c>
      <c r="BC776" s="4" t="str">
        <f t="shared" si="456"/>
        <v>0</v>
      </c>
      <c r="BD776" s="4" t="str">
        <f t="shared" si="457"/>
        <v>0</v>
      </c>
      <c r="BE776" s="4" t="str">
        <f t="shared" si="458"/>
        <v>0</v>
      </c>
      <c r="BF776" s="4" t="str">
        <f t="shared" si="459"/>
        <v>0</v>
      </c>
      <c r="BG776" s="4" t="str">
        <f t="shared" si="460"/>
        <v>0</v>
      </c>
      <c r="BH776" s="4" t="str">
        <f t="shared" si="461"/>
        <v>0</v>
      </c>
      <c r="BI776" s="4" t="str">
        <f t="shared" si="462"/>
        <v>0</v>
      </c>
      <c r="BJ776" s="4" t="str">
        <f t="shared" si="463"/>
        <v>0</v>
      </c>
      <c r="BK776" s="4" t="str">
        <f t="shared" si="464"/>
        <v>0</v>
      </c>
      <c r="BL776" s="4" t="str">
        <f t="shared" si="465"/>
        <v>0</v>
      </c>
      <c r="BM776" s="4" t="str">
        <f t="shared" si="466"/>
        <v>0</v>
      </c>
      <c r="BN776" s="4" t="str">
        <f t="shared" si="467"/>
        <v>0</v>
      </c>
      <c r="BO776" s="4" t="str">
        <f t="shared" si="468"/>
        <v>0</v>
      </c>
      <c r="BP776" s="4" t="str">
        <f t="shared" si="469"/>
        <v>0</v>
      </c>
      <c r="BQ776" s="4" t="str">
        <f t="shared" si="470"/>
        <v>0</v>
      </c>
      <c r="BR776" s="4" t="str">
        <f t="shared" si="471"/>
        <v>0</v>
      </c>
      <c r="BS776" s="4" t="str">
        <f t="shared" si="472"/>
        <v>0</v>
      </c>
      <c r="BT776" s="4" t="str">
        <f t="shared" si="473"/>
        <v>0</v>
      </c>
      <c r="BU776" s="4" t="str">
        <f t="shared" si="474"/>
        <v>0</v>
      </c>
      <c r="BV776" s="4" t="str">
        <f t="shared" si="475"/>
        <v>0</v>
      </c>
      <c r="BW776" s="4" t="str">
        <f t="shared" si="476"/>
        <v>0</v>
      </c>
      <c r="BX776" s="4" t="str">
        <f t="shared" si="477"/>
        <v>0</v>
      </c>
      <c r="BY776" s="4" t="str">
        <f t="shared" si="478"/>
        <v>0</v>
      </c>
      <c r="BZ776" s="37">
        <f t="shared" si="479"/>
        <v>0</v>
      </c>
      <c r="CA776" s="32" t="e">
        <f>VLOOKUP(J:J,'Agent wise'!A:C,3,0)</f>
        <v>#N/A</v>
      </c>
      <c r="CB776" s="32">
        <f t="shared" si="480"/>
        <v>0</v>
      </c>
      <c r="CC776" t="str">
        <f t="shared" si="481"/>
        <v>FC</v>
      </c>
      <c r="CE776" s="32"/>
      <c r="CJ776">
        <f t="shared" si="482"/>
        <v>0</v>
      </c>
      <c r="CK776">
        <f t="shared" si="483"/>
        <v>1</v>
      </c>
      <c r="CL776">
        <f t="shared" si="484"/>
        <v>1900</v>
      </c>
    </row>
    <row r="777" spans="1:90" ht="15" customHeight="1" x14ac:dyDescent="0.35">
      <c r="A777" s="32"/>
      <c r="E777" s="32"/>
      <c r="G777" s="32"/>
      <c r="AQ777" s="1"/>
      <c r="AW777" s="4" t="str">
        <f t="shared" si="450"/>
        <v>0</v>
      </c>
      <c r="AX777" s="4" t="str">
        <f t="shared" si="451"/>
        <v>0</v>
      </c>
      <c r="AY777" s="4" t="str">
        <f t="shared" si="452"/>
        <v>0</v>
      </c>
      <c r="AZ777" s="4" t="str">
        <f t="shared" si="453"/>
        <v>0</v>
      </c>
      <c r="BA777" s="4" t="str">
        <f t="shared" si="454"/>
        <v>0</v>
      </c>
      <c r="BB777" s="4" t="str">
        <f t="shared" si="455"/>
        <v>0</v>
      </c>
      <c r="BC777" s="4" t="str">
        <f t="shared" si="456"/>
        <v>0</v>
      </c>
      <c r="BD777" s="4" t="str">
        <f t="shared" si="457"/>
        <v>0</v>
      </c>
      <c r="BE777" s="4" t="str">
        <f t="shared" si="458"/>
        <v>0</v>
      </c>
      <c r="BF777" s="4" t="str">
        <f t="shared" si="459"/>
        <v>0</v>
      </c>
      <c r="BG777" s="4" t="str">
        <f t="shared" si="460"/>
        <v>0</v>
      </c>
      <c r="BH777" s="4" t="str">
        <f t="shared" si="461"/>
        <v>0</v>
      </c>
      <c r="BI777" s="4" t="str">
        <f t="shared" si="462"/>
        <v>0</v>
      </c>
      <c r="BJ777" s="4" t="str">
        <f t="shared" si="463"/>
        <v>0</v>
      </c>
      <c r="BK777" s="4" t="str">
        <f t="shared" si="464"/>
        <v>0</v>
      </c>
      <c r="BL777" s="4" t="str">
        <f t="shared" si="465"/>
        <v>0</v>
      </c>
      <c r="BM777" s="4" t="str">
        <f t="shared" si="466"/>
        <v>0</v>
      </c>
      <c r="BN777" s="4" t="str">
        <f t="shared" si="467"/>
        <v>0</v>
      </c>
      <c r="BO777" s="4" t="str">
        <f t="shared" si="468"/>
        <v>0</v>
      </c>
      <c r="BP777" s="4" t="str">
        <f t="shared" si="469"/>
        <v>0</v>
      </c>
      <c r="BQ777" s="4" t="str">
        <f t="shared" si="470"/>
        <v>0</v>
      </c>
      <c r="BR777" s="4" t="str">
        <f t="shared" si="471"/>
        <v>0</v>
      </c>
      <c r="BS777" s="4" t="str">
        <f t="shared" si="472"/>
        <v>0</v>
      </c>
      <c r="BT777" s="4" t="str">
        <f t="shared" si="473"/>
        <v>0</v>
      </c>
      <c r="BU777" s="4" t="str">
        <f t="shared" si="474"/>
        <v>0</v>
      </c>
      <c r="BV777" s="4" t="str">
        <f t="shared" si="475"/>
        <v>0</v>
      </c>
      <c r="BW777" s="4" t="str">
        <f t="shared" si="476"/>
        <v>0</v>
      </c>
      <c r="BX777" s="4" t="str">
        <f t="shared" si="477"/>
        <v>0</v>
      </c>
      <c r="BY777" s="4" t="str">
        <f t="shared" si="478"/>
        <v>0</v>
      </c>
      <c r="BZ777" s="37">
        <f t="shared" si="479"/>
        <v>0</v>
      </c>
      <c r="CA777" s="32" t="e">
        <f>VLOOKUP(J:J,'Agent wise'!A:C,3,0)</f>
        <v>#N/A</v>
      </c>
      <c r="CB777" s="32">
        <f t="shared" si="480"/>
        <v>0</v>
      </c>
      <c r="CC777" t="str">
        <f t="shared" si="481"/>
        <v>FC</v>
      </c>
      <c r="CE777" s="32"/>
      <c r="CJ777">
        <f t="shared" si="482"/>
        <v>0</v>
      </c>
      <c r="CK777">
        <f t="shared" si="483"/>
        <v>1</v>
      </c>
      <c r="CL777">
        <f t="shared" si="484"/>
        <v>1900</v>
      </c>
    </row>
    <row r="778" spans="1:90" ht="15" customHeight="1" x14ac:dyDescent="0.35">
      <c r="A778" s="32"/>
      <c r="E778" s="32"/>
      <c r="G778" s="32"/>
      <c r="AQ778" s="1"/>
      <c r="AW778" s="4" t="str">
        <f t="shared" si="450"/>
        <v>0</v>
      </c>
      <c r="AX778" s="4" t="str">
        <f t="shared" si="451"/>
        <v>0</v>
      </c>
      <c r="AY778" s="4" t="str">
        <f t="shared" si="452"/>
        <v>0</v>
      </c>
      <c r="AZ778" s="4" t="str">
        <f t="shared" si="453"/>
        <v>0</v>
      </c>
      <c r="BA778" s="4" t="str">
        <f t="shared" si="454"/>
        <v>0</v>
      </c>
      <c r="BB778" s="4" t="str">
        <f t="shared" si="455"/>
        <v>0</v>
      </c>
      <c r="BC778" s="4" t="str">
        <f t="shared" si="456"/>
        <v>0</v>
      </c>
      <c r="BD778" s="4" t="str">
        <f t="shared" si="457"/>
        <v>0</v>
      </c>
      <c r="BE778" s="4" t="str">
        <f t="shared" si="458"/>
        <v>0</v>
      </c>
      <c r="BF778" s="4" t="str">
        <f t="shared" si="459"/>
        <v>0</v>
      </c>
      <c r="BG778" s="4" t="str">
        <f t="shared" si="460"/>
        <v>0</v>
      </c>
      <c r="BH778" s="4" t="str">
        <f t="shared" si="461"/>
        <v>0</v>
      </c>
      <c r="BI778" s="4" t="str">
        <f t="shared" si="462"/>
        <v>0</v>
      </c>
      <c r="BJ778" s="4" t="str">
        <f t="shared" si="463"/>
        <v>0</v>
      </c>
      <c r="BK778" s="4" t="str">
        <f t="shared" si="464"/>
        <v>0</v>
      </c>
      <c r="BL778" s="4" t="str">
        <f t="shared" si="465"/>
        <v>0</v>
      </c>
      <c r="BM778" s="4" t="str">
        <f t="shared" si="466"/>
        <v>0</v>
      </c>
      <c r="BN778" s="4" t="str">
        <f t="shared" si="467"/>
        <v>0</v>
      </c>
      <c r="BO778" s="4" t="str">
        <f t="shared" si="468"/>
        <v>0</v>
      </c>
      <c r="BP778" s="4" t="str">
        <f t="shared" si="469"/>
        <v>0</v>
      </c>
      <c r="BQ778" s="4" t="str">
        <f t="shared" si="470"/>
        <v>0</v>
      </c>
      <c r="BR778" s="4" t="str">
        <f t="shared" si="471"/>
        <v>0</v>
      </c>
      <c r="BS778" s="4" t="str">
        <f t="shared" si="472"/>
        <v>0</v>
      </c>
      <c r="BT778" s="4" t="str">
        <f t="shared" si="473"/>
        <v>0</v>
      </c>
      <c r="BU778" s="4" t="str">
        <f t="shared" si="474"/>
        <v>0</v>
      </c>
      <c r="BV778" s="4" t="str">
        <f t="shared" si="475"/>
        <v>0</v>
      </c>
      <c r="BW778" s="4" t="str">
        <f t="shared" si="476"/>
        <v>0</v>
      </c>
      <c r="BX778" s="4" t="str">
        <f t="shared" si="477"/>
        <v>0</v>
      </c>
      <c r="BY778" s="4" t="str">
        <f t="shared" si="478"/>
        <v>0</v>
      </c>
      <c r="BZ778" s="37">
        <f t="shared" si="479"/>
        <v>0</v>
      </c>
      <c r="CA778" s="32" t="e">
        <f>VLOOKUP(J:J,'Agent wise'!A:C,3,0)</f>
        <v>#N/A</v>
      </c>
      <c r="CB778" s="32">
        <f t="shared" si="480"/>
        <v>0</v>
      </c>
      <c r="CC778" t="str">
        <f t="shared" si="481"/>
        <v>FC</v>
      </c>
      <c r="CE778" s="32"/>
      <c r="CJ778">
        <f t="shared" si="482"/>
        <v>0</v>
      </c>
      <c r="CK778">
        <f t="shared" si="483"/>
        <v>1</v>
      </c>
      <c r="CL778">
        <f t="shared" si="484"/>
        <v>1900</v>
      </c>
    </row>
    <row r="779" spans="1:90" ht="15" customHeight="1" x14ac:dyDescent="0.35">
      <c r="A779" s="32"/>
      <c r="E779" s="32"/>
      <c r="G779" s="32"/>
      <c r="AQ779" s="1"/>
      <c r="AW779" s="4" t="str">
        <f t="shared" si="450"/>
        <v>0</v>
      </c>
      <c r="AX779" s="4" t="str">
        <f t="shared" si="451"/>
        <v>0</v>
      </c>
      <c r="AY779" s="4" t="str">
        <f t="shared" si="452"/>
        <v>0</v>
      </c>
      <c r="AZ779" s="4" t="str">
        <f t="shared" si="453"/>
        <v>0</v>
      </c>
      <c r="BA779" s="4" t="str">
        <f t="shared" si="454"/>
        <v>0</v>
      </c>
      <c r="BB779" s="4" t="str">
        <f t="shared" si="455"/>
        <v>0</v>
      </c>
      <c r="BC779" s="4" t="str">
        <f t="shared" si="456"/>
        <v>0</v>
      </c>
      <c r="BD779" s="4" t="str">
        <f t="shared" si="457"/>
        <v>0</v>
      </c>
      <c r="BE779" s="4" t="str">
        <f t="shared" si="458"/>
        <v>0</v>
      </c>
      <c r="BF779" s="4" t="str">
        <f t="shared" si="459"/>
        <v>0</v>
      </c>
      <c r="BG779" s="4" t="str">
        <f t="shared" si="460"/>
        <v>0</v>
      </c>
      <c r="BH779" s="4" t="str">
        <f t="shared" si="461"/>
        <v>0</v>
      </c>
      <c r="BI779" s="4" t="str">
        <f t="shared" si="462"/>
        <v>0</v>
      </c>
      <c r="BJ779" s="4" t="str">
        <f t="shared" si="463"/>
        <v>0</v>
      </c>
      <c r="BK779" s="4" t="str">
        <f t="shared" si="464"/>
        <v>0</v>
      </c>
      <c r="BL779" s="4" t="str">
        <f t="shared" si="465"/>
        <v>0</v>
      </c>
      <c r="BM779" s="4" t="str">
        <f t="shared" si="466"/>
        <v>0</v>
      </c>
      <c r="BN779" s="4" t="str">
        <f t="shared" si="467"/>
        <v>0</v>
      </c>
      <c r="BO779" s="4" t="str">
        <f t="shared" si="468"/>
        <v>0</v>
      </c>
      <c r="BP779" s="4" t="str">
        <f t="shared" si="469"/>
        <v>0</v>
      </c>
      <c r="BQ779" s="4" t="str">
        <f t="shared" si="470"/>
        <v>0</v>
      </c>
      <c r="BR779" s="4" t="str">
        <f t="shared" si="471"/>
        <v>0</v>
      </c>
      <c r="BS779" s="4" t="str">
        <f t="shared" si="472"/>
        <v>0</v>
      </c>
      <c r="BT779" s="4" t="str">
        <f t="shared" si="473"/>
        <v>0</v>
      </c>
      <c r="BU779" s="4" t="str">
        <f t="shared" si="474"/>
        <v>0</v>
      </c>
      <c r="BV779" s="4" t="str">
        <f t="shared" si="475"/>
        <v>0</v>
      </c>
      <c r="BW779" s="4" t="str">
        <f t="shared" si="476"/>
        <v>0</v>
      </c>
      <c r="BX779" s="4" t="str">
        <f t="shared" si="477"/>
        <v>0</v>
      </c>
      <c r="BY779" s="4" t="str">
        <f t="shared" si="478"/>
        <v>0</v>
      </c>
      <c r="BZ779" s="37">
        <f t="shared" si="479"/>
        <v>0</v>
      </c>
      <c r="CA779" s="32" t="e">
        <f>VLOOKUP(J:J,'Agent wise'!A:C,3,0)</f>
        <v>#N/A</v>
      </c>
      <c r="CB779" s="32">
        <f t="shared" si="480"/>
        <v>0</v>
      </c>
      <c r="CC779" t="str">
        <f t="shared" si="481"/>
        <v>FC</v>
      </c>
      <c r="CE779" s="32"/>
      <c r="CJ779">
        <f t="shared" si="482"/>
        <v>0</v>
      </c>
      <c r="CK779">
        <f t="shared" si="483"/>
        <v>1</v>
      </c>
      <c r="CL779">
        <f t="shared" si="484"/>
        <v>1900</v>
      </c>
    </row>
    <row r="780" spans="1:90" ht="15" customHeight="1" x14ac:dyDescent="0.35">
      <c r="A780" s="32"/>
      <c r="E780" s="32"/>
      <c r="G780" s="32"/>
      <c r="AQ780" s="1"/>
      <c r="AW780" s="4" t="str">
        <f t="shared" si="450"/>
        <v>0</v>
      </c>
      <c r="AX780" s="4" t="str">
        <f t="shared" si="451"/>
        <v>0</v>
      </c>
      <c r="AY780" s="4" t="str">
        <f t="shared" si="452"/>
        <v>0</v>
      </c>
      <c r="AZ780" s="4" t="str">
        <f t="shared" si="453"/>
        <v>0</v>
      </c>
      <c r="BA780" s="4" t="str">
        <f t="shared" si="454"/>
        <v>0</v>
      </c>
      <c r="BB780" s="4" t="str">
        <f t="shared" si="455"/>
        <v>0</v>
      </c>
      <c r="BC780" s="4" t="str">
        <f t="shared" si="456"/>
        <v>0</v>
      </c>
      <c r="BD780" s="4" t="str">
        <f t="shared" si="457"/>
        <v>0</v>
      </c>
      <c r="BE780" s="4" t="str">
        <f t="shared" si="458"/>
        <v>0</v>
      </c>
      <c r="BF780" s="4" t="str">
        <f t="shared" si="459"/>
        <v>0</v>
      </c>
      <c r="BG780" s="4" t="str">
        <f t="shared" si="460"/>
        <v>0</v>
      </c>
      <c r="BH780" s="4" t="str">
        <f t="shared" si="461"/>
        <v>0</v>
      </c>
      <c r="BI780" s="4" t="str">
        <f t="shared" si="462"/>
        <v>0</v>
      </c>
      <c r="BJ780" s="4" t="str">
        <f t="shared" si="463"/>
        <v>0</v>
      </c>
      <c r="BK780" s="4" t="str">
        <f t="shared" si="464"/>
        <v>0</v>
      </c>
      <c r="BL780" s="4" t="str">
        <f t="shared" si="465"/>
        <v>0</v>
      </c>
      <c r="BM780" s="4" t="str">
        <f t="shared" si="466"/>
        <v>0</v>
      </c>
      <c r="BN780" s="4" t="str">
        <f t="shared" si="467"/>
        <v>0</v>
      </c>
      <c r="BO780" s="4" t="str">
        <f t="shared" si="468"/>
        <v>0</v>
      </c>
      <c r="BP780" s="4" t="str">
        <f t="shared" si="469"/>
        <v>0</v>
      </c>
      <c r="BQ780" s="4" t="str">
        <f t="shared" si="470"/>
        <v>0</v>
      </c>
      <c r="BR780" s="4" t="str">
        <f t="shared" si="471"/>
        <v>0</v>
      </c>
      <c r="BS780" s="4" t="str">
        <f t="shared" si="472"/>
        <v>0</v>
      </c>
      <c r="BT780" s="4" t="str">
        <f t="shared" si="473"/>
        <v>0</v>
      </c>
      <c r="BU780" s="4" t="str">
        <f t="shared" si="474"/>
        <v>0</v>
      </c>
      <c r="BV780" s="4" t="str">
        <f t="shared" si="475"/>
        <v>0</v>
      </c>
      <c r="BW780" s="4" t="str">
        <f t="shared" si="476"/>
        <v>0</v>
      </c>
      <c r="BX780" s="4" t="str">
        <f t="shared" si="477"/>
        <v>0</v>
      </c>
      <c r="BY780" s="4" t="str">
        <f t="shared" si="478"/>
        <v>0</v>
      </c>
      <c r="BZ780" s="37">
        <f t="shared" si="479"/>
        <v>0</v>
      </c>
      <c r="CA780" s="32" t="e">
        <f>VLOOKUP(J:J,'Agent wise'!A:C,3,0)</f>
        <v>#N/A</v>
      </c>
      <c r="CB780" s="32">
        <f t="shared" si="480"/>
        <v>0</v>
      </c>
      <c r="CC780" t="str">
        <f t="shared" si="481"/>
        <v>FC</v>
      </c>
      <c r="CE780" s="32"/>
      <c r="CJ780">
        <f t="shared" si="482"/>
        <v>0</v>
      </c>
      <c r="CK780">
        <f t="shared" si="483"/>
        <v>1</v>
      </c>
      <c r="CL780">
        <f t="shared" si="484"/>
        <v>1900</v>
      </c>
    </row>
    <row r="781" spans="1:90" ht="15" customHeight="1" x14ac:dyDescent="0.35">
      <c r="A781" s="32"/>
      <c r="E781" s="32"/>
      <c r="G781" s="32"/>
      <c r="AP781" s="1"/>
      <c r="AQ781" s="1"/>
      <c r="AW781" s="4" t="str">
        <f t="shared" si="450"/>
        <v>0</v>
      </c>
      <c r="AX781" s="4" t="str">
        <f t="shared" si="451"/>
        <v>0</v>
      </c>
      <c r="AY781" s="4" t="str">
        <f t="shared" si="452"/>
        <v>0</v>
      </c>
      <c r="AZ781" s="4" t="str">
        <f t="shared" si="453"/>
        <v>0</v>
      </c>
      <c r="BA781" s="4" t="str">
        <f t="shared" si="454"/>
        <v>0</v>
      </c>
      <c r="BB781" s="4" t="str">
        <f t="shared" si="455"/>
        <v>0</v>
      </c>
      <c r="BC781" s="4" t="str">
        <f t="shared" si="456"/>
        <v>0</v>
      </c>
      <c r="BD781" s="4" t="str">
        <f t="shared" si="457"/>
        <v>0</v>
      </c>
      <c r="BE781" s="4" t="str">
        <f t="shared" si="458"/>
        <v>0</v>
      </c>
      <c r="BF781" s="4" t="str">
        <f t="shared" si="459"/>
        <v>0</v>
      </c>
      <c r="BG781" s="4" t="str">
        <f t="shared" si="460"/>
        <v>0</v>
      </c>
      <c r="BH781" s="4" t="str">
        <f t="shared" si="461"/>
        <v>0</v>
      </c>
      <c r="BI781" s="4" t="str">
        <f t="shared" si="462"/>
        <v>0</v>
      </c>
      <c r="BJ781" s="4" t="str">
        <f t="shared" si="463"/>
        <v>0</v>
      </c>
      <c r="BK781" s="4" t="str">
        <f t="shared" si="464"/>
        <v>0</v>
      </c>
      <c r="BL781" s="4" t="str">
        <f t="shared" si="465"/>
        <v>0</v>
      </c>
      <c r="BM781" s="4" t="str">
        <f t="shared" si="466"/>
        <v>0</v>
      </c>
      <c r="BN781" s="4" t="str">
        <f t="shared" si="467"/>
        <v>0</v>
      </c>
      <c r="BO781" s="4" t="str">
        <f t="shared" si="468"/>
        <v>0</v>
      </c>
      <c r="BP781" s="4" t="str">
        <f t="shared" si="469"/>
        <v>0</v>
      </c>
      <c r="BQ781" s="4" t="str">
        <f t="shared" si="470"/>
        <v>0</v>
      </c>
      <c r="BR781" s="4" t="str">
        <f t="shared" si="471"/>
        <v>0</v>
      </c>
      <c r="BS781" s="4" t="str">
        <f t="shared" si="472"/>
        <v>0</v>
      </c>
      <c r="BT781" s="4" t="str">
        <f t="shared" si="473"/>
        <v>0</v>
      </c>
      <c r="BU781" s="4" t="str">
        <f t="shared" si="474"/>
        <v>0</v>
      </c>
      <c r="BV781" s="4" t="str">
        <f t="shared" si="475"/>
        <v>0</v>
      </c>
      <c r="BW781" s="4" t="str">
        <f t="shared" si="476"/>
        <v>0</v>
      </c>
      <c r="BX781" s="4" t="str">
        <f t="shared" si="477"/>
        <v>0</v>
      </c>
      <c r="BY781" s="4" t="str">
        <f t="shared" si="478"/>
        <v>0</v>
      </c>
      <c r="BZ781" s="37">
        <f t="shared" si="479"/>
        <v>0</v>
      </c>
      <c r="CA781" s="32" t="e">
        <f>VLOOKUP(J:J,'Agent wise'!A:C,3,0)</f>
        <v>#N/A</v>
      </c>
      <c r="CB781" s="32">
        <f t="shared" si="480"/>
        <v>0</v>
      </c>
      <c r="CC781" t="str">
        <f t="shared" si="481"/>
        <v>FC</v>
      </c>
      <c r="CE781" s="32"/>
      <c r="CJ781">
        <f t="shared" si="482"/>
        <v>0</v>
      </c>
      <c r="CK781">
        <f t="shared" si="483"/>
        <v>1</v>
      </c>
      <c r="CL781">
        <f t="shared" si="484"/>
        <v>1900</v>
      </c>
    </row>
    <row r="782" spans="1:90" ht="15" customHeight="1" x14ac:dyDescent="0.35">
      <c r="A782" s="32"/>
      <c r="E782" s="32"/>
      <c r="G782" s="32"/>
      <c r="AQ782" s="1"/>
      <c r="AW782" s="4" t="str">
        <f t="shared" si="450"/>
        <v>0</v>
      </c>
      <c r="AX782" s="4" t="str">
        <f t="shared" si="451"/>
        <v>0</v>
      </c>
      <c r="AY782" s="4" t="str">
        <f t="shared" si="452"/>
        <v>0</v>
      </c>
      <c r="AZ782" s="4" t="str">
        <f t="shared" si="453"/>
        <v>0</v>
      </c>
      <c r="BA782" s="4" t="str">
        <f t="shared" si="454"/>
        <v>0</v>
      </c>
      <c r="BB782" s="4" t="str">
        <f t="shared" si="455"/>
        <v>0</v>
      </c>
      <c r="BC782" s="4" t="str">
        <f t="shared" si="456"/>
        <v>0</v>
      </c>
      <c r="BD782" s="4" t="str">
        <f t="shared" si="457"/>
        <v>0</v>
      </c>
      <c r="BE782" s="4" t="str">
        <f t="shared" si="458"/>
        <v>0</v>
      </c>
      <c r="BF782" s="4" t="str">
        <f t="shared" si="459"/>
        <v>0</v>
      </c>
      <c r="BG782" s="4" t="str">
        <f t="shared" si="460"/>
        <v>0</v>
      </c>
      <c r="BH782" s="4" t="str">
        <f t="shared" si="461"/>
        <v>0</v>
      </c>
      <c r="BI782" s="4" t="str">
        <f t="shared" si="462"/>
        <v>0</v>
      </c>
      <c r="BJ782" s="4" t="str">
        <f t="shared" si="463"/>
        <v>0</v>
      </c>
      <c r="BK782" s="4" t="str">
        <f t="shared" si="464"/>
        <v>0</v>
      </c>
      <c r="BL782" s="4" t="str">
        <f t="shared" si="465"/>
        <v>0</v>
      </c>
      <c r="BM782" s="4" t="str">
        <f t="shared" si="466"/>
        <v>0</v>
      </c>
      <c r="BN782" s="4" t="str">
        <f t="shared" si="467"/>
        <v>0</v>
      </c>
      <c r="BO782" s="4" t="str">
        <f t="shared" si="468"/>
        <v>0</v>
      </c>
      <c r="BP782" s="4" t="str">
        <f t="shared" si="469"/>
        <v>0</v>
      </c>
      <c r="BQ782" s="4" t="str">
        <f t="shared" si="470"/>
        <v>0</v>
      </c>
      <c r="BR782" s="4" t="str">
        <f t="shared" si="471"/>
        <v>0</v>
      </c>
      <c r="BS782" s="4" t="str">
        <f t="shared" si="472"/>
        <v>0</v>
      </c>
      <c r="BT782" s="4" t="str">
        <f t="shared" si="473"/>
        <v>0</v>
      </c>
      <c r="BU782" s="4" t="str">
        <f t="shared" si="474"/>
        <v>0</v>
      </c>
      <c r="BV782" s="4" t="str">
        <f t="shared" si="475"/>
        <v>0</v>
      </c>
      <c r="BW782" s="4" t="str">
        <f t="shared" si="476"/>
        <v>0</v>
      </c>
      <c r="BX782" s="4" t="str">
        <f t="shared" si="477"/>
        <v>0</v>
      </c>
      <c r="BY782" s="4" t="str">
        <f t="shared" si="478"/>
        <v>0</v>
      </c>
      <c r="BZ782" s="37">
        <f t="shared" si="479"/>
        <v>0</v>
      </c>
      <c r="CA782" s="32" t="e">
        <f>VLOOKUP(J:J,'Agent wise'!A:C,3,0)</f>
        <v>#N/A</v>
      </c>
      <c r="CB782" s="32">
        <f t="shared" si="480"/>
        <v>0</v>
      </c>
      <c r="CC782" t="str">
        <f t="shared" si="481"/>
        <v>FC</v>
      </c>
      <c r="CE782" s="32"/>
      <c r="CJ782">
        <f t="shared" si="482"/>
        <v>0</v>
      </c>
      <c r="CK782">
        <f t="shared" si="483"/>
        <v>1</v>
      </c>
      <c r="CL782">
        <f t="shared" si="484"/>
        <v>1900</v>
      </c>
    </row>
    <row r="783" spans="1:90" ht="15" customHeight="1" x14ac:dyDescent="0.35">
      <c r="A783" s="32"/>
      <c r="E783" s="32"/>
      <c r="G783" s="32"/>
      <c r="AQ783" s="1"/>
      <c r="AW783" s="4" t="str">
        <f t="shared" si="450"/>
        <v>0</v>
      </c>
      <c r="AX783" s="4" t="str">
        <f t="shared" si="451"/>
        <v>0</v>
      </c>
      <c r="AY783" s="4" t="str">
        <f t="shared" si="452"/>
        <v>0</v>
      </c>
      <c r="AZ783" s="4" t="str">
        <f t="shared" si="453"/>
        <v>0</v>
      </c>
      <c r="BA783" s="4" t="str">
        <f t="shared" si="454"/>
        <v>0</v>
      </c>
      <c r="BB783" s="4" t="str">
        <f t="shared" si="455"/>
        <v>0</v>
      </c>
      <c r="BC783" s="4" t="str">
        <f t="shared" si="456"/>
        <v>0</v>
      </c>
      <c r="BD783" s="4" t="str">
        <f t="shared" si="457"/>
        <v>0</v>
      </c>
      <c r="BE783" s="4" t="str">
        <f t="shared" si="458"/>
        <v>0</v>
      </c>
      <c r="BF783" s="4" t="str">
        <f t="shared" si="459"/>
        <v>0</v>
      </c>
      <c r="BG783" s="4" t="str">
        <f t="shared" si="460"/>
        <v>0</v>
      </c>
      <c r="BH783" s="4" t="str">
        <f t="shared" si="461"/>
        <v>0</v>
      </c>
      <c r="BI783" s="4" t="str">
        <f t="shared" si="462"/>
        <v>0</v>
      </c>
      <c r="BJ783" s="4" t="str">
        <f t="shared" si="463"/>
        <v>0</v>
      </c>
      <c r="BK783" s="4" t="str">
        <f t="shared" si="464"/>
        <v>0</v>
      </c>
      <c r="BL783" s="4" t="str">
        <f t="shared" si="465"/>
        <v>0</v>
      </c>
      <c r="BM783" s="4" t="str">
        <f t="shared" si="466"/>
        <v>0</v>
      </c>
      <c r="BN783" s="4" t="str">
        <f t="shared" si="467"/>
        <v>0</v>
      </c>
      <c r="BO783" s="4" t="str">
        <f t="shared" si="468"/>
        <v>0</v>
      </c>
      <c r="BP783" s="4" t="str">
        <f t="shared" si="469"/>
        <v>0</v>
      </c>
      <c r="BQ783" s="4" t="str">
        <f t="shared" si="470"/>
        <v>0</v>
      </c>
      <c r="BR783" s="4" t="str">
        <f t="shared" si="471"/>
        <v>0</v>
      </c>
      <c r="BS783" s="4" t="str">
        <f t="shared" si="472"/>
        <v>0</v>
      </c>
      <c r="BT783" s="4" t="str">
        <f t="shared" si="473"/>
        <v>0</v>
      </c>
      <c r="BU783" s="4" t="str">
        <f t="shared" si="474"/>
        <v>0</v>
      </c>
      <c r="BV783" s="4" t="str">
        <f t="shared" si="475"/>
        <v>0</v>
      </c>
      <c r="BW783" s="4" t="str">
        <f t="shared" si="476"/>
        <v>0</v>
      </c>
      <c r="BX783" s="4" t="str">
        <f t="shared" si="477"/>
        <v>0</v>
      </c>
      <c r="BY783" s="4" t="str">
        <f t="shared" si="478"/>
        <v>0</v>
      </c>
      <c r="BZ783" s="37">
        <f t="shared" si="479"/>
        <v>0</v>
      </c>
      <c r="CA783" s="32" t="e">
        <f>VLOOKUP(J:J,'Agent wise'!A:C,3,0)</f>
        <v>#N/A</v>
      </c>
      <c r="CB783" s="32">
        <f t="shared" si="480"/>
        <v>0</v>
      </c>
      <c r="CC783" t="str">
        <f t="shared" si="481"/>
        <v>FC</v>
      </c>
      <c r="CE783" s="32"/>
      <c r="CJ783">
        <f t="shared" si="482"/>
        <v>0</v>
      </c>
      <c r="CK783">
        <f t="shared" si="483"/>
        <v>1</v>
      </c>
      <c r="CL783">
        <f t="shared" si="484"/>
        <v>1900</v>
      </c>
    </row>
    <row r="784" spans="1:90" ht="15" customHeight="1" x14ac:dyDescent="0.35">
      <c r="A784" s="32"/>
      <c r="E784" s="32"/>
      <c r="G784" s="32"/>
      <c r="AQ784" s="1"/>
      <c r="AW784" s="4" t="str">
        <f t="shared" si="450"/>
        <v>0</v>
      </c>
      <c r="AX784" s="4" t="str">
        <f t="shared" si="451"/>
        <v>0</v>
      </c>
      <c r="AY784" s="4" t="str">
        <f t="shared" si="452"/>
        <v>0</v>
      </c>
      <c r="AZ784" s="4" t="str">
        <f t="shared" si="453"/>
        <v>0</v>
      </c>
      <c r="BA784" s="4" t="str">
        <f t="shared" si="454"/>
        <v>0</v>
      </c>
      <c r="BB784" s="4" t="str">
        <f t="shared" si="455"/>
        <v>0</v>
      </c>
      <c r="BC784" s="4" t="str">
        <f t="shared" si="456"/>
        <v>0</v>
      </c>
      <c r="BD784" s="4" t="str">
        <f t="shared" si="457"/>
        <v>0</v>
      </c>
      <c r="BE784" s="4" t="str">
        <f t="shared" si="458"/>
        <v>0</v>
      </c>
      <c r="BF784" s="4" t="str">
        <f t="shared" si="459"/>
        <v>0</v>
      </c>
      <c r="BG784" s="4" t="str">
        <f t="shared" si="460"/>
        <v>0</v>
      </c>
      <c r="BH784" s="4" t="str">
        <f t="shared" si="461"/>
        <v>0</v>
      </c>
      <c r="BI784" s="4" t="str">
        <f t="shared" si="462"/>
        <v>0</v>
      </c>
      <c r="BJ784" s="4" t="str">
        <f t="shared" si="463"/>
        <v>0</v>
      </c>
      <c r="BK784" s="4" t="str">
        <f t="shared" si="464"/>
        <v>0</v>
      </c>
      <c r="BL784" s="4" t="str">
        <f t="shared" si="465"/>
        <v>0</v>
      </c>
      <c r="BM784" s="4" t="str">
        <f t="shared" si="466"/>
        <v>0</v>
      </c>
      <c r="BN784" s="4" t="str">
        <f t="shared" si="467"/>
        <v>0</v>
      </c>
      <c r="BO784" s="4" t="str">
        <f t="shared" si="468"/>
        <v>0</v>
      </c>
      <c r="BP784" s="4" t="str">
        <f t="shared" si="469"/>
        <v>0</v>
      </c>
      <c r="BQ784" s="4" t="str">
        <f t="shared" si="470"/>
        <v>0</v>
      </c>
      <c r="BR784" s="4" t="str">
        <f t="shared" si="471"/>
        <v>0</v>
      </c>
      <c r="BS784" s="4" t="str">
        <f t="shared" si="472"/>
        <v>0</v>
      </c>
      <c r="BT784" s="4" t="str">
        <f t="shared" si="473"/>
        <v>0</v>
      </c>
      <c r="BU784" s="4" t="str">
        <f t="shared" si="474"/>
        <v>0</v>
      </c>
      <c r="BV784" s="4" t="str">
        <f t="shared" si="475"/>
        <v>0</v>
      </c>
      <c r="BW784" s="4" t="str">
        <f t="shared" si="476"/>
        <v>0</v>
      </c>
      <c r="BX784" s="4" t="str">
        <f t="shared" si="477"/>
        <v>0</v>
      </c>
      <c r="BY784" s="4" t="str">
        <f t="shared" si="478"/>
        <v>0</v>
      </c>
      <c r="BZ784" s="37">
        <f t="shared" si="479"/>
        <v>0</v>
      </c>
      <c r="CA784" s="32" t="e">
        <f>VLOOKUP(J:J,'Agent wise'!A:C,3,0)</f>
        <v>#N/A</v>
      </c>
      <c r="CB784" s="32">
        <f t="shared" si="480"/>
        <v>0</v>
      </c>
      <c r="CC784" t="str">
        <f t="shared" si="481"/>
        <v>FC</v>
      </c>
      <c r="CE784" s="32"/>
      <c r="CJ784">
        <f t="shared" si="482"/>
        <v>0</v>
      </c>
      <c r="CK784">
        <f t="shared" si="483"/>
        <v>1</v>
      </c>
      <c r="CL784">
        <f t="shared" si="484"/>
        <v>1900</v>
      </c>
    </row>
    <row r="785" spans="1:90" ht="15" customHeight="1" x14ac:dyDescent="0.35">
      <c r="A785" s="32"/>
      <c r="E785" s="32"/>
      <c r="G785" s="32"/>
      <c r="AQ785" s="1"/>
      <c r="AW785" s="4" t="str">
        <f t="shared" si="450"/>
        <v>0</v>
      </c>
      <c r="AX785" s="4" t="str">
        <f t="shared" si="451"/>
        <v>0</v>
      </c>
      <c r="AY785" s="4" t="str">
        <f t="shared" si="452"/>
        <v>0</v>
      </c>
      <c r="AZ785" s="4" t="str">
        <f t="shared" si="453"/>
        <v>0</v>
      </c>
      <c r="BA785" s="4" t="str">
        <f t="shared" si="454"/>
        <v>0</v>
      </c>
      <c r="BB785" s="4" t="str">
        <f t="shared" si="455"/>
        <v>0</v>
      </c>
      <c r="BC785" s="4" t="str">
        <f t="shared" si="456"/>
        <v>0</v>
      </c>
      <c r="BD785" s="4" t="str">
        <f t="shared" si="457"/>
        <v>0</v>
      </c>
      <c r="BE785" s="4" t="str">
        <f t="shared" si="458"/>
        <v>0</v>
      </c>
      <c r="BF785" s="4" t="str">
        <f t="shared" si="459"/>
        <v>0</v>
      </c>
      <c r="BG785" s="4" t="str">
        <f t="shared" si="460"/>
        <v>0</v>
      </c>
      <c r="BH785" s="4" t="str">
        <f t="shared" si="461"/>
        <v>0</v>
      </c>
      <c r="BI785" s="4" t="str">
        <f t="shared" si="462"/>
        <v>0</v>
      </c>
      <c r="BJ785" s="4" t="str">
        <f t="shared" si="463"/>
        <v>0</v>
      </c>
      <c r="BK785" s="4" t="str">
        <f t="shared" si="464"/>
        <v>0</v>
      </c>
      <c r="BL785" s="4" t="str">
        <f t="shared" si="465"/>
        <v>0</v>
      </c>
      <c r="BM785" s="4" t="str">
        <f t="shared" si="466"/>
        <v>0</v>
      </c>
      <c r="BN785" s="4" t="str">
        <f t="shared" si="467"/>
        <v>0</v>
      </c>
      <c r="BO785" s="4" t="str">
        <f t="shared" si="468"/>
        <v>0</v>
      </c>
      <c r="BP785" s="4" t="str">
        <f t="shared" si="469"/>
        <v>0</v>
      </c>
      <c r="BQ785" s="4" t="str">
        <f t="shared" si="470"/>
        <v>0</v>
      </c>
      <c r="BR785" s="4" t="str">
        <f t="shared" si="471"/>
        <v>0</v>
      </c>
      <c r="BS785" s="4" t="str">
        <f t="shared" si="472"/>
        <v>0</v>
      </c>
      <c r="BT785" s="4" t="str">
        <f t="shared" si="473"/>
        <v>0</v>
      </c>
      <c r="BU785" s="4" t="str">
        <f t="shared" si="474"/>
        <v>0</v>
      </c>
      <c r="BV785" s="4" t="str">
        <f t="shared" si="475"/>
        <v>0</v>
      </c>
      <c r="BW785" s="4" t="str">
        <f t="shared" si="476"/>
        <v>0</v>
      </c>
      <c r="BX785" s="4" t="str">
        <f t="shared" si="477"/>
        <v>0</v>
      </c>
      <c r="BY785" s="4" t="str">
        <f t="shared" si="478"/>
        <v>0</v>
      </c>
      <c r="BZ785" s="37">
        <f t="shared" si="479"/>
        <v>0</v>
      </c>
      <c r="CA785" s="32" t="e">
        <f>VLOOKUP(J:J,'Agent wise'!A:C,3,0)</f>
        <v>#N/A</v>
      </c>
      <c r="CB785" s="32">
        <f t="shared" si="480"/>
        <v>0</v>
      </c>
      <c r="CC785" t="str">
        <f t="shared" si="481"/>
        <v>FC</v>
      </c>
      <c r="CE785" s="32"/>
      <c r="CJ785">
        <f t="shared" si="482"/>
        <v>0</v>
      </c>
      <c r="CK785">
        <f t="shared" si="483"/>
        <v>1</v>
      </c>
      <c r="CL785">
        <f t="shared" si="484"/>
        <v>1900</v>
      </c>
    </row>
    <row r="786" spans="1:90" ht="15" customHeight="1" x14ac:dyDescent="0.35">
      <c r="A786" s="32"/>
      <c r="E786" s="32"/>
      <c r="G786" s="32"/>
      <c r="AQ786" s="1"/>
      <c r="AW786" s="4" t="str">
        <f t="shared" si="450"/>
        <v>0</v>
      </c>
      <c r="AX786" s="4" t="str">
        <f t="shared" si="451"/>
        <v>0</v>
      </c>
      <c r="AY786" s="4" t="str">
        <f t="shared" si="452"/>
        <v>0</v>
      </c>
      <c r="AZ786" s="4" t="str">
        <f t="shared" si="453"/>
        <v>0</v>
      </c>
      <c r="BA786" s="4" t="str">
        <f t="shared" si="454"/>
        <v>0</v>
      </c>
      <c r="BB786" s="4" t="str">
        <f t="shared" si="455"/>
        <v>0</v>
      </c>
      <c r="BC786" s="4" t="str">
        <f t="shared" si="456"/>
        <v>0</v>
      </c>
      <c r="BD786" s="4" t="str">
        <f t="shared" si="457"/>
        <v>0</v>
      </c>
      <c r="BE786" s="4" t="str">
        <f t="shared" si="458"/>
        <v>0</v>
      </c>
      <c r="BF786" s="4" t="str">
        <f t="shared" si="459"/>
        <v>0</v>
      </c>
      <c r="BG786" s="4" t="str">
        <f t="shared" si="460"/>
        <v>0</v>
      </c>
      <c r="BH786" s="4" t="str">
        <f t="shared" si="461"/>
        <v>0</v>
      </c>
      <c r="BI786" s="4" t="str">
        <f t="shared" si="462"/>
        <v>0</v>
      </c>
      <c r="BJ786" s="4" t="str">
        <f t="shared" si="463"/>
        <v>0</v>
      </c>
      <c r="BK786" s="4" t="str">
        <f t="shared" si="464"/>
        <v>0</v>
      </c>
      <c r="BL786" s="4" t="str">
        <f t="shared" si="465"/>
        <v>0</v>
      </c>
      <c r="BM786" s="4" t="str">
        <f t="shared" si="466"/>
        <v>0</v>
      </c>
      <c r="BN786" s="4" t="str">
        <f t="shared" si="467"/>
        <v>0</v>
      </c>
      <c r="BO786" s="4" t="str">
        <f t="shared" si="468"/>
        <v>0</v>
      </c>
      <c r="BP786" s="4" t="str">
        <f t="shared" si="469"/>
        <v>0</v>
      </c>
      <c r="BQ786" s="4" t="str">
        <f t="shared" si="470"/>
        <v>0</v>
      </c>
      <c r="BR786" s="4" t="str">
        <f t="shared" si="471"/>
        <v>0</v>
      </c>
      <c r="BS786" s="4" t="str">
        <f t="shared" si="472"/>
        <v>0</v>
      </c>
      <c r="BT786" s="4" t="str">
        <f t="shared" si="473"/>
        <v>0</v>
      </c>
      <c r="BU786" s="4" t="str">
        <f t="shared" si="474"/>
        <v>0</v>
      </c>
      <c r="BV786" s="4" t="str">
        <f t="shared" si="475"/>
        <v>0</v>
      </c>
      <c r="BW786" s="4" t="str">
        <f t="shared" si="476"/>
        <v>0</v>
      </c>
      <c r="BX786" s="4" t="str">
        <f t="shared" si="477"/>
        <v>0</v>
      </c>
      <c r="BY786" s="4" t="str">
        <f t="shared" si="478"/>
        <v>0</v>
      </c>
      <c r="BZ786" s="37">
        <f t="shared" si="479"/>
        <v>0</v>
      </c>
      <c r="CA786" s="32" t="e">
        <f>VLOOKUP(J:J,'Agent wise'!A:C,3,0)</f>
        <v>#N/A</v>
      </c>
      <c r="CB786" s="32">
        <f t="shared" si="480"/>
        <v>0</v>
      </c>
      <c r="CC786" t="str">
        <f t="shared" si="481"/>
        <v>FC</v>
      </c>
      <c r="CE786" s="32"/>
      <c r="CJ786">
        <f t="shared" si="482"/>
        <v>0</v>
      </c>
      <c r="CK786">
        <f t="shared" si="483"/>
        <v>1</v>
      </c>
      <c r="CL786">
        <f t="shared" si="484"/>
        <v>1900</v>
      </c>
    </row>
    <row r="787" spans="1:90" ht="15" customHeight="1" x14ac:dyDescent="0.35">
      <c r="A787" s="32"/>
      <c r="E787" s="32"/>
      <c r="G787" s="32"/>
      <c r="AQ787" s="1"/>
      <c r="AW787" s="4" t="str">
        <f t="shared" si="450"/>
        <v>0</v>
      </c>
      <c r="AX787" s="4" t="str">
        <f t="shared" si="451"/>
        <v>0</v>
      </c>
      <c r="AY787" s="4" t="str">
        <f t="shared" si="452"/>
        <v>0</v>
      </c>
      <c r="AZ787" s="4" t="str">
        <f t="shared" si="453"/>
        <v>0</v>
      </c>
      <c r="BA787" s="4" t="str">
        <f t="shared" si="454"/>
        <v>0</v>
      </c>
      <c r="BB787" s="4" t="str">
        <f t="shared" si="455"/>
        <v>0</v>
      </c>
      <c r="BC787" s="4" t="str">
        <f t="shared" si="456"/>
        <v>0</v>
      </c>
      <c r="BD787" s="4" t="str">
        <f t="shared" si="457"/>
        <v>0</v>
      </c>
      <c r="BE787" s="4" t="str">
        <f t="shared" si="458"/>
        <v>0</v>
      </c>
      <c r="BF787" s="4" t="str">
        <f t="shared" si="459"/>
        <v>0</v>
      </c>
      <c r="BG787" s="4" t="str">
        <f t="shared" si="460"/>
        <v>0</v>
      </c>
      <c r="BH787" s="4" t="str">
        <f t="shared" si="461"/>
        <v>0</v>
      </c>
      <c r="BI787" s="4" t="str">
        <f t="shared" si="462"/>
        <v>0</v>
      </c>
      <c r="BJ787" s="4" t="str">
        <f t="shared" si="463"/>
        <v>0</v>
      </c>
      <c r="BK787" s="4" t="str">
        <f t="shared" si="464"/>
        <v>0</v>
      </c>
      <c r="BL787" s="4" t="str">
        <f t="shared" si="465"/>
        <v>0</v>
      </c>
      <c r="BM787" s="4" t="str">
        <f t="shared" si="466"/>
        <v>0</v>
      </c>
      <c r="BN787" s="4" t="str">
        <f t="shared" si="467"/>
        <v>0</v>
      </c>
      <c r="BO787" s="4" t="str">
        <f t="shared" si="468"/>
        <v>0</v>
      </c>
      <c r="BP787" s="4" t="str">
        <f t="shared" si="469"/>
        <v>0</v>
      </c>
      <c r="BQ787" s="4" t="str">
        <f t="shared" si="470"/>
        <v>0</v>
      </c>
      <c r="BR787" s="4" t="str">
        <f t="shared" si="471"/>
        <v>0</v>
      </c>
      <c r="BS787" s="4" t="str">
        <f t="shared" si="472"/>
        <v>0</v>
      </c>
      <c r="BT787" s="4" t="str">
        <f t="shared" si="473"/>
        <v>0</v>
      </c>
      <c r="BU787" s="4" t="str">
        <f t="shared" si="474"/>
        <v>0</v>
      </c>
      <c r="BV787" s="4" t="str">
        <f t="shared" si="475"/>
        <v>0</v>
      </c>
      <c r="BW787" s="4" t="str">
        <f t="shared" si="476"/>
        <v>0</v>
      </c>
      <c r="BX787" s="4" t="str">
        <f t="shared" si="477"/>
        <v>0</v>
      </c>
      <c r="BY787" s="4" t="str">
        <f t="shared" si="478"/>
        <v>0</v>
      </c>
      <c r="BZ787" s="37">
        <f t="shared" si="479"/>
        <v>0</v>
      </c>
      <c r="CA787" s="32" t="e">
        <f>VLOOKUP(J:J,'Agent wise'!A:C,3,0)</f>
        <v>#N/A</v>
      </c>
      <c r="CB787" s="32">
        <f t="shared" si="480"/>
        <v>0</v>
      </c>
      <c r="CC787" t="str">
        <f t="shared" si="481"/>
        <v>FC</v>
      </c>
      <c r="CE787" s="32"/>
      <c r="CJ787">
        <f t="shared" si="482"/>
        <v>0</v>
      </c>
      <c r="CK787">
        <f t="shared" si="483"/>
        <v>1</v>
      </c>
      <c r="CL787">
        <f t="shared" si="484"/>
        <v>1900</v>
      </c>
    </row>
    <row r="788" spans="1:90" ht="15" customHeight="1" x14ac:dyDescent="0.35">
      <c r="A788" s="32"/>
      <c r="E788" s="32"/>
      <c r="G788" s="32"/>
      <c r="AQ788" s="1"/>
      <c r="AW788" s="4" t="str">
        <f t="shared" si="450"/>
        <v>0</v>
      </c>
      <c r="AX788" s="4" t="str">
        <f t="shared" si="451"/>
        <v>0</v>
      </c>
      <c r="AY788" s="4" t="str">
        <f t="shared" si="452"/>
        <v>0</v>
      </c>
      <c r="AZ788" s="4" t="str">
        <f t="shared" si="453"/>
        <v>0</v>
      </c>
      <c r="BA788" s="4" t="str">
        <f t="shared" si="454"/>
        <v>0</v>
      </c>
      <c r="BB788" s="4" t="str">
        <f t="shared" si="455"/>
        <v>0</v>
      </c>
      <c r="BC788" s="4" t="str">
        <f t="shared" si="456"/>
        <v>0</v>
      </c>
      <c r="BD788" s="4" t="str">
        <f t="shared" si="457"/>
        <v>0</v>
      </c>
      <c r="BE788" s="4" t="str">
        <f t="shared" si="458"/>
        <v>0</v>
      </c>
      <c r="BF788" s="4" t="str">
        <f t="shared" si="459"/>
        <v>0</v>
      </c>
      <c r="BG788" s="4" t="str">
        <f t="shared" si="460"/>
        <v>0</v>
      </c>
      <c r="BH788" s="4" t="str">
        <f t="shared" si="461"/>
        <v>0</v>
      </c>
      <c r="BI788" s="4" t="str">
        <f t="shared" si="462"/>
        <v>0</v>
      </c>
      <c r="BJ788" s="4" t="str">
        <f t="shared" si="463"/>
        <v>0</v>
      </c>
      <c r="BK788" s="4" t="str">
        <f t="shared" si="464"/>
        <v>0</v>
      </c>
      <c r="BL788" s="4" t="str">
        <f t="shared" si="465"/>
        <v>0</v>
      </c>
      <c r="BM788" s="4" t="str">
        <f t="shared" si="466"/>
        <v>0</v>
      </c>
      <c r="BN788" s="4" t="str">
        <f t="shared" si="467"/>
        <v>0</v>
      </c>
      <c r="BO788" s="4" t="str">
        <f t="shared" si="468"/>
        <v>0</v>
      </c>
      <c r="BP788" s="4" t="str">
        <f t="shared" si="469"/>
        <v>0</v>
      </c>
      <c r="BQ788" s="4" t="str">
        <f t="shared" si="470"/>
        <v>0</v>
      </c>
      <c r="BR788" s="4" t="str">
        <f t="shared" si="471"/>
        <v>0</v>
      </c>
      <c r="BS788" s="4" t="str">
        <f t="shared" si="472"/>
        <v>0</v>
      </c>
      <c r="BT788" s="4" t="str">
        <f t="shared" si="473"/>
        <v>0</v>
      </c>
      <c r="BU788" s="4" t="str">
        <f t="shared" si="474"/>
        <v>0</v>
      </c>
      <c r="BV788" s="4" t="str">
        <f t="shared" si="475"/>
        <v>0</v>
      </c>
      <c r="BW788" s="4" t="str">
        <f t="shared" si="476"/>
        <v>0</v>
      </c>
      <c r="BX788" s="4" t="str">
        <f t="shared" si="477"/>
        <v>0</v>
      </c>
      <c r="BY788" s="4" t="str">
        <f t="shared" si="478"/>
        <v>0</v>
      </c>
      <c r="BZ788" s="37">
        <f t="shared" si="479"/>
        <v>0</v>
      </c>
      <c r="CA788" s="32" t="e">
        <f>VLOOKUP(J:J,'Agent wise'!A:C,3,0)</f>
        <v>#N/A</v>
      </c>
      <c r="CB788" s="32">
        <f t="shared" si="480"/>
        <v>0</v>
      </c>
      <c r="CC788" t="str">
        <f t="shared" si="481"/>
        <v>FC</v>
      </c>
      <c r="CE788" s="32"/>
      <c r="CJ788">
        <f t="shared" si="482"/>
        <v>0</v>
      </c>
      <c r="CK788">
        <f t="shared" si="483"/>
        <v>1</v>
      </c>
      <c r="CL788">
        <f t="shared" si="484"/>
        <v>1900</v>
      </c>
    </row>
    <row r="789" spans="1:90" ht="15" customHeight="1" x14ac:dyDescent="0.35">
      <c r="A789" s="32"/>
      <c r="E789" s="32"/>
      <c r="G789" s="32"/>
      <c r="AQ789" s="1"/>
      <c r="AW789" s="4" t="str">
        <f t="shared" si="450"/>
        <v>0</v>
      </c>
      <c r="AX789" s="4" t="str">
        <f t="shared" si="451"/>
        <v>0</v>
      </c>
      <c r="AY789" s="4" t="str">
        <f t="shared" si="452"/>
        <v>0</v>
      </c>
      <c r="AZ789" s="4" t="str">
        <f t="shared" si="453"/>
        <v>0</v>
      </c>
      <c r="BA789" s="4" t="str">
        <f t="shared" si="454"/>
        <v>0</v>
      </c>
      <c r="BB789" s="4" t="str">
        <f t="shared" si="455"/>
        <v>0</v>
      </c>
      <c r="BC789" s="4" t="str">
        <f t="shared" si="456"/>
        <v>0</v>
      </c>
      <c r="BD789" s="4" t="str">
        <f t="shared" si="457"/>
        <v>0</v>
      </c>
      <c r="BE789" s="4" t="str">
        <f t="shared" si="458"/>
        <v>0</v>
      </c>
      <c r="BF789" s="4" t="str">
        <f t="shared" si="459"/>
        <v>0</v>
      </c>
      <c r="BG789" s="4" t="str">
        <f t="shared" si="460"/>
        <v>0</v>
      </c>
      <c r="BH789" s="4" t="str">
        <f t="shared" si="461"/>
        <v>0</v>
      </c>
      <c r="BI789" s="4" t="str">
        <f t="shared" si="462"/>
        <v>0</v>
      </c>
      <c r="BJ789" s="4" t="str">
        <f t="shared" si="463"/>
        <v>0</v>
      </c>
      <c r="BK789" s="4" t="str">
        <f t="shared" si="464"/>
        <v>0</v>
      </c>
      <c r="BL789" s="4" t="str">
        <f t="shared" si="465"/>
        <v>0</v>
      </c>
      <c r="BM789" s="4" t="str">
        <f t="shared" si="466"/>
        <v>0</v>
      </c>
      <c r="BN789" s="4" t="str">
        <f t="shared" si="467"/>
        <v>0</v>
      </c>
      <c r="BO789" s="4" t="str">
        <f t="shared" si="468"/>
        <v>0</v>
      </c>
      <c r="BP789" s="4" t="str">
        <f t="shared" si="469"/>
        <v>0</v>
      </c>
      <c r="BQ789" s="4" t="str">
        <f t="shared" si="470"/>
        <v>0</v>
      </c>
      <c r="BR789" s="4" t="str">
        <f t="shared" si="471"/>
        <v>0</v>
      </c>
      <c r="BS789" s="4" t="str">
        <f t="shared" si="472"/>
        <v>0</v>
      </c>
      <c r="BT789" s="4" t="str">
        <f t="shared" si="473"/>
        <v>0</v>
      </c>
      <c r="BU789" s="4" t="str">
        <f t="shared" si="474"/>
        <v>0</v>
      </c>
      <c r="BV789" s="4" t="str">
        <f t="shared" si="475"/>
        <v>0</v>
      </c>
      <c r="BW789" s="4" t="str">
        <f t="shared" si="476"/>
        <v>0</v>
      </c>
      <c r="BX789" s="4" t="str">
        <f t="shared" si="477"/>
        <v>0</v>
      </c>
      <c r="BY789" s="4" t="str">
        <f t="shared" si="478"/>
        <v>0</v>
      </c>
      <c r="BZ789" s="37">
        <f t="shared" si="479"/>
        <v>0</v>
      </c>
      <c r="CA789" s="32" t="e">
        <f>VLOOKUP(J:J,'Agent wise'!A:C,3,0)</f>
        <v>#N/A</v>
      </c>
      <c r="CB789" s="32">
        <f t="shared" si="480"/>
        <v>0</v>
      </c>
      <c r="CC789" t="str">
        <f t="shared" si="481"/>
        <v>FC</v>
      </c>
      <c r="CE789" s="32"/>
      <c r="CJ789">
        <f t="shared" si="482"/>
        <v>0</v>
      </c>
      <c r="CK789">
        <f t="shared" si="483"/>
        <v>1</v>
      </c>
      <c r="CL789">
        <f t="shared" si="484"/>
        <v>1900</v>
      </c>
    </row>
    <row r="790" spans="1:90" ht="15" customHeight="1" x14ac:dyDescent="0.35">
      <c r="A790" s="32"/>
      <c r="E790" s="32"/>
      <c r="G790" s="32"/>
      <c r="AQ790" s="1"/>
      <c r="AW790" s="4" t="str">
        <f t="shared" si="450"/>
        <v>0</v>
      </c>
      <c r="AX790" s="4" t="str">
        <f t="shared" si="451"/>
        <v>0</v>
      </c>
      <c r="AY790" s="4" t="str">
        <f t="shared" si="452"/>
        <v>0</v>
      </c>
      <c r="AZ790" s="4" t="str">
        <f t="shared" si="453"/>
        <v>0</v>
      </c>
      <c r="BA790" s="4" t="str">
        <f t="shared" si="454"/>
        <v>0</v>
      </c>
      <c r="BB790" s="4" t="str">
        <f t="shared" si="455"/>
        <v>0</v>
      </c>
      <c r="BC790" s="4" t="str">
        <f t="shared" si="456"/>
        <v>0</v>
      </c>
      <c r="BD790" s="4" t="str">
        <f t="shared" si="457"/>
        <v>0</v>
      </c>
      <c r="BE790" s="4" t="str">
        <f t="shared" si="458"/>
        <v>0</v>
      </c>
      <c r="BF790" s="4" t="str">
        <f t="shared" si="459"/>
        <v>0</v>
      </c>
      <c r="BG790" s="4" t="str">
        <f t="shared" si="460"/>
        <v>0</v>
      </c>
      <c r="BH790" s="4" t="str">
        <f t="shared" si="461"/>
        <v>0</v>
      </c>
      <c r="BI790" s="4" t="str">
        <f t="shared" si="462"/>
        <v>0</v>
      </c>
      <c r="BJ790" s="4" t="str">
        <f t="shared" si="463"/>
        <v>0</v>
      </c>
      <c r="BK790" s="4" t="str">
        <f t="shared" si="464"/>
        <v>0</v>
      </c>
      <c r="BL790" s="4" t="str">
        <f t="shared" si="465"/>
        <v>0</v>
      </c>
      <c r="BM790" s="4" t="str">
        <f t="shared" si="466"/>
        <v>0</v>
      </c>
      <c r="BN790" s="4" t="str">
        <f t="shared" si="467"/>
        <v>0</v>
      </c>
      <c r="BO790" s="4" t="str">
        <f t="shared" si="468"/>
        <v>0</v>
      </c>
      <c r="BP790" s="4" t="str">
        <f t="shared" si="469"/>
        <v>0</v>
      </c>
      <c r="BQ790" s="4" t="str">
        <f t="shared" si="470"/>
        <v>0</v>
      </c>
      <c r="BR790" s="4" t="str">
        <f t="shared" si="471"/>
        <v>0</v>
      </c>
      <c r="BS790" s="4" t="str">
        <f t="shared" si="472"/>
        <v>0</v>
      </c>
      <c r="BT790" s="4" t="str">
        <f t="shared" si="473"/>
        <v>0</v>
      </c>
      <c r="BU790" s="4" t="str">
        <f t="shared" si="474"/>
        <v>0</v>
      </c>
      <c r="BV790" s="4" t="str">
        <f t="shared" si="475"/>
        <v>0</v>
      </c>
      <c r="BW790" s="4" t="str">
        <f t="shared" si="476"/>
        <v>0</v>
      </c>
      <c r="BX790" s="4" t="str">
        <f t="shared" si="477"/>
        <v>0</v>
      </c>
      <c r="BY790" s="4" t="str">
        <f t="shared" si="478"/>
        <v>0</v>
      </c>
      <c r="BZ790" s="37">
        <f t="shared" si="479"/>
        <v>0</v>
      </c>
      <c r="CA790" s="32" t="e">
        <f>VLOOKUP(J:J,'Agent wise'!A:C,3,0)</f>
        <v>#N/A</v>
      </c>
      <c r="CB790" s="32">
        <f t="shared" si="480"/>
        <v>0</v>
      </c>
      <c r="CC790" t="str">
        <f t="shared" si="481"/>
        <v>FC</v>
      </c>
      <c r="CE790" s="32"/>
      <c r="CJ790">
        <f t="shared" si="482"/>
        <v>0</v>
      </c>
      <c r="CK790">
        <f t="shared" si="483"/>
        <v>1</v>
      </c>
      <c r="CL790">
        <f t="shared" si="484"/>
        <v>1900</v>
      </c>
    </row>
    <row r="791" spans="1:90" ht="15" customHeight="1" x14ac:dyDescent="0.35">
      <c r="A791" s="32"/>
      <c r="E791" s="32"/>
      <c r="G791" s="32"/>
      <c r="AQ791" s="1"/>
      <c r="AW791" s="4" t="str">
        <f t="shared" si="450"/>
        <v>0</v>
      </c>
      <c r="AX791" s="4" t="str">
        <f t="shared" si="451"/>
        <v>0</v>
      </c>
      <c r="AY791" s="4" t="str">
        <f t="shared" si="452"/>
        <v>0</v>
      </c>
      <c r="AZ791" s="4" t="str">
        <f t="shared" si="453"/>
        <v>0</v>
      </c>
      <c r="BA791" s="4" t="str">
        <f t="shared" si="454"/>
        <v>0</v>
      </c>
      <c r="BB791" s="4" t="str">
        <f t="shared" si="455"/>
        <v>0</v>
      </c>
      <c r="BC791" s="4" t="str">
        <f t="shared" si="456"/>
        <v>0</v>
      </c>
      <c r="BD791" s="4" t="str">
        <f t="shared" si="457"/>
        <v>0</v>
      </c>
      <c r="BE791" s="4" t="str">
        <f t="shared" si="458"/>
        <v>0</v>
      </c>
      <c r="BF791" s="4" t="str">
        <f t="shared" si="459"/>
        <v>0</v>
      </c>
      <c r="BG791" s="4" t="str">
        <f t="shared" si="460"/>
        <v>0</v>
      </c>
      <c r="BH791" s="4" t="str">
        <f t="shared" si="461"/>
        <v>0</v>
      </c>
      <c r="BI791" s="4" t="str">
        <f t="shared" si="462"/>
        <v>0</v>
      </c>
      <c r="BJ791" s="4" t="str">
        <f t="shared" si="463"/>
        <v>0</v>
      </c>
      <c r="BK791" s="4" t="str">
        <f t="shared" si="464"/>
        <v>0</v>
      </c>
      <c r="BL791" s="4" t="str">
        <f t="shared" si="465"/>
        <v>0</v>
      </c>
      <c r="BM791" s="4" t="str">
        <f t="shared" si="466"/>
        <v>0</v>
      </c>
      <c r="BN791" s="4" t="str">
        <f t="shared" si="467"/>
        <v>0</v>
      </c>
      <c r="BO791" s="4" t="str">
        <f t="shared" si="468"/>
        <v>0</v>
      </c>
      <c r="BP791" s="4" t="str">
        <f t="shared" si="469"/>
        <v>0</v>
      </c>
      <c r="BQ791" s="4" t="str">
        <f t="shared" si="470"/>
        <v>0</v>
      </c>
      <c r="BR791" s="4" t="str">
        <f t="shared" si="471"/>
        <v>0</v>
      </c>
      <c r="BS791" s="4" t="str">
        <f t="shared" si="472"/>
        <v>0</v>
      </c>
      <c r="BT791" s="4" t="str">
        <f t="shared" si="473"/>
        <v>0</v>
      </c>
      <c r="BU791" s="4" t="str">
        <f t="shared" si="474"/>
        <v>0</v>
      </c>
      <c r="BV791" s="4" t="str">
        <f t="shared" si="475"/>
        <v>0</v>
      </c>
      <c r="BW791" s="4" t="str">
        <f t="shared" si="476"/>
        <v>0</v>
      </c>
      <c r="BX791" s="4" t="str">
        <f t="shared" si="477"/>
        <v>0</v>
      </c>
      <c r="BY791" s="4" t="str">
        <f t="shared" si="478"/>
        <v>0</v>
      </c>
      <c r="BZ791" s="37">
        <f t="shared" si="479"/>
        <v>0</v>
      </c>
      <c r="CA791" s="32" t="e">
        <f>VLOOKUP(J:J,'Agent wise'!A:C,3,0)</f>
        <v>#N/A</v>
      </c>
      <c r="CB791" s="32">
        <f t="shared" si="480"/>
        <v>0</v>
      </c>
      <c r="CC791" t="str">
        <f t="shared" si="481"/>
        <v>FC</v>
      </c>
      <c r="CE791" s="32"/>
      <c r="CJ791">
        <f t="shared" si="482"/>
        <v>0</v>
      </c>
      <c r="CK791">
        <f t="shared" si="483"/>
        <v>1</v>
      </c>
      <c r="CL791">
        <f t="shared" si="484"/>
        <v>1900</v>
      </c>
    </row>
    <row r="792" spans="1:90" ht="15" customHeight="1" x14ac:dyDescent="0.35">
      <c r="A792" s="32"/>
      <c r="E792" s="32"/>
      <c r="G792" s="32"/>
      <c r="AQ792" s="1"/>
      <c r="AW792" s="4" t="str">
        <f t="shared" si="450"/>
        <v>0</v>
      </c>
      <c r="AX792" s="4" t="str">
        <f t="shared" si="451"/>
        <v>0</v>
      </c>
      <c r="AY792" s="4" t="str">
        <f t="shared" si="452"/>
        <v>0</v>
      </c>
      <c r="AZ792" s="4" t="str">
        <f t="shared" si="453"/>
        <v>0</v>
      </c>
      <c r="BA792" s="4" t="str">
        <f t="shared" si="454"/>
        <v>0</v>
      </c>
      <c r="BB792" s="4" t="str">
        <f t="shared" si="455"/>
        <v>0</v>
      </c>
      <c r="BC792" s="4" t="str">
        <f t="shared" si="456"/>
        <v>0</v>
      </c>
      <c r="BD792" s="4" t="str">
        <f t="shared" si="457"/>
        <v>0</v>
      </c>
      <c r="BE792" s="4" t="str">
        <f t="shared" si="458"/>
        <v>0</v>
      </c>
      <c r="BF792" s="4" t="str">
        <f t="shared" si="459"/>
        <v>0</v>
      </c>
      <c r="BG792" s="4" t="str">
        <f t="shared" si="460"/>
        <v>0</v>
      </c>
      <c r="BH792" s="4" t="str">
        <f t="shared" si="461"/>
        <v>0</v>
      </c>
      <c r="BI792" s="4" t="str">
        <f t="shared" si="462"/>
        <v>0</v>
      </c>
      <c r="BJ792" s="4" t="str">
        <f t="shared" si="463"/>
        <v>0</v>
      </c>
      <c r="BK792" s="4" t="str">
        <f t="shared" si="464"/>
        <v>0</v>
      </c>
      <c r="BL792" s="4" t="str">
        <f t="shared" si="465"/>
        <v>0</v>
      </c>
      <c r="BM792" s="4" t="str">
        <f t="shared" si="466"/>
        <v>0</v>
      </c>
      <c r="BN792" s="4" t="str">
        <f t="shared" si="467"/>
        <v>0</v>
      </c>
      <c r="BO792" s="4" t="str">
        <f t="shared" si="468"/>
        <v>0</v>
      </c>
      <c r="BP792" s="4" t="str">
        <f t="shared" si="469"/>
        <v>0</v>
      </c>
      <c r="BQ792" s="4" t="str">
        <f t="shared" si="470"/>
        <v>0</v>
      </c>
      <c r="BR792" s="4" t="str">
        <f t="shared" si="471"/>
        <v>0</v>
      </c>
      <c r="BS792" s="4" t="str">
        <f t="shared" si="472"/>
        <v>0</v>
      </c>
      <c r="BT792" s="4" t="str">
        <f t="shared" si="473"/>
        <v>0</v>
      </c>
      <c r="BU792" s="4" t="str">
        <f t="shared" si="474"/>
        <v>0</v>
      </c>
      <c r="BV792" s="4" t="str">
        <f t="shared" si="475"/>
        <v>0</v>
      </c>
      <c r="BW792" s="4" t="str">
        <f t="shared" si="476"/>
        <v>0</v>
      </c>
      <c r="BX792" s="4" t="str">
        <f t="shared" si="477"/>
        <v>0</v>
      </c>
      <c r="BY792" s="4" t="str">
        <f t="shared" si="478"/>
        <v>0</v>
      </c>
      <c r="BZ792" s="37">
        <f t="shared" si="479"/>
        <v>0</v>
      </c>
      <c r="CA792" s="32" t="e">
        <f>VLOOKUP(J:J,'Agent wise'!A:C,3,0)</f>
        <v>#N/A</v>
      </c>
      <c r="CB792" s="32">
        <f t="shared" si="480"/>
        <v>0</v>
      </c>
      <c r="CC792" t="str">
        <f t="shared" si="481"/>
        <v>FC</v>
      </c>
      <c r="CE792" s="32"/>
      <c r="CJ792">
        <f t="shared" si="482"/>
        <v>0</v>
      </c>
      <c r="CK792">
        <f t="shared" si="483"/>
        <v>1</v>
      </c>
      <c r="CL792">
        <f t="shared" si="484"/>
        <v>1900</v>
      </c>
    </row>
    <row r="793" spans="1:90" ht="15" customHeight="1" x14ac:dyDescent="0.35">
      <c r="A793" s="32"/>
      <c r="E793" s="32"/>
      <c r="G793" s="32"/>
      <c r="AQ793" s="1"/>
      <c r="AW793" s="4" t="str">
        <f t="shared" si="450"/>
        <v>0</v>
      </c>
      <c r="AX793" s="4" t="str">
        <f t="shared" si="451"/>
        <v>0</v>
      </c>
      <c r="AY793" s="4" t="str">
        <f t="shared" si="452"/>
        <v>0</v>
      </c>
      <c r="AZ793" s="4" t="str">
        <f t="shared" si="453"/>
        <v>0</v>
      </c>
      <c r="BA793" s="4" t="str">
        <f t="shared" si="454"/>
        <v>0</v>
      </c>
      <c r="BB793" s="4" t="str">
        <f t="shared" si="455"/>
        <v>0</v>
      </c>
      <c r="BC793" s="4" t="str">
        <f t="shared" si="456"/>
        <v>0</v>
      </c>
      <c r="BD793" s="4" t="str">
        <f t="shared" si="457"/>
        <v>0</v>
      </c>
      <c r="BE793" s="4" t="str">
        <f t="shared" si="458"/>
        <v>0</v>
      </c>
      <c r="BF793" s="4" t="str">
        <f t="shared" si="459"/>
        <v>0</v>
      </c>
      <c r="BG793" s="4" t="str">
        <f t="shared" si="460"/>
        <v>0</v>
      </c>
      <c r="BH793" s="4" t="str">
        <f t="shared" si="461"/>
        <v>0</v>
      </c>
      <c r="BI793" s="4" t="str">
        <f t="shared" si="462"/>
        <v>0</v>
      </c>
      <c r="BJ793" s="4" t="str">
        <f t="shared" si="463"/>
        <v>0</v>
      </c>
      <c r="BK793" s="4" t="str">
        <f t="shared" si="464"/>
        <v>0</v>
      </c>
      <c r="BL793" s="4" t="str">
        <f t="shared" si="465"/>
        <v>0</v>
      </c>
      <c r="BM793" s="4" t="str">
        <f t="shared" si="466"/>
        <v>0</v>
      </c>
      <c r="BN793" s="4" t="str">
        <f t="shared" si="467"/>
        <v>0</v>
      </c>
      <c r="BO793" s="4" t="str">
        <f t="shared" si="468"/>
        <v>0</v>
      </c>
      <c r="BP793" s="4" t="str">
        <f t="shared" si="469"/>
        <v>0</v>
      </c>
      <c r="BQ793" s="4" t="str">
        <f t="shared" si="470"/>
        <v>0</v>
      </c>
      <c r="BR793" s="4" t="str">
        <f t="shared" si="471"/>
        <v>0</v>
      </c>
      <c r="BS793" s="4" t="str">
        <f t="shared" si="472"/>
        <v>0</v>
      </c>
      <c r="BT793" s="4" t="str">
        <f t="shared" si="473"/>
        <v>0</v>
      </c>
      <c r="BU793" s="4" t="str">
        <f t="shared" si="474"/>
        <v>0</v>
      </c>
      <c r="BV793" s="4" t="str">
        <f t="shared" si="475"/>
        <v>0</v>
      </c>
      <c r="BW793" s="4" t="str">
        <f t="shared" si="476"/>
        <v>0</v>
      </c>
      <c r="BX793" s="4" t="str">
        <f t="shared" si="477"/>
        <v>0</v>
      </c>
      <c r="BY793" s="4" t="str">
        <f t="shared" si="478"/>
        <v>0</v>
      </c>
      <c r="BZ793" s="37">
        <f t="shared" si="479"/>
        <v>0</v>
      </c>
      <c r="CA793" s="32" t="e">
        <f>VLOOKUP(J:J,'Agent wise'!A:C,3,0)</f>
        <v>#N/A</v>
      </c>
      <c r="CB793" s="32">
        <f t="shared" si="480"/>
        <v>0</v>
      </c>
      <c r="CC793" t="str">
        <f t="shared" si="481"/>
        <v>FC</v>
      </c>
      <c r="CE793" s="32"/>
      <c r="CJ793">
        <f t="shared" si="482"/>
        <v>0</v>
      </c>
      <c r="CK793">
        <f t="shared" si="483"/>
        <v>1</v>
      </c>
      <c r="CL793">
        <f t="shared" si="484"/>
        <v>1900</v>
      </c>
    </row>
    <row r="794" spans="1:90" ht="15" customHeight="1" x14ac:dyDescent="0.35">
      <c r="A794" s="32"/>
      <c r="E794" s="32"/>
      <c r="G794" s="32"/>
      <c r="AQ794" s="1"/>
      <c r="AW794" s="4" t="str">
        <f t="shared" si="450"/>
        <v>0</v>
      </c>
      <c r="AX794" s="4" t="str">
        <f t="shared" si="451"/>
        <v>0</v>
      </c>
      <c r="AY794" s="4" t="str">
        <f t="shared" si="452"/>
        <v>0</v>
      </c>
      <c r="AZ794" s="4" t="str">
        <f t="shared" si="453"/>
        <v>0</v>
      </c>
      <c r="BA794" s="4" t="str">
        <f t="shared" si="454"/>
        <v>0</v>
      </c>
      <c r="BB794" s="4" t="str">
        <f t="shared" si="455"/>
        <v>0</v>
      </c>
      <c r="BC794" s="4" t="str">
        <f t="shared" si="456"/>
        <v>0</v>
      </c>
      <c r="BD794" s="4" t="str">
        <f t="shared" si="457"/>
        <v>0</v>
      </c>
      <c r="BE794" s="4" t="str">
        <f t="shared" si="458"/>
        <v>0</v>
      </c>
      <c r="BF794" s="4" t="str">
        <f t="shared" si="459"/>
        <v>0</v>
      </c>
      <c r="BG794" s="4" t="str">
        <f t="shared" si="460"/>
        <v>0</v>
      </c>
      <c r="BH794" s="4" t="str">
        <f t="shared" si="461"/>
        <v>0</v>
      </c>
      <c r="BI794" s="4" t="str">
        <f t="shared" si="462"/>
        <v>0</v>
      </c>
      <c r="BJ794" s="4" t="str">
        <f t="shared" si="463"/>
        <v>0</v>
      </c>
      <c r="BK794" s="4" t="str">
        <f t="shared" si="464"/>
        <v>0</v>
      </c>
      <c r="BL794" s="4" t="str">
        <f t="shared" si="465"/>
        <v>0</v>
      </c>
      <c r="BM794" s="4" t="str">
        <f t="shared" si="466"/>
        <v>0</v>
      </c>
      <c r="BN794" s="4" t="str">
        <f t="shared" si="467"/>
        <v>0</v>
      </c>
      <c r="BO794" s="4" t="str">
        <f t="shared" si="468"/>
        <v>0</v>
      </c>
      <c r="BP794" s="4" t="str">
        <f t="shared" si="469"/>
        <v>0</v>
      </c>
      <c r="BQ794" s="4" t="str">
        <f t="shared" si="470"/>
        <v>0</v>
      </c>
      <c r="BR794" s="4" t="str">
        <f t="shared" si="471"/>
        <v>0</v>
      </c>
      <c r="BS794" s="4" t="str">
        <f t="shared" si="472"/>
        <v>0</v>
      </c>
      <c r="BT794" s="4" t="str">
        <f t="shared" si="473"/>
        <v>0</v>
      </c>
      <c r="BU794" s="4" t="str">
        <f t="shared" si="474"/>
        <v>0</v>
      </c>
      <c r="BV794" s="4" t="str">
        <f t="shared" si="475"/>
        <v>0</v>
      </c>
      <c r="BW794" s="4" t="str">
        <f t="shared" si="476"/>
        <v>0</v>
      </c>
      <c r="BX794" s="4" t="str">
        <f t="shared" si="477"/>
        <v>0</v>
      </c>
      <c r="BY794" s="4" t="str">
        <f t="shared" si="478"/>
        <v>0</v>
      </c>
      <c r="BZ794" s="37">
        <f t="shared" si="479"/>
        <v>0</v>
      </c>
      <c r="CA794" s="32" t="e">
        <f>VLOOKUP(J:J,'Agent wise'!A:C,3,0)</f>
        <v>#N/A</v>
      </c>
      <c r="CB794" s="32">
        <f t="shared" si="480"/>
        <v>0</v>
      </c>
      <c r="CC794" t="str">
        <f t="shared" si="481"/>
        <v>FC</v>
      </c>
      <c r="CE794" s="32"/>
      <c r="CJ794">
        <f t="shared" si="482"/>
        <v>0</v>
      </c>
      <c r="CK794">
        <f t="shared" si="483"/>
        <v>1</v>
      </c>
      <c r="CL794">
        <f t="shared" si="484"/>
        <v>1900</v>
      </c>
    </row>
    <row r="795" spans="1:90" ht="15" customHeight="1" x14ac:dyDescent="0.35">
      <c r="A795" s="32"/>
      <c r="E795" s="32"/>
      <c r="G795" s="32"/>
      <c r="AQ795" s="1"/>
      <c r="AW795" s="4" t="str">
        <f t="shared" si="450"/>
        <v>0</v>
      </c>
      <c r="AX795" s="4" t="str">
        <f t="shared" si="451"/>
        <v>0</v>
      </c>
      <c r="AY795" s="4" t="str">
        <f t="shared" si="452"/>
        <v>0</v>
      </c>
      <c r="AZ795" s="4" t="str">
        <f t="shared" si="453"/>
        <v>0</v>
      </c>
      <c r="BA795" s="4" t="str">
        <f t="shared" si="454"/>
        <v>0</v>
      </c>
      <c r="BB795" s="4" t="str">
        <f t="shared" si="455"/>
        <v>0</v>
      </c>
      <c r="BC795" s="4" t="str">
        <f t="shared" si="456"/>
        <v>0</v>
      </c>
      <c r="BD795" s="4" t="str">
        <f t="shared" si="457"/>
        <v>0</v>
      </c>
      <c r="BE795" s="4" t="str">
        <f t="shared" si="458"/>
        <v>0</v>
      </c>
      <c r="BF795" s="4" t="str">
        <f t="shared" si="459"/>
        <v>0</v>
      </c>
      <c r="BG795" s="4" t="str">
        <f t="shared" si="460"/>
        <v>0</v>
      </c>
      <c r="BH795" s="4" t="str">
        <f t="shared" si="461"/>
        <v>0</v>
      </c>
      <c r="BI795" s="4" t="str">
        <f t="shared" si="462"/>
        <v>0</v>
      </c>
      <c r="BJ795" s="4" t="str">
        <f t="shared" si="463"/>
        <v>0</v>
      </c>
      <c r="BK795" s="4" t="str">
        <f t="shared" si="464"/>
        <v>0</v>
      </c>
      <c r="BL795" s="4" t="str">
        <f t="shared" si="465"/>
        <v>0</v>
      </c>
      <c r="BM795" s="4" t="str">
        <f t="shared" si="466"/>
        <v>0</v>
      </c>
      <c r="BN795" s="4" t="str">
        <f t="shared" si="467"/>
        <v>0</v>
      </c>
      <c r="BO795" s="4" t="str">
        <f t="shared" si="468"/>
        <v>0</v>
      </c>
      <c r="BP795" s="4" t="str">
        <f t="shared" si="469"/>
        <v>0</v>
      </c>
      <c r="BQ795" s="4" t="str">
        <f t="shared" si="470"/>
        <v>0</v>
      </c>
      <c r="BR795" s="4" t="str">
        <f t="shared" si="471"/>
        <v>0</v>
      </c>
      <c r="BS795" s="4" t="str">
        <f t="shared" si="472"/>
        <v>0</v>
      </c>
      <c r="BT795" s="4" t="str">
        <f t="shared" si="473"/>
        <v>0</v>
      </c>
      <c r="BU795" s="4" t="str">
        <f t="shared" si="474"/>
        <v>0</v>
      </c>
      <c r="BV795" s="4" t="str">
        <f t="shared" si="475"/>
        <v>0</v>
      </c>
      <c r="BW795" s="4" t="str">
        <f t="shared" si="476"/>
        <v>0</v>
      </c>
      <c r="BX795" s="4" t="str">
        <f t="shared" si="477"/>
        <v>0</v>
      </c>
      <c r="BY795" s="4" t="str">
        <f t="shared" si="478"/>
        <v>0</v>
      </c>
      <c r="BZ795" s="37">
        <f t="shared" si="479"/>
        <v>0</v>
      </c>
      <c r="CA795" s="32" t="e">
        <f>VLOOKUP(J:J,'Agent wise'!A:C,3,0)</f>
        <v>#N/A</v>
      </c>
      <c r="CB795" s="32">
        <f t="shared" si="480"/>
        <v>0</v>
      </c>
      <c r="CC795" t="str">
        <f t="shared" si="481"/>
        <v>FC</v>
      </c>
      <c r="CE795" s="32"/>
      <c r="CJ795">
        <f t="shared" si="482"/>
        <v>0</v>
      </c>
      <c r="CK795">
        <f t="shared" si="483"/>
        <v>1</v>
      </c>
      <c r="CL795">
        <f t="shared" si="484"/>
        <v>1900</v>
      </c>
    </row>
    <row r="796" spans="1:90" ht="15" customHeight="1" x14ac:dyDescent="0.35">
      <c r="A796" s="32"/>
      <c r="E796" s="32"/>
      <c r="G796" s="32"/>
      <c r="AQ796" s="1"/>
      <c r="AW796" s="4" t="str">
        <f t="shared" si="450"/>
        <v>0</v>
      </c>
      <c r="AX796" s="4" t="str">
        <f t="shared" si="451"/>
        <v>0</v>
      </c>
      <c r="AY796" s="4" t="str">
        <f t="shared" si="452"/>
        <v>0</v>
      </c>
      <c r="AZ796" s="4" t="str">
        <f t="shared" si="453"/>
        <v>0</v>
      </c>
      <c r="BA796" s="4" t="str">
        <f t="shared" si="454"/>
        <v>0</v>
      </c>
      <c r="BB796" s="4" t="str">
        <f t="shared" si="455"/>
        <v>0</v>
      </c>
      <c r="BC796" s="4" t="str">
        <f t="shared" si="456"/>
        <v>0</v>
      </c>
      <c r="BD796" s="4" t="str">
        <f t="shared" si="457"/>
        <v>0</v>
      </c>
      <c r="BE796" s="4" t="str">
        <f t="shared" si="458"/>
        <v>0</v>
      </c>
      <c r="BF796" s="4" t="str">
        <f t="shared" si="459"/>
        <v>0</v>
      </c>
      <c r="BG796" s="4" t="str">
        <f t="shared" si="460"/>
        <v>0</v>
      </c>
      <c r="BH796" s="4" t="str">
        <f t="shared" si="461"/>
        <v>0</v>
      </c>
      <c r="BI796" s="4" t="str">
        <f t="shared" si="462"/>
        <v>0</v>
      </c>
      <c r="BJ796" s="4" t="str">
        <f t="shared" si="463"/>
        <v>0</v>
      </c>
      <c r="BK796" s="4" t="str">
        <f t="shared" si="464"/>
        <v>0</v>
      </c>
      <c r="BL796" s="4" t="str">
        <f t="shared" si="465"/>
        <v>0</v>
      </c>
      <c r="BM796" s="4" t="str">
        <f t="shared" si="466"/>
        <v>0</v>
      </c>
      <c r="BN796" s="4" t="str">
        <f t="shared" si="467"/>
        <v>0</v>
      </c>
      <c r="BO796" s="4" t="str">
        <f t="shared" si="468"/>
        <v>0</v>
      </c>
      <c r="BP796" s="4" t="str">
        <f t="shared" si="469"/>
        <v>0</v>
      </c>
      <c r="BQ796" s="4" t="str">
        <f t="shared" si="470"/>
        <v>0</v>
      </c>
      <c r="BR796" s="4" t="str">
        <f t="shared" si="471"/>
        <v>0</v>
      </c>
      <c r="BS796" s="4" t="str">
        <f t="shared" si="472"/>
        <v>0</v>
      </c>
      <c r="BT796" s="4" t="str">
        <f t="shared" si="473"/>
        <v>0</v>
      </c>
      <c r="BU796" s="4" t="str">
        <f t="shared" si="474"/>
        <v>0</v>
      </c>
      <c r="BV796" s="4" t="str">
        <f t="shared" si="475"/>
        <v>0</v>
      </c>
      <c r="BW796" s="4" t="str">
        <f t="shared" si="476"/>
        <v>0</v>
      </c>
      <c r="BX796" s="4" t="str">
        <f t="shared" si="477"/>
        <v>0</v>
      </c>
      <c r="BY796" s="4" t="str">
        <f t="shared" si="478"/>
        <v>0</v>
      </c>
      <c r="BZ796" s="37">
        <f t="shared" si="479"/>
        <v>0</v>
      </c>
      <c r="CA796" s="32" t="e">
        <f>VLOOKUP(J:J,'Agent wise'!A:C,3,0)</f>
        <v>#N/A</v>
      </c>
      <c r="CB796" s="32">
        <f t="shared" si="480"/>
        <v>0</v>
      </c>
      <c r="CC796" t="str">
        <f t="shared" si="481"/>
        <v>FC</v>
      </c>
      <c r="CE796" s="32"/>
      <c r="CJ796">
        <f t="shared" si="482"/>
        <v>0</v>
      </c>
      <c r="CK796">
        <f t="shared" si="483"/>
        <v>1</v>
      </c>
      <c r="CL796">
        <f t="shared" si="484"/>
        <v>1900</v>
      </c>
    </row>
    <row r="797" spans="1:90" ht="15" customHeight="1" x14ac:dyDescent="0.35">
      <c r="A797" s="32"/>
      <c r="E797" s="32"/>
      <c r="G797" s="32"/>
      <c r="AP797" s="1"/>
      <c r="AQ797" s="1"/>
      <c r="AW797" s="4" t="str">
        <f t="shared" ref="AW797:AW860" si="485">IF(OR(M797="YES", M797="Not Applicable"), AW$1, "0")</f>
        <v>0</v>
      </c>
      <c r="AX797" s="4" t="str">
        <f t="shared" ref="AX797:AX860" si="486">IF(OR(N797="YES", N797="Not Applicable"), AX$1, "0")</f>
        <v>0</v>
      </c>
      <c r="AY797" s="4" t="str">
        <f t="shared" ref="AY797:AY860" si="487">IF(OR(O797="YES", O797="Not Applicable"), AY$1, "0")</f>
        <v>0</v>
      </c>
      <c r="AZ797" s="4" t="str">
        <f t="shared" ref="AZ797:AZ860" si="488">IF(OR(P797="YES", P797="Not Applicable"), AZ$1, "0")</f>
        <v>0</v>
      </c>
      <c r="BA797" s="4" t="str">
        <f t="shared" ref="BA797:BA860" si="489">IF(OR(Q797="YES", Q797="Not Applicable"), BA$1, "0")</f>
        <v>0</v>
      </c>
      <c r="BB797" s="4" t="str">
        <f t="shared" ref="BB797:BB860" si="490">IF(OR(R797="YES", R797="Not Applicable"), BB$1, "0")</f>
        <v>0</v>
      </c>
      <c r="BC797" s="4" t="str">
        <f t="shared" ref="BC797:BC860" si="491">IF(OR(S797="YES", S797="Not Applicable"), BC$1, "0")</f>
        <v>0</v>
      </c>
      <c r="BD797" s="4" t="str">
        <f t="shared" ref="BD797:BD860" si="492">IF(OR(T797="YES", T797="Not Applicable"), BD$1, "0")</f>
        <v>0</v>
      </c>
      <c r="BE797" s="4" t="str">
        <f t="shared" ref="BE797:BE860" si="493">IF(OR(U797="YES", U797="Not Applicable"), BE$1, "0")</f>
        <v>0</v>
      </c>
      <c r="BF797" s="4" t="str">
        <f t="shared" ref="BF797:BF860" si="494">IF(OR(V797="YES", V797="Not Applicable"), BF$1, "0")</f>
        <v>0</v>
      </c>
      <c r="BG797" s="4" t="str">
        <f t="shared" ref="BG797:BG860" si="495">IF(OR(W797="YES", W797="Not Applicable"), BG$1, "0")</f>
        <v>0</v>
      </c>
      <c r="BH797" s="4" t="str">
        <f t="shared" ref="BH797:BH860" si="496">IF(OR(X797="YES", X797="Not Applicable"), BH$1, "0")</f>
        <v>0</v>
      </c>
      <c r="BI797" s="4" t="str">
        <f t="shared" ref="BI797:BI860" si="497">IF(OR(Y797="YES", Y797="Not Applicable"), BI$1, "0")</f>
        <v>0</v>
      </c>
      <c r="BJ797" s="4" t="str">
        <f t="shared" ref="BJ797:BJ860" si="498">IF(OR(Z797="YES", Z797="Not Applicable"), BJ$1, "0")</f>
        <v>0</v>
      </c>
      <c r="BK797" s="4" t="str">
        <f t="shared" ref="BK797:BK860" si="499">IF(OR(AA797="YES", AA797="Not Applicable"), BK$1, "0")</f>
        <v>0</v>
      </c>
      <c r="BL797" s="4" t="str">
        <f t="shared" ref="BL797:BL860" si="500">IF(OR(AB797="YES", AB797="Not Applicable"), BL$1, "0")</f>
        <v>0</v>
      </c>
      <c r="BM797" s="4" t="str">
        <f t="shared" ref="BM797:BM860" si="501">IF(OR(AC797="YES", AC797="Not Applicable"), BM$1, "0")</f>
        <v>0</v>
      </c>
      <c r="BN797" s="4" t="str">
        <f t="shared" ref="BN797:BN860" si="502">IF(OR(AD797="YES", AD797="Not Applicable"), BN$1, "0")</f>
        <v>0</v>
      </c>
      <c r="BO797" s="4" t="str">
        <f t="shared" ref="BO797:BO860" si="503">IF(OR(AE797="YES", AE797="Not Applicable"), BO$1, "0")</f>
        <v>0</v>
      </c>
      <c r="BP797" s="4" t="str">
        <f t="shared" ref="BP797:BP860" si="504">IF(OR(AF797="YES", AF797="Not Applicable"), BP$1, "0")</f>
        <v>0</v>
      </c>
      <c r="BQ797" s="4" t="str">
        <f t="shared" ref="BQ797:BQ860" si="505">IF(OR(AG797="YES", AG797="Not Applicable"), BQ$1, "0")</f>
        <v>0</v>
      </c>
      <c r="BR797" s="4" t="str">
        <f t="shared" ref="BR797:BR860" si="506">IF(OR(AH797="YES", AH797="Not Applicable"), BR$1, "0")</f>
        <v>0</v>
      </c>
      <c r="BS797" s="4" t="str">
        <f t="shared" ref="BS797:BS860" si="507">IF(OR(AI797="YES", AI797="Not Applicable"), BS$1, "0")</f>
        <v>0</v>
      </c>
      <c r="BT797" s="4" t="str">
        <f t="shared" ref="BT797:BT860" si="508">IF(OR(AJ797="YES", AJ797="Not Applicable"), BT$1, "0")</f>
        <v>0</v>
      </c>
      <c r="BU797" s="4" t="str">
        <f t="shared" ref="BU797:BU860" si="509">IF(OR(AK797="YES", AK797="Not Applicable"), BU$1, "0")</f>
        <v>0</v>
      </c>
      <c r="BV797" s="4" t="str">
        <f t="shared" ref="BV797:BV860" si="510">IF(OR(AL797="YES", AL797="Not Applicable"), BV$1, "0")</f>
        <v>0</v>
      </c>
      <c r="BW797" s="4" t="str">
        <f t="shared" ref="BW797:BW860" si="511">IF(OR(AM797="YES", AM797="Not Applicable"), BW$1, "0")</f>
        <v>0</v>
      </c>
      <c r="BX797" s="4" t="str">
        <f t="shared" ref="BX797:BX860" si="512">IF(OR(AN797="YES", AN797="Not Applicable"), BX$1, "0")</f>
        <v>0</v>
      </c>
      <c r="BY797" s="4" t="str">
        <f t="shared" ref="BY797:BY860" si="513">IF(OR(AO797="YES", AO797="Not Applicable"), BY$1, "0")</f>
        <v>0</v>
      </c>
      <c r="BZ797" s="37">
        <f t="shared" ref="BZ797:BZ860" si="514">SUM(AW797:BY797)</f>
        <v>0</v>
      </c>
      <c r="CA797" s="32" t="e">
        <f>VLOOKUP(J:J,'Agent wise'!A:C,3,0)</f>
        <v>#N/A</v>
      </c>
      <c r="CB797" s="32">
        <f t="shared" ref="CB797:CB860" si="515">DATE(CL797,CK797,CJ797)</f>
        <v>0</v>
      </c>
      <c r="CC797" t="str">
        <f t="shared" ref="CC797:CC860" si="516">IF(BZ797&gt;=94.5, "Excellent", IF(BZ797&gt;89.5, "Good", IF(BZ797&gt;84.5, "Average", "FC")))</f>
        <v>FC</v>
      </c>
      <c r="CE797" s="32"/>
      <c r="CJ797">
        <f t="shared" ref="CJ797:CJ860" si="517">DAY(E797)</f>
        <v>0</v>
      </c>
      <c r="CK797">
        <f t="shared" ref="CK797:CK860" si="518">MONTH(E797)</f>
        <v>1</v>
      </c>
      <c r="CL797">
        <f t="shared" ref="CL797:CL860" si="519">YEAR(E797)</f>
        <v>1900</v>
      </c>
    </row>
    <row r="798" spans="1:90" ht="15" customHeight="1" x14ac:dyDescent="0.35">
      <c r="A798" s="32"/>
      <c r="E798" s="32"/>
      <c r="G798" s="32"/>
      <c r="AQ798" s="1"/>
      <c r="AW798" s="4" t="str">
        <f t="shared" si="485"/>
        <v>0</v>
      </c>
      <c r="AX798" s="4" t="str">
        <f t="shared" si="486"/>
        <v>0</v>
      </c>
      <c r="AY798" s="4" t="str">
        <f t="shared" si="487"/>
        <v>0</v>
      </c>
      <c r="AZ798" s="4" t="str">
        <f t="shared" si="488"/>
        <v>0</v>
      </c>
      <c r="BA798" s="4" t="str">
        <f t="shared" si="489"/>
        <v>0</v>
      </c>
      <c r="BB798" s="4" t="str">
        <f t="shared" si="490"/>
        <v>0</v>
      </c>
      <c r="BC798" s="4" t="str">
        <f t="shared" si="491"/>
        <v>0</v>
      </c>
      <c r="BD798" s="4" t="str">
        <f t="shared" si="492"/>
        <v>0</v>
      </c>
      <c r="BE798" s="4" t="str">
        <f t="shared" si="493"/>
        <v>0</v>
      </c>
      <c r="BF798" s="4" t="str">
        <f t="shared" si="494"/>
        <v>0</v>
      </c>
      <c r="BG798" s="4" t="str">
        <f t="shared" si="495"/>
        <v>0</v>
      </c>
      <c r="BH798" s="4" t="str">
        <f t="shared" si="496"/>
        <v>0</v>
      </c>
      <c r="BI798" s="4" t="str">
        <f t="shared" si="497"/>
        <v>0</v>
      </c>
      <c r="BJ798" s="4" t="str">
        <f t="shared" si="498"/>
        <v>0</v>
      </c>
      <c r="BK798" s="4" t="str">
        <f t="shared" si="499"/>
        <v>0</v>
      </c>
      <c r="BL798" s="4" t="str">
        <f t="shared" si="500"/>
        <v>0</v>
      </c>
      <c r="BM798" s="4" t="str">
        <f t="shared" si="501"/>
        <v>0</v>
      </c>
      <c r="BN798" s="4" t="str">
        <f t="shared" si="502"/>
        <v>0</v>
      </c>
      <c r="BO798" s="4" t="str">
        <f t="shared" si="503"/>
        <v>0</v>
      </c>
      <c r="BP798" s="4" t="str">
        <f t="shared" si="504"/>
        <v>0</v>
      </c>
      <c r="BQ798" s="4" t="str">
        <f t="shared" si="505"/>
        <v>0</v>
      </c>
      <c r="BR798" s="4" t="str">
        <f t="shared" si="506"/>
        <v>0</v>
      </c>
      <c r="BS798" s="4" t="str">
        <f t="shared" si="507"/>
        <v>0</v>
      </c>
      <c r="BT798" s="4" t="str">
        <f t="shared" si="508"/>
        <v>0</v>
      </c>
      <c r="BU798" s="4" t="str">
        <f t="shared" si="509"/>
        <v>0</v>
      </c>
      <c r="BV798" s="4" t="str">
        <f t="shared" si="510"/>
        <v>0</v>
      </c>
      <c r="BW798" s="4" t="str">
        <f t="shared" si="511"/>
        <v>0</v>
      </c>
      <c r="BX798" s="4" t="str">
        <f t="shared" si="512"/>
        <v>0</v>
      </c>
      <c r="BY798" s="4" t="str">
        <f t="shared" si="513"/>
        <v>0</v>
      </c>
      <c r="BZ798" s="37">
        <f t="shared" si="514"/>
        <v>0</v>
      </c>
      <c r="CA798" s="32" t="e">
        <f>VLOOKUP(J:J,'Agent wise'!A:C,3,0)</f>
        <v>#N/A</v>
      </c>
      <c r="CB798" s="32">
        <f t="shared" si="515"/>
        <v>0</v>
      </c>
      <c r="CC798" t="str">
        <f t="shared" si="516"/>
        <v>FC</v>
      </c>
      <c r="CE798" s="32"/>
      <c r="CJ798">
        <f t="shared" si="517"/>
        <v>0</v>
      </c>
      <c r="CK798">
        <f t="shared" si="518"/>
        <v>1</v>
      </c>
      <c r="CL798">
        <f t="shared" si="519"/>
        <v>1900</v>
      </c>
    </row>
    <row r="799" spans="1:90" ht="15" customHeight="1" x14ac:dyDescent="0.35">
      <c r="A799" s="32"/>
      <c r="E799" s="32"/>
      <c r="G799" s="32"/>
      <c r="AQ799" s="1"/>
      <c r="AW799" s="4" t="str">
        <f t="shared" si="485"/>
        <v>0</v>
      </c>
      <c r="AX799" s="4" t="str">
        <f t="shared" si="486"/>
        <v>0</v>
      </c>
      <c r="AY799" s="4" t="str">
        <f t="shared" si="487"/>
        <v>0</v>
      </c>
      <c r="AZ799" s="4" t="str">
        <f t="shared" si="488"/>
        <v>0</v>
      </c>
      <c r="BA799" s="4" t="str">
        <f t="shared" si="489"/>
        <v>0</v>
      </c>
      <c r="BB799" s="4" t="str">
        <f t="shared" si="490"/>
        <v>0</v>
      </c>
      <c r="BC799" s="4" t="str">
        <f t="shared" si="491"/>
        <v>0</v>
      </c>
      <c r="BD799" s="4" t="str">
        <f t="shared" si="492"/>
        <v>0</v>
      </c>
      <c r="BE799" s="4" t="str">
        <f t="shared" si="493"/>
        <v>0</v>
      </c>
      <c r="BF799" s="4" t="str">
        <f t="shared" si="494"/>
        <v>0</v>
      </c>
      <c r="BG799" s="4" t="str">
        <f t="shared" si="495"/>
        <v>0</v>
      </c>
      <c r="BH799" s="4" t="str">
        <f t="shared" si="496"/>
        <v>0</v>
      </c>
      <c r="BI799" s="4" t="str">
        <f t="shared" si="497"/>
        <v>0</v>
      </c>
      <c r="BJ799" s="4" t="str">
        <f t="shared" si="498"/>
        <v>0</v>
      </c>
      <c r="BK799" s="4" t="str">
        <f t="shared" si="499"/>
        <v>0</v>
      </c>
      <c r="BL799" s="4" t="str">
        <f t="shared" si="500"/>
        <v>0</v>
      </c>
      <c r="BM799" s="4" t="str">
        <f t="shared" si="501"/>
        <v>0</v>
      </c>
      <c r="BN799" s="4" t="str">
        <f t="shared" si="502"/>
        <v>0</v>
      </c>
      <c r="BO799" s="4" t="str">
        <f t="shared" si="503"/>
        <v>0</v>
      </c>
      <c r="BP799" s="4" t="str">
        <f t="shared" si="504"/>
        <v>0</v>
      </c>
      <c r="BQ799" s="4" t="str">
        <f t="shared" si="505"/>
        <v>0</v>
      </c>
      <c r="BR799" s="4" t="str">
        <f t="shared" si="506"/>
        <v>0</v>
      </c>
      <c r="BS799" s="4" t="str">
        <f t="shared" si="507"/>
        <v>0</v>
      </c>
      <c r="BT799" s="4" t="str">
        <f t="shared" si="508"/>
        <v>0</v>
      </c>
      <c r="BU799" s="4" t="str">
        <f t="shared" si="509"/>
        <v>0</v>
      </c>
      <c r="BV799" s="4" t="str">
        <f t="shared" si="510"/>
        <v>0</v>
      </c>
      <c r="BW799" s="4" t="str">
        <f t="shared" si="511"/>
        <v>0</v>
      </c>
      <c r="BX799" s="4" t="str">
        <f t="shared" si="512"/>
        <v>0</v>
      </c>
      <c r="BY799" s="4" t="str">
        <f t="shared" si="513"/>
        <v>0</v>
      </c>
      <c r="BZ799" s="37">
        <f t="shared" si="514"/>
        <v>0</v>
      </c>
      <c r="CA799" s="32" t="e">
        <f>VLOOKUP(J:J,'Agent wise'!A:C,3,0)</f>
        <v>#N/A</v>
      </c>
      <c r="CB799" s="32">
        <f t="shared" si="515"/>
        <v>0</v>
      </c>
      <c r="CC799" t="str">
        <f t="shared" si="516"/>
        <v>FC</v>
      </c>
      <c r="CE799" s="32"/>
      <c r="CJ799">
        <f t="shared" si="517"/>
        <v>0</v>
      </c>
      <c r="CK799">
        <f t="shared" si="518"/>
        <v>1</v>
      </c>
      <c r="CL799">
        <f t="shared" si="519"/>
        <v>1900</v>
      </c>
    </row>
    <row r="800" spans="1:90" ht="15" customHeight="1" x14ac:dyDescent="0.35">
      <c r="A800" s="32"/>
      <c r="E800" s="32"/>
      <c r="G800" s="32"/>
      <c r="AQ800" s="1"/>
      <c r="AW800" s="4" t="str">
        <f t="shared" si="485"/>
        <v>0</v>
      </c>
      <c r="AX800" s="4" t="str">
        <f t="shared" si="486"/>
        <v>0</v>
      </c>
      <c r="AY800" s="4" t="str">
        <f t="shared" si="487"/>
        <v>0</v>
      </c>
      <c r="AZ800" s="4" t="str">
        <f t="shared" si="488"/>
        <v>0</v>
      </c>
      <c r="BA800" s="4" t="str">
        <f t="shared" si="489"/>
        <v>0</v>
      </c>
      <c r="BB800" s="4" t="str">
        <f t="shared" si="490"/>
        <v>0</v>
      </c>
      <c r="BC800" s="4" t="str">
        <f t="shared" si="491"/>
        <v>0</v>
      </c>
      <c r="BD800" s="4" t="str">
        <f t="shared" si="492"/>
        <v>0</v>
      </c>
      <c r="BE800" s="4" t="str">
        <f t="shared" si="493"/>
        <v>0</v>
      </c>
      <c r="BF800" s="4" t="str">
        <f t="shared" si="494"/>
        <v>0</v>
      </c>
      <c r="BG800" s="4" t="str">
        <f t="shared" si="495"/>
        <v>0</v>
      </c>
      <c r="BH800" s="4" t="str">
        <f t="shared" si="496"/>
        <v>0</v>
      </c>
      <c r="BI800" s="4" t="str">
        <f t="shared" si="497"/>
        <v>0</v>
      </c>
      <c r="BJ800" s="4" t="str">
        <f t="shared" si="498"/>
        <v>0</v>
      </c>
      <c r="BK800" s="4" t="str">
        <f t="shared" si="499"/>
        <v>0</v>
      </c>
      <c r="BL800" s="4" t="str">
        <f t="shared" si="500"/>
        <v>0</v>
      </c>
      <c r="BM800" s="4" t="str">
        <f t="shared" si="501"/>
        <v>0</v>
      </c>
      <c r="BN800" s="4" t="str">
        <f t="shared" si="502"/>
        <v>0</v>
      </c>
      <c r="BO800" s="4" t="str">
        <f t="shared" si="503"/>
        <v>0</v>
      </c>
      <c r="BP800" s="4" t="str">
        <f t="shared" si="504"/>
        <v>0</v>
      </c>
      <c r="BQ800" s="4" t="str">
        <f t="shared" si="505"/>
        <v>0</v>
      </c>
      <c r="BR800" s="4" t="str">
        <f t="shared" si="506"/>
        <v>0</v>
      </c>
      <c r="BS800" s="4" t="str">
        <f t="shared" si="507"/>
        <v>0</v>
      </c>
      <c r="BT800" s="4" t="str">
        <f t="shared" si="508"/>
        <v>0</v>
      </c>
      <c r="BU800" s="4" t="str">
        <f t="shared" si="509"/>
        <v>0</v>
      </c>
      <c r="BV800" s="4" t="str">
        <f t="shared" si="510"/>
        <v>0</v>
      </c>
      <c r="BW800" s="4" t="str">
        <f t="shared" si="511"/>
        <v>0</v>
      </c>
      <c r="BX800" s="4" t="str">
        <f t="shared" si="512"/>
        <v>0</v>
      </c>
      <c r="BY800" s="4" t="str">
        <f t="shared" si="513"/>
        <v>0</v>
      </c>
      <c r="BZ800" s="37">
        <f t="shared" si="514"/>
        <v>0</v>
      </c>
      <c r="CA800" s="32" t="e">
        <f>VLOOKUP(J:J,'Agent wise'!A:C,3,0)</f>
        <v>#N/A</v>
      </c>
      <c r="CB800" s="32">
        <f t="shared" si="515"/>
        <v>0</v>
      </c>
      <c r="CC800" t="str">
        <f t="shared" si="516"/>
        <v>FC</v>
      </c>
      <c r="CE800" s="32"/>
      <c r="CJ800">
        <f t="shared" si="517"/>
        <v>0</v>
      </c>
      <c r="CK800">
        <f t="shared" si="518"/>
        <v>1</v>
      </c>
      <c r="CL800">
        <f t="shared" si="519"/>
        <v>1900</v>
      </c>
    </row>
    <row r="801" spans="1:90" ht="15" customHeight="1" x14ac:dyDescent="0.35">
      <c r="A801" s="32"/>
      <c r="E801" s="32"/>
      <c r="G801" s="32"/>
      <c r="AQ801" s="1"/>
      <c r="AW801" s="4" t="str">
        <f t="shared" si="485"/>
        <v>0</v>
      </c>
      <c r="AX801" s="4" t="str">
        <f t="shared" si="486"/>
        <v>0</v>
      </c>
      <c r="AY801" s="4" t="str">
        <f t="shared" si="487"/>
        <v>0</v>
      </c>
      <c r="AZ801" s="4" t="str">
        <f t="shared" si="488"/>
        <v>0</v>
      </c>
      <c r="BA801" s="4" t="str">
        <f t="shared" si="489"/>
        <v>0</v>
      </c>
      <c r="BB801" s="4" t="str">
        <f t="shared" si="490"/>
        <v>0</v>
      </c>
      <c r="BC801" s="4" t="str">
        <f t="shared" si="491"/>
        <v>0</v>
      </c>
      <c r="BD801" s="4" t="str">
        <f t="shared" si="492"/>
        <v>0</v>
      </c>
      <c r="BE801" s="4" t="str">
        <f t="shared" si="493"/>
        <v>0</v>
      </c>
      <c r="BF801" s="4" t="str">
        <f t="shared" si="494"/>
        <v>0</v>
      </c>
      <c r="BG801" s="4" t="str">
        <f t="shared" si="495"/>
        <v>0</v>
      </c>
      <c r="BH801" s="4" t="str">
        <f t="shared" si="496"/>
        <v>0</v>
      </c>
      <c r="BI801" s="4" t="str">
        <f t="shared" si="497"/>
        <v>0</v>
      </c>
      <c r="BJ801" s="4" t="str">
        <f t="shared" si="498"/>
        <v>0</v>
      </c>
      <c r="BK801" s="4" t="str">
        <f t="shared" si="499"/>
        <v>0</v>
      </c>
      <c r="BL801" s="4" t="str">
        <f t="shared" si="500"/>
        <v>0</v>
      </c>
      <c r="BM801" s="4" t="str">
        <f t="shared" si="501"/>
        <v>0</v>
      </c>
      <c r="BN801" s="4" t="str">
        <f t="shared" si="502"/>
        <v>0</v>
      </c>
      <c r="BO801" s="4" t="str">
        <f t="shared" si="503"/>
        <v>0</v>
      </c>
      <c r="BP801" s="4" t="str">
        <f t="shared" si="504"/>
        <v>0</v>
      </c>
      <c r="BQ801" s="4" t="str">
        <f t="shared" si="505"/>
        <v>0</v>
      </c>
      <c r="BR801" s="4" t="str">
        <f t="shared" si="506"/>
        <v>0</v>
      </c>
      <c r="BS801" s="4" t="str">
        <f t="shared" si="507"/>
        <v>0</v>
      </c>
      <c r="BT801" s="4" t="str">
        <f t="shared" si="508"/>
        <v>0</v>
      </c>
      <c r="BU801" s="4" t="str">
        <f t="shared" si="509"/>
        <v>0</v>
      </c>
      <c r="BV801" s="4" t="str">
        <f t="shared" si="510"/>
        <v>0</v>
      </c>
      <c r="BW801" s="4" t="str">
        <f t="shared" si="511"/>
        <v>0</v>
      </c>
      <c r="BX801" s="4" t="str">
        <f t="shared" si="512"/>
        <v>0</v>
      </c>
      <c r="BY801" s="4" t="str">
        <f t="shared" si="513"/>
        <v>0</v>
      </c>
      <c r="BZ801" s="37">
        <f t="shared" si="514"/>
        <v>0</v>
      </c>
      <c r="CA801" s="32" t="e">
        <f>VLOOKUP(J:J,'Agent wise'!A:C,3,0)</f>
        <v>#N/A</v>
      </c>
      <c r="CB801" s="32">
        <f t="shared" si="515"/>
        <v>0</v>
      </c>
      <c r="CC801" t="str">
        <f t="shared" si="516"/>
        <v>FC</v>
      </c>
      <c r="CE801" s="32"/>
      <c r="CJ801">
        <f t="shared" si="517"/>
        <v>0</v>
      </c>
      <c r="CK801">
        <f t="shared" si="518"/>
        <v>1</v>
      </c>
      <c r="CL801">
        <f t="shared" si="519"/>
        <v>1900</v>
      </c>
    </row>
    <row r="802" spans="1:90" ht="15" customHeight="1" x14ac:dyDescent="0.35">
      <c r="A802" s="32"/>
      <c r="E802" s="32"/>
      <c r="G802" s="32"/>
      <c r="AQ802" s="1"/>
      <c r="AW802" s="4" t="str">
        <f t="shared" si="485"/>
        <v>0</v>
      </c>
      <c r="AX802" s="4" t="str">
        <f t="shared" si="486"/>
        <v>0</v>
      </c>
      <c r="AY802" s="4" t="str">
        <f t="shared" si="487"/>
        <v>0</v>
      </c>
      <c r="AZ802" s="4" t="str">
        <f t="shared" si="488"/>
        <v>0</v>
      </c>
      <c r="BA802" s="4" t="str">
        <f t="shared" si="489"/>
        <v>0</v>
      </c>
      <c r="BB802" s="4" t="str">
        <f t="shared" si="490"/>
        <v>0</v>
      </c>
      <c r="BC802" s="4" t="str">
        <f t="shared" si="491"/>
        <v>0</v>
      </c>
      <c r="BD802" s="4" t="str">
        <f t="shared" si="492"/>
        <v>0</v>
      </c>
      <c r="BE802" s="4" t="str">
        <f t="shared" si="493"/>
        <v>0</v>
      </c>
      <c r="BF802" s="4" t="str">
        <f t="shared" si="494"/>
        <v>0</v>
      </c>
      <c r="BG802" s="4" t="str">
        <f t="shared" si="495"/>
        <v>0</v>
      </c>
      <c r="BH802" s="4" t="str">
        <f t="shared" si="496"/>
        <v>0</v>
      </c>
      <c r="BI802" s="4" t="str">
        <f t="shared" si="497"/>
        <v>0</v>
      </c>
      <c r="BJ802" s="4" t="str">
        <f t="shared" si="498"/>
        <v>0</v>
      </c>
      <c r="BK802" s="4" t="str">
        <f t="shared" si="499"/>
        <v>0</v>
      </c>
      <c r="BL802" s="4" t="str">
        <f t="shared" si="500"/>
        <v>0</v>
      </c>
      <c r="BM802" s="4" t="str">
        <f t="shared" si="501"/>
        <v>0</v>
      </c>
      <c r="BN802" s="4" t="str">
        <f t="shared" si="502"/>
        <v>0</v>
      </c>
      <c r="BO802" s="4" t="str">
        <f t="shared" si="503"/>
        <v>0</v>
      </c>
      <c r="BP802" s="4" t="str">
        <f t="shared" si="504"/>
        <v>0</v>
      </c>
      <c r="BQ802" s="4" t="str">
        <f t="shared" si="505"/>
        <v>0</v>
      </c>
      <c r="BR802" s="4" t="str">
        <f t="shared" si="506"/>
        <v>0</v>
      </c>
      <c r="BS802" s="4" t="str">
        <f t="shared" si="507"/>
        <v>0</v>
      </c>
      <c r="BT802" s="4" t="str">
        <f t="shared" si="508"/>
        <v>0</v>
      </c>
      <c r="BU802" s="4" t="str">
        <f t="shared" si="509"/>
        <v>0</v>
      </c>
      <c r="BV802" s="4" t="str">
        <f t="shared" si="510"/>
        <v>0</v>
      </c>
      <c r="BW802" s="4" t="str">
        <f t="shared" si="511"/>
        <v>0</v>
      </c>
      <c r="BX802" s="4" t="str">
        <f t="shared" si="512"/>
        <v>0</v>
      </c>
      <c r="BY802" s="4" t="str">
        <f t="shared" si="513"/>
        <v>0</v>
      </c>
      <c r="BZ802" s="37">
        <f t="shared" si="514"/>
        <v>0</v>
      </c>
      <c r="CA802" s="32" t="e">
        <f>VLOOKUP(J:J,'Agent wise'!A:C,3,0)</f>
        <v>#N/A</v>
      </c>
      <c r="CB802" s="32">
        <f t="shared" si="515"/>
        <v>0</v>
      </c>
      <c r="CC802" t="str">
        <f t="shared" si="516"/>
        <v>FC</v>
      </c>
      <c r="CE802" s="32"/>
      <c r="CJ802">
        <f t="shared" si="517"/>
        <v>0</v>
      </c>
      <c r="CK802">
        <f t="shared" si="518"/>
        <v>1</v>
      </c>
      <c r="CL802">
        <f t="shared" si="519"/>
        <v>1900</v>
      </c>
    </row>
    <row r="803" spans="1:90" ht="15" customHeight="1" x14ac:dyDescent="0.35">
      <c r="A803" s="32"/>
      <c r="E803" s="32"/>
      <c r="G803" s="32"/>
      <c r="AQ803" s="1"/>
      <c r="AW803" s="4" t="str">
        <f t="shared" si="485"/>
        <v>0</v>
      </c>
      <c r="AX803" s="4" t="str">
        <f t="shared" si="486"/>
        <v>0</v>
      </c>
      <c r="AY803" s="4" t="str">
        <f t="shared" si="487"/>
        <v>0</v>
      </c>
      <c r="AZ803" s="4" t="str">
        <f t="shared" si="488"/>
        <v>0</v>
      </c>
      <c r="BA803" s="4" t="str">
        <f t="shared" si="489"/>
        <v>0</v>
      </c>
      <c r="BB803" s="4" t="str">
        <f t="shared" si="490"/>
        <v>0</v>
      </c>
      <c r="BC803" s="4" t="str">
        <f t="shared" si="491"/>
        <v>0</v>
      </c>
      <c r="BD803" s="4" t="str">
        <f t="shared" si="492"/>
        <v>0</v>
      </c>
      <c r="BE803" s="4" t="str">
        <f t="shared" si="493"/>
        <v>0</v>
      </c>
      <c r="BF803" s="4" t="str">
        <f t="shared" si="494"/>
        <v>0</v>
      </c>
      <c r="BG803" s="4" t="str">
        <f t="shared" si="495"/>
        <v>0</v>
      </c>
      <c r="BH803" s="4" t="str">
        <f t="shared" si="496"/>
        <v>0</v>
      </c>
      <c r="BI803" s="4" t="str">
        <f t="shared" si="497"/>
        <v>0</v>
      </c>
      <c r="BJ803" s="4" t="str">
        <f t="shared" si="498"/>
        <v>0</v>
      </c>
      <c r="BK803" s="4" t="str">
        <f t="shared" si="499"/>
        <v>0</v>
      </c>
      <c r="BL803" s="4" t="str">
        <f t="shared" si="500"/>
        <v>0</v>
      </c>
      <c r="BM803" s="4" t="str">
        <f t="shared" si="501"/>
        <v>0</v>
      </c>
      <c r="BN803" s="4" t="str">
        <f t="shared" si="502"/>
        <v>0</v>
      </c>
      <c r="BO803" s="4" t="str">
        <f t="shared" si="503"/>
        <v>0</v>
      </c>
      <c r="BP803" s="4" t="str">
        <f t="shared" si="504"/>
        <v>0</v>
      </c>
      <c r="BQ803" s="4" t="str">
        <f t="shared" si="505"/>
        <v>0</v>
      </c>
      <c r="BR803" s="4" t="str">
        <f t="shared" si="506"/>
        <v>0</v>
      </c>
      <c r="BS803" s="4" t="str">
        <f t="shared" si="507"/>
        <v>0</v>
      </c>
      <c r="BT803" s="4" t="str">
        <f t="shared" si="508"/>
        <v>0</v>
      </c>
      <c r="BU803" s="4" t="str">
        <f t="shared" si="509"/>
        <v>0</v>
      </c>
      <c r="BV803" s="4" t="str">
        <f t="shared" si="510"/>
        <v>0</v>
      </c>
      <c r="BW803" s="4" t="str">
        <f t="shared" si="511"/>
        <v>0</v>
      </c>
      <c r="BX803" s="4" t="str">
        <f t="shared" si="512"/>
        <v>0</v>
      </c>
      <c r="BY803" s="4" t="str">
        <f t="shared" si="513"/>
        <v>0</v>
      </c>
      <c r="BZ803" s="37">
        <f t="shared" si="514"/>
        <v>0</v>
      </c>
      <c r="CA803" s="32" t="e">
        <f>VLOOKUP(J:J,'Agent wise'!A:C,3,0)</f>
        <v>#N/A</v>
      </c>
      <c r="CB803" s="32">
        <f t="shared" si="515"/>
        <v>0</v>
      </c>
      <c r="CC803" t="str">
        <f t="shared" si="516"/>
        <v>FC</v>
      </c>
      <c r="CE803" s="32"/>
      <c r="CJ803">
        <f t="shared" si="517"/>
        <v>0</v>
      </c>
      <c r="CK803">
        <f t="shared" si="518"/>
        <v>1</v>
      </c>
      <c r="CL803">
        <f t="shared" si="519"/>
        <v>1900</v>
      </c>
    </row>
    <row r="804" spans="1:90" ht="15" customHeight="1" x14ac:dyDescent="0.35">
      <c r="A804" s="32"/>
      <c r="E804" s="32"/>
      <c r="G804" s="32"/>
      <c r="AQ804" s="1"/>
      <c r="AW804" s="4" t="str">
        <f t="shared" si="485"/>
        <v>0</v>
      </c>
      <c r="AX804" s="4" t="str">
        <f t="shared" si="486"/>
        <v>0</v>
      </c>
      <c r="AY804" s="4" t="str">
        <f t="shared" si="487"/>
        <v>0</v>
      </c>
      <c r="AZ804" s="4" t="str">
        <f t="shared" si="488"/>
        <v>0</v>
      </c>
      <c r="BA804" s="4" t="str">
        <f t="shared" si="489"/>
        <v>0</v>
      </c>
      <c r="BB804" s="4" t="str">
        <f t="shared" si="490"/>
        <v>0</v>
      </c>
      <c r="BC804" s="4" t="str">
        <f t="shared" si="491"/>
        <v>0</v>
      </c>
      <c r="BD804" s="4" t="str">
        <f t="shared" si="492"/>
        <v>0</v>
      </c>
      <c r="BE804" s="4" t="str">
        <f t="shared" si="493"/>
        <v>0</v>
      </c>
      <c r="BF804" s="4" t="str">
        <f t="shared" si="494"/>
        <v>0</v>
      </c>
      <c r="BG804" s="4" t="str">
        <f t="shared" si="495"/>
        <v>0</v>
      </c>
      <c r="BH804" s="4" t="str">
        <f t="shared" si="496"/>
        <v>0</v>
      </c>
      <c r="BI804" s="4" t="str">
        <f t="shared" si="497"/>
        <v>0</v>
      </c>
      <c r="BJ804" s="4" t="str">
        <f t="shared" si="498"/>
        <v>0</v>
      </c>
      <c r="BK804" s="4" t="str">
        <f t="shared" si="499"/>
        <v>0</v>
      </c>
      <c r="BL804" s="4" t="str">
        <f t="shared" si="500"/>
        <v>0</v>
      </c>
      <c r="BM804" s="4" t="str">
        <f t="shared" si="501"/>
        <v>0</v>
      </c>
      <c r="BN804" s="4" t="str">
        <f t="shared" si="502"/>
        <v>0</v>
      </c>
      <c r="BO804" s="4" t="str">
        <f t="shared" si="503"/>
        <v>0</v>
      </c>
      <c r="BP804" s="4" t="str">
        <f t="shared" si="504"/>
        <v>0</v>
      </c>
      <c r="BQ804" s="4" t="str">
        <f t="shared" si="505"/>
        <v>0</v>
      </c>
      <c r="BR804" s="4" t="str">
        <f t="shared" si="506"/>
        <v>0</v>
      </c>
      <c r="BS804" s="4" t="str">
        <f t="shared" si="507"/>
        <v>0</v>
      </c>
      <c r="BT804" s="4" t="str">
        <f t="shared" si="508"/>
        <v>0</v>
      </c>
      <c r="BU804" s="4" t="str">
        <f t="shared" si="509"/>
        <v>0</v>
      </c>
      <c r="BV804" s="4" t="str">
        <f t="shared" si="510"/>
        <v>0</v>
      </c>
      <c r="BW804" s="4" t="str">
        <f t="shared" si="511"/>
        <v>0</v>
      </c>
      <c r="BX804" s="4" t="str">
        <f t="shared" si="512"/>
        <v>0</v>
      </c>
      <c r="BY804" s="4" t="str">
        <f t="shared" si="513"/>
        <v>0</v>
      </c>
      <c r="BZ804" s="37">
        <f t="shared" si="514"/>
        <v>0</v>
      </c>
      <c r="CA804" s="32" t="e">
        <f>VLOOKUP(J:J,'Agent wise'!A:C,3,0)</f>
        <v>#N/A</v>
      </c>
      <c r="CB804" s="32">
        <f t="shared" si="515"/>
        <v>0</v>
      </c>
      <c r="CC804" t="str">
        <f t="shared" si="516"/>
        <v>FC</v>
      </c>
      <c r="CE804" s="32"/>
      <c r="CJ804">
        <f t="shared" si="517"/>
        <v>0</v>
      </c>
      <c r="CK804">
        <f t="shared" si="518"/>
        <v>1</v>
      </c>
      <c r="CL804">
        <f t="shared" si="519"/>
        <v>1900</v>
      </c>
    </row>
    <row r="805" spans="1:90" ht="15" customHeight="1" x14ac:dyDescent="0.35">
      <c r="A805" s="32"/>
      <c r="E805" s="32"/>
      <c r="G805" s="32"/>
      <c r="AQ805" s="1"/>
      <c r="AW805" s="4" t="str">
        <f t="shared" si="485"/>
        <v>0</v>
      </c>
      <c r="AX805" s="4" t="str">
        <f t="shared" si="486"/>
        <v>0</v>
      </c>
      <c r="AY805" s="4" t="str">
        <f t="shared" si="487"/>
        <v>0</v>
      </c>
      <c r="AZ805" s="4" t="str">
        <f t="shared" si="488"/>
        <v>0</v>
      </c>
      <c r="BA805" s="4" t="str">
        <f t="shared" si="489"/>
        <v>0</v>
      </c>
      <c r="BB805" s="4" t="str">
        <f t="shared" si="490"/>
        <v>0</v>
      </c>
      <c r="BC805" s="4" t="str">
        <f t="shared" si="491"/>
        <v>0</v>
      </c>
      <c r="BD805" s="4" t="str">
        <f t="shared" si="492"/>
        <v>0</v>
      </c>
      <c r="BE805" s="4" t="str">
        <f t="shared" si="493"/>
        <v>0</v>
      </c>
      <c r="BF805" s="4" t="str">
        <f t="shared" si="494"/>
        <v>0</v>
      </c>
      <c r="BG805" s="4" t="str">
        <f t="shared" si="495"/>
        <v>0</v>
      </c>
      <c r="BH805" s="4" t="str">
        <f t="shared" si="496"/>
        <v>0</v>
      </c>
      <c r="BI805" s="4" t="str">
        <f t="shared" si="497"/>
        <v>0</v>
      </c>
      <c r="BJ805" s="4" t="str">
        <f t="shared" si="498"/>
        <v>0</v>
      </c>
      <c r="BK805" s="4" t="str">
        <f t="shared" si="499"/>
        <v>0</v>
      </c>
      <c r="BL805" s="4" t="str">
        <f t="shared" si="500"/>
        <v>0</v>
      </c>
      <c r="BM805" s="4" t="str">
        <f t="shared" si="501"/>
        <v>0</v>
      </c>
      <c r="BN805" s="4" t="str">
        <f t="shared" si="502"/>
        <v>0</v>
      </c>
      <c r="BO805" s="4" t="str">
        <f t="shared" si="503"/>
        <v>0</v>
      </c>
      <c r="BP805" s="4" t="str">
        <f t="shared" si="504"/>
        <v>0</v>
      </c>
      <c r="BQ805" s="4" t="str">
        <f t="shared" si="505"/>
        <v>0</v>
      </c>
      <c r="BR805" s="4" t="str">
        <f t="shared" si="506"/>
        <v>0</v>
      </c>
      <c r="BS805" s="4" t="str">
        <f t="shared" si="507"/>
        <v>0</v>
      </c>
      <c r="BT805" s="4" t="str">
        <f t="shared" si="508"/>
        <v>0</v>
      </c>
      <c r="BU805" s="4" t="str">
        <f t="shared" si="509"/>
        <v>0</v>
      </c>
      <c r="BV805" s="4" t="str">
        <f t="shared" si="510"/>
        <v>0</v>
      </c>
      <c r="BW805" s="4" t="str">
        <f t="shared" si="511"/>
        <v>0</v>
      </c>
      <c r="BX805" s="4" t="str">
        <f t="shared" si="512"/>
        <v>0</v>
      </c>
      <c r="BY805" s="4" t="str">
        <f t="shared" si="513"/>
        <v>0</v>
      </c>
      <c r="BZ805" s="37">
        <f t="shared" si="514"/>
        <v>0</v>
      </c>
      <c r="CA805" s="32" t="e">
        <f>VLOOKUP(J:J,'Agent wise'!A:C,3,0)</f>
        <v>#N/A</v>
      </c>
      <c r="CB805" s="32">
        <f t="shared" si="515"/>
        <v>0</v>
      </c>
      <c r="CC805" t="str">
        <f t="shared" si="516"/>
        <v>FC</v>
      </c>
      <c r="CE805" s="32"/>
      <c r="CJ805">
        <f t="shared" si="517"/>
        <v>0</v>
      </c>
      <c r="CK805">
        <f t="shared" si="518"/>
        <v>1</v>
      </c>
      <c r="CL805">
        <f t="shared" si="519"/>
        <v>1900</v>
      </c>
    </row>
    <row r="806" spans="1:90" ht="15" customHeight="1" x14ac:dyDescent="0.35">
      <c r="A806" s="32"/>
      <c r="E806" s="32"/>
      <c r="G806" s="32"/>
      <c r="AQ806" s="1"/>
      <c r="AW806" s="4" t="str">
        <f t="shared" si="485"/>
        <v>0</v>
      </c>
      <c r="AX806" s="4" t="str">
        <f t="shared" si="486"/>
        <v>0</v>
      </c>
      <c r="AY806" s="4" t="str">
        <f t="shared" si="487"/>
        <v>0</v>
      </c>
      <c r="AZ806" s="4" t="str">
        <f t="shared" si="488"/>
        <v>0</v>
      </c>
      <c r="BA806" s="4" t="str">
        <f t="shared" si="489"/>
        <v>0</v>
      </c>
      <c r="BB806" s="4" t="str">
        <f t="shared" si="490"/>
        <v>0</v>
      </c>
      <c r="BC806" s="4" t="str">
        <f t="shared" si="491"/>
        <v>0</v>
      </c>
      <c r="BD806" s="4" t="str">
        <f t="shared" si="492"/>
        <v>0</v>
      </c>
      <c r="BE806" s="4" t="str">
        <f t="shared" si="493"/>
        <v>0</v>
      </c>
      <c r="BF806" s="4" t="str">
        <f t="shared" si="494"/>
        <v>0</v>
      </c>
      <c r="BG806" s="4" t="str">
        <f t="shared" si="495"/>
        <v>0</v>
      </c>
      <c r="BH806" s="4" t="str">
        <f t="shared" si="496"/>
        <v>0</v>
      </c>
      <c r="BI806" s="4" t="str">
        <f t="shared" si="497"/>
        <v>0</v>
      </c>
      <c r="BJ806" s="4" t="str">
        <f t="shared" si="498"/>
        <v>0</v>
      </c>
      <c r="BK806" s="4" t="str">
        <f t="shared" si="499"/>
        <v>0</v>
      </c>
      <c r="BL806" s="4" t="str">
        <f t="shared" si="500"/>
        <v>0</v>
      </c>
      <c r="BM806" s="4" t="str">
        <f t="shared" si="501"/>
        <v>0</v>
      </c>
      <c r="BN806" s="4" t="str">
        <f t="shared" si="502"/>
        <v>0</v>
      </c>
      <c r="BO806" s="4" t="str">
        <f t="shared" si="503"/>
        <v>0</v>
      </c>
      <c r="BP806" s="4" t="str">
        <f t="shared" si="504"/>
        <v>0</v>
      </c>
      <c r="BQ806" s="4" t="str">
        <f t="shared" si="505"/>
        <v>0</v>
      </c>
      <c r="BR806" s="4" t="str">
        <f t="shared" si="506"/>
        <v>0</v>
      </c>
      <c r="BS806" s="4" t="str">
        <f t="shared" si="507"/>
        <v>0</v>
      </c>
      <c r="BT806" s="4" t="str">
        <f t="shared" si="508"/>
        <v>0</v>
      </c>
      <c r="BU806" s="4" t="str">
        <f t="shared" si="509"/>
        <v>0</v>
      </c>
      <c r="BV806" s="4" t="str">
        <f t="shared" si="510"/>
        <v>0</v>
      </c>
      <c r="BW806" s="4" t="str">
        <f t="shared" si="511"/>
        <v>0</v>
      </c>
      <c r="BX806" s="4" t="str">
        <f t="shared" si="512"/>
        <v>0</v>
      </c>
      <c r="BY806" s="4" t="str">
        <f t="shared" si="513"/>
        <v>0</v>
      </c>
      <c r="BZ806" s="37">
        <f t="shared" si="514"/>
        <v>0</v>
      </c>
      <c r="CA806" s="32" t="e">
        <f>VLOOKUP(J:J,'Agent wise'!A:C,3,0)</f>
        <v>#N/A</v>
      </c>
      <c r="CB806" s="32">
        <f t="shared" si="515"/>
        <v>0</v>
      </c>
      <c r="CC806" t="str">
        <f t="shared" si="516"/>
        <v>FC</v>
      </c>
      <c r="CE806" s="32"/>
      <c r="CJ806">
        <f t="shared" si="517"/>
        <v>0</v>
      </c>
      <c r="CK806">
        <f t="shared" si="518"/>
        <v>1</v>
      </c>
      <c r="CL806">
        <f t="shared" si="519"/>
        <v>1900</v>
      </c>
    </row>
    <row r="807" spans="1:90" ht="15" customHeight="1" x14ac:dyDescent="0.35">
      <c r="A807" s="32"/>
      <c r="E807" s="32"/>
      <c r="G807" s="32"/>
      <c r="AQ807" s="1"/>
      <c r="AW807" s="4" t="str">
        <f t="shared" si="485"/>
        <v>0</v>
      </c>
      <c r="AX807" s="4" t="str">
        <f t="shared" si="486"/>
        <v>0</v>
      </c>
      <c r="AY807" s="4" t="str">
        <f t="shared" si="487"/>
        <v>0</v>
      </c>
      <c r="AZ807" s="4" t="str">
        <f t="shared" si="488"/>
        <v>0</v>
      </c>
      <c r="BA807" s="4" t="str">
        <f t="shared" si="489"/>
        <v>0</v>
      </c>
      <c r="BB807" s="4" t="str">
        <f t="shared" si="490"/>
        <v>0</v>
      </c>
      <c r="BC807" s="4" t="str">
        <f t="shared" si="491"/>
        <v>0</v>
      </c>
      <c r="BD807" s="4" t="str">
        <f t="shared" si="492"/>
        <v>0</v>
      </c>
      <c r="BE807" s="4" t="str">
        <f t="shared" si="493"/>
        <v>0</v>
      </c>
      <c r="BF807" s="4" t="str">
        <f t="shared" si="494"/>
        <v>0</v>
      </c>
      <c r="BG807" s="4" t="str">
        <f t="shared" si="495"/>
        <v>0</v>
      </c>
      <c r="BH807" s="4" t="str">
        <f t="shared" si="496"/>
        <v>0</v>
      </c>
      <c r="BI807" s="4" t="str">
        <f t="shared" si="497"/>
        <v>0</v>
      </c>
      <c r="BJ807" s="4" t="str">
        <f t="shared" si="498"/>
        <v>0</v>
      </c>
      <c r="BK807" s="4" t="str">
        <f t="shared" si="499"/>
        <v>0</v>
      </c>
      <c r="BL807" s="4" t="str">
        <f t="shared" si="500"/>
        <v>0</v>
      </c>
      <c r="BM807" s="4" t="str">
        <f t="shared" si="501"/>
        <v>0</v>
      </c>
      <c r="BN807" s="4" t="str">
        <f t="shared" si="502"/>
        <v>0</v>
      </c>
      <c r="BO807" s="4" t="str">
        <f t="shared" si="503"/>
        <v>0</v>
      </c>
      <c r="BP807" s="4" t="str">
        <f t="shared" si="504"/>
        <v>0</v>
      </c>
      <c r="BQ807" s="4" t="str">
        <f t="shared" si="505"/>
        <v>0</v>
      </c>
      <c r="BR807" s="4" t="str">
        <f t="shared" si="506"/>
        <v>0</v>
      </c>
      <c r="BS807" s="4" t="str">
        <f t="shared" si="507"/>
        <v>0</v>
      </c>
      <c r="BT807" s="4" t="str">
        <f t="shared" si="508"/>
        <v>0</v>
      </c>
      <c r="BU807" s="4" t="str">
        <f t="shared" si="509"/>
        <v>0</v>
      </c>
      <c r="BV807" s="4" t="str">
        <f t="shared" si="510"/>
        <v>0</v>
      </c>
      <c r="BW807" s="4" t="str">
        <f t="shared" si="511"/>
        <v>0</v>
      </c>
      <c r="BX807" s="4" t="str">
        <f t="shared" si="512"/>
        <v>0</v>
      </c>
      <c r="BY807" s="4" t="str">
        <f t="shared" si="513"/>
        <v>0</v>
      </c>
      <c r="BZ807" s="37">
        <f t="shared" si="514"/>
        <v>0</v>
      </c>
      <c r="CA807" s="32" t="e">
        <f>VLOOKUP(J:J,'Agent wise'!A:C,3,0)</f>
        <v>#N/A</v>
      </c>
      <c r="CB807" s="32">
        <f t="shared" si="515"/>
        <v>0</v>
      </c>
      <c r="CC807" t="str">
        <f t="shared" si="516"/>
        <v>FC</v>
      </c>
      <c r="CE807" s="32"/>
      <c r="CJ807">
        <f t="shared" si="517"/>
        <v>0</v>
      </c>
      <c r="CK807">
        <f t="shared" si="518"/>
        <v>1</v>
      </c>
      <c r="CL807">
        <f t="shared" si="519"/>
        <v>1900</v>
      </c>
    </row>
    <row r="808" spans="1:90" ht="15" customHeight="1" x14ac:dyDescent="0.35">
      <c r="A808" s="32"/>
      <c r="E808" s="32"/>
      <c r="G808" s="32"/>
      <c r="AQ808" s="1"/>
      <c r="AW808" s="4" t="str">
        <f t="shared" si="485"/>
        <v>0</v>
      </c>
      <c r="AX808" s="4" t="str">
        <f t="shared" si="486"/>
        <v>0</v>
      </c>
      <c r="AY808" s="4" t="str">
        <f t="shared" si="487"/>
        <v>0</v>
      </c>
      <c r="AZ808" s="4" t="str">
        <f t="shared" si="488"/>
        <v>0</v>
      </c>
      <c r="BA808" s="4" t="str">
        <f t="shared" si="489"/>
        <v>0</v>
      </c>
      <c r="BB808" s="4" t="str">
        <f t="shared" si="490"/>
        <v>0</v>
      </c>
      <c r="BC808" s="4" t="str">
        <f t="shared" si="491"/>
        <v>0</v>
      </c>
      <c r="BD808" s="4" t="str">
        <f t="shared" si="492"/>
        <v>0</v>
      </c>
      <c r="BE808" s="4" t="str">
        <f t="shared" si="493"/>
        <v>0</v>
      </c>
      <c r="BF808" s="4" t="str">
        <f t="shared" si="494"/>
        <v>0</v>
      </c>
      <c r="BG808" s="4" t="str">
        <f t="shared" si="495"/>
        <v>0</v>
      </c>
      <c r="BH808" s="4" t="str">
        <f t="shared" si="496"/>
        <v>0</v>
      </c>
      <c r="BI808" s="4" t="str">
        <f t="shared" si="497"/>
        <v>0</v>
      </c>
      <c r="BJ808" s="4" t="str">
        <f t="shared" si="498"/>
        <v>0</v>
      </c>
      <c r="BK808" s="4" t="str">
        <f t="shared" si="499"/>
        <v>0</v>
      </c>
      <c r="BL808" s="4" t="str">
        <f t="shared" si="500"/>
        <v>0</v>
      </c>
      <c r="BM808" s="4" t="str">
        <f t="shared" si="501"/>
        <v>0</v>
      </c>
      <c r="BN808" s="4" t="str">
        <f t="shared" si="502"/>
        <v>0</v>
      </c>
      <c r="BO808" s="4" t="str">
        <f t="shared" si="503"/>
        <v>0</v>
      </c>
      <c r="BP808" s="4" t="str">
        <f t="shared" si="504"/>
        <v>0</v>
      </c>
      <c r="BQ808" s="4" t="str">
        <f t="shared" si="505"/>
        <v>0</v>
      </c>
      <c r="BR808" s="4" t="str">
        <f t="shared" si="506"/>
        <v>0</v>
      </c>
      <c r="BS808" s="4" t="str">
        <f t="shared" si="507"/>
        <v>0</v>
      </c>
      <c r="BT808" s="4" t="str">
        <f t="shared" si="508"/>
        <v>0</v>
      </c>
      <c r="BU808" s="4" t="str">
        <f t="shared" si="509"/>
        <v>0</v>
      </c>
      <c r="BV808" s="4" t="str">
        <f t="shared" si="510"/>
        <v>0</v>
      </c>
      <c r="BW808" s="4" t="str">
        <f t="shared" si="511"/>
        <v>0</v>
      </c>
      <c r="BX808" s="4" t="str">
        <f t="shared" si="512"/>
        <v>0</v>
      </c>
      <c r="BY808" s="4" t="str">
        <f t="shared" si="513"/>
        <v>0</v>
      </c>
      <c r="BZ808" s="37">
        <f t="shared" si="514"/>
        <v>0</v>
      </c>
      <c r="CA808" s="32" t="e">
        <f>VLOOKUP(J:J,'Agent wise'!A:C,3,0)</f>
        <v>#N/A</v>
      </c>
      <c r="CB808" s="32">
        <f t="shared" si="515"/>
        <v>0</v>
      </c>
      <c r="CC808" t="str">
        <f t="shared" si="516"/>
        <v>FC</v>
      </c>
      <c r="CE808" s="32"/>
      <c r="CJ808">
        <f t="shared" si="517"/>
        <v>0</v>
      </c>
      <c r="CK808">
        <f t="shared" si="518"/>
        <v>1</v>
      </c>
      <c r="CL808">
        <f t="shared" si="519"/>
        <v>1900</v>
      </c>
    </row>
    <row r="809" spans="1:90" ht="15" customHeight="1" x14ac:dyDescent="0.35">
      <c r="A809" s="32"/>
      <c r="E809" s="32"/>
      <c r="G809" s="32"/>
      <c r="AQ809" s="1"/>
      <c r="AW809" s="4" t="str">
        <f t="shared" si="485"/>
        <v>0</v>
      </c>
      <c r="AX809" s="4" t="str">
        <f t="shared" si="486"/>
        <v>0</v>
      </c>
      <c r="AY809" s="4" t="str">
        <f t="shared" si="487"/>
        <v>0</v>
      </c>
      <c r="AZ809" s="4" t="str">
        <f t="shared" si="488"/>
        <v>0</v>
      </c>
      <c r="BA809" s="4" t="str">
        <f t="shared" si="489"/>
        <v>0</v>
      </c>
      <c r="BB809" s="4" t="str">
        <f t="shared" si="490"/>
        <v>0</v>
      </c>
      <c r="BC809" s="4" t="str">
        <f t="shared" si="491"/>
        <v>0</v>
      </c>
      <c r="BD809" s="4" t="str">
        <f t="shared" si="492"/>
        <v>0</v>
      </c>
      <c r="BE809" s="4" t="str">
        <f t="shared" si="493"/>
        <v>0</v>
      </c>
      <c r="BF809" s="4" t="str">
        <f t="shared" si="494"/>
        <v>0</v>
      </c>
      <c r="BG809" s="4" t="str">
        <f t="shared" si="495"/>
        <v>0</v>
      </c>
      <c r="BH809" s="4" t="str">
        <f t="shared" si="496"/>
        <v>0</v>
      </c>
      <c r="BI809" s="4" t="str">
        <f t="shared" si="497"/>
        <v>0</v>
      </c>
      <c r="BJ809" s="4" t="str">
        <f t="shared" si="498"/>
        <v>0</v>
      </c>
      <c r="BK809" s="4" t="str">
        <f t="shared" si="499"/>
        <v>0</v>
      </c>
      <c r="BL809" s="4" t="str">
        <f t="shared" si="500"/>
        <v>0</v>
      </c>
      <c r="BM809" s="4" t="str">
        <f t="shared" si="501"/>
        <v>0</v>
      </c>
      <c r="BN809" s="4" t="str">
        <f t="shared" si="502"/>
        <v>0</v>
      </c>
      <c r="BO809" s="4" t="str">
        <f t="shared" si="503"/>
        <v>0</v>
      </c>
      <c r="BP809" s="4" t="str">
        <f t="shared" si="504"/>
        <v>0</v>
      </c>
      <c r="BQ809" s="4" t="str">
        <f t="shared" si="505"/>
        <v>0</v>
      </c>
      <c r="BR809" s="4" t="str">
        <f t="shared" si="506"/>
        <v>0</v>
      </c>
      <c r="BS809" s="4" t="str">
        <f t="shared" si="507"/>
        <v>0</v>
      </c>
      <c r="BT809" s="4" t="str">
        <f t="shared" si="508"/>
        <v>0</v>
      </c>
      <c r="BU809" s="4" t="str">
        <f t="shared" si="509"/>
        <v>0</v>
      </c>
      <c r="BV809" s="4" t="str">
        <f t="shared" si="510"/>
        <v>0</v>
      </c>
      <c r="BW809" s="4" t="str">
        <f t="shared" si="511"/>
        <v>0</v>
      </c>
      <c r="BX809" s="4" t="str">
        <f t="shared" si="512"/>
        <v>0</v>
      </c>
      <c r="BY809" s="4" t="str">
        <f t="shared" si="513"/>
        <v>0</v>
      </c>
      <c r="BZ809" s="37">
        <f t="shared" si="514"/>
        <v>0</v>
      </c>
      <c r="CA809" s="32" t="e">
        <f>VLOOKUP(J:J,'Agent wise'!A:C,3,0)</f>
        <v>#N/A</v>
      </c>
      <c r="CB809" s="32">
        <f t="shared" si="515"/>
        <v>0</v>
      </c>
      <c r="CC809" t="str">
        <f t="shared" si="516"/>
        <v>FC</v>
      </c>
      <c r="CE809" s="32"/>
      <c r="CJ809">
        <f t="shared" si="517"/>
        <v>0</v>
      </c>
      <c r="CK809">
        <f t="shared" si="518"/>
        <v>1</v>
      </c>
      <c r="CL809">
        <f t="shared" si="519"/>
        <v>1900</v>
      </c>
    </row>
    <row r="810" spans="1:90" ht="15" customHeight="1" x14ac:dyDescent="0.35">
      <c r="A810" s="32"/>
      <c r="E810" s="32"/>
      <c r="G810" s="32"/>
      <c r="AQ810" s="1"/>
      <c r="AW810" s="4" t="str">
        <f t="shared" si="485"/>
        <v>0</v>
      </c>
      <c r="AX810" s="4" t="str">
        <f t="shared" si="486"/>
        <v>0</v>
      </c>
      <c r="AY810" s="4" t="str">
        <f t="shared" si="487"/>
        <v>0</v>
      </c>
      <c r="AZ810" s="4" t="str">
        <f t="shared" si="488"/>
        <v>0</v>
      </c>
      <c r="BA810" s="4" t="str">
        <f t="shared" si="489"/>
        <v>0</v>
      </c>
      <c r="BB810" s="4" t="str">
        <f t="shared" si="490"/>
        <v>0</v>
      </c>
      <c r="BC810" s="4" t="str">
        <f t="shared" si="491"/>
        <v>0</v>
      </c>
      <c r="BD810" s="4" t="str">
        <f t="shared" si="492"/>
        <v>0</v>
      </c>
      <c r="BE810" s="4" t="str">
        <f t="shared" si="493"/>
        <v>0</v>
      </c>
      <c r="BF810" s="4" t="str">
        <f t="shared" si="494"/>
        <v>0</v>
      </c>
      <c r="BG810" s="4" t="str">
        <f t="shared" si="495"/>
        <v>0</v>
      </c>
      <c r="BH810" s="4" t="str">
        <f t="shared" si="496"/>
        <v>0</v>
      </c>
      <c r="BI810" s="4" t="str">
        <f t="shared" si="497"/>
        <v>0</v>
      </c>
      <c r="BJ810" s="4" t="str">
        <f t="shared" si="498"/>
        <v>0</v>
      </c>
      <c r="BK810" s="4" t="str">
        <f t="shared" si="499"/>
        <v>0</v>
      </c>
      <c r="BL810" s="4" t="str">
        <f t="shared" si="500"/>
        <v>0</v>
      </c>
      <c r="BM810" s="4" t="str">
        <f t="shared" si="501"/>
        <v>0</v>
      </c>
      <c r="BN810" s="4" t="str">
        <f t="shared" si="502"/>
        <v>0</v>
      </c>
      <c r="BO810" s="4" t="str">
        <f t="shared" si="503"/>
        <v>0</v>
      </c>
      <c r="BP810" s="4" t="str">
        <f t="shared" si="504"/>
        <v>0</v>
      </c>
      <c r="BQ810" s="4" t="str">
        <f t="shared" si="505"/>
        <v>0</v>
      </c>
      <c r="BR810" s="4" t="str">
        <f t="shared" si="506"/>
        <v>0</v>
      </c>
      <c r="BS810" s="4" t="str">
        <f t="shared" si="507"/>
        <v>0</v>
      </c>
      <c r="BT810" s="4" t="str">
        <f t="shared" si="508"/>
        <v>0</v>
      </c>
      <c r="BU810" s="4" t="str">
        <f t="shared" si="509"/>
        <v>0</v>
      </c>
      <c r="BV810" s="4" t="str">
        <f t="shared" si="510"/>
        <v>0</v>
      </c>
      <c r="BW810" s="4" t="str">
        <f t="shared" si="511"/>
        <v>0</v>
      </c>
      <c r="BX810" s="4" t="str">
        <f t="shared" si="512"/>
        <v>0</v>
      </c>
      <c r="BY810" s="4" t="str">
        <f t="shared" si="513"/>
        <v>0</v>
      </c>
      <c r="BZ810" s="37">
        <f t="shared" si="514"/>
        <v>0</v>
      </c>
      <c r="CA810" s="32" t="e">
        <f>VLOOKUP(J:J,'Agent wise'!A:C,3,0)</f>
        <v>#N/A</v>
      </c>
      <c r="CB810" s="32">
        <f t="shared" si="515"/>
        <v>0</v>
      </c>
      <c r="CC810" t="str">
        <f t="shared" si="516"/>
        <v>FC</v>
      </c>
      <c r="CE810" s="32"/>
      <c r="CJ810">
        <f t="shared" si="517"/>
        <v>0</v>
      </c>
      <c r="CK810">
        <f t="shared" si="518"/>
        <v>1</v>
      </c>
      <c r="CL810">
        <f t="shared" si="519"/>
        <v>1900</v>
      </c>
    </row>
    <row r="811" spans="1:90" ht="15" customHeight="1" x14ac:dyDescent="0.35">
      <c r="A811" s="32"/>
      <c r="E811" s="32"/>
      <c r="G811" s="32"/>
      <c r="AQ811" s="1"/>
      <c r="AW811" s="4" t="str">
        <f t="shared" si="485"/>
        <v>0</v>
      </c>
      <c r="AX811" s="4" t="str">
        <f t="shared" si="486"/>
        <v>0</v>
      </c>
      <c r="AY811" s="4" t="str">
        <f t="shared" si="487"/>
        <v>0</v>
      </c>
      <c r="AZ811" s="4" t="str">
        <f t="shared" si="488"/>
        <v>0</v>
      </c>
      <c r="BA811" s="4" t="str">
        <f t="shared" si="489"/>
        <v>0</v>
      </c>
      <c r="BB811" s="4" t="str">
        <f t="shared" si="490"/>
        <v>0</v>
      </c>
      <c r="BC811" s="4" t="str">
        <f t="shared" si="491"/>
        <v>0</v>
      </c>
      <c r="BD811" s="4" t="str">
        <f t="shared" si="492"/>
        <v>0</v>
      </c>
      <c r="BE811" s="4" t="str">
        <f t="shared" si="493"/>
        <v>0</v>
      </c>
      <c r="BF811" s="4" t="str">
        <f t="shared" si="494"/>
        <v>0</v>
      </c>
      <c r="BG811" s="4" t="str">
        <f t="shared" si="495"/>
        <v>0</v>
      </c>
      <c r="BH811" s="4" t="str">
        <f t="shared" si="496"/>
        <v>0</v>
      </c>
      <c r="BI811" s="4" t="str">
        <f t="shared" si="497"/>
        <v>0</v>
      </c>
      <c r="BJ811" s="4" t="str">
        <f t="shared" si="498"/>
        <v>0</v>
      </c>
      <c r="BK811" s="4" t="str">
        <f t="shared" si="499"/>
        <v>0</v>
      </c>
      <c r="BL811" s="4" t="str">
        <f t="shared" si="500"/>
        <v>0</v>
      </c>
      <c r="BM811" s="4" t="str">
        <f t="shared" si="501"/>
        <v>0</v>
      </c>
      <c r="BN811" s="4" t="str">
        <f t="shared" si="502"/>
        <v>0</v>
      </c>
      <c r="BO811" s="4" t="str">
        <f t="shared" si="503"/>
        <v>0</v>
      </c>
      <c r="BP811" s="4" t="str">
        <f t="shared" si="504"/>
        <v>0</v>
      </c>
      <c r="BQ811" s="4" t="str">
        <f t="shared" si="505"/>
        <v>0</v>
      </c>
      <c r="BR811" s="4" t="str">
        <f t="shared" si="506"/>
        <v>0</v>
      </c>
      <c r="BS811" s="4" t="str">
        <f t="shared" si="507"/>
        <v>0</v>
      </c>
      <c r="BT811" s="4" t="str">
        <f t="shared" si="508"/>
        <v>0</v>
      </c>
      <c r="BU811" s="4" t="str">
        <f t="shared" si="509"/>
        <v>0</v>
      </c>
      <c r="BV811" s="4" t="str">
        <f t="shared" si="510"/>
        <v>0</v>
      </c>
      <c r="BW811" s="4" t="str">
        <f t="shared" si="511"/>
        <v>0</v>
      </c>
      <c r="BX811" s="4" t="str">
        <f t="shared" si="512"/>
        <v>0</v>
      </c>
      <c r="BY811" s="4" t="str">
        <f t="shared" si="513"/>
        <v>0</v>
      </c>
      <c r="BZ811" s="37">
        <f t="shared" si="514"/>
        <v>0</v>
      </c>
      <c r="CA811" s="32" t="e">
        <f>VLOOKUP(J:J,'Agent wise'!A:C,3,0)</f>
        <v>#N/A</v>
      </c>
      <c r="CB811" s="32">
        <f t="shared" si="515"/>
        <v>0</v>
      </c>
      <c r="CC811" t="str">
        <f t="shared" si="516"/>
        <v>FC</v>
      </c>
      <c r="CE811" s="32"/>
      <c r="CJ811">
        <f t="shared" si="517"/>
        <v>0</v>
      </c>
      <c r="CK811">
        <f t="shared" si="518"/>
        <v>1</v>
      </c>
      <c r="CL811">
        <f t="shared" si="519"/>
        <v>1900</v>
      </c>
    </row>
    <row r="812" spans="1:90" ht="15" customHeight="1" x14ac:dyDescent="0.35">
      <c r="A812" s="32"/>
      <c r="E812" s="32"/>
      <c r="G812" s="32"/>
      <c r="AQ812" s="1"/>
      <c r="AW812" s="4" t="str">
        <f t="shared" si="485"/>
        <v>0</v>
      </c>
      <c r="AX812" s="4" t="str">
        <f t="shared" si="486"/>
        <v>0</v>
      </c>
      <c r="AY812" s="4" t="str">
        <f t="shared" si="487"/>
        <v>0</v>
      </c>
      <c r="AZ812" s="4" t="str">
        <f t="shared" si="488"/>
        <v>0</v>
      </c>
      <c r="BA812" s="4" t="str">
        <f t="shared" si="489"/>
        <v>0</v>
      </c>
      <c r="BB812" s="4" t="str">
        <f t="shared" si="490"/>
        <v>0</v>
      </c>
      <c r="BC812" s="4" t="str">
        <f t="shared" si="491"/>
        <v>0</v>
      </c>
      <c r="BD812" s="4" t="str">
        <f t="shared" si="492"/>
        <v>0</v>
      </c>
      <c r="BE812" s="4" t="str">
        <f t="shared" si="493"/>
        <v>0</v>
      </c>
      <c r="BF812" s="4" t="str">
        <f t="shared" si="494"/>
        <v>0</v>
      </c>
      <c r="BG812" s="4" t="str">
        <f t="shared" si="495"/>
        <v>0</v>
      </c>
      <c r="BH812" s="4" t="str">
        <f t="shared" si="496"/>
        <v>0</v>
      </c>
      <c r="BI812" s="4" t="str">
        <f t="shared" si="497"/>
        <v>0</v>
      </c>
      <c r="BJ812" s="4" t="str">
        <f t="shared" si="498"/>
        <v>0</v>
      </c>
      <c r="BK812" s="4" t="str">
        <f t="shared" si="499"/>
        <v>0</v>
      </c>
      <c r="BL812" s="4" t="str">
        <f t="shared" si="500"/>
        <v>0</v>
      </c>
      <c r="BM812" s="4" t="str">
        <f t="shared" si="501"/>
        <v>0</v>
      </c>
      <c r="BN812" s="4" t="str">
        <f t="shared" si="502"/>
        <v>0</v>
      </c>
      <c r="BO812" s="4" t="str">
        <f t="shared" si="503"/>
        <v>0</v>
      </c>
      <c r="BP812" s="4" t="str">
        <f t="shared" si="504"/>
        <v>0</v>
      </c>
      <c r="BQ812" s="4" t="str">
        <f t="shared" si="505"/>
        <v>0</v>
      </c>
      <c r="BR812" s="4" t="str">
        <f t="shared" si="506"/>
        <v>0</v>
      </c>
      <c r="BS812" s="4" t="str">
        <f t="shared" si="507"/>
        <v>0</v>
      </c>
      <c r="BT812" s="4" t="str">
        <f t="shared" si="508"/>
        <v>0</v>
      </c>
      <c r="BU812" s="4" t="str">
        <f t="shared" si="509"/>
        <v>0</v>
      </c>
      <c r="BV812" s="4" t="str">
        <f t="shared" si="510"/>
        <v>0</v>
      </c>
      <c r="BW812" s="4" t="str">
        <f t="shared" si="511"/>
        <v>0</v>
      </c>
      <c r="BX812" s="4" t="str">
        <f t="shared" si="512"/>
        <v>0</v>
      </c>
      <c r="BY812" s="4" t="str">
        <f t="shared" si="513"/>
        <v>0</v>
      </c>
      <c r="BZ812" s="37">
        <f t="shared" si="514"/>
        <v>0</v>
      </c>
      <c r="CA812" s="32" t="e">
        <f>VLOOKUP(J:J,'Agent wise'!A:C,3,0)</f>
        <v>#N/A</v>
      </c>
      <c r="CB812" s="32">
        <f t="shared" si="515"/>
        <v>0</v>
      </c>
      <c r="CC812" t="str">
        <f t="shared" si="516"/>
        <v>FC</v>
      </c>
      <c r="CE812" s="32"/>
      <c r="CJ812">
        <f t="shared" si="517"/>
        <v>0</v>
      </c>
      <c r="CK812">
        <f t="shared" si="518"/>
        <v>1</v>
      </c>
      <c r="CL812">
        <f t="shared" si="519"/>
        <v>1900</v>
      </c>
    </row>
    <row r="813" spans="1:90" ht="15" customHeight="1" x14ac:dyDescent="0.35">
      <c r="A813" s="32"/>
      <c r="E813" s="32"/>
      <c r="G813" s="32"/>
      <c r="AQ813" s="1"/>
      <c r="AW813" s="4" t="str">
        <f t="shared" si="485"/>
        <v>0</v>
      </c>
      <c r="AX813" s="4" t="str">
        <f t="shared" si="486"/>
        <v>0</v>
      </c>
      <c r="AY813" s="4" t="str">
        <f t="shared" si="487"/>
        <v>0</v>
      </c>
      <c r="AZ813" s="4" t="str">
        <f t="shared" si="488"/>
        <v>0</v>
      </c>
      <c r="BA813" s="4" t="str">
        <f t="shared" si="489"/>
        <v>0</v>
      </c>
      <c r="BB813" s="4" t="str">
        <f t="shared" si="490"/>
        <v>0</v>
      </c>
      <c r="BC813" s="4" t="str">
        <f t="shared" si="491"/>
        <v>0</v>
      </c>
      <c r="BD813" s="4" t="str">
        <f t="shared" si="492"/>
        <v>0</v>
      </c>
      <c r="BE813" s="4" t="str">
        <f t="shared" si="493"/>
        <v>0</v>
      </c>
      <c r="BF813" s="4" t="str">
        <f t="shared" si="494"/>
        <v>0</v>
      </c>
      <c r="BG813" s="4" t="str">
        <f t="shared" si="495"/>
        <v>0</v>
      </c>
      <c r="BH813" s="4" t="str">
        <f t="shared" si="496"/>
        <v>0</v>
      </c>
      <c r="BI813" s="4" t="str">
        <f t="shared" si="497"/>
        <v>0</v>
      </c>
      <c r="BJ813" s="4" t="str">
        <f t="shared" si="498"/>
        <v>0</v>
      </c>
      <c r="BK813" s="4" t="str">
        <f t="shared" si="499"/>
        <v>0</v>
      </c>
      <c r="BL813" s="4" t="str">
        <f t="shared" si="500"/>
        <v>0</v>
      </c>
      <c r="BM813" s="4" t="str">
        <f t="shared" si="501"/>
        <v>0</v>
      </c>
      <c r="BN813" s="4" t="str">
        <f t="shared" si="502"/>
        <v>0</v>
      </c>
      <c r="BO813" s="4" t="str">
        <f t="shared" si="503"/>
        <v>0</v>
      </c>
      <c r="BP813" s="4" t="str">
        <f t="shared" si="504"/>
        <v>0</v>
      </c>
      <c r="BQ813" s="4" t="str">
        <f t="shared" si="505"/>
        <v>0</v>
      </c>
      <c r="BR813" s="4" t="str">
        <f t="shared" si="506"/>
        <v>0</v>
      </c>
      <c r="BS813" s="4" t="str">
        <f t="shared" si="507"/>
        <v>0</v>
      </c>
      <c r="BT813" s="4" t="str">
        <f t="shared" si="508"/>
        <v>0</v>
      </c>
      <c r="BU813" s="4" t="str">
        <f t="shared" si="509"/>
        <v>0</v>
      </c>
      <c r="BV813" s="4" t="str">
        <f t="shared" si="510"/>
        <v>0</v>
      </c>
      <c r="BW813" s="4" t="str">
        <f t="shared" si="511"/>
        <v>0</v>
      </c>
      <c r="BX813" s="4" t="str">
        <f t="shared" si="512"/>
        <v>0</v>
      </c>
      <c r="BY813" s="4" t="str">
        <f t="shared" si="513"/>
        <v>0</v>
      </c>
      <c r="BZ813" s="37">
        <f t="shared" si="514"/>
        <v>0</v>
      </c>
      <c r="CA813" s="32" t="e">
        <f>VLOOKUP(J:J,'Agent wise'!A:C,3,0)</f>
        <v>#N/A</v>
      </c>
      <c r="CB813" s="32">
        <f t="shared" si="515"/>
        <v>0</v>
      </c>
      <c r="CC813" t="str">
        <f t="shared" si="516"/>
        <v>FC</v>
      </c>
      <c r="CE813" s="32"/>
      <c r="CJ813">
        <f t="shared" si="517"/>
        <v>0</v>
      </c>
      <c r="CK813">
        <f t="shared" si="518"/>
        <v>1</v>
      </c>
      <c r="CL813">
        <f t="shared" si="519"/>
        <v>1900</v>
      </c>
    </row>
    <row r="814" spans="1:90" ht="15" customHeight="1" x14ac:dyDescent="0.35">
      <c r="A814" s="32"/>
      <c r="E814" s="32"/>
      <c r="G814" s="32"/>
      <c r="AQ814" s="1"/>
      <c r="AW814" s="4" t="str">
        <f t="shared" si="485"/>
        <v>0</v>
      </c>
      <c r="AX814" s="4" t="str">
        <f t="shared" si="486"/>
        <v>0</v>
      </c>
      <c r="AY814" s="4" t="str">
        <f t="shared" si="487"/>
        <v>0</v>
      </c>
      <c r="AZ814" s="4" t="str">
        <f t="shared" si="488"/>
        <v>0</v>
      </c>
      <c r="BA814" s="4" t="str">
        <f t="shared" si="489"/>
        <v>0</v>
      </c>
      <c r="BB814" s="4" t="str">
        <f t="shared" si="490"/>
        <v>0</v>
      </c>
      <c r="BC814" s="4" t="str">
        <f t="shared" si="491"/>
        <v>0</v>
      </c>
      <c r="BD814" s="4" t="str">
        <f t="shared" si="492"/>
        <v>0</v>
      </c>
      <c r="BE814" s="4" t="str">
        <f t="shared" si="493"/>
        <v>0</v>
      </c>
      <c r="BF814" s="4" t="str">
        <f t="shared" si="494"/>
        <v>0</v>
      </c>
      <c r="BG814" s="4" t="str">
        <f t="shared" si="495"/>
        <v>0</v>
      </c>
      <c r="BH814" s="4" t="str">
        <f t="shared" si="496"/>
        <v>0</v>
      </c>
      <c r="BI814" s="4" t="str">
        <f t="shared" si="497"/>
        <v>0</v>
      </c>
      <c r="BJ814" s="4" t="str">
        <f t="shared" si="498"/>
        <v>0</v>
      </c>
      <c r="BK814" s="4" t="str">
        <f t="shared" si="499"/>
        <v>0</v>
      </c>
      <c r="BL814" s="4" t="str">
        <f t="shared" si="500"/>
        <v>0</v>
      </c>
      <c r="BM814" s="4" t="str">
        <f t="shared" si="501"/>
        <v>0</v>
      </c>
      <c r="BN814" s="4" t="str">
        <f t="shared" si="502"/>
        <v>0</v>
      </c>
      <c r="BO814" s="4" t="str">
        <f t="shared" si="503"/>
        <v>0</v>
      </c>
      <c r="BP814" s="4" t="str">
        <f t="shared" si="504"/>
        <v>0</v>
      </c>
      <c r="BQ814" s="4" t="str">
        <f t="shared" si="505"/>
        <v>0</v>
      </c>
      <c r="BR814" s="4" t="str">
        <f t="shared" si="506"/>
        <v>0</v>
      </c>
      <c r="BS814" s="4" t="str">
        <f t="shared" si="507"/>
        <v>0</v>
      </c>
      <c r="BT814" s="4" t="str">
        <f t="shared" si="508"/>
        <v>0</v>
      </c>
      <c r="BU814" s="4" t="str">
        <f t="shared" si="509"/>
        <v>0</v>
      </c>
      <c r="BV814" s="4" t="str">
        <f t="shared" si="510"/>
        <v>0</v>
      </c>
      <c r="BW814" s="4" t="str">
        <f t="shared" si="511"/>
        <v>0</v>
      </c>
      <c r="BX814" s="4" t="str">
        <f t="shared" si="512"/>
        <v>0</v>
      </c>
      <c r="BY814" s="4" t="str">
        <f t="shared" si="513"/>
        <v>0</v>
      </c>
      <c r="BZ814" s="37">
        <f t="shared" si="514"/>
        <v>0</v>
      </c>
      <c r="CA814" s="32" t="e">
        <f>VLOOKUP(J:J,'Agent wise'!A:C,3,0)</f>
        <v>#N/A</v>
      </c>
      <c r="CB814" s="32">
        <f t="shared" si="515"/>
        <v>0</v>
      </c>
      <c r="CC814" t="str">
        <f t="shared" si="516"/>
        <v>FC</v>
      </c>
      <c r="CE814" s="32"/>
      <c r="CJ814">
        <f t="shared" si="517"/>
        <v>0</v>
      </c>
      <c r="CK814">
        <f t="shared" si="518"/>
        <v>1</v>
      </c>
      <c r="CL814">
        <f t="shared" si="519"/>
        <v>1900</v>
      </c>
    </row>
    <row r="815" spans="1:90" ht="15" customHeight="1" x14ac:dyDescent="0.35">
      <c r="A815" s="32"/>
      <c r="E815" s="32"/>
      <c r="G815" s="32"/>
      <c r="AQ815" s="1"/>
      <c r="AW815" s="4" t="str">
        <f t="shared" si="485"/>
        <v>0</v>
      </c>
      <c r="AX815" s="4" t="str">
        <f t="shared" si="486"/>
        <v>0</v>
      </c>
      <c r="AY815" s="4" t="str">
        <f t="shared" si="487"/>
        <v>0</v>
      </c>
      <c r="AZ815" s="4" t="str">
        <f t="shared" si="488"/>
        <v>0</v>
      </c>
      <c r="BA815" s="4" t="str">
        <f t="shared" si="489"/>
        <v>0</v>
      </c>
      <c r="BB815" s="4" t="str">
        <f t="shared" si="490"/>
        <v>0</v>
      </c>
      <c r="BC815" s="4" t="str">
        <f t="shared" si="491"/>
        <v>0</v>
      </c>
      <c r="BD815" s="4" t="str">
        <f t="shared" si="492"/>
        <v>0</v>
      </c>
      <c r="BE815" s="4" t="str">
        <f t="shared" si="493"/>
        <v>0</v>
      </c>
      <c r="BF815" s="4" t="str">
        <f t="shared" si="494"/>
        <v>0</v>
      </c>
      <c r="BG815" s="4" t="str">
        <f t="shared" si="495"/>
        <v>0</v>
      </c>
      <c r="BH815" s="4" t="str">
        <f t="shared" si="496"/>
        <v>0</v>
      </c>
      <c r="BI815" s="4" t="str">
        <f t="shared" si="497"/>
        <v>0</v>
      </c>
      <c r="BJ815" s="4" t="str">
        <f t="shared" si="498"/>
        <v>0</v>
      </c>
      <c r="BK815" s="4" t="str">
        <f t="shared" si="499"/>
        <v>0</v>
      </c>
      <c r="BL815" s="4" t="str">
        <f t="shared" si="500"/>
        <v>0</v>
      </c>
      <c r="BM815" s="4" t="str">
        <f t="shared" si="501"/>
        <v>0</v>
      </c>
      <c r="BN815" s="4" t="str">
        <f t="shared" si="502"/>
        <v>0</v>
      </c>
      <c r="BO815" s="4" t="str">
        <f t="shared" si="503"/>
        <v>0</v>
      </c>
      <c r="BP815" s="4" t="str">
        <f t="shared" si="504"/>
        <v>0</v>
      </c>
      <c r="BQ815" s="4" t="str">
        <f t="shared" si="505"/>
        <v>0</v>
      </c>
      <c r="BR815" s="4" t="str">
        <f t="shared" si="506"/>
        <v>0</v>
      </c>
      <c r="BS815" s="4" t="str">
        <f t="shared" si="507"/>
        <v>0</v>
      </c>
      <c r="BT815" s="4" t="str">
        <f t="shared" si="508"/>
        <v>0</v>
      </c>
      <c r="BU815" s="4" t="str">
        <f t="shared" si="509"/>
        <v>0</v>
      </c>
      <c r="BV815" s="4" t="str">
        <f t="shared" si="510"/>
        <v>0</v>
      </c>
      <c r="BW815" s="4" t="str">
        <f t="shared" si="511"/>
        <v>0</v>
      </c>
      <c r="BX815" s="4" t="str">
        <f t="shared" si="512"/>
        <v>0</v>
      </c>
      <c r="BY815" s="4" t="str">
        <f t="shared" si="513"/>
        <v>0</v>
      </c>
      <c r="BZ815" s="37">
        <f t="shared" si="514"/>
        <v>0</v>
      </c>
      <c r="CA815" s="32" t="e">
        <f>VLOOKUP(J:J,'Agent wise'!A:C,3,0)</f>
        <v>#N/A</v>
      </c>
      <c r="CB815" s="32">
        <f t="shared" si="515"/>
        <v>0</v>
      </c>
      <c r="CC815" t="str">
        <f t="shared" si="516"/>
        <v>FC</v>
      </c>
      <c r="CE815" s="32"/>
      <c r="CJ815">
        <f t="shared" si="517"/>
        <v>0</v>
      </c>
      <c r="CK815">
        <f t="shared" si="518"/>
        <v>1</v>
      </c>
      <c r="CL815">
        <f t="shared" si="519"/>
        <v>1900</v>
      </c>
    </row>
    <row r="816" spans="1:90" ht="15" customHeight="1" x14ac:dyDescent="0.35">
      <c r="A816" s="32"/>
      <c r="E816" s="32"/>
      <c r="G816" s="32"/>
      <c r="AQ816" s="1"/>
      <c r="AW816" s="4" t="str">
        <f t="shared" si="485"/>
        <v>0</v>
      </c>
      <c r="AX816" s="4" t="str">
        <f t="shared" si="486"/>
        <v>0</v>
      </c>
      <c r="AY816" s="4" t="str">
        <f t="shared" si="487"/>
        <v>0</v>
      </c>
      <c r="AZ816" s="4" t="str">
        <f t="shared" si="488"/>
        <v>0</v>
      </c>
      <c r="BA816" s="4" t="str">
        <f t="shared" si="489"/>
        <v>0</v>
      </c>
      <c r="BB816" s="4" t="str">
        <f t="shared" si="490"/>
        <v>0</v>
      </c>
      <c r="BC816" s="4" t="str">
        <f t="shared" si="491"/>
        <v>0</v>
      </c>
      <c r="BD816" s="4" t="str">
        <f t="shared" si="492"/>
        <v>0</v>
      </c>
      <c r="BE816" s="4" t="str">
        <f t="shared" si="493"/>
        <v>0</v>
      </c>
      <c r="BF816" s="4" t="str">
        <f t="shared" si="494"/>
        <v>0</v>
      </c>
      <c r="BG816" s="4" t="str">
        <f t="shared" si="495"/>
        <v>0</v>
      </c>
      <c r="BH816" s="4" t="str">
        <f t="shared" si="496"/>
        <v>0</v>
      </c>
      <c r="BI816" s="4" t="str">
        <f t="shared" si="497"/>
        <v>0</v>
      </c>
      <c r="BJ816" s="4" t="str">
        <f t="shared" si="498"/>
        <v>0</v>
      </c>
      <c r="BK816" s="4" t="str">
        <f t="shared" si="499"/>
        <v>0</v>
      </c>
      <c r="BL816" s="4" t="str">
        <f t="shared" si="500"/>
        <v>0</v>
      </c>
      <c r="BM816" s="4" t="str">
        <f t="shared" si="501"/>
        <v>0</v>
      </c>
      <c r="BN816" s="4" t="str">
        <f t="shared" si="502"/>
        <v>0</v>
      </c>
      <c r="BO816" s="4" t="str">
        <f t="shared" si="503"/>
        <v>0</v>
      </c>
      <c r="BP816" s="4" t="str">
        <f t="shared" si="504"/>
        <v>0</v>
      </c>
      <c r="BQ816" s="4" t="str">
        <f t="shared" si="505"/>
        <v>0</v>
      </c>
      <c r="BR816" s="4" t="str">
        <f t="shared" si="506"/>
        <v>0</v>
      </c>
      <c r="BS816" s="4" t="str">
        <f t="shared" si="507"/>
        <v>0</v>
      </c>
      <c r="BT816" s="4" t="str">
        <f t="shared" si="508"/>
        <v>0</v>
      </c>
      <c r="BU816" s="4" t="str">
        <f t="shared" si="509"/>
        <v>0</v>
      </c>
      <c r="BV816" s="4" t="str">
        <f t="shared" si="510"/>
        <v>0</v>
      </c>
      <c r="BW816" s="4" t="str">
        <f t="shared" si="511"/>
        <v>0</v>
      </c>
      <c r="BX816" s="4" t="str">
        <f t="shared" si="512"/>
        <v>0</v>
      </c>
      <c r="BY816" s="4" t="str">
        <f t="shared" si="513"/>
        <v>0</v>
      </c>
      <c r="BZ816" s="37">
        <f t="shared" si="514"/>
        <v>0</v>
      </c>
      <c r="CA816" s="32" t="e">
        <f>VLOOKUP(J:J,'Agent wise'!A:C,3,0)</f>
        <v>#N/A</v>
      </c>
      <c r="CB816" s="32">
        <f t="shared" si="515"/>
        <v>0</v>
      </c>
      <c r="CC816" t="str">
        <f t="shared" si="516"/>
        <v>FC</v>
      </c>
      <c r="CE816" s="32"/>
      <c r="CJ816">
        <f t="shared" si="517"/>
        <v>0</v>
      </c>
      <c r="CK816">
        <f t="shared" si="518"/>
        <v>1</v>
      </c>
      <c r="CL816">
        <f t="shared" si="519"/>
        <v>1900</v>
      </c>
    </row>
    <row r="817" spans="1:90" ht="15" customHeight="1" x14ac:dyDescent="0.35">
      <c r="A817" s="32"/>
      <c r="E817" s="32"/>
      <c r="G817" s="32"/>
      <c r="AQ817" s="1"/>
      <c r="AW817" s="4" t="str">
        <f t="shared" si="485"/>
        <v>0</v>
      </c>
      <c r="AX817" s="4" t="str">
        <f t="shared" si="486"/>
        <v>0</v>
      </c>
      <c r="AY817" s="4" t="str">
        <f t="shared" si="487"/>
        <v>0</v>
      </c>
      <c r="AZ817" s="4" t="str">
        <f t="shared" si="488"/>
        <v>0</v>
      </c>
      <c r="BA817" s="4" t="str">
        <f t="shared" si="489"/>
        <v>0</v>
      </c>
      <c r="BB817" s="4" t="str">
        <f t="shared" si="490"/>
        <v>0</v>
      </c>
      <c r="BC817" s="4" t="str">
        <f t="shared" si="491"/>
        <v>0</v>
      </c>
      <c r="BD817" s="4" t="str">
        <f t="shared" si="492"/>
        <v>0</v>
      </c>
      <c r="BE817" s="4" t="str">
        <f t="shared" si="493"/>
        <v>0</v>
      </c>
      <c r="BF817" s="4" t="str">
        <f t="shared" si="494"/>
        <v>0</v>
      </c>
      <c r="BG817" s="4" t="str">
        <f t="shared" si="495"/>
        <v>0</v>
      </c>
      <c r="BH817" s="4" t="str">
        <f t="shared" si="496"/>
        <v>0</v>
      </c>
      <c r="BI817" s="4" t="str">
        <f t="shared" si="497"/>
        <v>0</v>
      </c>
      <c r="BJ817" s="4" t="str">
        <f t="shared" si="498"/>
        <v>0</v>
      </c>
      <c r="BK817" s="4" t="str">
        <f t="shared" si="499"/>
        <v>0</v>
      </c>
      <c r="BL817" s="4" t="str">
        <f t="shared" si="500"/>
        <v>0</v>
      </c>
      <c r="BM817" s="4" t="str">
        <f t="shared" si="501"/>
        <v>0</v>
      </c>
      <c r="BN817" s="4" t="str">
        <f t="shared" si="502"/>
        <v>0</v>
      </c>
      <c r="BO817" s="4" t="str">
        <f t="shared" si="503"/>
        <v>0</v>
      </c>
      <c r="BP817" s="4" t="str">
        <f t="shared" si="504"/>
        <v>0</v>
      </c>
      <c r="BQ817" s="4" t="str">
        <f t="shared" si="505"/>
        <v>0</v>
      </c>
      <c r="BR817" s="4" t="str">
        <f t="shared" si="506"/>
        <v>0</v>
      </c>
      <c r="BS817" s="4" t="str">
        <f t="shared" si="507"/>
        <v>0</v>
      </c>
      <c r="BT817" s="4" t="str">
        <f t="shared" si="508"/>
        <v>0</v>
      </c>
      <c r="BU817" s="4" t="str">
        <f t="shared" si="509"/>
        <v>0</v>
      </c>
      <c r="BV817" s="4" t="str">
        <f t="shared" si="510"/>
        <v>0</v>
      </c>
      <c r="BW817" s="4" t="str">
        <f t="shared" si="511"/>
        <v>0</v>
      </c>
      <c r="BX817" s="4" t="str">
        <f t="shared" si="512"/>
        <v>0</v>
      </c>
      <c r="BY817" s="4" t="str">
        <f t="shared" si="513"/>
        <v>0</v>
      </c>
      <c r="BZ817" s="37">
        <f t="shared" si="514"/>
        <v>0</v>
      </c>
      <c r="CA817" s="32" t="e">
        <f>VLOOKUP(J:J,'Agent wise'!A:C,3,0)</f>
        <v>#N/A</v>
      </c>
      <c r="CB817" s="32">
        <f t="shared" si="515"/>
        <v>0</v>
      </c>
      <c r="CC817" t="str">
        <f t="shared" si="516"/>
        <v>FC</v>
      </c>
      <c r="CE817" s="32"/>
      <c r="CJ817">
        <f t="shared" si="517"/>
        <v>0</v>
      </c>
      <c r="CK817">
        <f t="shared" si="518"/>
        <v>1</v>
      </c>
      <c r="CL817">
        <f t="shared" si="519"/>
        <v>1900</v>
      </c>
    </row>
    <row r="818" spans="1:90" ht="15" customHeight="1" x14ac:dyDescent="0.35">
      <c r="A818" s="32"/>
      <c r="E818" s="32"/>
      <c r="G818" s="32"/>
      <c r="AQ818" s="1"/>
      <c r="AW818" s="4" t="str">
        <f t="shared" si="485"/>
        <v>0</v>
      </c>
      <c r="AX818" s="4" t="str">
        <f t="shared" si="486"/>
        <v>0</v>
      </c>
      <c r="AY818" s="4" t="str">
        <f t="shared" si="487"/>
        <v>0</v>
      </c>
      <c r="AZ818" s="4" t="str">
        <f t="shared" si="488"/>
        <v>0</v>
      </c>
      <c r="BA818" s="4" t="str">
        <f t="shared" si="489"/>
        <v>0</v>
      </c>
      <c r="BB818" s="4" t="str">
        <f t="shared" si="490"/>
        <v>0</v>
      </c>
      <c r="BC818" s="4" t="str">
        <f t="shared" si="491"/>
        <v>0</v>
      </c>
      <c r="BD818" s="4" t="str">
        <f t="shared" si="492"/>
        <v>0</v>
      </c>
      <c r="BE818" s="4" t="str">
        <f t="shared" si="493"/>
        <v>0</v>
      </c>
      <c r="BF818" s="4" t="str">
        <f t="shared" si="494"/>
        <v>0</v>
      </c>
      <c r="BG818" s="4" t="str">
        <f t="shared" si="495"/>
        <v>0</v>
      </c>
      <c r="BH818" s="4" t="str">
        <f t="shared" si="496"/>
        <v>0</v>
      </c>
      <c r="BI818" s="4" t="str">
        <f t="shared" si="497"/>
        <v>0</v>
      </c>
      <c r="BJ818" s="4" t="str">
        <f t="shared" si="498"/>
        <v>0</v>
      </c>
      <c r="BK818" s="4" t="str">
        <f t="shared" si="499"/>
        <v>0</v>
      </c>
      <c r="BL818" s="4" t="str">
        <f t="shared" si="500"/>
        <v>0</v>
      </c>
      <c r="BM818" s="4" t="str">
        <f t="shared" si="501"/>
        <v>0</v>
      </c>
      <c r="BN818" s="4" t="str">
        <f t="shared" si="502"/>
        <v>0</v>
      </c>
      <c r="BO818" s="4" t="str">
        <f t="shared" si="503"/>
        <v>0</v>
      </c>
      <c r="BP818" s="4" t="str">
        <f t="shared" si="504"/>
        <v>0</v>
      </c>
      <c r="BQ818" s="4" t="str">
        <f t="shared" si="505"/>
        <v>0</v>
      </c>
      <c r="BR818" s="4" t="str">
        <f t="shared" si="506"/>
        <v>0</v>
      </c>
      <c r="BS818" s="4" t="str">
        <f t="shared" si="507"/>
        <v>0</v>
      </c>
      <c r="BT818" s="4" t="str">
        <f t="shared" si="508"/>
        <v>0</v>
      </c>
      <c r="BU818" s="4" t="str">
        <f t="shared" si="509"/>
        <v>0</v>
      </c>
      <c r="BV818" s="4" t="str">
        <f t="shared" si="510"/>
        <v>0</v>
      </c>
      <c r="BW818" s="4" t="str">
        <f t="shared" si="511"/>
        <v>0</v>
      </c>
      <c r="BX818" s="4" t="str">
        <f t="shared" si="512"/>
        <v>0</v>
      </c>
      <c r="BY818" s="4" t="str">
        <f t="shared" si="513"/>
        <v>0</v>
      </c>
      <c r="BZ818" s="37">
        <f t="shared" si="514"/>
        <v>0</v>
      </c>
      <c r="CA818" s="32" t="e">
        <f>VLOOKUP(J:J,'Agent wise'!A:C,3,0)</f>
        <v>#N/A</v>
      </c>
      <c r="CB818" s="32">
        <f t="shared" si="515"/>
        <v>0</v>
      </c>
      <c r="CC818" t="str">
        <f t="shared" si="516"/>
        <v>FC</v>
      </c>
      <c r="CE818" s="32"/>
      <c r="CJ818">
        <f t="shared" si="517"/>
        <v>0</v>
      </c>
      <c r="CK818">
        <f t="shared" si="518"/>
        <v>1</v>
      </c>
      <c r="CL818">
        <f t="shared" si="519"/>
        <v>1900</v>
      </c>
    </row>
    <row r="819" spans="1:90" ht="15" customHeight="1" x14ac:dyDescent="0.35">
      <c r="A819" s="32"/>
      <c r="E819" s="32"/>
      <c r="G819" s="32"/>
      <c r="AQ819" s="1"/>
      <c r="AW819" s="4" t="str">
        <f t="shared" si="485"/>
        <v>0</v>
      </c>
      <c r="AX819" s="4" t="str">
        <f t="shared" si="486"/>
        <v>0</v>
      </c>
      <c r="AY819" s="4" t="str">
        <f t="shared" si="487"/>
        <v>0</v>
      </c>
      <c r="AZ819" s="4" t="str">
        <f t="shared" si="488"/>
        <v>0</v>
      </c>
      <c r="BA819" s="4" t="str">
        <f t="shared" si="489"/>
        <v>0</v>
      </c>
      <c r="BB819" s="4" t="str">
        <f t="shared" si="490"/>
        <v>0</v>
      </c>
      <c r="BC819" s="4" t="str">
        <f t="shared" si="491"/>
        <v>0</v>
      </c>
      <c r="BD819" s="4" t="str">
        <f t="shared" si="492"/>
        <v>0</v>
      </c>
      <c r="BE819" s="4" t="str">
        <f t="shared" si="493"/>
        <v>0</v>
      </c>
      <c r="BF819" s="4" t="str">
        <f t="shared" si="494"/>
        <v>0</v>
      </c>
      <c r="BG819" s="4" t="str">
        <f t="shared" si="495"/>
        <v>0</v>
      </c>
      <c r="BH819" s="4" t="str">
        <f t="shared" si="496"/>
        <v>0</v>
      </c>
      <c r="BI819" s="4" t="str">
        <f t="shared" si="497"/>
        <v>0</v>
      </c>
      <c r="BJ819" s="4" t="str">
        <f t="shared" si="498"/>
        <v>0</v>
      </c>
      <c r="BK819" s="4" t="str">
        <f t="shared" si="499"/>
        <v>0</v>
      </c>
      <c r="BL819" s="4" t="str">
        <f t="shared" si="500"/>
        <v>0</v>
      </c>
      <c r="BM819" s="4" t="str">
        <f t="shared" si="501"/>
        <v>0</v>
      </c>
      <c r="BN819" s="4" t="str">
        <f t="shared" si="502"/>
        <v>0</v>
      </c>
      <c r="BO819" s="4" t="str">
        <f t="shared" si="503"/>
        <v>0</v>
      </c>
      <c r="BP819" s="4" t="str">
        <f t="shared" si="504"/>
        <v>0</v>
      </c>
      <c r="BQ819" s="4" t="str">
        <f t="shared" si="505"/>
        <v>0</v>
      </c>
      <c r="BR819" s="4" t="str">
        <f t="shared" si="506"/>
        <v>0</v>
      </c>
      <c r="BS819" s="4" t="str">
        <f t="shared" si="507"/>
        <v>0</v>
      </c>
      <c r="BT819" s="4" t="str">
        <f t="shared" si="508"/>
        <v>0</v>
      </c>
      <c r="BU819" s="4" t="str">
        <f t="shared" si="509"/>
        <v>0</v>
      </c>
      <c r="BV819" s="4" t="str">
        <f t="shared" si="510"/>
        <v>0</v>
      </c>
      <c r="BW819" s="4" t="str">
        <f t="shared" si="511"/>
        <v>0</v>
      </c>
      <c r="BX819" s="4" t="str">
        <f t="shared" si="512"/>
        <v>0</v>
      </c>
      <c r="BY819" s="4" t="str">
        <f t="shared" si="513"/>
        <v>0</v>
      </c>
      <c r="BZ819" s="37">
        <f t="shared" si="514"/>
        <v>0</v>
      </c>
      <c r="CA819" s="32" t="e">
        <f>VLOOKUP(J:J,'Agent wise'!A:C,3,0)</f>
        <v>#N/A</v>
      </c>
      <c r="CB819" s="32">
        <f t="shared" si="515"/>
        <v>0</v>
      </c>
      <c r="CC819" t="str">
        <f t="shared" si="516"/>
        <v>FC</v>
      </c>
      <c r="CE819" s="32"/>
      <c r="CJ819">
        <f t="shared" si="517"/>
        <v>0</v>
      </c>
      <c r="CK819">
        <f t="shared" si="518"/>
        <v>1</v>
      </c>
      <c r="CL819">
        <f t="shared" si="519"/>
        <v>1900</v>
      </c>
    </row>
    <row r="820" spans="1:90" ht="15" customHeight="1" x14ac:dyDescent="0.35">
      <c r="A820" s="32"/>
      <c r="E820" s="32"/>
      <c r="G820" s="32"/>
      <c r="AQ820" s="1"/>
      <c r="AW820" s="4" t="str">
        <f t="shared" si="485"/>
        <v>0</v>
      </c>
      <c r="AX820" s="4" t="str">
        <f t="shared" si="486"/>
        <v>0</v>
      </c>
      <c r="AY820" s="4" t="str">
        <f t="shared" si="487"/>
        <v>0</v>
      </c>
      <c r="AZ820" s="4" t="str">
        <f t="shared" si="488"/>
        <v>0</v>
      </c>
      <c r="BA820" s="4" t="str">
        <f t="shared" si="489"/>
        <v>0</v>
      </c>
      <c r="BB820" s="4" t="str">
        <f t="shared" si="490"/>
        <v>0</v>
      </c>
      <c r="BC820" s="4" t="str">
        <f t="shared" si="491"/>
        <v>0</v>
      </c>
      <c r="BD820" s="4" t="str">
        <f t="shared" si="492"/>
        <v>0</v>
      </c>
      <c r="BE820" s="4" t="str">
        <f t="shared" si="493"/>
        <v>0</v>
      </c>
      <c r="BF820" s="4" t="str">
        <f t="shared" si="494"/>
        <v>0</v>
      </c>
      <c r="BG820" s="4" t="str">
        <f t="shared" si="495"/>
        <v>0</v>
      </c>
      <c r="BH820" s="4" t="str">
        <f t="shared" si="496"/>
        <v>0</v>
      </c>
      <c r="BI820" s="4" t="str">
        <f t="shared" si="497"/>
        <v>0</v>
      </c>
      <c r="BJ820" s="4" t="str">
        <f t="shared" si="498"/>
        <v>0</v>
      </c>
      <c r="BK820" s="4" t="str">
        <f t="shared" si="499"/>
        <v>0</v>
      </c>
      <c r="BL820" s="4" t="str">
        <f t="shared" si="500"/>
        <v>0</v>
      </c>
      <c r="BM820" s="4" t="str">
        <f t="shared" si="501"/>
        <v>0</v>
      </c>
      <c r="BN820" s="4" t="str">
        <f t="shared" si="502"/>
        <v>0</v>
      </c>
      <c r="BO820" s="4" t="str">
        <f t="shared" si="503"/>
        <v>0</v>
      </c>
      <c r="BP820" s="4" t="str">
        <f t="shared" si="504"/>
        <v>0</v>
      </c>
      <c r="BQ820" s="4" t="str">
        <f t="shared" si="505"/>
        <v>0</v>
      </c>
      <c r="BR820" s="4" t="str">
        <f t="shared" si="506"/>
        <v>0</v>
      </c>
      <c r="BS820" s="4" t="str">
        <f t="shared" si="507"/>
        <v>0</v>
      </c>
      <c r="BT820" s="4" t="str">
        <f t="shared" si="508"/>
        <v>0</v>
      </c>
      <c r="BU820" s="4" t="str">
        <f t="shared" si="509"/>
        <v>0</v>
      </c>
      <c r="BV820" s="4" t="str">
        <f t="shared" si="510"/>
        <v>0</v>
      </c>
      <c r="BW820" s="4" t="str">
        <f t="shared" si="511"/>
        <v>0</v>
      </c>
      <c r="BX820" s="4" t="str">
        <f t="shared" si="512"/>
        <v>0</v>
      </c>
      <c r="BY820" s="4" t="str">
        <f t="shared" si="513"/>
        <v>0</v>
      </c>
      <c r="BZ820" s="37">
        <f t="shared" si="514"/>
        <v>0</v>
      </c>
      <c r="CA820" s="32" t="e">
        <f>VLOOKUP(J:J,'Agent wise'!A:C,3,0)</f>
        <v>#N/A</v>
      </c>
      <c r="CB820" s="32">
        <f t="shared" si="515"/>
        <v>0</v>
      </c>
      <c r="CC820" t="str">
        <f t="shared" si="516"/>
        <v>FC</v>
      </c>
      <c r="CE820" s="32"/>
      <c r="CJ820">
        <f t="shared" si="517"/>
        <v>0</v>
      </c>
      <c r="CK820">
        <f t="shared" si="518"/>
        <v>1</v>
      </c>
      <c r="CL820">
        <f t="shared" si="519"/>
        <v>1900</v>
      </c>
    </row>
    <row r="821" spans="1:90" ht="15" customHeight="1" x14ac:dyDescent="0.35">
      <c r="A821" s="32"/>
      <c r="E821" s="32"/>
      <c r="G821" s="32"/>
      <c r="AQ821" s="1"/>
      <c r="AW821" s="4" t="str">
        <f t="shared" si="485"/>
        <v>0</v>
      </c>
      <c r="AX821" s="4" t="str">
        <f t="shared" si="486"/>
        <v>0</v>
      </c>
      <c r="AY821" s="4" t="str">
        <f t="shared" si="487"/>
        <v>0</v>
      </c>
      <c r="AZ821" s="4" t="str">
        <f t="shared" si="488"/>
        <v>0</v>
      </c>
      <c r="BA821" s="4" t="str">
        <f t="shared" si="489"/>
        <v>0</v>
      </c>
      <c r="BB821" s="4" t="str">
        <f t="shared" si="490"/>
        <v>0</v>
      </c>
      <c r="BC821" s="4" t="str">
        <f t="shared" si="491"/>
        <v>0</v>
      </c>
      <c r="BD821" s="4" t="str">
        <f t="shared" si="492"/>
        <v>0</v>
      </c>
      <c r="BE821" s="4" t="str">
        <f t="shared" si="493"/>
        <v>0</v>
      </c>
      <c r="BF821" s="4" t="str">
        <f t="shared" si="494"/>
        <v>0</v>
      </c>
      <c r="BG821" s="4" t="str">
        <f t="shared" si="495"/>
        <v>0</v>
      </c>
      <c r="BH821" s="4" t="str">
        <f t="shared" si="496"/>
        <v>0</v>
      </c>
      <c r="BI821" s="4" t="str">
        <f t="shared" si="497"/>
        <v>0</v>
      </c>
      <c r="BJ821" s="4" t="str">
        <f t="shared" si="498"/>
        <v>0</v>
      </c>
      <c r="BK821" s="4" t="str">
        <f t="shared" si="499"/>
        <v>0</v>
      </c>
      <c r="BL821" s="4" t="str">
        <f t="shared" si="500"/>
        <v>0</v>
      </c>
      <c r="BM821" s="4" t="str">
        <f t="shared" si="501"/>
        <v>0</v>
      </c>
      <c r="BN821" s="4" t="str">
        <f t="shared" si="502"/>
        <v>0</v>
      </c>
      <c r="BO821" s="4" t="str">
        <f t="shared" si="503"/>
        <v>0</v>
      </c>
      <c r="BP821" s="4" t="str">
        <f t="shared" si="504"/>
        <v>0</v>
      </c>
      <c r="BQ821" s="4" t="str">
        <f t="shared" si="505"/>
        <v>0</v>
      </c>
      <c r="BR821" s="4" t="str">
        <f t="shared" si="506"/>
        <v>0</v>
      </c>
      <c r="BS821" s="4" t="str">
        <f t="shared" si="507"/>
        <v>0</v>
      </c>
      <c r="BT821" s="4" t="str">
        <f t="shared" si="508"/>
        <v>0</v>
      </c>
      <c r="BU821" s="4" t="str">
        <f t="shared" si="509"/>
        <v>0</v>
      </c>
      <c r="BV821" s="4" t="str">
        <f t="shared" si="510"/>
        <v>0</v>
      </c>
      <c r="BW821" s="4" t="str">
        <f t="shared" si="511"/>
        <v>0</v>
      </c>
      <c r="BX821" s="4" t="str">
        <f t="shared" si="512"/>
        <v>0</v>
      </c>
      <c r="BY821" s="4" t="str">
        <f t="shared" si="513"/>
        <v>0</v>
      </c>
      <c r="BZ821" s="37">
        <f t="shared" si="514"/>
        <v>0</v>
      </c>
      <c r="CA821" s="32" t="e">
        <f>VLOOKUP(J:J,'Agent wise'!A:C,3,0)</f>
        <v>#N/A</v>
      </c>
      <c r="CB821" s="32">
        <f t="shared" si="515"/>
        <v>0</v>
      </c>
      <c r="CC821" t="str">
        <f t="shared" si="516"/>
        <v>FC</v>
      </c>
      <c r="CE821" s="32"/>
      <c r="CJ821">
        <f t="shared" si="517"/>
        <v>0</v>
      </c>
      <c r="CK821">
        <f t="shared" si="518"/>
        <v>1</v>
      </c>
      <c r="CL821">
        <f t="shared" si="519"/>
        <v>1900</v>
      </c>
    </row>
    <row r="822" spans="1:90" ht="15" customHeight="1" x14ac:dyDescent="0.35">
      <c r="A822" s="32"/>
      <c r="E822" s="32"/>
      <c r="G822" s="32"/>
      <c r="AQ822" s="1"/>
      <c r="AW822" s="4" t="str">
        <f t="shared" si="485"/>
        <v>0</v>
      </c>
      <c r="AX822" s="4" t="str">
        <f t="shared" si="486"/>
        <v>0</v>
      </c>
      <c r="AY822" s="4" t="str">
        <f t="shared" si="487"/>
        <v>0</v>
      </c>
      <c r="AZ822" s="4" t="str">
        <f t="shared" si="488"/>
        <v>0</v>
      </c>
      <c r="BA822" s="4" t="str">
        <f t="shared" si="489"/>
        <v>0</v>
      </c>
      <c r="BB822" s="4" t="str">
        <f t="shared" si="490"/>
        <v>0</v>
      </c>
      <c r="BC822" s="4" t="str">
        <f t="shared" si="491"/>
        <v>0</v>
      </c>
      <c r="BD822" s="4" t="str">
        <f t="shared" si="492"/>
        <v>0</v>
      </c>
      <c r="BE822" s="4" t="str">
        <f t="shared" si="493"/>
        <v>0</v>
      </c>
      <c r="BF822" s="4" t="str">
        <f t="shared" si="494"/>
        <v>0</v>
      </c>
      <c r="BG822" s="4" t="str">
        <f t="shared" si="495"/>
        <v>0</v>
      </c>
      <c r="BH822" s="4" t="str">
        <f t="shared" si="496"/>
        <v>0</v>
      </c>
      <c r="BI822" s="4" t="str">
        <f t="shared" si="497"/>
        <v>0</v>
      </c>
      <c r="BJ822" s="4" t="str">
        <f t="shared" si="498"/>
        <v>0</v>
      </c>
      <c r="BK822" s="4" t="str">
        <f t="shared" si="499"/>
        <v>0</v>
      </c>
      <c r="BL822" s="4" t="str">
        <f t="shared" si="500"/>
        <v>0</v>
      </c>
      <c r="BM822" s="4" t="str">
        <f t="shared" si="501"/>
        <v>0</v>
      </c>
      <c r="BN822" s="4" t="str">
        <f t="shared" si="502"/>
        <v>0</v>
      </c>
      <c r="BO822" s="4" t="str">
        <f t="shared" si="503"/>
        <v>0</v>
      </c>
      <c r="BP822" s="4" t="str">
        <f t="shared" si="504"/>
        <v>0</v>
      </c>
      <c r="BQ822" s="4" t="str">
        <f t="shared" si="505"/>
        <v>0</v>
      </c>
      <c r="BR822" s="4" t="str">
        <f t="shared" si="506"/>
        <v>0</v>
      </c>
      <c r="BS822" s="4" t="str">
        <f t="shared" si="507"/>
        <v>0</v>
      </c>
      <c r="BT822" s="4" t="str">
        <f t="shared" si="508"/>
        <v>0</v>
      </c>
      <c r="BU822" s="4" t="str">
        <f t="shared" si="509"/>
        <v>0</v>
      </c>
      <c r="BV822" s="4" t="str">
        <f t="shared" si="510"/>
        <v>0</v>
      </c>
      <c r="BW822" s="4" t="str">
        <f t="shared" si="511"/>
        <v>0</v>
      </c>
      <c r="BX822" s="4" t="str">
        <f t="shared" si="512"/>
        <v>0</v>
      </c>
      <c r="BY822" s="4" t="str">
        <f t="shared" si="513"/>
        <v>0</v>
      </c>
      <c r="BZ822" s="37">
        <f t="shared" si="514"/>
        <v>0</v>
      </c>
      <c r="CA822" s="32" t="e">
        <f>VLOOKUP(J:J,'Agent wise'!A:C,3,0)</f>
        <v>#N/A</v>
      </c>
      <c r="CB822" s="32">
        <f t="shared" si="515"/>
        <v>0</v>
      </c>
      <c r="CC822" t="str">
        <f t="shared" si="516"/>
        <v>FC</v>
      </c>
      <c r="CE822" s="32"/>
      <c r="CJ822">
        <f t="shared" si="517"/>
        <v>0</v>
      </c>
      <c r="CK822">
        <f t="shared" si="518"/>
        <v>1</v>
      </c>
      <c r="CL822">
        <f t="shared" si="519"/>
        <v>1900</v>
      </c>
    </row>
    <row r="823" spans="1:90" ht="15" customHeight="1" x14ac:dyDescent="0.35">
      <c r="A823" s="32"/>
      <c r="E823" s="32"/>
      <c r="G823" s="32"/>
      <c r="AQ823" s="1"/>
      <c r="AW823" s="4" t="str">
        <f t="shared" si="485"/>
        <v>0</v>
      </c>
      <c r="AX823" s="4" t="str">
        <f t="shared" si="486"/>
        <v>0</v>
      </c>
      <c r="AY823" s="4" t="str">
        <f t="shared" si="487"/>
        <v>0</v>
      </c>
      <c r="AZ823" s="4" t="str">
        <f t="shared" si="488"/>
        <v>0</v>
      </c>
      <c r="BA823" s="4" t="str">
        <f t="shared" si="489"/>
        <v>0</v>
      </c>
      <c r="BB823" s="4" t="str">
        <f t="shared" si="490"/>
        <v>0</v>
      </c>
      <c r="BC823" s="4" t="str">
        <f t="shared" si="491"/>
        <v>0</v>
      </c>
      <c r="BD823" s="4" t="str">
        <f t="shared" si="492"/>
        <v>0</v>
      </c>
      <c r="BE823" s="4" t="str">
        <f t="shared" si="493"/>
        <v>0</v>
      </c>
      <c r="BF823" s="4" t="str">
        <f t="shared" si="494"/>
        <v>0</v>
      </c>
      <c r="BG823" s="4" t="str">
        <f t="shared" si="495"/>
        <v>0</v>
      </c>
      <c r="BH823" s="4" t="str">
        <f t="shared" si="496"/>
        <v>0</v>
      </c>
      <c r="BI823" s="4" t="str">
        <f t="shared" si="497"/>
        <v>0</v>
      </c>
      <c r="BJ823" s="4" t="str">
        <f t="shared" si="498"/>
        <v>0</v>
      </c>
      <c r="BK823" s="4" t="str">
        <f t="shared" si="499"/>
        <v>0</v>
      </c>
      <c r="BL823" s="4" t="str">
        <f t="shared" si="500"/>
        <v>0</v>
      </c>
      <c r="BM823" s="4" t="str">
        <f t="shared" si="501"/>
        <v>0</v>
      </c>
      <c r="BN823" s="4" t="str">
        <f t="shared" si="502"/>
        <v>0</v>
      </c>
      <c r="BO823" s="4" t="str">
        <f t="shared" si="503"/>
        <v>0</v>
      </c>
      <c r="BP823" s="4" t="str">
        <f t="shared" si="504"/>
        <v>0</v>
      </c>
      <c r="BQ823" s="4" t="str">
        <f t="shared" si="505"/>
        <v>0</v>
      </c>
      <c r="BR823" s="4" t="str">
        <f t="shared" si="506"/>
        <v>0</v>
      </c>
      <c r="BS823" s="4" t="str">
        <f t="shared" si="507"/>
        <v>0</v>
      </c>
      <c r="BT823" s="4" t="str">
        <f t="shared" si="508"/>
        <v>0</v>
      </c>
      <c r="BU823" s="4" t="str">
        <f t="shared" si="509"/>
        <v>0</v>
      </c>
      <c r="BV823" s="4" t="str">
        <f t="shared" si="510"/>
        <v>0</v>
      </c>
      <c r="BW823" s="4" t="str">
        <f t="shared" si="511"/>
        <v>0</v>
      </c>
      <c r="BX823" s="4" t="str">
        <f t="shared" si="512"/>
        <v>0</v>
      </c>
      <c r="BY823" s="4" t="str">
        <f t="shared" si="513"/>
        <v>0</v>
      </c>
      <c r="BZ823" s="37">
        <f t="shared" si="514"/>
        <v>0</v>
      </c>
      <c r="CA823" s="32" t="e">
        <f>VLOOKUP(J:J,'Agent wise'!A:C,3,0)</f>
        <v>#N/A</v>
      </c>
      <c r="CB823" s="32">
        <f t="shared" si="515"/>
        <v>0</v>
      </c>
      <c r="CC823" t="str">
        <f t="shared" si="516"/>
        <v>FC</v>
      </c>
      <c r="CE823" s="32"/>
      <c r="CJ823">
        <f t="shared" si="517"/>
        <v>0</v>
      </c>
      <c r="CK823">
        <f t="shared" si="518"/>
        <v>1</v>
      </c>
      <c r="CL823">
        <f t="shared" si="519"/>
        <v>1900</v>
      </c>
    </row>
    <row r="824" spans="1:90" ht="15" customHeight="1" x14ac:dyDescent="0.35">
      <c r="A824" s="32"/>
      <c r="E824" s="32"/>
      <c r="G824" s="32"/>
      <c r="AQ824" s="1"/>
      <c r="AW824" s="4" t="str">
        <f t="shared" si="485"/>
        <v>0</v>
      </c>
      <c r="AX824" s="4" t="str">
        <f t="shared" si="486"/>
        <v>0</v>
      </c>
      <c r="AY824" s="4" t="str">
        <f t="shared" si="487"/>
        <v>0</v>
      </c>
      <c r="AZ824" s="4" t="str">
        <f t="shared" si="488"/>
        <v>0</v>
      </c>
      <c r="BA824" s="4" t="str">
        <f t="shared" si="489"/>
        <v>0</v>
      </c>
      <c r="BB824" s="4" t="str">
        <f t="shared" si="490"/>
        <v>0</v>
      </c>
      <c r="BC824" s="4" t="str">
        <f t="shared" si="491"/>
        <v>0</v>
      </c>
      <c r="BD824" s="4" t="str">
        <f t="shared" si="492"/>
        <v>0</v>
      </c>
      <c r="BE824" s="4" t="str">
        <f t="shared" si="493"/>
        <v>0</v>
      </c>
      <c r="BF824" s="4" t="str">
        <f t="shared" si="494"/>
        <v>0</v>
      </c>
      <c r="BG824" s="4" t="str">
        <f t="shared" si="495"/>
        <v>0</v>
      </c>
      <c r="BH824" s="4" t="str">
        <f t="shared" si="496"/>
        <v>0</v>
      </c>
      <c r="BI824" s="4" t="str">
        <f t="shared" si="497"/>
        <v>0</v>
      </c>
      <c r="BJ824" s="4" t="str">
        <f t="shared" si="498"/>
        <v>0</v>
      </c>
      <c r="BK824" s="4" t="str">
        <f t="shared" si="499"/>
        <v>0</v>
      </c>
      <c r="BL824" s="4" t="str">
        <f t="shared" si="500"/>
        <v>0</v>
      </c>
      <c r="BM824" s="4" t="str">
        <f t="shared" si="501"/>
        <v>0</v>
      </c>
      <c r="BN824" s="4" t="str">
        <f t="shared" si="502"/>
        <v>0</v>
      </c>
      <c r="BO824" s="4" t="str">
        <f t="shared" si="503"/>
        <v>0</v>
      </c>
      <c r="BP824" s="4" t="str">
        <f t="shared" si="504"/>
        <v>0</v>
      </c>
      <c r="BQ824" s="4" t="str">
        <f t="shared" si="505"/>
        <v>0</v>
      </c>
      <c r="BR824" s="4" t="str">
        <f t="shared" si="506"/>
        <v>0</v>
      </c>
      <c r="BS824" s="4" t="str">
        <f t="shared" si="507"/>
        <v>0</v>
      </c>
      <c r="BT824" s="4" t="str">
        <f t="shared" si="508"/>
        <v>0</v>
      </c>
      <c r="BU824" s="4" t="str">
        <f t="shared" si="509"/>
        <v>0</v>
      </c>
      <c r="BV824" s="4" t="str">
        <f t="shared" si="510"/>
        <v>0</v>
      </c>
      <c r="BW824" s="4" t="str">
        <f t="shared" si="511"/>
        <v>0</v>
      </c>
      <c r="BX824" s="4" t="str">
        <f t="shared" si="512"/>
        <v>0</v>
      </c>
      <c r="BY824" s="4" t="str">
        <f t="shared" si="513"/>
        <v>0</v>
      </c>
      <c r="BZ824" s="37">
        <f t="shared" si="514"/>
        <v>0</v>
      </c>
      <c r="CA824" s="32" t="e">
        <f>VLOOKUP(J:J,'Agent wise'!A:C,3,0)</f>
        <v>#N/A</v>
      </c>
      <c r="CB824" s="32">
        <f t="shared" si="515"/>
        <v>0</v>
      </c>
      <c r="CC824" t="str">
        <f t="shared" si="516"/>
        <v>FC</v>
      </c>
      <c r="CE824" s="32"/>
      <c r="CJ824">
        <f t="shared" si="517"/>
        <v>0</v>
      </c>
      <c r="CK824">
        <f t="shared" si="518"/>
        <v>1</v>
      </c>
      <c r="CL824">
        <f t="shared" si="519"/>
        <v>1900</v>
      </c>
    </row>
    <row r="825" spans="1:90" ht="15" customHeight="1" x14ac:dyDescent="0.35">
      <c r="A825" s="32"/>
      <c r="E825" s="32"/>
      <c r="G825" s="32"/>
      <c r="AQ825" s="1"/>
      <c r="AW825" s="4" t="str">
        <f t="shared" si="485"/>
        <v>0</v>
      </c>
      <c r="AX825" s="4" t="str">
        <f t="shared" si="486"/>
        <v>0</v>
      </c>
      <c r="AY825" s="4" t="str">
        <f t="shared" si="487"/>
        <v>0</v>
      </c>
      <c r="AZ825" s="4" t="str">
        <f t="shared" si="488"/>
        <v>0</v>
      </c>
      <c r="BA825" s="4" t="str">
        <f t="shared" si="489"/>
        <v>0</v>
      </c>
      <c r="BB825" s="4" t="str">
        <f t="shared" si="490"/>
        <v>0</v>
      </c>
      <c r="BC825" s="4" t="str">
        <f t="shared" si="491"/>
        <v>0</v>
      </c>
      <c r="BD825" s="4" t="str">
        <f t="shared" si="492"/>
        <v>0</v>
      </c>
      <c r="BE825" s="4" t="str">
        <f t="shared" si="493"/>
        <v>0</v>
      </c>
      <c r="BF825" s="4" t="str">
        <f t="shared" si="494"/>
        <v>0</v>
      </c>
      <c r="BG825" s="4" t="str">
        <f t="shared" si="495"/>
        <v>0</v>
      </c>
      <c r="BH825" s="4" t="str">
        <f t="shared" si="496"/>
        <v>0</v>
      </c>
      <c r="BI825" s="4" t="str">
        <f t="shared" si="497"/>
        <v>0</v>
      </c>
      <c r="BJ825" s="4" t="str">
        <f t="shared" si="498"/>
        <v>0</v>
      </c>
      <c r="BK825" s="4" t="str">
        <f t="shared" si="499"/>
        <v>0</v>
      </c>
      <c r="BL825" s="4" t="str">
        <f t="shared" si="500"/>
        <v>0</v>
      </c>
      <c r="BM825" s="4" t="str">
        <f t="shared" si="501"/>
        <v>0</v>
      </c>
      <c r="BN825" s="4" t="str">
        <f t="shared" si="502"/>
        <v>0</v>
      </c>
      <c r="BO825" s="4" t="str">
        <f t="shared" si="503"/>
        <v>0</v>
      </c>
      <c r="BP825" s="4" t="str">
        <f t="shared" si="504"/>
        <v>0</v>
      </c>
      <c r="BQ825" s="4" t="str">
        <f t="shared" si="505"/>
        <v>0</v>
      </c>
      <c r="BR825" s="4" t="str">
        <f t="shared" si="506"/>
        <v>0</v>
      </c>
      <c r="BS825" s="4" t="str">
        <f t="shared" si="507"/>
        <v>0</v>
      </c>
      <c r="BT825" s="4" t="str">
        <f t="shared" si="508"/>
        <v>0</v>
      </c>
      <c r="BU825" s="4" t="str">
        <f t="shared" si="509"/>
        <v>0</v>
      </c>
      <c r="BV825" s="4" t="str">
        <f t="shared" si="510"/>
        <v>0</v>
      </c>
      <c r="BW825" s="4" t="str">
        <f t="shared" si="511"/>
        <v>0</v>
      </c>
      <c r="BX825" s="4" t="str">
        <f t="shared" si="512"/>
        <v>0</v>
      </c>
      <c r="BY825" s="4" t="str">
        <f t="shared" si="513"/>
        <v>0</v>
      </c>
      <c r="BZ825" s="37">
        <f t="shared" si="514"/>
        <v>0</v>
      </c>
      <c r="CA825" s="32" t="e">
        <f>VLOOKUP(J:J,'Agent wise'!A:C,3,0)</f>
        <v>#N/A</v>
      </c>
      <c r="CB825" s="32">
        <f t="shared" si="515"/>
        <v>0</v>
      </c>
      <c r="CC825" t="str">
        <f t="shared" si="516"/>
        <v>FC</v>
      </c>
      <c r="CE825" s="32"/>
      <c r="CJ825">
        <f t="shared" si="517"/>
        <v>0</v>
      </c>
      <c r="CK825">
        <f t="shared" si="518"/>
        <v>1</v>
      </c>
      <c r="CL825">
        <f t="shared" si="519"/>
        <v>1900</v>
      </c>
    </row>
    <row r="826" spans="1:90" ht="15" customHeight="1" x14ac:dyDescent="0.35">
      <c r="A826" s="32"/>
      <c r="E826" s="32"/>
      <c r="G826" s="32"/>
      <c r="AQ826" s="1"/>
      <c r="AW826" s="4" t="str">
        <f t="shared" si="485"/>
        <v>0</v>
      </c>
      <c r="AX826" s="4" t="str">
        <f t="shared" si="486"/>
        <v>0</v>
      </c>
      <c r="AY826" s="4" t="str">
        <f t="shared" si="487"/>
        <v>0</v>
      </c>
      <c r="AZ826" s="4" t="str">
        <f t="shared" si="488"/>
        <v>0</v>
      </c>
      <c r="BA826" s="4" t="str">
        <f t="shared" si="489"/>
        <v>0</v>
      </c>
      <c r="BB826" s="4" t="str">
        <f t="shared" si="490"/>
        <v>0</v>
      </c>
      <c r="BC826" s="4" t="str">
        <f t="shared" si="491"/>
        <v>0</v>
      </c>
      <c r="BD826" s="4" t="str">
        <f t="shared" si="492"/>
        <v>0</v>
      </c>
      <c r="BE826" s="4" t="str">
        <f t="shared" si="493"/>
        <v>0</v>
      </c>
      <c r="BF826" s="4" t="str">
        <f t="shared" si="494"/>
        <v>0</v>
      </c>
      <c r="BG826" s="4" t="str">
        <f t="shared" si="495"/>
        <v>0</v>
      </c>
      <c r="BH826" s="4" t="str">
        <f t="shared" si="496"/>
        <v>0</v>
      </c>
      <c r="BI826" s="4" t="str">
        <f t="shared" si="497"/>
        <v>0</v>
      </c>
      <c r="BJ826" s="4" t="str">
        <f t="shared" si="498"/>
        <v>0</v>
      </c>
      <c r="BK826" s="4" t="str">
        <f t="shared" si="499"/>
        <v>0</v>
      </c>
      <c r="BL826" s="4" t="str">
        <f t="shared" si="500"/>
        <v>0</v>
      </c>
      <c r="BM826" s="4" t="str">
        <f t="shared" si="501"/>
        <v>0</v>
      </c>
      <c r="BN826" s="4" t="str">
        <f t="shared" si="502"/>
        <v>0</v>
      </c>
      <c r="BO826" s="4" t="str">
        <f t="shared" si="503"/>
        <v>0</v>
      </c>
      <c r="BP826" s="4" t="str">
        <f t="shared" si="504"/>
        <v>0</v>
      </c>
      <c r="BQ826" s="4" t="str">
        <f t="shared" si="505"/>
        <v>0</v>
      </c>
      <c r="BR826" s="4" t="str">
        <f t="shared" si="506"/>
        <v>0</v>
      </c>
      <c r="BS826" s="4" t="str">
        <f t="shared" si="507"/>
        <v>0</v>
      </c>
      <c r="BT826" s="4" t="str">
        <f t="shared" si="508"/>
        <v>0</v>
      </c>
      <c r="BU826" s="4" t="str">
        <f t="shared" si="509"/>
        <v>0</v>
      </c>
      <c r="BV826" s="4" t="str">
        <f t="shared" si="510"/>
        <v>0</v>
      </c>
      <c r="BW826" s="4" t="str">
        <f t="shared" si="511"/>
        <v>0</v>
      </c>
      <c r="BX826" s="4" t="str">
        <f t="shared" si="512"/>
        <v>0</v>
      </c>
      <c r="BY826" s="4" t="str">
        <f t="shared" si="513"/>
        <v>0</v>
      </c>
      <c r="BZ826" s="37">
        <f t="shared" si="514"/>
        <v>0</v>
      </c>
      <c r="CA826" s="32" t="e">
        <f>VLOOKUP(J:J,'Agent wise'!A:C,3,0)</f>
        <v>#N/A</v>
      </c>
      <c r="CB826" s="32">
        <f t="shared" si="515"/>
        <v>0</v>
      </c>
      <c r="CC826" t="str">
        <f t="shared" si="516"/>
        <v>FC</v>
      </c>
      <c r="CE826" s="32"/>
      <c r="CJ826">
        <f t="shared" si="517"/>
        <v>0</v>
      </c>
      <c r="CK826">
        <f t="shared" si="518"/>
        <v>1</v>
      </c>
      <c r="CL826">
        <f t="shared" si="519"/>
        <v>1900</v>
      </c>
    </row>
    <row r="827" spans="1:90" ht="15" customHeight="1" x14ac:dyDescent="0.35">
      <c r="A827" s="32"/>
      <c r="E827" s="32"/>
      <c r="G827" s="32"/>
      <c r="AQ827" s="1"/>
      <c r="AW827" s="4" t="str">
        <f t="shared" si="485"/>
        <v>0</v>
      </c>
      <c r="AX827" s="4" t="str">
        <f t="shared" si="486"/>
        <v>0</v>
      </c>
      <c r="AY827" s="4" t="str">
        <f t="shared" si="487"/>
        <v>0</v>
      </c>
      <c r="AZ827" s="4" t="str">
        <f t="shared" si="488"/>
        <v>0</v>
      </c>
      <c r="BA827" s="4" t="str">
        <f t="shared" si="489"/>
        <v>0</v>
      </c>
      <c r="BB827" s="4" t="str">
        <f t="shared" si="490"/>
        <v>0</v>
      </c>
      <c r="BC827" s="4" t="str">
        <f t="shared" si="491"/>
        <v>0</v>
      </c>
      <c r="BD827" s="4" t="str">
        <f t="shared" si="492"/>
        <v>0</v>
      </c>
      <c r="BE827" s="4" t="str">
        <f t="shared" si="493"/>
        <v>0</v>
      </c>
      <c r="BF827" s="4" t="str">
        <f t="shared" si="494"/>
        <v>0</v>
      </c>
      <c r="BG827" s="4" t="str">
        <f t="shared" si="495"/>
        <v>0</v>
      </c>
      <c r="BH827" s="4" t="str">
        <f t="shared" si="496"/>
        <v>0</v>
      </c>
      <c r="BI827" s="4" t="str">
        <f t="shared" si="497"/>
        <v>0</v>
      </c>
      <c r="BJ827" s="4" t="str">
        <f t="shared" si="498"/>
        <v>0</v>
      </c>
      <c r="BK827" s="4" t="str">
        <f t="shared" si="499"/>
        <v>0</v>
      </c>
      <c r="BL827" s="4" t="str">
        <f t="shared" si="500"/>
        <v>0</v>
      </c>
      <c r="BM827" s="4" t="str">
        <f t="shared" si="501"/>
        <v>0</v>
      </c>
      <c r="BN827" s="4" t="str">
        <f t="shared" si="502"/>
        <v>0</v>
      </c>
      <c r="BO827" s="4" t="str">
        <f t="shared" si="503"/>
        <v>0</v>
      </c>
      <c r="BP827" s="4" t="str">
        <f t="shared" si="504"/>
        <v>0</v>
      </c>
      <c r="BQ827" s="4" t="str">
        <f t="shared" si="505"/>
        <v>0</v>
      </c>
      <c r="BR827" s="4" t="str">
        <f t="shared" si="506"/>
        <v>0</v>
      </c>
      <c r="BS827" s="4" t="str">
        <f t="shared" si="507"/>
        <v>0</v>
      </c>
      <c r="BT827" s="4" t="str">
        <f t="shared" si="508"/>
        <v>0</v>
      </c>
      <c r="BU827" s="4" t="str">
        <f t="shared" si="509"/>
        <v>0</v>
      </c>
      <c r="BV827" s="4" t="str">
        <f t="shared" si="510"/>
        <v>0</v>
      </c>
      <c r="BW827" s="4" t="str">
        <f t="shared" si="511"/>
        <v>0</v>
      </c>
      <c r="BX827" s="4" t="str">
        <f t="shared" si="512"/>
        <v>0</v>
      </c>
      <c r="BY827" s="4" t="str">
        <f t="shared" si="513"/>
        <v>0</v>
      </c>
      <c r="BZ827" s="37">
        <f t="shared" si="514"/>
        <v>0</v>
      </c>
      <c r="CA827" s="32" t="e">
        <f>VLOOKUP(J:J,'Agent wise'!A:C,3,0)</f>
        <v>#N/A</v>
      </c>
      <c r="CB827" s="32">
        <f t="shared" si="515"/>
        <v>0</v>
      </c>
      <c r="CC827" t="str">
        <f t="shared" si="516"/>
        <v>FC</v>
      </c>
      <c r="CE827" s="32"/>
      <c r="CJ827">
        <f t="shared" si="517"/>
        <v>0</v>
      </c>
      <c r="CK827">
        <f t="shared" si="518"/>
        <v>1</v>
      </c>
      <c r="CL827">
        <f t="shared" si="519"/>
        <v>1900</v>
      </c>
    </row>
    <row r="828" spans="1:90" ht="15" customHeight="1" x14ac:dyDescent="0.35">
      <c r="A828" s="32"/>
      <c r="E828" s="32"/>
      <c r="G828" s="32"/>
      <c r="AQ828" s="1"/>
      <c r="AW828" s="4" t="str">
        <f t="shared" si="485"/>
        <v>0</v>
      </c>
      <c r="AX828" s="4" t="str">
        <f t="shared" si="486"/>
        <v>0</v>
      </c>
      <c r="AY828" s="4" t="str">
        <f t="shared" si="487"/>
        <v>0</v>
      </c>
      <c r="AZ828" s="4" t="str">
        <f t="shared" si="488"/>
        <v>0</v>
      </c>
      <c r="BA828" s="4" t="str">
        <f t="shared" si="489"/>
        <v>0</v>
      </c>
      <c r="BB828" s="4" t="str">
        <f t="shared" si="490"/>
        <v>0</v>
      </c>
      <c r="BC828" s="4" t="str">
        <f t="shared" si="491"/>
        <v>0</v>
      </c>
      <c r="BD828" s="4" t="str">
        <f t="shared" si="492"/>
        <v>0</v>
      </c>
      <c r="BE828" s="4" t="str">
        <f t="shared" si="493"/>
        <v>0</v>
      </c>
      <c r="BF828" s="4" t="str">
        <f t="shared" si="494"/>
        <v>0</v>
      </c>
      <c r="BG828" s="4" t="str">
        <f t="shared" si="495"/>
        <v>0</v>
      </c>
      <c r="BH828" s="4" t="str">
        <f t="shared" si="496"/>
        <v>0</v>
      </c>
      <c r="BI828" s="4" t="str">
        <f t="shared" si="497"/>
        <v>0</v>
      </c>
      <c r="BJ828" s="4" t="str">
        <f t="shared" si="498"/>
        <v>0</v>
      </c>
      <c r="BK828" s="4" t="str">
        <f t="shared" si="499"/>
        <v>0</v>
      </c>
      <c r="BL828" s="4" t="str">
        <f t="shared" si="500"/>
        <v>0</v>
      </c>
      <c r="BM828" s="4" t="str">
        <f t="shared" si="501"/>
        <v>0</v>
      </c>
      <c r="BN828" s="4" t="str">
        <f t="shared" si="502"/>
        <v>0</v>
      </c>
      <c r="BO828" s="4" t="str">
        <f t="shared" si="503"/>
        <v>0</v>
      </c>
      <c r="BP828" s="4" t="str">
        <f t="shared" si="504"/>
        <v>0</v>
      </c>
      <c r="BQ828" s="4" t="str">
        <f t="shared" si="505"/>
        <v>0</v>
      </c>
      <c r="BR828" s="4" t="str">
        <f t="shared" si="506"/>
        <v>0</v>
      </c>
      <c r="BS828" s="4" t="str">
        <f t="shared" si="507"/>
        <v>0</v>
      </c>
      <c r="BT828" s="4" t="str">
        <f t="shared" si="508"/>
        <v>0</v>
      </c>
      <c r="BU828" s="4" t="str">
        <f t="shared" si="509"/>
        <v>0</v>
      </c>
      <c r="BV828" s="4" t="str">
        <f t="shared" si="510"/>
        <v>0</v>
      </c>
      <c r="BW828" s="4" t="str">
        <f t="shared" si="511"/>
        <v>0</v>
      </c>
      <c r="BX828" s="4" t="str">
        <f t="shared" si="512"/>
        <v>0</v>
      </c>
      <c r="BY828" s="4" t="str">
        <f t="shared" si="513"/>
        <v>0</v>
      </c>
      <c r="BZ828" s="37">
        <f t="shared" si="514"/>
        <v>0</v>
      </c>
      <c r="CA828" s="32" t="e">
        <f>VLOOKUP(J:J,'Agent wise'!A:C,3,0)</f>
        <v>#N/A</v>
      </c>
      <c r="CB828" s="32">
        <f t="shared" si="515"/>
        <v>0</v>
      </c>
      <c r="CC828" t="str">
        <f t="shared" si="516"/>
        <v>FC</v>
      </c>
      <c r="CE828" s="32"/>
      <c r="CJ828">
        <f t="shared" si="517"/>
        <v>0</v>
      </c>
      <c r="CK828">
        <f t="shared" si="518"/>
        <v>1</v>
      </c>
      <c r="CL828">
        <f t="shared" si="519"/>
        <v>1900</v>
      </c>
    </row>
    <row r="829" spans="1:90" ht="15" customHeight="1" x14ac:dyDescent="0.35">
      <c r="A829" s="32"/>
      <c r="E829" s="32"/>
      <c r="G829" s="32"/>
      <c r="AQ829" s="1"/>
      <c r="AW829" s="4" t="str">
        <f t="shared" si="485"/>
        <v>0</v>
      </c>
      <c r="AX829" s="4" t="str">
        <f t="shared" si="486"/>
        <v>0</v>
      </c>
      <c r="AY829" s="4" t="str">
        <f t="shared" si="487"/>
        <v>0</v>
      </c>
      <c r="AZ829" s="4" t="str">
        <f t="shared" si="488"/>
        <v>0</v>
      </c>
      <c r="BA829" s="4" t="str">
        <f t="shared" si="489"/>
        <v>0</v>
      </c>
      <c r="BB829" s="4" t="str">
        <f t="shared" si="490"/>
        <v>0</v>
      </c>
      <c r="BC829" s="4" t="str">
        <f t="shared" si="491"/>
        <v>0</v>
      </c>
      <c r="BD829" s="4" t="str">
        <f t="shared" si="492"/>
        <v>0</v>
      </c>
      <c r="BE829" s="4" t="str">
        <f t="shared" si="493"/>
        <v>0</v>
      </c>
      <c r="BF829" s="4" t="str">
        <f t="shared" si="494"/>
        <v>0</v>
      </c>
      <c r="BG829" s="4" t="str">
        <f t="shared" si="495"/>
        <v>0</v>
      </c>
      <c r="BH829" s="4" t="str">
        <f t="shared" si="496"/>
        <v>0</v>
      </c>
      <c r="BI829" s="4" t="str">
        <f t="shared" si="497"/>
        <v>0</v>
      </c>
      <c r="BJ829" s="4" t="str">
        <f t="shared" si="498"/>
        <v>0</v>
      </c>
      <c r="BK829" s="4" t="str">
        <f t="shared" si="499"/>
        <v>0</v>
      </c>
      <c r="BL829" s="4" t="str">
        <f t="shared" si="500"/>
        <v>0</v>
      </c>
      <c r="BM829" s="4" t="str">
        <f t="shared" si="501"/>
        <v>0</v>
      </c>
      <c r="BN829" s="4" t="str">
        <f t="shared" si="502"/>
        <v>0</v>
      </c>
      <c r="BO829" s="4" t="str">
        <f t="shared" si="503"/>
        <v>0</v>
      </c>
      <c r="BP829" s="4" t="str">
        <f t="shared" si="504"/>
        <v>0</v>
      </c>
      <c r="BQ829" s="4" t="str">
        <f t="shared" si="505"/>
        <v>0</v>
      </c>
      <c r="BR829" s="4" t="str">
        <f t="shared" si="506"/>
        <v>0</v>
      </c>
      <c r="BS829" s="4" t="str">
        <f t="shared" si="507"/>
        <v>0</v>
      </c>
      <c r="BT829" s="4" t="str">
        <f t="shared" si="508"/>
        <v>0</v>
      </c>
      <c r="BU829" s="4" t="str">
        <f t="shared" si="509"/>
        <v>0</v>
      </c>
      <c r="BV829" s="4" t="str">
        <f t="shared" si="510"/>
        <v>0</v>
      </c>
      <c r="BW829" s="4" t="str">
        <f t="shared" si="511"/>
        <v>0</v>
      </c>
      <c r="BX829" s="4" t="str">
        <f t="shared" si="512"/>
        <v>0</v>
      </c>
      <c r="BY829" s="4" t="str">
        <f t="shared" si="513"/>
        <v>0</v>
      </c>
      <c r="BZ829" s="37">
        <f t="shared" si="514"/>
        <v>0</v>
      </c>
      <c r="CA829" s="32" t="e">
        <f>VLOOKUP(J:J,'Agent wise'!A:C,3,0)</f>
        <v>#N/A</v>
      </c>
      <c r="CB829" s="32">
        <f t="shared" si="515"/>
        <v>0</v>
      </c>
      <c r="CC829" t="str">
        <f t="shared" si="516"/>
        <v>FC</v>
      </c>
      <c r="CE829" s="32"/>
      <c r="CJ829">
        <f t="shared" si="517"/>
        <v>0</v>
      </c>
      <c r="CK829">
        <f t="shared" si="518"/>
        <v>1</v>
      </c>
      <c r="CL829">
        <f t="shared" si="519"/>
        <v>1900</v>
      </c>
    </row>
    <row r="830" spans="1:90" ht="15" customHeight="1" x14ac:dyDescent="0.35">
      <c r="A830" s="32"/>
      <c r="E830" s="32"/>
      <c r="G830" s="32"/>
      <c r="AQ830" s="1"/>
      <c r="AW830" s="4" t="str">
        <f t="shared" si="485"/>
        <v>0</v>
      </c>
      <c r="AX830" s="4" t="str">
        <f t="shared" si="486"/>
        <v>0</v>
      </c>
      <c r="AY830" s="4" t="str">
        <f t="shared" si="487"/>
        <v>0</v>
      </c>
      <c r="AZ830" s="4" t="str">
        <f t="shared" si="488"/>
        <v>0</v>
      </c>
      <c r="BA830" s="4" t="str">
        <f t="shared" si="489"/>
        <v>0</v>
      </c>
      <c r="BB830" s="4" t="str">
        <f t="shared" si="490"/>
        <v>0</v>
      </c>
      <c r="BC830" s="4" t="str">
        <f t="shared" si="491"/>
        <v>0</v>
      </c>
      <c r="BD830" s="4" t="str">
        <f t="shared" si="492"/>
        <v>0</v>
      </c>
      <c r="BE830" s="4" t="str">
        <f t="shared" si="493"/>
        <v>0</v>
      </c>
      <c r="BF830" s="4" t="str">
        <f t="shared" si="494"/>
        <v>0</v>
      </c>
      <c r="BG830" s="4" t="str">
        <f t="shared" si="495"/>
        <v>0</v>
      </c>
      <c r="BH830" s="4" t="str">
        <f t="shared" si="496"/>
        <v>0</v>
      </c>
      <c r="BI830" s="4" t="str">
        <f t="shared" si="497"/>
        <v>0</v>
      </c>
      <c r="BJ830" s="4" t="str">
        <f t="shared" si="498"/>
        <v>0</v>
      </c>
      <c r="BK830" s="4" t="str">
        <f t="shared" si="499"/>
        <v>0</v>
      </c>
      <c r="BL830" s="4" t="str">
        <f t="shared" si="500"/>
        <v>0</v>
      </c>
      <c r="BM830" s="4" t="str">
        <f t="shared" si="501"/>
        <v>0</v>
      </c>
      <c r="BN830" s="4" t="str">
        <f t="shared" si="502"/>
        <v>0</v>
      </c>
      <c r="BO830" s="4" t="str">
        <f t="shared" si="503"/>
        <v>0</v>
      </c>
      <c r="BP830" s="4" t="str">
        <f t="shared" si="504"/>
        <v>0</v>
      </c>
      <c r="BQ830" s="4" t="str">
        <f t="shared" si="505"/>
        <v>0</v>
      </c>
      <c r="BR830" s="4" t="str">
        <f t="shared" si="506"/>
        <v>0</v>
      </c>
      <c r="BS830" s="4" t="str">
        <f t="shared" si="507"/>
        <v>0</v>
      </c>
      <c r="BT830" s="4" t="str">
        <f t="shared" si="508"/>
        <v>0</v>
      </c>
      <c r="BU830" s="4" t="str">
        <f t="shared" si="509"/>
        <v>0</v>
      </c>
      <c r="BV830" s="4" t="str">
        <f t="shared" si="510"/>
        <v>0</v>
      </c>
      <c r="BW830" s="4" t="str">
        <f t="shared" si="511"/>
        <v>0</v>
      </c>
      <c r="BX830" s="4" t="str">
        <f t="shared" si="512"/>
        <v>0</v>
      </c>
      <c r="BY830" s="4" t="str">
        <f t="shared" si="513"/>
        <v>0</v>
      </c>
      <c r="BZ830" s="37">
        <f t="shared" si="514"/>
        <v>0</v>
      </c>
      <c r="CA830" s="32" t="e">
        <f>VLOOKUP(J:J,'Agent wise'!A:C,3,0)</f>
        <v>#N/A</v>
      </c>
      <c r="CB830" s="32">
        <f t="shared" si="515"/>
        <v>0</v>
      </c>
      <c r="CC830" t="str">
        <f t="shared" si="516"/>
        <v>FC</v>
      </c>
      <c r="CE830" s="32"/>
      <c r="CJ830">
        <f t="shared" si="517"/>
        <v>0</v>
      </c>
      <c r="CK830">
        <f t="shared" si="518"/>
        <v>1</v>
      </c>
      <c r="CL830">
        <f t="shared" si="519"/>
        <v>1900</v>
      </c>
    </row>
    <row r="831" spans="1:90" ht="15" customHeight="1" x14ac:dyDescent="0.35">
      <c r="A831" s="32"/>
      <c r="E831" s="32"/>
      <c r="G831" s="32"/>
      <c r="AQ831" s="1"/>
      <c r="AW831" s="4" t="str">
        <f t="shared" si="485"/>
        <v>0</v>
      </c>
      <c r="AX831" s="4" t="str">
        <f t="shared" si="486"/>
        <v>0</v>
      </c>
      <c r="AY831" s="4" t="str">
        <f t="shared" si="487"/>
        <v>0</v>
      </c>
      <c r="AZ831" s="4" t="str">
        <f t="shared" si="488"/>
        <v>0</v>
      </c>
      <c r="BA831" s="4" t="str">
        <f t="shared" si="489"/>
        <v>0</v>
      </c>
      <c r="BB831" s="4" t="str">
        <f t="shared" si="490"/>
        <v>0</v>
      </c>
      <c r="BC831" s="4" t="str">
        <f t="shared" si="491"/>
        <v>0</v>
      </c>
      <c r="BD831" s="4" t="str">
        <f t="shared" si="492"/>
        <v>0</v>
      </c>
      <c r="BE831" s="4" t="str">
        <f t="shared" si="493"/>
        <v>0</v>
      </c>
      <c r="BF831" s="4" t="str">
        <f t="shared" si="494"/>
        <v>0</v>
      </c>
      <c r="BG831" s="4" t="str">
        <f t="shared" si="495"/>
        <v>0</v>
      </c>
      <c r="BH831" s="4" t="str">
        <f t="shared" si="496"/>
        <v>0</v>
      </c>
      <c r="BI831" s="4" t="str">
        <f t="shared" si="497"/>
        <v>0</v>
      </c>
      <c r="BJ831" s="4" t="str">
        <f t="shared" si="498"/>
        <v>0</v>
      </c>
      <c r="BK831" s="4" t="str">
        <f t="shared" si="499"/>
        <v>0</v>
      </c>
      <c r="BL831" s="4" t="str">
        <f t="shared" si="500"/>
        <v>0</v>
      </c>
      <c r="BM831" s="4" t="str">
        <f t="shared" si="501"/>
        <v>0</v>
      </c>
      <c r="BN831" s="4" t="str">
        <f t="shared" si="502"/>
        <v>0</v>
      </c>
      <c r="BO831" s="4" t="str">
        <f t="shared" si="503"/>
        <v>0</v>
      </c>
      <c r="BP831" s="4" t="str">
        <f t="shared" si="504"/>
        <v>0</v>
      </c>
      <c r="BQ831" s="4" t="str">
        <f t="shared" si="505"/>
        <v>0</v>
      </c>
      <c r="BR831" s="4" t="str">
        <f t="shared" si="506"/>
        <v>0</v>
      </c>
      <c r="BS831" s="4" t="str">
        <f t="shared" si="507"/>
        <v>0</v>
      </c>
      <c r="BT831" s="4" t="str">
        <f t="shared" si="508"/>
        <v>0</v>
      </c>
      <c r="BU831" s="4" t="str">
        <f t="shared" si="509"/>
        <v>0</v>
      </c>
      <c r="BV831" s="4" t="str">
        <f t="shared" si="510"/>
        <v>0</v>
      </c>
      <c r="BW831" s="4" t="str">
        <f t="shared" si="511"/>
        <v>0</v>
      </c>
      <c r="BX831" s="4" t="str">
        <f t="shared" si="512"/>
        <v>0</v>
      </c>
      <c r="BY831" s="4" t="str">
        <f t="shared" si="513"/>
        <v>0</v>
      </c>
      <c r="BZ831" s="37">
        <f t="shared" si="514"/>
        <v>0</v>
      </c>
      <c r="CA831" s="32" t="e">
        <f>VLOOKUP(J:J,'Agent wise'!A:C,3,0)</f>
        <v>#N/A</v>
      </c>
      <c r="CB831" s="32">
        <f t="shared" si="515"/>
        <v>0</v>
      </c>
      <c r="CC831" t="str">
        <f t="shared" si="516"/>
        <v>FC</v>
      </c>
      <c r="CE831" s="32"/>
      <c r="CJ831">
        <f t="shared" si="517"/>
        <v>0</v>
      </c>
      <c r="CK831">
        <f t="shared" si="518"/>
        <v>1</v>
      </c>
      <c r="CL831">
        <f t="shared" si="519"/>
        <v>1900</v>
      </c>
    </row>
    <row r="832" spans="1:90" ht="15" customHeight="1" x14ac:dyDescent="0.35">
      <c r="A832" s="32"/>
      <c r="E832" s="32"/>
      <c r="G832" s="32"/>
      <c r="AQ832" s="1"/>
      <c r="AW832" s="4" t="str">
        <f t="shared" si="485"/>
        <v>0</v>
      </c>
      <c r="AX832" s="4" t="str">
        <f t="shared" si="486"/>
        <v>0</v>
      </c>
      <c r="AY832" s="4" t="str">
        <f t="shared" si="487"/>
        <v>0</v>
      </c>
      <c r="AZ832" s="4" t="str">
        <f t="shared" si="488"/>
        <v>0</v>
      </c>
      <c r="BA832" s="4" t="str">
        <f t="shared" si="489"/>
        <v>0</v>
      </c>
      <c r="BB832" s="4" t="str">
        <f t="shared" si="490"/>
        <v>0</v>
      </c>
      <c r="BC832" s="4" t="str">
        <f t="shared" si="491"/>
        <v>0</v>
      </c>
      <c r="BD832" s="4" t="str">
        <f t="shared" si="492"/>
        <v>0</v>
      </c>
      <c r="BE832" s="4" t="str">
        <f t="shared" si="493"/>
        <v>0</v>
      </c>
      <c r="BF832" s="4" t="str">
        <f t="shared" si="494"/>
        <v>0</v>
      </c>
      <c r="BG832" s="4" t="str">
        <f t="shared" si="495"/>
        <v>0</v>
      </c>
      <c r="BH832" s="4" t="str">
        <f t="shared" si="496"/>
        <v>0</v>
      </c>
      <c r="BI832" s="4" t="str">
        <f t="shared" si="497"/>
        <v>0</v>
      </c>
      <c r="BJ832" s="4" t="str">
        <f t="shared" si="498"/>
        <v>0</v>
      </c>
      <c r="BK832" s="4" t="str">
        <f t="shared" si="499"/>
        <v>0</v>
      </c>
      <c r="BL832" s="4" t="str">
        <f t="shared" si="500"/>
        <v>0</v>
      </c>
      <c r="BM832" s="4" t="str">
        <f t="shared" si="501"/>
        <v>0</v>
      </c>
      <c r="BN832" s="4" t="str">
        <f t="shared" si="502"/>
        <v>0</v>
      </c>
      <c r="BO832" s="4" t="str">
        <f t="shared" si="503"/>
        <v>0</v>
      </c>
      <c r="BP832" s="4" t="str">
        <f t="shared" si="504"/>
        <v>0</v>
      </c>
      <c r="BQ832" s="4" t="str">
        <f t="shared" si="505"/>
        <v>0</v>
      </c>
      <c r="BR832" s="4" t="str">
        <f t="shared" si="506"/>
        <v>0</v>
      </c>
      <c r="BS832" s="4" t="str">
        <f t="shared" si="507"/>
        <v>0</v>
      </c>
      <c r="BT832" s="4" t="str">
        <f t="shared" si="508"/>
        <v>0</v>
      </c>
      <c r="BU832" s="4" t="str">
        <f t="shared" si="509"/>
        <v>0</v>
      </c>
      <c r="BV832" s="4" t="str">
        <f t="shared" si="510"/>
        <v>0</v>
      </c>
      <c r="BW832" s="4" t="str">
        <f t="shared" si="511"/>
        <v>0</v>
      </c>
      <c r="BX832" s="4" t="str">
        <f t="shared" si="512"/>
        <v>0</v>
      </c>
      <c r="BY832" s="4" t="str">
        <f t="shared" si="513"/>
        <v>0</v>
      </c>
      <c r="BZ832" s="37">
        <f t="shared" si="514"/>
        <v>0</v>
      </c>
      <c r="CA832" s="32" t="e">
        <f>VLOOKUP(J:J,'Agent wise'!A:C,3,0)</f>
        <v>#N/A</v>
      </c>
      <c r="CB832" s="32">
        <f t="shared" si="515"/>
        <v>0</v>
      </c>
      <c r="CC832" t="str">
        <f t="shared" si="516"/>
        <v>FC</v>
      </c>
      <c r="CE832" s="32"/>
      <c r="CJ832">
        <f t="shared" si="517"/>
        <v>0</v>
      </c>
      <c r="CK832">
        <f t="shared" si="518"/>
        <v>1</v>
      </c>
      <c r="CL832">
        <f t="shared" si="519"/>
        <v>1900</v>
      </c>
    </row>
    <row r="833" spans="1:90" ht="15" customHeight="1" x14ac:dyDescent="0.35">
      <c r="A833" s="32"/>
      <c r="E833" s="32"/>
      <c r="G833" s="32"/>
      <c r="AQ833" s="1"/>
      <c r="AW833" s="4" t="str">
        <f t="shared" si="485"/>
        <v>0</v>
      </c>
      <c r="AX833" s="4" t="str">
        <f t="shared" si="486"/>
        <v>0</v>
      </c>
      <c r="AY833" s="4" t="str">
        <f t="shared" si="487"/>
        <v>0</v>
      </c>
      <c r="AZ833" s="4" t="str">
        <f t="shared" si="488"/>
        <v>0</v>
      </c>
      <c r="BA833" s="4" t="str">
        <f t="shared" si="489"/>
        <v>0</v>
      </c>
      <c r="BB833" s="4" t="str">
        <f t="shared" si="490"/>
        <v>0</v>
      </c>
      <c r="BC833" s="4" t="str">
        <f t="shared" si="491"/>
        <v>0</v>
      </c>
      <c r="BD833" s="4" t="str">
        <f t="shared" si="492"/>
        <v>0</v>
      </c>
      <c r="BE833" s="4" t="str">
        <f t="shared" si="493"/>
        <v>0</v>
      </c>
      <c r="BF833" s="4" t="str">
        <f t="shared" si="494"/>
        <v>0</v>
      </c>
      <c r="BG833" s="4" t="str">
        <f t="shared" si="495"/>
        <v>0</v>
      </c>
      <c r="BH833" s="4" t="str">
        <f t="shared" si="496"/>
        <v>0</v>
      </c>
      <c r="BI833" s="4" t="str">
        <f t="shared" si="497"/>
        <v>0</v>
      </c>
      <c r="BJ833" s="4" t="str">
        <f t="shared" si="498"/>
        <v>0</v>
      </c>
      <c r="BK833" s="4" t="str">
        <f t="shared" si="499"/>
        <v>0</v>
      </c>
      <c r="BL833" s="4" t="str">
        <f t="shared" si="500"/>
        <v>0</v>
      </c>
      <c r="BM833" s="4" t="str">
        <f t="shared" si="501"/>
        <v>0</v>
      </c>
      <c r="BN833" s="4" t="str">
        <f t="shared" si="502"/>
        <v>0</v>
      </c>
      <c r="BO833" s="4" t="str">
        <f t="shared" si="503"/>
        <v>0</v>
      </c>
      <c r="BP833" s="4" t="str">
        <f t="shared" si="504"/>
        <v>0</v>
      </c>
      <c r="BQ833" s="4" t="str">
        <f t="shared" si="505"/>
        <v>0</v>
      </c>
      <c r="BR833" s="4" t="str">
        <f t="shared" si="506"/>
        <v>0</v>
      </c>
      <c r="BS833" s="4" t="str">
        <f t="shared" si="507"/>
        <v>0</v>
      </c>
      <c r="BT833" s="4" t="str">
        <f t="shared" si="508"/>
        <v>0</v>
      </c>
      <c r="BU833" s="4" t="str">
        <f t="shared" si="509"/>
        <v>0</v>
      </c>
      <c r="BV833" s="4" t="str">
        <f t="shared" si="510"/>
        <v>0</v>
      </c>
      <c r="BW833" s="4" t="str">
        <f t="shared" si="511"/>
        <v>0</v>
      </c>
      <c r="BX833" s="4" t="str">
        <f t="shared" si="512"/>
        <v>0</v>
      </c>
      <c r="BY833" s="4" t="str">
        <f t="shared" si="513"/>
        <v>0</v>
      </c>
      <c r="BZ833" s="37">
        <f t="shared" si="514"/>
        <v>0</v>
      </c>
      <c r="CA833" s="32" t="e">
        <f>VLOOKUP(J:J,'Agent wise'!A:C,3,0)</f>
        <v>#N/A</v>
      </c>
      <c r="CB833" s="32">
        <f t="shared" si="515"/>
        <v>0</v>
      </c>
      <c r="CC833" t="str">
        <f t="shared" si="516"/>
        <v>FC</v>
      </c>
      <c r="CE833" s="32"/>
      <c r="CJ833">
        <f t="shared" si="517"/>
        <v>0</v>
      </c>
      <c r="CK833">
        <f t="shared" si="518"/>
        <v>1</v>
      </c>
      <c r="CL833">
        <f t="shared" si="519"/>
        <v>1900</v>
      </c>
    </row>
    <row r="834" spans="1:90" ht="15" customHeight="1" x14ac:dyDescent="0.35">
      <c r="A834" s="32"/>
      <c r="E834" s="32"/>
      <c r="G834" s="32"/>
      <c r="AQ834" s="1"/>
      <c r="AW834" s="4" t="str">
        <f t="shared" si="485"/>
        <v>0</v>
      </c>
      <c r="AX834" s="4" t="str">
        <f t="shared" si="486"/>
        <v>0</v>
      </c>
      <c r="AY834" s="4" t="str">
        <f t="shared" si="487"/>
        <v>0</v>
      </c>
      <c r="AZ834" s="4" t="str">
        <f t="shared" si="488"/>
        <v>0</v>
      </c>
      <c r="BA834" s="4" t="str">
        <f t="shared" si="489"/>
        <v>0</v>
      </c>
      <c r="BB834" s="4" t="str">
        <f t="shared" si="490"/>
        <v>0</v>
      </c>
      <c r="BC834" s="4" t="str">
        <f t="shared" si="491"/>
        <v>0</v>
      </c>
      <c r="BD834" s="4" t="str">
        <f t="shared" si="492"/>
        <v>0</v>
      </c>
      <c r="BE834" s="4" t="str">
        <f t="shared" si="493"/>
        <v>0</v>
      </c>
      <c r="BF834" s="4" t="str">
        <f t="shared" si="494"/>
        <v>0</v>
      </c>
      <c r="BG834" s="4" t="str">
        <f t="shared" si="495"/>
        <v>0</v>
      </c>
      <c r="BH834" s="4" t="str">
        <f t="shared" si="496"/>
        <v>0</v>
      </c>
      <c r="BI834" s="4" t="str">
        <f t="shared" si="497"/>
        <v>0</v>
      </c>
      <c r="BJ834" s="4" t="str">
        <f t="shared" si="498"/>
        <v>0</v>
      </c>
      <c r="BK834" s="4" t="str">
        <f t="shared" si="499"/>
        <v>0</v>
      </c>
      <c r="BL834" s="4" t="str">
        <f t="shared" si="500"/>
        <v>0</v>
      </c>
      <c r="BM834" s="4" t="str">
        <f t="shared" si="501"/>
        <v>0</v>
      </c>
      <c r="BN834" s="4" t="str">
        <f t="shared" si="502"/>
        <v>0</v>
      </c>
      <c r="BO834" s="4" t="str">
        <f t="shared" si="503"/>
        <v>0</v>
      </c>
      <c r="BP834" s="4" t="str">
        <f t="shared" si="504"/>
        <v>0</v>
      </c>
      <c r="BQ834" s="4" t="str">
        <f t="shared" si="505"/>
        <v>0</v>
      </c>
      <c r="BR834" s="4" t="str">
        <f t="shared" si="506"/>
        <v>0</v>
      </c>
      <c r="BS834" s="4" t="str">
        <f t="shared" si="507"/>
        <v>0</v>
      </c>
      <c r="BT834" s="4" t="str">
        <f t="shared" si="508"/>
        <v>0</v>
      </c>
      <c r="BU834" s="4" t="str">
        <f t="shared" si="509"/>
        <v>0</v>
      </c>
      <c r="BV834" s="4" t="str">
        <f t="shared" si="510"/>
        <v>0</v>
      </c>
      <c r="BW834" s="4" t="str">
        <f t="shared" si="511"/>
        <v>0</v>
      </c>
      <c r="BX834" s="4" t="str">
        <f t="shared" si="512"/>
        <v>0</v>
      </c>
      <c r="BY834" s="4" t="str">
        <f t="shared" si="513"/>
        <v>0</v>
      </c>
      <c r="BZ834" s="37">
        <f t="shared" si="514"/>
        <v>0</v>
      </c>
      <c r="CA834" s="32" t="e">
        <f>VLOOKUP(J:J,'Agent wise'!A:C,3,0)</f>
        <v>#N/A</v>
      </c>
      <c r="CB834" s="32">
        <f t="shared" si="515"/>
        <v>0</v>
      </c>
      <c r="CC834" t="str">
        <f t="shared" si="516"/>
        <v>FC</v>
      </c>
      <c r="CE834" s="32"/>
      <c r="CJ834">
        <f t="shared" si="517"/>
        <v>0</v>
      </c>
      <c r="CK834">
        <f t="shared" si="518"/>
        <v>1</v>
      </c>
      <c r="CL834">
        <f t="shared" si="519"/>
        <v>1900</v>
      </c>
    </row>
    <row r="835" spans="1:90" ht="15" customHeight="1" x14ac:dyDescent="0.35">
      <c r="A835" s="32"/>
      <c r="E835" s="32"/>
      <c r="G835" s="32"/>
      <c r="AQ835" s="1"/>
      <c r="AW835" s="4" t="str">
        <f t="shared" si="485"/>
        <v>0</v>
      </c>
      <c r="AX835" s="4" t="str">
        <f t="shared" si="486"/>
        <v>0</v>
      </c>
      <c r="AY835" s="4" t="str">
        <f t="shared" si="487"/>
        <v>0</v>
      </c>
      <c r="AZ835" s="4" t="str">
        <f t="shared" si="488"/>
        <v>0</v>
      </c>
      <c r="BA835" s="4" t="str">
        <f t="shared" si="489"/>
        <v>0</v>
      </c>
      <c r="BB835" s="4" t="str">
        <f t="shared" si="490"/>
        <v>0</v>
      </c>
      <c r="BC835" s="4" t="str">
        <f t="shared" si="491"/>
        <v>0</v>
      </c>
      <c r="BD835" s="4" t="str">
        <f t="shared" si="492"/>
        <v>0</v>
      </c>
      <c r="BE835" s="4" t="str">
        <f t="shared" si="493"/>
        <v>0</v>
      </c>
      <c r="BF835" s="4" t="str">
        <f t="shared" si="494"/>
        <v>0</v>
      </c>
      <c r="BG835" s="4" t="str">
        <f t="shared" si="495"/>
        <v>0</v>
      </c>
      <c r="BH835" s="4" t="str">
        <f t="shared" si="496"/>
        <v>0</v>
      </c>
      <c r="BI835" s="4" t="str">
        <f t="shared" si="497"/>
        <v>0</v>
      </c>
      <c r="BJ835" s="4" t="str">
        <f t="shared" si="498"/>
        <v>0</v>
      </c>
      <c r="BK835" s="4" t="str">
        <f t="shared" si="499"/>
        <v>0</v>
      </c>
      <c r="BL835" s="4" t="str">
        <f t="shared" si="500"/>
        <v>0</v>
      </c>
      <c r="BM835" s="4" t="str">
        <f t="shared" si="501"/>
        <v>0</v>
      </c>
      <c r="BN835" s="4" t="str">
        <f t="shared" si="502"/>
        <v>0</v>
      </c>
      <c r="BO835" s="4" t="str">
        <f t="shared" si="503"/>
        <v>0</v>
      </c>
      <c r="BP835" s="4" t="str">
        <f t="shared" si="504"/>
        <v>0</v>
      </c>
      <c r="BQ835" s="4" t="str">
        <f t="shared" si="505"/>
        <v>0</v>
      </c>
      <c r="BR835" s="4" t="str">
        <f t="shared" si="506"/>
        <v>0</v>
      </c>
      <c r="BS835" s="4" t="str">
        <f t="shared" si="507"/>
        <v>0</v>
      </c>
      <c r="BT835" s="4" t="str">
        <f t="shared" si="508"/>
        <v>0</v>
      </c>
      <c r="BU835" s="4" t="str">
        <f t="shared" si="509"/>
        <v>0</v>
      </c>
      <c r="BV835" s="4" t="str">
        <f t="shared" si="510"/>
        <v>0</v>
      </c>
      <c r="BW835" s="4" t="str">
        <f t="shared" si="511"/>
        <v>0</v>
      </c>
      <c r="BX835" s="4" t="str">
        <f t="shared" si="512"/>
        <v>0</v>
      </c>
      <c r="BY835" s="4" t="str">
        <f t="shared" si="513"/>
        <v>0</v>
      </c>
      <c r="BZ835" s="37">
        <f t="shared" si="514"/>
        <v>0</v>
      </c>
      <c r="CA835" s="32" t="e">
        <f>VLOOKUP(J:J,'Agent wise'!A:C,3,0)</f>
        <v>#N/A</v>
      </c>
      <c r="CB835" s="32">
        <f t="shared" si="515"/>
        <v>0</v>
      </c>
      <c r="CC835" t="str">
        <f t="shared" si="516"/>
        <v>FC</v>
      </c>
      <c r="CE835" s="32"/>
      <c r="CJ835">
        <f t="shared" si="517"/>
        <v>0</v>
      </c>
      <c r="CK835">
        <f t="shared" si="518"/>
        <v>1</v>
      </c>
      <c r="CL835">
        <f t="shared" si="519"/>
        <v>1900</v>
      </c>
    </row>
    <row r="836" spans="1:90" ht="15" customHeight="1" x14ac:dyDescent="0.35">
      <c r="A836" s="32"/>
      <c r="E836" s="32"/>
      <c r="G836" s="32"/>
      <c r="AQ836" s="1"/>
      <c r="AW836" s="4" t="str">
        <f t="shared" si="485"/>
        <v>0</v>
      </c>
      <c r="AX836" s="4" t="str">
        <f t="shared" si="486"/>
        <v>0</v>
      </c>
      <c r="AY836" s="4" t="str">
        <f t="shared" si="487"/>
        <v>0</v>
      </c>
      <c r="AZ836" s="4" t="str">
        <f t="shared" si="488"/>
        <v>0</v>
      </c>
      <c r="BA836" s="4" t="str">
        <f t="shared" si="489"/>
        <v>0</v>
      </c>
      <c r="BB836" s="4" t="str">
        <f t="shared" si="490"/>
        <v>0</v>
      </c>
      <c r="BC836" s="4" t="str">
        <f t="shared" si="491"/>
        <v>0</v>
      </c>
      <c r="BD836" s="4" t="str">
        <f t="shared" si="492"/>
        <v>0</v>
      </c>
      <c r="BE836" s="4" t="str">
        <f t="shared" si="493"/>
        <v>0</v>
      </c>
      <c r="BF836" s="4" t="str">
        <f t="shared" si="494"/>
        <v>0</v>
      </c>
      <c r="BG836" s="4" t="str">
        <f t="shared" si="495"/>
        <v>0</v>
      </c>
      <c r="BH836" s="4" t="str">
        <f t="shared" si="496"/>
        <v>0</v>
      </c>
      <c r="BI836" s="4" t="str">
        <f t="shared" si="497"/>
        <v>0</v>
      </c>
      <c r="BJ836" s="4" t="str">
        <f t="shared" si="498"/>
        <v>0</v>
      </c>
      <c r="BK836" s="4" t="str">
        <f t="shared" si="499"/>
        <v>0</v>
      </c>
      <c r="BL836" s="4" t="str">
        <f t="shared" si="500"/>
        <v>0</v>
      </c>
      <c r="BM836" s="4" t="str">
        <f t="shared" si="501"/>
        <v>0</v>
      </c>
      <c r="BN836" s="4" t="str">
        <f t="shared" si="502"/>
        <v>0</v>
      </c>
      <c r="BO836" s="4" t="str">
        <f t="shared" si="503"/>
        <v>0</v>
      </c>
      <c r="BP836" s="4" t="str">
        <f t="shared" si="504"/>
        <v>0</v>
      </c>
      <c r="BQ836" s="4" t="str">
        <f t="shared" si="505"/>
        <v>0</v>
      </c>
      <c r="BR836" s="4" t="str">
        <f t="shared" si="506"/>
        <v>0</v>
      </c>
      <c r="BS836" s="4" t="str">
        <f t="shared" si="507"/>
        <v>0</v>
      </c>
      <c r="BT836" s="4" t="str">
        <f t="shared" si="508"/>
        <v>0</v>
      </c>
      <c r="BU836" s="4" t="str">
        <f t="shared" si="509"/>
        <v>0</v>
      </c>
      <c r="BV836" s="4" t="str">
        <f t="shared" si="510"/>
        <v>0</v>
      </c>
      <c r="BW836" s="4" t="str">
        <f t="shared" si="511"/>
        <v>0</v>
      </c>
      <c r="BX836" s="4" t="str">
        <f t="shared" si="512"/>
        <v>0</v>
      </c>
      <c r="BY836" s="4" t="str">
        <f t="shared" si="513"/>
        <v>0</v>
      </c>
      <c r="BZ836" s="37">
        <f t="shared" si="514"/>
        <v>0</v>
      </c>
      <c r="CA836" s="32" t="e">
        <f>VLOOKUP(J:J,'Agent wise'!A:C,3,0)</f>
        <v>#N/A</v>
      </c>
      <c r="CB836" s="32">
        <f t="shared" si="515"/>
        <v>0</v>
      </c>
      <c r="CC836" t="str">
        <f t="shared" si="516"/>
        <v>FC</v>
      </c>
      <c r="CE836" s="32"/>
      <c r="CJ836">
        <f t="shared" si="517"/>
        <v>0</v>
      </c>
      <c r="CK836">
        <f t="shared" si="518"/>
        <v>1</v>
      </c>
      <c r="CL836">
        <f t="shared" si="519"/>
        <v>1900</v>
      </c>
    </row>
    <row r="837" spans="1:90" ht="15" customHeight="1" x14ac:dyDescent="0.35">
      <c r="A837" s="32"/>
      <c r="E837" s="32"/>
      <c r="G837" s="32"/>
      <c r="AQ837" s="1"/>
      <c r="AW837" s="4" t="str">
        <f t="shared" si="485"/>
        <v>0</v>
      </c>
      <c r="AX837" s="4" t="str">
        <f t="shared" si="486"/>
        <v>0</v>
      </c>
      <c r="AY837" s="4" t="str">
        <f t="shared" si="487"/>
        <v>0</v>
      </c>
      <c r="AZ837" s="4" t="str">
        <f t="shared" si="488"/>
        <v>0</v>
      </c>
      <c r="BA837" s="4" t="str">
        <f t="shared" si="489"/>
        <v>0</v>
      </c>
      <c r="BB837" s="4" t="str">
        <f t="shared" si="490"/>
        <v>0</v>
      </c>
      <c r="BC837" s="4" t="str">
        <f t="shared" si="491"/>
        <v>0</v>
      </c>
      <c r="BD837" s="4" t="str">
        <f t="shared" si="492"/>
        <v>0</v>
      </c>
      <c r="BE837" s="4" t="str">
        <f t="shared" si="493"/>
        <v>0</v>
      </c>
      <c r="BF837" s="4" t="str">
        <f t="shared" si="494"/>
        <v>0</v>
      </c>
      <c r="BG837" s="4" t="str">
        <f t="shared" si="495"/>
        <v>0</v>
      </c>
      <c r="BH837" s="4" t="str">
        <f t="shared" si="496"/>
        <v>0</v>
      </c>
      <c r="BI837" s="4" t="str">
        <f t="shared" si="497"/>
        <v>0</v>
      </c>
      <c r="BJ837" s="4" t="str">
        <f t="shared" si="498"/>
        <v>0</v>
      </c>
      <c r="BK837" s="4" t="str">
        <f t="shared" si="499"/>
        <v>0</v>
      </c>
      <c r="BL837" s="4" t="str">
        <f t="shared" si="500"/>
        <v>0</v>
      </c>
      <c r="BM837" s="4" t="str">
        <f t="shared" si="501"/>
        <v>0</v>
      </c>
      <c r="BN837" s="4" t="str">
        <f t="shared" si="502"/>
        <v>0</v>
      </c>
      <c r="BO837" s="4" t="str">
        <f t="shared" si="503"/>
        <v>0</v>
      </c>
      <c r="BP837" s="4" t="str">
        <f t="shared" si="504"/>
        <v>0</v>
      </c>
      <c r="BQ837" s="4" t="str">
        <f t="shared" si="505"/>
        <v>0</v>
      </c>
      <c r="BR837" s="4" t="str">
        <f t="shared" si="506"/>
        <v>0</v>
      </c>
      <c r="BS837" s="4" t="str">
        <f t="shared" si="507"/>
        <v>0</v>
      </c>
      <c r="BT837" s="4" t="str">
        <f t="shared" si="508"/>
        <v>0</v>
      </c>
      <c r="BU837" s="4" t="str">
        <f t="shared" si="509"/>
        <v>0</v>
      </c>
      <c r="BV837" s="4" t="str">
        <f t="shared" si="510"/>
        <v>0</v>
      </c>
      <c r="BW837" s="4" t="str">
        <f t="shared" si="511"/>
        <v>0</v>
      </c>
      <c r="BX837" s="4" t="str">
        <f t="shared" si="512"/>
        <v>0</v>
      </c>
      <c r="BY837" s="4" t="str">
        <f t="shared" si="513"/>
        <v>0</v>
      </c>
      <c r="BZ837" s="37">
        <f t="shared" si="514"/>
        <v>0</v>
      </c>
      <c r="CA837" s="32" t="e">
        <f>VLOOKUP(J:J,'Agent wise'!A:C,3,0)</f>
        <v>#N/A</v>
      </c>
      <c r="CB837" s="32">
        <f t="shared" si="515"/>
        <v>0</v>
      </c>
      <c r="CC837" t="str">
        <f t="shared" si="516"/>
        <v>FC</v>
      </c>
      <c r="CE837" s="32"/>
      <c r="CJ837">
        <f t="shared" si="517"/>
        <v>0</v>
      </c>
      <c r="CK837">
        <f t="shared" si="518"/>
        <v>1</v>
      </c>
      <c r="CL837">
        <f t="shared" si="519"/>
        <v>1900</v>
      </c>
    </row>
    <row r="838" spans="1:90" ht="15" customHeight="1" x14ac:dyDescent="0.35">
      <c r="A838" s="32"/>
      <c r="E838" s="32"/>
      <c r="G838" s="32"/>
      <c r="AQ838" s="1"/>
      <c r="AW838" s="4" t="str">
        <f t="shared" si="485"/>
        <v>0</v>
      </c>
      <c r="AX838" s="4" t="str">
        <f t="shared" si="486"/>
        <v>0</v>
      </c>
      <c r="AY838" s="4" t="str">
        <f t="shared" si="487"/>
        <v>0</v>
      </c>
      <c r="AZ838" s="4" t="str">
        <f t="shared" si="488"/>
        <v>0</v>
      </c>
      <c r="BA838" s="4" t="str">
        <f t="shared" si="489"/>
        <v>0</v>
      </c>
      <c r="BB838" s="4" t="str">
        <f t="shared" si="490"/>
        <v>0</v>
      </c>
      <c r="BC838" s="4" t="str">
        <f t="shared" si="491"/>
        <v>0</v>
      </c>
      <c r="BD838" s="4" t="str">
        <f t="shared" si="492"/>
        <v>0</v>
      </c>
      <c r="BE838" s="4" t="str">
        <f t="shared" si="493"/>
        <v>0</v>
      </c>
      <c r="BF838" s="4" t="str">
        <f t="shared" si="494"/>
        <v>0</v>
      </c>
      <c r="BG838" s="4" t="str">
        <f t="shared" si="495"/>
        <v>0</v>
      </c>
      <c r="BH838" s="4" t="str">
        <f t="shared" si="496"/>
        <v>0</v>
      </c>
      <c r="BI838" s="4" t="str">
        <f t="shared" si="497"/>
        <v>0</v>
      </c>
      <c r="BJ838" s="4" t="str">
        <f t="shared" si="498"/>
        <v>0</v>
      </c>
      <c r="BK838" s="4" t="str">
        <f t="shared" si="499"/>
        <v>0</v>
      </c>
      <c r="BL838" s="4" t="str">
        <f t="shared" si="500"/>
        <v>0</v>
      </c>
      <c r="BM838" s="4" t="str">
        <f t="shared" si="501"/>
        <v>0</v>
      </c>
      <c r="BN838" s="4" t="str">
        <f t="shared" si="502"/>
        <v>0</v>
      </c>
      <c r="BO838" s="4" t="str">
        <f t="shared" si="503"/>
        <v>0</v>
      </c>
      <c r="BP838" s="4" t="str">
        <f t="shared" si="504"/>
        <v>0</v>
      </c>
      <c r="BQ838" s="4" t="str">
        <f t="shared" si="505"/>
        <v>0</v>
      </c>
      <c r="BR838" s="4" t="str">
        <f t="shared" si="506"/>
        <v>0</v>
      </c>
      <c r="BS838" s="4" t="str">
        <f t="shared" si="507"/>
        <v>0</v>
      </c>
      <c r="BT838" s="4" t="str">
        <f t="shared" si="508"/>
        <v>0</v>
      </c>
      <c r="BU838" s="4" t="str">
        <f t="shared" si="509"/>
        <v>0</v>
      </c>
      <c r="BV838" s="4" t="str">
        <f t="shared" si="510"/>
        <v>0</v>
      </c>
      <c r="BW838" s="4" t="str">
        <f t="shared" si="511"/>
        <v>0</v>
      </c>
      <c r="BX838" s="4" t="str">
        <f t="shared" si="512"/>
        <v>0</v>
      </c>
      <c r="BY838" s="4" t="str">
        <f t="shared" si="513"/>
        <v>0</v>
      </c>
      <c r="BZ838" s="37">
        <f t="shared" si="514"/>
        <v>0</v>
      </c>
      <c r="CA838" s="32" t="e">
        <f>VLOOKUP(J:J,'Agent wise'!A:C,3,0)</f>
        <v>#N/A</v>
      </c>
      <c r="CB838" s="32">
        <f t="shared" si="515"/>
        <v>0</v>
      </c>
      <c r="CC838" t="str">
        <f t="shared" si="516"/>
        <v>FC</v>
      </c>
      <c r="CE838" s="32"/>
      <c r="CJ838">
        <f t="shared" si="517"/>
        <v>0</v>
      </c>
      <c r="CK838">
        <f t="shared" si="518"/>
        <v>1</v>
      </c>
      <c r="CL838">
        <f t="shared" si="519"/>
        <v>1900</v>
      </c>
    </row>
    <row r="839" spans="1:90" ht="15" customHeight="1" x14ac:dyDescent="0.35">
      <c r="A839" s="32"/>
      <c r="E839" s="32"/>
      <c r="G839" s="32"/>
      <c r="AQ839" s="1"/>
      <c r="AW839" s="4" t="str">
        <f t="shared" si="485"/>
        <v>0</v>
      </c>
      <c r="AX839" s="4" t="str">
        <f t="shared" si="486"/>
        <v>0</v>
      </c>
      <c r="AY839" s="4" t="str">
        <f t="shared" si="487"/>
        <v>0</v>
      </c>
      <c r="AZ839" s="4" t="str">
        <f t="shared" si="488"/>
        <v>0</v>
      </c>
      <c r="BA839" s="4" t="str">
        <f t="shared" si="489"/>
        <v>0</v>
      </c>
      <c r="BB839" s="4" t="str">
        <f t="shared" si="490"/>
        <v>0</v>
      </c>
      <c r="BC839" s="4" t="str">
        <f t="shared" si="491"/>
        <v>0</v>
      </c>
      <c r="BD839" s="4" t="str">
        <f t="shared" si="492"/>
        <v>0</v>
      </c>
      <c r="BE839" s="4" t="str">
        <f t="shared" si="493"/>
        <v>0</v>
      </c>
      <c r="BF839" s="4" t="str">
        <f t="shared" si="494"/>
        <v>0</v>
      </c>
      <c r="BG839" s="4" t="str">
        <f t="shared" si="495"/>
        <v>0</v>
      </c>
      <c r="BH839" s="4" t="str">
        <f t="shared" si="496"/>
        <v>0</v>
      </c>
      <c r="BI839" s="4" t="str">
        <f t="shared" si="497"/>
        <v>0</v>
      </c>
      <c r="BJ839" s="4" t="str">
        <f t="shared" si="498"/>
        <v>0</v>
      </c>
      <c r="BK839" s="4" t="str">
        <f t="shared" si="499"/>
        <v>0</v>
      </c>
      <c r="BL839" s="4" t="str">
        <f t="shared" si="500"/>
        <v>0</v>
      </c>
      <c r="BM839" s="4" t="str">
        <f t="shared" si="501"/>
        <v>0</v>
      </c>
      <c r="BN839" s="4" t="str">
        <f t="shared" si="502"/>
        <v>0</v>
      </c>
      <c r="BO839" s="4" t="str">
        <f t="shared" si="503"/>
        <v>0</v>
      </c>
      <c r="BP839" s="4" t="str">
        <f t="shared" si="504"/>
        <v>0</v>
      </c>
      <c r="BQ839" s="4" t="str">
        <f t="shared" si="505"/>
        <v>0</v>
      </c>
      <c r="BR839" s="4" t="str">
        <f t="shared" si="506"/>
        <v>0</v>
      </c>
      <c r="BS839" s="4" t="str">
        <f t="shared" si="507"/>
        <v>0</v>
      </c>
      <c r="BT839" s="4" t="str">
        <f t="shared" si="508"/>
        <v>0</v>
      </c>
      <c r="BU839" s="4" t="str">
        <f t="shared" si="509"/>
        <v>0</v>
      </c>
      <c r="BV839" s="4" t="str">
        <f t="shared" si="510"/>
        <v>0</v>
      </c>
      <c r="BW839" s="4" t="str">
        <f t="shared" si="511"/>
        <v>0</v>
      </c>
      <c r="BX839" s="4" t="str">
        <f t="shared" si="512"/>
        <v>0</v>
      </c>
      <c r="BY839" s="4" t="str">
        <f t="shared" si="513"/>
        <v>0</v>
      </c>
      <c r="BZ839" s="37">
        <f t="shared" si="514"/>
        <v>0</v>
      </c>
      <c r="CA839" s="32" t="e">
        <f>VLOOKUP(J:J,'Agent wise'!A:C,3,0)</f>
        <v>#N/A</v>
      </c>
      <c r="CB839" s="32">
        <f t="shared" si="515"/>
        <v>0</v>
      </c>
      <c r="CC839" t="str">
        <f t="shared" si="516"/>
        <v>FC</v>
      </c>
      <c r="CE839" s="32"/>
      <c r="CJ839">
        <f t="shared" si="517"/>
        <v>0</v>
      </c>
      <c r="CK839">
        <f t="shared" si="518"/>
        <v>1</v>
      </c>
      <c r="CL839">
        <f t="shared" si="519"/>
        <v>1900</v>
      </c>
    </row>
    <row r="840" spans="1:90" ht="15" customHeight="1" x14ac:dyDescent="0.35">
      <c r="A840" s="32"/>
      <c r="E840" s="32"/>
      <c r="G840" s="32"/>
      <c r="AQ840" s="1"/>
      <c r="AW840" s="4" t="str">
        <f t="shared" si="485"/>
        <v>0</v>
      </c>
      <c r="AX840" s="4" t="str">
        <f t="shared" si="486"/>
        <v>0</v>
      </c>
      <c r="AY840" s="4" t="str">
        <f t="shared" si="487"/>
        <v>0</v>
      </c>
      <c r="AZ840" s="4" t="str">
        <f t="shared" si="488"/>
        <v>0</v>
      </c>
      <c r="BA840" s="4" t="str">
        <f t="shared" si="489"/>
        <v>0</v>
      </c>
      <c r="BB840" s="4" t="str">
        <f t="shared" si="490"/>
        <v>0</v>
      </c>
      <c r="BC840" s="4" t="str">
        <f t="shared" si="491"/>
        <v>0</v>
      </c>
      <c r="BD840" s="4" t="str">
        <f t="shared" si="492"/>
        <v>0</v>
      </c>
      <c r="BE840" s="4" t="str">
        <f t="shared" si="493"/>
        <v>0</v>
      </c>
      <c r="BF840" s="4" t="str">
        <f t="shared" si="494"/>
        <v>0</v>
      </c>
      <c r="BG840" s="4" t="str">
        <f t="shared" si="495"/>
        <v>0</v>
      </c>
      <c r="BH840" s="4" t="str">
        <f t="shared" si="496"/>
        <v>0</v>
      </c>
      <c r="BI840" s="4" t="str">
        <f t="shared" si="497"/>
        <v>0</v>
      </c>
      <c r="BJ840" s="4" t="str">
        <f t="shared" si="498"/>
        <v>0</v>
      </c>
      <c r="BK840" s="4" t="str">
        <f t="shared" si="499"/>
        <v>0</v>
      </c>
      <c r="BL840" s="4" t="str">
        <f t="shared" si="500"/>
        <v>0</v>
      </c>
      <c r="BM840" s="4" t="str">
        <f t="shared" si="501"/>
        <v>0</v>
      </c>
      <c r="BN840" s="4" t="str">
        <f t="shared" si="502"/>
        <v>0</v>
      </c>
      <c r="BO840" s="4" t="str">
        <f t="shared" si="503"/>
        <v>0</v>
      </c>
      <c r="BP840" s="4" t="str">
        <f t="shared" si="504"/>
        <v>0</v>
      </c>
      <c r="BQ840" s="4" t="str">
        <f t="shared" si="505"/>
        <v>0</v>
      </c>
      <c r="BR840" s="4" t="str">
        <f t="shared" si="506"/>
        <v>0</v>
      </c>
      <c r="BS840" s="4" t="str">
        <f t="shared" si="507"/>
        <v>0</v>
      </c>
      <c r="BT840" s="4" t="str">
        <f t="shared" si="508"/>
        <v>0</v>
      </c>
      <c r="BU840" s="4" t="str">
        <f t="shared" si="509"/>
        <v>0</v>
      </c>
      <c r="BV840" s="4" t="str">
        <f t="shared" si="510"/>
        <v>0</v>
      </c>
      <c r="BW840" s="4" t="str">
        <f t="shared" si="511"/>
        <v>0</v>
      </c>
      <c r="BX840" s="4" t="str">
        <f t="shared" si="512"/>
        <v>0</v>
      </c>
      <c r="BY840" s="4" t="str">
        <f t="shared" si="513"/>
        <v>0</v>
      </c>
      <c r="BZ840" s="37">
        <f t="shared" si="514"/>
        <v>0</v>
      </c>
      <c r="CA840" s="32" t="e">
        <f>VLOOKUP(J:J,'Agent wise'!A:C,3,0)</f>
        <v>#N/A</v>
      </c>
      <c r="CB840" s="32">
        <f t="shared" si="515"/>
        <v>0</v>
      </c>
      <c r="CC840" t="str">
        <f t="shared" si="516"/>
        <v>FC</v>
      </c>
      <c r="CE840" s="32"/>
      <c r="CJ840">
        <f t="shared" si="517"/>
        <v>0</v>
      </c>
      <c r="CK840">
        <f t="shared" si="518"/>
        <v>1</v>
      </c>
      <c r="CL840">
        <f t="shared" si="519"/>
        <v>1900</v>
      </c>
    </row>
    <row r="841" spans="1:90" ht="15" customHeight="1" x14ac:dyDescent="0.35">
      <c r="A841" s="32"/>
      <c r="E841" s="32"/>
      <c r="G841" s="32"/>
      <c r="AQ841" s="1"/>
      <c r="AW841" s="4" t="str">
        <f t="shared" si="485"/>
        <v>0</v>
      </c>
      <c r="AX841" s="4" t="str">
        <f t="shared" si="486"/>
        <v>0</v>
      </c>
      <c r="AY841" s="4" t="str">
        <f t="shared" si="487"/>
        <v>0</v>
      </c>
      <c r="AZ841" s="4" t="str">
        <f t="shared" si="488"/>
        <v>0</v>
      </c>
      <c r="BA841" s="4" t="str">
        <f t="shared" si="489"/>
        <v>0</v>
      </c>
      <c r="BB841" s="4" t="str">
        <f t="shared" si="490"/>
        <v>0</v>
      </c>
      <c r="BC841" s="4" t="str">
        <f t="shared" si="491"/>
        <v>0</v>
      </c>
      <c r="BD841" s="4" t="str">
        <f t="shared" si="492"/>
        <v>0</v>
      </c>
      <c r="BE841" s="4" t="str">
        <f t="shared" si="493"/>
        <v>0</v>
      </c>
      <c r="BF841" s="4" t="str">
        <f t="shared" si="494"/>
        <v>0</v>
      </c>
      <c r="BG841" s="4" t="str">
        <f t="shared" si="495"/>
        <v>0</v>
      </c>
      <c r="BH841" s="4" t="str">
        <f t="shared" si="496"/>
        <v>0</v>
      </c>
      <c r="BI841" s="4" t="str">
        <f t="shared" si="497"/>
        <v>0</v>
      </c>
      <c r="BJ841" s="4" t="str">
        <f t="shared" si="498"/>
        <v>0</v>
      </c>
      <c r="BK841" s="4" t="str">
        <f t="shared" si="499"/>
        <v>0</v>
      </c>
      <c r="BL841" s="4" t="str">
        <f t="shared" si="500"/>
        <v>0</v>
      </c>
      <c r="BM841" s="4" t="str">
        <f t="shared" si="501"/>
        <v>0</v>
      </c>
      <c r="BN841" s="4" t="str">
        <f t="shared" si="502"/>
        <v>0</v>
      </c>
      <c r="BO841" s="4" t="str">
        <f t="shared" si="503"/>
        <v>0</v>
      </c>
      <c r="BP841" s="4" t="str">
        <f t="shared" si="504"/>
        <v>0</v>
      </c>
      <c r="BQ841" s="4" t="str">
        <f t="shared" si="505"/>
        <v>0</v>
      </c>
      <c r="BR841" s="4" t="str">
        <f t="shared" si="506"/>
        <v>0</v>
      </c>
      <c r="BS841" s="4" t="str">
        <f t="shared" si="507"/>
        <v>0</v>
      </c>
      <c r="BT841" s="4" t="str">
        <f t="shared" si="508"/>
        <v>0</v>
      </c>
      <c r="BU841" s="4" t="str">
        <f t="shared" si="509"/>
        <v>0</v>
      </c>
      <c r="BV841" s="4" t="str">
        <f t="shared" si="510"/>
        <v>0</v>
      </c>
      <c r="BW841" s="4" t="str">
        <f t="shared" si="511"/>
        <v>0</v>
      </c>
      <c r="BX841" s="4" t="str">
        <f t="shared" si="512"/>
        <v>0</v>
      </c>
      <c r="BY841" s="4" t="str">
        <f t="shared" si="513"/>
        <v>0</v>
      </c>
      <c r="BZ841" s="37">
        <f t="shared" si="514"/>
        <v>0</v>
      </c>
      <c r="CA841" s="32" t="e">
        <f>VLOOKUP(J:J,'Agent wise'!A:C,3,0)</f>
        <v>#N/A</v>
      </c>
      <c r="CB841" s="32">
        <f t="shared" si="515"/>
        <v>0</v>
      </c>
      <c r="CC841" t="str">
        <f t="shared" si="516"/>
        <v>FC</v>
      </c>
      <c r="CE841" s="32"/>
      <c r="CJ841">
        <f t="shared" si="517"/>
        <v>0</v>
      </c>
      <c r="CK841">
        <f t="shared" si="518"/>
        <v>1</v>
      </c>
      <c r="CL841">
        <f t="shared" si="519"/>
        <v>1900</v>
      </c>
    </row>
    <row r="842" spans="1:90" ht="15" customHeight="1" x14ac:dyDescent="0.35">
      <c r="A842" s="32"/>
      <c r="E842" s="32"/>
      <c r="G842" s="32"/>
      <c r="AQ842" s="1"/>
      <c r="AW842" s="4" t="str">
        <f t="shared" si="485"/>
        <v>0</v>
      </c>
      <c r="AX842" s="4" t="str">
        <f t="shared" si="486"/>
        <v>0</v>
      </c>
      <c r="AY842" s="4" t="str">
        <f t="shared" si="487"/>
        <v>0</v>
      </c>
      <c r="AZ842" s="4" t="str">
        <f t="shared" si="488"/>
        <v>0</v>
      </c>
      <c r="BA842" s="4" t="str">
        <f t="shared" si="489"/>
        <v>0</v>
      </c>
      <c r="BB842" s="4" t="str">
        <f t="shared" si="490"/>
        <v>0</v>
      </c>
      <c r="BC842" s="4" t="str">
        <f t="shared" si="491"/>
        <v>0</v>
      </c>
      <c r="BD842" s="4" t="str">
        <f t="shared" si="492"/>
        <v>0</v>
      </c>
      <c r="BE842" s="4" t="str">
        <f t="shared" si="493"/>
        <v>0</v>
      </c>
      <c r="BF842" s="4" t="str">
        <f t="shared" si="494"/>
        <v>0</v>
      </c>
      <c r="BG842" s="4" t="str">
        <f t="shared" si="495"/>
        <v>0</v>
      </c>
      <c r="BH842" s="4" t="str">
        <f t="shared" si="496"/>
        <v>0</v>
      </c>
      <c r="BI842" s="4" t="str">
        <f t="shared" si="497"/>
        <v>0</v>
      </c>
      <c r="BJ842" s="4" t="str">
        <f t="shared" si="498"/>
        <v>0</v>
      </c>
      <c r="BK842" s="4" t="str">
        <f t="shared" si="499"/>
        <v>0</v>
      </c>
      <c r="BL842" s="4" t="str">
        <f t="shared" si="500"/>
        <v>0</v>
      </c>
      <c r="BM842" s="4" t="str">
        <f t="shared" si="501"/>
        <v>0</v>
      </c>
      <c r="BN842" s="4" t="str">
        <f t="shared" si="502"/>
        <v>0</v>
      </c>
      <c r="BO842" s="4" t="str">
        <f t="shared" si="503"/>
        <v>0</v>
      </c>
      <c r="BP842" s="4" t="str">
        <f t="shared" si="504"/>
        <v>0</v>
      </c>
      <c r="BQ842" s="4" t="str">
        <f t="shared" si="505"/>
        <v>0</v>
      </c>
      <c r="BR842" s="4" t="str">
        <f t="shared" si="506"/>
        <v>0</v>
      </c>
      <c r="BS842" s="4" t="str">
        <f t="shared" si="507"/>
        <v>0</v>
      </c>
      <c r="BT842" s="4" t="str">
        <f t="shared" si="508"/>
        <v>0</v>
      </c>
      <c r="BU842" s="4" t="str">
        <f t="shared" si="509"/>
        <v>0</v>
      </c>
      <c r="BV842" s="4" t="str">
        <f t="shared" si="510"/>
        <v>0</v>
      </c>
      <c r="BW842" s="4" t="str">
        <f t="shared" si="511"/>
        <v>0</v>
      </c>
      <c r="BX842" s="4" t="str">
        <f t="shared" si="512"/>
        <v>0</v>
      </c>
      <c r="BY842" s="4" t="str">
        <f t="shared" si="513"/>
        <v>0</v>
      </c>
      <c r="BZ842" s="37">
        <f t="shared" si="514"/>
        <v>0</v>
      </c>
      <c r="CA842" s="32" t="e">
        <f>VLOOKUP(J:J,'Agent wise'!A:C,3,0)</f>
        <v>#N/A</v>
      </c>
      <c r="CB842" s="32">
        <f t="shared" si="515"/>
        <v>0</v>
      </c>
      <c r="CC842" t="str">
        <f t="shared" si="516"/>
        <v>FC</v>
      </c>
      <c r="CE842" s="32"/>
      <c r="CJ842">
        <f t="shared" si="517"/>
        <v>0</v>
      </c>
      <c r="CK842">
        <f t="shared" si="518"/>
        <v>1</v>
      </c>
      <c r="CL842">
        <f t="shared" si="519"/>
        <v>1900</v>
      </c>
    </row>
    <row r="843" spans="1:90" ht="15" customHeight="1" x14ac:dyDescent="0.35">
      <c r="A843" s="32"/>
      <c r="E843" s="32"/>
      <c r="G843" s="32"/>
      <c r="AQ843" s="1"/>
      <c r="AW843" s="4" t="str">
        <f t="shared" si="485"/>
        <v>0</v>
      </c>
      <c r="AX843" s="4" t="str">
        <f t="shared" si="486"/>
        <v>0</v>
      </c>
      <c r="AY843" s="4" t="str">
        <f t="shared" si="487"/>
        <v>0</v>
      </c>
      <c r="AZ843" s="4" t="str">
        <f t="shared" si="488"/>
        <v>0</v>
      </c>
      <c r="BA843" s="4" t="str">
        <f t="shared" si="489"/>
        <v>0</v>
      </c>
      <c r="BB843" s="4" t="str">
        <f t="shared" si="490"/>
        <v>0</v>
      </c>
      <c r="BC843" s="4" t="str">
        <f t="shared" si="491"/>
        <v>0</v>
      </c>
      <c r="BD843" s="4" t="str">
        <f t="shared" si="492"/>
        <v>0</v>
      </c>
      <c r="BE843" s="4" t="str">
        <f t="shared" si="493"/>
        <v>0</v>
      </c>
      <c r="BF843" s="4" t="str">
        <f t="shared" si="494"/>
        <v>0</v>
      </c>
      <c r="BG843" s="4" t="str">
        <f t="shared" si="495"/>
        <v>0</v>
      </c>
      <c r="BH843" s="4" t="str">
        <f t="shared" si="496"/>
        <v>0</v>
      </c>
      <c r="BI843" s="4" t="str">
        <f t="shared" si="497"/>
        <v>0</v>
      </c>
      <c r="BJ843" s="4" t="str">
        <f t="shared" si="498"/>
        <v>0</v>
      </c>
      <c r="BK843" s="4" t="str">
        <f t="shared" si="499"/>
        <v>0</v>
      </c>
      <c r="BL843" s="4" t="str">
        <f t="shared" si="500"/>
        <v>0</v>
      </c>
      <c r="BM843" s="4" t="str">
        <f t="shared" si="501"/>
        <v>0</v>
      </c>
      <c r="BN843" s="4" t="str">
        <f t="shared" si="502"/>
        <v>0</v>
      </c>
      <c r="BO843" s="4" t="str">
        <f t="shared" si="503"/>
        <v>0</v>
      </c>
      <c r="BP843" s="4" t="str">
        <f t="shared" si="504"/>
        <v>0</v>
      </c>
      <c r="BQ843" s="4" t="str">
        <f t="shared" si="505"/>
        <v>0</v>
      </c>
      <c r="BR843" s="4" t="str">
        <f t="shared" si="506"/>
        <v>0</v>
      </c>
      <c r="BS843" s="4" t="str">
        <f t="shared" si="507"/>
        <v>0</v>
      </c>
      <c r="BT843" s="4" t="str">
        <f t="shared" si="508"/>
        <v>0</v>
      </c>
      <c r="BU843" s="4" t="str">
        <f t="shared" si="509"/>
        <v>0</v>
      </c>
      <c r="BV843" s="4" t="str">
        <f t="shared" si="510"/>
        <v>0</v>
      </c>
      <c r="BW843" s="4" t="str">
        <f t="shared" si="511"/>
        <v>0</v>
      </c>
      <c r="BX843" s="4" t="str">
        <f t="shared" si="512"/>
        <v>0</v>
      </c>
      <c r="BY843" s="4" t="str">
        <f t="shared" si="513"/>
        <v>0</v>
      </c>
      <c r="BZ843" s="37">
        <f t="shared" si="514"/>
        <v>0</v>
      </c>
      <c r="CA843" s="32" t="e">
        <f>VLOOKUP(J:J,'Agent wise'!A:C,3,0)</f>
        <v>#N/A</v>
      </c>
      <c r="CB843" s="32">
        <f t="shared" si="515"/>
        <v>0</v>
      </c>
      <c r="CC843" t="str">
        <f t="shared" si="516"/>
        <v>FC</v>
      </c>
      <c r="CE843" s="32"/>
      <c r="CJ843">
        <f t="shared" si="517"/>
        <v>0</v>
      </c>
      <c r="CK843">
        <f t="shared" si="518"/>
        <v>1</v>
      </c>
      <c r="CL843">
        <f t="shared" si="519"/>
        <v>1900</v>
      </c>
    </row>
    <row r="844" spans="1:90" ht="15" customHeight="1" x14ac:dyDescent="0.35">
      <c r="A844" s="32"/>
      <c r="E844" s="32"/>
      <c r="G844" s="32"/>
      <c r="AQ844" s="1"/>
      <c r="AW844" s="4" t="str">
        <f t="shared" si="485"/>
        <v>0</v>
      </c>
      <c r="AX844" s="4" t="str">
        <f t="shared" si="486"/>
        <v>0</v>
      </c>
      <c r="AY844" s="4" t="str">
        <f t="shared" si="487"/>
        <v>0</v>
      </c>
      <c r="AZ844" s="4" t="str">
        <f t="shared" si="488"/>
        <v>0</v>
      </c>
      <c r="BA844" s="4" t="str">
        <f t="shared" si="489"/>
        <v>0</v>
      </c>
      <c r="BB844" s="4" t="str">
        <f t="shared" si="490"/>
        <v>0</v>
      </c>
      <c r="BC844" s="4" t="str">
        <f t="shared" si="491"/>
        <v>0</v>
      </c>
      <c r="BD844" s="4" t="str">
        <f t="shared" si="492"/>
        <v>0</v>
      </c>
      <c r="BE844" s="4" t="str">
        <f t="shared" si="493"/>
        <v>0</v>
      </c>
      <c r="BF844" s="4" t="str">
        <f t="shared" si="494"/>
        <v>0</v>
      </c>
      <c r="BG844" s="4" t="str">
        <f t="shared" si="495"/>
        <v>0</v>
      </c>
      <c r="BH844" s="4" t="str">
        <f t="shared" si="496"/>
        <v>0</v>
      </c>
      <c r="BI844" s="4" t="str">
        <f t="shared" si="497"/>
        <v>0</v>
      </c>
      <c r="BJ844" s="4" t="str">
        <f t="shared" si="498"/>
        <v>0</v>
      </c>
      <c r="BK844" s="4" t="str">
        <f t="shared" si="499"/>
        <v>0</v>
      </c>
      <c r="BL844" s="4" t="str">
        <f t="shared" si="500"/>
        <v>0</v>
      </c>
      <c r="BM844" s="4" t="str">
        <f t="shared" si="501"/>
        <v>0</v>
      </c>
      <c r="BN844" s="4" t="str">
        <f t="shared" si="502"/>
        <v>0</v>
      </c>
      <c r="BO844" s="4" t="str">
        <f t="shared" si="503"/>
        <v>0</v>
      </c>
      <c r="BP844" s="4" t="str">
        <f t="shared" si="504"/>
        <v>0</v>
      </c>
      <c r="BQ844" s="4" t="str">
        <f t="shared" si="505"/>
        <v>0</v>
      </c>
      <c r="BR844" s="4" t="str">
        <f t="shared" si="506"/>
        <v>0</v>
      </c>
      <c r="BS844" s="4" t="str">
        <f t="shared" si="507"/>
        <v>0</v>
      </c>
      <c r="BT844" s="4" t="str">
        <f t="shared" si="508"/>
        <v>0</v>
      </c>
      <c r="BU844" s="4" t="str">
        <f t="shared" si="509"/>
        <v>0</v>
      </c>
      <c r="BV844" s="4" t="str">
        <f t="shared" si="510"/>
        <v>0</v>
      </c>
      <c r="BW844" s="4" t="str">
        <f t="shared" si="511"/>
        <v>0</v>
      </c>
      <c r="BX844" s="4" t="str">
        <f t="shared" si="512"/>
        <v>0</v>
      </c>
      <c r="BY844" s="4" t="str">
        <f t="shared" si="513"/>
        <v>0</v>
      </c>
      <c r="BZ844" s="37">
        <f t="shared" si="514"/>
        <v>0</v>
      </c>
      <c r="CA844" s="32" t="e">
        <f>VLOOKUP(J:J,'Agent wise'!A:C,3,0)</f>
        <v>#N/A</v>
      </c>
      <c r="CB844" s="32">
        <f t="shared" si="515"/>
        <v>0</v>
      </c>
      <c r="CC844" t="str">
        <f t="shared" si="516"/>
        <v>FC</v>
      </c>
      <c r="CE844" s="32"/>
      <c r="CJ844">
        <f t="shared" si="517"/>
        <v>0</v>
      </c>
      <c r="CK844">
        <f t="shared" si="518"/>
        <v>1</v>
      </c>
      <c r="CL844">
        <f t="shared" si="519"/>
        <v>1900</v>
      </c>
    </row>
    <row r="845" spans="1:90" ht="15" customHeight="1" x14ac:dyDescent="0.35">
      <c r="A845" s="32"/>
      <c r="E845" s="32"/>
      <c r="G845" s="32"/>
      <c r="AQ845" s="1"/>
      <c r="AW845" s="4" t="str">
        <f t="shared" si="485"/>
        <v>0</v>
      </c>
      <c r="AX845" s="4" t="str">
        <f t="shared" si="486"/>
        <v>0</v>
      </c>
      <c r="AY845" s="4" t="str">
        <f t="shared" si="487"/>
        <v>0</v>
      </c>
      <c r="AZ845" s="4" t="str">
        <f t="shared" si="488"/>
        <v>0</v>
      </c>
      <c r="BA845" s="4" t="str">
        <f t="shared" si="489"/>
        <v>0</v>
      </c>
      <c r="BB845" s="4" t="str">
        <f t="shared" si="490"/>
        <v>0</v>
      </c>
      <c r="BC845" s="4" t="str">
        <f t="shared" si="491"/>
        <v>0</v>
      </c>
      <c r="BD845" s="4" t="str">
        <f t="shared" si="492"/>
        <v>0</v>
      </c>
      <c r="BE845" s="4" t="str">
        <f t="shared" si="493"/>
        <v>0</v>
      </c>
      <c r="BF845" s="4" t="str">
        <f t="shared" si="494"/>
        <v>0</v>
      </c>
      <c r="BG845" s="4" t="str">
        <f t="shared" si="495"/>
        <v>0</v>
      </c>
      <c r="BH845" s="4" t="str">
        <f t="shared" si="496"/>
        <v>0</v>
      </c>
      <c r="BI845" s="4" t="str">
        <f t="shared" si="497"/>
        <v>0</v>
      </c>
      <c r="BJ845" s="4" t="str">
        <f t="shared" si="498"/>
        <v>0</v>
      </c>
      <c r="BK845" s="4" t="str">
        <f t="shared" si="499"/>
        <v>0</v>
      </c>
      <c r="BL845" s="4" t="str">
        <f t="shared" si="500"/>
        <v>0</v>
      </c>
      <c r="BM845" s="4" t="str">
        <f t="shared" si="501"/>
        <v>0</v>
      </c>
      <c r="BN845" s="4" t="str">
        <f t="shared" si="502"/>
        <v>0</v>
      </c>
      <c r="BO845" s="4" t="str">
        <f t="shared" si="503"/>
        <v>0</v>
      </c>
      <c r="BP845" s="4" t="str">
        <f t="shared" si="504"/>
        <v>0</v>
      </c>
      <c r="BQ845" s="4" t="str">
        <f t="shared" si="505"/>
        <v>0</v>
      </c>
      <c r="BR845" s="4" t="str">
        <f t="shared" si="506"/>
        <v>0</v>
      </c>
      <c r="BS845" s="4" t="str">
        <f t="shared" si="507"/>
        <v>0</v>
      </c>
      <c r="BT845" s="4" t="str">
        <f t="shared" si="508"/>
        <v>0</v>
      </c>
      <c r="BU845" s="4" t="str">
        <f t="shared" si="509"/>
        <v>0</v>
      </c>
      <c r="BV845" s="4" t="str">
        <f t="shared" si="510"/>
        <v>0</v>
      </c>
      <c r="BW845" s="4" t="str">
        <f t="shared" si="511"/>
        <v>0</v>
      </c>
      <c r="BX845" s="4" t="str">
        <f t="shared" si="512"/>
        <v>0</v>
      </c>
      <c r="BY845" s="4" t="str">
        <f t="shared" si="513"/>
        <v>0</v>
      </c>
      <c r="BZ845" s="37">
        <f t="shared" si="514"/>
        <v>0</v>
      </c>
      <c r="CA845" s="32" t="e">
        <f>VLOOKUP(J:J,'Agent wise'!A:C,3,0)</f>
        <v>#N/A</v>
      </c>
      <c r="CB845" s="32">
        <f t="shared" si="515"/>
        <v>0</v>
      </c>
      <c r="CC845" t="str">
        <f t="shared" si="516"/>
        <v>FC</v>
      </c>
      <c r="CE845" s="32"/>
      <c r="CJ845">
        <f t="shared" si="517"/>
        <v>0</v>
      </c>
      <c r="CK845">
        <f t="shared" si="518"/>
        <v>1</v>
      </c>
      <c r="CL845">
        <f t="shared" si="519"/>
        <v>1900</v>
      </c>
    </row>
    <row r="846" spans="1:90" ht="15" customHeight="1" x14ac:dyDescent="0.35">
      <c r="A846" s="32"/>
      <c r="E846" s="32"/>
      <c r="G846" s="32"/>
      <c r="AQ846" s="1"/>
      <c r="AW846" s="4" t="str">
        <f t="shared" si="485"/>
        <v>0</v>
      </c>
      <c r="AX846" s="4" t="str">
        <f t="shared" si="486"/>
        <v>0</v>
      </c>
      <c r="AY846" s="4" t="str">
        <f t="shared" si="487"/>
        <v>0</v>
      </c>
      <c r="AZ846" s="4" t="str">
        <f t="shared" si="488"/>
        <v>0</v>
      </c>
      <c r="BA846" s="4" t="str">
        <f t="shared" si="489"/>
        <v>0</v>
      </c>
      <c r="BB846" s="4" t="str">
        <f t="shared" si="490"/>
        <v>0</v>
      </c>
      <c r="BC846" s="4" t="str">
        <f t="shared" si="491"/>
        <v>0</v>
      </c>
      <c r="BD846" s="4" t="str">
        <f t="shared" si="492"/>
        <v>0</v>
      </c>
      <c r="BE846" s="4" t="str">
        <f t="shared" si="493"/>
        <v>0</v>
      </c>
      <c r="BF846" s="4" t="str">
        <f t="shared" si="494"/>
        <v>0</v>
      </c>
      <c r="BG846" s="4" t="str">
        <f t="shared" si="495"/>
        <v>0</v>
      </c>
      <c r="BH846" s="4" t="str">
        <f t="shared" si="496"/>
        <v>0</v>
      </c>
      <c r="BI846" s="4" t="str">
        <f t="shared" si="497"/>
        <v>0</v>
      </c>
      <c r="BJ846" s="4" t="str">
        <f t="shared" si="498"/>
        <v>0</v>
      </c>
      <c r="BK846" s="4" t="str">
        <f t="shared" si="499"/>
        <v>0</v>
      </c>
      <c r="BL846" s="4" t="str">
        <f t="shared" si="500"/>
        <v>0</v>
      </c>
      <c r="BM846" s="4" t="str">
        <f t="shared" si="501"/>
        <v>0</v>
      </c>
      <c r="BN846" s="4" t="str">
        <f t="shared" si="502"/>
        <v>0</v>
      </c>
      <c r="BO846" s="4" t="str">
        <f t="shared" si="503"/>
        <v>0</v>
      </c>
      <c r="BP846" s="4" t="str">
        <f t="shared" si="504"/>
        <v>0</v>
      </c>
      <c r="BQ846" s="4" t="str">
        <f t="shared" si="505"/>
        <v>0</v>
      </c>
      <c r="BR846" s="4" t="str">
        <f t="shared" si="506"/>
        <v>0</v>
      </c>
      <c r="BS846" s="4" t="str">
        <f t="shared" si="507"/>
        <v>0</v>
      </c>
      <c r="BT846" s="4" t="str">
        <f t="shared" si="508"/>
        <v>0</v>
      </c>
      <c r="BU846" s="4" t="str">
        <f t="shared" si="509"/>
        <v>0</v>
      </c>
      <c r="BV846" s="4" t="str">
        <f t="shared" si="510"/>
        <v>0</v>
      </c>
      <c r="BW846" s="4" t="str">
        <f t="shared" si="511"/>
        <v>0</v>
      </c>
      <c r="BX846" s="4" t="str">
        <f t="shared" si="512"/>
        <v>0</v>
      </c>
      <c r="BY846" s="4" t="str">
        <f t="shared" si="513"/>
        <v>0</v>
      </c>
      <c r="BZ846" s="37">
        <f t="shared" si="514"/>
        <v>0</v>
      </c>
      <c r="CA846" s="32" t="e">
        <f>VLOOKUP(J:J,'Agent wise'!A:C,3,0)</f>
        <v>#N/A</v>
      </c>
      <c r="CB846" s="32">
        <f t="shared" si="515"/>
        <v>0</v>
      </c>
      <c r="CC846" t="str">
        <f t="shared" si="516"/>
        <v>FC</v>
      </c>
      <c r="CE846" s="32"/>
      <c r="CJ846">
        <f t="shared" si="517"/>
        <v>0</v>
      </c>
      <c r="CK846">
        <f t="shared" si="518"/>
        <v>1</v>
      </c>
      <c r="CL846">
        <f t="shared" si="519"/>
        <v>1900</v>
      </c>
    </row>
    <row r="847" spans="1:90" ht="15" customHeight="1" x14ac:dyDescent="0.35">
      <c r="A847" s="32"/>
      <c r="E847" s="32"/>
      <c r="G847" s="32"/>
      <c r="AQ847" s="1"/>
      <c r="AW847" s="4" t="str">
        <f t="shared" si="485"/>
        <v>0</v>
      </c>
      <c r="AX847" s="4" t="str">
        <f t="shared" si="486"/>
        <v>0</v>
      </c>
      <c r="AY847" s="4" t="str">
        <f t="shared" si="487"/>
        <v>0</v>
      </c>
      <c r="AZ847" s="4" t="str">
        <f t="shared" si="488"/>
        <v>0</v>
      </c>
      <c r="BA847" s="4" t="str">
        <f t="shared" si="489"/>
        <v>0</v>
      </c>
      <c r="BB847" s="4" t="str">
        <f t="shared" si="490"/>
        <v>0</v>
      </c>
      <c r="BC847" s="4" t="str">
        <f t="shared" si="491"/>
        <v>0</v>
      </c>
      <c r="BD847" s="4" t="str">
        <f t="shared" si="492"/>
        <v>0</v>
      </c>
      <c r="BE847" s="4" t="str">
        <f t="shared" si="493"/>
        <v>0</v>
      </c>
      <c r="BF847" s="4" t="str">
        <f t="shared" si="494"/>
        <v>0</v>
      </c>
      <c r="BG847" s="4" t="str">
        <f t="shared" si="495"/>
        <v>0</v>
      </c>
      <c r="BH847" s="4" t="str">
        <f t="shared" si="496"/>
        <v>0</v>
      </c>
      <c r="BI847" s="4" t="str">
        <f t="shared" si="497"/>
        <v>0</v>
      </c>
      <c r="BJ847" s="4" t="str">
        <f t="shared" si="498"/>
        <v>0</v>
      </c>
      <c r="BK847" s="4" t="str">
        <f t="shared" si="499"/>
        <v>0</v>
      </c>
      <c r="BL847" s="4" t="str">
        <f t="shared" si="500"/>
        <v>0</v>
      </c>
      <c r="BM847" s="4" t="str">
        <f t="shared" si="501"/>
        <v>0</v>
      </c>
      <c r="BN847" s="4" t="str">
        <f t="shared" si="502"/>
        <v>0</v>
      </c>
      <c r="BO847" s="4" t="str">
        <f t="shared" si="503"/>
        <v>0</v>
      </c>
      <c r="BP847" s="4" t="str">
        <f t="shared" si="504"/>
        <v>0</v>
      </c>
      <c r="BQ847" s="4" t="str">
        <f t="shared" si="505"/>
        <v>0</v>
      </c>
      <c r="BR847" s="4" t="str">
        <f t="shared" si="506"/>
        <v>0</v>
      </c>
      <c r="BS847" s="4" t="str">
        <f t="shared" si="507"/>
        <v>0</v>
      </c>
      <c r="BT847" s="4" t="str">
        <f t="shared" si="508"/>
        <v>0</v>
      </c>
      <c r="BU847" s="4" t="str">
        <f t="shared" si="509"/>
        <v>0</v>
      </c>
      <c r="BV847" s="4" t="str">
        <f t="shared" si="510"/>
        <v>0</v>
      </c>
      <c r="BW847" s="4" t="str">
        <f t="shared" si="511"/>
        <v>0</v>
      </c>
      <c r="BX847" s="4" t="str">
        <f t="shared" si="512"/>
        <v>0</v>
      </c>
      <c r="BY847" s="4" t="str">
        <f t="shared" si="513"/>
        <v>0</v>
      </c>
      <c r="BZ847" s="37">
        <f t="shared" si="514"/>
        <v>0</v>
      </c>
      <c r="CA847" s="32" t="e">
        <f>VLOOKUP(J:J,'Agent wise'!A:C,3,0)</f>
        <v>#N/A</v>
      </c>
      <c r="CB847" s="32">
        <f t="shared" si="515"/>
        <v>0</v>
      </c>
      <c r="CC847" t="str">
        <f t="shared" si="516"/>
        <v>FC</v>
      </c>
      <c r="CE847" s="32"/>
      <c r="CJ847">
        <f t="shared" si="517"/>
        <v>0</v>
      </c>
      <c r="CK847">
        <f t="shared" si="518"/>
        <v>1</v>
      </c>
      <c r="CL847">
        <f t="shared" si="519"/>
        <v>1900</v>
      </c>
    </row>
    <row r="848" spans="1:90" ht="15" customHeight="1" x14ac:dyDescent="0.35">
      <c r="A848" s="32"/>
      <c r="E848" s="32"/>
      <c r="G848" s="32"/>
      <c r="AQ848" s="1"/>
      <c r="AW848" s="4" t="str">
        <f t="shared" si="485"/>
        <v>0</v>
      </c>
      <c r="AX848" s="4" t="str">
        <f t="shared" si="486"/>
        <v>0</v>
      </c>
      <c r="AY848" s="4" t="str">
        <f t="shared" si="487"/>
        <v>0</v>
      </c>
      <c r="AZ848" s="4" t="str">
        <f t="shared" si="488"/>
        <v>0</v>
      </c>
      <c r="BA848" s="4" t="str">
        <f t="shared" si="489"/>
        <v>0</v>
      </c>
      <c r="BB848" s="4" t="str">
        <f t="shared" si="490"/>
        <v>0</v>
      </c>
      <c r="BC848" s="4" t="str">
        <f t="shared" si="491"/>
        <v>0</v>
      </c>
      <c r="BD848" s="4" t="str">
        <f t="shared" si="492"/>
        <v>0</v>
      </c>
      <c r="BE848" s="4" t="str">
        <f t="shared" si="493"/>
        <v>0</v>
      </c>
      <c r="BF848" s="4" t="str">
        <f t="shared" si="494"/>
        <v>0</v>
      </c>
      <c r="BG848" s="4" t="str">
        <f t="shared" si="495"/>
        <v>0</v>
      </c>
      <c r="BH848" s="4" t="str">
        <f t="shared" si="496"/>
        <v>0</v>
      </c>
      <c r="BI848" s="4" t="str">
        <f t="shared" si="497"/>
        <v>0</v>
      </c>
      <c r="BJ848" s="4" t="str">
        <f t="shared" si="498"/>
        <v>0</v>
      </c>
      <c r="BK848" s="4" t="str">
        <f t="shared" si="499"/>
        <v>0</v>
      </c>
      <c r="BL848" s="4" t="str">
        <f t="shared" si="500"/>
        <v>0</v>
      </c>
      <c r="BM848" s="4" t="str">
        <f t="shared" si="501"/>
        <v>0</v>
      </c>
      <c r="BN848" s="4" t="str">
        <f t="shared" si="502"/>
        <v>0</v>
      </c>
      <c r="BO848" s="4" t="str">
        <f t="shared" si="503"/>
        <v>0</v>
      </c>
      <c r="BP848" s="4" t="str">
        <f t="shared" si="504"/>
        <v>0</v>
      </c>
      <c r="BQ848" s="4" t="str">
        <f t="shared" si="505"/>
        <v>0</v>
      </c>
      <c r="BR848" s="4" t="str">
        <f t="shared" si="506"/>
        <v>0</v>
      </c>
      <c r="BS848" s="4" t="str">
        <f t="shared" si="507"/>
        <v>0</v>
      </c>
      <c r="BT848" s="4" t="str">
        <f t="shared" si="508"/>
        <v>0</v>
      </c>
      <c r="BU848" s="4" t="str">
        <f t="shared" si="509"/>
        <v>0</v>
      </c>
      <c r="BV848" s="4" t="str">
        <f t="shared" si="510"/>
        <v>0</v>
      </c>
      <c r="BW848" s="4" t="str">
        <f t="shared" si="511"/>
        <v>0</v>
      </c>
      <c r="BX848" s="4" t="str">
        <f t="shared" si="512"/>
        <v>0</v>
      </c>
      <c r="BY848" s="4" t="str">
        <f t="shared" si="513"/>
        <v>0</v>
      </c>
      <c r="BZ848" s="37">
        <f t="shared" si="514"/>
        <v>0</v>
      </c>
      <c r="CA848" s="32" t="e">
        <f>VLOOKUP(J:J,'Agent wise'!A:C,3,0)</f>
        <v>#N/A</v>
      </c>
      <c r="CB848" s="32">
        <f t="shared" si="515"/>
        <v>0</v>
      </c>
      <c r="CC848" t="str">
        <f t="shared" si="516"/>
        <v>FC</v>
      </c>
      <c r="CE848" s="32"/>
      <c r="CJ848">
        <f t="shared" si="517"/>
        <v>0</v>
      </c>
      <c r="CK848">
        <f t="shared" si="518"/>
        <v>1</v>
      </c>
      <c r="CL848">
        <f t="shared" si="519"/>
        <v>1900</v>
      </c>
    </row>
    <row r="849" spans="1:90" ht="15" customHeight="1" x14ac:dyDescent="0.35">
      <c r="A849" s="32"/>
      <c r="E849" s="32"/>
      <c r="G849" s="32"/>
      <c r="AQ849" s="1"/>
      <c r="AW849" s="4" t="str">
        <f t="shared" si="485"/>
        <v>0</v>
      </c>
      <c r="AX849" s="4" t="str">
        <f t="shared" si="486"/>
        <v>0</v>
      </c>
      <c r="AY849" s="4" t="str">
        <f t="shared" si="487"/>
        <v>0</v>
      </c>
      <c r="AZ849" s="4" t="str">
        <f t="shared" si="488"/>
        <v>0</v>
      </c>
      <c r="BA849" s="4" t="str">
        <f t="shared" si="489"/>
        <v>0</v>
      </c>
      <c r="BB849" s="4" t="str">
        <f t="shared" si="490"/>
        <v>0</v>
      </c>
      <c r="BC849" s="4" t="str">
        <f t="shared" si="491"/>
        <v>0</v>
      </c>
      <c r="BD849" s="4" t="str">
        <f t="shared" si="492"/>
        <v>0</v>
      </c>
      <c r="BE849" s="4" t="str">
        <f t="shared" si="493"/>
        <v>0</v>
      </c>
      <c r="BF849" s="4" t="str">
        <f t="shared" si="494"/>
        <v>0</v>
      </c>
      <c r="BG849" s="4" t="str">
        <f t="shared" si="495"/>
        <v>0</v>
      </c>
      <c r="BH849" s="4" t="str">
        <f t="shared" si="496"/>
        <v>0</v>
      </c>
      <c r="BI849" s="4" t="str">
        <f t="shared" si="497"/>
        <v>0</v>
      </c>
      <c r="BJ849" s="4" t="str">
        <f t="shared" si="498"/>
        <v>0</v>
      </c>
      <c r="BK849" s="4" t="str">
        <f t="shared" si="499"/>
        <v>0</v>
      </c>
      <c r="BL849" s="4" t="str">
        <f t="shared" si="500"/>
        <v>0</v>
      </c>
      <c r="BM849" s="4" t="str">
        <f t="shared" si="501"/>
        <v>0</v>
      </c>
      <c r="BN849" s="4" t="str">
        <f t="shared" si="502"/>
        <v>0</v>
      </c>
      <c r="BO849" s="4" t="str">
        <f t="shared" si="503"/>
        <v>0</v>
      </c>
      <c r="BP849" s="4" t="str">
        <f t="shared" si="504"/>
        <v>0</v>
      </c>
      <c r="BQ849" s="4" t="str">
        <f t="shared" si="505"/>
        <v>0</v>
      </c>
      <c r="BR849" s="4" t="str">
        <f t="shared" si="506"/>
        <v>0</v>
      </c>
      <c r="BS849" s="4" t="str">
        <f t="shared" si="507"/>
        <v>0</v>
      </c>
      <c r="BT849" s="4" t="str">
        <f t="shared" si="508"/>
        <v>0</v>
      </c>
      <c r="BU849" s="4" t="str">
        <f t="shared" si="509"/>
        <v>0</v>
      </c>
      <c r="BV849" s="4" t="str">
        <f t="shared" si="510"/>
        <v>0</v>
      </c>
      <c r="BW849" s="4" t="str">
        <f t="shared" si="511"/>
        <v>0</v>
      </c>
      <c r="BX849" s="4" t="str">
        <f t="shared" si="512"/>
        <v>0</v>
      </c>
      <c r="BY849" s="4" t="str">
        <f t="shared" si="513"/>
        <v>0</v>
      </c>
      <c r="BZ849" s="37">
        <f t="shared" si="514"/>
        <v>0</v>
      </c>
      <c r="CA849" s="32" t="e">
        <f>VLOOKUP(J:J,'Agent wise'!A:C,3,0)</f>
        <v>#N/A</v>
      </c>
      <c r="CB849" s="32">
        <f t="shared" si="515"/>
        <v>0</v>
      </c>
      <c r="CC849" t="str">
        <f t="shared" si="516"/>
        <v>FC</v>
      </c>
      <c r="CE849" s="32"/>
      <c r="CJ849">
        <f t="shared" si="517"/>
        <v>0</v>
      </c>
      <c r="CK849">
        <f t="shared" si="518"/>
        <v>1</v>
      </c>
      <c r="CL849">
        <f t="shared" si="519"/>
        <v>1900</v>
      </c>
    </row>
    <row r="850" spans="1:90" ht="15" customHeight="1" x14ac:dyDescent="0.35">
      <c r="A850" s="32"/>
      <c r="E850" s="32"/>
      <c r="G850" s="32"/>
      <c r="AQ850" s="1"/>
      <c r="AW850" s="4" t="str">
        <f t="shared" si="485"/>
        <v>0</v>
      </c>
      <c r="AX850" s="4" t="str">
        <f t="shared" si="486"/>
        <v>0</v>
      </c>
      <c r="AY850" s="4" t="str">
        <f t="shared" si="487"/>
        <v>0</v>
      </c>
      <c r="AZ850" s="4" t="str">
        <f t="shared" si="488"/>
        <v>0</v>
      </c>
      <c r="BA850" s="4" t="str">
        <f t="shared" si="489"/>
        <v>0</v>
      </c>
      <c r="BB850" s="4" t="str">
        <f t="shared" si="490"/>
        <v>0</v>
      </c>
      <c r="BC850" s="4" t="str">
        <f t="shared" si="491"/>
        <v>0</v>
      </c>
      <c r="BD850" s="4" t="str">
        <f t="shared" si="492"/>
        <v>0</v>
      </c>
      <c r="BE850" s="4" t="str">
        <f t="shared" si="493"/>
        <v>0</v>
      </c>
      <c r="BF850" s="4" t="str">
        <f t="shared" si="494"/>
        <v>0</v>
      </c>
      <c r="BG850" s="4" t="str">
        <f t="shared" si="495"/>
        <v>0</v>
      </c>
      <c r="BH850" s="4" t="str">
        <f t="shared" si="496"/>
        <v>0</v>
      </c>
      <c r="BI850" s="4" t="str">
        <f t="shared" si="497"/>
        <v>0</v>
      </c>
      <c r="BJ850" s="4" t="str">
        <f t="shared" si="498"/>
        <v>0</v>
      </c>
      <c r="BK850" s="4" t="str">
        <f t="shared" si="499"/>
        <v>0</v>
      </c>
      <c r="BL850" s="4" t="str">
        <f t="shared" si="500"/>
        <v>0</v>
      </c>
      <c r="BM850" s="4" t="str">
        <f t="shared" si="501"/>
        <v>0</v>
      </c>
      <c r="BN850" s="4" t="str">
        <f t="shared" si="502"/>
        <v>0</v>
      </c>
      <c r="BO850" s="4" t="str">
        <f t="shared" si="503"/>
        <v>0</v>
      </c>
      <c r="BP850" s="4" t="str">
        <f t="shared" si="504"/>
        <v>0</v>
      </c>
      <c r="BQ850" s="4" t="str">
        <f t="shared" si="505"/>
        <v>0</v>
      </c>
      <c r="BR850" s="4" t="str">
        <f t="shared" si="506"/>
        <v>0</v>
      </c>
      <c r="BS850" s="4" t="str">
        <f t="shared" si="507"/>
        <v>0</v>
      </c>
      <c r="BT850" s="4" t="str">
        <f t="shared" si="508"/>
        <v>0</v>
      </c>
      <c r="BU850" s="4" t="str">
        <f t="shared" si="509"/>
        <v>0</v>
      </c>
      <c r="BV850" s="4" t="str">
        <f t="shared" si="510"/>
        <v>0</v>
      </c>
      <c r="BW850" s="4" t="str">
        <f t="shared" si="511"/>
        <v>0</v>
      </c>
      <c r="BX850" s="4" t="str">
        <f t="shared" si="512"/>
        <v>0</v>
      </c>
      <c r="BY850" s="4" t="str">
        <f t="shared" si="513"/>
        <v>0</v>
      </c>
      <c r="BZ850" s="37">
        <f t="shared" si="514"/>
        <v>0</v>
      </c>
      <c r="CA850" s="32" t="e">
        <f>VLOOKUP(J:J,'Agent wise'!A:C,3,0)</f>
        <v>#N/A</v>
      </c>
      <c r="CB850" s="32">
        <f t="shared" si="515"/>
        <v>0</v>
      </c>
      <c r="CC850" t="str">
        <f t="shared" si="516"/>
        <v>FC</v>
      </c>
      <c r="CE850" s="32"/>
      <c r="CJ850">
        <f t="shared" si="517"/>
        <v>0</v>
      </c>
      <c r="CK850">
        <f t="shared" si="518"/>
        <v>1</v>
      </c>
      <c r="CL850">
        <f t="shared" si="519"/>
        <v>1900</v>
      </c>
    </row>
    <row r="851" spans="1:90" ht="15" customHeight="1" x14ac:dyDescent="0.35">
      <c r="A851" s="32"/>
      <c r="E851" s="32"/>
      <c r="G851" s="32"/>
      <c r="AQ851" s="1"/>
      <c r="AW851" s="4" t="str">
        <f t="shared" si="485"/>
        <v>0</v>
      </c>
      <c r="AX851" s="4" t="str">
        <f t="shared" si="486"/>
        <v>0</v>
      </c>
      <c r="AY851" s="4" t="str">
        <f t="shared" si="487"/>
        <v>0</v>
      </c>
      <c r="AZ851" s="4" t="str">
        <f t="shared" si="488"/>
        <v>0</v>
      </c>
      <c r="BA851" s="4" t="str">
        <f t="shared" si="489"/>
        <v>0</v>
      </c>
      <c r="BB851" s="4" t="str">
        <f t="shared" si="490"/>
        <v>0</v>
      </c>
      <c r="BC851" s="4" t="str">
        <f t="shared" si="491"/>
        <v>0</v>
      </c>
      <c r="BD851" s="4" t="str">
        <f t="shared" si="492"/>
        <v>0</v>
      </c>
      <c r="BE851" s="4" t="str">
        <f t="shared" si="493"/>
        <v>0</v>
      </c>
      <c r="BF851" s="4" t="str">
        <f t="shared" si="494"/>
        <v>0</v>
      </c>
      <c r="BG851" s="4" t="str">
        <f t="shared" si="495"/>
        <v>0</v>
      </c>
      <c r="BH851" s="4" t="str">
        <f t="shared" si="496"/>
        <v>0</v>
      </c>
      <c r="BI851" s="4" t="str">
        <f t="shared" si="497"/>
        <v>0</v>
      </c>
      <c r="BJ851" s="4" t="str">
        <f t="shared" si="498"/>
        <v>0</v>
      </c>
      <c r="BK851" s="4" t="str">
        <f t="shared" si="499"/>
        <v>0</v>
      </c>
      <c r="BL851" s="4" t="str">
        <f t="shared" si="500"/>
        <v>0</v>
      </c>
      <c r="BM851" s="4" t="str">
        <f t="shared" si="501"/>
        <v>0</v>
      </c>
      <c r="BN851" s="4" t="str">
        <f t="shared" si="502"/>
        <v>0</v>
      </c>
      <c r="BO851" s="4" t="str">
        <f t="shared" si="503"/>
        <v>0</v>
      </c>
      <c r="BP851" s="4" t="str">
        <f t="shared" si="504"/>
        <v>0</v>
      </c>
      <c r="BQ851" s="4" t="str">
        <f t="shared" si="505"/>
        <v>0</v>
      </c>
      <c r="BR851" s="4" t="str">
        <f t="shared" si="506"/>
        <v>0</v>
      </c>
      <c r="BS851" s="4" t="str">
        <f t="shared" si="507"/>
        <v>0</v>
      </c>
      <c r="BT851" s="4" t="str">
        <f t="shared" si="508"/>
        <v>0</v>
      </c>
      <c r="BU851" s="4" t="str">
        <f t="shared" si="509"/>
        <v>0</v>
      </c>
      <c r="BV851" s="4" t="str">
        <f t="shared" si="510"/>
        <v>0</v>
      </c>
      <c r="BW851" s="4" t="str">
        <f t="shared" si="511"/>
        <v>0</v>
      </c>
      <c r="BX851" s="4" t="str">
        <f t="shared" si="512"/>
        <v>0</v>
      </c>
      <c r="BY851" s="4" t="str">
        <f t="shared" si="513"/>
        <v>0</v>
      </c>
      <c r="BZ851" s="37">
        <f t="shared" si="514"/>
        <v>0</v>
      </c>
      <c r="CA851" s="32" t="e">
        <f>VLOOKUP(J:J,'Agent wise'!A:C,3,0)</f>
        <v>#N/A</v>
      </c>
      <c r="CB851" s="32">
        <f t="shared" si="515"/>
        <v>0</v>
      </c>
      <c r="CC851" t="str">
        <f t="shared" si="516"/>
        <v>FC</v>
      </c>
      <c r="CE851" s="32"/>
      <c r="CJ851">
        <f t="shared" si="517"/>
        <v>0</v>
      </c>
      <c r="CK851">
        <f t="shared" si="518"/>
        <v>1</v>
      </c>
      <c r="CL851">
        <f t="shared" si="519"/>
        <v>1900</v>
      </c>
    </row>
    <row r="852" spans="1:90" ht="15" customHeight="1" x14ac:dyDescent="0.35">
      <c r="A852" s="32"/>
      <c r="E852" s="32"/>
      <c r="G852" s="32"/>
      <c r="AQ852" s="1"/>
      <c r="AW852" s="4" t="str">
        <f t="shared" si="485"/>
        <v>0</v>
      </c>
      <c r="AX852" s="4" t="str">
        <f t="shared" si="486"/>
        <v>0</v>
      </c>
      <c r="AY852" s="4" t="str">
        <f t="shared" si="487"/>
        <v>0</v>
      </c>
      <c r="AZ852" s="4" t="str">
        <f t="shared" si="488"/>
        <v>0</v>
      </c>
      <c r="BA852" s="4" t="str">
        <f t="shared" si="489"/>
        <v>0</v>
      </c>
      <c r="BB852" s="4" t="str">
        <f t="shared" si="490"/>
        <v>0</v>
      </c>
      <c r="BC852" s="4" t="str">
        <f t="shared" si="491"/>
        <v>0</v>
      </c>
      <c r="BD852" s="4" t="str">
        <f t="shared" si="492"/>
        <v>0</v>
      </c>
      <c r="BE852" s="4" t="str">
        <f t="shared" si="493"/>
        <v>0</v>
      </c>
      <c r="BF852" s="4" t="str">
        <f t="shared" si="494"/>
        <v>0</v>
      </c>
      <c r="BG852" s="4" t="str">
        <f t="shared" si="495"/>
        <v>0</v>
      </c>
      <c r="BH852" s="4" t="str">
        <f t="shared" si="496"/>
        <v>0</v>
      </c>
      <c r="BI852" s="4" t="str">
        <f t="shared" si="497"/>
        <v>0</v>
      </c>
      <c r="BJ852" s="4" t="str">
        <f t="shared" si="498"/>
        <v>0</v>
      </c>
      <c r="BK852" s="4" t="str">
        <f t="shared" si="499"/>
        <v>0</v>
      </c>
      <c r="BL852" s="4" t="str">
        <f t="shared" si="500"/>
        <v>0</v>
      </c>
      <c r="BM852" s="4" t="str">
        <f t="shared" si="501"/>
        <v>0</v>
      </c>
      <c r="BN852" s="4" t="str">
        <f t="shared" si="502"/>
        <v>0</v>
      </c>
      <c r="BO852" s="4" t="str">
        <f t="shared" si="503"/>
        <v>0</v>
      </c>
      <c r="BP852" s="4" t="str">
        <f t="shared" si="504"/>
        <v>0</v>
      </c>
      <c r="BQ852" s="4" t="str">
        <f t="shared" si="505"/>
        <v>0</v>
      </c>
      <c r="BR852" s="4" t="str">
        <f t="shared" si="506"/>
        <v>0</v>
      </c>
      <c r="BS852" s="4" t="str">
        <f t="shared" si="507"/>
        <v>0</v>
      </c>
      <c r="BT852" s="4" t="str">
        <f t="shared" si="508"/>
        <v>0</v>
      </c>
      <c r="BU852" s="4" t="str">
        <f t="shared" si="509"/>
        <v>0</v>
      </c>
      <c r="BV852" s="4" t="str">
        <f t="shared" si="510"/>
        <v>0</v>
      </c>
      <c r="BW852" s="4" t="str">
        <f t="shared" si="511"/>
        <v>0</v>
      </c>
      <c r="BX852" s="4" t="str">
        <f t="shared" si="512"/>
        <v>0</v>
      </c>
      <c r="BY852" s="4" t="str">
        <f t="shared" si="513"/>
        <v>0</v>
      </c>
      <c r="BZ852" s="37">
        <f t="shared" si="514"/>
        <v>0</v>
      </c>
      <c r="CA852" s="32" t="e">
        <f>VLOOKUP(J:J,'Agent wise'!A:C,3,0)</f>
        <v>#N/A</v>
      </c>
      <c r="CB852" s="32">
        <f t="shared" si="515"/>
        <v>0</v>
      </c>
      <c r="CC852" t="str">
        <f t="shared" si="516"/>
        <v>FC</v>
      </c>
      <c r="CE852" s="32"/>
      <c r="CJ852">
        <f t="shared" si="517"/>
        <v>0</v>
      </c>
      <c r="CK852">
        <f t="shared" si="518"/>
        <v>1</v>
      </c>
      <c r="CL852">
        <f t="shared" si="519"/>
        <v>1900</v>
      </c>
    </row>
    <row r="853" spans="1:90" ht="15" customHeight="1" x14ac:dyDescent="0.35">
      <c r="A853" s="32"/>
      <c r="E853" s="32"/>
      <c r="G853" s="32"/>
      <c r="AQ853" s="1"/>
      <c r="AW853" s="4" t="str">
        <f t="shared" si="485"/>
        <v>0</v>
      </c>
      <c r="AX853" s="4" t="str">
        <f t="shared" si="486"/>
        <v>0</v>
      </c>
      <c r="AY853" s="4" t="str">
        <f t="shared" si="487"/>
        <v>0</v>
      </c>
      <c r="AZ853" s="4" t="str">
        <f t="shared" si="488"/>
        <v>0</v>
      </c>
      <c r="BA853" s="4" t="str">
        <f t="shared" si="489"/>
        <v>0</v>
      </c>
      <c r="BB853" s="4" t="str">
        <f t="shared" si="490"/>
        <v>0</v>
      </c>
      <c r="BC853" s="4" t="str">
        <f t="shared" si="491"/>
        <v>0</v>
      </c>
      <c r="BD853" s="4" t="str">
        <f t="shared" si="492"/>
        <v>0</v>
      </c>
      <c r="BE853" s="4" t="str">
        <f t="shared" si="493"/>
        <v>0</v>
      </c>
      <c r="BF853" s="4" t="str">
        <f t="shared" si="494"/>
        <v>0</v>
      </c>
      <c r="BG853" s="4" t="str">
        <f t="shared" si="495"/>
        <v>0</v>
      </c>
      <c r="BH853" s="4" t="str">
        <f t="shared" si="496"/>
        <v>0</v>
      </c>
      <c r="BI853" s="4" t="str">
        <f t="shared" si="497"/>
        <v>0</v>
      </c>
      <c r="BJ853" s="4" t="str">
        <f t="shared" si="498"/>
        <v>0</v>
      </c>
      <c r="BK853" s="4" t="str">
        <f t="shared" si="499"/>
        <v>0</v>
      </c>
      <c r="BL853" s="4" t="str">
        <f t="shared" si="500"/>
        <v>0</v>
      </c>
      <c r="BM853" s="4" t="str">
        <f t="shared" si="501"/>
        <v>0</v>
      </c>
      <c r="BN853" s="4" t="str">
        <f t="shared" si="502"/>
        <v>0</v>
      </c>
      <c r="BO853" s="4" t="str">
        <f t="shared" si="503"/>
        <v>0</v>
      </c>
      <c r="BP853" s="4" t="str">
        <f t="shared" si="504"/>
        <v>0</v>
      </c>
      <c r="BQ853" s="4" t="str">
        <f t="shared" si="505"/>
        <v>0</v>
      </c>
      <c r="BR853" s="4" t="str">
        <f t="shared" si="506"/>
        <v>0</v>
      </c>
      <c r="BS853" s="4" t="str">
        <f t="shared" si="507"/>
        <v>0</v>
      </c>
      <c r="BT853" s="4" t="str">
        <f t="shared" si="508"/>
        <v>0</v>
      </c>
      <c r="BU853" s="4" t="str">
        <f t="shared" si="509"/>
        <v>0</v>
      </c>
      <c r="BV853" s="4" t="str">
        <f t="shared" si="510"/>
        <v>0</v>
      </c>
      <c r="BW853" s="4" t="str">
        <f t="shared" si="511"/>
        <v>0</v>
      </c>
      <c r="BX853" s="4" t="str">
        <f t="shared" si="512"/>
        <v>0</v>
      </c>
      <c r="BY853" s="4" t="str">
        <f t="shared" si="513"/>
        <v>0</v>
      </c>
      <c r="BZ853" s="37">
        <f t="shared" si="514"/>
        <v>0</v>
      </c>
      <c r="CA853" s="32" t="e">
        <f>VLOOKUP(J:J,'Agent wise'!A:C,3,0)</f>
        <v>#N/A</v>
      </c>
      <c r="CB853" s="32">
        <f t="shared" si="515"/>
        <v>0</v>
      </c>
      <c r="CC853" t="str">
        <f t="shared" si="516"/>
        <v>FC</v>
      </c>
      <c r="CE853" s="32"/>
      <c r="CJ853">
        <f t="shared" si="517"/>
        <v>0</v>
      </c>
      <c r="CK853">
        <f t="shared" si="518"/>
        <v>1</v>
      </c>
      <c r="CL853">
        <f t="shared" si="519"/>
        <v>1900</v>
      </c>
    </row>
    <row r="854" spans="1:90" ht="15" customHeight="1" x14ac:dyDescent="0.35">
      <c r="A854" s="32"/>
      <c r="E854" s="32"/>
      <c r="G854" s="32"/>
      <c r="AQ854" s="1"/>
      <c r="AW854" s="4" t="str">
        <f t="shared" si="485"/>
        <v>0</v>
      </c>
      <c r="AX854" s="4" t="str">
        <f t="shared" si="486"/>
        <v>0</v>
      </c>
      <c r="AY854" s="4" t="str">
        <f t="shared" si="487"/>
        <v>0</v>
      </c>
      <c r="AZ854" s="4" t="str">
        <f t="shared" si="488"/>
        <v>0</v>
      </c>
      <c r="BA854" s="4" t="str">
        <f t="shared" si="489"/>
        <v>0</v>
      </c>
      <c r="BB854" s="4" t="str">
        <f t="shared" si="490"/>
        <v>0</v>
      </c>
      <c r="BC854" s="4" t="str">
        <f t="shared" si="491"/>
        <v>0</v>
      </c>
      <c r="BD854" s="4" t="str">
        <f t="shared" si="492"/>
        <v>0</v>
      </c>
      <c r="BE854" s="4" t="str">
        <f t="shared" si="493"/>
        <v>0</v>
      </c>
      <c r="BF854" s="4" t="str">
        <f t="shared" si="494"/>
        <v>0</v>
      </c>
      <c r="BG854" s="4" t="str">
        <f t="shared" si="495"/>
        <v>0</v>
      </c>
      <c r="BH854" s="4" t="str">
        <f t="shared" si="496"/>
        <v>0</v>
      </c>
      <c r="BI854" s="4" t="str">
        <f t="shared" si="497"/>
        <v>0</v>
      </c>
      <c r="BJ854" s="4" t="str">
        <f t="shared" si="498"/>
        <v>0</v>
      </c>
      <c r="BK854" s="4" t="str">
        <f t="shared" si="499"/>
        <v>0</v>
      </c>
      <c r="BL854" s="4" t="str">
        <f t="shared" si="500"/>
        <v>0</v>
      </c>
      <c r="BM854" s="4" t="str">
        <f t="shared" si="501"/>
        <v>0</v>
      </c>
      <c r="BN854" s="4" t="str">
        <f t="shared" si="502"/>
        <v>0</v>
      </c>
      <c r="BO854" s="4" t="str">
        <f t="shared" si="503"/>
        <v>0</v>
      </c>
      <c r="BP854" s="4" t="str">
        <f t="shared" si="504"/>
        <v>0</v>
      </c>
      <c r="BQ854" s="4" t="str">
        <f t="shared" si="505"/>
        <v>0</v>
      </c>
      <c r="BR854" s="4" t="str">
        <f t="shared" si="506"/>
        <v>0</v>
      </c>
      <c r="BS854" s="4" t="str">
        <f t="shared" si="507"/>
        <v>0</v>
      </c>
      <c r="BT854" s="4" t="str">
        <f t="shared" si="508"/>
        <v>0</v>
      </c>
      <c r="BU854" s="4" t="str">
        <f t="shared" si="509"/>
        <v>0</v>
      </c>
      <c r="BV854" s="4" t="str">
        <f t="shared" si="510"/>
        <v>0</v>
      </c>
      <c r="BW854" s="4" t="str">
        <f t="shared" si="511"/>
        <v>0</v>
      </c>
      <c r="BX854" s="4" t="str">
        <f t="shared" si="512"/>
        <v>0</v>
      </c>
      <c r="BY854" s="4" t="str">
        <f t="shared" si="513"/>
        <v>0</v>
      </c>
      <c r="BZ854" s="37">
        <f t="shared" si="514"/>
        <v>0</v>
      </c>
      <c r="CA854" s="32" t="e">
        <f>VLOOKUP(J:J,'Agent wise'!A:C,3,0)</f>
        <v>#N/A</v>
      </c>
      <c r="CB854" s="32">
        <f t="shared" si="515"/>
        <v>0</v>
      </c>
      <c r="CC854" t="str">
        <f t="shared" si="516"/>
        <v>FC</v>
      </c>
      <c r="CE854" s="32"/>
      <c r="CJ854">
        <f t="shared" si="517"/>
        <v>0</v>
      </c>
      <c r="CK854">
        <f t="shared" si="518"/>
        <v>1</v>
      </c>
      <c r="CL854">
        <f t="shared" si="519"/>
        <v>1900</v>
      </c>
    </row>
    <row r="855" spans="1:90" ht="15" customHeight="1" x14ac:dyDescent="0.35">
      <c r="A855" s="32"/>
      <c r="E855" s="32"/>
      <c r="G855" s="32"/>
      <c r="AQ855" s="1"/>
      <c r="AW855" s="4" t="str">
        <f t="shared" si="485"/>
        <v>0</v>
      </c>
      <c r="AX855" s="4" t="str">
        <f t="shared" si="486"/>
        <v>0</v>
      </c>
      <c r="AY855" s="4" t="str">
        <f t="shared" si="487"/>
        <v>0</v>
      </c>
      <c r="AZ855" s="4" t="str">
        <f t="shared" si="488"/>
        <v>0</v>
      </c>
      <c r="BA855" s="4" t="str">
        <f t="shared" si="489"/>
        <v>0</v>
      </c>
      <c r="BB855" s="4" t="str">
        <f t="shared" si="490"/>
        <v>0</v>
      </c>
      <c r="BC855" s="4" t="str">
        <f t="shared" si="491"/>
        <v>0</v>
      </c>
      <c r="BD855" s="4" t="str">
        <f t="shared" si="492"/>
        <v>0</v>
      </c>
      <c r="BE855" s="4" t="str">
        <f t="shared" si="493"/>
        <v>0</v>
      </c>
      <c r="BF855" s="4" t="str">
        <f t="shared" si="494"/>
        <v>0</v>
      </c>
      <c r="BG855" s="4" t="str">
        <f t="shared" si="495"/>
        <v>0</v>
      </c>
      <c r="BH855" s="4" t="str">
        <f t="shared" si="496"/>
        <v>0</v>
      </c>
      <c r="BI855" s="4" t="str">
        <f t="shared" si="497"/>
        <v>0</v>
      </c>
      <c r="BJ855" s="4" t="str">
        <f t="shared" si="498"/>
        <v>0</v>
      </c>
      <c r="BK855" s="4" t="str">
        <f t="shared" si="499"/>
        <v>0</v>
      </c>
      <c r="BL855" s="4" t="str">
        <f t="shared" si="500"/>
        <v>0</v>
      </c>
      <c r="BM855" s="4" t="str">
        <f t="shared" si="501"/>
        <v>0</v>
      </c>
      <c r="BN855" s="4" t="str">
        <f t="shared" si="502"/>
        <v>0</v>
      </c>
      <c r="BO855" s="4" t="str">
        <f t="shared" si="503"/>
        <v>0</v>
      </c>
      <c r="BP855" s="4" t="str">
        <f t="shared" si="504"/>
        <v>0</v>
      </c>
      <c r="BQ855" s="4" t="str">
        <f t="shared" si="505"/>
        <v>0</v>
      </c>
      <c r="BR855" s="4" t="str">
        <f t="shared" si="506"/>
        <v>0</v>
      </c>
      <c r="BS855" s="4" t="str">
        <f t="shared" si="507"/>
        <v>0</v>
      </c>
      <c r="BT855" s="4" t="str">
        <f t="shared" si="508"/>
        <v>0</v>
      </c>
      <c r="BU855" s="4" t="str">
        <f t="shared" si="509"/>
        <v>0</v>
      </c>
      <c r="BV855" s="4" t="str">
        <f t="shared" si="510"/>
        <v>0</v>
      </c>
      <c r="BW855" s="4" t="str">
        <f t="shared" si="511"/>
        <v>0</v>
      </c>
      <c r="BX855" s="4" t="str">
        <f t="shared" si="512"/>
        <v>0</v>
      </c>
      <c r="BY855" s="4" t="str">
        <f t="shared" si="513"/>
        <v>0</v>
      </c>
      <c r="BZ855" s="37">
        <f t="shared" si="514"/>
        <v>0</v>
      </c>
      <c r="CA855" s="32" t="e">
        <f>VLOOKUP(J:J,'Agent wise'!A:C,3,0)</f>
        <v>#N/A</v>
      </c>
      <c r="CB855" s="32">
        <f t="shared" si="515"/>
        <v>0</v>
      </c>
      <c r="CC855" t="str">
        <f t="shared" si="516"/>
        <v>FC</v>
      </c>
      <c r="CE855" s="32"/>
      <c r="CJ855">
        <f t="shared" si="517"/>
        <v>0</v>
      </c>
      <c r="CK855">
        <f t="shared" si="518"/>
        <v>1</v>
      </c>
      <c r="CL855">
        <f t="shared" si="519"/>
        <v>1900</v>
      </c>
    </row>
    <row r="856" spans="1:90" ht="15" customHeight="1" x14ac:dyDescent="0.35">
      <c r="A856" s="32"/>
      <c r="E856" s="32"/>
      <c r="G856" s="32"/>
      <c r="AQ856" s="1"/>
      <c r="AW856" s="4" t="str">
        <f t="shared" si="485"/>
        <v>0</v>
      </c>
      <c r="AX856" s="4" t="str">
        <f t="shared" si="486"/>
        <v>0</v>
      </c>
      <c r="AY856" s="4" t="str">
        <f t="shared" si="487"/>
        <v>0</v>
      </c>
      <c r="AZ856" s="4" t="str">
        <f t="shared" si="488"/>
        <v>0</v>
      </c>
      <c r="BA856" s="4" t="str">
        <f t="shared" si="489"/>
        <v>0</v>
      </c>
      <c r="BB856" s="4" t="str">
        <f t="shared" si="490"/>
        <v>0</v>
      </c>
      <c r="BC856" s="4" t="str">
        <f t="shared" si="491"/>
        <v>0</v>
      </c>
      <c r="BD856" s="4" t="str">
        <f t="shared" si="492"/>
        <v>0</v>
      </c>
      <c r="BE856" s="4" t="str">
        <f t="shared" si="493"/>
        <v>0</v>
      </c>
      <c r="BF856" s="4" t="str">
        <f t="shared" si="494"/>
        <v>0</v>
      </c>
      <c r="BG856" s="4" t="str">
        <f t="shared" si="495"/>
        <v>0</v>
      </c>
      <c r="BH856" s="4" t="str">
        <f t="shared" si="496"/>
        <v>0</v>
      </c>
      <c r="BI856" s="4" t="str">
        <f t="shared" si="497"/>
        <v>0</v>
      </c>
      <c r="BJ856" s="4" t="str">
        <f t="shared" si="498"/>
        <v>0</v>
      </c>
      <c r="BK856" s="4" t="str">
        <f t="shared" si="499"/>
        <v>0</v>
      </c>
      <c r="BL856" s="4" t="str">
        <f t="shared" si="500"/>
        <v>0</v>
      </c>
      <c r="BM856" s="4" t="str">
        <f t="shared" si="501"/>
        <v>0</v>
      </c>
      <c r="BN856" s="4" t="str">
        <f t="shared" si="502"/>
        <v>0</v>
      </c>
      <c r="BO856" s="4" t="str">
        <f t="shared" si="503"/>
        <v>0</v>
      </c>
      <c r="BP856" s="4" t="str">
        <f t="shared" si="504"/>
        <v>0</v>
      </c>
      <c r="BQ856" s="4" t="str">
        <f t="shared" si="505"/>
        <v>0</v>
      </c>
      <c r="BR856" s="4" t="str">
        <f t="shared" si="506"/>
        <v>0</v>
      </c>
      <c r="BS856" s="4" t="str">
        <f t="shared" si="507"/>
        <v>0</v>
      </c>
      <c r="BT856" s="4" t="str">
        <f t="shared" si="508"/>
        <v>0</v>
      </c>
      <c r="BU856" s="4" t="str">
        <f t="shared" si="509"/>
        <v>0</v>
      </c>
      <c r="BV856" s="4" t="str">
        <f t="shared" si="510"/>
        <v>0</v>
      </c>
      <c r="BW856" s="4" t="str">
        <f t="shared" si="511"/>
        <v>0</v>
      </c>
      <c r="BX856" s="4" t="str">
        <f t="shared" si="512"/>
        <v>0</v>
      </c>
      <c r="BY856" s="4" t="str">
        <f t="shared" si="513"/>
        <v>0</v>
      </c>
      <c r="BZ856" s="37">
        <f t="shared" si="514"/>
        <v>0</v>
      </c>
      <c r="CA856" s="32" t="e">
        <f>VLOOKUP(J:J,'Agent wise'!A:C,3,0)</f>
        <v>#N/A</v>
      </c>
      <c r="CB856" s="32">
        <f t="shared" si="515"/>
        <v>0</v>
      </c>
      <c r="CC856" t="str">
        <f t="shared" si="516"/>
        <v>FC</v>
      </c>
      <c r="CE856" s="32"/>
      <c r="CJ856">
        <f t="shared" si="517"/>
        <v>0</v>
      </c>
      <c r="CK856">
        <f t="shared" si="518"/>
        <v>1</v>
      </c>
      <c r="CL856">
        <f t="shared" si="519"/>
        <v>1900</v>
      </c>
    </row>
    <row r="857" spans="1:90" ht="15" customHeight="1" x14ac:dyDescent="0.35">
      <c r="A857" s="32"/>
      <c r="E857" s="32"/>
      <c r="G857" s="32"/>
      <c r="AQ857" s="1"/>
      <c r="AW857" s="4" t="str">
        <f t="shared" si="485"/>
        <v>0</v>
      </c>
      <c r="AX857" s="4" t="str">
        <f t="shared" si="486"/>
        <v>0</v>
      </c>
      <c r="AY857" s="4" t="str">
        <f t="shared" si="487"/>
        <v>0</v>
      </c>
      <c r="AZ857" s="4" t="str">
        <f t="shared" si="488"/>
        <v>0</v>
      </c>
      <c r="BA857" s="4" t="str">
        <f t="shared" si="489"/>
        <v>0</v>
      </c>
      <c r="BB857" s="4" t="str">
        <f t="shared" si="490"/>
        <v>0</v>
      </c>
      <c r="BC857" s="4" t="str">
        <f t="shared" si="491"/>
        <v>0</v>
      </c>
      <c r="BD857" s="4" t="str">
        <f t="shared" si="492"/>
        <v>0</v>
      </c>
      <c r="BE857" s="4" t="str">
        <f t="shared" si="493"/>
        <v>0</v>
      </c>
      <c r="BF857" s="4" t="str">
        <f t="shared" si="494"/>
        <v>0</v>
      </c>
      <c r="BG857" s="4" t="str">
        <f t="shared" si="495"/>
        <v>0</v>
      </c>
      <c r="BH857" s="4" t="str">
        <f t="shared" si="496"/>
        <v>0</v>
      </c>
      <c r="BI857" s="4" t="str">
        <f t="shared" si="497"/>
        <v>0</v>
      </c>
      <c r="BJ857" s="4" t="str">
        <f t="shared" si="498"/>
        <v>0</v>
      </c>
      <c r="BK857" s="4" t="str">
        <f t="shared" si="499"/>
        <v>0</v>
      </c>
      <c r="BL857" s="4" t="str">
        <f t="shared" si="500"/>
        <v>0</v>
      </c>
      <c r="BM857" s="4" t="str">
        <f t="shared" si="501"/>
        <v>0</v>
      </c>
      <c r="BN857" s="4" t="str">
        <f t="shared" si="502"/>
        <v>0</v>
      </c>
      <c r="BO857" s="4" t="str">
        <f t="shared" si="503"/>
        <v>0</v>
      </c>
      <c r="BP857" s="4" t="str">
        <f t="shared" si="504"/>
        <v>0</v>
      </c>
      <c r="BQ857" s="4" t="str">
        <f t="shared" si="505"/>
        <v>0</v>
      </c>
      <c r="BR857" s="4" t="str">
        <f t="shared" si="506"/>
        <v>0</v>
      </c>
      <c r="BS857" s="4" t="str">
        <f t="shared" si="507"/>
        <v>0</v>
      </c>
      <c r="BT857" s="4" t="str">
        <f t="shared" si="508"/>
        <v>0</v>
      </c>
      <c r="BU857" s="4" t="str">
        <f t="shared" si="509"/>
        <v>0</v>
      </c>
      <c r="BV857" s="4" t="str">
        <f t="shared" si="510"/>
        <v>0</v>
      </c>
      <c r="BW857" s="4" t="str">
        <f t="shared" si="511"/>
        <v>0</v>
      </c>
      <c r="BX857" s="4" t="str">
        <f t="shared" si="512"/>
        <v>0</v>
      </c>
      <c r="BY857" s="4" t="str">
        <f t="shared" si="513"/>
        <v>0</v>
      </c>
      <c r="BZ857" s="37">
        <f t="shared" si="514"/>
        <v>0</v>
      </c>
      <c r="CA857" s="32" t="e">
        <f>VLOOKUP(J:J,'Agent wise'!A:C,3,0)</f>
        <v>#N/A</v>
      </c>
      <c r="CB857" s="32">
        <f t="shared" si="515"/>
        <v>0</v>
      </c>
      <c r="CC857" t="str">
        <f t="shared" si="516"/>
        <v>FC</v>
      </c>
      <c r="CE857" s="32"/>
      <c r="CJ857">
        <f t="shared" si="517"/>
        <v>0</v>
      </c>
      <c r="CK857">
        <f t="shared" si="518"/>
        <v>1</v>
      </c>
      <c r="CL857">
        <f t="shared" si="519"/>
        <v>1900</v>
      </c>
    </row>
    <row r="858" spans="1:90" ht="15" customHeight="1" x14ac:dyDescent="0.35">
      <c r="A858" s="32"/>
      <c r="E858" s="32"/>
      <c r="G858" s="32"/>
      <c r="AQ858" s="1"/>
      <c r="AW858" s="4" t="str">
        <f t="shared" si="485"/>
        <v>0</v>
      </c>
      <c r="AX858" s="4" t="str">
        <f t="shared" si="486"/>
        <v>0</v>
      </c>
      <c r="AY858" s="4" t="str">
        <f t="shared" si="487"/>
        <v>0</v>
      </c>
      <c r="AZ858" s="4" t="str">
        <f t="shared" si="488"/>
        <v>0</v>
      </c>
      <c r="BA858" s="4" t="str">
        <f t="shared" si="489"/>
        <v>0</v>
      </c>
      <c r="BB858" s="4" t="str">
        <f t="shared" si="490"/>
        <v>0</v>
      </c>
      <c r="BC858" s="4" t="str">
        <f t="shared" si="491"/>
        <v>0</v>
      </c>
      <c r="BD858" s="4" t="str">
        <f t="shared" si="492"/>
        <v>0</v>
      </c>
      <c r="BE858" s="4" t="str">
        <f t="shared" si="493"/>
        <v>0</v>
      </c>
      <c r="BF858" s="4" t="str">
        <f t="shared" si="494"/>
        <v>0</v>
      </c>
      <c r="BG858" s="4" t="str">
        <f t="shared" si="495"/>
        <v>0</v>
      </c>
      <c r="BH858" s="4" t="str">
        <f t="shared" si="496"/>
        <v>0</v>
      </c>
      <c r="BI858" s="4" t="str">
        <f t="shared" si="497"/>
        <v>0</v>
      </c>
      <c r="BJ858" s="4" t="str">
        <f t="shared" si="498"/>
        <v>0</v>
      </c>
      <c r="BK858" s="4" t="str">
        <f t="shared" si="499"/>
        <v>0</v>
      </c>
      <c r="BL858" s="4" t="str">
        <f t="shared" si="500"/>
        <v>0</v>
      </c>
      <c r="BM858" s="4" t="str">
        <f t="shared" si="501"/>
        <v>0</v>
      </c>
      <c r="BN858" s="4" t="str">
        <f t="shared" si="502"/>
        <v>0</v>
      </c>
      <c r="BO858" s="4" t="str">
        <f t="shared" si="503"/>
        <v>0</v>
      </c>
      <c r="BP858" s="4" t="str">
        <f t="shared" si="504"/>
        <v>0</v>
      </c>
      <c r="BQ858" s="4" t="str">
        <f t="shared" si="505"/>
        <v>0</v>
      </c>
      <c r="BR858" s="4" t="str">
        <f t="shared" si="506"/>
        <v>0</v>
      </c>
      <c r="BS858" s="4" t="str">
        <f t="shared" si="507"/>
        <v>0</v>
      </c>
      <c r="BT858" s="4" t="str">
        <f t="shared" si="508"/>
        <v>0</v>
      </c>
      <c r="BU858" s="4" t="str">
        <f t="shared" si="509"/>
        <v>0</v>
      </c>
      <c r="BV858" s="4" t="str">
        <f t="shared" si="510"/>
        <v>0</v>
      </c>
      <c r="BW858" s="4" t="str">
        <f t="shared" si="511"/>
        <v>0</v>
      </c>
      <c r="BX858" s="4" t="str">
        <f t="shared" si="512"/>
        <v>0</v>
      </c>
      <c r="BY858" s="4" t="str">
        <f t="shared" si="513"/>
        <v>0</v>
      </c>
      <c r="BZ858" s="37">
        <f t="shared" si="514"/>
        <v>0</v>
      </c>
      <c r="CA858" s="32" t="e">
        <f>VLOOKUP(J:J,'Agent wise'!A:C,3,0)</f>
        <v>#N/A</v>
      </c>
      <c r="CB858" s="32">
        <f t="shared" si="515"/>
        <v>0</v>
      </c>
      <c r="CC858" t="str">
        <f t="shared" si="516"/>
        <v>FC</v>
      </c>
      <c r="CE858" s="32"/>
      <c r="CJ858">
        <f t="shared" si="517"/>
        <v>0</v>
      </c>
      <c r="CK858">
        <f t="shared" si="518"/>
        <v>1</v>
      </c>
      <c r="CL858">
        <f t="shared" si="519"/>
        <v>1900</v>
      </c>
    </row>
    <row r="859" spans="1:90" ht="15" customHeight="1" x14ac:dyDescent="0.35">
      <c r="A859" s="32"/>
      <c r="E859" s="32"/>
      <c r="G859" s="32"/>
      <c r="AQ859" s="1"/>
      <c r="AW859" s="4" t="str">
        <f t="shared" si="485"/>
        <v>0</v>
      </c>
      <c r="AX859" s="4" t="str">
        <f t="shared" si="486"/>
        <v>0</v>
      </c>
      <c r="AY859" s="4" t="str">
        <f t="shared" si="487"/>
        <v>0</v>
      </c>
      <c r="AZ859" s="4" t="str">
        <f t="shared" si="488"/>
        <v>0</v>
      </c>
      <c r="BA859" s="4" t="str">
        <f t="shared" si="489"/>
        <v>0</v>
      </c>
      <c r="BB859" s="4" t="str">
        <f t="shared" si="490"/>
        <v>0</v>
      </c>
      <c r="BC859" s="4" t="str">
        <f t="shared" si="491"/>
        <v>0</v>
      </c>
      <c r="BD859" s="4" t="str">
        <f t="shared" si="492"/>
        <v>0</v>
      </c>
      <c r="BE859" s="4" t="str">
        <f t="shared" si="493"/>
        <v>0</v>
      </c>
      <c r="BF859" s="4" t="str">
        <f t="shared" si="494"/>
        <v>0</v>
      </c>
      <c r="BG859" s="4" t="str">
        <f t="shared" si="495"/>
        <v>0</v>
      </c>
      <c r="BH859" s="4" t="str">
        <f t="shared" si="496"/>
        <v>0</v>
      </c>
      <c r="BI859" s="4" t="str">
        <f t="shared" si="497"/>
        <v>0</v>
      </c>
      <c r="BJ859" s="4" t="str">
        <f t="shared" si="498"/>
        <v>0</v>
      </c>
      <c r="BK859" s="4" t="str">
        <f t="shared" si="499"/>
        <v>0</v>
      </c>
      <c r="BL859" s="4" t="str">
        <f t="shared" si="500"/>
        <v>0</v>
      </c>
      <c r="BM859" s="4" t="str">
        <f t="shared" si="501"/>
        <v>0</v>
      </c>
      <c r="BN859" s="4" t="str">
        <f t="shared" si="502"/>
        <v>0</v>
      </c>
      <c r="BO859" s="4" t="str">
        <f t="shared" si="503"/>
        <v>0</v>
      </c>
      <c r="BP859" s="4" t="str">
        <f t="shared" si="504"/>
        <v>0</v>
      </c>
      <c r="BQ859" s="4" t="str">
        <f t="shared" si="505"/>
        <v>0</v>
      </c>
      <c r="BR859" s="4" t="str">
        <f t="shared" si="506"/>
        <v>0</v>
      </c>
      <c r="BS859" s="4" t="str">
        <f t="shared" si="507"/>
        <v>0</v>
      </c>
      <c r="BT859" s="4" t="str">
        <f t="shared" si="508"/>
        <v>0</v>
      </c>
      <c r="BU859" s="4" t="str">
        <f t="shared" si="509"/>
        <v>0</v>
      </c>
      <c r="BV859" s="4" t="str">
        <f t="shared" si="510"/>
        <v>0</v>
      </c>
      <c r="BW859" s="4" t="str">
        <f t="shared" si="511"/>
        <v>0</v>
      </c>
      <c r="BX859" s="4" t="str">
        <f t="shared" si="512"/>
        <v>0</v>
      </c>
      <c r="BY859" s="4" t="str">
        <f t="shared" si="513"/>
        <v>0</v>
      </c>
      <c r="BZ859" s="37">
        <f t="shared" si="514"/>
        <v>0</v>
      </c>
      <c r="CA859" s="32" t="e">
        <f>VLOOKUP(J:J,'Agent wise'!A:C,3,0)</f>
        <v>#N/A</v>
      </c>
      <c r="CB859" s="32">
        <f t="shared" si="515"/>
        <v>0</v>
      </c>
      <c r="CC859" t="str">
        <f t="shared" si="516"/>
        <v>FC</v>
      </c>
      <c r="CE859" s="32"/>
      <c r="CJ859">
        <f t="shared" si="517"/>
        <v>0</v>
      </c>
      <c r="CK859">
        <f t="shared" si="518"/>
        <v>1</v>
      </c>
      <c r="CL859">
        <f t="shared" si="519"/>
        <v>1900</v>
      </c>
    </row>
    <row r="860" spans="1:90" ht="15" customHeight="1" x14ac:dyDescent="0.35">
      <c r="A860" s="32"/>
      <c r="E860" s="32"/>
      <c r="G860" s="32"/>
      <c r="AQ860" s="1"/>
      <c r="AW860" s="4" t="str">
        <f t="shared" si="485"/>
        <v>0</v>
      </c>
      <c r="AX860" s="4" t="str">
        <f t="shared" si="486"/>
        <v>0</v>
      </c>
      <c r="AY860" s="4" t="str">
        <f t="shared" si="487"/>
        <v>0</v>
      </c>
      <c r="AZ860" s="4" t="str">
        <f t="shared" si="488"/>
        <v>0</v>
      </c>
      <c r="BA860" s="4" t="str">
        <f t="shared" si="489"/>
        <v>0</v>
      </c>
      <c r="BB860" s="4" t="str">
        <f t="shared" si="490"/>
        <v>0</v>
      </c>
      <c r="BC860" s="4" t="str">
        <f t="shared" si="491"/>
        <v>0</v>
      </c>
      <c r="BD860" s="4" t="str">
        <f t="shared" si="492"/>
        <v>0</v>
      </c>
      <c r="BE860" s="4" t="str">
        <f t="shared" si="493"/>
        <v>0</v>
      </c>
      <c r="BF860" s="4" t="str">
        <f t="shared" si="494"/>
        <v>0</v>
      </c>
      <c r="BG860" s="4" t="str">
        <f t="shared" si="495"/>
        <v>0</v>
      </c>
      <c r="BH860" s="4" t="str">
        <f t="shared" si="496"/>
        <v>0</v>
      </c>
      <c r="BI860" s="4" t="str">
        <f t="shared" si="497"/>
        <v>0</v>
      </c>
      <c r="BJ860" s="4" t="str">
        <f t="shared" si="498"/>
        <v>0</v>
      </c>
      <c r="BK860" s="4" t="str">
        <f t="shared" si="499"/>
        <v>0</v>
      </c>
      <c r="BL860" s="4" t="str">
        <f t="shared" si="500"/>
        <v>0</v>
      </c>
      <c r="BM860" s="4" t="str">
        <f t="shared" si="501"/>
        <v>0</v>
      </c>
      <c r="BN860" s="4" t="str">
        <f t="shared" si="502"/>
        <v>0</v>
      </c>
      <c r="BO860" s="4" t="str">
        <f t="shared" si="503"/>
        <v>0</v>
      </c>
      <c r="BP860" s="4" t="str">
        <f t="shared" si="504"/>
        <v>0</v>
      </c>
      <c r="BQ860" s="4" t="str">
        <f t="shared" si="505"/>
        <v>0</v>
      </c>
      <c r="BR860" s="4" t="str">
        <f t="shared" si="506"/>
        <v>0</v>
      </c>
      <c r="BS860" s="4" t="str">
        <f t="shared" si="507"/>
        <v>0</v>
      </c>
      <c r="BT860" s="4" t="str">
        <f t="shared" si="508"/>
        <v>0</v>
      </c>
      <c r="BU860" s="4" t="str">
        <f t="shared" si="509"/>
        <v>0</v>
      </c>
      <c r="BV860" s="4" t="str">
        <f t="shared" si="510"/>
        <v>0</v>
      </c>
      <c r="BW860" s="4" t="str">
        <f t="shared" si="511"/>
        <v>0</v>
      </c>
      <c r="BX860" s="4" t="str">
        <f t="shared" si="512"/>
        <v>0</v>
      </c>
      <c r="BY860" s="4" t="str">
        <f t="shared" si="513"/>
        <v>0</v>
      </c>
      <c r="BZ860" s="37">
        <f t="shared" si="514"/>
        <v>0</v>
      </c>
      <c r="CA860" s="32" t="e">
        <f>VLOOKUP(J:J,'Agent wise'!A:C,3,0)</f>
        <v>#N/A</v>
      </c>
      <c r="CB860" s="32">
        <f t="shared" si="515"/>
        <v>0</v>
      </c>
      <c r="CC860" t="str">
        <f t="shared" si="516"/>
        <v>FC</v>
      </c>
      <c r="CE860" s="32"/>
      <c r="CJ860">
        <f t="shared" si="517"/>
        <v>0</v>
      </c>
      <c r="CK860">
        <f t="shared" si="518"/>
        <v>1</v>
      </c>
      <c r="CL860">
        <f t="shared" si="519"/>
        <v>1900</v>
      </c>
    </row>
    <row r="861" spans="1:90" ht="15" customHeight="1" x14ac:dyDescent="0.35">
      <c r="A861" s="32"/>
      <c r="E861" s="32"/>
      <c r="G861" s="32"/>
      <c r="AQ861" s="1"/>
      <c r="AW861" s="4" t="str">
        <f t="shared" ref="AW861:AW924" si="520">IF(OR(M861="YES", M861="Not Applicable"), AW$1, "0")</f>
        <v>0</v>
      </c>
      <c r="AX861" s="4" t="str">
        <f t="shared" ref="AX861:AX924" si="521">IF(OR(N861="YES", N861="Not Applicable"), AX$1, "0")</f>
        <v>0</v>
      </c>
      <c r="AY861" s="4" t="str">
        <f t="shared" ref="AY861:AY924" si="522">IF(OR(O861="YES", O861="Not Applicable"), AY$1, "0")</f>
        <v>0</v>
      </c>
      <c r="AZ861" s="4" t="str">
        <f t="shared" ref="AZ861:AZ924" si="523">IF(OR(P861="YES", P861="Not Applicable"), AZ$1, "0")</f>
        <v>0</v>
      </c>
      <c r="BA861" s="4" t="str">
        <f t="shared" ref="BA861:BA924" si="524">IF(OR(Q861="YES", Q861="Not Applicable"), BA$1, "0")</f>
        <v>0</v>
      </c>
      <c r="BB861" s="4" t="str">
        <f t="shared" ref="BB861:BB924" si="525">IF(OR(R861="YES", R861="Not Applicable"), BB$1, "0")</f>
        <v>0</v>
      </c>
      <c r="BC861" s="4" t="str">
        <f t="shared" ref="BC861:BC924" si="526">IF(OR(S861="YES", S861="Not Applicable"), BC$1, "0")</f>
        <v>0</v>
      </c>
      <c r="BD861" s="4" t="str">
        <f t="shared" ref="BD861:BD924" si="527">IF(OR(T861="YES", T861="Not Applicable"), BD$1, "0")</f>
        <v>0</v>
      </c>
      <c r="BE861" s="4" t="str">
        <f t="shared" ref="BE861:BE924" si="528">IF(OR(U861="YES", U861="Not Applicable"), BE$1, "0")</f>
        <v>0</v>
      </c>
      <c r="BF861" s="4" t="str">
        <f t="shared" ref="BF861:BF924" si="529">IF(OR(V861="YES", V861="Not Applicable"), BF$1, "0")</f>
        <v>0</v>
      </c>
      <c r="BG861" s="4" t="str">
        <f t="shared" ref="BG861:BG924" si="530">IF(OR(W861="YES", W861="Not Applicable"), BG$1, "0")</f>
        <v>0</v>
      </c>
      <c r="BH861" s="4" t="str">
        <f t="shared" ref="BH861:BH924" si="531">IF(OR(X861="YES", X861="Not Applicable"), BH$1, "0")</f>
        <v>0</v>
      </c>
      <c r="BI861" s="4" t="str">
        <f t="shared" ref="BI861:BI924" si="532">IF(OR(Y861="YES", Y861="Not Applicable"), BI$1, "0")</f>
        <v>0</v>
      </c>
      <c r="BJ861" s="4" t="str">
        <f t="shared" ref="BJ861:BJ924" si="533">IF(OR(Z861="YES", Z861="Not Applicable"), BJ$1, "0")</f>
        <v>0</v>
      </c>
      <c r="BK861" s="4" t="str">
        <f t="shared" ref="BK861:BK924" si="534">IF(OR(AA861="YES", AA861="Not Applicable"), BK$1, "0")</f>
        <v>0</v>
      </c>
      <c r="BL861" s="4" t="str">
        <f t="shared" ref="BL861:BL924" si="535">IF(OR(AB861="YES", AB861="Not Applicable"), BL$1, "0")</f>
        <v>0</v>
      </c>
      <c r="BM861" s="4" t="str">
        <f t="shared" ref="BM861:BM924" si="536">IF(OR(AC861="YES", AC861="Not Applicable"), BM$1, "0")</f>
        <v>0</v>
      </c>
      <c r="BN861" s="4" t="str">
        <f t="shared" ref="BN861:BN924" si="537">IF(OR(AD861="YES", AD861="Not Applicable"), BN$1, "0")</f>
        <v>0</v>
      </c>
      <c r="BO861" s="4" t="str">
        <f t="shared" ref="BO861:BO924" si="538">IF(OR(AE861="YES", AE861="Not Applicable"), BO$1, "0")</f>
        <v>0</v>
      </c>
      <c r="BP861" s="4" t="str">
        <f t="shared" ref="BP861:BP924" si="539">IF(OR(AF861="YES", AF861="Not Applicable"), BP$1, "0")</f>
        <v>0</v>
      </c>
      <c r="BQ861" s="4" t="str">
        <f t="shared" ref="BQ861:BQ924" si="540">IF(OR(AG861="YES", AG861="Not Applicable"), BQ$1, "0")</f>
        <v>0</v>
      </c>
      <c r="BR861" s="4" t="str">
        <f t="shared" ref="BR861:BR924" si="541">IF(OR(AH861="YES", AH861="Not Applicable"), BR$1, "0")</f>
        <v>0</v>
      </c>
      <c r="BS861" s="4" t="str">
        <f t="shared" ref="BS861:BS924" si="542">IF(OR(AI861="YES", AI861="Not Applicable"), BS$1, "0")</f>
        <v>0</v>
      </c>
      <c r="BT861" s="4" t="str">
        <f t="shared" ref="BT861:BT924" si="543">IF(OR(AJ861="YES", AJ861="Not Applicable"), BT$1, "0")</f>
        <v>0</v>
      </c>
      <c r="BU861" s="4" t="str">
        <f t="shared" ref="BU861:BU924" si="544">IF(OR(AK861="YES", AK861="Not Applicable"), BU$1, "0")</f>
        <v>0</v>
      </c>
      <c r="BV861" s="4" t="str">
        <f t="shared" ref="BV861:BV924" si="545">IF(OR(AL861="YES", AL861="Not Applicable"), BV$1, "0")</f>
        <v>0</v>
      </c>
      <c r="BW861" s="4" t="str">
        <f t="shared" ref="BW861:BW924" si="546">IF(OR(AM861="YES", AM861="Not Applicable"), BW$1, "0")</f>
        <v>0</v>
      </c>
      <c r="BX861" s="4" t="str">
        <f t="shared" ref="BX861:BX924" si="547">IF(OR(AN861="YES", AN861="Not Applicable"), BX$1, "0")</f>
        <v>0</v>
      </c>
      <c r="BY861" s="4" t="str">
        <f t="shared" ref="BY861:BY924" si="548">IF(OR(AO861="YES", AO861="Not Applicable"), BY$1, "0")</f>
        <v>0</v>
      </c>
      <c r="BZ861" s="37">
        <f t="shared" ref="BZ861:BZ924" si="549">SUM(AW861:BY861)</f>
        <v>0</v>
      </c>
      <c r="CA861" s="32" t="e">
        <f>VLOOKUP(J:J,'Agent wise'!A:C,3,0)</f>
        <v>#N/A</v>
      </c>
      <c r="CB861" s="32">
        <f t="shared" ref="CB861:CB924" si="550">DATE(CL861,CK861,CJ861)</f>
        <v>0</v>
      </c>
      <c r="CC861" t="str">
        <f t="shared" ref="CC861:CC924" si="551">IF(BZ861&gt;=94.5, "Excellent", IF(BZ861&gt;89.5, "Good", IF(BZ861&gt;84.5, "Average", "FC")))</f>
        <v>FC</v>
      </c>
      <c r="CE861" s="32"/>
      <c r="CJ861">
        <f t="shared" ref="CJ861:CJ924" si="552">DAY(E861)</f>
        <v>0</v>
      </c>
      <c r="CK861">
        <f t="shared" ref="CK861:CK924" si="553">MONTH(E861)</f>
        <v>1</v>
      </c>
      <c r="CL861">
        <f t="shared" ref="CL861:CL924" si="554">YEAR(E861)</f>
        <v>1900</v>
      </c>
    </row>
    <row r="862" spans="1:90" ht="15" customHeight="1" x14ac:dyDescent="0.35">
      <c r="A862" s="32"/>
      <c r="E862" s="32"/>
      <c r="G862" s="32"/>
      <c r="AQ862" s="1"/>
      <c r="AW862" s="4" t="str">
        <f t="shared" si="520"/>
        <v>0</v>
      </c>
      <c r="AX862" s="4" t="str">
        <f t="shared" si="521"/>
        <v>0</v>
      </c>
      <c r="AY862" s="4" t="str">
        <f t="shared" si="522"/>
        <v>0</v>
      </c>
      <c r="AZ862" s="4" t="str">
        <f t="shared" si="523"/>
        <v>0</v>
      </c>
      <c r="BA862" s="4" t="str">
        <f t="shared" si="524"/>
        <v>0</v>
      </c>
      <c r="BB862" s="4" t="str">
        <f t="shared" si="525"/>
        <v>0</v>
      </c>
      <c r="BC862" s="4" t="str">
        <f t="shared" si="526"/>
        <v>0</v>
      </c>
      <c r="BD862" s="4" t="str">
        <f t="shared" si="527"/>
        <v>0</v>
      </c>
      <c r="BE862" s="4" t="str">
        <f t="shared" si="528"/>
        <v>0</v>
      </c>
      <c r="BF862" s="4" t="str">
        <f t="shared" si="529"/>
        <v>0</v>
      </c>
      <c r="BG862" s="4" t="str">
        <f t="shared" si="530"/>
        <v>0</v>
      </c>
      <c r="BH862" s="4" t="str">
        <f t="shared" si="531"/>
        <v>0</v>
      </c>
      <c r="BI862" s="4" t="str">
        <f t="shared" si="532"/>
        <v>0</v>
      </c>
      <c r="BJ862" s="4" t="str">
        <f t="shared" si="533"/>
        <v>0</v>
      </c>
      <c r="BK862" s="4" t="str">
        <f t="shared" si="534"/>
        <v>0</v>
      </c>
      <c r="BL862" s="4" t="str">
        <f t="shared" si="535"/>
        <v>0</v>
      </c>
      <c r="BM862" s="4" t="str">
        <f t="shared" si="536"/>
        <v>0</v>
      </c>
      <c r="BN862" s="4" t="str">
        <f t="shared" si="537"/>
        <v>0</v>
      </c>
      <c r="BO862" s="4" t="str">
        <f t="shared" si="538"/>
        <v>0</v>
      </c>
      <c r="BP862" s="4" t="str">
        <f t="shared" si="539"/>
        <v>0</v>
      </c>
      <c r="BQ862" s="4" t="str">
        <f t="shared" si="540"/>
        <v>0</v>
      </c>
      <c r="BR862" s="4" t="str">
        <f t="shared" si="541"/>
        <v>0</v>
      </c>
      <c r="BS862" s="4" t="str">
        <f t="shared" si="542"/>
        <v>0</v>
      </c>
      <c r="BT862" s="4" t="str">
        <f t="shared" si="543"/>
        <v>0</v>
      </c>
      <c r="BU862" s="4" t="str">
        <f t="shared" si="544"/>
        <v>0</v>
      </c>
      <c r="BV862" s="4" t="str">
        <f t="shared" si="545"/>
        <v>0</v>
      </c>
      <c r="BW862" s="4" t="str">
        <f t="shared" si="546"/>
        <v>0</v>
      </c>
      <c r="BX862" s="4" t="str">
        <f t="shared" si="547"/>
        <v>0</v>
      </c>
      <c r="BY862" s="4" t="str">
        <f t="shared" si="548"/>
        <v>0</v>
      </c>
      <c r="BZ862" s="37">
        <f t="shared" si="549"/>
        <v>0</v>
      </c>
      <c r="CA862" s="32" t="e">
        <f>VLOOKUP(J:J,'Agent wise'!A:C,3,0)</f>
        <v>#N/A</v>
      </c>
      <c r="CB862" s="32">
        <f t="shared" si="550"/>
        <v>0</v>
      </c>
      <c r="CC862" t="str">
        <f t="shared" si="551"/>
        <v>FC</v>
      </c>
      <c r="CE862" s="32"/>
      <c r="CJ862">
        <f t="shared" si="552"/>
        <v>0</v>
      </c>
      <c r="CK862">
        <f t="shared" si="553"/>
        <v>1</v>
      </c>
      <c r="CL862">
        <f t="shared" si="554"/>
        <v>1900</v>
      </c>
    </row>
    <row r="863" spans="1:90" ht="15" customHeight="1" x14ac:dyDescent="0.35">
      <c r="A863" s="32"/>
      <c r="E863" s="32"/>
      <c r="G863" s="32"/>
      <c r="AQ863" s="1"/>
      <c r="AW863" s="4" t="str">
        <f t="shared" si="520"/>
        <v>0</v>
      </c>
      <c r="AX863" s="4" t="str">
        <f t="shared" si="521"/>
        <v>0</v>
      </c>
      <c r="AY863" s="4" t="str">
        <f t="shared" si="522"/>
        <v>0</v>
      </c>
      <c r="AZ863" s="4" t="str">
        <f t="shared" si="523"/>
        <v>0</v>
      </c>
      <c r="BA863" s="4" t="str">
        <f t="shared" si="524"/>
        <v>0</v>
      </c>
      <c r="BB863" s="4" t="str">
        <f t="shared" si="525"/>
        <v>0</v>
      </c>
      <c r="BC863" s="4" t="str">
        <f t="shared" si="526"/>
        <v>0</v>
      </c>
      <c r="BD863" s="4" t="str">
        <f t="shared" si="527"/>
        <v>0</v>
      </c>
      <c r="BE863" s="4" t="str">
        <f t="shared" si="528"/>
        <v>0</v>
      </c>
      <c r="BF863" s="4" t="str">
        <f t="shared" si="529"/>
        <v>0</v>
      </c>
      <c r="BG863" s="4" t="str">
        <f t="shared" si="530"/>
        <v>0</v>
      </c>
      <c r="BH863" s="4" t="str">
        <f t="shared" si="531"/>
        <v>0</v>
      </c>
      <c r="BI863" s="4" t="str">
        <f t="shared" si="532"/>
        <v>0</v>
      </c>
      <c r="BJ863" s="4" t="str">
        <f t="shared" si="533"/>
        <v>0</v>
      </c>
      <c r="BK863" s="4" t="str">
        <f t="shared" si="534"/>
        <v>0</v>
      </c>
      <c r="BL863" s="4" t="str">
        <f t="shared" si="535"/>
        <v>0</v>
      </c>
      <c r="BM863" s="4" t="str">
        <f t="shared" si="536"/>
        <v>0</v>
      </c>
      <c r="BN863" s="4" t="str">
        <f t="shared" si="537"/>
        <v>0</v>
      </c>
      <c r="BO863" s="4" t="str">
        <f t="shared" si="538"/>
        <v>0</v>
      </c>
      <c r="BP863" s="4" t="str">
        <f t="shared" si="539"/>
        <v>0</v>
      </c>
      <c r="BQ863" s="4" t="str">
        <f t="shared" si="540"/>
        <v>0</v>
      </c>
      <c r="BR863" s="4" t="str">
        <f t="shared" si="541"/>
        <v>0</v>
      </c>
      <c r="BS863" s="4" t="str">
        <f t="shared" si="542"/>
        <v>0</v>
      </c>
      <c r="BT863" s="4" t="str">
        <f t="shared" si="543"/>
        <v>0</v>
      </c>
      <c r="BU863" s="4" t="str">
        <f t="shared" si="544"/>
        <v>0</v>
      </c>
      <c r="BV863" s="4" t="str">
        <f t="shared" si="545"/>
        <v>0</v>
      </c>
      <c r="BW863" s="4" t="str">
        <f t="shared" si="546"/>
        <v>0</v>
      </c>
      <c r="BX863" s="4" t="str">
        <f t="shared" si="547"/>
        <v>0</v>
      </c>
      <c r="BY863" s="4" t="str">
        <f t="shared" si="548"/>
        <v>0</v>
      </c>
      <c r="BZ863" s="37">
        <f t="shared" si="549"/>
        <v>0</v>
      </c>
      <c r="CA863" s="32" t="e">
        <f>VLOOKUP(J:J,'Agent wise'!A:C,3,0)</f>
        <v>#N/A</v>
      </c>
      <c r="CB863" s="32">
        <f t="shared" si="550"/>
        <v>0</v>
      </c>
      <c r="CC863" t="str">
        <f t="shared" si="551"/>
        <v>FC</v>
      </c>
      <c r="CE863" s="32"/>
      <c r="CJ863">
        <f t="shared" si="552"/>
        <v>0</v>
      </c>
      <c r="CK863">
        <f t="shared" si="553"/>
        <v>1</v>
      </c>
      <c r="CL863">
        <f t="shared" si="554"/>
        <v>1900</v>
      </c>
    </row>
    <row r="864" spans="1:90" ht="15" customHeight="1" x14ac:dyDescent="0.35">
      <c r="A864" s="32"/>
      <c r="E864" s="32"/>
      <c r="G864" s="32"/>
      <c r="AQ864" s="1"/>
      <c r="AW864" s="4" t="str">
        <f t="shared" si="520"/>
        <v>0</v>
      </c>
      <c r="AX864" s="4" t="str">
        <f t="shared" si="521"/>
        <v>0</v>
      </c>
      <c r="AY864" s="4" t="str">
        <f t="shared" si="522"/>
        <v>0</v>
      </c>
      <c r="AZ864" s="4" t="str">
        <f t="shared" si="523"/>
        <v>0</v>
      </c>
      <c r="BA864" s="4" t="str">
        <f t="shared" si="524"/>
        <v>0</v>
      </c>
      <c r="BB864" s="4" t="str">
        <f t="shared" si="525"/>
        <v>0</v>
      </c>
      <c r="BC864" s="4" t="str">
        <f t="shared" si="526"/>
        <v>0</v>
      </c>
      <c r="BD864" s="4" t="str">
        <f t="shared" si="527"/>
        <v>0</v>
      </c>
      <c r="BE864" s="4" t="str">
        <f t="shared" si="528"/>
        <v>0</v>
      </c>
      <c r="BF864" s="4" t="str">
        <f t="shared" si="529"/>
        <v>0</v>
      </c>
      <c r="BG864" s="4" t="str">
        <f t="shared" si="530"/>
        <v>0</v>
      </c>
      <c r="BH864" s="4" t="str">
        <f t="shared" si="531"/>
        <v>0</v>
      </c>
      <c r="BI864" s="4" t="str">
        <f t="shared" si="532"/>
        <v>0</v>
      </c>
      <c r="BJ864" s="4" t="str">
        <f t="shared" si="533"/>
        <v>0</v>
      </c>
      <c r="BK864" s="4" t="str">
        <f t="shared" si="534"/>
        <v>0</v>
      </c>
      <c r="BL864" s="4" t="str">
        <f t="shared" si="535"/>
        <v>0</v>
      </c>
      <c r="BM864" s="4" t="str">
        <f t="shared" si="536"/>
        <v>0</v>
      </c>
      <c r="BN864" s="4" t="str">
        <f t="shared" si="537"/>
        <v>0</v>
      </c>
      <c r="BO864" s="4" t="str">
        <f t="shared" si="538"/>
        <v>0</v>
      </c>
      <c r="BP864" s="4" t="str">
        <f t="shared" si="539"/>
        <v>0</v>
      </c>
      <c r="BQ864" s="4" t="str">
        <f t="shared" si="540"/>
        <v>0</v>
      </c>
      <c r="BR864" s="4" t="str">
        <f t="shared" si="541"/>
        <v>0</v>
      </c>
      <c r="BS864" s="4" t="str">
        <f t="shared" si="542"/>
        <v>0</v>
      </c>
      <c r="BT864" s="4" t="str">
        <f t="shared" si="543"/>
        <v>0</v>
      </c>
      <c r="BU864" s="4" t="str">
        <f t="shared" si="544"/>
        <v>0</v>
      </c>
      <c r="BV864" s="4" t="str">
        <f t="shared" si="545"/>
        <v>0</v>
      </c>
      <c r="BW864" s="4" t="str">
        <f t="shared" si="546"/>
        <v>0</v>
      </c>
      <c r="BX864" s="4" t="str">
        <f t="shared" si="547"/>
        <v>0</v>
      </c>
      <c r="BY864" s="4" t="str">
        <f t="shared" si="548"/>
        <v>0</v>
      </c>
      <c r="BZ864" s="37">
        <f t="shared" si="549"/>
        <v>0</v>
      </c>
      <c r="CA864" s="32" t="e">
        <f>VLOOKUP(J:J,'Agent wise'!A:C,3,0)</f>
        <v>#N/A</v>
      </c>
      <c r="CB864" s="32">
        <f t="shared" si="550"/>
        <v>0</v>
      </c>
      <c r="CC864" t="str">
        <f t="shared" si="551"/>
        <v>FC</v>
      </c>
      <c r="CE864" s="32"/>
      <c r="CJ864">
        <f t="shared" si="552"/>
        <v>0</v>
      </c>
      <c r="CK864">
        <f t="shared" si="553"/>
        <v>1</v>
      </c>
      <c r="CL864">
        <f t="shared" si="554"/>
        <v>1900</v>
      </c>
    </row>
    <row r="865" spans="1:90" ht="15" customHeight="1" x14ac:dyDescent="0.35">
      <c r="A865" s="32"/>
      <c r="E865" s="32"/>
      <c r="G865" s="32"/>
      <c r="AQ865" s="1"/>
      <c r="AW865" s="4" t="str">
        <f t="shared" si="520"/>
        <v>0</v>
      </c>
      <c r="AX865" s="4" t="str">
        <f t="shared" si="521"/>
        <v>0</v>
      </c>
      <c r="AY865" s="4" t="str">
        <f t="shared" si="522"/>
        <v>0</v>
      </c>
      <c r="AZ865" s="4" t="str">
        <f t="shared" si="523"/>
        <v>0</v>
      </c>
      <c r="BA865" s="4" t="str">
        <f t="shared" si="524"/>
        <v>0</v>
      </c>
      <c r="BB865" s="4" t="str">
        <f t="shared" si="525"/>
        <v>0</v>
      </c>
      <c r="BC865" s="4" t="str">
        <f t="shared" si="526"/>
        <v>0</v>
      </c>
      <c r="BD865" s="4" t="str">
        <f t="shared" si="527"/>
        <v>0</v>
      </c>
      <c r="BE865" s="4" t="str">
        <f t="shared" si="528"/>
        <v>0</v>
      </c>
      <c r="BF865" s="4" t="str">
        <f t="shared" si="529"/>
        <v>0</v>
      </c>
      <c r="BG865" s="4" t="str">
        <f t="shared" si="530"/>
        <v>0</v>
      </c>
      <c r="BH865" s="4" t="str">
        <f t="shared" si="531"/>
        <v>0</v>
      </c>
      <c r="BI865" s="4" t="str">
        <f t="shared" si="532"/>
        <v>0</v>
      </c>
      <c r="BJ865" s="4" t="str">
        <f t="shared" si="533"/>
        <v>0</v>
      </c>
      <c r="BK865" s="4" t="str">
        <f t="shared" si="534"/>
        <v>0</v>
      </c>
      <c r="BL865" s="4" t="str">
        <f t="shared" si="535"/>
        <v>0</v>
      </c>
      <c r="BM865" s="4" t="str">
        <f t="shared" si="536"/>
        <v>0</v>
      </c>
      <c r="BN865" s="4" t="str">
        <f t="shared" si="537"/>
        <v>0</v>
      </c>
      <c r="BO865" s="4" t="str">
        <f t="shared" si="538"/>
        <v>0</v>
      </c>
      <c r="BP865" s="4" t="str">
        <f t="shared" si="539"/>
        <v>0</v>
      </c>
      <c r="BQ865" s="4" t="str">
        <f t="shared" si="540"/>
        <v>0</v>
      </c>
      <c r="BR865" s="4" t="str">
        <f t="shared" si="541"/>
        <v>0</v>
      </c>
      <c r="BS865" s="4" t="str">
        <f t="shared" si="542"/>
        <v>0</v>
      </c>
      <c r="BT865" s="4" t="str">
        <f t="shared" si="543"/>
        <v>0</v>
      </c>
      <c r="BU865" s="4" t="str">
        <f t="shared" si="544"/>
        <v>0</v>
      </c>
      <c r="BV865" s="4" t="str">
        <f t="shared" si="545"/>
        <v>0</v>
      </c>
      <c r="BW865" s="4" t="str">
        <f t="shared" si="546"/>
        <v>0</v>
      </c>
      <c r="BX865" s="4" t="str">
        <f t="shared" si="547"/>
        <v>0</v>
      </c>
      <c r="BY865" s="4" t="str">
        <f t="shared" si="548"/>
        <v>0</v>
      </c>
      <c r="BZ865" s="37">
        <f t="shared" si="549"/>
        <v>0</v>
      </c>
      <c r="CA865" s="32" t="e">
        <f>VLOOKUP(J:J,'Agent wise'!A:C,3,0)</f>
        <v>#N/A</v>
      </c>
      <c r="CB865" s="32">
        <f t="shared" si="550"/>
        <v>0</v>
      </c>
      <c r="CC865" t="str">
        <f t="shared" si="551"/>
        <v>FC</v>
      </c>
      <c r="CE865" s="32"/>
      <c r="CJ865">
        <f t="shared" si="552"/>
        <v>0</v>
      </c>
      <c r="CK865">
        <f t="shared" si="553"/>
        <v>1</v>
      </c>
      <c r="CL865">
        <f t="shared" si="554"/>
        <v>1900</v>
      </c>
    </row>
    <row r="866" spans="1:90" ht="15" customHeight="1" x14ac:dyDescent="0.35">
      <c r="A866" s="32"/>
      <c r="E866" s="32"/>
      <c r="G866" s="32"/>
      <c r="AQ866" s="1"/>
      <c r="AW866" s="4" t="str">
        <f t="shared" si="520"/>
        <v>0</v>
      </c>
      <c r="AX866" s="4" t="str">
        <f t="shared" si="521"/>
        <v>0</v>
      </c>
      <c r="AY866" s="4" t="str">
        <f t="shared" si="522"/>
        <v>0</v>
      </c>
      <c r="AZ866" s="4" t="str">
        <f t="shared" si="523"/>
        <v>0</v>
      </c>
      <c r="BA866" s="4" t="str">
        <f t="shared" si="524"/>
        <v>0</v>
      </c>
      <c r="BB866" s="4" t="str">
        <f t="shared" si="525"/>
        <v>0</v>
      </c>
      <c r="BC866" s="4" t="str">
        <f t="shared" si="526"/>
        <v>0</v>
      </c>
      <c r="BD866" s="4" t="str">
        <f t="shared" si="527"/>
        <v>0</v>
      </c>
      <c r="BE866" s="4" t="str">
        <f t="shared" si="528"/>
        <v>0</v>
      </c>
      <c r="BF866" s="4" t="str">
        <f t="shared" si="529"/>
        <v>0</v>
      </c>
      <c r="BG866" s="4" t="str">
        <f t="shared" si="530"/>
        <v>0</v>
      </c>
      <c r="BH866" s="4" t="str">
        <f t="shared" si="531"/>
        <v>0</v>
      </c>
      <c r="BI866" s="4" t="str">
        <f t="shared" si="532"/>
        <v>0</v>
      </c>
      <c r="BJ866" s="4" t="str">
        <f t="shared" si="533"/>
        <v>0</v>
      </c>
      <c r="BK866" s="4" t="str">
        <f t="shared" si="534"/>
        <v>0</v>
      </c>
      <c r="BL866" s="4" t="str">
        <f t="shared" si="535"/>
        <v>0</v>
      </c>
      <c r="BM866" s="4" t="str">
        <f t="shared" si="536"/>
        <v>0</v>
      </c>
      <c r="BN866" s="4" t="str">
        <f t="shared" si="537"/>
        <v>0</v>
      </c>
      <c r="BO866" s="4" t="str">
        <f t="shared" si="538"/>
        <v>0</v>
      </c>
      <c r="BP866" s="4" t="str">
        <f t="shared" si="539"/>
        <v>0</v>
      </c>
      <c r="BQ866" s="4" t="str">
        <f t="shared" si="540"/>
        <v>0</v>
      </c>
      <c r="BR866" s="4" t="str">
        <f t="shared" si="541"/>
        <v>0</v>
      </c>
      <c r="BS866" s="4" t="str">
        <f t="shared" si="542"/>
        <v>0</v>
      </c>
      <c r="BT866" s="4" t="str">
        <f t="shared" si="543"/>
        <v>0</v>
      </c>
      <c r="BU866" s="4" t="str">
        <f t="shared" si="544"/>
        <v>0</v>
      </c>
      <c r="BV866" s="4" t="str">
        <f t="shared" si="545"/>
        <v>0</v>
      </c>
      <c r="BW866" s="4" t="str">
        <f t="shared" si="546"/>
        <v>0</v>
      </c>
      <c r="BX866" s="4" t="str">
        <f t="shared" si="547"/>
        <v>0</v>
      </c>
      <c r="BY866" s="4" t="str">
        <f t="shared" si="548"/>
        <v>0</v>
      </c>
      <c r="BZ866" s="37">
        <f t="shared" si="549"/>
        <v>0</v>
      </c>
      <c r="CA866" s="32" t="e">
        <f>VLOOKUP(J:J,'Agent wise'!A:C,3,0)</f>
        <v>#N/A</v>
      </c>
      <c r="CB866" s="32">
        <f t="shared" si="550"/>
        <v>0</v>
      </c>
      <c r="CC866" t="str">
        <f t="shared" si="551"/>
        <v>FC</v>
      </c>
      <c r="CE866" s="32"/>
      <c r="CJ866">
        <f t="shared" si="552"/>
        <v>0</v>
      </c>
      <c r="CK866">
        <f t="shared" si="553"/>
        <v>1</v>
      </c>
      <c r="CL866">
        <f t="shared" si="554"/>
        <v>1900</v>
      </c>
    </row>
    <row r="867" spans="1:90" ht="15" customHeight="1" x14ac:dyDescent="0.35">
      <c r="A867" s="32"/>
      <c r="E867" s="32"/>
      <c r="G867" s="32"/>
      <c r="AQ867" s="1"/>
      <c r="AW867" s="4" t="str">
        <f t="shared" si="520"/>
        <v>0</v>
      </c>
      <c r="AX867" s="4" t="str">
        <f t="shared" si="521"/>
        <v>0</v>
      </c>
      <c r="AY867" s="4" t="str">
        <f t="shared" si="522"/>
        <v>0</v>
      </c>
      <c r="AZ867" s="4" t="str">
        <f t="shared" si="523"/>
        <v>0</v>
      </c>
      <c r="BA867" s="4" t="str">
        <f t="shared" si="524"/>
        <v>0</v>
      </c>
      <c r="BB867" s="4" t="str">
        <f t="shared" si="525"/>
        <v>0</v>
      </c>
      <c r="BC867" s="4" t="str">
        <f t="shared" si="526"/>
        <v>0</v>
      </c>
      <c r="BD867" s="4" t="str">
        <f t="shared" si="527"/>
        <v>0</v>
      </c>
      <c r="BE867" s="4" t="str">
        <f t="shared" si="528"/>
        <v>0</v>
      </c>
      <c r="BF867" s="4" t="str">
        <f t="shared" si="529"/>
        <v>0</v>
      </c>
      <c r="BG867" s="4" t="str">
        <f t="shared" si="530"/>
        <v>0</v>
      </c>
      <c r="BH867" s="4" t="str">
        <f t="shared" si="531"/>
        <v>0</v>
      </c>
      <c r="BI867" s="4" t="str">
        <f t="shared" si="532"/>
        <v>0</v>
      </c>
      <c r="BJ867" s="4" t="str">
        <f t="shared" si="533"/>
        <v>0</v>
      </c>
      <c r="BK867" s="4" t="str">
        <f t="shared" si="534"/>
        <v>0</v>
      </c>
      <c r="BL867" s="4" t="str">
        <f t="shared" si="535"/>
        <v>0</v>
      </c>
      <c r="BM867" s="4" t="str">
        <f t="shared" si="536"/>
        <v>0</v>
      </c>
      <c r="BN867" s="4" t="str">
        <f t="shared" si="537"/>
        <v>0</v>
      </c>
      <c r="BO867" s="4" t="str">
        <f t="shared" si="538"/>
        <v>0</v>
      </c>
      <c r="BP867" s="4" t="str">
        <f t="shared" si="539"/>
        <v>0</v>
      </c>
      <c r="BQ867" s="4" t="str">
        <f t="shared" si="540"/>
        <v>0</v>
      </c>
      <c r="BR867" s="4" t="str">
        <f t="shared" si="541"/>
        <v>0</v>
      </c>
      <c r="BS867" s="4" t="str">
        <f t="shared" si="542"/>
        <v>0</v>
      </c>
      <c r="BT867" s="4" t="str">
        <f t="shared" si="543"/>
        <v>0</v>
      </c>
      <c r="BU867" s="4" t="str">
        <f t="shared" si="544"/>
        <v>0</v>
      </c>
      <c r="BV867" s="4" t="str">
        <f t="shared" si="545"/>
        <v>0</v>
      </c>
      <c r="BW867" s="4" t="str">
        <f t="shared" si="546"/>
        <v>0</v>
      </c>
      <c r="BX867" s="4" t="str">
        <f t="shared" si="547"/>
        <v>0</v>
      </c>
      <c r="BY867" s="4" t="str">
        <f t="shared" si="548"/>
        <v>0</v>
      </c>
      <c r="BZ867" s="37">
        <f t="shared" si="549"/>
        <v>0</v>
      </c>
      <c r="CA867" s="32" t="e">
        <f>VLOOKUP(J:J,'Agent wise'!A:C,3,0)</f>
        <v>#N/A</v>
      </c>
      <c r="CB867" s="32">
        <f t="shared" si="550"/>
        <v>0</v>
      </c>
      <c r="CC867" t="str">
        <f t="shared" si="551"/>
        <v>FC</v>
      </c>
      <c r="CE867" s="32"/>
      <c r="CJ867">
        <f t="shared" si="552"/>
        <v>0</v>
      </c>
      <c r="CK867">
        <f t="shared" si="553"/>
        <v>1</v>
      </c>
      <c r="CL867">
        <f t="shared" si="554"/>
        <v>1900</v>
      </c>
    </row>
    <row r="868" spans="1:90" ht="15" customHeight="1" x14ac:dyDescent="0.35">
      <c r="A868" s="32"/>
      <c r="E868" s="32"/>
      <c r="G868" s="32"/>
      <c r="AQ868" s="1"/>
      <c r="AW868" s="4" t="str">
        <f t="shared" si="520"/>
        <v>0</v>
      </c>
      <c r="AX868" s="4" t="str">
        <f t="shared" si="521"/>
        <v>0</v>
      </c>
      <c r="AY868" s="4" t="str">
        <f t="shared" si="522"/>
        <v>0</v>
      </c>
      <c r="AZ868" s="4" t="str">
        <f t="shared" si="523"/>
        <v>0</v>
      </c>
      <c r="BA868" s="4" t="str">
        <f t="shared" si="524"/>
        <v>0</v>
      </c>
      <c r="BB868" s="4" t="str">
        <f t="shared" si="525"/>
        <v>0</v>
      </c>
      <c r="BC868" s="4" t="str">
        <f t="shared" si="526"/>
        <v>0</v>
      </c>
      <c r="BD868" s="4" t="str">
        <f t="shared" si="527"/>
        <v>0</v>
      </c>
      <c r="BE868" s="4" t="str">
        <f t="shared" si="528"/>
        <v>0</v>
      </c>
      <c r="BF868" s="4" t="str">
        <f t="shared" si="529"/>
        <v>0</v>
      </c>
      <c r="BG868" s="4" t="str">
        <f t="shared" si="530"/>
        <v>0</v>
      </c>
      <c r="BH868" s="4" t="str">
        <f t="shared" si="531"/>
        <v>0</v>
      </c>
      <c r="BI868" s="4" t="str">
        <f t="shared" si="532"/>
        <v>0</v>
      </c>
      <c r="BJ868" s="4" t="str">
        <f t="shared" si="533"/>
        <v>0</v>
      </c>
      <c r="BK868" s="4" t="str">
        <f t="shared" si="534"/>
        <v>0</v>
      </c>
      <c r="BL868" s="4" t="str">
        <f t="shared" si="535"/>
        <v>0</v>
      </c>
      <c r="BM868" s="4" t="str">
        <f t="shared" si="536"/>
        <v>0</v>
      </c>
      <c r="BN868" s="4" t="str">
        <f t="shared" si="537"/>
        <v>0</v>
      </c>
      <c r="BO868" s="4" t="str">
        <f t="shared" si="538"/>
        <v>0</v>
      </c>
      <c r="BP868" s="4" t="str">
        <f t="shared" si="539"/>
        <v>0</v>
      </c>
      <c r="BQ868" s="4" t="str">
        <f t="shared" si="540"/>
        <v>0</v>
      </c>
      <c r="BR868" s="4" t="str">
        <f t="shared" si="541"/>
        <v>0</v>
      </c>
      <c r="BS868" s="4" t="str">
        <f t="shared" si="542"/>
        <v>0</v>
      </c>
      <c r="BT868" s="4" t="str">
        <f t="shared" si="543"/>
        <v>0</v>
      </c>
      <c r="BU868" s="4" t="str">
        <f t="shared" si="544"/>
        <v>0</v>
      </c>
      <c r="BV868" s="4" t="str">
        <f t="shared" si="545"/>
        <v>0</v>
      </c>
      <c r="BW868" s="4" t="str">
        <f t="shared" si="546"/>
        <v>0</v>
      </c>
      <c r="BX868" s="4" t="str">
        <f t="shared" si="547"/>
        <v>0</v>
      </c>
      <c r="BY868" s="4" t="str">
        <f t="shared" si="548"/>
        <v>0</v>
      </c>
      <c r="BZ868" s="37">
        <f t="shared" si="549"/>
        <v>0</v>
      </c>
      <c r="CA868" s="32" t="e">
        <f>VLOOKUP(J:J,'Agent wise'!A:C,3,0)</f>
        <v>#N/A</v>
      </c>
      <c r="CB868" s="32">
        <f t="shared" si="550"/>
        <v>0</v>
      </c>
      <c r="CC868" t="str">
        <f t="shared" si="551"/>
        <v>FC</v>
      </c>
      <c r="CE868" s="32"/>
      <c r="CJ868">
        <f t="shared" si="552"/>
        <v>0</v>
      </c>
      <c r="CK868">
        <f t="shared" si="553"/>
        <v>1</v>
      </c>
      <c r="CL868">
        <f t="shared" si="554"/>
        <v>1900</v>
      </c>
    </row>
    <row r="869" spans="1:90" ht="15" customHeight="1" x14ac:dyDescent="0.35">
      <c r="A869" s="32"/>
      <c r="E869" s="32"/>
      <c r="G869" s="32"/>
      <c r="AQ869" s="1"/>
      <c r="AW869" s="4" t="str">
        <f t="shared" si="520"/>
        <v>0</v>
      </c>
      <c r="AX869" s="4" t="str">
        <f t="shared" si="521"/>
        <v>0</v>
      </c>
      <c r="AY869" s="4" t="str">
        <f t="shared" si="522"/>
        <v>0</v>
      </c>
      <c r="AZ869" s="4" t="str">
        <f t="shared" si="523"/>
        <v>0</v>
      </c>
      <c r="BA869" s="4" t="str">
        <f t="shared" si="524"/>
        <v>0</v>
      </c>
      <c r="BB869" s="4" t="str">
        <f t="shared" si="525"/>
        <v>0</v>
      </c>
      <c r="BC869" s="4" t="str">
        <f t="shared" si="526"/>
        <v>0</v>
      </c>
      <c r="BD869" s="4" t="str">
        <f t="shared" si="527"/>
        <v>0</v>
      </c>
      <c r="BE869" s="4" t="str">
        <f t="shared" si="528"/>
        <v>0</v>
      </c>
      <c r="BF869" s="4" t="str">
        <f t="shared" si="529"/>
        <v>0</v>
      </c>
      <c r="BG869" s="4" t="str">
        <f t="shared" si="530"/>
        <v>0</v>
      </c>
      <c r="BH869" s="4" t="str">
        <f t="shared" si="531"/>
        <v>0</v>
      </c>
      <c r="BI869" s="4" t="str">
        <f t="shared" si="532"/>
        <v>0</v>
      </c>
      <c r="BJ869" s="4" t="str">
        <f t="shared" si="533"/>
        <v>0</v>
      </c>
      <c r="BK869" s="4" t="str">
        <f t="shared" si="534"/>
        <v>0</v>
      </c>
      <c r="BL869" s="4" t="str">
        <f t="shared" si="535"/>
        <v>0</v>
      </c>
      <c r="BM869" s="4" t="str">
        <f t="shared" si="536"/>
        <v>0</v>
      </c>
      <c r="BN869" s="4" t="str">
        <f t="shared" si="537"/>
        <v>0</v>
      </c>
      <c r="BO869" s="4" t="str">
        <f t="shared" si="538"/>
        <v>0</v>
      </c>
      <c r="BP869" s="4" t="str">
        <f t="shared" si="539"/>
        <v>0</v>
      </c>
      <c r="BQ869" s="4" t="str">
        <f t="shared" si="540"/>
        <v>0</v>
      </c>
      <c r="BR869" s="4" t="str">
        <f t="shared" si="541"/>
        <v>0</v>
      </c>
      <c r="BS869" s="4" t="str">
        <f t="shared" si="542"/>
        <v>0</v>
      </c>
      <c r="BT869" s="4" t="str">
        <f t="shared" si="543"/>
        <v>0</v>
      </c>
      <c r="BU869" s="4" t="str">
        <f t="shared" si="544"/>
        <v>0</v>
      </c>
      <c r="BV869" s="4" t="str">
        <f t="shared" si="545"/>
        <v>0</v>
      </c>
      <c r="BW869" s="4" t="str">
        <f t="shared" si="546"/>
        <v>0</v>
      </c>
      <c r="BX869" s="4" t="str">
        <f t="shared" si="547"/>
        <v>0</v>
      </c>
      <c r="BY869" s="4" t="str">
        <f t="shared" si="548"/>
        <v>0</v>
      </c>
      <c r="BZ869" s="37">
        <f t="shared" si="549"/>
        <v>0</v>
      </c>
      <c r="CA869" s="32" t="e">
        <f>VLOOKUP(J:J,'Agent wise'!A:C,3,0)</f>
        <v>#N/A</v>
      </c>
      <c r="CB869" s="32">
        <f t="shared" si="550"/>
        <v>0</v>
      </c>
      <c r="CC869" t="str">
        <f t="shared" si="551"/>
        <v>FC</v>
      </c>
      <c r="CE869" s="32"/>
      <c r="CJ869">
        <f t="shared" si="552"/>
        <v>0</v>
      </c>
      <c r="CK869">
        <f t="shared" si="553"/>
        <v>1</v>
      </c>
      <c r="CL869">
        <f t="shared" si="554"/>
        <v>1900</v>
      </c>
    </row>
    <row r="870" spans="1:90" ht="15" customHeight="1" x14ac:dyDescent="0.35">
      <c r="A870" s="32"/>
      <c r="E870" s="32"/>
      <c r="G870" s="32"/>
      <c r="AQ870" s="1"/>
      <c r="AW870" s="4" t="str">
        <f t="shared" si="520"/>
        <v>0</v>
      </c>
      <c r="AX870" s="4" t="str">
        <f t="shared" si="521"/>
        <v>0</v>
      </c>
      <c r="AY870" s="4" t="str">
        <f t="shared" si="522"/>
        <v>0</v>
      </c>
      <c r="AZ870" s="4" t="str">
        <f t="shared" si="523"/>
        <v>0</v>
      </c>
      <c r="BA870" s="4" t="str">
        <f t="shared" si="524"/>
        <v>0</v>
      </c>
      <c r="BB870" s="4" t="str">
        <f t="shared" si="525"/>
        <v>0</v>
      </c>
      <c r="BC870" s="4" t="str">
        <f t="shared" si="526"/>
        <v>0</v>
      </c>
      <c r="BD870" s="4" t="str">
        <f t="shared" si="527"/>
        <v>0</v>
      </c>
      <c r="BE870" s="4" t="str">
        <f t="shared" si="528"/>
        <v>0</v>
      </c>
      <c r="BF870" s="4" t="str">
        <f t="shared" si="529"/>
        <v>0</v>
      </c>
      <c r="BG870" s="4" t="str">
        <f t="shared" si="530"/>
        <v>0</v>
      </c>
      <c r="BH870" s="4" t="str">
        <f t="shared" si="531"/>
        <v>0</v>
      </c>
      <c r="BI870" s="4" t="str">
        <f t="shared" si="532"/>
        <v>0</v>
      </c>
      <c r="BJ870" s="4" t="str">
        <f t="shared" si="533"/>
        <v>0</v>
      </c>
      <c r="BK870" s="4" t="str">
        <f t="shared" si="534"/>
        <v>0</v>
      </c>
      <c r="BL870" s="4" t="str">
        <f t="shared" si="535"/>
        <v>0</v>
      </c>
      <c r="BM870" s="4" t="str">
        <f t="shared" si="536"/>
        <v>0</v>
      </c>
      <c r="BN870" s="4" t="str">
        <f t="shared" si="537"/>
        <v>0</v>
      </c>
      <c r="BO870" s="4" t="str">
        <f t="shared" si="538"/>
        <v>0</v>
      </c>
      <c r="BP870" s="4" t="str">
        <f t="shared" si="539"/>
        <v>0</v>
      </c>
      <c r="BQ870" s="4" t="str">
        <f t="shared" si="540"/>
        <v>0</v>
      </c>
      <c r="BR870" s="4" t="str">
        <f t="shared" si="541"/>
        <v>0</v>
      </c>
      <c r="BS870" s="4" t="str">
        <f t="shared" si="542"/>
        <v>0</v>
      </c>
      <c r="BT870" s="4" t="str">
        <f t="shared" si="543"/>
        <v>0</v>
      </c>
      <c r="BU870" s="4" t="str">
        <f t="shared" si="544"/>
        <v>0</v>
      </c>
      <c r="BV870" s="4" t="str">
        <f t="shared" si="545"/>
        <v>0</v>
      </c>
      <c r="BW870" s="4" t="str">
        <f t="shared" si="546"/>
        <v>0</v>
      </c>
      <c r="BX870" s="4" t="str">
        <f t="shared" si="547"/>
        <v>0</v>
      </c>
      <c r="BY870" s="4" t="str">
        <f t="shared" si="548"/>
        <v>0</v>
      </c>
      <c r="BZ870" s="37">
        <f t="shared" si="549"/>
        <v>0</v>
      </c>
      <c r="CA870" s="32" t="e">
        <f>VLOOKUP(J:J,'Agent wise'!A:C,3,0)</f>
        <v>#N/A</v>
      </c>
      <c r="CB870" s="32">
        <f t="shared" si="550"/>
        <v>0</v>
      </c>
      <c r="CC870" t="str">
        <f t="shared" si="551"/>
        <v>FC</v>
      </c>
      <c r="CE870" s="32"/>
      <c r="CJ870">
        <f t="shared" si="552"/>
        <v>0</v>
      </c>
      <c r="CK870">
        <f t="shared" si="553"/>
        <v>1</v>
      </c>
      <c r="CL870">
        <f t="shared" si="554"/>
        <v>1900</v>
      </c>
    </row>
    <row r="871" spans="1:90" ht="15" customHeight="1" x14ac:dyDescent="0.35">
      <c r="A871" s="32"/>
      <c r="E871" s="32"/>
      <c r="G871" s="32"/>
      <c r="AQ871" s="1"/>
      <c r="AW871" s="4" t="str">
        <f t="shared" si="520"/>
        <v>0</v>
      </c>
      <c r="AX871" s="4" t="str">
        <f t="shared" si="521"/>
        <v>0</v>
      </c>
      <c r="AY871" s="4" t="str">
        <f t="shared" si="522"/>
        <v>0</v>
      </c>
      <c r="AZ871" s="4" t="str">
        <f t="shared" si="523"/>
        <v>0</v>
      </c>
      <c r="BA871" s="4" t="str">
        <f t="shared" si="524"/>
        <v>0</v>
      </c>
      <c r="BB871" s="4" t="str">
        <f t="shared" si="525"/>
        <v>0</v>
      </c>
      <c r="BC871" s="4" t="str">
        <f t="shared" si="526"/>
        <v>0</v>
      </c>
      <c r="BD871" s="4" t="str">
        <f t="shared" si="527"/>
        <v>0</v>
      </c>
      <c r="BE871" s="4" t="str">
        <f t="shared" si="528"/>
        <v>0</v>
      </c>
      <c r="BF871" s="4" t="str">
        <f t="shared" si="529"/>
        <v>0</v>
      </c>
      <c r="BG871" s="4" t="str">
        <f t="shared" si="530"/>
        <v>0</v>
      </c>
      <c r="BH871" s="4" t="str">
        <f t="shared" si="531"/>
        <v>0</v>
      </c>
      <c r="BI871" s="4" t="str">
        <f t="shared" si="532"/>
        <v>0</v>
      </c>
      <c r="BJ871" s="4" t="str">
        <f t="shared" si="533"/>
        <v>0</v>
      </c>
      <c r="BK871" s="4" t="str">
        <f t="shared" si="534"/>
        <v>0</v>
      </c>
      <c r="BL871" s="4" t="str">
        <f t="shared" si="535"/>
        <v>0</v>
      </c>
      <c r="BM871" s="4" t="str">
        <f t="shared" si="536"/>
        <v>0</v>
      </c>
      <c r="BN871" s="4" t="str">
        <f t="shared" si="537"/>
        <v>0</v>
      </c>
      <c r="BO871" s="4" t="str">
        <f t="shared" si="538"/>
        <v>0</v>
      </c>
      <c r="BP871" s="4" t="str">
        <f t="shared" si="539"/>
        <v>0</v>
      </c>
      <c r="BQ871" s="4" t="str">
        <f t="shared" si="540"/>
        <v>0</v>
      </c>
      <c r="BR871" s="4" t="str">
        <f t="shared" si="541"/>
        <v>0</v>
      </c>
      <c r="BS871" s="4" t="str">
        <f t="shared" si="542"/>
        <v>0</v>
      </c>
      <c r="BT871" s="4" t="str">
        <f t="shared" si="543"/>
        <v>0</v>
      </c>
      <c r="BU871" s="4" t="str">
        <f t="shared" si="544"/>
        <v>0</v>
      </c>
      <c r="BV871" s="4" t="str">
        <f t="shared" si="545"/>
        <v>0</v>
      </c>
      <c r="BW871" s="4" t="str">
        <f t="shared" si="546"/>
        <v>0</v>
      </c>
      <c r="BX871" s="4" t="str">
        <f t="shared" si="547"/>
        <v>0</v>
      </c>
      <c r="BY871" s="4" t="str">
        <f t="shared" si="548"/>
        <v>0</v>
      </c>
      <c r="BZ871" s="37">
        <f t="shared" si="549"/>
        <v>0</v>
      </c>
      <c r="CA871" s="32" t="e">
        <f>VLOOKUP(J:J,'Agent wise'!A:C,3,0)</f>
        <v>#N/A</v>
      </c>
      <c r="CB871" s="32">
        <f t="shared" si="550"/>
        <v>0</v>
      </c>
      <c r="CC871" t="str">
        <f t="shared" si="551"/>
        <v>FC</v>
      </c>
      <c r="CE871" s="32"/>
      <c r="CJ871">
        <f t="shared" si="552"/>
        <v>0</v>
      </c>
      <c r="CK871">
        <f t="shared" si="553"/>
        <v>1</v>
      </c>
      <c r="CL871">
        <f t="shared" si="554"/>
        <v>1900</v>
      </c>
    </row>
    <row r="872" spans="1:90" ht="15" customHeight="1" x14ac:dyDescent="0.35">
      <c r="A872" s="32"/>
      <c r="E872" s="32"/>
      <c r="G872" s="32"/>
      <c r="AQ872" s="1"/>
      <c r="AW872" s="4" t="str">
        <f t="shared" si="520"/>
        <v>0</v>
      </c>
      <c r="AX872" s="4" t="str">
        <f t="shared" si="521"/>
        <v>0</v>
      </c>
      <c r="AY872" s="4" t="str">
        <f t="shared" si="522"/>
        <v>0</v>
      </c>
      <c r="AZ872" s="4" t="str">
        <f t="shared" si="523"/>
        <v>0</v>
      </c>
      <c r="BA872" s="4" t="str">
        <f t="shared" si="524"/>
        <v>0</v>
      </c>
      <c r="BB872" s="4" t="str">
        <f t="shared" si="525"/>
        <v>0</v>
      </c>
      <c r="BC872" s="4" t="str">
        <f t="shared" si="526"/>
        <v>0</v>
      </c>
      <c r="BD872" s="4" t="str">
        <f t="shared" si="527"/>
        <v>0</v>
      </c>
      <c r="BE872" s="4" t="str">
        <f t="shared" si="528"/>
        <v>0</v>
      </c>
      <c r="BF872" s="4" t="str">
        <f t="shared" si="529"/>
        <v>0</v>
      </c>
      <c r="BG872" s="4" t="str">
        <f t="shared" si="530"/>
        <v>0</v>
      </c>
      <c r="BH872" s="4" t="str">
        <f t="shared" si="531"/>
        <v>0</v>
      </c>
      <c r="BI872" s="4" t="str">
        <f t="shared" si="532"/>
        <v>0</v>
      </c>
      <c r="BJ872" s="4" t="str">
        <f t="shared" si="533"/>
        <v>0</v>
      </c>
      <c r="BK872" s="4" t="str">
        <f t="shared" si="534"/>
        <v>0</v>
      </c>
      <c r="BL872" s="4" t="str">
        <f t="shared" si="535"/>
        <v>0</v>
      </c>
      <c r="BM872" s="4" t="str">
        <f t="shared" si="536"/>
        <v>0</v>
      </c>
      <c r="BN872" s="4" t="str">
        <f t="shared" si="537"/>
        <v>0</v>
      </c>
      <c r="BO872" s="4" t="str">
        <f t="shared" si="538"/>
        <v>0</v>
      </c>
      <c r="BP872" s="4" t="str">
        <f t="shared" si="539"/>
        <v>0</v>
      </c>
      <c r="BQ872" s="4" t="str">
        <f t="shared" si="540"/>
        <v>0</v>
      </c>
      <c r="BR872" s="4" t="str">
        <f t="shared" si="541"/>
        <v>0</v>
      </c>
      <c r="BS872" s="4" t="str">
        <f t="shared" si="542"/>
        <v>0</v>
      </c>
      <c r="BT872" s="4" t="str">
        <f t="shared" si="543"/>
        <v>0</v>
      </c>
      <c r="BU872" s="4" t="str">
        <f t="shared" si="544"/>
        <v>0</v>
      </c>
      <c r="BV872" s="4" t="str">
        <f t="shared" si="545"/>
        <v>0</v>
      </c>
      <c r="BW872" s="4" t="str">
        <f t="shared" si="546"/>
        <v>0</v>
      </c>
      <c r="BX872" s="4" t="str">
        <f t="shared" si="547"/>
        <v>0</v>
      </c>
      <c r="BY872" s="4" t="str">
        <f t="shared" si="548"/>
        <v>0</v>
      </c>
      <c r="BZ872" s="37">
        <f t="shared" si="549"/>
        <v>0</v>
      </c>
      <c r="CA872" s="32" t="e">
        <f>VLOOKUP(J:J,'Agent wise'!A:C,3,0)</f>
        <v>#N/A</v>
      </c>
      <c r="CB872" s="32">
        <f t="shared" si="550"/>
        <v>0</v>
      </c>
      <c r="CC872" t="str">
        <f t="shared" si="551"/>
        <v>FC</v>
      </c>
      <c r="CE872" s="32"/>
      <c r="CJ872">
        <f t="shared" si="552"/>
        <v>0</v>
      </c>
      <c r="CK872">
        <f t="shared" si="553"/>
        <v>1</v>
      </c>
      <c r="CL872">
        <f t="shared" si="554"/>
        <v>1900</v>
      </c>
    </row>
    <row r="873" spans="1:90" ht="15" customHeight="1" x14ac:dyDescent="0.35">
      <c r="A873" s="32"/>
      <c r="E873" s="32"/>
      <c r="G873" s="32"/>
      <c r="AQ873" s="1"/>
      <c r="AW873" s="4" t="str">
        <f t="shared" si="520"/>
        <v>0</v>
      </c>
      <c r="AX873" s="4" t="str">
        <f t="shared" si="521"/>
        <v>0</v>
      </c>
      <c r="AY873" s="4" t="str">
        <f t="shared" si="522"/>
        <v>0</v>
      </c>
      <c r="AZ873" s="4" t="str">
        <f t="shared" si="523"/>
        <v>0</v>
      </c>
      <c r="BA873" s="4" t="str">
        <f t="shared" si="524"/>
        <v>0</v>
      </c>
      <c r="BB873" s="4" t="str">
        <f t="shared" si="525"/>
        <v>0</v>
      </c>
      <c r="BC873" s="4" t="str">
        <f t="shared" si="526"/>
        <v>0</v>
      </c>
      <c r="BD873" s="4" t="str">
        <f t="shared" si="527"/>
        <v>0</v>
      </c>
      <c r="BE873" s="4" t="str">
        <f t="shared" si="528"/>
        <v>0</v>
      </c>
      <c r="BF873" s="4" t="str">
        <f t="shared" si="529"/>
        <v>0</v>
      </c>
      <c r="BG873" s="4" t="str">
        <f t="shared" si="530"/>
        <v>0</v>
      </c>
      <c r="BH873" s="4" t="str">
        <f t="shared" si="531"/>
        <v>0</v>
      </c>
      <c r="BI873" s="4" t="str">
        <f t="shared" si="532"/>
        <v>0</v>
      </c>
      <c r="BJ873" s="4" t="str">
        <f t="shared" si="533"/>
        <v>0</v>
      </c>
      <c r="BK873" s="4" t="str">
        <f t="shared" si="534"/>
        <v>0</v>
      </c>
      <c r="BL873" s="4" t="str">
        <f t="shared" si="535"/>
        <v>0</v>
      </c>
      <c r="BM873" s="4" t="str">
        <f t="shared" si="536"/>
        <v>0</v>
      </c>
      <c r="BN873" s="4" t="str">
        <f t="shared" si="537"/>
        <v>0</v>
      </c>
      <c r="BO873" s="4" t="str">
        <f t="shared" si="538"/>
        <v>0</v>
      </c>
      <c r="BP873" s="4" t="str">
        <f t="shared" si="539"/>
        <v>0</v>
      </c>
      <c r="BQ873" s="4" t="str">
        <f t="shared" si="540"/>
        <v>0</v>
      </c>
      <c r="BR873" s="4" t="str">
        <f t="shared" si="541"/>
        <v>0</v>
      </c>
      <c r="BS873" s="4" t="str">
        <f t="shared" si="542"/>
        <v>0</v>
      </c>
      <c r="BT873" s="4" t="str">
        <f t="shared" si="543"/>
        <v>0</v>
      </c>
      <c r="BU873" s="4" t="str">
        <f t="shared" si="544"/>
        <v>0</v>
      </c>
      <c r="BV873" s="4" t="str">
        <f t="shared" si="545"/>
        <v>0</v>
      </c>
      <c r="BW873" s="4" t="str">
        <f t="shared" si="546"/>
        <v>0</v>
      </c>
      <c r="BX873" s="4" t="str">
        <f t="shared" si="547"/>
        <v>0</v>
      </c>
      <c r="BY873" s="4" t="str">
        <f t="shared" si="548"/>
        <v>0</v>
      </c>
      <c r="BZ873" s="37">
        <f t="shared" si="549"/>
        <v>0</v>
      </c>
      <c r="CA873" s="32" t="e">
        <f>VLOOKUP(J:J,'Agent wise'!A:C,3,0)</f>
        <v>#N/A</v>
      </c>
      <c r="CB873" s="32">
        <f t="shared" si="550"/>
        <v>0</v>
      </c>
      <c r="CC873" t="str">
        <f t="shared" si="551"/>
        <v>FC</v>
      </c>
      <c r="CE873" s="32"/>
      <c r="CJ873">
        <f t="shared" si="552"/>
        <v>0</v>
      </c>
      <c r="CK873">
        <f t="shared" si="553"/>
        <v>1</v>
      </c>
      <c r="CL873">
        <f t="shared" si="554"/>
        <v>1900</v>
      </c>
    </row>
    <row r="874" spans="1:90" ht="15" customHeight="1" x14ac:dyDescent="0.35">
      <c r="A874" s="32"/>
      <c r="E874" s="32"/>
      <c r="G874" s="32"/>
      <c r="AW874" s="4" t="str">
        <f t="shared" si="520"/>
        <v>0</v>
      </c>
      <c r="AX874" s="4" t="str">
        <f t="shared" si="521"/>
        <v>0</v>
      </c>
      <c r="AY874" s="4" t="str">
        <f t="shared" si="522"/>
        <v>0</v>
      </c>
      <c r="AZ874" s="4" t="str">
        <f t="shared" si="523"/>
        <v>0</v>
      </c>
      <c r="BA874" s="4" t="str">
        <f t="shared" si="524"/>
        <v>0</v>
      </c>
      <c r="BB874" s="4" t="str">
        <f t="shared" si="525"/>
        <v>0</v>
      </c>
      <c r="BC874" s="4" t="str">
        <f t="shared" si="526"/>
        <v>0</v>
      </c>
      <c r="BD874" s="4" t="str">
        <f t="shared" si="527"/>
        <v>0</v>
      </c>
      <c r="BE874" s="4" t="str">
        <f t="shared" si="528"/>
        <v>0</v>
      </c>
      <c r="BF874" s="4" t="str">
        <f t="shared" si="529"/>
        <v>0</v>
      </c>
      <c r="BG874" s="4" t="str">
        <f t="shared" si="530"/>
        <v>0</v>
      </c>
      <c r="BH874" s="4" t="str">
        <f t="shared" si="531"/>
        <v>0</v>
      </c>
      <c r="BI874" s="4" t="str">
        <f t="shared" si="532"/>
        <v>0</v>
      </c>
      <c r="BJ874" s="4" t="str">
        <f t="shared" si="533"/>
        <v>0</v>
      </c>
      <c r="BK874" s="4" t="str">
        <f t="shared" si="534"/>
        <v>0</v>
      </c>
      <c r="BL874" s="4" t="str">
        <f t="shared" si="535"/>
        <v>0</v>
      </c>
      <c r="BM874" s="4" t="str">
        <f t="shared" si="536"/>
        <v>0</v>
      </c>
      <c r="BN874" s="4" t="str">
        <f t="shared" si="537"/>
        <v>0</v>
      </c>
      <c r="BO874" s="4" t="str">
        <f t="shared" si="538"/>
        <v>0</v>
      </c>
      <c r="BP874" s="4" t="str">
        <f t="shared" si="539"/>
        <v>0</v>
      </c>
      <c r="BQ874" s="4" t="str">
        <f t="shared" si="540"/>
        <v>0</v>
      </c>
      <c r="BR874" s="4" t="str">
        <f t="shared" si="541"/>
        <v>0</v>
      </c>
      <c r="BS874" s="4" t="str">
        <f t="shared" si="542"/>
        <v>0</v>
      </c>
      <c r="BT874" s="4" t="str">
        <f t="shared" si="543"/>
        <v>0</v>
      </c>
      <c r="BU874" s="4" t="str">
        <f t="shared" si="544"/>
        <v>0</v>
      </c>
      <c r="BV874" s="4" t="str">
        <f t="shared" si="545"/>
        <v>0</v>
      </c>
      <c r="BW874" s="4" t="str">
        <f t="shared" si="546"/>
        <v>0</v>
      </c>
      <c r="BX874" s="4" t="str">
        <f t="shared" si="547"/>
        <v>0</v>
      </c>
      <c r="BY874" s="4" t="str">
        <f t="shared" si="548"/>
        <v>0</v>
      </c>
      <c r="BZ874" s="37">
        <f t="shared" si="549"/>
        <v>0</v>
      </c>
      <c r="CA874" s="32" t="e">
        <f>VLOOKUP(J:J,'Agent wise'!A:C,3,0)</f>
        <v>#N/A</v>
      </c>
      <c r="CB874" s="32">
        <f t="shared" si="550"/>
        <v>0</v>
      </c>
      <c r="CC874" t="str">
        <f t="shared" si="551"/>
        <v>FC</v>
      </c>
      <c r="CE874" s="32"/>
      <c r="CJ874">
        <f t="shared" si="552"/>
        <v>0</v>
      </c>
      <c r="CK874">
        <f t="shared" si="553"/>
        <v>1</v>
      </c>
      <c r="CL874">
        <f t="shared" si="554"/>
        <v>1900</v>
      </c>
    </row>
    <row r="875" spans="1:90" ht="15" customHeight="1" x14ac:dyDescent="0.35">
      <c r="A875" s="32"/>
      <c r="E875" s="32"/>
      <c r="G875" s="32"/>
      <c r="AQ875" s="1"/>
      <c r="AW875" s="4" t="str">
        <f t="shared" si="520"/>
        <v>0</v>
      </c>
      <c r="AX875" s="4" t="str">
        <f t="shared" si="521"/>
        <v>0</v>
      </c>
      <c r="AY875" s="4" t="str">
        <f t="shared" si="522"/>
        <v>0</v>
      </c>
      <c r="AZ875" s="4" t="str">
        <f t="shared" si="523"/>
        <v>0</v>
      </c>
      <c r="BA875" s="4" t="str">
        <f t="shared" si="524"/>
        <v>0</v>
      </c>
      <c r="BB875" s="4" t="str">
        <f t="shared" si="525"/>
        <v>0</v>
      </c>
      <c r="BC875" s="4" t="str">
        <f t="shared" si="526"/>
        <v>0</v>
      </c>
      <c r="BD875" s="4" t="str">
        <f t="shared" si="527"/>
        <v>0</v>
      </c>
      <c r="BE875" s="4" t="str">
        <f t="shared" si="528"/>
        <v>0</v>
      </c>
      <c r="BF875" s="4" t="str">
        <f t="shared" si="529"/>
        <v>0</v>
      </c>
      <c r="BG875" s="4" t="str">
        <f t="shared" si="530"/>
        <v>0</v>
      </c>
      <c r="BH875" s="4" t="str">
        <f t="shared" si="531"/>
        <v>0</v>
      </c>
      <c r="BI875" s="4" t="str">
        <f t="shared" si="532"/>
        <v>0</v>
      </c>
      <c r="BJ875" s="4" t="str">
        <f t="shared" si="533"/>
        <v>0</v>
      </c>
      <c r="BK875" s="4" t="str">
        <f t="shared" si="534"/>
        <v>0</v>
      </c>
      <c r="BL875" s="4" t="str">
        <f t="shared" si="535"/>
        <v>0</v>
      </c>
      <c r="BM875" s="4" t="str">
        <f t="shared" si="536"/>
        <v>0</v>
      </c>
      <c r="BN875" s="4" t="str">
        <f t="shared" si="537"/>
        <v>0</v>
      </c>
      <c r="BO875" s="4" t="str">
        <f t="shared" si="538"/>
        <v>0</v>
      </c>
      <c r="BP875" s="4" t="str">
        <f t="shared" si="539"/>
        <v>0</v>
      </c>
      <c r="BQ875" s="4" t="str">
        <f t="shared" si="540"/>
        <v>0</v>
      </c>
      <c r="BR875" s="4" t="str">
        <f t="shared" si="541"/>
        <v>0</v>
      </c>
      <c r="BS875" s="4" t="str">
        <f t="shared" si="542"/>
        <v>0</v>
      </c>
      <c r="BT875" s="4" t="str">
        <f t="shared" si="543"/>
        <v>0</v>
      </c>
      <c r="BU875" s="4" t="str">
        <f t="shared" si="544"/>
        <v>0</v>
      </c>
      <c r="BV875" s="4" t="str">
        <f t="shared" si="545"/>
        <v>0</v>
      </c>
      <c r="BW875" s="4" t="str">
        <f t="shared" si="546"/>
        <v>0</v>
      </c>
      <c r="BX875" s="4" t="str">
        <f t="shared" si="547"/>
        <v>0</v>
      </c>
      <c r="BY875" s="4" t="str">
        <f t="shared" si="548"/>
        <v>0</v>
      </c>
      <c r="BZ875" s="37">
        <f t="shared" si="549"/>
        <v>0</v>
      </c>
      <c r="CA875" s="32" t="e">
        <f>VLOOKUP(J:J,'Agent wise'!A:C,3,0)</f>
        <v>#N/A</v>
      </c>
      <c r="CB875" s="32">
        <f t="shared" si="550"/>
        <v>0</v>
      </c>
      <c r="CC875" t="str">
        <f t="shared" si="551"/>
        <v>FC</v>
      </c>
      <c r="CE875" s="32"/>
      <c r="CJ875">
        <f t="shared" si="552"/>
        <v>0</v>
      </c>
      <c r="CK875">
        <f t="shared" si="553"/>
        <v>1</v>
      </c>
      <c r="CL875">
        <f t="shared" si="554"/>
        <v>1900</v>
      </c>
    </row>
    <row r="876" spans="1:90" ht="15" customHeight="1" x14ac:dyDescent="0.35">
      <c r="A876" s="32"/>
      <c r="E876" s="32"/>
      <c r="G876" s="32"/>
      <c r="AQ876" s="1"/>
      <c r="AW876" s="4" t="str">
        <f t="shared" si="520"/>
        <v>0</v>
      </c>
      <c r="AX876" s="4" t="str">
        <f t="shared" si="521"/>
        <v>0</v>
      </c>
      <c r="AY876" s="4" t="str">
        <f t="shared" si="522"/>
        <v>0</v>
      </c>
      <c r="AZ876" s="4" t="str">
        <f t="shared" si="523"/>
        <v>0</v>
      </c>
      <c r="BA876" s="4" t="str">
        <f t="shared" si="524"/>
        <v>0</v>
      </c>
      <c r="BB876" s="4" t="str">
        <f t="shared" si="525"/>
        <v>0</v>
      </c>
      <c r="BC876" s="4" t="str">
        <f t="shared" si="526"/>
        <v>0</v>
      </c>
      <c r="BD876" s="4" t="str">
        <f t="shared" si="527"/>
        <v>0</v>
      </c>
      <c r="BE876" s="4" t="str">
        <f t="shared" si="528"/>
        <v>0</v>
      </c>
      <c r="BF876" s="4" t="str">
        <f t="shared" si="529"/>
        <v>0</v>
      </c>
      <c r="BG876" s="4" t="str">
        <f t="shared" si="530"/>
        <v>0</v>
      </c>
      <c r="BH876" s="4" t="str">
        <f t="shared" si="531"/>
        <v>0</v>
      </c>
      <c r="BI876" s="4" t="str">
        <f t="shared" si="532"/>
        <v>0</v>
      </c>
      <c r="BJ876" s="4" t="str">
        <f t="shared" si="533"/>
        <v>0</v>
      </c>
      <c r="BK876" s="4" t="str">
        <f t="shared" si="534"/>
        <v>0</v>
      </c>
      <c r="BL876" s="4" t="str">
        <f t="shared" si="535"/>
        <v>0</v>
      </c>
      <c r="BM876" s="4" t="str">
        <f t="shared" si="536"/>
        <v>0</v>
      </c>
      <c r="BN876" s="4" t="str">
        <f t="shared" si="537"/>
        <v>0</v>
      </c>
      <c r="BO876" s="4" t="str">
        <f t="shared" si="538"/>
        <v>0</v>
      </c>
      <c r="BP876" s="4" t="str">
        <f t="shared" si="539"/>
        <v>0</v>
      </c>
      <c r="BQ876" s="4" t="str">
        <f t="shared" si="540"/>
        <v>0</v>
      </c>
      <c r="BR876" s="4" t="str">
        <f t="shared" si="541"/>
        <v>0</v>
      </c>
      <c r="BS876" s="4" t="str">
        <f t="shared" si="542"/>
        <v>0</v>
      </c>
      <c r="BT876" s="4" t="str">
        <f t="shared" si="543"/>
        <v>0</v>
      </c>
      <c r="BU876" s="4" t="str">
        <f t="shared" si="544"/>
        <v>0</v>
      </c>
      <c r="BV876" s="4" t="str">
        <f t="shared" si="545"/>
        <v>0</v>
      </c>
      <c r="BW876" s="4" t="str">
        <f t="shared" si="546"/>
        <v>0</v>
      </c>
      <c r="BX876" s="4" t="str">
        <f t="shared" si="547"/>
        <v>0</v>
      </c>
      <c r="BY876" s="4" t="str">
        <f t="shared" si="548"/>
        <v>0</v>
      </c>
      <c r="BZ876" s="37">
        <f t="shared" si="549"/>
        <v>0</v>
      </c>
      <c r="CA876" s="32" t="e">
        <f>VLOOKUP(J:J,'Agent wise'!A:C,3,0)</f>
        <v>#N/A</v>
      </c>
      <c r="CB876" s="32">
        <f t="shared" si="550"/>
        <v>0</v>
      </c>
      <c r="CC876" t="str">
        <f t="shared" si="551"/>
        <v>FC</v>
      </c>
      <c r="CE876" s="32"/>
      <c r="CJ876">
        <f t="shared" si="552"/>
        <v>0</v>
      </c>
      <c r="CK876">
        <f t="shared" si="553"/>
        <v>1</v>
      </c>
      <c r="CL876">
        <f t="shared" si="554"/>
        <v>1900</v>
      </c>
    </row>
    <row r="877" spans="1:90" ht="15" customHeight="1" x14ac:dyDescent="0.35">
      <c r="A877" s="32"/>
      <c r="E877" s="32"/>
      <c r="G877" s="32"/>
      <c r="AQ877" s="1"/>
      <c r="AW877" s="4" t="str">
        <f t="shared" si="520"/>
        <v>0</v>
      </c>
      <c r="AX877" s="4" t="str">
        <f t="shared" si="521"/>
        <v>0</v>
      </c>
      <c r="AY877" s="4" t="str">
        <f t="shared" si="522"/>
        <v>0</v>
      </c>
      <c r="AZ877" s="4" t="str">
        <f t="shared" si="523"/>
        <v>0</v>
      </c>
      <c r="BA877" s="4" t="str">
        <f t="shared" si="524"/>
        <v>0</v>
      </c>
      <c r="BB877" s="4" t="str">
        <f t="shared" si="525"/>
        <v>0</v>
      </c>
      <c r="BC877" s="4" t="str">
        <f t="shared" si="526"/>
        <v>0</v>
      </c>
      <c r="BD877" s="4" t="str">
        <f t="shared" si="527"/>
        <v>0</v>
      </c>
      <c r="BE877" s="4" t="str">
        <f t="shared" si="528"/>
        <v>0</v>
      </c>
      <c r="BF877" s="4" t="str">
        <f t="shared" si="529"/>
        <v>0</v>
      </c>
      <c r="BG877" s="4" t="str">
        <f t="shared" si="530"/>
        <v>0</v>
      </c>
      <c r="BH877" s="4" t="str">
        <f t="shared" si="531"/>
        <v>0</v>
      </c>
      <c r="BI877" s="4" t="str">
        <f t="shared" si="532"/>
        <v>0</v>
      </c>
      <c r="BJ877" s="4" t="str">
        <f t="shared" si="533"/>
        <v>0</v>
      </c>
      <c r="BK877" s="4" t="str">
        <f t="shared" si="534"/>
        <v>0</v>
      </c>
      <c r="BL877" s="4" t="str">
        <f t="shared" si="535"/>
        <v>0</v>
      </c>
      <c r="BM877" s="4" t="str">
        <f t="shared" si="536"/>
        <v>0</v>
      </c>
      <c r="BN877" s="4" t="str">
        <f t="shared" si="537"/>
        <v>0</v>
      </c>
      <c r="BO877" s="4" t="str">
        <f t="shared" si="538"/>
        <v>0</v>
      </c>
      <c r="BP877" s="4" t="str">
        <f t="shared" si="539"/>
        <v>0</v>
      </c>
      <c r="BQ877" s="4" t="str">
        <f t="shared" si="540"/>
        <v>0</v>
      </c>
      <c r="BR877" s="4" t="str">
        <f t="shared" si="541"/>
        <v>0</v>
      </c>
      <c r="BS877" s="4" t="str">
        <f t="shared" si="542"/>
        <v>0</v>
      </c>
      <c r="BT877" s="4" t="str">
        <f t="shared" si="543"/>
        <v>0</v>
      </c>
      <c r="BU877" s="4" t="str">
        <f t="shared" si="544"/>
        <v>0</v>
      </c>
      <c r="BV877" s="4" t="str">
        <f t="shared" si="545"/>
        <v>0</v>
      </c>
      <c r="BW877" s="4" t="str">
        <f t="shared" si="546"/>
        <v>0</v>
      </c>
      <c r="BX877" s="4" t="str">
        <f t="shared" si="547"/>
        <v>0</v>
      </c>
      <c r="BY877" s="4" t="str">
        <f t="shared" si="548"/>
        <v>0</v>
      </c>
      <c r="BZ877" s="37">
        <f t="shared" si="549"/>
        <v>0</v>
      </c>
      <c r="CA877" s="32" t="e">
        <f>VLOOKUP(J:J,'Agent wise'!A:C,3,0)</f>
        <v>#N/A</v>
      </c>
      <c r="CB877" s="32">
        <f t="shared" si="550"/>
        <v>0</v>
      </c>
      <c r="CC877" t="str">
        <f t="shared" si="551"/>
        <v>FC</v>
      </c>
      <c r="CE877" s="32"/>
      <c r="CJ877">
        <f t="shared" si="552"/>
        <v>0</v>
      </c>
      <c r="CK877">
        <f t="shared" si="553"/>
        <v>1</v>
      </c>
      <c r="CL877">
        <f t="shared" si="554"/>
        <v>1900</v>
      </c>
    </row>
    <row r="878" spans="1:90" ht="15" customHeight="1" x14ac:dyDescent="0.35">
      <c r="A878" s="32"/>
      <c r="E878" s="32"/>
      <c r="G878" s="32"/>
      <c r="AQ878" s="1"/>
      <c r="AW878" s="4" t="str">
        <f t="shared" si="520"/>
        <v>0</v>
      </c>
      <c r="AX878" s="4" t="str">
        <f t="shared" si="521"/>
        <v>0</v>
      </c>
      <c r="AY878" s="4" t="str">
        <f t="shared" si="522"/>
        <v>0</v>
      </c>
      <c r="AZ878" s="4" t="str">
        <f t="shared" si="523"/>
        <v>0</v>
      </c>
      <c r="BA878" s="4" t="str">
        <f t="shared" si="524"/>
        <v>0</v>
      </c>
      <c r="BB878" s="4" t="str">
        <f t="shared" si="525"/>
        <v>0</v>
      </c>
      <c r="BC878" s="4" t="str">
        <f t="shared" si="526"/>
        <v>0</v>
      </c>
      <c r="BD878" s="4" t="str">
        <f t="shared" si="527"/>
        <v>0</v>
      </c>
      <c r="BE878" s="4" t="str">
        <f t="shared" si="528"/>
        <v>0</v>
      </c>
      <c r="BF878" s="4" t="str">
        <f t="shared" si="529"/>
        <v>0</v>
      </c>
      <c r="BG878" s="4" t="str">
        <f t="shared" si="530"/>
        <v>0</v>
      </c>
      <c r="BH878" s="4" t="str">
        <f t="shared" si="531"/>
        <v>0</v>
      </c>
      <c r="BI878" s="4" t="str">
        <f t="shared" si="532"/>
        <v>0</v>
      </c>
      <c r="BJ878" s="4" t="str">
        <f t="shared" si="533"/>
        <v>0</v>
      </c>
      <c r="BK878" s="4" t="str">
        <f t="shared" si="534"/>
        <v>0</v>
      </c>
      <c r="BL878" s="4" t="str">
        <f t="shared" si="535"/>
        <v>0</v>
      </c>
      <c r="BM878" s="4" t="str">
        <f t="shared" si="536"/>
        <v>0</v>
      </c>
      <c r="BN878" s="4" t="str">
        <f t="shared" si="537"/>
        <v>0</v>
      </c>
      <c r="BO878" s="4" t="str">
        <f t="shared" si="538"/>
        <v>0</v>
      </c>
      <c r="BP878" s="4" t="str">
        <f t="shared" si="539"/>
        <v>0</v>
      </c>
      <c r="BQ878" s="4" t="str">
        <f t="shared" si="540"/>
        <v>0</v>
      </c>
      <c r="BR878" s="4" t="str">
        <f t="shared" si="541"/>
        <v>0</v>
      </c>
      <c r="BS878" s="4" t="str">
        <f t="shared" si="542"/>
        <v>0</v>
      </c>
      <c r="BT878" s="4" t="str">
        <f t="shared" si="543"/>
        <v>0</v>
      </c>
      <c r="BU878" s="4" t="str">
        <f t="shared" si="544"/>
        <v>0</v>
      </c>
      <c r="BV878" s="4" t="str">
        <f t="shared" si="545"/>
        <v>0</v>
      </c>
      <c r="BW878" s="4" t="str">
        <f t="shared" si="546"/>
        <v>0</v>
      </c>
      <c r="BX878" s="4" t="str">
        <f t="shared" si="547"/>
        <v>0</v>
      </c>
      <c r="BY878" s="4" t="str">
        <f t="shared" si="548"/>
        <v>0</v>
      </c>
      <c r="BZ878" s="37">
        <f t="shared" si="549"/>
        <v>0</v>
      </c>
      <c r="CA878" s="32" t="e">
        <f>VLOOKUP(J:J,'Agent wise'!A:C,3,0)</f>
        <v>#N/A</v>
      </c>
      <c r="CB878" s="32">
        <f t="shared" si="550"/>
        <v>0</v>
      </c>
      <c r="CC878" t="str">
        <f t="shared" si="551"/>
        <v>FC</v>
      </c>
      <c r="CE878" s="32"/>
      <c r="CJ878">
        <f t="shared" si="552"/>
        <v>0</v>
      </c>
      <c r="CK878">
        <f t="shared" si="553"/>
        <v>1</v>
      </c>
      <c r="CL878">
        <f t="shared" si="554"/>
        <v>1900</v>
      </c>
    </row>
    <row r="879" spans="1:90" ht="15" customHeight="1" x14ac:dyDescent="0.35">
      <c r="A879" s="32"/>
      <c r="E879" s="32"/>
      <c r="G879" s="32"/>
      <c r="AQ879" s="1"/>
      <c r="AW879" s="4" t="str">
        <f t="shared" si="520"/>
        <v>0</v>
      </c>
      <c r="AX879" s="4" t="str">
        <f t="shared" si="521"/>
        <v>0</v>
      </c>
      <c r="AY879" s="4" t="str">
        <f t="shared" si="522"/>
        <v>0</v>
      </c>
      <c r="AZ879" s="4" t="str">
        <f t="shared" si="523"/>
        <v>0</v>
      </c>
      <c r="BA879" s="4" t="str">
        <f t="shared" si="524"/>
        <v>0</v>
      </c>
      <c r="BB879" s="4" t="str">
        <f t="shared" si="525"/>
        <v>0</v>
      </c>
      <c r="BC879" s="4" t="str">
        <f t="shared" si="526"/>
        <v>0</v>
      </c>
      <c r="BD879" s="4" t="str">
        <f t="shared" si="527"/>
        <v>0</v>
      </c>
      <c r="BE879" s="4" t="str">
        <f t="shared" si="528"/>
        <v>0</v>
      </c>
      <c r="BF879" s="4" t="str">
        <f t="shared" si="529"/>
        <v>0</v>
      </c>
      <c r="BG879" s="4" t="str">
        <f t="shared" si="530"/>
        <v>0</v>
      </c>
      <c r="BH879" s="4" t="str">
        <f t="shared" si="531"/>
        <v>0</v>
      </c>
      <c r="BI879" s="4" t="str">
        <f t="shared" si="532"/>
        <v>0</v>
      </c>
      <c r="BJ879" s="4" t="str">
        <f t="shared" si="533"/>
        <v>0</v>
      </c>
      <c r="BK879" s="4" t="str">
        <f t="shared" si="534"/>
        <v>0</v>
      </c>
      <c r="BL879" s="4" t="str">
        <f t="shared" si="535"/>
        <v>0</v>
      </c>
      <c r="BM879" s="4" t="str">
        <f t="shared" si="536"/>
        <v>0</v>
      </c>
      <c r="BN879" s="4" t="str">
        <f t="shared" si="537"/>
        <v>0</v>
      </c>
      <c r="BO879" s="4" t="str">
        <f t="shared" si="538"/>
        <v>0</v>
      </c>
      <c r="BP879" s="4" t="str">
        <f t="shared" si="539"/>
        <v>0</v>
      </c>
      <c r="BQ879" s="4" t="str">
        <f t="shared" si="540"/>
        <v>0</v>
      </c>
      <c r="BR879" s="4" t="str">
        <f t="shared" si="541"/>
        <v>0</v>
      </c>
      <c r="BS879" s="4" t="str">
        <f t="shared" si="542"/>
        <v>0</v>
      </c>
      <c r="BT879" s="4" t="str">
        <f t="shared" si="543"/>
        <v>0</v>
      </c>
      <c r="BU879" s="4" t="str">
        <f t="shared" si="544"/>
        <v>0</v>
      </c>
      <c r="BV879" s="4" t="str">
        <f t="shared" si="545"/>
        <v>0</v>
      </c>
      <c r="BW879" s="4" t="str">
        <f t="shared" si="546"/>
        <v>0</v>
      </c>
      <c r="BX879" s="4" t="str">
        <f t="shared" si="547"/>
        <v>0</v>
      </c>
      <c r="BY879" s="4" t="str">
        <f t="shared" si="548"/>
        <v>0</v>
      </c>
      <c r="BZ879" s="37">
        <f t="shared" si="549"/>
        <v>0</v>
      </c>
      <c r="CA879" s="32" t="e">
        <f>VLOOKUP(J:J,'Agent wise'!A:C,3,0)</f>
        <v>#N/A</v>
      </c>
      <c r="CB879" s="32">
        <f t="shared" si="550"/>
        <v>0</v>
      </c>
      <c r="CC879" t="str">
        <f t="shared" si="551"/>
        <v>FC</v>
      </c>
      <c r="CE879" s="32"/>
      <c r="CJ879">
        <f t="shared" si="552"/>
        <v>0</v>
      </c>
      <c r="CK879">
        <f t="shared" si="553"/>
        <v>1</v>
      </c>
      <c r="CL879">
        <f t="shared" si="554"/>
        <v>1900</v>
      </c>
    </row>
    <row r="880" spans="1:90" ht="15" customHeight="1" x14ac:dyDescent="0.35">
      <c r="A880" s="32"/>
      <c r="E880" s="32"/>
      <c r="G880" s="32"/>
      <c r="AQ880" s="1"/>
      <c r="AW880" s="4" t="str">
        <f t="shared" si="520"/>
        <v>0</v>
      </c>
      <c r="AX880" s="4" t="str">
        <f t="shared" si="521"/>
        <v>0</v>
      </c>
      <c r="AY880" s="4" t="str">
        <f t="shared" si="522"/>
        <v>0</v>
      </c>
      <c r="AZ880" s="4" t="str">
        <f t="shared" si="523"/>
        <v>0</v>
      </c>
      <c r="BA880" s="4" t="str">
        <f t="shared" si="524"/>
        <v>0</v>
      </c>
      <c r="BB880" s="4" t="str">
        <f t="shared" si="525"/>
        <v>0</v>
      </c>
      <c r="BC880" s="4" t="str">
        <f t="shared" si="526"/>
        <v>0</v>
      </c>
      <c r="BD880" s="4" t="str">
        <f t="shared" si="527"/>
        <v>0</v>
      </c>
      <c r="BE880" s="4" t="str">
        <f t="shared" si="528"/>
        <v>0</v>
      </c>
      <c r="BF880" s="4" t="str">
        <f t="shared" si="529"/>
        <v>0</v>
      </c>
      <c r="BG880" s="4" t="str">
        <f t="shared" si="530"/>
        <v>0</v>
      </c>
      <c r="BH880" s="4" t="str">
        <f t="shared" si="531"/>
        <v>0</v>
      </c>
      <c r="BI880" s="4" t="str">
        <f t="shared" si="532"/>
        <v>0</v>
      </c>
      <c r="BJ880" s="4" t="str">
        <f t="shared" si="533"/>
        <v>0</v>
      </c>
      <c r="BK880" s="4" t="str">
        <f t="shared" si="534"/>
        <v>0</v>
      </c>
      <c r="BL880" s="4" t="str">
        <f t="shared" si="535"/>
        <v>0</v>
      </c>
      <c r="BM880" s="4" t="str">
        <f t="shared" si="536"/>
        <v>0</v>
      </c>
      <c r="BN880" s="4" t="str">
        <f t="shared" si="537"/>
        <v>0</v>
      </c>
      <c r="BO880" s="4" t="str">
        <f t="shared" si="538"/>
        <v>0</v>
      </c>
      <c r="BP880" s="4" t="str">
        <f t="shared" si="539"/>
        <v>0</v>
      </c>
      <c r="BQ880" s="4" t="str">
        <f t="shared" si="540"/>
        <v>0</v>
      </c>
      <c r="BR880" s="4" t="str">
        <f t="shared" si="541"/>
        <v>0</v>
      </c>
      <c r="BS880" s="4" t="str">
        <f t="shared" si="542"/>
        <v>0</v>
      </c>
      <c r="BT880" s="4" t="str">
        <f t="shared" si="543"/>
        <v>0</v>
      </c>
      <c r="BU880" s="4" t="str">
        <f t="shared" si="544"/>
        <v>0</v>
      </c>
      <c r="BV880" s="4" t="str">
        <f t="shared" si="545"/>
        <v>0</v>
      </c>
      <c r="BW880" s="4" t="str">
        <f t="shared" si="546"/>
        <v>0</v>
      </c>
      <c r="BX880" s="4" t="str">
        <f t="shared" si="547"/>
        <v>0</v>
      </c>
      <c r="BY880" s="4" t="str">
        <f t="shared" si="548"/>
        <v>0</v>
      </c>
      <c r="BZ880" s="37">
        <f t="shared" si="549"/>
        <v>0</v>
      </c>
      <c r="CA880" s="32" t="e">
        <f>VLOOKUP(J:J,'Agent wise'!A:C,3,0)</f>
        <v>#N/A</v>
      </c>
      <c r="CB880" s="32">
        <f t="shared" si="550"/>
        <v>0</v>
      </c>
      <c r="CC880" t="str">
        <f t="shared" si="551"/>
        <v>FC</v>
      </c>
      <c r="CE880" s="32"/>
      <c r="CJ880">
        <f t="shared" si="552"/>
        <v>0</v>
      </c>
      <c r="CK880">
        <f t="shared" si="553"/>
        <v>1</v>
      </c>
      <c r="CL880">
        <f t="shared" si="554"/>
        <v>1900</v>
      </c>
    </row>
    <row r="881" spans="1:90" ht="15" customHeight="1" x14ac:dyDescent="0.35">
      <c r="A881" s="32"/>
      <c r="E881" s="32"/>
      <c r="G881" s="32"/>
      <c r="AQ881" s="1"/>
      <c r="AW881" s="4" t="str">
        <f t="shared" si="520"/>
        <v>0</v>
      </c>
      <c r="AX881" s="4" t="str">
        <f t="shared" si="521"/>
        <v>0</v>
      </c>
      <c r="AY881" s="4" t="str">
        <f t="shared" si="522"/>
        <v>0</v>
      </c>
      <c r="AZ881" s="4" t="str">
        <f t="shared" si="523"/>
        <v>0</v>
      </c>
      <c r="BA881" s="4" t="str">
        <f t="shared" si="524"/>
        <v>0</v>
      </c>
      <c r="BB881" s="4" t="str">
        <f t="shared" si="525"/>
        <v>0</v>
      </c>
      <c r="BC881" s="4" t="str">
        <f t="shared" si="526"/>
        <v>0</v>
      </c>
      <c r="BD881" s="4" t="str">
        <f t="shared" si="527"/>
        <v>0</v>
      </c>
      <c r="BE881" s="4" t="str">
        <f t="shared" si="528"/>
        <v>0</v>
      </c>
      <c r="BF881" s="4" t="str">
        <f t="shared" si="529"/>
        <v>0</v>
      </c>
      <c r="BG881" s="4" t="str">
        <f t="shared" si="530"/>
        <v>0</v>
      </c>
      <c r="BH881" s="4" t="str">
        <f t="shared" si="531"/>
        <v>0</v>
      </c>
      <c r="BI881" s="4" t="str">
        <f t="shared" si="532"/>
        <v>0</v>
      </c>
      <c r="BJ881" s="4" t="str">
        <f t="shared" si="533"/>
        <v>0</v>
      </c>
      <c r="BK881" s="4" t="str">
        <f t="shared" si="534"/>
        <v>0</v>
      </c>
      <c r="BL881" s="4" t="str">
        <f t="shared" si="535"/>
        <v>0</v>
      </c>
      <c r="BM881" s="4" t="str">
        <f t="shared" si="536"/>
        <v>0</v>
      </c>
      <c r="BN881" s="4" t="str">
        <f t="shared" si="537"/>
        <v>0</v>
      </c>
      <c r="BO881" s="4" t="str">
        <f t="shared" si="538"/>
        <v>0</v>
      </c>
      <c r="BP881" s="4" t="str">
        <f t="shared" si="539"/>
        <v>0</v>
      </c>
      <c r="BQ881" s="4" t="str">
        <f t="shared" si="540"/>
        <v>0</v>
      </c>
      <c r="BR881" s="4" t="str">
        <f t="shared" si="541"/>
        <v>0</v>
      </c>
      <c r="BS881" s="4" t="str">
        <f t="shared" si="542"/>
        <v>0</v>
      </c>
      <c r="BT881" s="4" t="str">
        <f t="shared" si="543"/>
        <v>0</v>
      </c>
      <c r="BU881" s="4" t="str">
        <f t="shared" si="544"/>
        <v>0</v>
      </c>
      <c r="BV881" s="4" t="str">
        <f t="shared" si="545"/>
        <v>0</v>
      </c>
      <c r="BW881" s="4" t="str">
        <f t="shared" si="546"/>
        <v>0</v>
      </c>
      <c r="BX881" s="4" t="str">
        <f t="shared" si="547"/>
        <v>0</v>
      </c>
      <c r="BY881" s="4" t="str">
        <f t="shared" si="548"/>
        <v>0</v>
      </c>
      <c r="BZ881" s="37">
        <f t="shared" si="549"/>
        <v>0</v>
      </c>
      <c r="CA881" s="32" t="e">
        <f>VLOOKUP(J:J,'Agent wise'!A:C,3,0)</f>
        <v>#N/A</v>
      </c>
      <c r="CB881" s="32">
        <f t="shared" si="550"/>
        <v>0</v>
      </c>
      <c r="CC881" t="str">
        <f t="shared" si="551"/>
        <v>FC</v>
      </c>
      <c r="CE881" s="32"/>
      <c r="CJ881">
        <f t="shared" si="552"/>
        <v>0</v>
      </c>
      <c r="CK881">
        <f t="shared" si="553"/>
        <v>1</v>
      </c>
      <c r="CL881">
        <f t="shared" si="554"/>
        <v>1900</v>
      </c>
    </row>
    <row r="882" spans="1:90" ht="15" customHeight="1" x14ac:dyDescent="0.35">
      <c r="A882" s="32"/>
      <c r="E882" s="32"/>
      <c r="G882" s="32"/>
      <c r="AQ882" s="1"/>
      <c r="AW882" s="4" t="str">
        <f t="shared" si="520"/>
        <v>0</v>
      </c>
      <c r="AX882" s="4" t="str">
        <f t="shared" si="521"/>
        <v>0</v>
      </c>
      <c r="AY882" s="4" t="str">
        <f t="shared" si="522"/>
        <v>0</v>
      </c>
      <c r="AZ882" s="4" t="str">
        <f t="shared" si="523"/>
        <v>0</v>
      </c>
      <c r="BA882" s="4" t="str">
        <f t="shared" si="524"/>
        <v>0</v>
      </c>
      <c r="BB882" s="4" t="str">
        <f t="shared" si="525"/>
        <v>0</v>
      </c>
      <c r="BC882" s="4" t="str">
        <f t="shared" si="526"/>
        <v>0</v>
      </c>
      <c r="BD882" s="4" t="str">
        <f t="shared" si="527"/>
        <v>0</v>
      </c>
      <c r="BE882" s="4" t="str">
        <f t="shared" si="528"/>
        <v>0</v>
      </c>
      <c r="BF882" s="4" t="str">
        <f t="shared" si="529"/>
        <v>0</v>
      </c>
      <c r="BG882" s="4" t="str">
        <f t="shared" si="530"/>
        <v>0</v>
      </c>
      <c r="BH882" s="4" t="str">
        <f t="shared" si="531"/>
        <v>0</v>
      </c>
      <c r="BI882" s="4" t="str">
        <f t="shared" si="532"/>
        <v>0</v>
      </c>
      <c r="BJ882" s="4" t="str">
        <f t="shared" si="533"/>
        <v>0</v>
      </c>
      <c r="BK882" s="4" t="str">
        <f t="shared" si="534"/>
        <v>0</v>
      </c>
      <c r="BL882" s="4" t="str">
        <f t="shared" si="535"/>
        <v>0</v>
      </c>
      <c r="BM882" s="4" t="str">
        <f t="shared" si="536"/>
        <v>0</v>
      </c>
      <c r="BN882" s="4" t="str">
        <f t="shared" si="537"/>
        <v>0</v>
      </c>
      <c r="BO882" s="4" t="str">
        <f t="shared" si="538"/>
        <v>0</v>
      </c>
      <c r="BP882" s="4" t="str">
        <f t="shared" si="539"/>
        <v>0</v>
      </c>
      <c r="BQ882" s="4" t="str">
        <f t="shared" si="540"/>
        <v>0</v>
      </c>
      <c r="BR882" s="4" t="str">
        <f t="shared" si="541"/>
        <v>0</v>
      </c>
      <c r="BS882" s="4" t="str">
        <f t="shared" si="542"/>
        <v>0</v>
      </c>
      <c r="BT882" s="4" t="str">
        <f t="shared" si="543"/>
        <v>0</v>
      </c>
      <c r="BU882" s="4" t="str">
        <f t="shared" si="544"/>
        <v>0</v>
      </c>
      <c r="BV882" s="4" t="str">
        <f t="shared" si="545"/>
        <v>0</v>
      </c>
      <c r="BW882" s="4" t="str">
        <f t="shared" si="546"/>
        <v>0</v>
      </c>
      <c r="BX882" s="4" t="str">
        <f t="shared" si="547"/>
        <v>0</v>
      </c>
      <c r="BY882" s="4" t="str">
        <f t="shared" si="548"/>
        <v>0</v>
      </c>
      <c r="BZ882" s="37">
        <f t="shared" si="549"/>
        <v>0</v>
      </c>
      <c r="CA882" s="32" t="e">
        <f>VLOOKUP(J:J,'Agent wise'!A:C,3,0)</f>
        <v>#N/A</v>
      </c>
      <c r="CB882" s="32">
        <f t="shared" si="550"/>
        <v>0</v>
      </c>
      <c r="CC882" t="str">
        <f t="shared" si="551"/>
        <v>FC</v>
      </c>
      <c r="CE882" s="32"/>
      <c r="CJ882">
        <f t="shared" si="552"/>
        <v>0</v>
      </c>
      <c r="CK882">
        <f t="shared" si="553"/>
        <v>1</v>
      </c>
      <c r="CL882">
        <f t="shared" si="554"/>
        <v>1900</v>
      </c>
    </row>
    <row r="883" spans="1:90" ht="15" customHeight="1" x14ac:dyDescent="0.35">
      <c r="A883" s="32"/>
      <c r="E883" s="32"/>
      <c r="G883" s="32"/>
      <c r="AQ883" s="1"/>
      <c r="AW883" s="4" t="str">
        <f t="shared" si="520"/>
        <v>0</v>
      </c>
      <c r="AX883" s="4" t="str">
        <f t="shared" si="521"/>
        <v>0</v>
      </c>
      <c r="AY883" s="4" t="str">
        <f t="shared" si="522"/>
        <v>0</v>
      </c>
      <c r="AZ883" s="4" t="str">
        <f t="shared" si="523"/>
        <v>0</v>
      </c>
      <c r="BA883" s="4" t="str">
        <f t="shared" si="524"/>
        <v>0</v>
      </c>
      <c r="BB883" s="4" t="str">
        <f t="shared" si="525"/>
        <v>0</v>
      </c>
      <c r="BC883" s="4" t="str">
        <f t="shared" si="526"/>
        <v>0</v>
      </c>
      <c r="BD883" s="4" t="str">
        <f t="shared" si="527"/>
        <v>0</v>
      </c>
      <c r="BE883" s="4" t="str">
        <f t="shared" si="528"/>
        <v>0</v>
      </c>
      <c r="BF883" s="4" t="str">
        <f t="shared" si="529"/>
        <v>0</v>
      </c>
      <c r="BG883" s="4" t="str">
        <f t="shared" si="530"/>
        <v>0</v>
      </c>
      <c r="BH883" s="4" t="str">
        <f t="shared" si="531"/>
        <v>0</v>
      </c>
      <c r="BI883" s="4" t="str">
        <f t="shared" si="532"/>
        <v>0</v>
      </c>
      <c r="BJ883" s="4" t="str">
        <f t="shared" si="533"/>
        <v>0</v>
      </c>
      <c r="BK883" s="4" t="str">
        <f t="shared" si="534"/>
        <v>0</v>
      </c>
      <c r="BL883" s="4" t="str">
        <f t="shared" si="535"/>
        <v>0</v>
      </c>
      <c r="BM883" s="4" t="str">
        <f t="shared" si="536"/>
        <v>0</v>
      </c>
      <c r="BN883" s="4" t="str">
        <f t="shared" si="537"/>
        <v>0</v>
      </c>
      <c r="BO883" s="4" t="str">
        <f t="shared" si="538"/>
        <v>0</v>
      </c>
      <c r="BP883" s="4" t="str">
        <f t="shared" si="539"/>
        <v>0</v>
      </c>
      <c r="BQ883" s="4" t="str">
        <f t="shared" si="540"/>
        <v>0</v>
      </c>
      <c r="BR883" s="4" t="str">
        <f t="shared" si="541"/>
        <v>0</v>
      </c>
      <c r="BS883" s="4" t="str">
        <f t="shared" si="542"/>
        <v>0</v>
      </c>
      <c r="BT883" s="4" t="str">
        <f t="shared" si="543"/>
        <v>0</v>
      </c>
      <c r="BU883" s="4" t="str">
        <f t="shared" si="544"/>
        <v>0</v>
      </c>
      <c r="BV883" s="4" t="str">
        <f t="shared" si="545"/>
        <v>0</v>
      </c>
      <c r="BW883" s="4" t="str">
        <f t="shared" si="546"/>
        <v>0</v>
      </c>
      <c r="BX883" s="4" t="str">
        <f t="shared" si="547"/>
        <v>0</v>
      </c>
      <c r="BY883" s="4" t="str">
        <f t="shared" si="548"/>
        <v>0</v>
      </c>
      <c r="BZ883" s="37">
        <f t="shared" si="549"/>
        <v>0</v>
      </c>
      <c r="CA883" s="32" t="e">
        <f>VLOOKUP(J:J,'Agent wise'!A:C,3,0)</f>
        <v>#N/A</v>
      </c>
      <c r="CB883" s="32">
        <f t="shared" si="550"/>
        <v>0</v>
      </c>
      <c r="CC883" t="str">
        <f t="shared" si="551"/>
        <v>FC</v>
      </c>
      <c r="CE883" s="32"/>
      <c r="CJ883">
        <f t="shared" si="552"/>
        <v>0</v>
      </c>
      <c r="CK883">
        <f t="shared" si="553"/>
        <v>1</v>
      </c>
      <c r="CL883">
        <f t="shared" si="554"/>
        <v>1900</v>
      </c>
    </row>
    <row r="884" spans="1:90" ht="15" customHeight="1" x14ac:dyDescent="0.35">
      <c r="A884" s="32"/>
      <c r="E884" s="32"/>
      <c r="G884" s="32"/>
      <c r="AQ884" s="1"/>
      <c r="AW884" s="4" t="str">
        <f t="shared" si="520"/>
        <v>0</v>
      </c>
      <c r="AX884" s="4" t="str">
        <f t="shared" si="521"/>
        <v>0</v>
      </c>
      <c r="AY884" s="4" t="str">
        <f t="shared" si="522"/>
        <v>0</v>
      </c>
      <c r="AZ884" s="4" t="str">
        <f t="shared" si="523"/>
        <v>0</v>
      </c>
      <c r="BA884" s="4" t="str">
        <f t="shared" si="524"/>
        <v>0</v>
      </c>
      <c r="BB884" s="4" t="str">
        <f t="shared" si="525"/>
        <v>0</v>
      </c>
      <c r="BC884" s="4" t="str">
        <f t="shared" si="526"/>
        <v>0</v>
      </c>
      <c r="BD884" s="4" t="str">
        <f t="shared" si="527"/>
        <v>0</v>
      </c>
      <c r="BE884" s="4" t="str">
        <f t="shared" si="528"/>
        <v>0</v>
      </c>
      <c r="BF884" s="4" t="str">
        <f t="shared" si="529"/>
        <v>0</v>
      </c>
      <c r="BG884" s="4" t="str">
        <f t="shared" si="530"/>
        <v>0</v>
      </c>
      <c r="BH884" s="4" t="str">
        <f t="shared" si="531"/>
        <v>0</v>
      </c>
      <c r="BI884" s="4" t="str">
        <f t="shared" si="532"/>
        <v>0</v>
      </c>
      <c r="BJ884" s="4" t="str">
        <f t="shared" si="533"/>
        <v>0</v>
      </c>
      <c r="BK884" s="4" t="str">
        <f t="shared" si="534"/>
        <v>0</v>
      </c>
      <c r="BL884" s="4" t="str">
        <f t="shared" si="535"/>
        <v>0</v>
      </c>
      <c r="BM884" s="4" t="str">
        <f t="shared" si="536"/>
        <v>0</v>
      </c>
      <c r="BN884" s="4" t="str">
        <f t="shared" si="537"/>
        <v>0</v>
      </c>
      <c r="BO884" s="4" t="str">
        <f t="shared" si="538"/>
        <v>0</v>
      </c>
      <c r="BP884" s="4" t="str">
        <f t="shared" si="539"/>
        <v>0</v>
      </c>
      <c r="BQ884" s="4" t="str">
        <f t="shared" si="540"/>
        <v>0</v>
      </c>
      <c r="BR884" s="4" t="str">
        <f t="shared" si="541"/>
        <v>0</v>
      </c>
      <c r="BS884" s="4" t="str">
        <f t="shared" si="542"/>
        <v>0</v>
      </c>
      <c r="BT884" s="4" t="str">
        <f t="shared" si="543"/>
        <v>0</v>
      </c>
      <c r="BU884" s="4" t="str">
        <f t="shared" si="544"/>
        <v>0</v>
      </c>
      <c r="BV884" s="4" t="str">
        <f t="shared" si="545"/>
        <v>0</v>
      </c>
      <c r="BW884" s="4" t="str">
        <f t="shared" si="546"/>
        <v>0</v>
      </c>
      <c r="BX884" s="4" t="str">
        <f t="shared" si="547"/>
        <v>0</v>
      </c>
      <c r="BY884" s="4" t="str">
        <f t="shared" si="548"/>
        <v>0</v>
      </c>
      <c r="BZ884" s="37">
        <f t="shared" si="549"/>
        <v>0</v>
      </c>
      <c r="CA884" s="32" t="e">
        <f>VLOOKUP(J:J,'Agent wise'!A:C,3,0)</f>
        <v>#N/A</v>
      </c>
      <c r="CB884" s="32">
        <f t="shared" si="550"/>
        <v>0</v>
      </c>
      <c r="CC884" t="str">
        <f t="shared" si="551"/>
        <v>FC</v>
      </c>
      <c r="CE884" s="32"/>
      <c r="CJ884">
        <f t="shared" si="552"/>
        <v>0</v>
      </c>
      <c r="CK884">
        <f t="shared" si="553"/>
        <v>1</v>
      </c>
      <c r="CL884">
        <f t="shared" si="554"/>
        <v>1900</v>
      </c>
    </row>
    <row r="885" spans="1:90" ht="15" customHeight="1" x14ac:dyDescent="0.35">
      <c r="A885" s="32"/>
      <c r="E885" s="32"/>
      <c r="G885" s="32"/>
      <c r="AQ885" s="1"/>
      <c r="AW885" s="4" t="str">
        <f t="shared" si="520"/>
        <v>0</v>
      </c>
      <c r="AX885" s="4" t="str">
        <f t="shared" si="521"/>
        <v>0</v>
      </c>
      <c r="AY885" s="4" t="str">
        <f t="shared" si="522"/>
        <v>0</v>
      </c>
      <c r="AZ885" s="4" t="str">
        <f t="shared" si="523"/>
        <v>0</v>
      </c>
      <c r="BA885" s="4" t="str">
        <f t="shared" si="524"/>
        <v>0</v>
      </c>
      <c r="BB885" s="4" t="str">
        <f t="shared" si="525"/>
        <v>0</v>
      </c>
      <c r="BC885" s="4" t="str">
        <f t="shared" si="526"/>
        <v>0</v>
      </c>
      <c r="BD885" s="4" t="str">
        <f t="shared" si="527"/>
        <v>0</v>
      </c>
      <c r="BE885" s="4" t="str">
        <f t="shared" si="528"/>
        <v>0</v>
      </c>
      <c r="BF885" s="4" t="str">
        <f t="shared" si="529"/>
        <v>0</v>
      </c>
      <c r="BG885" s="4" t="str">
        <f t="shared" si="530"/>
        <v>0</v>
      </c>
      <c r="BH885" s="4" t="str">
        <f t="shared" si="531"/>
        <v>0</v>
      </c>
      <c r="BI885" s="4" t="str">
        <f t="shared" si="532"/>
        <v>0</v>
      </c>
      <c r="BJ885" s="4" t="str">
        <f t="shared" si="533"/>
        <v>0</v>
      </c>
      <c r="BK885" s="4" t="str">
        <f t="shared" si="534"/>
        <v>0</v>
      </c>
      <c r="BL885" s="4" t="str">
        <f t="shared" si="535"/>
        <v>0</v>
      </c>
      <c r="BM885" s="4" t="str">
        <f t="shared" si="536"/>
        <v>0</v>
      </c>
      <c r="BN885" s="4" t="str">
        <f t="shared" si="537"/>
        <v>0</v>
      </c>
      <c r="BO885" s="4" t="str">
        <f t="shared" si="538"/>
        <v>0</v>
      </c>
      <c r="BP885" s="4" t="str">
        <f t="shared" si="539"/>
        <v>0</v>
      </c>
      <c r="BQ885" s="4" t="str">
        <f t="shared" si="540"/>
        <v>0</v>
      </c>
      <c r="BR885" s="4" t="str">
        <f t="shared" si="541"/>
        <v>0</v>
      </c>
      <c r="BS885" s="4" t="str">
        <f t="shared" si="542"/>
        <v>0</v>
      </c>
      <c r="BT885" s="4" t="str">
        <f t="shared" si="543"/>
        <v>0</v>
      </c>
      <c r="BU885" s="4" t="str">
        <f t="shared" si="544"/>
        <v>0</v>
      </c>
      <c r="BV885" s="4" t="str">
        <f t="shared" si="545"/>
        <v>0</v>
      </c>
      <c r="BW885" s="4" t="str">
        <f t="shared" si="546"/>
        <v>0</v>
      </c>
      <c r="BX885" s="4" t="str">
        <f t="shared" si="547"/>
        <v>0</v>
      </c>
      <c r="BY885" s="4" t="str">
        <f t="shared" si="548"/>
        <v>0</v>
      </c>
      <c r="BZ885" s="37">
        <f t="shared" si="549"/>
        <v>0</v>
      </c>
      <c r="CA885" s="32" t="e">
        <f>VLOOKUP(J:J,'Agent wise'!A:C,3,0)</f>
        <v>#N/A</v>
      </c>
      <c r="CB885" s="32">
        <f t="shared" si="550"/>
        <v>0</v>
      </c>
      <c r="CC885" t="str">
        <f t="shared" si="551"/>
        <v>FC</v>
      </c>
      <c r="CE885" s="32"/>
      <c r="CJ885">
        <f t="shared" si="552"/>
        <v>0</v>
      </c>
      <c r="CK885">
        <f t="shared" si="553"/>
        <v>1</v>
      </c>
      <c r="CL885">
        <f t="shared" si="554"/>
        <v>1900</v>
      </c>
    </row>
    <row r="886" spans="1:90" ht="15" customHeight="1" x14ac:dyDescent="0.35">
      <c r="A886" s="32"/>
      <c r="E886" s="32"/>
      <c r="G886" s="32"/>
      <c r="AQ886" s="1"/>
      <c r="AW886" s="4" t="str">
        <f t="shared" si="520"/>
        <v>0</v>
      </c>
      <c r="AX886" s="4" t="str">
        <f t="shared" si="521"/>
        <v>0</v>
      </c>
      <c r="AY886" s="4" t="str">
        <f t="shared" si="522"/>
        <v>0</v>
      </c>
      <c r="AZ886" s="4" t="str">
        <f t="shared" si="523"/>
        <v>0</v>
      </c>
      <c r="BA886" s="4" t="str">
        <f t="shared" si="524"/>
        <v>0</v>
      </c>
      <c r="BB886" s="4" t="str">
        <f t="shared" si="525"/>
        <v>0</v>
      </c>
      <c r="BC886" s="4" t="str">
        <f t="shared" si="526"/>
        <v>0</v>
      </c>
      <c r="BD886" s="4" t="str">
        <f t="shared" si="527"/>
        <v>0</v>
      </c>
      <c r="BE886" s="4" t="str">
        <f t="shared" si="528"/>
        <v>0</v>
      </c>
      <c r="BF886" s="4" t="str">
        <f t="shared" si="529"/>
        <v>0</v>
      </c>
      <c r="BG886" s="4" t="str">
        <f t="shared" si="530"/>
        <v>0</v>
      </c>
      <c r="BH886" s="4" t="str">
        <f t="shared" si="531"/>
        <v>0</v>
      </c>
      <c r="BI886" s="4" t="str">
        <f t="shared" si="532"/>
        <v>0</v>
      </c>
      <c r="BJ886" s="4" t="str">
        <f t="shared" si="533"/>
        <v>0</v>
      </c>
      <c r="BK886" s="4" t="str">
        <f t="shared" si="534"/>
        <v>0</v>
      </c>
      <c r="BL886" s="4" t="str">
        <f t="shared" si="535"/>
        <v>0</v>
      </c>
      <c r="BM886" s="4" t="str">
        <f t="shared" si="536"/>
        <v>0</v>
      </c>
      <c r="BN886" s="4" t="str">
        <f t="shared" si="537"/>
        <v>0</v>
      </c>
      <c r="BO886" s="4" t="str">
        <f t="shared" si="538"/>
        <v>0</v>
      </c>
      <c r="BP886" s="4" t="str">
        <f t="shared" si="539"/>
        <v>0</v>
      </c>
      <c r="BQ886" s="4" t="str">
        <f t="shared" si="540"/>
        <v>0</v>
      </c>
      <c r="BR886" s="4" t="str">
        <f t="shared" si="541"/>
        <v>0</v>
      </c>
      <c r="BS886" s="4" t="str">
        <f t="shared" si="542"/>
        <v>0</v>
      </c>
      <c r="BT886" s="4" t="str">
        <f t="shared" si="543"/>
        <v>0</v>
      </c>
      <c r="BU886" s="4" t="str">
        <f t="shared" si="544"/>
        <v>0</v>
      </c>
      <c r="BV886" s="4" t="str">
        <f t="shared" si="545"/>
        <v>0</v>
      </c>
      <c r="BW886" s="4" t="str">
        <f t="shared" si="546"/>
        <v>0</v>
      </c>
      <c r="BX886" s="4" t="str">
        <f t="shared" si="547"/>
        <v>0</v>
      </c>
      <c r="BY886" s="4" t="str">
        <f t="shared" si="548"/>
        <v>0</v>
      </c>
      <c r="BZ886" s="37">
        <f t="shared" si="549"/>
        <v>0</v>
      </c>
      <c r="CA886" s="32" t="e">
        <f>VLOOKUP(J:J,'Agent wise'!A:C,3,0)</f>
        <v>#N/A</v>
      </c>
      <c r="CB886" s="32">
        <f t="shared" si="550"/>
        <v>0</v>
      </c>
      <c r="CC886" t="str">
        <f t="shared" si="551"/>
        <v>FC</v>
      </c>
      <c r="CE886" s="32"/>
      <c r="CJ886">
        <f t="shared" si="552"/>
        <v>0</v>
      </c>
      <c r="CK886">
        <f t="shared" si="553"/>
        <v>1</v>
      </c>
      <c r="CL886">
        <f t="shared" si="554"/>
        <v>1900</v>
      </c>
    </row>
    <row r="887" spans="1:90" ht="15" customHeight="1" x14ac:dyDescent="0.35">
      <c r="A887" s="32"/>
      <c r="E887" s="32"/>
      <c r="G887" s="32"/>
      <c r="AQ887" s="1"/>
      <c r="AW887" s="4" t="str">
        <f t="shared" si="520"/>
        <v>0</v>
      </c>
      <c r="AX887" s="4" t="str">
        <f t="shared" si="521"/>
        <v>0</v>
      </c>
      <c r="AY887" s="4" t="str">
        <f t="shared" si="522"/>
        <v>0</v>
      </c>
      <c r="AZ887" s="4" t="str">
        <f t="shared" si="523"/>
        <v>0</v>
      </c>
      <c r="BA887" s="4" t="str">
        <f t="shared" si="524"/>
        <v>0</v>
      </c>
      <c r="BB887" s="4" t="str">
        <f t="shared" si="525"/>
        <v>0</v>
      </c>
      <c r="BC887" s="4" t="str">
        <f t="shared" si="526"/>
        <v>0</v>
      </c>
      <c r="BD887" s="4" t="str">
        <f t="shared" si="527"/>
        <v>0</v>
      </c>
      <c r="BE887" s="4" t="str">
        <f t="shared" si="528"/>
        <v>0</v>
      </c>
      <c r="BF887" s="4" t="str">
        <f t="shared" si="529"/>
        <v>0</v>
      </c>
      <c r="BG887" s="4" t="str">
        <f t="shared" si="530"/>
        <v>0</v>
      </c>
      <c r="BH887" s="4" t="str">
        <f t="shared" si="531"/>
        <v>0</v>
      </c>
      <c r="BI887" s="4" t="str">
        <f t="shared" si="532"/>
        <v>0</v>
      </c>
      <c r="BJ887" s="4" t="str">
        <f t="shared" si="533"/>
        <v>0</v>
      </c>
      <c r="BK887" s="4" t="str">
        <f t="shared" si="534"/>
        <v>0</v>
      </c>
      <c r="BL887" s="4" t="str">
        <f t="shared" si="535"/>
        <v>0</v>
      </c>
      <c r="BM887" s="4" t="str">
        <f t="shared" si="536"/>
        <v>0</v>
      </c>
      <c r="BN887" s="4" t="str">
        <f t="shared" si="537"/>
        <v>0</v>
      </c>
      <c r="BO887" s="4" t="str">
        <f t="shared" si="538"/>
        <v>0</v>
      </c>
      <c r="BP887" s="4" t="str">
        <f t="shared" si="539"/>
        <v>0</v>
      </c>
      <c r="BQ887" s="4" t="str">
        <f t="shared" si="540"/>
        <v>0</v>
      </c>
      <c r="BR887" s="4" t="str">
        <f t="shared" si="541"/>
        <v>0</v>
      </c>
      <c r="BS887" s="4" t="str">
        <f t="shared" si="542"/>
        <v>0</v>
      </c>
      <c r="BT887" s="4" t="str">
        <f t="shared" si="543"/>
        <v>0</v>
      </c>
      <c r="BU887" s="4" t="str">
        <f t="shared" si="544"/>
        <v>0</v>
      </c>
      <c r="BV887" s="4" t="str">
        <f t="shared" si="545"/>
        <v>0</v>
      </c>
      <c r="BW887" s="4" t="str">
        <f t="shared" si="546"/>
        <v>0</v>
      </c>
      <c r="BX887" s="4" t="str">
        <f t="shared" si="547"/>
        <v>0</v>
      </c>
      <c r="BY887" s="4" t="str">
        <f t="shared" si="548"/>
        <v>0</v>
      </c>
      <c r="BZ887" s="37">
        <f t="shared" si="549"/>
        <v>0</v>
      </c>
      <c r="CA887" s="32" t="e">
        <f>VLOOKUP(J:J,'Agent wise'!A:C,3,0)</f>
        <v>#N/A</v>
      </c>
      <c r="CB887" s="32">
        <f t="shared" si="550"/>
        <v>0</v>
      </c>
      <c r="CC887" t="str">
        <f t="shared" si="551"/>
        <v>FC</v>
      </c>
      <c r="CE887" s="32"/>
      <c r="CJ887">
        <f t="shared" si="552"/>
        <v>0</v>
      </c>
      <c r="CK887">
        <f t="shared" si="553"/>
        <v>1</v>
      </c>
      <c r="CL887">
        <f t="shared" si="554"/>
        <v>1900</v>
      </c>
    </row>
    <row r="888" spans="1:90" ht="15" customHeight="1" x14ac:dyDescent="0.35">
      <c r="A888" s="32"/>
      <c r="E888" s="32"/>
      <c r="G888" s="32"/>
      <c r="AQ888" s="1"/>
      <c r="AW888" s="4" t="str">
        <f t="shared" si="520"/>
        <v>0</v>
      </c>
      <c r="AX888" s="4" t="str">
        <f t="shared" si="521"/>
        <v>0</v>
      </c>
      <c r="AY888" s="4" t="str">
        <f t="shared" si="522"/>
        <v>0</v>
      </c>
      <c r="AZ888" s="4" t="str">
        <f t="shared" si="523"/>
        <v>0</v>
      </c>
      <c r="BA888" s="4" t="str">
        <f t="shared" si="524"/>
        <v>0</v>
      </c>
      <c r="BB888" s="4" t="str">
        <f t="shared" si="525"/>
        <v>0</v>
      </c>
      <c r="BC888" s="4" t="str">
        <f t="shared" si="526"/>
        <v>0</v>
      </c>
      <c r="BD888" s="4" t="str">
        <f t="shared" si="527"/>
        <v>0</v>
      </c>
      <c r="BE888" s="4" t="str">
        <f t="shared" si="528"/>
        <v>0</v>
      </c>
      <c r="BF888" s="4" t="str">
        <f t="shared" si="529"/>
        <v>0</v>
      </c>
      <c r="BG888" s="4" t="str">
        <f t="shared" si="530"/>
        <v>0</v>
      </c>
      <c r="BH888" s="4" t="str">
        <f t="shared" si="531"/>
        <v>0</v>
      </c>
      <c r="BI888" s="4" t="str">
        <f t="shared" si="532"/>
        <v>0</v>
      </c>
      <c r="BJ888" s="4" t="str">
        <f t="shared" si="533"/>
        <v>0</v>
      </c>
      <c r="BK888" s="4" t="str">
        <f t="shared" si="534"/>
        <v>0</v>
      </c>
      <c r="BL888" s="4" t="str">
        <f t="shared" si="535"/>
        <v>0</v>
      </c>
      <c r="BM888" s="4" t="str">
        <f t="shared" si="536"/>
        <v>0</v>
      </c>
      <c r="BN888" s="4" t="str">
        <f t="shared" si="537"/>
        <v>0</v>
      </c>
      <c r="BO888" s="4" t="str">
        <f t="shared" si="538"/>
        <v>0</v>
      </c>
      <c r="BP888" s="4" t="str">
        <f t="shared" si="539"/>
        <v>0</v>
      </c>
      <c r="BQ888" s="4" t="str">
        <f t="shared" si="540"/>
        <v>0</v>
      </c>
      <c r="BR888" s="4" t="str">
        <f t="shared" si="541"/>
        <v>0</v>
      </c>
      <c r="BS888" s="4" t="str">
        <f t="shared" si="542"/>
        <v>0</v>
      </c>
      <c r="BT888" s="4" t="str">
        <f t="shared" si="543"/>
        <v>0</v>
      </c>
      <c r="BU888" s="4" t="str">
        <f t="shared" si="544"/>
        <v>0</v>
      </c>
      <c r="BV888" s="4" t="str">
        <f t="shared" si="545"/>
        <v>0</v>
      </c>
      <c r="BW888" s="4" t="str">
        <f t="shared" si="546"/>
        <v>0</v>
      </c>
      <c r="BX888" s="4" t="str">
        <f t="shared" si="547"/>
        <v>0</v>
      </c>
      <c r="BY888" s="4" t="str">
        <f t="shared" si="548"/>
        <v>0</v>
      </c>
      <c r="BZ888" s="37">
        <f t="shared" si="549"/>
        <v>0</v>
      </c>
      <c r="CA888" s="32" t="e">
        <f>VLOOKUP(J:J,'Agent wise'!A:C,3,0)</f>
        <v>#N/A</v>
      </c>
      <c r="CB888" s="32">
        <f t="shared" si="550"/>
        <v>0</v>
      </c>
      <c r="CC888" t="str">
        <f t="shared" si="551"/>
        <v>FC</v>
      </c>
      <c r="CE888" s="32"/>
      <c r="CJ888">
        <f t="shared" si="552"/>
        <v>0</v>
      </c>
      <c r="CK888">
        <f t="shared" si="553"/>
        <v>1</v>
      </c>
      <c r="CL888">
        <f t="shared" si="554"/>
        <v>1900</v>
      </c>
    </row>
    <row r="889" spans="1:90" ht="15" customHeight="1" x14ac:dyDescent="0.35">
      <c r="A889" s="32"/>
      <c r="E889" s="32"/>
      <c r="G889" s="32"/>
      <c r="AQ889" s="1"/>
      <c r="AW889" s="4" t="str">
        <f t="shared" si="520"/>
        <v>0</v>
      </c>
      <c r="AX889" s="4" t="str">
        <f t="shared" si="521"/>
        <v>0</v>
      </c>
      <c r="AY889" s="4" t="str">
        <f t="shared" si="522"/>
        <v>0</v>
      </c>
      <c r="AZ889" s="4" t="str">
        <f t="shared" si="523"/>
        <v>0</v>
      </c>
      <c r="BA889" s="4" t="str">
        <f t="shared" si="524"/>
        <v>0</v>
      </c>
      <c r="BB889" s="4" t="str">
        <f t="shared" si="525"/>
        <v>0</v>
      </c>
      <c r="BC889" s="4" t="str">
        <f t="shared" si="526"/>
        <v>0</v>
      </c>
      <c r="BD889" s="4" t="str">
        <f t="shared" si="527"/>
        <v>0</v>
      </c>
      <c r="BE889" s="4" t="str">
        <f t="shared" si="528"/>
        <v>0</v>
      </c>
      <c r="BF889" s="4" t="str">
        <f t="shared" si="529"/>
        <v>0</v>
      </c>
      <c r="BG889" s="4" t="str">
        <f t="shared" si="530"/>
        <v>0</v>
      </c>
      <c r="BH889" s="4" t="str">
        <f t="shared" si="531"/>
        <v>0</v>
      </c>
      <c r="BI889" s="4" t="str">
        <f t="shared" si="532"/>
        <v>0</v>
      </c>
      <c r="BJ889" s="4" t="str">
        <f t="shared" si="533"/>
        <v>0</v>
      </c>
      <c r="BK889" s="4" t="str">
        <f t="shared" si="534"/>
        <v>0</v>
      </c>
      <c r="BL889" s="4" t="str">
        <f t="shared" si="535"/>
        <v>0</v>
      </c>
      <c r="BM889" s="4" t="str">
        <f t="shared" si="536"/>
        <v>0</v>
      </c>
      <c r="BN889" s="4" t="str">
        <f t="shared" si="537"/>
        <v>0</v>
      </c>
      <c r="BO889" s="4" t="str">
        <f t="shared" si="538"/>
        <v>0</v>
      </c>
      <c r="BP889" s="4" t="str">
        <f t="shared" si="539"/>
        <v>0</v>
      </c>
      <c r="BQ889" s="4" t="str">
        <f t="shared" si="540"/>
        <v>0</v>
      </c>
      <c r="BR889" s="4" t="str">
        <f t="shared" si="541"/>
        <v>0</v>
      </c>
      <c r="BS889" s="4" t="str">
        <f t="shared" si="542"/>
        <v>0</v>
      </c>
      <c r="BT889" s="4" t="str">
        <f t="shared" si="543"/>
        <v>0</v>
      </c>
      <c r="BU889" s="4" t="str">
        <f t="shared" si="544"/>
        <v>0</v>
      </c>
      <c r="BV889" s="4" t="str">
        <f t="shared" si="545"/>
        <v>0</v>
      </c>
      <c r="BW889" s="4" t="str">
        <f t="shared" si="546"/>
        <v>0</v>
      </c>
      <c r="BX889" s="4" t="str">
        <f t="shared" si="547"/>
        <v>0</v>
      </c>
      <c r="BY889" s="4" t="str">
        <f t="shared" si="548"/>
        <v>0</v>
      </c>
      <c r="BZ889" s="37">
        <f t="shared" si="549"/>
        <v>0</v>
      </c>
      <c r="CA889" s="32" t="e">
        <f>VLOOKUP(J:J,'Agent wise'!A:C,3,0)</f>
        <v>#N/A</v>
      </c>
      <c r="CB889" s="32">
        <f t="shared" si="550"/>
        <v>0</v>
      </c>
      <c r="CC889" t="str">
        <f t="shared" si="551"/>
        <v>FC</v>
      </c>
      <c r="CE889" s="32"/>
      <c r="CJ889">
        <f t="shared" si="552"/>
        <v>0</v>
      </c>
      <c r="CK889">
        <f t="shared" si="553"/>
        <v>1</v>
      </c>
      <c r="CL889">
        <f t="shared" si="554"/>
        <v>1900</v>
      </c>
    </row>
    <row r="890" spans="1:90" ht="15" customHeight="1" x14ac:dyDescent="0.35">
      <c r="A890" s="32"/>
      <c r="E890" s="32"/>
      <c r="G890" s="32"/>
      <c r="AQ890" s="1"/>
      <c r="AW890" s="4" t="str">
        <f t="shared" si="520"/>
        <v>0</v>
      </c>
      <c r="AX890" s="4" t="str">
        <f t="shared" si="521"/>
        <v>0</v>
      </c>
      <c r="AY890" s="4" t="str">
        <f t="shared" si="522"/>
        <v>0</v>
      </c>
      <c r="AZ890" s="4" t="str">
        <f t="shared" si="523"/>
        <v>0</v>
      </c>
      <c r="BA890" s="4" t="str">
        <f t="shared" si="524"/>
        <v>0</v>
      </c>
      <c r="BB890" s="4" t="str">
        <f t="shared" si="525"/>
        <v>0</v>
      </c>
      <c r="BC890" s="4" t="str">
        <f t="shared" si="526"/>
        <v>0</v>
      </c>
      <c r="BD890" s="4" t="str">
        <f t="shared" si="527"/>
        <v>0</v>
      </c>
      <c r="BE890" s="4" t="str">
        <f t="shared" si="528"/>
        <v>0</v>
      </c>
      <c r="BF890" s="4" t="str">
        <f t="shared" si="529"/>
        <v>0</v>
      </c>
      <c r="BG890" s="4" t="str">
        <f t="shared" si="530"/>
        <v>0</v>
      </c>
      <c r="BH890" s="4" t="str">
        <f t="shared" si="531"/>
        <v>0</v>
      </c>
      <c r="BI890" s="4" t="str">
        <f t="shared" si="532"/>
        <v>0</v>
      </c>
      <c r="BJ890" s="4" t="str">
        <f t="shared" si="533"/>
        <v>0</v>
      </c>
      <c r="BK890" s="4" t="str">
        <f t="shared" si="534"/>
        <v>0</v>
      </c>
      <c r="BL890" s="4" t="str">
        <f t="shared" si="535"/>
        <v>0</v>
      </c>
      <c r="BM890" s="4" t="str">
        <f t="shared" si="536"/>
        <v>0</v>
      </c>
      <c r="BN890" s="4" t="str">
        <f t="shared" si="537"/>
        <v>0</v>
      </c>
      <c r="BO890" s="4" t="str">
        <f t="shared" si="538"/>
        <v>0</v>
      </c>
      <c r="BP890" s="4" t="str">
        <f t="shared" si="539"/>
        <v>0</v>
      </c>
      <c r="BQ890" s="4" t="str">
        <f t="shared" si="540"/>
        <v>0</v>
      </c>
      <c r="BR890" s="4" t="str">
        <f t="shared" si="541"/>
        <v>0</v>
      </c>
      <c r="BS890" s="4" t="str">
        <f t="shared" si="542"/>
        <v>0</v>
      </c>
      <c r="BT890" s="4" t="str">
        <f t="shared" si="543"/>
        <v>0</v>
      </c>
      <c r="BU890" s="4" t="str">
        <f t="shared" si="544"/>
        <v>0</v>
      </c>
      <c r="BV890" s="4" t="str">
        <f t="shared" si="545"/>
        <v>0</v>
      </c>
      <c r="BW890" s="4" t="str">
        <f t="shared" si="546"/>
        <v>0</v>
      </c>
      <c r="BX890" s="4" t="str">
        <f t="shared" si="547"/>
        <v>0</v>
      </c>
      <c r="BY890" s="4" t="str">
        <f t="shared" si="548"/>
        <v>0</v>
      </c>
      <c r="BZ890" s="37">
        <f t="shared" si="549"/>
        <v>0</v>
      </c>
      <c r="CA890" s="32" t="e">
        <f>VLOOKUP(J:J,'Agent wise'!A:C,3,0)</f>
        <v>#N/A</v>
      </c>
      <c r="CB890" s="32">
        <f t="shared" si="550"/>
        <v>0</v>
      </c>
      <c r="CC890" t="str">
        <f t="shared" si="551"/>
        <v>FC</v>
      </c>
      <c r="CE890" s="32"/>
      <c r="CJ890">
        <f t="shared" si="552"/>
        <v>0</v>
      </c>
      <c r="CK890">
        <f t="shared" si="553"/>
        <v>1</v>
      </c>
      <c r="CL890">
        <f t="shared" si="554"/>
        <v>1900</v>
      </c>
    </row>
    <row r="891" spans="1:90" ht="15" customHeight="1" x14ac:dyDescent="0.35">
      <c r="A891" s="32"/>
      <c r="E891" s="32"/>
      <c r="G891" s="32"/>
      <c r="AQ891" s="1"/>
      <c r="AW891" s="4" t="str">
        <f t="shared" si="520"/>
        <v>0</v>
      </c>
      <c r="AX891" s="4" t="str">
        <f t="shared" si="521"/>
        <v>0</v>
      </c>
      <c r="AY891" s="4" t="str">
        <f t="shared" si="522"/>
        <v>0</v>
      </c>
      <c r="AZ891" s="4" t="str">
        <f t="shared" si="523"/>
        <v>0</v>
      </c>
      <c r="BA891" s="4" t="str">
        <f t="shared" si="524"/>
        <v>0</v>
      </c>
      <c r="BB891" s="4" t="str">
        <f t="shared" si="525"/>
        <v>0</v>
      </c>
      <c r="BC891" s="4" t="str">
        <f t="shared" si="526"/>
        <v>0</v>
      </c>
      <c r="BD891" s="4" t="str">
        <f t="shared" si="527"/>
        <v>0</v>
      </c>
      <c r="BE891" s="4" t="str">
        <f t="shared" si="528"/>
        <v>0</v>
      </c>
      <c r="BF891" s="4" t="str">
        <f t="shared" si="529"/>
        <v>0</v>
      </c>
      <c r="BG891" s="4" t="str">
        <f t="shared" si="530"/>
        <v>0</v>
      </c>
      <c r="BH891" s="4" t="str">
        <f t="shared" si="531"/>
        <v>0</v>
      </c>
      <c r="BI891" s="4" t="str">
        <f t="shared" si="532"/>
        <v>0</v>
      </c>
      <c r="BJ891" s="4" t="str">
        <f t="shared" si="533"/>
        <v>0</v>
      </c>
      <c r="BK891" s="4" t="str">
        <f t="shared" si="534"/>
        <v>0</v>
      </c>
      <c r="BL891" s="4" t="str">
        <f t="shared" si="535"/>
        <v>0</v>
      </c>
      <c r="BM891" s="4" t="str">
        <f t="shared" si="536"/>
        <v>0</v>
      </c>
      <c r="BN891" s="4" t="str">
        <f t="shared" si="537"/>
        <v>0</v>
      </c>
      <c r="BO891" s="4" t="str">
        <f t="shared" si="538"/>
        <v>0</v>
      </c>
      <c r="BP891" s="4" t="str">
        <f t="shared" si="539"/>
        <v>0</v>
      </c>
      <c r="BQ891" s="4" t="str">
        <f t="shared" si="540"/>
        <v>0</v>
      </c>
      <c r="BR891" s="4" t="str">
        <f t="shared" si="541"/>
        <v>0</v>
      </c>
      <c r="BS891" s="4" t="str">
        <f t="shared" si="542"/>
        <v>0</v>
      </c>
      <c r="BT891" s="4" t="str">
        <f t="shared" si="543"/>
        <v>0</v>
      </c>
      <c r="BU891" s="4" t="str">
        <f t="shared" si="544"/>
        <v>0</v>
      </c>
      <c r="BV891" s="4" t="str">
        <f t="shared" si="545"/>
        <v>0</v>
      </c>
      <c r="BW891" s="4" t="str">
        <f t="shared" si="546"/>
        <v>0</v>
      </c>
      <c r="BX891" s="4" t="str">
        <f t="shared" si="547"/>
        <v>0</v>
      </c>
      <c r="BY891" s="4" t="str">
        <f t="shared" si="548"/>
        <v>0</v>
      </c>
      <c r="BZ891" s="37">
        <f t="shared" si="549"/>
        <v>0</v>
      </c>
      <c r="CA891" s="32" t="e">
        <f>VLOOKUP(J:J,'Agent wise'!A:C,3,0)</f>
        <v>#N/A</v>
      </c>
      <c r="CB891" s="32">
        <f t="shared" si="550"/>
        <v>0</v>
      </c>
      <c r="CC891" t="str">
        <f t="shared" si="551"/>
        <v>FC</v>
      </c>
      <c r="CE891" s="32"/>
      <c r="CJ891">
        <f t="shared" si="552"/>
        <v>0</v>
      </c>
      <c r="CK891">
        <f t="shared" si="553"/>
        <v>1</v>
      </c>
      <c r="CL891">
        <f t="shared" si="554"/>
        <v>1900</v>
      </c>
    </row>
    <row r="892" spans="1:90" ht="15" customHeight="1" x14ac:dyDescent="0.35">
      <c r="A892" s="32"/>
      <c r="E892" s="32"/>
      <c r="G892" s="32"/>
      <c r="AQ892" s="1"/>
      <c r="AW892" s="4" t="str">
        <f t="shared" si="520"/>
        <v>0</v>
      </c>
      <c r="AX892" s="4" t="str">
        <f t="shared" si="521"/>
        <v>0</v>
      </c>
      <c r="AY892" s="4" t="str">
        <f t="shared" si="522"/>
        <v>0</v>
      </c>
      <c r="AZ892" s="4" t="str">
        <f t="shared" si="523"/>
        <v>0</v>
      </c>
      <c r="BA892" s="4" t="str">
        <f t="shared" si="524"/>
        <v>0</v>
      </c>
      <c r="BB892" s="4" t="str">
        <f t="shared" si="525"/>
        <v>0</v>
      </c>
      <c r="BC892" s="4" t="str">
        <f t="shared" si="526"/>
        <v>0</v>
      </c>
      <c r="BD892" s="4" t="str">
        <f t="shared" si="527"/>
        <v>0</v>
      </c>
      <c r="BE892" s="4" t="str">
        <f t="shared" si="528"/>
        <v>0</v>
      </c>
      <c r="BF892" s="4" t="str">
        <f t="shared" si="529"/>
        <v>0</v>
      </c>
      <c r="BG892" s="4" t="str">
        <f t="shared" si="530"/>
        <v>0</v>
      </c>
      <c r="BH892" s="4" t="str">
        <f t="shared" si="531"/>
        <v>0</v>
      </c>
      <c r="BI892" s="4" t="str">
        <f t="shared" si="532"/>
        <v>0</v>
      </c>
      <c r="BJ892" s="4" t="str">
        <f t="shared" si="533"/>
        <v>0</v>
      </c>
      <c r="BK892" s="4" t="str">
        <f t="shared" si="534"/>
        <v>0</v>
      </c>
      <c r="BL892" s="4" t="str">
        <f t="shared" si="535"/>
        <v>0</v>
      </c>
      <c r="BM892" s="4" t="str">
        <f t="shared" si="536"/>
        <v>0</v>
      </c>
      <c r="BN892" s="4" t="str">
        <f t="shared" si="537"/>
        <v>0</v>
      </c>
      <c r="BO892" s="4" t="str">
        <f t="shared" si="538"/>
        <v>0</v>
      </c>
      <c r="BP892" s="4" t="str">
        <f t="shared" si="539"/>
        <v>0</v>
      </c>
      <c r="BQ892" s="4" t="str">
        <f t="shared" si="540"/>
        <v>0</v>
      </c>
      <c r="BR892" s="4" t="str">
        <f t="shared" si="541"/>
        <v>0</v>
      </c>
      <c r="BS892" s="4" t="str">
        <f t="shared" si="542"/>
        <v>0</v>
      </c>
      <c r="BT892" s="4" t="str">
        <f t="shared" si="543"/>
        <v>0</v>
      </c>
      <c r="BU892" s="4" t="str">
        <f t="shared" si="544"/>
        <v>0</v>
      </c>
      <c r="BV892" s="4" t="str">
        <f t="shared" si="545"/>
        <v>0</v>
      </c>
      <c r="BW892" s="4" t="str">
        <f t="shared" si="546"/>
        <v>0</v>
      </c>
      <c r="BX892" s="4" t="str">
        <f t="shared" si="547"/>
        <v>0</v>
      </c>
      <c r="BY892" s="4" t="str">
        <f t="shared" si="548"/>
        <v>0</v>
      </c>
      <c r="BZ892" s="37">
        <f t="shared" si="549"/>
        <v>0</v>
      </c>
      <c r="CA892" s="32" t="e">
        <f>VLOOKUP(J:J,'Agent wise'!A:C,3,0)</f>
        <v>#N/A</v>
      </c>
      <c r="CB892" s="32">
        <f t="shared" si="550"/>
        <v>0</v>
      </c>
      <c r="CC892" t="str">
        <f t="shared" si="551"/>
        <v>FC</v>
      </c>
      <c r="CE892" s="32"/>
      <c r="CJ892">
        <f t="shared" si="552"/>
        <v>0</v>
      </c>
      <c r="CK892">
        <f t="shared" si="553"/>
        <v>1</v>
      </c>
      <c r="CL892">
        <f t="shared" si="554"/>
        <v>1900</v>
      </c>
    </row>
    <row r="893" spans="1:90" ht="15" customHeight="1" x14ac:dyDescent="0.35">
      <c r="A893" s="32"/>
      <c r="E893" s="32"/>
      <c r="G893" s="32"/>
      <c r="AQ893" s="1"/>
      <c r="AW893" s="4" t="str">
        <f t="shared" si="520"/>
        <v>0</v>
      </c>
      <c r="AX893" s="4" t="str">
        <f t="shared" si="521"/>
        <v>0</v>
      </c>
      <c r="AY893" s="4" t="str">
        <f t="shared" si="522"/>
        <v>0</v>
      </c>
      <c r="AZ893" s="4" t="str">
        <f t="shared" si="523"/>
        <v>0</v>
      </c>
      <c r="BA893" s="4" t="str">
        <f t="shared" si="524"/>
        <v>0</v>
      </c>
      <c r="BB893" s="4" t="str">
        <f t="shared" si="525"/>
        <v>0</v>
      </c>
      <c r="BC893" s="4" t="str">
        <f t="shared" si="526"/>
        <v>0</v>
      </c>
      <c r="BD893" s="4" t="str">
        <f t="shared" si="527"/>
        <v>0</v>
      </c>
      <c r="BE893" s="4" t="str">
        <f t="shared" si="528"/>
        <v>0</v>
      </c>
      <c r="BF893" s="4" t="str">
        <f t="shared" si="529"/>
        <v>0</v>
      </c>
      <c r="BG893" s="4" t="str">
        <f t="shared" si="530"/>
        <v>0</v>
      </c>
      <c r="BH893" s="4" t="str">
        <f t="shared" si="531"/>
        <v>0</v>
      </c>
      <c r="BI893" s="4" t="str">
        <f t="shared" si="532"/>
        <v>0</v>
      </c>
      <c r="BJ893" s="4" t="str">
        <f t="shared" si="533"/>
        <v>0</v>
      </c>
      <c r="BK893" s="4" t="str">
        <f t="shared" si="534"/>
        <v>0</v>
      </c>
      <c r="BL893" s="4" t="str">
        <f t="shared" si="535"/>
        <v>0</v>
      </c>
      <c r="BM893" s="4" t="str">
        <f t="shared" si="536"/>
        <v>0</v>
      </c>
      <c r="BN893" s="4" t="str">
        <f t="shared" si="537"/>
        <v>0</v>
      </c>
      <c r="BO893" s="4" t="str">
        <f t="shared" si="538"/>
        <v>0</v>
      </c>
      <c r="BP893" s="4" t="str">
        <f t="shared" si="539"/>
        <v>0</v>
      </c>
      <c r="BQ893" s="4" t="str">
        <f t="shared" si="540"/>
        <v>0</v>
      </c>
      <c r="BR893" s="4" t="str">
        <f t="shared" si="541"/>
        <v>0</v>
      </c>
      <c r="BS893" s="4" t="str">
        <f t="shared" si="542"/>
        <v>0</v>
      </c>
      <c r="BT893" s="4" t="str">
        <f t="shared" si="543"/>
        <v>0</v>
      </c>
      <c r="BU893" s="4" t="str">
        <f t="shared" si="544"/>
        <v>0</v>
      </c>
      <c r="BV893" s="4" t="str">
        <f t="shared" si="545"/>
        <v>0</v>
      </c>
      <c r="BW893" s="4" t="str">
        <f t="shared" si="546"/>
        <v>0</v>
      </c>
      <c r="BX893" s="4" t="str">
        <f t="shared" si="547"/>
        <v>0</v>
      </c>
      <c r="BY893" s="4" t="str">
        <f t="shared" si="548"/>
        <v>0</v>
      </c>
      <c r="BZ893" s="37">
        <f t="shared" si="549"/>
        <v>0</v>
      </c>
      <c r="CA893" s="32" t="e">
        <f>VLOOKUP(J:J,'Agent wise'!A:C,3,0)</f>
        <v>#N/A</v>
      </c>
      <c r="CB893" s="32">
        <f t="shared" si="550"/>
        <v>0</v>
      </c>
      <c r="CC893" t="str">
        <f t="shared" si="551"/>
        <v>FC</v>
      </c>
      <c r="CE893" s="32"/>
      <c r="CJ893">
        <f t="shared" si="552"/>
        <v>0</v>
      </c>
      <c r="CK893">
        <f t="shared" si="553"/>
        <v>1</v>
      </c>
      <c r="CL893">
        <f t="shared" si="554"/>
        <v>1900</v>
      </c>
    </row>
    <row r="894" spans="1:90" ht="15" customHeight="1" x14ac:dyDescent="0.35">
      <c r="A894" s="32"/>
      <c r="E894" s="32"/>
      <c r="G894" s="32"/>
      <c r="AQ894" s="1"/>
      <c r="AW894" s="4" t="str">
        <f t="shared" si="520"/>
        <v>0</v>
      </c>
      <c r="AX894" s="4" t="str">
        <f t="shared" si="521"/>
        <v>0</v>
      </c>
      <c r="AY894" s="4" t="str">
        <f t="shared" si="522"/>
        <v>0</v>
      </c>
      <c r="AZ894" s="4" t="str">
        <f t="shared" si="523"/>
        <v>0</v>
      </c>
      <c r="BA894" s="4" t="str">
        <f t="shared" si="524"/>
        <v>0</v>
      </c>
      <c r="BB894" s="4" t="str">
        <f t="shared" si="525"/>
        <v>0</v>
      </c>
      <c r="BC894" s="4" t="str">
        <f t="shared" si="526"/>
        <v>0</v>
      </c>
      <c r="BD894" s="4" t="str">
        <f t="shared" si="527"/>
        <v>0</v>
      </c>
      <c r="BE894" s="4" t="str">
        <f t="shared" si="528"/>
        <v>0</v>
      </c>
      <c r="BF894" s="4" t="str">
        <f t="shared" si="529"/>
        <v>0</v>
      </c>
      <c r="BG894" s="4" t="str">
        <f t="shared" si="530"/>
        <v>0</v>
      </c>
      <c r="BH894" s="4" t="str">
        <f t="shared" si="531"/>
        <v>0</v>
      </c>
      <c r="BI894" s="4" t="str">
        <f t="shared" si="532"/>
        <v>0</v>
      </c>
      <c r="BJ894" s="4" t="str">
        <f t="shared" si="533"/>
        <v>0</v>
      </c>
      <c r="BK894" s="4" t="str">
        <f t="shared" si="534"/>
        <v>0</v>
      </c>
      <c r="BL894" s="4" t="str">
        <f t="shared" si="535"/>
        <v>0</v>
      </c>
      <c r="BM894" s="4" t="str">
        <f t="shared" si="536"/>
        <v>0</v>
      </c>
      <c r="BN894" s="4" t="str">
        <f t="shared" si="537"/>
        <v>0</v>
      </c>
      <c r="BO894" s="4" t="str">
        <f t="shared" si="538"/>
        <v>0</v>
      </c>
      <c r="BP894" s="4" t="str">
        <f t="shared" si="539"/>
        <v>0</v>
      </c>
      <c r="BQ894" s="4" t="str">
        <f t="shared" si="540"/>
        <v>0</v>
      </c>
      <c r="BR894" s="4" t="str">
        <f t="shared" si="541"/>
        <v>0</v>
      </c>
      <c r="BS894" s="4" t="str">
        <f t="shared" si="542"/>
        <v>0</v>
      </c>
      <c r="BT894" s="4" t="str">
        <f t="shared" si="543"/>
        <v>0</v>
      </c>
      <c r="BU894" s="4" t="str">
        <f t="shared" si="544"/>
        <v>0</v>
      </c>
      <c r="BV894" s="4" t="str">
        <f t="shared" si="545"/>
        <v>0</v>
      </c>
      <c r="BW894" s="4" t="str">
        <f t="shared" si="546"/>
        <v>0</v>
      </c>
      <c r="BX894" s="4" t="str">
        <f t="shared" si="547"/>
        <v>0</v>
      </c>
      <c r="BY894" s="4" t="str">
        <f t="shared" si="548"/>
        <v>0</v>
      </c>
      <c r="BZ894" s="37">
        <f t="shared" si="549"/>
        <v>0</v>
      </c>
      <c r="CA894" s="32" t="e">
        <f>VLOOKUP(J:J,'Agent wise'!A:C,3,0)</f>
        <v>#N/A</v>
      </c>
      <c r="CB894" s="32">
        <f t="shared" si="550"/>
        <v>0</v>
      </c>
      <c r="CC894" t="str">
        <f t="shared" si="551"/>
        <v>FC</v>
      </c>
      <c r="CE894" s="32"/>
      <c r="CJ894">
        <f t="shared" si="552"/>
        <v>0</v>
      </c>
      <c r="CK894">
        <f t="shared" si="553"/>
        <v>1</v>
      </c>
      <c r="CL894">
        <f t="shared" si="554"/>
        <v>1900</v>
      </c>
    </row>
    <row r="895" spans="1:90" ht="15" customHeight="1" x14ac:dyDescent="0.35">
      <c r="A895" s="32"/>
      <c r="E895" s="32"/>
      <c r="G895" s="32"/>
      <c r="AQ895" s="1"/>
      <c r="AW895" s="4" t="str">
        <f t="shared" si="520"/>
        <v>0</v>
      </c>
      <c r="AX895" s="4" t="str">
        <f t="shared" si="521"/>
        <v>0</v>
      </c>
      <c r="AY895" s="4" t="str">
        <f t="shared" si="522"/>
        <v>0</v>
      </c>
      <c r="AZ895" s="4" t="str">
        <f t="shared" si="523"/>
        <v>0</v>
      </c>
      <c r="BA895" s="4" t="str">
        <f t="shared" si="524"/>
        <v>0</v>
      </c>
      <c r="BB895" s="4" t="str">
        <f t="shared" si="525"/>
        <v>0</v>
      </c>
      <c r="BC895" s="4" t="str">
        <f t="shared" si="526"/>
        <v>0</v>
      </c>
      <c r="BD895" s="4" t="str">
        <f t="shared" si="527"/>
        <v>0</v>
      </c>
      <c r="BE895" s="4" t="str">
        <f t="shared" si="528"/>
        <v>0</v>
      </c>
      <c r="BF895" s="4" t="str">
        <f t="shared" si="529"/>
        <v>0</v>
      </c>
      <c r="BG895" s="4" t="str">
        <f t="shared" si="530"/>
        <v>0</v>
      </c>
      <c r="BH895" s="4" t="str">
        <f t="shared" si="531"/>
        <v>0</v>
      </c>
      <c r="BI895" s="4" t="str">
        <f t="shared" si="532"/>
        <v>0</v>
      </c>
      <c r="BJ895" s="4" t="str">
        <f t="shared" si="533"/>
        <v>0</v>
      </c>
      <c r="BK895" s="4" t="str">
        <f t="shared" si="534"/>
        <v>0</v>
      </c>
      <c r="BL895" s="4" t="str">
        <f t="shared" si="535"/>
        <v>0</v>
      </c>
      <c r="BM895" s="4" t="str">
        <f t="shared" si="536"/>
        <v>0</v>
      </c>
      <c r="BN895" s="4" t="str">
        <f t="shared" si="537"/>
        <v>0</v>
      </c>
      <c r="BO895" s="4" t="str">
        <f t="shared" si="538"/>
        <v>0</v>
      </c>
      <c r="BP895" s="4" t="str">
        <f t="shared" si="539"/>
        <v>0</v>
      </c>
      <c r="BQ895" s="4" t="str">
        <f t="shared" si="540"/>
        <v>0</v>
      </c>
      <c r="BR895" s="4" t="str">
        <f t="shared" si="541"/>
        <v>0</v>
      </c>
      <c r="BS895" s="4" t="str">
        <f t="shared" si="542"/>
        <v>0</v>
      </c>
      <c r="BT895" s="4" t="str">
        <f t="shared" si="543"/>
        <v>0</v>
      </c>
      <c r="BU895" s="4" t="str">
        <f t="shared" si="544"/>
        <v>0</v>
      </c>
      <c r="BV895" s="4" t="str">
        <f t="shared" si="545"/>
        <v>0</v>
      </c>
      <c r="BW895" s="4" t="str">
        <f t="shared" si="546"/>
        <v>0</v>
      </c>
      <c r="BX895" s="4" t="str">
        <f t="shared" si="547"/>
        <v>0</v>
      </c>
      <c r="BY895" s="4" t="str">
        <f t="shared" si="548"/>
        <v>0</v>
      </c>
      <c r="BZ895" s="37">
        <f t="shared" si="549"/>
        <v>0</v>
      </c>
      <c r="CA895" s="32" t="e">
        <f>VLOOKUP(J:J,'Agent wise'!A:C,3,0)</f>
        <v>#N/A</v>
      </c>
      <c r="CB895" s="32">
        <f t="shared" si="550"/>
        <v>0</v>
      </c>
      <c r="CC895" t="str">
        <f t="shared" si="551"/>
        <v>FC</v>
      </c>
      <c r="CE895" s="32"/>
      <c r="CJ895">
        <f t="shared" si="552"/>
        <v>0</v>
      </c>
      <c r="CK895">
        <f t="shared" si="553"/>
        <v>1</v>
      </c>
      <c r="CL895">
        <f t="shared" si="554"/>
        <v>1900</v>
      </c>
    </row>
    <row r="896" spans="1:90" ht="15" customHeight="1" x14ac:dyDescent="0.35">
      <c r="A896" s="32"/>
      <c r="E896" s="32"/>
      <c r="G896" s="32"/>
      <c r="AQ896" s="1"/>
      <c r="AW896" s="4" t="str">
        <f t="shared" si="520"/>
        <v>0</v>
      </c>
      <c r="AX896" s="4" t="str">
        <f t="shared" si="521"/>
        <v>0</v>
      </c>
      <c r="AY896" s="4" t="str">
        <f t="shared" si="522"/>
        <v>0</v>
      </c>
      <c r="AZ896" s="4" t="str">
        <f t="shared" si="523"/>
        <v>0</v>
      </c>
      <c r="BA896" s="4" t="str">
        <f t="shared" si="524"/>
        <v>0</v>
      </c>
      <c r="BB896" s="4" t="str">
        <f t="shared" si="525"/>
        <v>0</v>
      </c>
      <c r="BC896" s="4" t="str">
        <f t="shared" si="526"/>
        <v>0</v>
      </c>
      <c r="BD896" s="4" t="str">
        <f t="shared" si="527"/>
        <v>0</v>
      </c>
      <c r="BE896" s="4" t="str">
        <f t="shared" si="528"/>
        <v>0</v>
      </c>
      <c r="BF896" s="4" t="str">
        <f t="shared" si="529"/>
        <v>0</v>
      </c>
      <c r="BG896" s="4" t="str">
        <f t="shared" si="530"/>
        <v>0</v>
      </c>
      <c r="BH896" s="4" t="str">
        <f t="shared" si="531"/>
        <v>0</v>
      </c>
      <c r="BI896" s="4" t="str">
        <f t="shared" si="532"/>
        <v>0</v>
      </c>
      <c r="BJ896" s="4" t="str">
        <f t="shared" si="533"/>
        <v>0</v>
      </c>
      <c r="BK896" s="4" t="str">
        <f t="shared" si="534"/>
        <v>0</v>
      </c>
      <c r="BL896" s="4" t="str">
        <f t="shared" si="535"/>
        <v>0</v>
      </c>
      <c r="BM896" s="4" t="str">
        <f t="shared" si="536"/>
        <v>0</v>
      </c>
      <c r="BN896" s="4" t="str">
        <f t="shared" si="537"/>
        <v>0</v>
      </c>
      <c r="BO896" s="4" t="str">
        <f t="shared" si="538"/>
        <v>0</v>
      </c>
      <c r="BP896" s="4" t="str">
        <f t="shared" si="539"/>
        <v>0</v>
      </c>
      <c r="BQ896" s="4" t="str">
        <f t="shared" si="540"/>
        <v>0</v>
      </c>
      <c r="BR896" s="4" t="str">
        <f t="shared" si="541"/>
        <v>0</v>
      </c>
      <c r="BS896" s="4" t="str">
        <f t="shared" si="542"/>
        <v>0</v>
      </c>
      <c r="BT896" s="4" t="str">
        <f t="shared" si="543"/>
        <v>0</v>
      </c>
      <c r="BU896" s="4" t="str">
        <f t="shared" si="544"/>
        <v>0</v>
      </c>
      <c r="BV896" s="4" t="str">
        <f t="shared" si="545"/>
        <v>0</v>
      </c>
      <c r="BW896" s="4" t="str">
        <f t="shared" si="546"/>
        <v>0</v>
      </c>
      <c r="BX896" s="4" t="str">
        <f t="shared" si="547"/>
        <v>0</v>
      </c>
      <c r="BY896" s="4" t="str">
        <f t="shared" si="548"/>
        <v>0</v>
      </c>
      <c r="BZ896" s="37">
        <f t="shared" si="549"/>
        <v>0</v>
      </c>
      <c r="CA896" s="32" t="e">
        <f>VLOOKUP(J:J,'Agent wise'!A:C,3,0)</f>
        <v>#N/A</v>
      </c>
      <c r="CB896" s="32">
        <f t="shared" si="550"/>
        <v>0</v>
      </c>
      <c r="CC896" t="str">
        <f t="shared" si="551"/>
        <v>FC</v>
      </c>
      <c r="CE896" s="32"/>
      <c r="CJ896">
        <f t="shared" si="552"/>
        <v>0</v>
      </c>
      <c r="CK896">
        <f t="shared" si="553"/>
        <v>1</v>
      </c>
      <c r="CL896">
        <f t="shared" si="554"/>
        <v>1900</v>
      </c>
    </row>
    <row r="897" spans="1:90" ht="15" customHeight="1" x14ac:dyDescent="0.35">
      <c r="A897" s="32"/>
      <c r="E897" s="32"/>
      <c r="G897" s="32"/>
      <c r="AQ897" s="1"/>
      <c r="AW897" s="4" t="str">
        <f t="shared" si="520"/>
        <v>0</v>
      </c>
      <c r="AX897" s="4" t="str">
        <f t="shared" si="521"/>
        <v>0</v>
      </c>
      <c r="AY897" s="4" t="str">
        <f t="shared" si="522"/>
        <v>0</v>
      </c>
      <c r="AZ897" s="4" t="str">
        <f t="shared" si="523"/>
        <v>0</v>
      </c>
      <c r="BA897" s="4" t="str">
        <f t="shared" si="524"/>
        <v>0</v>
      </c>
      <c r="BB897" s="4" t="str">
        <f t="shared" si="525"/>
        <v>0</v>
      </c>
      <c r="BC897" s="4" t="str">
        <f t="shared" si="526"/>
        <v>0</v>
      </c>
      <c r="BD897" s="4" t="str">
        <f t="shared" si="527"/>
        <v>0</v>
      </c>
      <c r="BE897" s="4" t="str">
        <f t="shared" si="528"/>
        <v>0</v>
      </c>
      <c r="BF897" s="4" t="str">
        <f t="shared" si="529"/>
        <v>0</v>
      </c>
      <c r="BG897" s="4" t="str">
        <f t="shared" si="530"/>
        <v>0</v>
      </c>
      <c r="BH897" s="4" t="str">
        <f t="shared" si="531"/>
        <v>0</v>
      </c>
      <c r="BI897" s="4" t="str">
        <f t="shared" si="532"/>
        <v>0</v>
      </c>
      <c r="BJ897" s="4" t="str">
        <f t="shared" si="533"/>
        <v>0</v>
      </c>
      <c r="BK897" s="4" t="str">
        <f t="shared" si="534"/>
        <v>0</v>
      </c>
      <c r="BL897" s="4" t="str">
        <f t="shared" si="535"/>
        <v>0</v>
      </c>
      <c r="BM897" s="4" t="str">
        <f t="shared" si="536"/>
        <v>0</v>
      </c>
      <c r="BN897" s="4" t="str">
        <f t="shared" si="537"/>
        <v>0</v>
      </c>
      <c r="BO897" s="4" t="str">
        <f t="shared" si="538"/>
        <v>0</v>
      </c>
      <c r="BP897" s="4" t="str">
        <f t="shared" si="539"/>
        <v>0</v>
      </c>
      <c r="BQ897" s="4" t="str">
        <f t="shared" si="540"/>
        <v>0</v>
      </c>
      <c r="BR897" s="4" t="str">
        <f t="shared" si="541"/>
        <v>0</v>
      </c>
      <c r="BS897" s="4" t="str">
        <f t="shared" si="542"/>
        <v>0</v>
      </c>
      <c r="BT897" s="4" t="str">
        <f t="shared" si="543"/>
        <v>0</v>
      </c>
      <c r="BU897" s="4" t="str">
        <f t="shared" si="544"/>
        <v>0</v>
      </c>
      <c r="BV897" s="4" t="str">
        <f t="shared" si="545"/>
        <v>0</v>
      </c>
      <c r="BW897" s="4" t="str">
        <f t="shared" si="546"/>
        <v>0</v>
      </c>
      <c r="BX897" s="4" t="str">
        <f t="shared" si="547"/>
        <v>0</v>
      </c>
      <c r="BY897" s="4" t="str">
        <f t="shared" si="548"/>
        <v>0</v>
      </c>
      <c r="BZ897" s="37">
        <f t="shared" si="549"/>
        <v>0</v>
      </c>
      <c r="CA897" s="32" t="e">
        <f>VLOOKUP(J:J,'Agent wise'!A:C,3,0)</f>
        <v>#N/A</v>
      </c>
      <c r="CB897" s="32">
        <f t="shared" si="550"/>
        <v>0</v>
      </c>
      <c r="CC897" t="str">
        <f t="shared" si="551"/>
        <v>FC</v>
      </c>
      <c r="CE897" s="32"/>
      <c r="CJ897">
        <f t="shared" si="552"/>
        <v>0</v>
      </c>
      <c r="CK897">
        <f t="shared" si="553"/>
        <v>1</v>
      </c>
      <c r="CL897">
        <f t="shared" si="554"/>
        <v>1900</v>
      </c>
    </row>
    <row r="898" spans="1:90" ht="15" customHeight="1" x14ac:dyDescent="0.35">
      <c r="A898" s="32"/>
      <c r="E898" s="32"/>
      <c r="G898" s="32"/>
      <c r="AQ898" s="1"/>
      <c r="AW898" s="4" t="str">
        <f t="shared" si="520"/>
        <v>0</v>
      </c>
      <c r="AX898" s="4" t="str">
        <f t="shared" si="521"/>
        <v>0</v>
      </c>
      <c r="AY898" s="4" t="str">
        <f t="shared" si="522"/>
        <v>0</v>
      </c>
      <c r="AZ898" s="4" t="str">
        <f t="shared" si="523"/>
        <v>0</v>
      </c>
      <c r="BA898" s="4" t="str">
        <f t="shared" si="524"/>
        <v>0</v>
      </c>
      <c r="BB898" s="4" t="str">
        <f t="shared" si="525"/>
        <v>0</v>
      </c>
      <c r="BC898" s="4" t="str">
        <f t="shared" si="526"/>
        <v>0</v>
      </c>
      <c r="BD898" s="4" t="str">
        <f t="shared" si="527"/>
        <v>0</v>
      </c>
      <c r="BE898" s="4" t="str">
        <f t="shared" si="528"/>
        <v>0</v>
      </c>
      <c r="BF898" s="4" t="str">
        <f t="shared" si="529"/>
        <v>0</v>
      </c>
      <c r="BG898" s="4" t="str">
        <f t="shared" si="530"/>
        <v>0</v>
      </c>
      <c r="BH898" s="4" t="str">
        <f t="shared" si="531"/>
        <v>0</v>
      </c>
      <c r="BI898" s="4" t="str">
        <f t="shared" si="532"/>
        <v>0</v>
      </c>
      <c r="BJ898" s="4" t="str">
        <f t="shared" si="533"/>
        <v>0</v>
      </c>
      <c r="BK898" s="4" t="str">
        <f t="shared" si="534"/>
        <v>0</v>
      </c>
      <c r="BL898" s="4" t="str">
        <f t="shared" si="535"/>
        <v>0</v>
      </c>
      <c r="BM898" s="4" t="str">
        <f t="shared" si="536"/>
        <v>0</v>
      </c>
      <c r="BN898" s="4" t="str">
        <f t="shared" si="537"/>
        <v>0</v>
      </c>
      <c r="BO898" s="4" t="str">
        <f t="shared" si="538"/>
        <v>0</v>
      </c>
      <c r="BP898" s="4" t="str">
        <f t="shared" si="539"/>
        <v>0</v>
      </c>
      <c r="BQ898" s="4" t="str">
        <f t="shared" si="540"/>
        <v>0</v>
      </c>
      <c r="BR898" s="4" t="str">
        <f t="shared" si="541"/>
        <v>0</v>
      </c>
      <c r="BS898" s="4" t="str">
        <f t="shared" si="542"/>
        <v>0</v>
      </c>
      <c r="BT898" s="4" t="str">
        <f t="shared" si="543"/>
        <v>0</v>
      </c>
      <c r="BU898" s="4" t="str">
        <f t="shared" si="544"/>
        <v>0</v>
      </c>
      <c r="BV898" s="4" t="str">
        <f t="shared" si="545"/>
        <v>0</v>
      </c>
      <c r="BW898" s="4" t="str">
        <f t="shared" si="546"/>
        <v>0</v>
      </c>
      <c r="BX898" s="4" t="str">
        <f t="shared" si="547"/>
        <v>0</v>
      </c>
      <c r="BY898" s="4" t="str">
        <f t="shared" si="548"/>
        <v>0</v>
      </c>
      <c r="BZ898" s="37">
        <f t="shared" si="549"/>
        <v>0</v>
      </c>
      <c r="CA898" s="32" t="e">
        <f>VLOOKUP(J:J,'Agent wise'!A:C,3,0)</f>
        <v>#N/A</v>
      </c>
      <c r="CB898" s="32">
        <f t="shared" si="550"/>
        <v>0</v>
      </c>
      <c r="CC898" t="str">
        <f t="shared" si="551"/>
        <v>FC</v>
      </c>
      <c r="CE898" s="32"/>
      <c r="CJ898">
        <f t="shared" si="552"/>
        <v>0</v>
      </c>
      <c r="CK898">
        <f t="shared" si="553"/>
        <v>1</v>
      </c>
      <c r="CL898">
        <f t="shared" si="554"/>
        <v>1900</v>
      </c>
    </row>
    <row r="899" spans="1:90" ht="15" customHeight="1" x14ac:dyDescent="0.35">
      <c r="A899" s="32"/>
      <c r="E899" s="32"/>
      <c r="G899" s="32"/>
      <c r="AQ899" s="1"/>
      <c r="AW899" s="4" t="str">
        <f t="shared" si="520"/>
        <v>0</v>
      </c>
      <c r="AX899" s="4" t="str">
        <f t="shared" si="521"/>
        <v>0</v>
      </c>
      <c r="AY899" s="4" t="str">
        <f t="shared" si="522"/>
        <v>0</v>
      </c>
      <c r="AZ899" s="4" t="str">
        <f t="shared" si="523"/>
        <v>0</v>
      </c>
      <c r="BA899" s="4" t="str">
        <f t="shared" si="524"/>
        <v>0</v>
      </c>
      <c r="BB899" s="4" t="str">
        <f t="shared" si="525"/>
        <v>0</v>
      </c>
      <c r="BC899" s="4" t="str">
        <f t="shared" si="526"/>
        <v>0</v>
      </c>
      <c r="BD899" s="4" t="str">
        <f t="shared" si="527"/>
        <v>0</v>
      </c>
      <c r="BE899" s="4" t="str">
        <f t="shared" si="528"/>
        <v>0</v>
      </c>
      <c r="BF899" s="4" t="str">
        <f t="shared" si="529"/>
        <v>0</v>
      </c>
      <c r="BG899" s="4" t="str">
        <f t="shared" si="530"/>
        <v>0</v>
      </c>
      <c r="BH899" s="4" t="str">
        <f t="shared" si="531"/>
        <v>0</v>
      </c>
      <c r="BI899" s="4" t="str">
        <f t="shared" si="532"/>
        <v>0</v>
      </c>
      <c r="BJ899" s="4" t="str">
        <f t="shared" si="533"/>
        <v>0</v>
      </c>
      <c r="BK899" s="4" t="str">
        <f t="shared" si="534"/>
        <v>0</v>
      </c>
      <c r="BL899" s="4" t="str">
        <f t="shared" si="535"/>
        <v>0</v>
      </c>
      <c r="BM899" s="4" t="str">
        <f t="shared" si="536"/>
        <v>0</v>
      </c>
      <c r="BN899" s="4" t="str">
        <f t="shared" si="537"/>
        <v>0</v>
      </c>
      <c r="BO899" s="4" t="str">
        <f t="shared" si="538"/>
        <v>0</v>
      </c>
      <c r="BP899" s="4" t="str">
        <f t="shared" si="539"/>
        <v>0</v>
      </c>
      <c r="BQ899" s="4" t="str">
        <f t="shared" si="540"/>
        <v>0</v>
      </c>
      <c r="BR899" s="4" t="str">
        <f t="shared" si="541"/>
        <v>0</v>
      </c>
      <c r="BS899" s="4" t="str">
        <f t="shared" si="542"/>
        <v>0</v>
      </c>
      <c r="BT899" s="4" t="str">
        <f t="shared" si="543"/>
        <v>0</v>
      </c>
      <c r="BU899" s="4" t="str">
        <f t="shared" si="544"/>
        <v>0</v>
      </c>
      <c r="BV899" s="4" t="str">
        <f t="shared" si="545"/>
        <v>0</v>
      </c>
      <c r="BW899" s="4" t="str">
        <f t="shared" si="546"/>
        <v>0</v>
      </c>
      <c r="BX899" s="4" t="str">
        <f t="shared" si="547"/>
        <v>0</v>
      </c>
      <c r="BY899" s="4" t="str">
        <f t="shared" si="548"/>
        <v>0</v>
      </c>
      <c r="BZ899" s="37">
        <f t="shared" si="549"/>
        <v>0</v>
      </c>
      <c r="CA899" s="32" t="e">
        <f>VLOOKUP(J:J,'Agent wise'!A:C,3,0)</f>
        <v>#N/A</v>
      </c>
      <c r="CB899" s="32">
        <f t="shared" si="550"/>
        <v>0</v>
      </c>
      <c r="CC899" t="str">
        <f t="shared" si="551"/>
        <v>FC</v>
      </c>
      <c r="CE899" s="32"/>
      <c r="CJ899">
        <f t="shared" si="552"/>
        <v>0</v>
      </c>
      <c r="CK899">
        <f t="shared" si="553"/>
        <v>1</v>
      </c>
      <c r="CL899">
        <f t="shared" si="554"/>
        <v>1900</v>
      </c>
    </row>
    <row r="900" spans="1:90" ht="15" customHeight="1" x14ac:dyDescent="0.35">
      <c r="A900" s="32"/>
      <c r="E900" s="32"/>
      <c r="G900" s="32"/>
      <c r="AQ900" s="1"/>
      <c r="AW900" s="4" t="str">
        <f t="shared" si="520"/>
        <v>0</v>
      </c>
      <c r="AX900" s="4" t="str">
        <f t="shared" si="521"/>
        <v>0</v>
      </c>
      <c r="AY900" s="4" t="str">
        <f t="shared" si="522"/>
        <v>0</v>
      </c>
      <c r="AZ900" s="4" t="str">
        <f t="shared" si="523"/>
        <v>0</v>
      </c>
      <c r="BA900" s="4" t="str">
        <f t="shared" si="524"/>
        <v>0</v>
      </c>
      <c r="BB900" s="4" t="str">
        <f t="shared" si="525"/>
        <v>0</v>
      </c>
      <c r="BC900" s="4" t="str">
        <f t="shared" si="526"/>
        <v>0</v>
      </c>
      <c r="BD900" s="4" t="str">
        <f t="shared" si="527"/>
        <v>0</v>
      </c>
      <c r="BE900" s="4" t="str">
        <f t="shared" si="528"/>
        <v>0</v>
      </c>
      <c r="BF900" s="4" t="str">
        <f t="shared" si="529"/>
        <v>0</v>
      </c>
      <c r="BG900" s="4" t="str">
        <f t="shared" si="530"/>
        <v>0</v>
      </c>
      <c r="BH900" s="4" t="str">
        <f t="shared" si="531"/>
        <v>0</v>
      </c>
      <c r="BI900" s="4" t="str">
        <f t="shared" si="532"/>
        <v>0</v>
      </c>
      <c r="BJ900" s="4" t="str">
        <f t="shared" si="533"/>
        <v>0</v>
      </c>
      <c r="BK900" s="4" t="str">
        <f t="shared" si="534"/>
        <v>0</v>
      </c>
      <c r="BL900" s="4" t="str">
        <f t="shared" si="535"/>
        <v>0</v>
      </c>
      <c r="BM900" s="4" t="str">
        <f t="shared" si="536"/>
        <v>0</v>
      </c>
      <c r="BN900" s="4" t="str">
        <f t="shared" si="537"/>
        <v>0</v>
      </c>
      <c r="BO900" s="4" t="str">
        <f t="shared" si="538"/>
        <v>0</v>
      </c>
      <c r="BP900" s="4" t="str">
        <f t="shared" si="539"/>
        <v>0</v>
      </c>
      <c r="BQ900" s="4" t="str">
        <f t="shared" si="540"/>
        <v>0</v>
      </c>
      <c r="BR900" s="4" t="str">
        <f t="shared" si="541"/>
        <v>0</v>
      </c>
      <c r="BS900" s="4" t="str">
        <f t="shared" si="542"/>
        <v>0</v>
      </c>
      <c r="BT900" s="4" t="str">
        <f t="shared" si="543"/>
        <v>0</v>
      </c>
      <c r="BU900" s="4" t="str">
        <f t="shared" si="544"/>
        <v>0</v>
      </c>
      <c r="BV900" s="4" t="str">
        <f t="shared" si="545"/>
        <v>0</v>
      </c>
      <c r="BW900" s="4" t="str">
        <f t="shared" si="546"/>
        <v>0</v>
      </c>
      <c r="BX900" s="4" t="str">
        <f t="shared" si="547"/>
        <v>0</v>
      </c>
      <c r="BY900" s="4" t="str">
        <f t="shared" si="548"/>
        <v>0</v>
      </c>
      <c r="BZ900" s="37">
        <f t="shared" si="549"/>
        <v>0</v>
      </c>
      <c r="CA900" s="32" t="e">
        <f>VLOOKUP(J:J,'Agent wise'!A:C,3,0)</f>
        <v>#N/A</v>
      </c>
      <c r="CB900" s="32">
        <f t="shared" si="550"/>
        <v>0</v>
      </c>
      <c r="CC900" t="str">
        <f t="shared" si="551"/>
        <v>FC</v>
      </c>
      <c r="CE900" s="32"/>
      <c r="CJ900">
        <f t="shared" si="552"/>
        <v>0</v>
      </c>
      <c r="CK900">
        <f t="shared" si="553"/>
        <v>1</v>
      </c>
      <c r="CL900">
        <f t="shared" si="554"/>
        <v>1900</v>
      </c>
    </row>
    <row r="901" spans="1:90" ht="15" customHeight="1" x14ac:dyDescent="0.35">
      <c r="A901" s="32"/>
      <c r="E901" s="32"/>
      <c r="G901" s="32"/>
      <c r="AQ901" s="1"/>
      <c r="AW901" s="4" t="str">
        <f t="shared" si="520"/>
        <v>0</v>
      </c>
      <c r="AX901" s="4" t="str">
        <f t="shared" si="521"/>
        <v>0</v>
      </c>
      <c r="AY901" s="4" t="str">
        <f t="shared" si="522"/>
        <v>0</v>
      </c>
      <c r="AZ901" s="4" t="str">
        <f t="shared" si="523"/>
        <v>0</v>
      </c>
      <c r="BA901" s="4" t="str">
        <f t="shared" si="524"/>
        <v>0</v>
      </c>
      <c r="BB901" s="4" t="str">
        <f t="shared" si="525"/>
        <v>0</v>
      </c>
      <c r="BC901" s="4" t="str">
        <f t="shared" si="526"/>
        <v>0</v>
      </c>
      <c r="BD901" s="4" t="str">
        <f t="shared" si="527"/>
        <v>0</v>
      </c>
      <c r="BE901" s="4" t="str">
        <f t="shared" si="528"/>
        <v>0</v>
      </c>
      <c r="BF901" s="4" t="str">
        <f t="shared" si="529"/>
        <v>0</v>
      </c>
      <c r="BG901" s="4" t="str">
        <f t="shared" si="530"/>
        <v>0</v>
      </c>
      <c r="BH901" s="4" t="str">
        <f t="shared" si="531"/>
        <v>0</v>
      </c>
      <c r="BI901" s="4" t="str">
        <f t="shared" si="532"/>
        <v>0</v>
      </c>
      <c r="BJ901" s="4" t="str">
        <f t="shared" si="533"/>
        <v>0</v>
      </c>
      <c r="BK901" s="4" t="str">
        <f t="shared" si="534"/>
        <v>0</v>
      </c>
      <c r="BL901" s="4" t="str">
        <f t="shared" si="535"/>
        <v>0</v>
      </c>
      <c r="BM901" s="4" t="str">
        <f t="shared" si="536"/>
        <v>0</v>
      </c>
      <c r="BN901" s="4" t="str">
        <f t="shared" si="537"/>
        <v>0</v>
      </c>
      <c r="BO901" s="4" t="str">
        <f t="shared" si="538"/>
        <v>0</v>
      </c>
      <c r="BP901" s="4" t="str">
        <f t="shared" si="539"/>
        <v>0</v>
      </c>
      <c r="BQ901" s="4" t="str">
        <f t="shared" si="540"/>
        <v>0</v>
      </c>
      <c r="BR901" s="4" t="str">
        <f t="shared" si="541"/>
        <v>0</v>
      </c>
      <c r="BS901" s="4" t="str">
        <f t="shared" si="542"/>
        <v>0</v>
      </c>
      <c r="BT901" s="4" t="str">
        <f t="shared" si="543"/>
        <v>0</v>
      </c>
      <c r="BU901" s="4" t="str">
        <f t="shared" si="544"/>
        <v>0</v>
      </c>
      <c r="BV901" s="4" t="str">
        <f t="shared" si="545"/>
        <v>0</v>
      </c>
      <c r="BW901" s="4" t="str">
        <f t="shared" si="546"/>
        <v>0</v>
      </c>
      <c r="BX901" s="4" t="str">
        <f t="shared" si="547"/>
        <v>0</v>
      </c>
      <c r="BY901" s="4" t="str">
        <f t="shared" si="548"/>
        <v>0</v>
      </c>
      <c r="BZ901" s="37">
        <f t="shared" si="549"/>
        <v>0</v>
      </c>
      <c r="CA901" s="32" t="e">
        <f>VLOOKUP(J:J,'Agent wise'!A:C,3,0)</f>
        <v>#N/A</v>
      </c>
      <c r="CB901" s="32">
        <f t="shared" si="550"/>
        <v>0</v>
      </c>
      <c r="CC901" t="str">
        <f t="shared" si="551"/>
        <v>FC</v>
      </c>
      <c r="CE901" s="32"/>
      <c r="CJ901">
        <f t="shared" si="552"/>
        <v>0</v>
      </c>
      <c r="CK901">
        <f t="shared" si="553"/>
        <v>1</v>
      </c>
      <c r="CL901">
        <f t="shared" si="554"/>
        <v>1900</v>
      </c>
    </row>
    <row r="902" spans="1:90" ht="15" customHeight="1" x14ac:dyDescent="0.35">
      <c r="A902" s="32"/>
      <c r="E902" s="32"/>
      <c r="G902" s="32"/>
      <c r="AQ902" s="1"/>
      <c r="AW902" s="4" t="str">
        <f t="shared" si="520"/>
        <v>0</v>
      </c>
      <c r="AX902" s="4" t="str">
        <f t="shared" si="521"/>
        <v>0</v>
      </c>
      <c r="AY902" s="4" t="str">
        <f t="shared" si="522"/>
        <v>0</v>
      </c>
      <c r="AZ902" s="4" t="str">
        <f t="shared" si="523"/>
        <v>0</v>
      </c>
      <c r="BA902" s="4" t="str">
        <f t="shared" si="524"/>
        <v>0</v>
      </c>
      <c r="BB902" s="4" t="str">
        <f t="shared" si="525"/>
        <v>0</v>
      </c>
      <c r="BC902" s="4" t="str">
        <f t="shared" si="526"/>
        <v>0</v>
      </c>
      <c r="BD902" s="4" t="str">
        <f t="shared" si="527"/>
        <v>0</v>
      </c>
      <c r="BE902" s="4" t="str">
        <f t="shared" si="528"/>
        <v>0</v>
      </c>
      <c r="BF902" s="4" t="str">
        <f t="shared" si="529"/>
        <v>0</v>
      </c>
      <c r="BG902" s="4" t="str">
        <f t="shared" si="530"/>
        <v>0</v>
      </c>
      <c r="BH902" s="4" t="str">
        <f t="shared" si="531"/>
        <v>0</v>
      </c>
      <c r="BI902" s="4" t="str">
        <f t="shared" si="532"/>
        <v>0</v>
      </c>
      <c r="BJ902" s="4" t="str">
        <f t="shared" si="533"/>
        <v>0</v>
      </c>
      <c r="BK902" s="4" t="str">
        <f t="shared" si="534"/>
        <v>0</v>
      </c>
      <c r="BL902" s="4" t="str">
        <f t="shared" si="535"/>
        <v>0</v>
      </c>
      <c r="BM902" s="4" t="str">
        <f t="shared" si="536"/>
        <v>0</v>
      </c>
      <c r="BN902" s="4" t="str">
        <f t="shared" si="537"/>
        <v>0</v>
      </c>
      <c r="BO902" s="4" t="str">
        <f t="shared" si="538"/>
        <v>0</v>
      </c>
      <c r="BP902" s="4" t="str">
        <f t="shared" si="539"/>
        <v>0</v>
      </c>
      <c r="BQ902" s="4" t="str">
        <f t="shared" si="540"/>
        <v>0</v>
      </c>
      <c r="BR902" s="4" t="str">
        <f t="shared" si="541"/>
        <v>0</v>
      </c>
      <c r="BS902" s="4" t="str">
        <f t="shared" si="542"/>
        <v>0</v>
      </c>
      <c r="BT902" s="4" t="str">
        <f t="shared" si="543"/>
        <v>0</v>
      </c>
      <c r="BU902" s="4" t="str">
        <f t="shared" si="544"/>
        <v>0</v>
      </c>
      <c r="BV902" s="4" t="str">
        <f t="shared" si="545"/>
        <v>0</v>
      </c>
      <c r="BW902" s="4" t="str">
        <f t="shared" si="546"/>
        <v>0</v>
      </c>
      <c r="BX902" s="4" t="str">
        <f t="shared" si="547"/>
        <v>0</v>
      </c>
      <c r="BY902" s="4" t="str">
        <f t="shared" si="548"/>
        <v>0</v>
      </c>
      <c r="BZ902" s="37">
        <f t="shared" si="549"/>
        <v>0</v>
      </c>
      <c r="CA902" s="32" t="e">
        <f>VLOOKUP(J:J,'Agent wise'!A:C,3,0)</f>
        <v>#N/A</v>
      </c>
      <c r="CB902" s="32">
        <f t="shared" si="550"/>
        <v>0</v>
      </c>
      <c r="CC902" t="str">
        <f t="shared" si="551"/>
        <v>FC</v>
      </c>
      <c r="CE902" s="32"/>
      <c r="CJ902">
        <f t="shared" si="552"/>
        <v>0</v>
      </c>
      <c r="CK902">
        <f t="shared" si="553"/>
        <v>1</v>
      </c>
      <c r="CL902">
        <f t="shared" si="554"/>
        <v>1900</v>
      </c>
    </row>
    <row r="903" spans="1:90" ht="15" customHeight="1" x14ac:dyDescent="0.35">
      <c r="A903" s="32"/>
      <c r="E903" s="32"/>
      <c r="G903" s="32"/>
      <c r="AQ903" s="1"/>
      <c r="AW903" s="4" t="str">
        <f t="shared" si="520"/>
        <v>0</v>
      </c>
      <c r="AX903" s="4" t="str">
        <f t="shared" si="521"/>
        <v>0</v>
      </c>
      <c r="AY903" s="4" t="str">
        <f t="shared" si="522"/>
        <v>0</v>
      </c>
      <c r="AZ903" s="4" t="str">
        <f t="shared" si="523"/>
        <v>0</v>
      </c>
      <c r="BA903" s="4" t="str">
        <f t="shared" si="524"/>
        <v>0</v>
      </c>
      <c r="BB903" s="4" t="str">
        <f t="shared" si="525"/>
        <v>0</v>
      </c>
      <c r="BC903" s="4" t="str">
        <f t="shared" si="526"/>
        <v>0</v>
      </c>
      <c r="BD903" s="4" t="str">
        <f t="shared" si="527"/>
        <v>0</v>
      </c>
      <c r="BE903" s="4" t="str">
        <f t="shared" si="528"/>
        <v>0</v>
      </c>
      <c r="BF903" s="4" t="str">
        <f t="shared" si="529"/>
        <v>0</v>
      </c>
      <c r="BG903" s="4" t="str">
        <f t="shared" si="530"/>
        <v>0</v>
      </c>
      <c r="BH903" s="4" t="str">
        <f t="shared" si="531"/>
        <v>0</v>
      </c>
      <c r="BI903" s="4" t="str">
        <f t="shared" si="532"/>
        <v>0</v>
      </c>
      <c r="BJ903" s="4" t="str">
        <f t="shared" si="533"/>
        <v>0</v>
      </c>
      <c r="BK903" s="4" t="str">
        <f t="shared" si="534"/>
        <v>0</v>
      </c>
      <c r="BL903" s="4" t="str">
        <f t="shared" si="535"/>
        <v>0</v>
      </c>
      <c r="BM903" s="4" t="str">
        <f t="shared" si="536"/>
        <v>0</v>
      </c>
      <c r="BN903" s="4" t="str">
        <f t="shared" si="537"/>
        <v>0</v>
      </c>
      <c r="BO903" s="4" t="str">
        <f t="shared" si="538"/>
        <v>0</v>
      </c>
      <c r="BP903" s="4" t="str">
        <f t="shared" si="539"/>
        <v>0</v>
      </c>
      <c r="BQ903" s="4" t="str">
        <f t="shared" si="540"/>
        <v>0</v>
      </c>
      <c r="BR903" s="4" t="str">
        <f t="shared" si="541"/>
        <v>0</v>
      </c>
      <c r="BS903" s="4" t="str">
        <f t="shared" si="542"/>
        <v>0</v>
      </c>
      <c r="BT903" s="4" t="str">
        <f t="shared" si="543"/>
        <v>0</v>
      </c>
      <c r="BU903" s="4" t="str">
        <f t="shared" si="544"/>
        <v>0</v>
      </c>
      <c r="BV903" s="4" t="str">
        <f t="shared" si="545"/>
        <v>0</v>
      </c>
      <c r="BW903" s="4" t="str">
        <f t="shared" si="546"/>
        <v>0</v>
      </c>
      <c r="BX903" s="4" t="str">
        <f t="shared" si="547"/>
        <v>0</v>
      </c>
      <c r="BY903" s="4" t="str">
        <f t="shared" si="548"/>
        <v>0</v>
      </c>
      <c r="BZ903" s="37">
        <f t="shared" si="549"/>
        <v>0</v>
      </c>
      <c r="CA903" s="32" t="e">
        <f>VLOOKUP(J:J,'Agent wise'!A:C,3,0)</f>
        <v>#N/A</v>
      </c>
      <c r="CB903" s="32">
        <f t="shared" si="550"/>
        <v>0</v>
      </c>
      <c r="CC903" t="str">
        <f t="shared" si="551"/>
        <v>FC</v>
      </c>
      <c r="CE903" s="32"/>
      <c r="CJ903">
        <f t="shared" si="552"/>
        <v>0</v>
      </c>
      <c r="CK903">
        <f t="shared" si="553"/>
        <v>1</v>
      </c>
      <c r="CL903">
        <f t="shared" si="554"/>
        <v>1900</v>
      </c>
    </row>
    <row r="904" spans="1:90" ht="15" customHeight="1" x14ac:dyDescent="0.35">
      <c r="A904" s="32"/>
      <c r="E904" s="32"/>
      <c r="G904" s="32"/>
      <c r="AQ904" s="1"/>
      <c r="AW904" s="4" t="str">
        <f t="shared" si="520"/>
        <v>0</v>
      </c>
      <c r="AX904" s="4" t="str">
        <f t="shared" si="521"/>
        <v>0</v>
      </c>
      <c r="AY904" s="4" t="str">
        <f t="shared" si="522"/>
        <v>0</v>
      </c>
      <c r="AZ904" s="4" t="str">
        <f t="shared" si="523"/>
        <v>0</v>
      </c>
      <c r="BA904" s="4" t="str">
        <f t="shared" si="524"/>
        <v>0</v>
      </c>
      <c r="BB904" s="4" t="str">
        <f t="shared" si="525"/>
        <v>0</v>
      </c>
      <c r="BC904" s="4" t="str">
        <f t="shared" si="526"/>
        <v>0</v>
      </c>
      <c r="BD904" s="4" t="str">
        <f t="shared" si="527"/>
        <v>0</v>
      </c>
      <c r="BE904" s="4" t="str">
        <f t="shared" si="528"/>
        <v>0</v>
      </c>
      <c r="BF904" s="4" t="str">
        <f t="shared" si="529"/>
        <v>0</v>
      </c>
      <c r="BG904" s="4" t="str">
        <f t="shared" si="530"/>
        <v>0</v>
      </c>
      <c r="BH904" s="4" t="str">
        <f t="shared" si="531"/>
        <v>0</v>
      </c>
      <c r="BI904" s="4" t="str">
        <f t="shared" si="532"/>
        <v>0</v>
      </c>
      <c r="BJ904" s="4" t="str">
        <f t="shared" si="533"/>
        <v>0</v>
      </c>
      <c r="BK904" s="4" t="str">
        <f t="shared" si="534"/>
        <v>0</v>
      </c>
      <c r="BL904" s="4" t="str">
        <f t="shared" si="535"/>
        <v>0</v>
      </c>
      <c r="BM904" s="4" t="str">
        <f t="shared" si="536"/>
        <v>0</v>
      </c>
      <c r="BN904" s="4" t="str">
        <f t="shared" si="537"/>
        <v>0</v>
      </c>
      <c r="BO904" s="4" t="str">
        <f t="shared" si="538"/>
        <v>0</v>
      </c>
      <c r="BP904" s="4" t="str">
        <f t="shared" si="539"/>
        <v>0</v>
      </c>
      <c r="BQ904" s="4" t="str">
        <f t="shared" si="540"/>
        <v>0</v>
      </c>
      <c r="BR904" s="4" t="str">
        <f t="shared" si="541"/>
        <v>0</v>
      </c>
      <c r="BS904" s="4" t="str">
        <f t="shared" si="542"/>
        <v>0</v>
      </c>
      <c r="BT904" s="4" t="str">
        <f t="shared" si="543"/>
        <v>0</v>
      </c>
      <c r="BU904" s="4" t="str">
        <f t="shared" si="544"/>
        <v>0</v>
      </c>
      <c r="BV904" s="4" t="str">
        <f t="shared" si="545"/>
        <v>0</v>
      </c>
      <c r="BW904" s="4" t="str">
        <f t="shared" si="546"/>
        <v>0</v>
      </c>
      <c r="BX904" s="4" t="str">
        <f t="shared" si="547"/>
        <v>0</v>
      </c>
      <c r="BY904" s="4" t="str">
        <f t="shared" si="548"/>
        <v>0</v>
      </c>
      <c r="BZ904" s="37">
        <f t="shared" si="549"/>
        <v>0</v>
      </c>
      <c r="CA904" s="32" t="e">
        <f>VLOOKUP(J:J,'Agent wise'!A:C,3,0)</f>
        <v>#N/A</v>
      </c>
      <c r="CB904" s="32">
        <f t="shared" si="550"/>
        <v>0</v>
      </c>
      <c r="CC904" t="str">
        <f t="shared" si="551"/>
        <v>FC</v>
      </c>
      <c r="CE904" s="32"/>
      <c r="CJ904">
        <f t="shared" si="552"/>
        <v>0</v>
      </c>
      <c r="CK904">
        <f t="shared" si="553"/>
        <v>1</v>
      </c>
      <c r="CL904">
        <f t="shared" si="554"/>
        <v>1900</v>
      </c>
    </row>
    <row r="905" spans="1:90" ht="15" customHeight="1" x14ac:dyDescent="0.35">
      <c r="A905" s="32"/>
      <c r="E905" s="32"/>
      <c r="G905" s="32"/>
      <c r="AQ905" s="1"/>
      <c r="AW905" s="4" t="str">
        <f t="shared" si="520"/>
        <v>0</v>
      </c>
      <c r="AX905" s="4" t="str">
        <f t="shared" si="521"/>
        <v>0</v>
      </c>
      <c r="AY905" s="4" t="str">
        <f t="shared" si="522"/>
        <v>0</v>
      </c>
      <c r="AZ905" s="4" t="str">
        <f t="shared" si="523"/>
        <v>0</v>
      </c>
      <c r="BA905" s="4" t="str">
        <f t="shared" si="524"/>
        <v>0</v>
      </c>
      <c r="BB905" s="4" t="str">
        <f t="shared" si="525"/>
        <v>0</v>
      </c>
      <c r="BC905" s="4" t="str">
        <f t="shared" si="526"/>
        <v>0</v>
      </c>
      <c r="BD905" s="4" t="str">
        <f t="shared" si="527"/>
        <v>0</v>
      </c>
      <c r="BE905" s="4" t="str">
        <f t="shared" si="528"/>
        <v>0</v>
      </c>
      <c r="BF905" s="4" t="str">
        <f t="shared" si="529"/>
        <v>0</v>
      </c>
      <c r="BG905" s="4" t="str">
        <f t="shared" si="530"/>
        <v>0</v>
      </c>
      <c r="BH905" s="4" t="str">
        <f t="shared" si="531"/>
        <v>0</v>
      </c>
      <c r="BI905" s="4" t="str">
        <f t="shared" si="532"/>
        <v>0</v>
      </c>
      <c r="BJ905" s="4" t="str">
        <f t="shared" si="533"/>
        <v>0</v>
      </c>
      <c r="BK905" s="4" t="str">
        <f t="shared" si="534"/>
        <v>0</v>
      </c>
      <c r="BL905" s="4" t="str">
        <f t="shared" si="535"/>
        <v>0</v>
      </c>
      <c r="BM905" s="4" t="str">
        <f t="shared" si="536"/>
        <v>0</v>
      </c>
      <c r="BN905" s="4" t="str">
        <f t="shared" si="537"/>
        <v>0</v>
      </c>
      <c r="BO905" s="4" t="str">
        <f t="shared" si="538"/>
        <v>0</v>
      </c>
      <c r="BP905" s="4" t="str">
        <f t="shared" si="539"/>
        <v>0</v>
      </c>
      <c r="BQ905" s="4" t="str">
        <f t="shared" si="540"/>
        <v>0</v>
      </c>
      <c r="BR905" s="4" t="str">
        <f t="shared" si="541"/>
        <v>0</v>
      </c>
      <c r="BS905" s="4" t="str">
        <f t="shared" si="542"/>
        <v>0</v>
      </c>
      <c r="BT905" s="4" t="str">
        <f t="shared" si="543"/>
        <v>0</v>
      </c>
      <c r="BU905" s="4" t="str">
        <f t="shared" si="544"/>
        <v>0</v>
      </c>
      <c r="BV905" s="4" t="str">
        <f t="shared" si="545"/>
        <v>0</v>
      </c>
      <c r="BW905" s="4" t="str">
        <f t="shared" si="546"/>
        <v>0</v>
      </c>
      <c r="BX905" s="4" t="str">
        <f t="shared" si="547"/>
        <v>0</v>
      </c>
      <c r="BY905" s="4" t="str">
        <f t="shared" si="548"/>
        <v>0</v>
      </c>
      <c r="BZ905" s="37">
        <f t="shared" si="549"/>
        <v>0</v>
      </c>
      <c r="CA905" s="32" t="e">
        <f>VLOOKUP(J:J,'Agent wise'!A:C,3,0)</f>
        <v>#N/A</v>
      </c>
      <c r="CB905" s="32">
        <f t="shared" si="550"/>
        <v>0</v>
      </c>
      <c r="CC905" t="str">
        <f t="shared" si="551"/>
        <v>FC</v>
      </c>
      <c r="CE905" s="32"/>
      <c r="CJ905">
        <f t="shared" si="552"/>
        <v>0</v>
      </c>
      <c r="CK905">
        <f t="shared" si="553"/>
        <v>1</v>
      </c>
      <c r="CL905">
        <f t="shared" si="554"/>
        <v>1900</v>
      </c>
    </row>
    <row r="906" spans="1:90" ht="15" customHeight="1" x14ac:dyDescent="0.35">
      <c r="A906" s="32"/>
      <c r="E906" s="32"/>
      <c r="G906" s="32"/>
      <c r="AQ906" s="1"/>
      <c r="AW906" s="4" t="str">
        <f t="shared" si="520"/>
        <v>0</v>
      </c>
      <c r="AX906" s="4" t="str">
        <f t="shared" si="521"/>
        <v>0</v>
      </c>
      <c r="AY906" s="4" t="str">
        <f t="shared" si="522"/>
        <v>0</v>
      </c>
      <c r="AZ906" s="4" t="str">
        <f t="shared" si="523"/>
        <v>0</v>
      </c>
      <c r="BA906" s="4" t="str">
        <f t="shared" si="524"/>
        <v>0</v>
      </c>
      <c r="BB906" s="4" t="str">
        <f t="shared" si="525"/>
        <v>0</v>
      </c>
      <c r="BC906" s="4" t="str">
        <f t="shared" si="526"/>
        <v>0</v>
      </c>
      <c r="BD906" s="4" t="str">
        <f t="shared" si="527"/>
        <v>0</v>
      </c>
      <c r="BE906" s="4" t="str">
        <f t="shared" si="528"/>
        <v>0</v>
      </c>
      <c r="BF906" s="4" t="str">
        <f t="shared" si="529"/>
        <v>0</v>
      </c>
      <c r="BG906" s="4" t="str">
        <f t="shared" si="530"/>
        <v>0</v>
      </c>
      <c r="BH906" s="4" t="str">
        <f t="shared" si="531"/>
        <v>0</v>
      </c>
      <c r="BI906" s="4" t="str">
        <f t="shared" si="532"/>
        <v>0</v>
      </c>
      <c r="BJ906" s="4" t="str">
        <f t="shared" si="533"/>
        <v>0</v>
      </c>
      <c r="BK906" s="4" t="str">
        <f t="shared" si="534"/>
        <v>0</v>
      </c>
      <c r="BL906" s="4" t="str">
        <f t="shared" si="535"/>
        <v>0</v>
      </c>
      <c r="BM906" s="4" t="str">
        <f t="shared" si="536"/>
        <v>0</v>
      </c>
      <c r="BN906" s="4" t="str">
        <f t="shared" si="537"/>
        <v>0</v>
      </c>
      <c r="BO906" s="4" t="str">
        <f t="shared" si="538"/>
        <v>0</v>
      </c>
      <c r="BP906" s="4" t="str">
        <f t="shared" si="539"/>
        <v>0</v>
      </c>
      <c r="BQ906" s="4" t="str">
        <f t="shared" si="540"/>
        <v>0</v>
      </c>
      <c r="BR906" s="4" t="str">
        <f t="shared" si="541"/>
        <v>0</v>
      </c>
      <c r="BS906" s="4" t="str">
        <f t="shared" si="542"/>
        <v>0</v>
      </c>
      <c r="BT906" s="4" t="str">
        <f t="shared" si="543"/>
        <v>0</v>
      </c>
      <c r="BU906" s="4" t="str">
        <f t="shared" si="544"/>
        <v>0</v>
      </c>
      <c r="BV906" s="4" t="str">
        <f t="shared" si="545"/>
        <v>0</v>
      </c>
      <c r="BW906" s="4" t="str">
        <f t="shared" si="546"/>
        <v>0</v>
      </c>
      <c r="BX906" s="4" t="str">
        <f t="shared" si="547"/>
        <v>0</v>
      </c>
      <c r="BY906" s="4" t="str">
        <f t="shared" si="548"/>
        <v>0</v>
      </c>
      <c r="BZ906" s="37">
        <f t="shared" si="549"/>
        <v>0</v>
      </c>
      <c r="CA906" s="32" t="e">
        <f>VLOOKUP(J:J,'Agent wise'!A:C,3,0)</f>
        <v>#N/A</v>
      </c>
      <c r="CB906" s="32">
        <f t="shared" si="550"/>
        <v>0</v>
      </c>
      <c r="CC906" t="str">
        <f t="shared" si="551"/>
        <v>FC</v>
      </c>
      <c r="CE906" s="32"/>
      <c r="CJ906">
        <f t="shared" si="552"/>
        <v>0</v>
      </c>
      <c r="CK906">
        <f t="shared" si="553"/>
        <v>1</v>
      </c>
      <c r="CL906">
        <f t="shared" si="554"/>
        <v>1900</v>
      </c>
    </row>
    <row r="907" spans="1:90" ht="15" customHeight="1" x14ac:dyDescent="0.35">
      <c r="A907" s="32"/>
      <c r="E907" s="32"/>
      <c r="G907" s="32"/>
      <c r="AQ907" s="1"/>
      <c r="AW907" s="4" t="str">
        <f t="shared" si="520"/>
        <v>0</v>
      </c>
      <c r="AX907" s="4" t="str">
        <f t="shared" si="521"/>
        <v>0</v>
      </c>
      <c r="AY907" s="4" t="str">
        <f t="shared" si="522"/>
        <v>0</v>
      </c>
      <c r="AZ907" s="4" t="str">
        <f t="shared" si="523"/>
        <v>0</v>
      </c>
      <c r="BA907" s="4" t="str">
        <f t="shared" si="524"/>
        <v>0</v>
      </c>
      <c r="BB907" s="4" t="str">
        <f t="shared" si="525"/>
        <v>0</v>
      </c>
      <c r="BC907" s="4" t="str">
        <f t="shared" si="526"/>
        <v>0</v>
      </c>
      <c r="BD907" s="4" t="str">
        <f t="shared" si="527"/>
        <v>0</v>
      </c>
      <c r="BE907" s="4" t="str">
        <f t="shared" si="528"/>
        <v>0</v>
      </c>
      <c r="BF907" s="4" t="str">
        <f t="shared" si="529"/>
        <v>0</v>
      </c>
      <c r="BG907" s="4" t="str">
        <f t="shared" si="530"/>
        <v>0</v>
      </c>
      <c r="BH907" s="4" t="str">
        <f t="shared" si="531"/>
        <v>0</v>
      </c>
      <c r="BI907" s="4" t="str">
        <f t="shared" si="532"/>
        <v>0</v>
      </c>
      <c r="BJ907" s="4" t="str">
        <f t="shared" si="533"/>
        <v>0</v>
      </c>
      <c r="BK907" s="4" t="str">
        <f t="shared" si="534"/>
        <v>0</v>
      </c>
      <c r="BL907" s="4" t="str">
        <f t="shared" si="535"/>
        <v>0</v>
      </c>
      <c r="BM907" s="4" t="str">
        <f t="shared" si="536"/>
        <v>0</v>
      </c>
      <c r="BN907" s="4" t="str">
        <f t="shared" si="537"/>
        <v>0</v>
      </c>
      <c r="BO907" s="4" t="str">
        <f t="shared" si="538"/>
        <v>0</v>
      </c>
      <c r="BP907" s="4" t="str">
        <f t="shared" si="539"/>
        <v>0</v>
      </c>
      <c r="BQ907" s="4" t="str">
        <f t="shared" si="540"/>
        <v>0</v>
      </c>
      <c r="BR907" s="4" t="str">
        <f t="shared" si="541"/>
        <v>0</v>
      </c>
      <c r="BS907" s="4" t="str">
        <f t="shared" si="542"/>
        <v>0</v>
      </c>
      <c r="BT907" s="4" t="str">
        <f t="shared" si="543"/>
        <v>0</v>
      </c>
      <c r="BU907" s="4" t="str">
        <f t="shared" si="544"/>
        <v>0</v>
      </c>
      <c r="BV907" s="4" t="str">
        <f t="shared" si="545"/>
        <v>0</v>
      </c>
      <c r="BW907" s="4" t="str">
        <f t="shared" si="546"/>
        <v>0</v>
      </c>
      <c r="BX907" s="4" t="str">
        <f t="shared" si="547"/>
        <v>0</v>
      </c>
      <c r="BY907" s="4" t="str">
        <f t="shared" si="548"/>
        <v>0</v>
      </c>
      <c r="BZ907" s="37">
        <f t="shared" si="549"/>
        <v>0</v>
      </c>
      <c r="CA907" s="32" t="e">
        <f>VLOOKUP(J:J,'Agent wise'!A:C,3,0)</f>
        <v>#N/A</v>
      </c>
      <c r="CB907" s="32">
        <f t="shared" si="550"/>
        <v>0</v>
      </c>
      <c r="CC907" t="str">
        <f t="shared" si="551"/>
        <v>FC</v>
      </c>
      <c r="CE907" s="32"/>
      <c r="CJ907">
        <f t="shared" si="552"/>
        <v>0</v>
      </c>
      <c r="CK907">
        <f t="shared" si="553"/>
        <v>1</v>
      </c>
      <c r="CL907">
        <f t="shared" si="554"/>
        <v>1900</v>
      </c>
    </row>
    <row r="908" spans="1:90" ht="15" customHeight="1" x14ac:dyDescent="0.35">
      <c r="A908" s="32"/>
      <c r="E908" s="32"/>
      <c r="G908" s="32"/>
      <c r="AQ908" s="1"/>
      <c r="AW908" s="4" t="str">
        <f t="shared" si="520"/>
        <v>0</v>
      </c>
      <c r="AX908" s="4" t="str">
        <f t="shared" si="521"/>
        <v>0</v>
      </c>
      <c r="AY908" s="4" t="str">
        <f t="shared" si="522"/>
        <v>0</v>
      </c>
      <c r="AZ908" s="4" t="str">
        <f t="shared" si="523"/>
        <v>0</v>
      </c>
      <c r="BA908" s="4" t="str">
        <f t="shared" si="524"/>
        <v>0</v>
      </c>
      <c r="BB908" s="4" t="str">
        <f t="shared" si="525"/>
        <v>0</v>
      </c>
      <c r="BC908" s="4" t="str">
        <f t="shared" si="526"/>
        <v>0</v>
      </c>
      <c r="BD908" s="4" t="str">
        <f t="shared" si="527"/>
        <v>0</v>
      </c>
      <c r="BE908" s="4" t="str">
        <f t="shared" si="528"/>
        <v>0</v>
      </c>
      <c r="BF908" s="4" t="str">
        <f t="shared" si="529"/>
        <v>0</v>
      </c>
      <c r="BG908" s="4" t="str">
        <f t="shared" si="530"/>
        <v>0</v>
      </c>
      <c r="BH908" s="4" t="str">
        <f t="shared" si="531"/>
        <v>0</v>
      </c>
      <c r="BI908" s="4" t="str">
        <f t="shared" si="532"/>
        <v>0</v>
      </c>
      <c r="BJ908" s="4" t="str">
        <f t="shared" si="533"/>
        <v>0</v>
      </c>
      <c r="BK908" s="4" t="str">
        <f t="shared" si="534"/>
        <v>0</v>
      </c>
      <c r="BL908" s="4" t="str">
        <f t="shared" si="535"/>
        <v>0</v>
      </c>
      <c r="BM908" s="4" t="str">
        <f t="shared" si="536"/>
        <v>0</v>
      </c>
      <c r="BN908" s="4" t="str">
        <f t="shared" si="537"/>
        <v>0</v>
      </c>
      <c r="BO908" s="4" t="str">
        <f t="shared" si="538"/>
        <v>0</v>
      </c>
      <c r="BP908" s="4" t="str">
        <f t="shared" si="539"/>
        <v>0</v>
      </c>
      <c r="BQ908" s="4" t="str">
        <f t="shared" si="540"/>
        <v>0</v>
      </c>
      <c r="BR908" s="4" t="str">
        <f t="shared" si="541"/>
        <v>0</v>
      </c>
      <c r="BS908" s="4" t="str">
        <f t="shared" si="542"/>
        <v>0</v>
      </c>
      <c r="BT908" s="4" t="str">
        <f t="shared" si="543"/>
        <v>0</v>
      </c>
      <c r="BU908" s="4" t="str">
        <f t="shared" si="544"/>
        <v>0</v>
      </c>
      <c r="BV908" s="4" t="str">
        <f t="shared" si="545"/>
        <v>0</v>
      </c>
      <c r="BW908" s="4" t="str">
        <f t="shared" si="546"/>
        <v>0</v>
      </c>
      <c r="BX908" s="4" t="str">
        <f t="shared" si="547"/>
        <v>0</v>
      </c>
      <c r="BY908" s="4" t="str">
        <f t="shared" si="548"/>
        <v>0</v>
      </c>
      <c r="BZ908" s="37">
        <f t="shared" si="549"/>
        <v>0</v>
      </c>
      <c r="CA908" s="32" t="e">
        <f>VLOOKUP(J:J,'Agent wise'!A:C,3,0)</f>
        <v>#N/A</v>
      </c>
      <c r="CB908" s="32">
        <f t="shared" si="550"/>
        <v>0</v>
      </c>
      <c r="CC908" t="str">
        <f t="shared" si="551"/>
        <v>FC</v>
      </c>
      <c r="CE908" s="32"/>
      <c r="CJ908">
        <f t="shared" si="552"/>
        <v>0</v>
      </c>
      <c r="CK908">
        <f t="shared" si="553"/>
        <v>1</v>
      </c>
      <c r="CL908">
        <f t="shared" si="554"/>
        <v>1900</v>
      </c>
    </row>
    <row r="909" spans="1:90" ht="15" customHeight="1" x14ac:dyDescent="0.35">
      <c r="A909" s="32"/>
      <c r="E909" s="32"/>
      <c r="G909" s="32"/>
      <c r="AQ909" s="1"/>
      <c r="AW909" s="4" t="str">
        <f t="shared" si="520"/>
        <v>0</v>
      </c>
      <c r="AX909" s="4" t="str">
        <f t="shared" si="521"/>
        <v>0</v>
      </c>
      <c r="AY909" s="4" t="str">
        <f t="shared" si="522"/>
        <v>0</v>
      </c>
      <c r="AZ909" s="4" t="str">
        <f t="shared" si="523"/>
        <v>0</v>
      </c>
      <c r="BA909" s="4" t="str">
        <f t="shared" si="524"/>
        <v>0</v>
      </c>
      <c r="BB909" s="4" t="str">
        <f t="shared" si="525"/>
        <v>0</v>
      </c>
      <c r="BC909" s="4" t="str">
        <f t="shared" si="526"/>
        <v>0</v>
      </c>
      <c r="BD909" s="4" t="str">
        <f t="shared" si="527"/>
        <v>0</v>
      </c>
      <c r="BE909" s="4" t="str">
        <f t="shared" si="528"/>
        <v>0</v>
      </c>
      <c r="BF909" s="4" t="str">
        <f t="shared" si="529"/>
        <v>0</v>
      </c>
      <c r="BG909" s="4" t="str">
        <f t="shared" si="530"/>
        <v>0</v>
      </c>
      <c r="BH909" s="4" t="str">
        <f t="shared" si="531"/>
        <v>0</v>
      </c>
      <c r="BI909" s="4" t="str">
        <f t="shared" si="532"/>
        <v>0</v>
      </c>
      <c r="BJ909" s="4" t="str">
        <f t="shared" si="533"/>
        <v>0</v>
      </c>
      <c r="BK909" s="4" t="str">
        <f t="shared" si="534"/>
        <v>0</v>
      </c>
      <c r="BL909" s="4" t="str">
        <f t="shared" si="535"/>
        <v>0</v>
      </c>
      <c r="BM909" s="4" t="str">
        <f t="shared" si="536"/>
        <v>0</v>
      </c>
      <c r="BN909" s="4" t="str">
        <f t="shared" si="537"/>
        <v>0</v>
      </c>
      <c r="BO909" s="4" t="str">
        <f t="shared" si="538"/>
        <v>0</v>
      </c>
      <c r="BP909" s="4" t="str">
        <f t="shared" si="539"/>
        <v>0</v>
      </c>
      <c r="BQ909" s="4" t="str">
        <f t="shared" si="540"/>
        <v>0</v>
      </c>
      <c r="BR909" s="4" t="str">
        <f t="shared" si="541"/>
        <v>0</v>
      </c>
      <c r="BS909" s="4" t="str">
        <f t="shared" si="542"/>
        <v>0</v>
      </c>
      <c r="BT909" s="4" t="str">
        <f t="shared" si="543"/>
        <v>0</v>
      </c>
      <c r="BU909" s="4" t="str">
        <f t="shared" si="544"/>
        <v>0</v>
      </c>
      <c r="BV909" s="4" t="str">
        <f t="shared" si="545"/>
        <v>0</v>
      </c>
      <c r="BW909" s="4" t="str">
        <f t="shared" si="546"/>
        <v>0</v>
      </c>
      <c r="BX909" s="4" t="str">
        <f t="shared" si="547"/>
        <v>0</v>
      </c>
      <c r="BY909" s="4" t="str">
        <f t="shared" si="548"/>
        <v>0</v>
      </c>
      <c r="BZ909" s="37">
        <f t="shared" si="549"/>
        <v>0</v>
      </c>
      <c r="CA909" s="32" t="e">
        <f>VLOOKUP(J:J,'Agent wise'!A:C,3,0)</f>
        <v>#N/A</v>
      </c>
      <c r="CB909" s="32">
        <f t="shared" si="550"/>
        <v>0</v>
      </c>
      <c r="CC909" t="str">
        <f t="shared" si="551"/>
        <v>FC</v>
      </c>
      <c r="CE909" s="32"/>
      <c r="CJ909">
        <f t="shared" si="552"/>
        <v>0</v>
      </c>
      <c r="CK909">
        <f t="shared" si="553"/>
        <v>1</v>
      </c>
      <c r="CL909">
        <f t="shared" si="554"/>
        <v>1900</v>
      </c>
    </row>
    <row r="910" spans="1:90" ht="15" customHeight="1" x14ac:dyDescent="0.35">
      <c r="A910" s="32"/>
      <c r="E910" s="32"/>
      <c r="G910" s="32"/>
      <c r="AQ910" s="1"/>
      <c r="AW910" s="4" t="str">
        <f t="shared" si="520"/>
        <v>0</v>
      </c>
      <c r="AX910" s="4" t="str">
        <f t="shared" si="521"/>
        <v>0</v>
      </c>
      <c r="AY910" s="4" t="str">
        <f t="shared" si="522"/>
        <v>0</v>
      </c>
      <c r="AZ910" s="4" t="str">
        <f t="shared" si="523"/>
        <v>0</v>
      </c>
      <c r="BA910" s="4" t="str">
        <f t="shared" si="524"/>
        <v>0</v>
      </c>
      <c r="BB910" s="4" t="str">
        <f t="shared" si="525"/>
        <v>0</v>
      </c>
      <c r="BC910" s="4" t="str">
        <f t="shared" si="526"/>
        <v>0</v>
      </c>
      <c r="BD910" s="4" t="str">
        <f t="shared" si="527"/>
        <v>0</v>
      </c>
      <c r="BE910" s="4" t="str">
        <f t="shared" si="528"/>
        <v>0</v>
      </c>
      <c r="BF910" s="4" t="str">
        <f t="shared" si="529"/>
        <v>0</v>
      </c>
      <c r="BG910" s="4" t="str">
        <f t="shared" si="530"/>
        <v>0</v>
      </c>
      <c r="BH910" s="4" t="str">
        <f t="shared" si="531"/>
        <v>0</v>
      </c>
      <c r="BI910" s="4" t="str">
        <f t="shared" si="532"/>
        <v>0</v>
      </c>
      <c r="BJ910" s="4" t="str">
        <f t="shared" si="533"/>
        <v>0</v>
      </c>
      <c r="BK910" s="4" t="str">
        <f t="shared" si="534"/>
        <v>0</v>
      </c>
      <c r="BL910" s="4" t="str">
        <f t="shared" si="535"/>
        <v>0</v>
      </c>
      <c r="BM910" s="4" t="str">
        <f t="shared" si="536"/>
        <v>0</v>
      </c>
      <c r="BN910" s="4" t="str">
        <f t="shared" si="537"/>
        <v>0</v>
      </c>
      <c r="BO910" s="4" t="str">
        <f t="shared" si="538"/>
        <v>0</v>
      </c>
      <c r="BP910" s="4" t="str">
        <f t="shared" si="539"/>
        <v>0</v>
      </c>
      <c r="BQ910" s="4" t="str">
        <f t="shared" si="540"/>
        <v>0</v>
      </c>
      <c r="BR910" s="4" t="str">
        <f t="shared" si="541"/>
        <v>0</v>
      </c>
      <c r="BS910" s="4" t="str">
        <f t="shared" si="542"/>
        <v>0</v>
      </c>
      <c r="BT910" s="4" t="str">
        <f t="shared" si="543"/>
        <v>0</v>
      </c>
      <c r="BU910" s="4" t="str">
        <f t="shared" si="544"/>
        <v>0</v>
      </c>
      <c r="BV910" s="4" t="str">
        <f t="shared" si="545"/>
        <v>0</v>
      </c>
      <c r="BW910" s="4" t="str">
        <f t="shared" si="546"/>
        <v>0</v>
      </c>
      <c r="BX910" s="4" t="str">
        <f t="shared" si="547"/>
        <v>0</v>
      </c>
      <c r="BY910" s="4" t="str">
        <f t="shared" si="548"/>
        <v>0</v>
      </c>
      <c r="BZ910" s="37">
        <f t="shared" si="549"/>
        <v>0</v>
      </c>
      <c r="CA910" s="32" t="e">
        <f>VLOOKUP(J:J,'Agent wise'!A:C,3,0)</f>
        <v>#N/A</v>
      </c>
      <c r="CB910" s="32">
        <f t="shared" si="550"/>
        <v>0</v>
      </c>
      <c r="CC910" t="str">
        <f t="shared" si="551"/>
        <v>FC</v>
      </c>
      <c r="CE910" s="32"/>
      <c r="CJ910">
        <f t="shared" si="552"/>
        <v>0</v>
      </c>
      <c r="CK910">
        <f t="shared" si="553"/>
        <v>1</v>
      </c>
      <c r="CL910">
        <f t="shared" si="554"/>
        <v>1900</v>
      </c>
    </row>
    <row r="911" spans="1:90" ht="15" customHeight="1" x14ac:dyDescent="0.35">
      <c r="A911" s="32"/>
      <c r="E911" s="32"/>
      <c r="G911" s="32"/>
      <c r="AQ911" s="1"/>
      <c r="AW911" s="4" t="str">
        <f t="shared" si="520"/>
        <v>0</v>
      </c>
      <c r="AX911" s="4" t="str">
        <f t="shared" si="521"/>
        <v>0</v>
      </c>
      <c r="AY911" s="4" t="str">
        <f t="shared" si="522"/>
        <v>0</v>
      </c>
      <c r="AZ911" s="4" t="str">
        <f t="shared" si="523"/>
        <v>0</v>
      </c>
      <c r="BA911" s="4" t="str">
        <f t="shared" si="524"/>
        <v>0</v>
      </c>
      <c r="BB911" s="4" t="str">
        <f t="shared" si="525"/>
        <v>0</v>
      </c>
      <c r="BC911" s="4" t="str">
        <f t="shared" si="526"/>
        <v>0</v>
      </c>
      <c r="BD911" s="4" t="str">
        <f t="shared" si="527"/>
        <v>0</v>
      </c>
      <c r="BE911" s="4" t="str">
        <f t="shared" si="528"/>
        <v>0</v>
      </c>
      <c r="BF911" s="4" t="str">
        <f t="shared" si="529"/>
        <v>0</v>
      </c>
      <c r="BG911" s="4" t="str">
        <f t="shared" si="530"/>
        <v>0</v>
      </c>
      <c r="BH911" s="4" t="str">
        <f t="shared" si="531"/>
        <v>0</v>
      </c>
      <c r="BI911" s="4" t="str">
        <f t="shared" si="532"/>
        <v>0</v>
      </c>
      <c r="BJ911" s="4" t="str">
        <f t="shared" si="533"/>
        <v>0</v>
      </c>
      <c r="BK911" s="4" t="str">
        <f t="shared" si="534"/>
        <v>0</v>
      </c>
      <c r="BL911" s="4" t="str">
        <f t="shared" si="535"/>
        <v>0</v>
      </c>
      <c r="BM911" s="4" t="str">
        <f t="shared" si="536"/>
        <v>0</v>
      </c>
      <c r="BN911" s="4" t="str">
        <f t="shared" si="537"/>
        <v>0</v>
      </c>
      <c r="BO911" s="4" t="str">
        <f t="shared" si="538"/>
        <v>0</v>
      </c>
      <c r="BP911" s="4" t="str">
        <f t="shared" si="539"/>
        <v>0</v>
      </c>
      <c r="BQ911" s="4" t="str">
        <f t="shared" si="540"/>
        <v>0</v>
      </c>
      <c r="BR911" s="4" t="str">
        <f t="shared" si="541"/>
        <v>0</v>
      </c>
      <c r="BS911" s="4" t="str">
        <f t="shared" si="542"/>
        <v>0</v>
      </c>
      <c r="BT911" s="4" t="str">
        <f t="shared" si="543"/>
        <v>0</v>
      </c>
      <c r="BU911" s="4" t="str">
        <f t="shared" si="544"/>
        <v>0</v>
      </c>
      <c r="BV911" s="4" t="str">
        <f t="shared" si="545"/>
        <v>0</v>
      </c>
      <c r="BW911" s="4" t="str">
        <f t="shared" si="546"/>
        <v>0</v>
      </c>
      <c r="BX911" s="4" t="str">
        <f t="shared" si="547"/>
        <v>0</v>
      </c>
      <c r="BY911" s="4" t="str">
        <f t="shared" si="548"/>
        <v>0</v>
      </c>
      <c r="BZ911" s="37">
        <f t="shared" si="549"/>
        <v>0</v>
      </c>
      <c r="CA911" s="32" t="e">
        <f>VLOOKUP(J:J,'Agent wise'!A:C,3,0)</f>
        <v>#N/A</v>
      </c>
      <c r="CB911" s="32">
        <f t="shared" si="550"/>
        <v>0</v>
      </c>
      <c r="CC911" t="str">
        <f t="shared" si="551"/>
        <v>FC</v>
      </c>
      <c r="CE911" s="32"/>
      <c r="CJ911">
        <f t="shared" si="552"/>
        <v>0</v>
      </c>
      <c r="CK911">
        <f t="shared" si="553"/>
        <v>1</v>
      </c>
      <c r="CL911">
        <f t="shared" si="554"/>
        <v>1900</v>
      </c>
    </row>
    <row r="912" spans="1:90" ht="15" customHeight="1" x14ac:dyDescent="0.35">
      <c r="A912" s="32"/>
      <c r="E912" s="32"/>
      <c r="G912" s="32"/>
      <c r="AQ912" s="1"/>
      <c r="AW912" s="4" t="str">
        <f t="shared" si="520"/>
        <v>0</v>
      </c>
      <c r="AX912" s="4" t="str">
        <f t="shared" si="521"/>
        <v>0</v>
      </c>
      <c r="AY912" s="4" t="str">
        <f t="shared" si="522"/>
        <v>0</v>
      </c>
      <c r="AZ912" s="4" t="str">
        <f t="shared" si="523"/>
        <v>0</v>
      </c>
      <c r="BA912" s="4" t="str">
        <f t="shared" si="524"/>
        <v>0</v>
      </c>
      <c r="BB912" s="4" t="str">
        <f t="shared" si="525"/>
        <v>0</v>
      </c>
      <c r="BC912" s="4" t="str">
        <f t="shared" si="526"/>
        <v>0</v>
      </c>
      <c r="BD912" s="4" t="str">
        <f t="shared" si="527"/>
        <v>0</v>
      </c>
      <c r="BE912" s="4" t="str">
        <f t="shared" si="528"/>
        <v>0</v>
      </c>
      <c r="BF912" s="4" t="str">
        <f t="shared" si="529"/>
        <v>0</v>
      </c>
      <c r="BG912" s="4" t="str">
        <f t="shared" si="530"/>
        <v>0</v>
      </c>
      <c r="BH912" s="4" t="str">
        <f t="shared" si="531"/>
        <v>0</v>
      </c>
      <c r="BI912" s="4" t="str">
        <f t="shared" si="532"/>
        <v>0</v>
      </c>
      <c r="BJ912" s="4" t="str">
        <f t="shared" si="533"/>
        <v>0</v>
      </c>
      <c r="BK912" s="4" t="str">
        <f t="shared" si="534"/>
        <v>0</v>
      </c>
      <c r="BL912" s="4" t="str">
        <f t="shared" si="535"/>
        <v>0</v>
      </c>
      <c r="BM912" s="4" t="str">
        <f t="shared" si="536"/>
        <v>0</v>
      </c>
      <c r="BN912" s="4" t="str">
        <f t="shared" si="537"/>
        <v>0</v>
      </c>
      <c r="BO912" s="4" t="str">
        <f t="shared" si="538"/>
        <v>0</v>
      </c>
      <c r="BP912" s="4" t="str">
        <f t="shared" si="539"/>
        <v>0</v>
      </c>
      <c r="BQ912" s="4" t="str">
        <f t="shared" si="540"/>
        <v>0</v>
      </c>
      <c r="BR912" s="4" t="str">
        <f t="shared" si="541"/>
        <v>0</v>
      </c>
      <c r="BS912" s="4" t="str">
        <f t="shared" si="542"/>
        <v>0</v>
      </c>
      <c r="BT912" s="4" t="str">
        <f t="shared" si="543"/>
        <v>0</v>
      </c>
      <c r="BU912" s="4" t="str">
        <f t="shared" si="544"/>
        <v>0</v>
      </c>
      <c r="BV912" s="4" t="str">
        <f t="shared" si="545"/>
        <v>0</v>
      </c>
      <c r="BW912" s="4" t="str">
        <f t="shared" si="546"/>
        <v>0</v>
      </c>
      <c r="BX912" s="4" t="str">
        <f t="shared" si="547"/>
        <v>0</v>
      </c>
      <c r="BY912" s="4" t="str">
        <f t="shared" si="548"/>
        <v>0</v>
      </c>
      <c r="BZ912" s="37">
        <f t="shared" si="549"/>
        <v>0</v>
      </c>
      <c r="CA912" s="32" t="e">
        <f>VLOOKUP(J:J,'Agent wise'!A:C,3,0)</f>
        <v>#N/A</v>
      </c>
      <c r="CB912" s="32">
        <f t="shared" si="550"/>
        <v>0</v>
      </c>
      <c r="CC912" t="str">
        <f t="shared" si="551"/>
        <v>FC</v>
      </c>
      <c r="CE912" s="32"/>
      <c r="CJ912">
        <f t="shared" si="552"/>
        <v>0</v>
      </c>
      <c r="CK912">
        <f t="shared" si="553"/>
        <v>1</v>
      </c>
      <c r="CL912">
        <f t="shared" si="554"/>
        <v>1900</v>
      </c>
    </row>
    <row r="913" spans="1:90" ht="15" customHeight="1" x14ac:dyDescent="0.35">
      <c r="A913" s="32"/>
      <c r="E913" s="32"/>
      <c r="G913" s="32"/>
      <c r="AQ913" s="1"/>
      <c r="AW913" s="4" t="str">
        <f t="shared" si="520"/>
        <v>0</v>
      </c>
      <c r="AX913" s="4" t="str">
        <f t="shared" si="521"/>
        <v>0</v>
      </c>
      <c r="AY913" s="4" t="str">
        <f t="shared" si="522"/>
        <v>0</v>
      </c>
      <c r="AZ913" s="4" t="str">
        <f t="shared" si="523"/>
        <v>0</v>
      </c>
      <c r="BA913" s="4" t="str">
        <f t="shared" si="524"/>
        <v>0</v>
      </c>
      <c r="BB913" s="4" t="str">
        <f t="shared" si="525"/>
        <v>0</v>
      </c>
      <c r="BC913" s="4" t="str">
        <f t="shared" si="526"/>
        <v>0</v>
      </c>
      <c r="BD913" s="4" t="str">
        <f t="shared" si="527"/>
        <v>0</v>
      </c>
      <c r="BE913" s="4" t="str">
        <f t="shared" si="528"/>
        <v>0</v>
      </c>
      <c r="BF913" s="4" t="str">
        <f t="shared" si="529"/>
        <v>0</v>
      </c>
      <c r="BG913" s="4" t="str">
        <f t="shared" si="530"/>
        <v>0</v>
      </c>
      <c r="BH913" s="4" t="str">
        <f t="shared" si="531"/>
        <v>0</v>
      </c>
      <c r="BI913" s="4" t="str">
        <f t="shared" si="532"/>
        <v>0</v>
      </c>
      <c r="BJ913" s="4" t="str">
        <f t="shared" si="533"/>
        <v>0</v>
      </c>
      <c r="BK913" s="4" t="str">
        <f t="shared" si="534"/>
        <v>0</v>
      </c>
      <c r="BL913" s="4" t="str">
        <f t="shared" si="535"/>
        <v>0</v>
      </c>
      <c r="BM913" s="4" t="str">
        <f t="shared" si="536"/>
        <v>0</v>
      </c>
      <c r="BN913" s="4" t="str">
        <f t="shared" si="537"/>
        <v>0</v>
      </c>
      <c r="BO913" s="4" t="str">
        <f t="shared" si="538"/>
        <v>0</v>
      </c>
      <c r="BP913" s="4" t="str">
        <f t="shared" si="539"/>
        <v>0</v>
      </c>
      <c r="BQ913" s="4" t="str">
        <f t="shared" si="540"/>
        <v>0</v>
      </c>
      <c r="BR913" s="4" t="str">
        <f t="shared" si="541"/>
        <v>0</v>
      </c>
      <c r="BS913" s="4" t="str">
        <f t="shared" si="542"/>
        <v>0</v>
      </c>
      <c r="BT913" s="4" t="str">
        <f t="shared" si="543"/>
        <v>0</v>
      </c>
      <c r="BU913" s="4" t="str">
        <f t="shared" si="544"/>
        <v>0</v>
      </c>
      <c r="BV913" s="4" t="str">
        <f t="shared" si="545"/>
        <v>0</v>
      </c>
      <c r="BW913" s="4" t="str">
        <f t="shared" si="546"/>
        <v>0</v>
      </c>
      <c r="BX913" s="4" t="str">
        <f t="shared" si="547"/>
        <v>0</v>
      </c>
      <c r="BY913" s="4" t="str">
        <f t="shared" si="548"/>
        <v>0</v>
      </c>
      <c r="BZ913" s="37">
        <f t="shared" si="549"/>
        <v>0</v>
      </c>
      <c r="CA913" s="32" t="e">
        <f>VLOOKUP(J:J,'Agent wise'!A:C,3,0)</f>
        <v>#N/A</v>
      </c>
      <c r="CB913" s="32">
        <f t="shared" si="550"/>
        <v>0</v>
      </c>
      <c r="CC913" t="str">
        <f t="shared" si="551"/>
        <v>FC</v>
      </c>
      <c r="CE913" s="32"/>
      <c r="CJ913">
        <f t="shared" si="552"/>
        <v>0</v>
      </c>
      <c r="CK913">
        <f t="shared" si="553"/>
        <v>1</v>
      </c>
      <c r="CL913">
        <f t="shared" si="554"/>
        <v>1900</v>
      </c>
    </row>
    <row r="914" spans="1:90" ht="15" customHeight="1" x14ac:dyDescent="0.35">
      <c r="A914" s="32"/>
      <c r="E914" s="32"/>
      <c r="G914" s="32"/>
      <c r="AQ914" s="1"/>
      <c r="AW914" s="4" t="str">
        <f t="shared" si="520"/>
        <v>0</v>
      </c>
      <c r="AX914" s="4" t="str">
        <f t="shared" si="521"/>
        <v>0</v>
      </c>
      <c r="AY914" s="4" t="str">
        <f t="shared" si="522"/>
        <v>0</v>
      </c>
      <c r="AZ914" s="4" t="str">
        <f t="shared" si="523"/>
        <v>0</v>
      </c>
      <c r="BA914" s="4" t="str">
        <f t="shared" si="524"/>
        <v>0</v>
      </c>
      <c r="BB914" s="4" t="str">
        <f t="shared" si="525"/>
        <v>0</v>
      </c>
      <c r="BC914" s="4" t="str">
        <f t="shared" si="526"/>
        <v>0</v>
      </c>
      <c r="BD914" s="4" t="str">
        <f t="shared" si="527"/>
        <v>0</v>
      </c>
      <c r="BE914" s="4" t="str">
        <f t="shared" si="528"/>
        <v>0</v>
      </c>
      <c r="BF914" s="4" t="str">
        <f t="shared" si="529"/>
        <v>0</v>
      </c>
      <c r="BG914" s="4" t="str">
        <f t="shared" si="530"/>
        <v>0</v>
      </c>
      <c r="BH914" s="4" t="str">
        <f t="shared" si="531"/>
        <v>0</v>
      </c>
      <c r="BI914" s="4" t="str">
        <f t="shared" si="532"/>
        <v>0</v>
      </c>
      <c r="BJ914" s="4" t="str">
        <f t="shared" si="533"/>
        <v>0</v>
      </c>
      <c r="BK914" s="4" t="str">
        <f t="shared" si="534"/>
        <v>0</v>
      </c>
      <c r="BL914" s="4" t="str">
        <f t="shared" si="535"/>
        <v>0</v>
      </c>
      <c r="BM914" s="4" t="str">
        <f t="shared" si="536"/>
        <v>0</v>
      </c>
      <c r="BN914" s="4" t="str">
        <f t="shared" si="537"/>
        <v>0</v>
      </c>
      <c r="BO914" s="4" t="str">
        <f t="shared" si="538"/>
        <v>0</v>
      </c>
      <c r="BP914" s="4" t="str">
        <f t="shared" si="539"/>
        <v>0</v>
      </c>
      <c r="BQ914" s="4" t="str">
        <f t="shared" si="540"/>
        <v>0</v>
      </c>
      <c r="BR914" s="4" t="str">
        <f t="shared" si="541"/>
        <v>0</v>
      </c>
      <c r="BS914" s="4" t="str">
        <f t="shared" si="542"/>
        <v>0</v>
      </c>
      <c r="BT914" s="4" t="str">
        <f t="shared" si="543"/>
        <v>0</v>
      </c>
      <c r="BU914" s="4" t="str">
        <f t="shared" si="544"/>
        <v>0</v>
      </c>
      <c r="BV914" s="4" t="str">
        <f t="shared" si="545"/>
        <v>0</v>
      </c>
      <c r="BW914" s="4" t="str">
        <f t="shared" si="546"/>
        <v>0</v>
      </c>
      <c r="BX914" s="4" t="str">
        <f t="shared" si="547"/>
        <v>0</v>
      </c>
      <c r="BY914" s="4" t="str">
        <f t="shared" si="548"/>
        <v>0</v>
      </c>
      <c r="BZ914" s="37">
        <f t="shared" si="549"/>
        <v>0</v>
      </c>
      <c r="CA914" s="32" t="e">
        <f>VLOOKUP(J:J,'Agent wise'!A:C,3,0)</f>
        <v>#N/A</v>
      </c>
      <c r="CB914" s="32">
        <f t="shared" si="550"/>
        <v>0</v>
      </c>
      <c r="CC914" t="str">
        <f t="shared" si="551"/>
        <v>FC</v>
      </c>
      <c r="CE914" s="32"/>
      <c r="CJ914">
        <f t="shared" si="552"/>
        <v>0</v>
      </c>
      <c r="CK914">
        <f t="shared" si="553"/>
        <v>1</v>
      </c>
      <c r="CL914">
        <f t="shared" si="554"/>
        <v>1900</v>
      </c>
    </row>
    <row r="915" spans="1:90" ht="15" customHeight="1" x14ac:dyDescent="0.35">
      <c r="A915" s="32"/>
      <c r="E915" s="32"/>
      <c r="G915" s="32"/>
      <c r="AQ915" s="1"/>
      <c r="AW915" s="4" t="str">
        <f t="shared" si="520"/>
        <v>0</v>
      </c>
      <c r="AX915" s="4" t="str">
        <f t="shared" si="521"/>
        <v>0</v>
      </c>
      <c r="AY915" s="4" t="str">
        <f t="shared" si="522"/>
        <v>0</v>
      </c>
      <c r="AZ915" s="4" t="str">
        <f t="shared" si="523"/>
        <v>0</v>
      </c>
      <c r="BA915" s="4" t="str">
        <f t="shared" si="524"/>
        <v>0</v>
      </c>
      <c r="BB915" s="4" t="str">
        <f t="shared" si="525"/>
        <v>0</v>
      </c>
      <c r="BC915" s="4" t="str">
        <f t="shared" si="526"/>
        <v>0</v>
      </c>
      <c r="BD915" s="4" t="str">
        <f t="shared" si="527"/>
        <v>0</v>
      </c>
      <c r="BE915" s="4" t="str">
        <f t="shared" si="528"/>
        <v>0</v>
      </c>
      <c r="BF915" s="4" t="str">
        <f t="shared" si="529"/>
        <v>0</v>
      </c>
      <c r="BG915" s="4" t="str">
        <f t="shared" si="530"/>
        <v>0</v>
      </c>
      <c r="BH915" s="4" t="str">
        <f t="shared" si="531"/>
        <v>0</v>
      </c>
      <c r="BI915" s="4" t="str">
        <f t="shared" si="532"/>
        <v>0</v>
      </c>
      <c r="BJ915" s="4" t="str">
        <f t="shared" si="533"/>
        <v>0</v>
      </c>
      <c r="BK915" s="4" t="str">
        <f t="shared" si="534"/>
        <v>0</v>
      </c>
      <c r="BL915" s="4" t="str">
        <f t="shared" si="535"/>
        <v>0</v>
      </c>
      <c r="BM915" s="4" t="str">
        <f t="shared" si="536"/>
        <v>0</v>
      </c>
      <c r="BN915" s="4" t="str">
        <f t="shared" si="537"/>
        <v>0</v>
      </c>
      <c r="BO915" s="4" t="str">
        <f t="shared" si="538"/>
        <v>0</v>
      </c>
      <c r="BP915" s="4" t="str">
        <f t="shared" si="539"/>
        <v>0</v>
      </c>
      <c r="BQ915" s="4" t="str">
        <f t="shared" si="540"/>
        <v>0</v>
      </c>
      <c r="BR915" s="4" t="str">
        <f t="shared" si="541"/>
        <v>0</v>
      </c>
      <c r="BS915" s="4" t="str">
        <f t="shared" si="542"/>
        <v>0</v>
      </c>
      <c r="BT915" s="4" t="str">
        <f t="shared" si="543"/>
        <v>0</v>
      </c>
      <c r="BU915" s="4" t="str">
        <f t="shared" si="544"/>
        <v>0</v>
      </c>
      <c r="BV915" s="4" t="str">
        <f t="shared" si="545"/>
        <v>0</v>
      </c>
      <c r="BW915" s="4" t="str">
        <f t="shared" si="546"/>
        <v>0</v>
      </c>
      <c r="BX915" s="4" t="str">
        <f t="shared" si="547"/>
        <v>0</v>
      </c>
      <c r="BY915" s="4" t="str">
        <f t="shared" si="548"/>
        <v>0</v>
      </c>
      <c r="BZ915" s="37">
        <f t="shared" si="549"/>
        <v>0</v>
      </c>
      <c r="CA915" s="32" t="e">
        <f>VLOOKUP(J:J,'Agent wise'!A:C,3,0)</f>
        <v>#N/A</v>
      </c>
      <c r="CB915" s="32">
        <f t="shared" si="550"/>
        <v>0</v>
      </c>
      <c r="CC915" t="str">
        <f t="shared" si="551"/>
        <v>FC</v>
      </c>
      <c r="CE915" s="32"/>
      <c r="CJ915">
        <f t="shared" si="552"/>
        <v>0</v>
      </c>
      <c r="CK915">
        <f t="shared" si="553"/>
        <v>1</v>
      </c>
      <c r="CL915">
        <f t="shared" si="554"/>
        <v>1900</v>
      </c>
    </row>
    <row r="916" spans="1:90" ht="15" customHeight="1" x14ac:dyDescent="0.35">
      <c r="A916" s="32"/>
      <c r="E916" s="32"/>
      <c r="G916" s="32"/>
      <c r="AQ916" s="1"/>
      <c r="AW916" s="4" t="str">
        <f t="shared" si="520"/>
        <v>0</v>
      </c>
      <c r="AX916" s="4" t="str">
        <f t="shared" si="521"/>
        <v>0</v>
      </c>
      <c r="AY916" s="4" t="str">
        <f t="shared" si="522"/>
        <v>0</v>
      </c>
      <c r="AZ916" s="4" t="str">
        <f t="shared" si="523"/>
        <v>0</v>
      </c>
      <c r="BA916" s="4" t="str">
        <f t="shared" si="524"/>
        <v>0</v>
      </c>
      <c r="BB916" s="4" t="str">
        <f t="shared" si="525"/>
        <v>0</v>
      </c>
      <c r="BC916" s="4" t="str">
        <f t="shared" si="526"/>
        <v>0</v>
      </c>
      <c r="BD916" s="4" t="str">
        <f t="shared" si="527"/>
        <v>0</v>
      </c>
      <c r="BE916" s="4" t="str">
        <f t="shared" si="528"/>
        <v>0</v>
      </c>
      <c r="BF916" s="4" t="str">
        <f t="shared" si="529"/>
        <v>0</v>
      </c>
      <c r="BG916" s="4" t="str">
        <f t="shared" si="530"/>
        <v>0</v>
      </c>
      <c r="BH916" s="4" t="str">
        <f t="shared" si="531"/>
        <v>0</v>
      </c>
      <c r="BI916" s="4" t="str">
        <f t="shared" si="532"/>
        <v>0</v>
      </c>
      <c r="BJ916" s="4" t="str">
        <f t="shared" si="533"/>
        <v>0</v>
      </c>
      <c r="BK916" s="4" t="str">
        <f t="shared" si="534"/>
        <v>0</v>
      </c>
      <c r="BL916" s="4" t="str">
        <f t="shared" si="535"/>
        <v>0</v>
      </c>
      <c r="BM916" s="4" t="str">
        <f t="shared" si="536"/>
        <v>0</v>
      </c>
      <c r="BN916" s="4" t="str">
        <f t="shared" si="537"/>
        <v>0</v>
      </c>
      <c r="BO916" s="4" t="str">
        <f t="shared" si="538"/>
        <v>0</v>
      </c>
      <c r="BP916" s="4" t="str">
        <f t="shared" si="539"/>
        <v>0</v>
      </c>
      <c r="BQ916" s="4" t="str">
        <f t="shared" si="540"/>
        <v>0</v>
      </c>
      <c r="BR916" s="4" t="str">
        <f t="shared" si="541"/>
        <v>0</v>
      </c>
      <c r="BS916" s="4" t="str">
        <f t="shared" si="542"/>
        <v>0</v>
      </c>
      <c r="BT916" s="4" t="str">
        <f t="shared" si="543"/>
        <v>0</v>
      </c>
      <c r="BU916" s="4" t="str">
        <f t="shared" si="544"/>
        <v>0</v>
      </c>
      <c r="BV916" s="4" t="str">
        <f t="shared" si="545"/>
        <v>0</v>
      </c>
      <c r="BW916" s="4" t="str">
        <f t="shared" si="546"/>
        <v>0</v>
      </c>
      <c r="BX916" s="4" t="str">
        <f t="shared" si="547"/>
        <v>0</v>
      </c>
      <c r="BY916" s="4" t="str">
        <f t="shared" si="548"/>
        <v>0</v>
      </c>
      <c r="BZ916" s="37">
        <f t="shared" si="549"/>
        <v>0</v>
      </c>
      <c r="CA916" s="32" t="e">
        <f>VLOOKUP(J:J,'Agent wise'!A:C,3,0)</f>
        <v>#N/A</v>
      </c>
      <c r="CB916" s="32">
        <f t="shared" si="550"/>
        <v>0</v>
      </c>
      <c r="CC916" t="str">
        <f t="shared" si="551"/>
        <v>FC</v>
      </c>
      <c r="CE916" s="32"/>
      <c r="CJ916">
        <f t="shared" si="552"/>
        <v>0</v>
      </c>
      <c r="CK916">
        <f t="shared" si="553"/>
        <v>1</v>
      </c>
      <c r="CL916">
        <f t="shared" si="554"/>
        <v>1900</v>
      </c>
    </row>
    <row r="917" spans="1:90" ht="15" customHeight="1" x14ac:dyDescent="0.35">
      <c r="A917" s="32"/>
      <c r="E917" s="32"/>
      <c r="G917" s="32"/>
      <c r="AQ917" s="1"/>
      <c r="AW917" s="4" t="str">
        <f t="shared" si="520"/>
        <v>0</v>
      </c>
      <c r="AX917" s="4" t="str">
        <f t="shared" si="521"/>
        <v>0</v>
      </c>
      <c r="AY917" s="4" t="str">
        <f t="shared" si="522"/>
        <v>0</v>
      </c>
      <c r="AZ917" s="4" t="str">
        <f t="shared" si="523"/>
        <v>0</v>
      </c>
      <c r="BA917" s="4" t="str">
        <f t="shared" si="524"/>
        <v>0</v>
      </c>
      <c r="BB917" s="4" t="str">
        <f t="shared" si="525"/>
        <v>0</v>
      </c>
      <c r="BC917" s="4" t="str">
        <f t="shared" si="526"/>
        <v>0</v>
      </c>
      <c r="BD917" s="4" t="str">
        <f t="shared" si="527"/>
        <v>0</v>
      </c>
      <c r="BE917" s="4" t="str">
        <f t="shared" si="528"/>
        <v>0</v>
      </c>
      <c r="BF917" s="4" t="str">
        <f t="shared" si="529"/>
        <v>0</v>
      </c>
      <c r="BG917" s="4" t="str">
        <f t="shared" si="530"/>
        <v>0</v>
      </c>
      <c r="BH917" s="4" t="str">
        <f t="shared" si="531"/>
        <v>0</v>
      </c>
      <c r="BI917" s="4" t="str">
        <f t="shared" si="532"/>
        <v>0</v>
      </c>
      <c r="BJ917" s="4" t="str">
        <f t="shared" si="533"/>
        <v>0</v>
      </c>
      <c r="BK917" s="4" t="str">
        <f t="shared" si="534"/>
        <v>0</v>
      </c>
      <c r="BL917" s="4" t="str">
        <f t="shared" si="535"/>
        <v>0</v>
      </c>
      <c r="BM917" s="4" t="str">
        <f t="shared" si="536"/>
        <v>0</v>
      </c>
      <c r="BN917" s="4" t="str">
        <f t="shared" si="537"/>
        <v>0</v>
      </c>
      <c r="BO917" s="4" t="str">
        <f t="shared" si="538"/>
        <v>0</v>
      </c>
      <c r="BP917" s="4" t="str">
        <f t="shared" si="539"/>
        <v>0</v>
      </c>
      <c r="BQ917" s="4" t="str">
        <f t="shared" si="540"/>
        <v>0</v>
      </c>
      <c r="BR917" s="4" t="str">
        <f t="shared" si="541"/>
        <v>0</v>
      </c>
      <c r="BS917" s="4" t="str">
        <f t="shared" si="542"/>
        <v>0</v>
      </c>
      <c r="BT917" s="4" t="str">
        <f t="shared" si="543"/>
        <v>0</v>
      </c>
      <c r="BU917" s="4" t="str">
        <f t="shared" si="544"/>
        <v>0</v>
      </c>
      <c r="BV917" s="4" t="str">
        <f t="shared" si="545"/>
        <v>0</v>
      </c>
      <c r="BW917" s="4" t="str">
        <f t="shared" si="546"/>
        <v>0</v>
      </c>
      <c r="BX917" s="4" t="str">
        <f t="shared" si="547"/>
        <v>0</v>
      </c>
      <c r="BY917" s="4" t="str">
        <f t="shared" si="548"/>
        <v>0</v>
      </c>
      <c r="BZ917" s="37">
        <f t="shared" si="549"/>
        <v>0</v>
      </c>
      <c r="CA917" s="32" t="e">
        <f>VLOOKUP(J:J,'Agent wise'!A:C,3,0)</f>
        <v>#N/A</v>
      </c>
      <c r="CB917" s="32">
        <f t="shared" si="550"/>
        <v>0</v>
      </c>
      <c r="CC917" t="str">
        <f t="shared" si="551"/>
        <v>FC</v>
      </c>
      <c r="CE917" s="32"/>
      <c r="CJ917">
        <f t="shared" si="552"/>
        <v>0</v>
      </c>
      <c r="CK917">
        <f t="shared" si="553"/>
        <v>1</v>
      </c>
      <c r="CL917">
        <f t="shared" si="554"/>
        <v>1900</v>
      </c>
    </row>
    <row r="918" spans="1:90" ht="15" customHeight="1" x14ac:dyDescent="0.35">
      <c r="A918" s="32"/>
      <c r="E918" s="32"/>
      <c r="G918" s="32"/>
      <c r="AQ918" s="1"/>
      <c r="AW918" s="4" t="str">
        <f t="shared" si="520"/>
        <v>0</v>
      </c>
      <c r="AX918" s="4" t="str">
        <f t="shared" si="521"/>
        <v>0</v>
      </c>
      <c r="AY918" s="4" t="str">
        <f t="shared" si="522"/>
        <v>0</v>
      </c>
      <c r="AZ918" s="4" t="str">
        <f t="shared" si="523"/>
        <v>0</v>
      </c>
      <c r="BA918" s="4" t="str">
        <f t="shared" si="524"/>
        <v>0</v>
      </c>
      <c r="BB918" s="4" t="str">
        <f t="shared" si="525"/>
        <v>0</v>
      </c>
      <c r="BC918" s="4" t="str">
        <f t="shared" si="526"/>
        <v>0</v>
      </c>
      <c r="BD918" s="4" t="str">
        <f t="shared" si="527"/>
        <v>0</v>
      </c>
      <c r="BE918" s="4" t="str">
        <f t="shared" si="528"/>
        <v>0</v>
      </c>
      <c r="BF918" s="4" t="str">
        <f t="shared" si="529"/>
        <v>0</v>
      </c>
      <c r="BG918" s="4" t="str">
        <f t="shared" si="530"/>
        <v>0</v>
      </c>
      <c r="BH918" s="4" t="str">
        <f t="shared" si="531"/>
        <v>0</v>
      </c>
      <c r="BI918" s="4" t="str">
        <f t="shared" si="532"/>
        <v>0</v>
      </c>
      <c r="BJ918" s="4" t="str">
        <f t="shared" si="533"/>
        <v>0</v>
      </c>
      <c r="BK918" s="4" t="str">
        <f t="shared" si="534"/>
        <v>0</v>
      </c>
      <c r="BL918" s="4" t="str">
        <f t="shared" si="535"/>
        <v>0</v>
      </c>
      <c r="BM918" s="4" t="str">
        <f t="shared" si="536"/>
        <v>0</v>
      </c>
      <c r="BN918" s="4" t="str">
        <f t="shared" si="537"/>
        <v>0</v>
      </c>
      <c r="BO918" s="4" t="str">
        <f t="shared" si="538"/>
        <v>0</v>
      </c>
      <c r="BP918" s="4" t="str">
        <f t="shared" si="539"/>
        <v>0</v>
      </c>
      <c r="BQ918" s="4" t="str">
        <f t="shared" si="540"/>
        <v>0</v>
      </c>
      <c r="BR918" s="4" t="str">
        <f t="shared" si="541"/>
        <v>0</v>
      </c>
      <c r="BS918" s="4" t="str">
        <f t="shared" si="542"/>
        <v>0</v>
      </c>
      <c r="BT918" s="4" t="str">
        <f t="shared" si="543"/>
        <v>0</v>
      </c>
      <c r="BU918" s="4" t="str">
        <f t="shared" si="544"/>
        <v>0</v>
      </c>
      <c r="BV918" s="4" t="str">
        <f t="shared" si="545"/>
        <v>0</v>
      </c>
      <c r="BW918" s="4" t="str">
        <f t="shared" si="546"/>
        <v>0</v>
      </c>
      <c r="BX918" s="4" t="str">
        <f t="shared" si="547"/>
        <v>0</v>
      </c>
      <c r="BY918" s="4" t="str">
        <f t="shared" si="548"/>
        <v>0</v>
      </c>
      <c r="BZ918" s="37">
        <f t="shared" si="549"/>
        <v>0</v>
      </c>
      <c r="CA918" s="32" t="e">
        <f>VLOOKUP(J:J,'Agent wise'!A:C,3,0)</f>
        <v>#N/A</v>
      </c>
      <c r="CB918" s="32">
        <f t="shared" si="550"/>
        <v>0</v>
      </c>
      <c r="CC918" t="str">
        <f t="shared" si="551"/>
        <v>FC</v>
      </c>
      <c r="CE918" s="32"/>
      <c r="CJ918">
        <f t="shared" si="552"/>
        <v>0</v>
      </c>
      <c r="CK918">
        <f t="shared" si="553"/>
        <v>1</v>
      </c>
      <c r="CL918">
        <f t="shared" si="554"/>
        <v>1900</v>
      </c>
    </row>
    <row r="919" spans="1:90" ht="15" customHeight="1" x14ac:dyDescent="0.35">
      <c r="A919" s="32"/>
      <c r="E919" s="32"/>
      <c r="G919" s="32"/>
      <c r="AQ919" s="1"/>
      <c r="AW919" s="4" t="str">
        <f t="shared" si="520"/>
        <v>0</v>
      </c>
      <c r="AX919" s="4" t="str">
        <f t="shared" si="521"/>
        <v>0</v>
      </c>
      <c r="AY919" s="4" t="str">
        <f t="shared" si="522"/>
        <v>0</v>
      </c>
      <c r="AZ919" s="4" t="str">
        <f t="shared" si="523"/>
        <v>0</v>
      </c>
      <c r="BA919" s="4" t="str">
        <f t="shared" si="524"/>
        <v>0</v>
      </c>
      <c r="BB919" s="4" t="str">
        <f t="shared" si="525"/>
        <v>0</v>
      </c>
      <c r="BC919" s="4" t="str">
        <f t="shared" si="526"/>
        <v>0</v>
      </c>
      <c r="BD919" s="4" t="str">
        <f t="shared" si="527"/>
        <v>0</v>
      </c>
      <c r="BE919" s="4" t="str">
        <f t="shared" si="528"/>
        <v>0</v>
      </c>
      <c r="BF919" s="4" t="str">
        <f t="shared" si="529"/>
        <v>0</v>
      </c>
      <c r="BG919" s="4" t="str">
        <f t="shared" si="530"/>
        <v>0</v>
      </c>
      <c r="BH919" s="4" t="str">
        <f t="shared" si="531"/>
        <v>0</v>
      </c>
      <c r="BI919" s="4" t="str">
        <f t="shared" si="532"/>
        <v>0</v>
      </c>
      <c r="BJ919" s="4" t="str">
        <f t="shared" si="533"/>
        <v>0</v>
      </c>
      <c r="BK919" s="4" t="str">
        <f t="shared" si="534"/>
        <v>0</v>
      </c>
      <c r="BL919" s="4" t="str">
        <f t="shared" si="535"/>
        <v>0</v>
      </c>
      <c r="BM919" s="4" t="str">
        <f t="shared" si="536"/>
        <v>0</v>
      </c>
      <c r="BN919" s="4" t="str">
        <f t="shared" si="537"/>
        <v>0</v>
      </c>
      <c r="BO919" s="4" t="str">
        <f t="shared" si="538"/>
        <v>0</v>
      </c>
      <c r="BP919" s="4" t="str">
        <f t="shared" si="539"/>
        <v>0</v>
      </c>
      <c r="BQ919" s="4" t="str">
        <f t="shared" si="540"/>
        <v>0</v>
      </c>
      <c r="BR919" s="4" t="str">
        <f t="shared" si="541"/>
        <v>0</v>
      </c>
      <c r="BS919" s="4" t="str">
        <f t="shared" si="542"/>
        <v>0</v>
      </c>
      <c r="BT919" s="4" t="str">
        <f t="shared" si="543"/>
        <v>0</v>
      </c>
      <c r="BU919" s="4" t="str">
        <f t="shared" si="544"/>
        <v>0</v>
      </c>
      <c r="BV919" s="4" t="str">
        <f t="shared" si="545"/>
        <v>0</v>
      </c>
      <c r="BW919" s="4" t="str">
        <f t="shared" si="546"/>
        <v>0</v>
      </c>
      <c r="BX919" s="4" t="str">
        <f t="shared" si="547"/>
        <v>0</v>
      </c>
      <c r="BY919" s="4" t="str">
        <f t="shared" si="548"/>
        <v>0</v>
      </c>
      <c r="BZ919" s="37">
        <f t="shared" si="549"/>
        <v>0</v>
      </c>
      <c r="CA919" s="32" t="e">
        <f>VLOOKUP(J:J,'Agent wise'!A:C,3,0)</f>
        <v>#N/A</v>
      </c>
      <c r="CB919" s="32">
        <f t="shared" si="550"/>
        <v>0</v>
      </c>
      <c r="CC919" t="str">
        <f t="shared" si="551"/>
        <v>FC</v>
      </c>
      <c r="CE919" s="32"/>
      <c r="CJ919">
        <f t="shared" si="552"/>
        <v>0</v>
      </c>
      <c r="CK919">
        <f t="shared" si="553"/>
        <v>1</v>
      </c>
      <c r="CL919">
        <f t="shared" si="554"/>
        <v>1900</v>
      </c>
    </row>
    <row r="920" spans="1:90" ht="15" customHeight="1" x14ac:dyDescent="0.35">
      <c r="A920" s="32"/>
      <c r="E920" s="32"/>
      <c r="G920" s="32"/>
      <c r="AQ920" s="1"/>
      <c r="AW920" s="4" t="str">
        <f t="shared" si="520"/>
        <v>0</v>
      </c>
      <c r="AX920" s="4" t="str">
        <f t="shared" si="521"/>
        <v>0</v>
      </c>
      <c r="AY920" s="4" t="str">
        <f t="shared" si="522"/>
        <v>0</v>
      </c>
      <c r="AZ920" s="4" t="str">
        <f t="shared" si="523"/>
        <v>0</v>
      </c>
      <c r="BA920" s="4" t="str">
        <f t="shared" si="524"/>
        <v>0</v>
      </c>
      <c r="BB920" s="4" t="str">
        <f t="shared" si="525"/>
        <v>0</v>
      </c>
      <c r="BC920" s="4" t="str">
        <f t="shared" si="526"/>
        <v>0</v>
      </c>
      <c r="BD920" s="4" t="str">
        <f t="shared" si="527"/>
        <v>0</v>
      </c>
      <c r="BE920" s="4" t="str">
        <f t="shared" si="528"/>
        <v>0</v>
      </c>
      <c r="BF920" s="4" t="str">
        <f t="shared" si="529"/>
        <v>0</v>
      </c>
      <c r="BG920" s="4" t="str">
        <f t="shared" si="530"/>
        <v>0</v>
      </c>
      <c r="BH920" s="4" t="str">
        <f t="shared" si="531"/>
        <v>0</v>
      </c>
      <c r="BI920" s="4" t="str">
        <f t="shared" si="532"/>
        <v>0</v>
      </c>
      <c r="BJ920" s="4" t="str">
        <f t="shared" si="533"/>
        <v>0</v>
      </c>
      <c r="BK920" s="4" t="str">
        <f t="shared" si="534"/>
        <v>0</v>
      </c>
      <c r="BL920" s="4" t="str">
        <f t="shared" si="535"/>
        <v>0</v>
      </c>
      <c r="BM920" s="4" t="str">
        <f t="shared" si="536"/>
        <v>0</v>
      </c>
      <c r="BN920" s="4" t="str">
        <f t="shared" si="537"/>
        <v>0</v>
      </c>
      <c r="BO920" s="4" t="str">
        <f t="shared" si="538"/>
        <v>0</v>
      </c>
      <c r="BP920" s="4" t="str">
        <f t="shared" si="539"/>
        <v>0</v>
      </c>
      <c r="BQ920" s="4" t="str">
        <f t="shared" si="540"/>
        <v>0</v>
      </c>
      <c r="BR920" s="4" t="str">
        <f t="shared" si="541"/>
        <v>0</v>
      </c>
      <c r="BS920" s="4" t="str">
        <f t="shared" si="542"/>
        <v>0</v>
      </c>
      <c r="BT920" s="4" t="str">
        <f t="shared" si="543"/>
        <v>0</v>
      </c>
      <c r="BU920" s="4" t="str">
        <f t="shared" si="544"/>
        <v>0</v>
      </c>
      <c r="BV920" s="4" t="str">
        <f t="shared" si="545"/>
        <v>0</v>
      </c>
      <c r="BW920" s="4" t="str">
        <f t="shared" si="546"/>
        <v>0</v>
      </c>
      <c r="BX920" s="4" t="str">
        <f t="shared" si="547"/>
        <v>0</v>
      </c>
      <c r="BY920" s="4" t="str">
        <f t="shared" si="548"/>
        <v>0</v>
      </c>
      <c r="BZ920" s="37">
        <f t="shared" si="549"/>
        <v>0</v>
      </c>
      <c r="CA920" s="32" t="e">
        <f>VLOOKUP(J:J,'Agent wise'!A:C,3,0)</f>
        <v>#N/A</v>
      </c>
      <c r="CB920" s="32">
        <f t="shared" si="550"/>
        <v>0</v>
      </c>
      <c r="CC920" t="str">
        <f t="shared" si="551"/>
        <v>FC</v>
      </c>
      <c r="CE920" s="32"/>
      <c r="CJ920">
        <f t="shared" si="552"/>
        <v>0</v>
      </c>
      <c r="CK920">
        <f t="shared" si="553"/>
        <v>1</v>
      </c>
      <c r="CL920">
        <f t="shared" si="554"/>
        <v>1900</v>
      </c>
    </row>
    <row r="921" spans="1:90" ht="15" customHeight="1" x14ac:dyDescent="0.35">
      <c r="A921" s="32"/>
      <c r="E921" s="32"/>
      <c r="G921" s="32"/>
      <c r="AQ921" s="1"/>
      <c r="AW921" s="4" t="str">
        <f t="shared" si="520"/>
        <v>0</v>
      </c>
      <c r="AX921" s="4" t="str">
        <f t="shared" si="521"/>
        <v>0</v>
      </c>
      <c r="AY921" s="4" t="str">
        <f t="shared" si="522"/>
        <v>0</v>
      </c>
      <c r="AZ921" s="4" t="str">
        <f t="shared" si="523"/>
        <v>0</v>
      </c>
      <c r="BA921" s="4" t="str">
        <f t="shared" si="524"/>
        <v>0</v>
      </c>
      <c r="BB921" s="4" t="str">
        <f t="shared" si="525"/>
        <v>0</v>
      </c>
      <c r="BC921" s="4" t="str">
        <f t="shared" si="526"/>
        <v>0</v>
      </c>
      <c r="BD921" s="4" t="str">
        <f t="shared" si="527"/>
        <v>0</v>
      </c>
      <c r="BE921" s="4" t="str">
        <f t="shared" si="528"/>
        <v>0</v>
      </c>
      <c r="BF921" s="4" t="str">
        <f t="shared" si="529"/>
        <v>0</v>
      </c>
      <c r="BG921" s="4" t="str">
        <f t="shared" si="530"/>
        <v>0</v>
      </c>
      <c r="BH921" s="4" t="str">
        <f t="shared" si="531"/>
        <v>0</v>
      </c>
      <c r="BI921" s="4" t="str">
        <f t="shared" si="532"/>
        <v>0</v>
      </c>
      <c r="BJ921" s="4" t="str">
        <f t="shared" si="533"/>
        <v>0</v>
      </c>
      <c r="BK921" s="4" t="str">
        <f t="shared" si="534"/>
        <v>0</v>
      </c>
      <c r="BL921" s="4" t="str">
        <f t="shared" si="535"/>
        <v>0</v>
      </c>
      <c r="BM921" s="4" t="str">
        <f t="shared" si="536"/>
        <v>0</v>
      </c>
      <c r="BN921" s="4" t="str">
        <f t="shared" si="537"/>
        <v>0</v>
      </c>
      <c r="BO921" s="4" t="str">
        <f t="shared" si="538"/>
        <v>0</v>
      </c>
      <c r="BP921" s="4" t="str">
        <f t="shared" si="539"/>
        <v>0</v>
      </c>
      <c r="BQ921" s="4" t="str">
        <f t="shared" si="540"/>
        <v>0</v>
      </c>
      <c r="BR921" s="4" t="str">
        <f t="shared" si="541"/>
        <v>0</v>
      </c>
      <c r="BS921" s="4" t="str">
        <f t="shared" si="542"/>
        <v>0</v>
      </c>
      <c r="BT921" s="4" t="str">
        <f t="shared" si="543"/>
        <v>0</v>
      </c>
      <c r="BU921" s="4" t="str">
        <f t="shared" si="544"/>
        <v>0</v>
      </c>
      <c r="BV921" s="4" t="str">
        <f t="shared" si="545"/>
        <v>0</v>
      </c>
      <c r="BW921" s="4" t="str">
        <f t="shared" si="546"/>
        <v>0</v>
      </c>
      <c r="BX921" s="4" t="str">
        <f t="shared" si="547"/>
        <v>0</v>
      </c>
      <c r="BY921" s="4" t="str">
        <f t="shared" si="548"/>
        <v>0</v>
      </c>
      <c r="BZ921" s="37">
        <f t="shared" si="549"/>
        <v>0</v>
      </c>
      <c r="CA921" s="32" t="e">
        <f>VLOOKUP(J:J,'Agent wise'!A:C,3,0)</f>
        <v>#N/A</v>
      </c>
      <c r="CB921" s="32">
        <f t="shared" si="550"/>
        <v>0</v>
      </c>
      <c r="CC921" t="str">
        <f t="shared" si="551"/>
        <v>FC</v>
      </c>
      <c r="CE921" s="32"/>
      <c r="CJ921">
        <f t="shared" si="552"/>
        <v>0</v>
      </c>
      <c r="CK921">
        <f t="shared" si="553"/>
        <v>1</v>
      </c>
      <c r="CL921">
        <f t="shared" si="554"/>
        <v>1900</v>
      </c>
    </row>
    <row r="922" spans="1:90" ht="15" customHeight="1" x14ac:dyDescent="0.35">
      <c r="A922" s="32"/>
      <c r="E922" s="32"/>
      <c r="G922" s="32"/>
      <c r="AQ922" s="1"/>
      <c r="AW922" s="4" t="str">
        <f t="shared" si="520"/>
        <v>0</v>
      </c>
      <c r="AX922" s="4" t="str">
        <f t="shared" si="521"/>
        <v>0</v>
      </c>
      <c r="AY922" s="4" t="str">
        <f t="shared" si="522"/>
        <v>0</v>
      </c>
      <c r="AZ922" s="4" t="str">
        <f t="shared" si="523"/>
        <v>0</v>
      </c>
      <c r="BA922" s="4" t="str">
        <f t="shared" si="524"/>
        <v>0</v>
      </c>
      <c r="BB922" s="4" t="str">
        <f t="shared" si="525"/>
        <v>0</v>
      </c>
      <c r="BC922" s="4" t="str">
        <f t="shared" si="526"/>
        <v>0</v>
      </c>
      <c r="BD922" s="4" t="str">
        <f t="shared" si="527"/>
        <v>0</v>
      </c>
      <c r="BE922" s="4" t="str">
        <f t="shared" si="528"/>
        <v>0</v>
      </c>
      <c r="BF922" s="4" t="str">
        <f t="shared" si="529"/>
        <v>0</v>
      </c>
      <c r="BG922" s="4" t="str">
        <f t="shared" si="530"/>
        <v>0</v>
      </c>
      <c r="BH922" s="4" t="str">
        <f t="shared" si="531"/>
        <v>0</v>
      </c>
      <c r="BI922" s="4" t="str">
        <f t="shared" si="532"/>
        <v>0</v>
      </c>
      <c r="BJ922" s="4" t="str">
        <f t="shared" si="533"/>
        <v>0</v>
      </c>
      <c r="BK922" s="4" t="str">
        <f t="shared" si="534"/>
        <v>0</v>
      </c>
      <c r="BL922" s="4" t="str">
        <f t="shared" si="535"/>
        <v>0</v>
      </c>
      <c r="BM922" s="4" t="str">
        <f t="shared" si="536"/>
        <v>0</v>
      </c>
      <c r="BN922" s="4" t="str">
        <f t="shared" si="537"/>
        <v>0</v>
      </c>
      <c r="BO922" s="4" t="str">
        <f t="shared" si="538"/>
        <v>0</v>
      </c>
      <c r="BP922" s="4" t="str">
        <f t="shared" si="539"/>
        <v>0</v>
      </c>
      <c r="BQ922" s="4" t="str">
        <f t="shared" si="540"/>
        <v>0</v>
      </c>
      <c r="BR922" s="4" t="str">
        <f t="shared" si="541"/>
        <v>0</v>
      </c>
      <c r="BS922" s="4" t="str">
        <f t="shared" si="542"/>
        <v>0</v>
      </c>
      <c r="BT922" s="4" t="str">
        <f t="shared" si="543"/>
        <v>0</v>
      </c>
      <c r="BU922" s="4" t="str">
        <f t="shared" si="544"/>
        <v>0</v>
      </c>
      <c r="BV922" s="4" t="str">
        <f t="shared" si="545"/>
        <v>0</v>
      </c>
      <c r="BW922" s="4" t="str">
        <f t="shared" si="546"/>
        <v>0</v>
      </c>
      <c r="BX922" s="4" t="str">
        <f t="shared" si="547"/>
        <v>0</v>
      </c>
      <c r="BY922" s="4" t="str">
        <f t="shared" si="548"/>
        <v>0</v>
      </c>
      <c r="BZ922" s="37">
        <f t="shared" si="549"/>
        <v>0</v>
      </c>
      <c r="CA922" s="32" t="e">
        <f>VLOOKUP(J:J,'Agent wise'!A:C,3,0)</f>
        <v>#N/A</v>
      </c>
      <c r="CB922" s="32">
        <f t="shared" si="550"/>
        <v>0</v>
      </c>
      <c r="CC922" t="str">
        <f t="shared" si="551"/>
        <v>FC</v>
      </c>
      <c r="CE922" s="32"/>
      <c r="CJ922">
        <f t="shared" si="552"/>
        <v>0</v>
      </c>
      <c r="CK922">
        <f t="shared" si="553"/>
        <v>1</v>
      </c>
      <c r="CL922">
        <f t="shared" si="554"/>
        <v>1900</v>
      </c>
    </row>
    <row r="923" spans="1:90" ht="15" customHeight="1" x14ac:dyDescent="0.35">
      <c r="A923" s="32"/>
      <c r="E923" s="32"/>
      <c r="G923" s="32"/>
      <c r="AQ923" s="1"/>
      <c r="AW923" s="4" t="str">
        <f t="shared" si="520"/>
        <v>0</v>
      </c>
      <c r="AX923" s="4" t="str">
        <f t="shared" si="521"/>
        <v>0</v>
      </c>
      <c r="AY923" s="4" t="str">
        <f t="shared" si="522"/>
        <v>0</v>
      </c>
      <c r="AZ923" s="4" t="str">
        <f t="shared" si="523"/>
        <v>0</v>
      </c>
      <c r="BA923" s="4" t="str">
        <f t="shared" si="524"/>
        <v>0</v>
      </c>
      <c r="BB923" s="4" t="str">
        <f t="shared" si="525"/>
        <v>0</v>
      </c>
      <c r="BC923" s="4" t="str">
        <f t="shared" si="526"/>
        <v>0</v>
      </c>
      <c r="BD923" s="4" t="str">
        <f t="shared" si="527"/>
        <v>0</v>
      </c>
      <c r="BE923" s="4" t="str">
        <f t="shared" si="528"/>
        <v>0</v>
      </c>
      <c r="BF923" s="4" t="str">
        <f t="shared" si="529"/>
        <v>0</v>
      </c>
      <c r="BG923" s="4" t="str">
        <f t="shared" si="530"/>
        <v>0</v>
      </c>
      <c r="BH923" s="4" t="str">
        <f t="shared" si="531"/>
        <v>0</v>
      </c>
      <c r="BI923" s="4" t="str">
        <f t="shared" si="532"/>
        <v>0</v>
      </c>
      <c r="BJ923" s="4" t="str">
        <f t="shared" si="533"/>
        <v>0</v>
      </c>
      <c r="BK923" s="4" t="str">
        <f t="shared" si="534"/>
        <v>0</v>
      </c>
      <c r="BL923" s="4" t="str">
        <f t="shared" si="535"/>
        <v>0</v>
      </c>
      <c r="BM923" s="4" t="str">
        <f t="shared" si="536"/>
        <v>0</v>
      </c>
      <c r="BN923" s="4" t="str">
        <f t="shared" si="537"/>
        <v>0</v>
      </c>
      <c r="BO923" s="4" t="str">
        <f t="shared" si="538"/>
        <v>0</v>
      </c>
      <c r="BP923" s="4" t="str">
        <f t="shared" si="539"/>
        <v>0</v>
      </c>
      <c r="BQ923" s="4" t="str">
        <f t="shared" si="540"/>
        <v>0</v>
      </c>
      <c r="BR923" s="4" t="str">
        <f t="shared" si="541"/>
        <v>0</v>
      </c>
      <c r="BS923" s="4" t="str">
        <f t="shared" si="542"/>
        <v>0</v>
      </c>
      <c r="BT923" s="4" t="str">
        <f t="shared" si="543"/>
        <v>0</v>
      </c>
      <c r="BU923" s="4" t="str">
        <f t="shared" si="544"/>
        <v>0</v>
      </c>
      <c r="BV923" s="4" t="str">
        <f t="shared" si="545"/>
        <v>0</v>
      </c>
      <c r="BW923" s="4" t="str">
        <f t="shared" si="546"/>
        <v>0</v>
      </c>
      <c r="BX923" s="4" t="str">
        <f t="shared" si="547"/>
        <v>0</v>
      </c>
      <c r="BY923" s="4" t="str">
        <f t="shared" si="548"/>
        <v>0</v>
      </c>
      <c r="BZ923" s="37">
        <f t="shared" si="549"/>
        <v>0</v>
      </c>
      <c r="CA923" s="32" t="e">
        <f>VLOOKUP(J:J,'Agent wise'!A:C,3,0)</f>
        <v>#N/A</v>
      </c>
      <c r="CB923" s="32">
        <f t="shared" si="550"/>
        <v>0</v>
      </c>
      <c r="CC923" t="str">
        <f t="shared" si="551"/>
        <v>FC</v>
      </c>
      <c r="CE923" s="32"/>
      <c r="CJ923">
        <f t="shared" si="552"/>
        <v>0</v>
      </c>
      <c r="CK923">
        <f t="shared" si="553"/>
        <v>1</v>
      </c>
      <c r="CL923">
        <f t="shared" si="554"/>
        <v>1900</v>
      </c>
    </row>
    <row r="924" spans="1:90" ht="15" customHeight="1" x14ac:dyDescent="0.35">
      <c r="A924" s="32"/>
      <c r="E924" s="32"/>
      <c r="G924" s="32"/>
      <c r="AQ924" s="1"/>
      <c r="AW924" s="4" t="str">
        <f t="shared" si="520"/>
        <v>0</v>
      </c>
      <c r="AX924" s="4" t="str">
        <f t="shared" si="521"/>
        <v>0</v>
      </c>
      <c r="AY924" s="4" t="str">
        <f t="shared" si="522"/>
        <v>0</v>
      </c>
      <c r="AZ924" s="4" t="str">
        <f t="shared" si="523"/>
        <v>0</v>
      </c>
      <c r="BA924" s="4" t="str">
        <f t="shared" si="524"/>
        <v>0</v>
      </c>
      <c r="BB924" s="4" t="str">
        <f t="shared" si="525"/>
        <v>0</v>
      </c>
      <c r="BC924" s="4" t="str">
        <f t="shared" si="526"/>
        <v>0</v>
      </c>
      <c r="BD924" s="4" t="str">
        <f t="shared" si="527"/>
        <v>0</v>
      </c>
      <c r="BE924" s="4" t="str">
        <f t="shared" si="528"/>
        <v>0</v>
      </c>
      <c r="BF924" s="4" t="str">
        <f t="shared" si="529"/>
        <v>0</v>
      </c>
      <c r="BG924" s="4" t="str">
        <f t="shared" si="530"/>
        <v>0</v>
      </c>
      <c r="BH924" s="4" t="str">
        <f t="shared" si="531"/>
        <v>0</v>
      </c>
      <c r="BI924" s="4" t="str">
        <f t="shared" si="532"/>
        <v>0</v>
      </c>
      <c r="BJ924" s="4" t="str">
        <f t="shared" si="533"/>
        <v>0</v>
      </c>
      <c r="BK924" s="4" t="str">
        <f t="shared" si="534"/>
        <v>0</v>
      </c>
      <c r="BL924" s="4" t="str">
        <f t="shared" si="535"/>
        <v>0</v>
      </c>
      <c r="BM924" s="4" t="str">
        <f t="shared" si="536"/>
        <v>0</v>
      </c>
      <c r="BN924" s="4" t="str">
        <f t="shared" si="537"/>
        <v>0</v>
      </c>
      <c r="BO924" s="4" t="str">
        <f t="shared" si="538"/>
        <v>0</v>
      </c>
      <c r="BP924" s="4" t="str">
        <f t="shared" si="539"/>
        <v>0</v>
      </c>
      <c r="BQ924" s="4" t="str">
        <f t="shared" si="540"/>
        <v>0</v>
      </c>
      <c r="BR924" s="4" t="str">
        <f t="shared" si="541"/>
        <v>0</v>
      </c>
      <c r="BS924" s="4" t="str">
        <f t="shared" si="542"/>
        <v>0</v>
      </c>
      <c r="BT924" s="4" t="str">
        <f t="shared" si="543"/>
        <v>0</v>
      </c>
      <c r="BU924" s="4" t="str">
        <f t="shared" si="544"/>
        <v>0</v>
      </c>
      <c r="BV924" s="4" t="str">
        <f t="shared" si="545"/>
        <v>0</v>
      </c>
      <c r="BW924" s="4" t="str">
        <f t="shared" si="546"/>
        <v>0</v>
      </c>
      <c r="BX924" s="4" t="str">
        <f t="shared" si="547"/>
        <v>0</v>
      </c>
      <c r="BY924" s="4" t="str">
        <f t="shared" si="548"/>
        <v>0</v>
      </c>
      <c r="BZ924" s="37">
        <f t="shared" si="549"/>
        <v>0</v>
      </c>
      <c r="CA924" s="32" t="e">
        <f>VLOOKUP(J:J,'Agent wise'!A:C,3,0)</f>
        <v>#N/A</v>
      </c>
      <c r="CB924" s="32">
        <f t="shared" si="550"/>
        <v>0</v>
      </c>
      <c r="CC924" t="str">
        <f t="shared" si="551"/>
        <v>FC</v>
      </c>
      <c r="CE924" s="32"/>
      <c r="CJ924">
        <f t="shared" si="552"/>
        <v>0</v>
      </c>
      <c r="CK924">
        <f t="shared" si="553"/>
        <v>1</v>
      </c>
      <c r="CL924">
        <f t="shared" si="554"/>
        <v>1900</v>
      </c>
    </row>
    <row r="925" spans="1:90" ht="15" customHeight="1" x14ac:dyDescent="0.35">
      <c r="A925" s="32"/>
      <c r="E925" s="32"/>
      <c r="G925" s="32"/>
      <c r="AQ925" s="1"/>
      <c r="AW925" s="4" t="str">
        <f t="shared" ref="AW925:AW988" si="555">IF(OR(M925="YES", M925="Not Applicable"), AW$1, "0")</f>
        <v>0</v>
      </c>
      <c r="AX925" s="4" t="str">
        <f t="shared" ref="AX925:AX988" si="556">IF(OR(N925="YES", N925="Not Applicable"), AX$1, "0")</f>
        <v>0</v>
      </c>
      <c r="AY925" s="4" t="str">
        <f t="shared" ref="AY925:AY988" si="557">IF(OR(O925="YES", O925="Not Applicable"), AY$1, "0")</f>
        <v>0</v>
      </c>
      <c r="AZ925" s="4" t="str">
        <f t="shared" ref="AZ925:AZ988" si="558">IF(OR(P925="YES", P925="Not Applicable"), AZ$1, "0")</f>
        <v>0</v>
      </c>
      <c r="BA925" s="4" t="str">
        <f t="shared" ref="BA925:BA988" si="559">IF(OR(Q925="YES", Q925="Not Applicable"), BA$1, "0")</f>
        <v>0</v>
      </c>
      <c r="BB925" s="4" t="str">
        <f t="shared" ref="BB925:BB988" si="560">IF(OR(R925="YES", R925="Not Applicable"), BB$1, "0")</f>
        <v>0</v>
      </c>
      <c r="BC925" s="4" t="str">
        <f t="shared" ref="BC925:BC988" si="561">IF(OR(S925="YES", S925="Not Applicable"), BC$1, "0")</f>
        <v>0</v>
      </c>
      <c r="BD925" s="4" t="str">
        <f t="shared" ref="BD925:BD988" si="562">IF(OR(T925="YES", T925="Not Applicable"), BD$1, "0")</f>
        <v>0</v>
      </c>
      <c r="BE925" s="4" t="str">
        <f t="shared" ref="BE925:BE988" si="563">IF(OR(U925="YES", U925="Not Applicable"), BE$1, "0")</f>
        <v>0</v>
      </c>
      <c r="BF925" s="4" t="str">
        <f t="shared" ref="BF925:BF988" si="564">IF(OR(V925="YES", V925="Not Applicable"), BF$1, "0")</f>
        <v>0</v>
      </c>
      <c r="BG925" s="4" t="str">
        <f t="shared" ref="BG925:BG988" si="565">IF(OR(W925="YES", W925="Not Applicable"), BG$1, "0")</f>
        <v>0</v>
      </c>
      <c r="BH925" s="4" t="str">
        <f t="shared" ref="BH925:BH988" si="566">IF(OR(X925="YES", X925="Not Applicable"), BH$1, "0")</f>
        <v>0</v>
      </c>
      <c r="BI925" s="4" t="str">
        <f t="shared" ref="BI925:BI988" si="567">IF(OR(Y925="YES", Y925="Not Applicable"), BI$1, "0")</f>
        <v>0</v>
      </c>
      <c r="BJ925" s="4" t="str">
        <f t="shared" ref="BJ925:BJ988" si="568">IF(OR(Z925="YES", Z925="Not Applicable"), BJ$1, "0")</f>
        <v>0</v>
      </c>
      <c r="BK925" s="4" t="str">
        <f t="shared" ref="BK925:BK988" si="569">IF(OR(AA925="YES", AA925="Not Applicable"), BK$1, "0")</f>
        <v>0</v>
      </c>
      <c r="BL925" s="4" t="str">
        <f t="shared" ref="BL925:BL988" si="570">IF(OR(AB925="YES", AB925="Not Applicable"), BL$1, "0")</f>
        <v>0</v>
      </c>
      <c r="BM925" s="4" t="str">
        <f t="shared" ref="BM925:BM988" si="571">IF(OR(AC925="YES", AC925="Not Applicable"), BM$1, "0")</f>
        <v>0</v>
      </c>
      <c r="BN925" s="4" t="str">
        <f t="shared" ref="BN925:BN988" si="572">IF(OR(AD925="YES", AD925="Not Applicable"), BN$1, "0")</f>
        <v>0</v>
      </c>
      <c r="BO925" s="4" t="str">
        <f t="shared" ref="BO925:BO988" si="573">IF(OR(AE925="YES", AE925="Not Applicable"), BO$1, "0")</f>
        <v>0</v>
      </c>
      <c r="BP925" s="4" t="str">
        <f t="shared" ref="BP925:BP988" si="574">IF(OR(AF925="YES", AF925="Not Applicable"), BP$1, "0")</f>
        <v>0</v>
      </c>
      <c r="BQ925" s="4" t="str">
        <f t="shared" ref="BQ925:BQ988" si="575">IF(OR(AG925="YES", AG925="Not Applicable"), BQ$1, "0")</f>
        <v>0</v>
      </c>
      <c r="BR925" s="4" t="str">
        <f t="shared" ref="BR925:BR988" si="576">IF(OR(AH925="YES", AH925="Not Applicable"), BR$1, "0")</f>
        <v>0</v>
      </c>
      <c r="BS925" s="4" t="str">
        <f t="shared" ref="BS925:BS988" si="577">IF(OR(AI925="YES", AI925="Not Applicable"), BS$1, "0")</f>
        <v>0</v>
      </c>
      <c r="BT925" s="4" t="str">
        <f t="shared" ref="BT925:BT988" si="578">IF(OR(AJ925="YES", AJ925="Not Applicable"), BT$1, "0")</f>
        <v>0</v>
      </c>
      <c r="BU925" s="4" t="str">
        <f t="shared" ref="BU925:BU988" si="579">IF(OR(AK925="YES", AK925="Not Applicable"), BU$1, "0")</f>
        <v>0</v>
      </c>
      <c r="BV925" s="4" t="str">
        <f t="shared" ref="BV925:BV988" si="580">IF(OR(AL925="YES", AL925="Not Applicable"), BV$1, "0")</f>
        <v>0</v>
      </c>
      <c r="BW925" s="4" t="str">
        <f t="shared" ref="BW925:BW988" si="581">IF(OR(AM925="YES", AM925="Not Applicable"), BW$1, "0")</f>
        <v>0</v>
      </c>
      <c r="BX925" s="4" t="str">
        <f t="shared" ref="BX925:BX988" si="582">IF(OR(AN925="YES", AN925="Not Applicable"), BX$1, "0")</f>
        <v>0</v>
      </c>
      <c r="BY925" s="4" t="str">
        <f t="shared" ref="BY925:BY988" si="583">IF(OR(AO925="YES", AO925="Not Applicable"), BY$1, "0")</f>
        <v>0</v>
      </c>
      <c r="BZ925" s="37">
        <f t="shared" ref="BZ925:BZ988" si="584">SUM(AW925:BY925)</f>
        <v>0</v>
      </c>
      <c r="CA925" s="32" t="e">
        <f>VLOOKUP(J:J,'Agent wise'!A:C,3,0)</f>
        <v>#N/A</v>
      </c>
      <c r="CB925" s="32">
        <f t="shared" ref="CB925:CB988" si="585">DATE(CL925,CK925,CJ925)</f>
        <v>0</v>
      </c>
      <c r="CC925" t="str">
        <f t="shared" ref="CC925:CC988" si="586">IF(BZ925&gt;=94.5, "Excellent", IF(BZ925&gt;89.5, "Good", IF(BZ925&gt;84.5, "Average", "FC")))</f>
        <v>FC</v>
      </c>
      <c r="CE925" s="32"/>
      <c r="CJ925">
        <f t="shared" ref="CJ925:CJ988" si="587">DAY(E925)</f>
        <v>0</v>
      </c>
      <c r="CK925">
        <f t="shared" ref="CK925:CK988" si="588">MONTH(E925)</f>
        <v>1</v>
      </c>
      <c r="CL925">
        <f t="shared" ref="CL925:CL988" si="589">YEAR(E925)</f>
        <v>1900</v>
      </c>
    </row>
    <row r="926" spans="1:90" ht="15" customHeight="1" x14ac:dyDescent="0.35">
      <c r="A926" s="32"/>
      <c r="E926" s="32"/>
      <c r="G926" s="32"/>
      <c r="AQ926" s="1"/>
      <c r="AW926" s="4" t="str">
        <f t="shared" si="555"/>
        <v>0</v>
      </c>
      <c r="AX926" s="4" t="str">
        <f t="shared" si="556"/>
        <v>0</v>
      </c>
      <c r="AY926" s="4" t="str">
        <f t="shared" si="557"/>
        <v>0</v>
      </c>
      <c r="AZ926" s="4" t="str">
        <f t="shared" si="558"/>
        <v>0</v>
      </c>
      <c r="BA926" s="4" t="str">
        <f t="shared" si="559"/>
        <v>0</v>
      </c>
      <c r="BB926" s="4" t="str">
        <f t="shared" si="560"/>
        <v>0</v>
      </c>
      <c r="BC926" s="4" t="str">
        <f t="shared" si="561"/>
        <v>0</v>
      </c>
      <c r="BD926" s="4" t="str">
        <f t="shared" si="562"/>
        <v>0</v>
      </c>
      <c r="BE926" s="4" t="str">
        <f t="shared" si="563"/>
        <v>0</v>
      </c>
      <c r="BF926" s="4" t="str">
        <f t="shared" si="564"/>
        <v>0</v>
      </c>
      <c r="BG926" s="4" t="str">
        <f t="shared" si="565"/>
        <v>0</v>
      </c>
      <c r="BH926" s="4" t="str">
        <f t="shared" si="566"/>
        <v>0</v>
      </c>
      <c r="BI926" s="4" t="str">
        <f t="shared" si="567"/>
        <v>0</v>
      </c>
      <c r="BJ926" s="4" t="str">
        <f t="shared" si="568"/>
        <v>0</v>
      </c>
      <c r="BK926" s="4" t="str">
        <f t="shared" si="569"/>
        <v>0</v>
      </c>
      <c r="BL926" s="4" t="str">
        <f t="shared" si="570"/>
        <v>0</v>
      </c>
      <c r="BM926" s="4" t="str">
        <f t="shared" si="571"/>
        <v>0</v>
      </c>
      <c r="BN926" s="4" t="str">
        <f t="shared" si="572"/>
        <v>0</v>
      </c>
      <c r="BO926" s="4" t="str">
        <f t="shared" si="573"/>
        <v>0</v>
      </c>
      <c r="BP926" s="4" t="str">
        <f t="shared" si="574"/>
        <v>0</v>
      </c>
      <c r="BQ926" s="4" t="str">
        <f t="shared" si="575"/>
        <v>0</v>
      </c>
      <c r="BR926" s="4" t="str">
        <f t="shared" si="576"/>
        <v>0</v>
      </c>
      <c r="BS926" s="4" t="str">
        <f t="shared" si="577"/>
        <v>0</v>
      </c>
      <c r="BT926" s="4" t="str">
        <f t="shared" si="578"/>
        <v>0</v>
      </c>
      <c r="BU926" s="4" t="str">
        <f t="shared" si="579"/>
        <v>0</v>
      </c>
      <c r="BV926" s="4" t="str">
        <f t="shared" si="580"/>
        <v>0</v>
      </c>
      <c r="BW926" s="4" t="str">
        <f t="shared" si="581"/>
        <v>0</v>
      </c>
      <c r="BX926" s="4" t="str">
        <f t="shared" si="582"/>
        <v>0</v>
      </c>
      <c r="BY926" s="4" t="str">
        <f t="shared" si="583"/>
        <v>0</v>
      </c>
      <c r="BZ926" s="37">
        <f t="shared" si="584"/>
        <v>0</v>
      </c>
      <c r="CA926" s="32" t="e">
        <f>VLOOKUP(J:J,'Agent wise'!A:C,3,0)</f>
        <v>#N/A</v>
      </c>
      <c r="CB926" s="32">
        <f t="shared" si="585"/>
        <v>0</v>
      </c>
      <c r="CC926" t="str">
        <f t="shared" si="586"/>
        <v>FC</v>
      </c>
      <c r="CE926" s="32"/>
      <c r="CJ926">
        <f t="shared" si="587"/>
        <v>0</v>
      </c>
      <c r="CK926">
        <f t="shared" si="588"/>
        <v>1</v>
      </c>
      <c r="CL926">
        <f t="shared" si="589"/>
        <v>1900</v>
      </c>
    </row>
    <row r="927" spans="1:90" ht="15" customHeight="1" x14ac:dyDescent="0.35">
      <c r="A927" s="32"/>
      <c r="E927" s="32"/>
      <c r="G927" s="32"/>
      <c r="AQ927" s="1"/>
      <c r="AW927" s="4" t="str">
        <f t="shared" si="555"/>
        <v>0</v>
      </c>
      <c r="AX927" s="4" t="str">
        <f t="shared" si="556"/>
        <v>0</v>
      </c>
      <c r="AY927" s="4" t="str">
        <f t="shared" si="557"/>
        <v>0</v>
      </c>
      <c r="AZ927" s="4" t="str">
        <f t="shared" si="558"/>
        <v>0</v>
      </c>
      <c r="BA927" s="4" t="str">
        <f t="shared" si="559"/>
        <v>0</v>
      </c>
      <c r="BB927" s="4" t="str">
        <f t="shared" si="560"/>
        <v>0</v>
      </c>
      <c r="BC927" s="4" t="str">
        <f t="shared" si="561"/>
        <v>0</v>
      </c>
      <c r="BD927" s="4" t="str">
        <f t="shared" si="562"/>
        <v>0</v>
      </c>
      <c r="BE927" s="4" t="str">
        <f t="shared" si="563"/>
        <v>0</v>
      </c>
      <c r="BF927" s="4" t="str">
        <f t="shared" si="564"/>
        <v>0</v>
      </c>
      <c r="BG927" s="4" t="str">
        <f t="shared" si="565"/>
        <v>0</v>
      </c>
      <c r="BH927" s="4" t="str">
        <f t="shared" si="566"/>
        <v>0</v>
      </c>
      <c r="BI927" s="4" t="str">
        <f t="shared" si="567"/>
        <v>0</v>
      </c>
      <c r="BJ927" s="4" t="str">
        <f t="shared" si="568"/>
        <v>0</v>
      </c>
      <c r="BK927" s="4" t="str">
        <f t="shared" si="569"/>
        <v>0</v>
      </c>
      <c r="BL927" s="4" t="str">
        <f t="shared" si="570"/>
        <v>0</v>
      </c>
      <c r="BM927" s="4" t="str">
        <f t="shared" si="571"/>
        <v>0</v>
      </c>
      <c r="BN927" s="4" t="str">
        <f t="shared" si="572"/>
        <v>0</v>
      </c>
      <c r="BO927" s="4" t="str">
        <f t="shared" si="573"/>
        <v>0</v>
      </c>
      <c r="BP927" s="4" t="str">
        <f t="shared" si="574"/>
        <v>0</v>
      </c>
      <c r="BQ927" s="4" t="str">
        <f t="shared" si="575"/>
        <v>0</v>
      </c>
      <c r="BR927" s="4" t="str">
        <f t="shared" si="576"/>
        <v>0</v>
      </c>
      <c r="BS927" s="4" t="str">
        <f t="shared" si="577"/>
        <v>0</v>
      </c>
      <c r="BT927" s="4" t="str">
        <f t="shared" si="578"/>
        <v>0</v>
      </c>
      <c r="BU927" s="4" t="str">
        <f t="shared" si="579"/>
        <v>0</v>
      </c>
      <c r="BV927" s="4" t="str">
        <f t="shared" si="580"/>
        <v>0</v>
      </c>
      <c r="BW927" s="4" t="str">
        <f t="shared" si="581"/>
        <v>0</v>
      </c>
      <c r="BX927" s="4" t="str">
        <f t="shared" si="582"/>
        <v>0</v>
      </c>
      <c r="BY927" s="4" t="str">
        <f t="shared" si="583"/>
        <v>0</v>
      </c>
      <c r="BZ927" s="37">
        <f t="shared" si="584"/>
        <v>0</v>
      </c>
      <c r="CA927" s="32" t="e">
        <f>VLOOKUP(J:J,'Agent wise'!A:C,3,0)</f>
        <v>#N/A</v>
      </c>
      <c r="CB927" s="32">
        <f t="shared" si="585"/>
        <v>0</v>
      </c>
      <c r="CC927" t="str">
        <f t="shared" si="586"/>
        <v>FC</v>
      </c>
      <c r="CE927" s="32"/>
      <c r="CJ927">
        <f t="shared" si="587"/>
        <v>0</v>
      </c>
      <c r="CK927">
        <f t="shared" si="588"/>
        <v>1</v>
      </c>
      <c r="CL927">
        <f t="shared" si="589"/>
        <v>1900</v>
      </c>
    </row>
    <row r="928" spans="1:90" ht="15" customHeight="1" x14ac:dyDescent="0.35">
      <c r="A928" s="32"/>
      <c r="E928" s="32"/>
      <c r="G928" s="32"/>
      <c r="AQ928" s="1"/>
      <c r="AW928" s="4" t="str">
        <f t="shared" si="555"/>
        <v>0</v>
      </c>
      <c r="AX928" s="4" t="str">
        <f t="shared" si="556"/>
        <v>0</v>
      </c>
      <c r="AY928" s="4" t="str">
        <f t="shared" si="557"/>
        <v>0</v>
      </c>
      <c r="AZ928" s="4" t="str">
        <f t="shared" si="558"/>
        <v>0</v>
      </c>
      <c r="BA928" s="4" t="str">
        <f t="shared" si="559"/>
        <v>0</v>
      </c>
      <c r="BB928" s="4" t="str">
        <f t="shared" si="560"/>
        <v>0</v>
      </c>
      <c r="BC928" s="4" t="str">
        <f t="shared" si="561"/>
        <v>0</v>
      </c>
      <c r="BD928" s="4" t="str">
        <f t="shared" si="562"/>
        <v>0</v>
      </c>
      <c r="BE928" s="4" t="str">
        <f t="shared" si="563"/>
        <v>0</v>
      </c>
      <c r="BF928" s="4" t="str">
        <f t="shared" si="564"/>
        <v>0</v>
      </c>
      <c r="BG928" s="4" t="str">
        <f t="shared" si="565"/>
        <v>0</v>
      </c>
      <c r="BH928" s="4" t="str">
        <f t="shared" si="566"/>
        <v>0</v>
      </c>
      <c r="BI928" s="4" t="str">
        <f t="shared" si="567"/>
        <v>0</v>
      </c>
      <c r="BJ928" s="4" t="str">
        <f t="shared" si="568"/>
        <v>0</v>
      </c>
      <c r="BK928" s="4" t="str">
        <f t="shared" si="569"/>
        <v>0</v>
      </c>
      <c r="BL928" s="4" t="str">
        <f t="shared" si="570"/>
        <v>0</v>
      </c>
      <c r="BM928" s="4" t="str">
        <f t="shared" si="571"/>
        <v>0</v>
      </c>
      <c r="BN928" s="4" t="str">
        <f t="shared" si="572"/>
        <v>0</v>
      </c>
      <c r="BO928" s="4" t="str">
        <f t="shared" si="573"/>
        <v>0</v>
      </c>
      <c r="BP928" s="4" t="str">
        <f t="shared" si="574"/>
        <v>0</v>
      </c>
      <c r="BQ928" s="4" t="str">
        <f t="shared" si="575"/>
        <v>0</v>
      </c>
      <c r="BR928" s="4" t="str">
        <f t="shared" si="576"/>
        <v>0</v>
      </c>
      <c r="BS928" s="4" t="str">
        <f t="shared" si="577"/>
        <v>0</v>
      </c>
      <c r="BT928" s="4" t="str">
        <f t="shared" si="578"/>
        <v>0</v>
      </c>
      <c r="BU928" s="4" t="str">
        <f t="shared" si="579"/>
        <v>0</v>
      </c>
      <c r="BV928" s="4" t="str">
        <f t="shared" si="580"/>
        <v>0</v>
      </c>
      <c r="BW928" s="4" t="str">
        <f t="shared" si="581"/>
        <v>0</v>
      </c>
      <c r="BX928" s="4" t="str">
        <f t="shared" si="582"/>
        <v>0</v>
      </c>
      <c r="BY928" s="4" t="str">
        <f t="shared" si="583"/>
        <v>0</v>
      </c>
      <c r="BZ928" s="37">
        <f t="shared" si="584"/>
        <v>0</v>
      </c>
      <c r="CA928" s="32" t="e">
        <f>VLOOKUP(J:J,'Agent wise'!A:C,3,0)</f>
        <v>#N/A</v>
      </c>
      <c r="CB928" s="32">
        <f t="shared" si="585"/>
        <v>0</v>
      </c>
      <c r="CC928" t="str">
        <f t="shared" si="586"/>
        <v>FC</v>
      </c>
      <c r="CE928" s="32"/>
      <c r="CJ928">
        <f t="shared" si="587"/>
        <v>0</v>
      </c>
      <c r="CK928">
        <f t="shared" si="588"/>
        <v>1</v>
      </c>
      <c r="CL928">
        <f t="shared" si="589"/>
        <v>1900</v>
      </c>
    </row>
    <row r="929" spans="1:90" ht="15" customHeight="1" x14ac:dyDescent="0.35">
      <c r="A929" s="32"/>
      <c r="E929" s="32"/>
      <c r="G929" s="32"/>
      <c r="AQ929" s="1"/>
      <c r="AW929" s="4" t="str">
        <f t="shared" si="555"/>
        <v>0</v>
      </c>
      <c r="AX929" s="4" t="str">
        <f t="shared" si="556"/>
        <v>0</v>
      </c>
      <c r="AY929" s="4" t="str">
        <f t="shared" si="557"/>
        <v>0</v>
      </c>
      <c r="AZ929" s="4" t="str">
        <f t="shared" si="558"/>
        <v>0</v>
      </c>
      <c r="BA929" s="4" t="str">
        <f t="shared" si="559"/>
        <v>0</v>
      </c>
      <c r="BB929" s="4" t="str">
        <f t="shared" si="560"/>
        <v>0</v>
      </c>
      <c r="BC929" s="4" t="str">
        <f t="shared" si="561"/>
        <v>0</v>
      </c>
      <c r="BD929" s="4" t="str">
        <f t="shared" si="562"/>
        <v>0</v>
      </c>
      <c r="BE929" s="4" t="str">
        <f t="shared" si="563"/>
        <v>0</v>
      </c>
      <c r="BF929" s="4" t="str">
        <f t="shared" si="564"/>
        <v>0</v>
      </c>
      <c r="BG929" s="4" t="str">
        <f t="shared" si="565"/>
        <v>0</v>
      </c>
      <c r="BH929" s="4" t="str">
        <f t="shared" si="566"/>
        <v>0</v>
      </c>
      <c r="BI929" s="4" t="str">
        <f t="shared" si="567"/>
        <v>0</v>
      </c>
      <c r="BJ929" s="4" t="str">
        <f t="shared" si="568"/>
        <v>0</v>
      </c>
      <c r="BK929" s="4" t="str">
        <f t="shared" si="569"/>
        <v>0</v>
      </c>
      <c r="BL929" s="4" t="str">
        <f t="shared" si="570"/>
        <v>0</v>
      </c>
      <c r="BM929" s="4" t="str">
        <f t="shared" si="571"/>
        <v>0</v>
      </c>
      <c r="BN929" s="4" t="str">
        <f t="shared" si="572"/>
        <v>0</v>
      </c>
      <c r="BO929" s="4" t="str">
        <f t="shared" si="573"/>
        <v>0</v>
      </c>
      <c r="BP929" s="4" t="str">
        <f t="shared" si="574"/>
        <v>0</v>
      </c>
      <c r="BQ929" s="4" t="str">
        <f t="shared" si="575"/>
        <v>0</v>
      </c>
      <c r="BR929" s="4" t="str">
        <f t="shared" si="576"/>
        <v>0</v>
      </c>
      <c r="BS929" s="4" t="str">
        <f t="shared" si="577"/>
        <v>0</v>
      </c>
      <c r="BT929" s="4" t="str">
        <f t="shared" si="578"/>
        <v>0</v>
      </c>
      <c r="BU929" s="4" t="str">
        <f t="shared" si="579"/>
        <v>0</v>
      </c>
      <c r="BV929" s="4" t="str">
        <f t="shared" si="580"/>
        <v>0</v>
      </c>
      <c r="BW929" s="4" t="str">
        <f t="shared" si="581"/>
        <v>0</v>
      </c>
      <c r="BX929" s="4" t="str">
        <f t="shared" si="582"/>
        <v>0</v>
      </c>
      <c r="BY929" s="4" t="str">
        <f t="shared" si="583"/>
        <v>0</v>
      </c>
      <c r="BZ929" s="37">
        <f t="shared" si="584"/>
        <v>0</v>
      </c>
      <c r="CA929" s="32" t="e">
        <f>VLOOKUP(J:J,'Agent wise'!A:C,3,0)</f>
        <v>#N/A</v>
      </c>
      <c r="CB929" s="32">
        <f t="shared" si="585"/>
        <v>0</v>
      </c>
      <c r="CC929" t="str">
        <f t="shared" si="586"/>
        <v>FC</v>
      </c>
      <c r="CE929" s="32"/>
      <c r="CJ929">
        <f t="shared" si="587"/>
        <v>0</v>
      </c>
      <c r="CK929">
        <f t="shared" si="588"/>
        <v>1</v>
      </c>
      <c r="CL929">
        <f t="shared" si="589"/>
        <v>1900</v>
      </c>
    </row>
    <row r="930" spans="1:90" ht="15" customHeight="1" x14ac:dyDescent="0.35">
      <c r="A930" s="32"/>
      <c r="E930" s="32"/>
      <c r="G930" s="32"/>
      <c r="AQ930" s="1"/>
      <c r="AW930" s="4" t="str">
        <f t="shared" si="555"/>
        <v>0</v>
      </c>
      <c r="AX930" s="4" t="str">
        <f t="shared" si="556"/>
        <v>0</v>
      </c>
      <c r="AY930" s="4" t="str">
        <f t="shared" si="557"/>
        <v>0</v>
      </c>
      <c r="AZ930" s="4" t="str">
        <f t="shared" si="558"/>
        <v>0</v>
      </c>
      <c r="BA930" s="4" t="str">
        <f t="shared" si="559"/>
        <v>0</v>
      </c>
      <c r="BB930" s="4" t="str">
        <f t="shared" si="560"/>
        <v>0</v>
      </c>
      <c r="BC930" s="4" t="str">
        <f t="shared" si="561"/>
        <v>0</v>
      </c>
      <c r="BD930" s="4" t="str">
        <f t="shared" si="562"/>
        <v>0</v>
      </c>
      <c r="BE930" s="4" t="str">
        <f t="shared" si="563"/>
        <v>0</v>
      </c>
      <c r="BF930" s="4" t="str">
        <f t="shared" si="564"/>
        <v>0</v>
      </c>
      <c r="BG930" s="4" t="str">
        <f t="shared" si="565"/>
        <v>0</v>
      </c>
      <c r="BH930" s="4" t="str">
        <f t="shared" si="566"/>
        <v>0</v>
      </c>
      <c r="BI930" s="4" t="str">
        <f t="shared" si="567"/>
        <v>0</v>
      </c>
      <c r="BJ930" s="4" t="str">
        <f t="shared" si="568"/>
        <v>0</v>
      </c>
      <c r="BK930" s="4" t="str">
        <f t="shared" si="569"/>
        <v>0</v>
      </c>
      <c r="BL930" s="4" t="str">
        <f t="shared" si="570"/>
        <v>0</v>
      </c>
      <c r="BM930" s="4" t="str">
        <f t="shared" si="571"/>
        <v>0</v>
      </c>
      <c r="BN930" s="4" t="str">
        <f t="shared" si="572"/>
        <v>0</v>
      </c>
      <c r="BO930" s="4" t="str">
        <f t="shared" si="573"/>
        <v>0</v>
      </c>
      <c r="BP930" s="4" t="str">
        <f t="shared" si="574"/>
        <v>0</v>
      </c>
      <c r="BQ930" s="4" t="str">
        <f t="shared" si="575"/>
        <v>0</v>
      </c>
      <c r="BR930" s="4" t="str">
        <f t="shared" si="576"/>
        <v>0</v>
      </c>
      <c r="BS930" s="4" t="str">
        <f t="shared" si="577"/>
        <v>0</v>
      </c>
      <c r="BT930" s="4" t="str">
        <f t="shared" si="578"/>
        <v>0</v>
      </c>
      <c r="BU930" s="4" t="str">
        <f t="shared" si="579"/>
        <v>0</v>
      </c>
      <c r="BV930" s="4" t="str">
        <f t="shared" si="580"/>
        <v>0</v>
      </c>
      <c r="BW930" s="4" t="str">
        <f t="shared" si="581"/>
        <v>0</v>
      </c>
      <c r="BX930" s="4" t="str">
        <f t="shared" si="582"/>
        <v>0</v>
      </c>
      <c r="BY930" s="4" t="str">
        <f t="shared" si="583"/>
        <v>0</v>
      </c>
      <c r="BZ930" s="37">
        <f t="shared" si="584"/>
        <v>0</v>
      </c>
      <c r="CA930" s="32" t="e">
        <f>VLOOKUP(J:J,'Agent wise'!A:C,3,0)</f>
        <v>#N/A</v>
      </c>
      <c r="CB930" s="32">
        <f t="shared" si="585"/>
        <v>0</v>
      </c>
      <c r="CC930" t="str">
        <f t="shared" si="586"/>
        <v>FC</v>
      </c>
      <c r="CE930" s="32"/>
      <c r="CJ930">
        <f t="shared" si="587"/>
        <v>0</v>
      </c>
      <c r="CK930">
        <f t="shared" si="588"/>
        <v>1</v>
      </c>
      <c r="CL930">
        <f t="shared" si="589"/>
        <v>1900</v>
      </c>
    </row>
    <row r="931" spans="1:90" ht="15" customHeight="1" x14ac:dyDescent="0.35">
      <c r="A931" s="32"/>
      <c r="E931" s="32"/>
      <c r="G931" s="32"/>
      <c r="AQ931" s="1"/>
      <c r="AW931" s="4" t="str">
        <f t="shared" si="555"/>
        <v>0</v>
      </c>
      <c r="AX931" s="4" t="str">
        <f t="shared" si="556"/>
        <v>0</v>
      </c>
      <c r="AY931" s="4" t="str">
        <f t="shared" si="557"/>
        <v>0</v>
      </c>
      <c r="AZ931" s="4" t="str">
        <f t="shared" si="558"/>
        <v>0</v>
      </c>
      <c r="BA931" s="4" t="str">
        <f t="shared" si="559"/>
        <v>0</v>
      </c>
      <c r="BB931" s="4" t="str">
        <f t="shared" si="560"/>
        <v>0</v>
      </c>
      <c r="BC931" s="4" t="str">
        <f t="shared" si="561"/>
        <v>0</v>
      </c>
      <c r="BD931" s="4" t="str">
        <f t="shared" si="562"/>
        <v>0</v>
      </c>
      <c r="BE931" s="4" t="str">
        <f t="shared" si="563"/>
        <v>0</v>
      </c>
      <c r="BF931" s="4" t="str">
        <f t="shared" si="564"/>
        <v>0</v>
      </c>
      <c r="BG931" s="4" t="str">
        <f t="shared" si="565"/>
        <v>0</v>
      </c>
      <c r="BH931" s="4" t="str">
        <f t="shared" si="566"/>
        <v>0</v>
      </c>
      <c r="BI931" s="4" t="str">
        <f t="shared" si="567"/>
        <v>0</v>
      </c>
      <c r="BJ931" s="4" t="str">
        <f t="shared" si="568"/>
        <v>0</v>
      </c>
      <c r="BK931" s="4" t="str">
        <f t="shared" si="569"/>
        <v>0</v>
      </c>
      <c r="BL931" s="4" t="str">
        <f t="shared" si="570"/>
        <v>0</v>
      </c>
      <c r="BM931" s="4" t="str">
        <f t="shared" si="571"/>
        <v>0</v>
      </c>
      <c r="BN931" s="4" t="str">
        <f t="shared" si="572"/>
        <v>0</v>
      </c>
      <c r="BO931" s="4" t="str">
        <f t="shared" si="573"/>
        <v>0</v>
      </c>
      <c r="BP931" s="4" t="str">
        <f t="shared" si="574"/>
        <v>0</v>
      </c>
      <c r="BQ931" s="4" t="str">
        <f t="shared" si="575"/>
        <v>0</v>
      </c>
      <c r="BR931" s="4" t="str">
        <f t="shared" si="576"/>
        <v>0</v>
      </c>
      <c r="BS931" s="4" t="str">
        <f t="shared" si="577"/>
        <v>0</v>
      </c>
      <c r="BT931" s="4" t="str">
        <f t="shared" si="578"/>
        <v>0</v>
      </c>
      <c r="BU931" s="4" t="str">
        <f t="shared" si="579"/>
        <v>0</v>
      </c>
      <c r="BV931" s="4" t="str">
        <f t="shared" si="580"/>
        <v>0</v>
      </c>
      <c r="BW931" s="4" t="str">
        <f t="shared" si="581"/>
        <v>0</v>
      </c>
      <c r="BX931" s="4" t="str">
        <f t="shared" si="582"/>
        <v>0</v>
      </c>
      <c r="BY931" s="4" t="str">
        <f t="shared" si="583"/>
        <v>0</v>
      </c>
      <c r="BZ931" s="37">
        <f t="shared" si="584"/>
        <v>0</v>
      </c>
      <c r="CA931" s="32" t="e">
        <f>VLOOKUP(J:J,'Agent wise'!A:C,3,0)</f>
        <v>#N/A</v>
      </c>
      <c r="CB931" s="32">
        <f t="shared" si="585"/>
        <v>0</v>
      </c>
      <c r="CC931" t="str">
        <f t="shared" si="586"/>
        <v>FC</v>
      </c>
      <c r="CE931" s="32"/>
      <c r="CJ931">
        <f t="shared" si="587"/>
        <v>0</v>
      </c>
      <c r="CK931">
        <f t="shared" si="588"/>
        <v>1</v>
      </c>
      <c r="CL931">
        <f t="shared" si="589"/>
        <v>1900</v>
      </c>
    </row>
    <row r="932" spans="1:90" ht="15" customHeight="1" x14ac:dyDescent="0.35">
      <c r="A932" s="32"/>
      <c r="E932" s="32"/>
      <c r="G932" s="32"/>
      <c r="AQ932" s="1"/>
      <c r="AW932" s="4" t="str">
        <f t="shared" si="555"/>
        <v>0</v>
      </c>
      <c r="AX932" s="4" t="str">
        <f t="shared" si="556"/>
        <v>0</v>
      </c>
      <c r="AY932" s="4" t="str">
        <f t="shared" si="557"/>
        <v>0</v>
      </c>
      <c r="AZ932" s="4" t="str">
        <f t="shared" si="558"/>
        <v>0</v>
      </c>
      <c r="BA932" s="4" t="str">
        <f t="shared" si="559"/>
        <v>0</v>
      </c>
      <c r="BB932" s="4" t="str">
        <f t="shared" si="560"/>
        <v>0</v>
      </c>
      <c r="BC932" s="4" t="str">
        <f t="shared" si="561"/>
        <v>0</v>
      </c>
      <c r="BD932" s="4" t="str">
        <f t="shared" si="562"/>
        <v>0</v>
      </c>
      <c r="BE932" s="4" t="str">
        <f t="shared" si="563"/>
        <v>0</v>
      </c>
      <c r="BF932" s="4" t="str">
        <f t="shared" si="564"/>
        <v>0</v>
      </c>
      <c r="BG932" s="4" t="str">
        <f t="shared" si="565"/>
        <v>0</v>
      </c>
      <c r="BH932" s="4" t="str">
        <f t="shared" si="566"/>
        <v>0</v>
      </c>
      <c r="BI932" s="4" t="str">
        <f t="shared" si="567"/>
        <v>0</v>
      </c>
      <c r="BJ932" s="4" t="str">
        <f t="shared" si="568"/>
        <v>0</v>
      </c>
      <c r="BK932" s="4" t="str">
        <f t="shared" si="569"/>
        <v>0</v>
      </c>
      <c r="BL932" s="4" t="str">
        <f t="shared" si="570"/>
        <v>0</v>
      </c>
      <c r="BM932" s="4" t="str">
        <f t="shared" si="571"/>
        <v>0</v>
      </c>
      <c r="BN932" s="4" t="str">
        <f t="shared" si="572"/>
        <v>0</v>
      </c>
      <c r="BO932" s="4" t="str">
        <f t="shared" si="573"/>
        <v>0</v>
      </c>
      <c r="BP932" s="4" t="str">
        <f t="shared" si="574"/>
        <v>0</v>
      </c>
      <c r="BQ932" s="4" t="str">
        <f t="shared" si="575"/>
        <v>0</v>
      </c>
      <c r="BR932" s="4" t="str">
        <f t="shared" si="576"/>
        <v>0</v>
      </c>
      <c r="BS932" s="4" t="str">
        <f t="shared" si="577"/>
        <v>0</v>
      </c>
      <c r="BT932" s="4" t="str">
        <f t="shared" si="578"/>
        <v>0</v>
      </c>
      <c r="BU932" s="4" t="str">
        <f t="shared" si="579"/>
        <v>0</v>
      </c>
      <c r="BV932" s="4" t="str">
        <f t="shared" si="580"/>
        <v>0</v>
      </c>
      <c r="BW932" s="4" t="str">
        <f t="shared" si="581"/>
        <v>0</v>
      </c>
      <c r="BX932" s="4" t="str">
        <f t="shared" si="582"/>
        <v>0</v>
      </c>
      <c r="BY932" s="4" t="str">
        <f t="shared" si="583"/>
        <v>0</v>
      </c>
      <c r="BZ932" s="37">
        <f t="shared" si="584"/>
        <v>0</v>
      </c>
      <c r="CA932" s="32" t="e">
        <f>VLOOKUP(J:J,'Agent wise'!A:C,3,0)</f>
        <v>#N/A</v>
      </c>
      <c r="CB932" s="32">
        <f t="shared" si="585"/>
        <v>0</v>
      </c>
      <c r="CC932" t="str">
        <f t="shared" si="586"/>
        <v>FC</v>
      </c>
      <c r="CE932" s="32"/>
      <c r="CJ932">
        <f t="shared" si="587"/>
        <v>0</v>
      </c>
      <c r="CK932">
        <f t="shared" si="588"/>
        <v>1</v>
      </c>
      <c r="CL932">
        <f t="shared" si="589"/>
        <v>1900</v>
      </c>
    </row>
    <row r="933" spans="1:90" ht="15" customHeight="1" x14ac:dyDescent="0.35">
      <c r="A933" s="32"/>
      <c r="E933" s="32"/>
      <c r="G933" s="32"/>
      <c r="AQ933" s="1"/>
      <c r="AW933" s="4" t="str">
        <f t="shared" si="555"/>
        <v>0</v>
      </c>
      <c r="AX933" s="4" t="str">
        <f t="shared" si="556"/>
        <v>0</v>
      </c>
      <c r="AY933" s="4" t="str">
        <f t="shared" si="557"/>
        <v>0</v>
      </c>
      <c r="AZ933" s="4" t="str">
        <f t="shared" si="558"/>
        <v>0</v>
      </c>
      <c r="BA933" s="4" t="str">
        <f t="shared" si="559"/>
        <v>0</v>
      </c>
      <c r="BB933" s="4" t="str">
        <f t="shared" si="560"/>
        <v>0</v>
      </c>
      <c r="BC933" s="4" t="str">
        <f t="shared" si="561"/>
        <v>0</v>
      </c>
      <c r="BD933" s="4" t="str">
        <f t="shared" si="562"/>
        <v>0</v>
      </c>
      <c r="BE933" s="4" t="str">
        <f t="shared" si="563"/>
        <v>0</v>
      </c>
      <c r="BF933" s="4" t="str">
        <f t="shared" si="564"/>
        <v>0</v>
      </c>
      <c r="BG933" s="4" t="str">
        <f t="shared" si="565"/>
        <v>0</v>
      </c>
      <c r="BH933" s="4" t="str">
        <f t="shared" si="566"/>
        <v>0</v>
      </c>
      <c r="BI933" s="4" t="str">
        <f t="shared" si="567"/>
        <v>0</v>
      </c>
      <c r="BJ933" s="4" t="str">
        <f t="shared" si="568"/>
        <v>0</v>
      </c>
      <c r="BK933" s="4" t="str">
        <f t="shared" si="569"/>
        <v>0</v>
      </c>
      <c r="BL933" s="4" t="str">
        <f t="shared" si="570"/>
        <v>0</v>
      </c>
      <c r="BM933" s="4" t="str">
        <f t="shared" si="571"/>
        <v>0</v>
      </c>
      <c r="BN933" s="4" t="str">
        <f t="shared" si="572"/>
        <v>0</v>
      </c>
      <c r="BO933" s="4" t="str">
        <f t="shared" si="573"/>
        <v>0</v>
      </c>
      <c r="BP933" s="4" t="str">
        <f t="shared" si="574"/>
        <v>0</v>
      </c>
      <c r="BQ933" s="4" t="str">
        <f t="shared" si="575"/>
        <v>0</v>
      </c>
      <c r="BR933" s="4" t="str">
        <f t="shared" si="576"/>
        <v>0</v>
      </c>
      <c r="BS933" s="4" t="str">
        <f t="shared" si="577"/>
        <v>0</v>
      </c>
      <c r="BT933" s="4" t="str">
        <f t="shared" si="578"/>
        <v>0</v>
      </c>
      <c r="BU933" s="4" t="str">
        <f t="shared" si="579"/>
        <v>0</v>
      </c>
      <c r="BV933" s="4" t="str">
        <f t="shared" si="580"/>
        <v>0</v>
      </c>
      <c r="BW933" s="4" t="str">
        <f t="shared" si="581"/>
        <v>0</v>
      </c>
      <c r="BX933" s="4" t="str">
        <f t="shared" si="582"/>
        <v>0</v>
      </c>
      <c r="BY933" s="4" t="str">
        <f t="shared" si="583"/>
        <v>0</v>
      </c>
      <c r="BZ933" s="37">
        <f t="shared" si="584"/>
        <v>0</v>
      </c>
      <c r="CA933" s="32" t="e">
        <f>VLOOKUP(J:J,'Agent wise'!A:C,3,0)</f>
        <v>#N/A</v>
      </c>
      <c r="CB933" s="32">
        <f t="shared" si="585"/>
        <v>0</v>
      </c>
      <c r="CC933" t="str">
        <f t="shared" si="586"/>
        <v>FC</v>
      </c>
      <c r="CE933" s="32"/>
      <c r="CJ933">
        <f t="shared" si="587"/>
        <v>0</v>
      </c>
      <c r="CK933">
        <f t="shared" si="588"/>
        <v>1</v>
      </c>
      <c r="CL933">
        <f t="shared" si="589"/>
        <v>1900</v>
      </c>
    </row>
    <row r="934" spans="1:90" ht="15" customHeight="1" x14ac:dyDescent="0.35">
      <c r="A934" s="32"/>
      <c r="E934" s="32"/>
      <c r="G934" s="32"/>
      <c r="AQ934" s="1"/>
      <c r="AW934" s="4" t="str">
        <f t="shared" si="555"/>
        <v>0</v>
      </c>
      <c r="AX934" s="4" t="str">
        <f t="shared" si="556"/>
        <v>0</v>
      </c>
      <c r="AY934" s="4" t="str">
        <f t="shared" si="557"/>
        <v>0</v>
      </c>
      <c r="AZ934" s="4" t="str">
        <f t="shared" si="558"/>
        <v>0</v>
      </c>
      <c r="BA934" s="4" t="str">
        <f t="shared" si="559"/>
        <v>0</v>
      </c>
      <c r="BB934" s="4" t="str">
        <f t="shared" si="560"/>
        <v>0</v>
      </c>
      <c r="BC934" s="4" t="str">
        <f t="shared" si="561"/>
        <v>0</v>
      </c>
      <c r="BD934" s="4" t="str">
        <f t="shared" si="562"/>
        <v>0</v>
      </c>
      <c r="BE934" s="4" t="str">
        <f t="shared" si="563"/>
        <v>0</v>
      </c>
      <c r="BF934" s="4" t="str">
        <f t="shared" si="564"/>
        <v>0</v>
      </c>
      <c r="BG934" s="4" t="str">
        <f t="shared" si="565"/>
        <v>0</v>
      </c>
      <c r="BH934" s="4" t="str">
        <f t="shared" si="566"/>
        <v>0</v>
      </c>
      <c r="BI934" s="4" t="str">
        <f t="shared" si="567"/>
        <v>0</v>
      </c>
      <c r="BJ934" s="4" t="str">
        <f t="shared" si="568"/>
        <v>0</v>
      </c>
      <c r="BK934" s="4" t="str">
        <f t="shared" si="569"/>
        <v>0</v>
      </c>
      <c r="BL934" s="4" t="str">
        <f t="shared" si="570"/>
        <v>0</v>
      </c>
      <c r="BM934" s="4" t="str">
        <f t="shared" si="571"/>
        <v>0</v>
      </c>
      <c r="BN934" s="4" t="str">
        <f t="shared" si="572"/>
        <v>0</v>
      </c>
      <c r="BO934" s="4" t="str">
        <f t="shared" si="573"/>
        <v>0</v>
      </c>
      <c r="BP934" s="4" t="str">
        <f t="shared" si="574"/>
        <v>0</v>
      </c>
      <c r="BQ934" s="4" t="str">
        <f t="shared" si="575"/>
        <v>0</v>
      </c>
      <c r="BR934" s="4" t="str">
        <f t="shared" si="576"/>
        <v>0</v>
      </c>
      <c r="BS934" s="4" t="str">
        <f t="shared" si="577"/>
        <v>0</v>
      </c>
      <c r="BT934" s="4" t="str">
        <f t="shared" si="578"/>
        <v>0</v>
      </c>
      <c r="BU934" s="4" t="str">
        <f t="shared" si="579"/>
        <v>0</v>
      </c>
      <c r="BV934" s="4" t="str">
        <f t="shared" si="580"/>
        <v>0</v>
      </c>
      <c r="BW934" s="4" t="str">
        <f t="shared" si="581"/>
        <v>0</v>
      </c>
      <c r="BX934" s="4" t="str">
        <f t="shared" si="582"/>
        <v>0</v>
      </c>
      <c r="BY934" s="4" t="str">
        <f t="shared" si="583"/>
        <v>0</v>
      </c>
      <c r="BZ934" s="37">
        <f t="shared" si="584"/>
        <v>0</v>
      </c>
      <c r="CA934" s="32" t="e">
        <f>VLOOKUP(J:J,'Agent wise'!A:C,3,0)</f>
        <v>#N/A</v>
      </c>
      <c r="CB934" s="32">
        <f t="shared" si="585"/>
        <v>0</v>
      </c>
      <c r="CC934" t="str">
        <f t="shared" si="586"/>
        <v>FC</v>
      </c>
      <c r="CE934" s="32"/>
      <c r="CJ934">
        <f t="shared" si="587"/>
        <v>0</v>
      </c>
      <c r="CK934">
        <f t="shared" si="588"/>
        <v>1</v>
      </c>
      <c r="CL934">
        <f t="shared" si="589"/>
        <v>1900</v>
      </c>
    </row>
    <row r="935" spans="1:90" ht="15" customHeight="1" x14ac:dyDescent="0.35">
      <c r="A935" s="32"/>
      <c r="E935" s="32"/>
      <c r="G935" s="32"/>
      <c r="AQ935" s="1"/>
      <c r="AW935" s="4" t="str">
        <f t="shared" si="555"/>
        <v>0</v>
      </c>
      <c r="AX935" s="4" t="str">
        <f t="shared" si="556"/>
        <v>0</v>
      </c>
      <c r="AY935" s="4" t="str">
        <f t="shared" si="557"/>
        <v>0</v>
      </c>
      <c r="AZ935" s="4" t="str">
        <f t="shared" si="558"/>
        <v>0</v>
      </c>
      <c r="BA935" s="4" t="str">
        <f t="shared" si="559"/>
        <v>0</v>
      </c>
      <c r="BB935" s="4" t="str">
        <f t="shared" si="560"/>
        <v>0</v>
      </c>
      <c r="BC935" s="4" t="str">
        <f t="shared" si="561"/>
        <v>0</v>
      </c>
      <c r="BD935" s="4" t="str">
        <f t="shared" si="562"/>
        <v>0</v>
      </c>
      <c r="BE935" s="4" t="str">
        <f t="shared" si="563"/>
        <v>0</v>
      </c>
      <c r="BF935" s="4" t="str">
        <f t="shared" si="564"/>
        <v>0</v>
      </c>
      <c r="BG935" s="4" t="str">
        <f t="shared" si="565"/>
        <v>0</v>
      </c>
      <c r="BH935" s="4" t="str">
        <f t="shared" si="566"/>
        <v>0</v>
      </c>
      <c r="BI935" s="4" t="str">
        <f t="shared" si="567"/>
        <v>0</v>
      </c>
      <c r="BJ935" s="4" t="str">
        <f t="shared" si="568"/>
        <v>0</v>
      </c>
      <c r="BK935" s="4" t="str">
        <f t="shared" si="569"/>
        <v>0</v>
      </c>
      <c r="BL935" s="4" t="str">
        <f t="shared" si="570"/>
        <v>0</v>
      </c>
      <c r="BM935" s="4" t="str">
        <f t="shared" si="571"/>
        <v>0</v>
      </c>
      <c r="BN935" s="4" t="str">
        <f t="shared" si="572"/>
        <v>0</v>
      </c>
      <c r="BO935" s="4" t="str">
        <f t="shared" si="573"/>
        <v>0</v>
      </c>
      <c r="BP935" s="4" t="str">
        <f t="shared" si="574"/>
        <v>0</v>
      </c>
      <c r="BQ935" s="4" t="str">
        <f t="shared" si="575"/>
        <v>0</v>
      </c>
      <c r="BR935" s="4" t="str">
        <f t="shared" si="576"/>
        <v>0</v>
      </c>
      <c r="BS935" s="4" t="str">
        <f t="shared" si="577"/>
        <v>0</v>
      </c>
      <c r="BT935" s="4" t="str">
        <f t="shared" si="578"/>
        <v>0</v>
      </c>
      <c r="BU935" s="4" t="str">
        <f t="shared" si="579"/>
        <v>0</v>
      </c>
      <c r="BV935" s="4" t="str">
        <f t="shared" si="580"/>
        <v>0</v>
      </c>
      <c r="BW935" s="4" t="str">
        <f t="shared" si="581"/>
        <v>0</v>
      </c>
      <c r="BX935" s="4" t="str">
        <f t="shared" si="582"/>
        <v>0</v>
      </c>
      <c r="BY935" s="4" t="str">
        <f t="shared" si="583"/>
        <v>0</v>
      </c>
      <c r="BZ935" s="37">
        <f t="shared" si="584"/>
        <v>0</v>
      </c>
      <c r="CA935" s="32" t="e">
        <f>VLOOKUP(J:J,'Agent wise'!A:C,3,0)</f>
        <v>#N/A</v>
      </c>
      <c r="CB935" s="32">
        <f t="shared" si="585"/>
        <v>0</v>
      </c>
      <c r="CC935" t="str">
        <f t="shared" si="586"/>
        <v>FC</v>
      </c>
      <c r="CE935" s="32"/>
      <c r="CJ935">
        <f t="shared" si="587"/>
        <v>0</v>
      </c>
      <c r="CK935">
        <f t="shared" si="588"/>
        <v>1</v>
      </c>
      <c r="CL935">
        <f t="shared" si="589"/>
        <v>1900</v>
      </c>
    </row>
    <row r="936" spans="1:90" ht="15" customHeight="1" x14ac:dyDescent="0.35">
      <c r="A936" s="32"/>
      <c r="E936" s="32"/>
      <c r="G936" s="32"/>
      <c r="AQ936" s="1"/>
      <c r="AW936" s="4" t="str">
        <f t="shared" si="555"/>
        <v>0</v>
      </c>
      <c r="AX936" s="4" t="str">
        <f t="shared" si="556"/>
        <v>0</v>
      </c>
      <c r="AY936" s="4" t="str">
        <f t="shared" si="557"/>
        <v>0</v>
      </c>
      <c r="AZ936" s="4" t="str">
        <f t="shared" si="558"/>
        <v>0</v>
      </c>
      <c r="BA936" s="4" t="str">
        <f t="shared" si="559"/>
        <v>0</v>
      </c>
      <c r="BB936" s="4" t="str">
        <f t="shared" si="560"/>
        <v>0</v>
      </c>
      <c r="BC936" s="4" t="str">
        <f t="shared" si="561"/>
        <v>0</v>
      </c>
      <c r="BD936" s="4" t="str">
        <f t="shared" si="562"/>
        <v>0</v>
      </c>
      <c r="BE936" s="4" t="str">
        <f t="shared" si="563"/>
        <v>0</v>
      </c>
      <c r="BF936" s="4" t="str">
        <f t="shared" si="564"/>
        <v>0</v>
      </c>
      <c r="BG936" s="4" t="str">
        <f t="shared" si="565"/>
        <v>0</v>
      </c>
      <c r="BH936" s="4" t="str">
        <f t="shared" si="566"/>
        <v>0</v>
      </c>
      <c r="BI936" s="4" t="str">
        <f t="shared" si="567"/>
        <v>0</v>
      </c>
      <c r="BJ936" s="4" t="str">
        <f t="shared" si="568"/>
        <v>0</v>
      </c>
      <c r="BK936" s="4" t="str">
        <f t="shared" si="569"/>
        <v>0</v>
      </c>
      <c r="BL936" s="4" t="str">
        <f t="shared" si="570"/>
        <v>0</v>
      </c>
      <c r="BM936" s="4" t="str">
        <f t="shared" si="571"/>
        <v>0</v>
      </c>
      <c r="BN936" s="4" t="str">
        <f t="shared" si="572"/>
        <v>0</v>
      </c>
      <c r="BO936" s="4" t="str">
        <f t="shared" si="573"/>
        <v>0</v>
      </c>
      <c r="BP936" s="4" t="str">
        <f t="shared" si="574"/>
        <v>0</v>
      </c>
      <c r="BQ936" s="4" t="str">
        <f t="shared" si="575"/>
        <v>0</v>
      </c>
      <c r="BR936" s="4" t="str">
        <f t="shared" si="576"/>
        <v>0</v>
      </c>
      <c r="BS936" s="4" t="str">
        <f t="shared" si="577"/>
        <v>0</v>
      </c>
      <c r="BT936" s="4" t="str">
        <f t="shared" si="578"/>
        <v>0</v>
      </c>
      <c r="BU936" s="4" t="str">
        <f t="shared" si="579"/>
        <v>0</v>
      </c>
      <c r="BV936" s="4" t="str">
        <f t="shared" si="580"/>
        <v>0</v>
      </c>
      <c r="BW936" s="4" t="str">
        <f t="shared" si="581"/>
        <v>0</v>
      </c>
      <c r="BX936" s="4" t="str">
        <f t="shared" si="582"/>
        <v>0</v>
      </c>
      <c r="BY936" s="4" t="str">
        <f t="shared" si="583"/>
        <v>0</v>
      </c>
      <c r="BZ936" s="37">
        <f t="shared" si="584"/>
        <v>0</v>
      </c>
      <c r="CA936" s="32" t="e">
        <f>VLOOKUP(J:J,'Agent wise'!A:C,3,0)</f>
        <v>#N/A</v>
      </c>
      <c r="CB936" s="32">
        <f t="shared" si="585"/>
        <v>0</v>
      </c>
      <c r="CC936" t="str">
        <f t="shared" si="586"/>
        <v>FC</v>
      </c>
      <c r="CE936" s="32"/>
      <c r="CJ936">
        <f t="shared" si="587"/>
        <v>0</v>
      </c>
      <c r="CK936">
        <f t="shared" si="588"/>
        <v>1</v>
      </c>
      <c r="CL936">
        <f t="shared" si="589"/>
        <v>1900</v>
      </c>
    </row>
    <row r="937" spans="1:90" ht="15" customHeight="1" x14ac:dyDescent="0.35">
      <c r="A937" s="32"/>
      <c r="E937" s="32"/>
      <c r="G937" s="32"/>
      <c r="AQ937" s="1"/>
      <c r="AW937" s="4" t="str">
        <f t="shared" si="555"/>
        <v>0</v>
      </c>
      <c r="AX937" s="4" t="str">
        <f t="shared" si="556"/>
        <v>0</v>
      </c>
      <c r="AY937" s="4" t="str">
        <f t="shared" si="557"/>
        <v>0</v>
      </c>
      <c r="AZ937" s="4" t="str">
        <f t="shared" si="558"/>
        <v>0</v>
      </c>
      <c r="BA937" s="4" t="str">
        <f t="shared" si="559"/>
        <v>0</v>
      </c>
      <c r="BB937" s="4" t="str">
        <f t="shared" si="560"/>
        <v>0</v>
      </c>
      <c r="BC937" s="4" t="str">
        <f t="shared" si="561"/>
        <v>0</v>
      </c>
      <c r="BD937" s="4" t="str">
        <f t="shared" si="562"/>
        <v>0</v>
      </c>
      <c r="BE937" s="4" t="str">
        <f t="shared" si="563"/>
        <v>0</v>
      </c>
      <c r="BF937" s="4" t="str">
        <f t="shared" si="564"/>
        <v>0</v>
      </c>
      <c r="BG937" s="4" t="str">
        <f t="shared" si="565"/>
        <v>0</v>
      </c>
      <c r="BH937" s="4" t="str">
        <f t="shared" si="566"/>
        <v>0</v>
      </c>
      <c r="BI937" s="4" t="str">
        <f t="shared" si="567"/>
        <v>0</v>
      </c>
      <c r="BJ937" s="4" t="str">
        <f t="shared" si="568"/>
        <v>0</v>
      </c>
      <c r="BK937" s="4" t="str">
        <f t="shared" si="569"/>
        <v>0</v>
      </c>
      <c r="BL937" s="4" t="str">
        <f t="shared" si="570"/>
        <v>0</v>
      </c>
      <c r="BM937" s="4" t="str">
        <f t="shared" si="571"/>
        <v>0</v>
      </c>
      <c r="BN937" s="4" t="str">
        <f t="shared" si="572"/>
        <v>0</v>
      </c>
      <c r="BO937" s="4" t="str">
        <f t="shared" si="573"/>
        <v>0</v>
      </c>
      <c r="BP937" s="4" t="str">
        <f t="shared" si="574"/>
        <v>0</v>
      </c>
      <c r="BQ937" s="4" t="str">
        <f t="shared" si="575"/>
        <v>0</v>
      </c>
      <c r="BR937" s="4" t="str">
        <f t="shared" si="576"/>
        <v>0</v>
      </c>
      <c r="BS937" s="4" t="str">
        <f t="shared" si="577"/>
        <v>0</v>
      </c>
      <c r="BT937" s="4" t="str">
        <f t="shared" si="578"/>
        <v>0</v>
      </c>
      <c r="BU937" s="4" t="str">
        <f t="shared" si="579"/>
        <v>0</v>
      </c>
      <c r="BV937" s="4" t="str">
        <f t="shared" si="580"/>
        <v>0</v>
      </c>
      <c r="BW937" s="4" t="str">
        <f t="shared" si="581"/>
        <v>0</v>
      </c>
      <c r="BX937" s="4" t="str">
        <f t="shared" si="582"/>
        <v>0</v>
      </c>
      <c r="BY937" s="4" t="str">
        <f t="shared" si="583"/>
        <v>0</v>
      </c>
      <c r="BZ937" s="37">
        <f t="shared" si="584"/>
        <v>0</v>
      </c>
      <c r="CA937" s="32" t="e">
        <f>VLOOKUP(J:J,'Agent wise'!A:C,3,0)</f>
        <v>#N/A</v>
      </c>
      <c r="CB937" s="32">
        <f t="shared" si="585"/>
        <v>0</v>
      </c>
      <c r="CC937" t="str">
        <f t="shared" si="586"/>
        <v>FC</v>
      </c>
      <c r="CE937" s="32"/>
      <c r="CJ937">
        <f t="shared" si="587"/>
        <v>0</v>
      </c>
      <c r="CK937">
        <f t="shared" si="588"/>
        <v>1</v>
      </c>
      <c r="CL937">
        <f t="shared" si="589"/>
        <v>1900</v>
      </c>
    </row>
    <row r="938" spans="1:90" ht="15" customHeight="1" x14ac:dyDescent="0.35">
      <c r="A938" s="32"/>
      <c r="E938" s="32"/>
      <c r="G938" s="32"/>
      <c r="AQ938" s="1"/>
      <c r="AW938" s="4" t="str">
        <f t="shared" si="555"/>
        <v>0</v>
      </c>
      <c r="AX938" s="4" t="str">
        <f t="shared" si="556"/>
        <v>0</v>
      </c>
      <c r="AY938" s="4" t="str">
        <f t="shared" si="557"/>
        <v>0</v>
      </c>
      <c r="AZ938" s="4" t="str">
        <f t="shared" si="558"/>
        <v>0</v>
      </c>
      <c r="BA938" s="4" t="str">
        <f t="shared" si="559"/>
        <v>0</v>
      </c>
      <c r="BB938" s="4" t="str">
        <f t="shared" si="560"/>
        <v>0</v>
      </c>
      <c r="BC938" s="4" t="str">
        <f t="shared" si="561"/>
        <v>0</v>
      </c>
      <c r="BD938" s="4" t="str">
        <f t="shared" si="562"/>
        <v>0</v>
      </c>
      <c r="BE938" s="4" t="str">
        <f t="shared" si="563"/>
        <v>0</v>
      </c>
      <c r="BF938" s="4" t="str">
        <f t="shared" si="564"/>
        <v>0</v>
      </c>
      <c r="BG938" s="4" t="str">
        <f t="shared" si="565"/>
        <v>0</v>
      </c>
      <c r="BH938" s="4" t="str">
        <f t="shared" si="566"/>
        <v>0</v>
      </c>
      <c r="BI938" s="4" t="str">
        <f t="shared" si="567"/>
        <v>0</v>
      </c>
      <c r="BJ938" s="4" t="str">
        <f t="shared" si="568"/>
        <v>0</v>
      </c>
      <c r="BK938" s="4" t="str">
        <f t="shared" si="569"/>
        <v>0</v>
      </c>
      <c r="BL938" s="4" t="str">
        <f t="shared" si="570"/>
        <v>0</v>
      </c>
      <c r="BM938" s="4" t="str">
        <f t="shared" si="571"/>
        <v>0</v>
      </c>
      <c r="BN938" s="4" t="str">
        <f t="shared" si="572"/>
        <v>0</v>
      </c>
      <c r="BO938" s="4" t="str">
        <f t="shared" si="573"/>
        <v>0</v>
      </c>
      <c r="BP938" s="4" t="str">
        <f t="shared" si="574"/>
        <v>0</v>
      </c>
      <c r="BQ938" s="4" t="str">
        <f t="shared" si="575"/>
        <v>0</v>
      </c>
      <c r="BR938" s="4" t="str">
        <f t="shared" si="576"/>
        <v>0</v>
      </c>
      <c r="BS938" s="4" t="str">
        <f t="shared" si="577"/>
        <v>0</v>
      </c>
      <c r="BT938" s="4" t="str">
        <f t="shared" si="578"/>
        <v>0</v>
      </c>
      <c r="BU938" s="4" t="str">
        <f t="shared" si="579"/>
        <v>0</v>
      </c>
      <c r="BV938" s="4" t="str">
        <f t="shared" si="580"/>
        <v>0</v>
      </c>
      <c r="BW938" s="4" t="str">
        <f t="shared" si="581"/>
        <v>0</v>
      </c>
      <c r="BX938" s="4" t="str">
        <f t="shared" si="582"/>
        <v>0</v>
      </c>
      <c r="BY938" s="4" t="str">
        <f t="shared" si="583"/>
        <v>0</v>
      </c>
      <c r="BZ938" s="37">
        <f t="shared" si="584"/>
        <v>0</v>
      </c>
      <c r="CA938" s="32" t="e">
        <f>VLOOKUP(J:J,'Agent wise'!A:C,3,0)</f>
        <v>#N/A</v>
      </c>
      <c r="CB938" s="32">
        <f t="shared" si="585"/>
        <v>0</v>
      </c>
      <c r="CC938" t="str">
        <f t="shared" si="586"/>
        <v>FC</v>
      </c>
      <c r="CE938" s="32"/>
      <c r="CJ938">
        <f t="shared" si="587"/>
        <v>0</v>
      </c>
      <c r="CK938">
        <f t="shared" si="588"/>
        <v>1</v>
      </c>
      <c r="CL938">
        <f t="shared" si="589"/>
        <v>1900</v>
      </c>
    </row>
    <row r="939" spans="1:90" ht="15" customHeight="1" x14ac:dyDescent="0.35">
      <c r="A939" s="32"/>
      <c r="E939" s="32"/>
      <c r="G939" s="32"/>
      <c r="AQ939" s="1"/>
      <c r="AW939" s="4" t="str">
        <f t="shared" si="555"/>
        <v>0</v>
      </c>
      <c r="AX939" s="4" t="str">
        <f t="shared" si="556"/>
        <v>0</v>
      </c>
      <c r="AY939" s="4" t="str">
        <f t="shared" si="557"/>
        <v>0</v>
      </c>
      <c r="AZ939" s="4" t="str">
        <f t="shared" si="558"/>
        <v>0</v>
      </c>
      <c r="BA939" s="4" t="str">
        <f t="shared" si="559"/>
        <v>0</v>
      </c>
      <c r="BB939" s="4" t="str">
        <f t="shared" si="560"/>
        <v>0</v>
      </c>
      <c r="BC939" s="4" t="str">
        <f t="shared" si="561"/>
        <v>0</v>
      </c>
      <c r="BD939" s="4" t="str">
        <f t="shared" si="562"/>
        <v>0</v>
      </c>
      <c r="BE939" s="4" t="str">
        <f t="shared" si="563"/>
        <v>0</v>
      </c>
      <c r="BF939" s="4" t="str">
        <f t="shared" si="564"/>
        <v>0</v>
      </c>
      <c r="BG939" s="4" t="str">
        <f t="shared" si="565"/>
        <v>0</v>
      </c>
      <c r="BH939" s="4" t="str">
        <f t="shared" si="566"/>
        <v>0</v>
      </c>
      <c r="BI939" s="4" t="str">
        <f t="shared" si="567"/>
        <v>0</v>
      </c>
      <c r="BJ939" s="4" t="str">
        <f t="shared" si="568"/>
        <v>0</v>
      </c>
      <c r="BK939" s="4" t="str">
        <f t="shared" si="569"/>
        <v>0</v>
      </c>
      <c r="BL939" s="4" t="str">
        <f t="shared" si="570"/>
        <v>0</v>
      </c>
      <c r="BM939" s="4" t="str">
        <f t="shared" si="571"/>
        <v>0</v>
      </c>
      <c r="BN939" s="4" t="str">
        <f t="shared" si="572"/>
        <v>0</v>
      </c>
      <c r="BO939" s="4" t="str">
        <f t="shared" si="573"/>
        <v>0</v>
      </c>
      <c r="BP939" s="4" t="str">
        <f t="shared" si="574"/>
        <v>0</v>
      </c>
      <c r="BQ939" s="4" t="str">
        <f t="shared" si="575"/>
        <v>0</v>
      </c>
      <c r="BR939" s="4" t="str">
        <f t="shared" si="576"/>
        <v>0</v>
      </c>
      <c r="BS939" s="4" t="str">
        <f t="shared" si="577"/>
        <v>0</v>
      </c>
      <c r="BT939" s="4" t="str">
        <f t="shared" si="578"/>
        <v>0</v>
      </c>
      <c r="BU939" s="4" t="str">
        <f t="shared" si="579"/>
        <v>0</v>
      </c>
      <c r="BV939" s="4" t="str">
        <f t="shared" si="580"/>
        <v>0</v>
      </c>
      <c r="BW939" s="4" t="str">
        <f t="shared" si="581"/>
        <v>0</v>
      </c>
      <c r="BX939" s="4" t="str">
        <f t="shared" si="582"/>
        <v>0</v>
      </c>
      <c r="BY939" s="4" t="str">
        <f t="shared" si="583"/>
        <v>0</v>
      </c>
      <c r="BZ939" s="37">
        <f t="shared" si="584"/>
        <v>0</v>
      </c>
      <c r="CA939" s="32" t="e">
        <f>VLOOKUP(J:J,'Agent wise'!A:C,3,0)</f>
        <v>#N/A</v>
      </c>
      <c r="CB939" s="32">
        <f t="shared" si="585"/>
        <v>0</v>
      </c>
      <c r="CC939" t="str">
        <f t="shared" si="586"/>
        <v>FC</v>
      </c>
      <c r="CE939" s="32"/>
      <c r="CJ939">
        <f t="shared" si="587"/>
        <v>0</v>
      </c>
      <c r="CK939">
        <f t="shared" si="588"/>
        <v>1</v>
      </c>
      <c r="CL939">
        <f t="shared" si="589"/>
        <v>1900</v>
      </c>
    </row>
    <row r="940" spans="1:90" ht="15" customHeight="1" x14ac:dyDescent="0.35">
      <c r="A940" s="32"/>
      <c r="E940" s="32"/>
      <c r="G940" s="32"/>
      <c r="AQ940" s="1"/>
      <c r="AW940" s="4" t="str">
        <f t="shared" si="555"/>
        <v>0</v>
      </c>
      <c r="AX940" s="4" t="str">
        <f t="shared" si="556"/>
        <v>0</v>
      </c>
      <c r="AY940" s="4" t="str">
        <f t="shared" si="557"/>
        <v>0</v>
      </c>
      <c r="AZ940" s="4" t="str">
        <f t="shared" si="558"/>
        <v>0</v>
      </c>
      <c r="BA940" s="4" t="str">
        <f t="shared" si="559"/>
        <v>0</v>
      </c>
      <c r="BB940" s="4" t="str">
        <f t="shared" si="560"/>
        <v>0</v>
      </c>
      <c r="BC940" s="4" t="str">
        <f t="shared" si="561"/>
        <v>0</v>
      </c>
      <c r="BD940" s="4" t="str">
        <f t="shared" si="562"/>
        <v>0</v>
      </c>
      <c r="BE940" s="4" t="str">
        <f t="shared" si="563"/>
        <v>0</v>
      </c>
      <c r="BF940" s="4" t="str">
        <f t="shared" si="564"/>
        <v>0</v>
      </c>
      <c r="BG940" s="4" t="str">
        <f t="shared" si="565"/>
        <v>0</v>
      </c>
      <c r="BH940" s="4" t="str">
        <f t="shared" si="566"/>
        <v>0</v>
      </c>
      <c r="BI940" s="4" t="str">
        <f t="shared" si="567"/>
        <v>0</v>
      </c>
      <c r="BJ940" s="4" t="str">
        <f t="shared" si="568"/>
        <v>0</v>
      </c>
      <c r="BK940" s="4" t="str">
        <f t="shared" si="569"/>
        <v>0</v>
      </c>
      <c r="BL940" s="4" t="str">
        <f t="shared" si="570"/>
        <v>0</v>
      </c>
      <c r="BM940" s="4" t="str">
        <f t="shared" si="571"/>
        <v>0</v>
      </c>
      <c r="BN940" s="4" t="str">
        <f t="shared" si="572"/>
        <v>0</v>
      </c>
      <c r="BO940" s="4" t="str">
        <f t="shared" si="573"/>
        <v>0</v>
      </c>
      <c r="BP940" s="4" t="str">
        <f t="shared" si="574"/>
        <v>0</v>
      </c>
      <c r="BQ940" s="4" t="str">
        <f t="shared" si="575"/>
        <v>0</v>
      </c>
      <c r="BR940" s="4" t="str">
        <f t="shared" si="576"/>
        <v>0</v>
      </c>
      <c r="BS940" s="4" t="str">
        <f t="shared" si="577"/>
        <v>0</v>
      </c>
      <c r="BT940" s="4" t="str">
        <f t="shared" si="578"/>
        <v>0</v>
      </c>
      <c r="BU940" s="4" t="str">
        <f t="shared" si="579"/>
        <v>0</v>
      </c>
      <c r="BV940" s="4" t="str">
        <f t="shared" si="580"/>
        <v>0</v>
      </c>
      <c r="BW940" s="4" t="str">
        <f t="shared" si="581"/>
        <v>0</v>
      </c>
      <c r="BX940" s="4" t="str">
        <f t="shared" si="582"/>
        <v>0</v>
      </c>
      <c r="BY940" s="4" t="str">
        <f t="shared" si="583"/>
        <v>0</v>
      </c>
      <c r="BZ940" s="37">
        <f t="shared" si="584"/>
        <v>0</v>
      </c>
      <c r="CA940" s="32" t="e">
        <f>VLOOKUP(J:J,'Agent wise'!A:C,3,0)</f>
        <v>#N/A</v>
      </c>
      <c r="CB940" s="32">
        <f t="shared" si="585"/>
        <v>0</v>
      </c>
      <c r="CC940" t="str">
        <f t="shared" si="586"/>
        <v>FC</v>
      </c>
      <c r="CE940" s="32"/>
      <c r="CJ940">
        <f t="shared" si="587"/>
        <v>0</v>
      </c>
      <c r="CK940">
        <f t="shared" si="588"/>
        <v>1</v>
      </c>
      <c r="CL940">
        <f t="shared" si="589"/>
        <v>1900</v>
      </c>
    </row>
    <row r="941" spans="1:90" ht="15" customHeight="1" x14ac:dyDescent="0.35">
      <c r="A941" s="32"/>
      <c r="E941" s="32"/>
      <c r="G941" s="32"/>
      <c r="AQ941" s="1"/>
      <c r="AW941" s="4" t="str">
        <f t="shared" si="555"/>
        <v>0</v>
      </c>
      <c r="AX941" s="4" t="str">
        <f t="shared" si="556"/>
        <v>0</v>
      </c>
      <c r="AY941" s="4" t="str">
        <f t="shared" si="557"/>
        <v>0</v>
      </c>
      <c r="AZ941" s="4" t="str">
        <f t="shared" si="558"/>
        <v>0</v>
      </c>
      <c r="BA941" s="4" t="str">
        <f t="shared" si="559"/>
        <v>0</v>
      </c>
      <c r="BB941" s="4" t="str">
        <f t="shared" si="560"/>
        <v>0</v>
      </c>
      <c r="BC941" s="4" t="str">
        <f t="shared" si="561"/>
        <v>0</v>
      </c>
      <c r="BD941" s="4" t="str">
        <f t="shared" si="562"/>
        <v>0</v>
      </c>
      <c r="BE941" s="4" t="str">
        <f t="shared" si="563"/>
        <v>0</v>
      </c>
      <c r="BF941" s="4" t="str">
        <f t="shared" si="564"/>
        <v>0</v>
      </c>
      <c r="BG941" s="4" t="str">
        <f t="shared" si="565"/>
        <v>0</v>
      </c>
      <c r="BH941" s="4" t="str">
        <f t="shared" si="566"/>
        <v>0</v>
      </c>
      <c r="BI941" s="4" t="str">
        <f t="shared" si="567"/>
        <v>0</v>
      </c>
      <c r="BJ941" s="4" t="str">
        <f t="shared" si="568"/>
        <v>0</v>
      </c>
      <c r="BK941" s="4" t="str">
        <f t="shared" si="569"/>
        <v>0</v>
      </c>
      <c r="BL941" s="4" t="str">
        <f t="shared" si="570"/>
        <v>0</v>
      </c>
      <c r="BM941" s="4" t="str">
        <f t="shared" si="571"/>
        <v>0</v>
      </c>
      <c r="BN941" s="4" t="str">
        <f t="shared" si="572"/>
        <v>0</v>
      </c>
      <c r="BO941" s="4" t="str">
        <f t="shared" si="573"/>
        <v>0</v>
      </c>
      <c r="BP941" s="4" t="str">
        <f t="shared" si="574"/>
        <v>0</v>
      </c>
      <c r="BQ941" s="4" t="str">
        <f t="shared" si="575"/>
        <v>0</v>
      </c>
      <c r="BR941" s="4" t="str">
        <f t="shared" si="576"/>
        <v>0</v>
      </c>
      <c r="BS941" s="4" t="str">
        <f t="shared" si="577"/>
        <v>0</v>
      </c>
      <c r="BT941" s="4" t="str">
        <f t="shared" si="578"/>
        <v>0</v>
      </c>
      <c r="BU941" s="4" t="str">
        <f t="shared" si="579"/>
        <v>0</v>
      </c>
      <c r="BV941" s="4" t="str">
        <f t="shared" si="580"/>
        <v>0</v>
      </c>
      <c r="BW941" s="4" t="str">
        <f t="shared" si="581"/>
        <v>0</v>
      </c>
      <c r="BX941" s="4" t="str">
        <f t="shared" si="582"/>
        <v>0</v>
      </c>
      <c r="BY941" s="4" t="str">
        <f t="shared" si="583"/>
        <v>0</v>
      </c>
      <c r="BZ941" s="37">
        <f t="shared" si="584"/>
        <v>0</v>
      </c>
      <c r="CA941" s="32" t="e">
        <f>VLOOKUP(J:J,'Agent wise'!A:C,3,0)</f>
        <v>#N/A</v>
      </c>
      <c r="CB941" s="32">
        <f t="shared" si="585"/>
        <v>0</v>
      </c>
      <c r="CC941" t="str">
        <f t="shared" si="586"/>
        <v>FC</v>
      </c>
      <c r="CE941" s="32"/>
      <c r="CJ941">
        <f t="shared" si="587"/>
        <v>0</v>
      </c>
      <c r="CK941">
        <f t="shared" si="588"/>
        <v>1</v>
      </c>
      <c r="CL941">
        <f t="shared" si="589"/>
        <v>1900</v>
      </c>
    </row>
    <row r="942" spans="1:90" ht="15" customHeight="1" x14ac:dyDescent="0.35">
      <c r="A942" s="32"/>
      <c r="E942" s="32"/>
      <c r="G942" s="32"/>
      <c r="AQ942" s="1"/>
      <c r="AW942" s="4" t="str">
        <f t="shared" si="555"/>
        <v>0</v>
      </c>
      <c r="AX942" s="4" t="str">
        <f t="shared" si="556"/>
        <v>0</v>
      </c>
      <c r="AY942" s="4" t="str">
        <f t="shared" si="557"/>
        <v>0</v>
      </c>
      <c r="AZ942" s="4" t="str">
        <f t="shared" si="558"/>
        <v>0</v>
      </c>
      <c r="BA942" s="4" t="str">
        <f t="shared" si="559"/>
        <v>0</v>
      </c>
      <c r="BB942" s="4" t="str">
        <f t="shared" si="560"/>
        <v>0</v>
      </c>
      <c r="BC942" s="4" t="str">
        <f t="shared" si="561"/>
        <v>0</v>
      </c>
      <c r="BD942" s="4" t="str">
        <f t="shared" si="562"/>
        <v>0</v>
      </c>
      <c r="BE942" s="4" t="str">
        <f t="shared" si="563"/>
        <v>0</v>
      </c>
      <c r="BF942" s="4" t="str">
        <f t="shared" si="564"/>
        <v>0</v>
      </c>
      <c r="BG942" s="4" t="str">
        <f t="shared" si="565"/>
        <v>0</v>
      </c>
      <c r="BH942" s="4" t="str">
        <f t="shared" si="566"/>
        <v>0</v>
      </c>
      <c r="BI942" s="4" t="str">
        <f t="shared" si="567"/>
        <v>0</v>
      </c>
      <c r="BJ942" s="4" t="str">
        <f t="shared" si="568"/>
        <v>0</v>
      </c>
      <c r="BK942" s="4" t="str">
        <f t="shared" si="569"/>
        <v>0</v>
      </c>
      <c r="BL942" s="4" t="str">
        <f t="shared" si="570"/>
        <v>0</v>
      </c>
      <c r="BM942" s="4" t="str">
        <f t="shared" si="571"/>
        <v>0</v>
      </c>
      <c r="BN942" s="4" t="str">
        <f t="shared" si="572"/>
        <v>0</v>
      </c>
      <c r="BO942" s="4" t="str">
        <f t="shared" si="573"/>
        <v>0</v>
      </c>
      <c r="BP942" s="4" t="str">
        <f t="shared" si="574"/>
        <v>0</v>
      </c>
      <c r="BQ942" s="4" t="str">
        <f t="shared" si="575"/>
        <v>0</v>
      </c>
      <c r="BR942" s="4" t="str">
        <f t="shared" si="576"/>
        <v>0</v>
      </c>
      <c r="BS942" s="4" t="str">
        <f t="shared" si="577"/>
        <v>0</v>
      </c>
      <c r="BT942" s="4" t="str">
        <f t="shared" si="578"/>
        <v>0</v>
      </c>
      <c r="BU942" s="4" t="str">
        <f t="shared" si="579"/>
        <v>0</v>
      </c>
      <c r="BV942" s="4" t="str">
        <f t="shared" si="580"/>
        <v>0</v>
      </c>
      <c r="BW942" s="4" t="str">
        <f t="shared" si="581"/>
        <v>0</v>
      </c>
      <c r="BX942" s="4" t="str">
        <f t="shared" si="582"/>
        <v>0</v>
      </c>
      <c r="BY942" s="4" t="str">
        <f t="shared" si="583"/>
        <v>0</v>
      </c>
      <c r="BZ942" s="37">
        <f t="shared" si="584"/>
        <v>0</v>
      </c>
      <c r="CA942" s="32" t="e">
        <f>VLOOKUP(J:J,'Agent wise'!A:C,3,0)</f>
        <v>#N/A</v>
      </c>
      <c r="CB942" s="32">
        <f t="shared" si="585"/>
        <v>0</v>
      </c>
      <c r="CC942" t="str">
        <f t="shared" si="586"/>
        <v>FC</v>
      </c>
      <c r="CE942" s="32"/>
      <c r="CJ942">
        <f t="shared" si="587"/>
        <v>0</v>
      </c>
      <c r="CK942">
        <f t="shared" si="588"/>
        <v>1</v>
      </c>
      <c r="CL942">
        <f t="shared" si="589"/>
        <v>1900</v>
      </c>
    </row>
    <row r="943" spans="1:90" ht="15" customHeight="1" x14ac:dyDescent="0.35">
      <c r="A943" s="32"/>
      <c r="E943" s="32"/>
      <c r="G943" s="32"/>
      <c r="AQ943" s="1"/>
      <c r="AW943" s="4" t="str">
        <f t="shared" si="555"/>
        <v>0</v>
      </c>
      <c r="AX943" s="4" t="str">
        <f t="shared" si="556"/>
        <v>0</v>
      </c>
      <c r="AY943" s="4" t="str">
        <f t="shared" si="557"/>
        <v>0</v>
      </c>
      <c r="AZ943" s="4" t="str">
        <f t="shared" si="558"/>
        <v>0</v>
      </c>
      <c r="BA943" s="4" t="str">
        <f t="shared" si="559"/>
        <v>0</v>
      </c>
      <c r="BB943" s="4" t="str">
        <f t="shared" si="560"/>
        <v>0</v>
      </c>
      <c r="BC943" s="4" t="str">
        <f t="shared" si="561"/>
        <v>0</v>
      </c>
      <c r="BD943" s="4" t="str">
        <f t="shared" si="562"/>
        <v>0</v>
      </c>
      <c r="BE943" s="4" t="str">
        <f t="shared" si="563"/>
        <v>0</v>
      </c>
      <c r="BF943" s="4" t="str">
        <f t="shared" si="564"/>
        <v>0</v>
      </c>
      <c r="BG943" s="4" t="str">
        <f t="shared" si="565"/>
        <v>0</v>
      </c>
      <c r="BH943" s="4" t="str">
        <f t="shared" si="566"/>
        <v>0</v>
      </c>
      <c r="BI943" s="4" t="str">
        <f t="shared" si="567"/>
        <v>0</v>
      </c>
      <c r="BJ943" s="4" t="str">
        <f t="shared" si="568"/>
        <v>0</v>
      </c>
      <c r="BK943" s="4" t="str">
        <f t="shared" si="569"/>
        <v>0</v>
      </c>
      <c r="BL943" s="4" t="str">
        <f t="shared" si="570"/>
        <v>0</v>
      </c>
      <c r="BM943" s="4" t="str">
        <f t="shared" si="571"/>
        <v>0</v>
      </c>
      <c r="BN943" s="4" t="str">
        <f t="shared" si="572"/>
        <v>0</v>
      </c>
      <c r="BO943" s="4" t="str">
        <f t="shared" si="573"/>
        <v>0</v>
      </c>
      <c r="BP943" s="4" t="str">
        <f t="shared" si="574"/>
        <v>0</v>
      </c>
      <c r="BQ943" s="4" t="str">
        <f t="shared" si="575"/>
        <v>0</v>
      </c>
      <c r="BR943" s="4" t="str">
        <f t="shared" si="576"/>
        <v>0</v>
      </c>
      <c r="BS943" s="4" t="str">
        <f t="shared" si="577"/>
        <v>0</v>
      </c>
      <c r="BT943" s="4" t="str">
        <f t="shared" si="578"/>
        <v>0</v>
      </c>
      <c r="BU943" s="4" t="str">
        <f t="shared" si="579"/>
        <v>0</v>
      </c>
      <c r="BV943" s="4" t="str">
        <f t="shared" si="580"/>
        <v>0</v>
      </c>
      <c r="BW943" s="4" t="str">
        <f t="shared" si="581"/>
        <v>0</v>
      </c>
      <c r="BX943" s="4" t="str">
        <f t="shared" si="582"/>
        <v>0</v>
      </c>
      <c r="BY943" s="4" t="str">
        <f t="shared" si="583"/>
        <v>0</v>
      </c>
      <c r="BZ943" s="37">
        <f t="shared" si="584"/>
        <v>0</v>
      </c>
      <c r="CA943" s="32" t="e">
        <f>VLOOKUP(J:J,'Agent wise'!A:C,3,0)</f>
        <v>#N/A</v>
      </c>
      <c r="CB943" s="32">
        <f t="shared" si="585"/>
        <v>0</v>
      </c>
      <c r="CC943" t="str">
        <f t="shared" si="586"/>
        <v>FC</v>
      </c>
      <c r="CE943" s="32"/>
      <c r="CJ943">
        <f t="shared" si="587"/>
        <v>0</v>
      </c>
      <c r="CK943">
        <f t="shared" si="588"/>
        <v>1</v>
      </c>
      <c r="CL943">
        <f t="shared" si="589"/>
        <v>1900</v>
      </c>
    </row>
    <row r="944" spans="1:90" ht="15" customHeight="1" x14ac:dyDescent="0.35">
      <c r="A944" s="32"/>
      <c r="E944" s="32"/>
      <c r="G944" s="32"/>
      <c r="AQ944" s="1"/>
      <c r="AW944" s="4" t="str">
        <f t="shared" si="555"/>
        <v>0</v>
      </c>
      <c r="AX944" s="4" t="str">
        <f t="shared" si="556"/>
        <v>0</v>
      </c>
      <c r="AY944" s="4" t="str">
        <f t="shared" si="557"/>
        <v>0</v>
      </c>
      <c r="AZ944" s="4" t="str">
        <f t="shared" si="558"/>
        <v>0</v>
      </c>
      <c r="BA944" s="4" t="str">
        <f t="shared" si="559"/>
        <v>0</v>
      </c>
      <c r="BB944" s="4" t="str">
        <f t="shared" si="560"/>
        <v>0</v>
      </c>
      <c r="BC944" s="4" t="str">
        <f t="shared" si="561"/>
        <v>0</v>
      </c>
      <c r="BD944" s="4" t="str">
        <f t="shared" si="562"/>
        <v>0</v>
      </c>
      <c r="BE944" s="4" t="str">
        <f t="shared" si="563"/>
        <v>0</v>
      </c>
      <c r="BF944" s="4" t="str">
        <f t="shared" si="564"/>
        <v>0</v>
      </c>
      <c r="BG944" s="4" t="str">
        <f t="shared" si="565"/>
        <v>0</v>
      </c>
      <c r="BH944" s="4" t="str">
        <f t="shared" si="566"/>
        <v>0</v>
      </c>
      <c r="BI944" s="4" t="str">
        <f t="shared" si="567"/>
        <v>0</v>
      </c>
      <c r="BJ944" s="4" t="str">
        <f t="shared" si="568"/>
        <v>0</v>
      </c>
      <c r="BK944" s="4" t="str">
        <f t="shared" si="569"/>
        <v>0</v>
      </c>
      <c r="BL944" s="4" t="str">
        <f t="shared" si="570"/>
        <v>0</v>
      </c>
      <c r="BM944" s="4" t="str">
        <f t="shared" si="571"/>
        <v>0</v>
      </c>
      <c r="BN944" s="4" t="str">
        <f t="shared" si="572"/>
        <v>0</v>
      </c>
      <c r="BO944" s="4" t="str">
        <f t="shared" si="573"/>
        <v>0</v>
      </c>
      <c r="BP944" s="4" t="str">
        <f t="shared" si="574"/>
        <v>0</v>
      </c>
      <c r="BQ944" s="4" t="str">
        <f t="shared" si="575"/>
        <v>0</v>
      </c>
      <c r="BR944" s="4" t="str">
        <f t="shared" si="576"/>
        <v>0</v>
      </c>
      <c r="BS944" s="4" t="str">
        <f t="shared" si="577"/>
        <v>0</v>
      </c>
      <c r="BT944" s="4" t="str">
        <f t="shared" si="578"/>
        <v>0</v>
      </c>
      <c r="BU944" s="4" t="str">
        <f t="shared" si="579"/>
        <v>0</v>
      </c>
      <c r="BV944" s="4" t="str">
        <f t="shared" si="580"/>
        <v>0</v>
      </c>
      <c r="BW944" s="4" t="str">
        <f t="shared" si="581"/>
        <v>0</v>
      </c>
      <c r="BX944" s="4" t="str">
        <f t="shared" si="582"/>
        <v>0</v>
      </c>
      <c r="BY944" s="4" t="str">
        <f t="shared" si="583"/>
        <v>0</v>
      </c>
      <c r="BZ944" s="37">
        <f t="shared" si="584"/>
        <v>0</v>
      </c>
      <c r="CA944" s="32" t="e">
        <f>VLOOKUP(J:J,'Agent wise'!A:C,3,0)</f>
        <v>#N/A</v>
      </c>
      <c r="CB944" s="32">
        <f t="shared" si="585"/>
        <v>0</v>
      </c>
      <c r="CC944" t="str">
        <f t="shared" si="586"/>
        <v>FC</v>
      </c>
      <c r="CE944" s="32"/>
      <c r="CJ944">
        <f t="shared" si="587"/>
        <v>0</v>
      </c>
      <c r="CK944">
        <f t="shared" si="588"/>
        <v>1</v>
      </c>
      <c r="CL944">
        <f t="shared" si="589"/>
        <v>1900</v>
      </c>
    </row>
    <row r="945" spans="1:90" ht="15" customHeight="1" x14ac:dyDescent="0.35">
      <c r="A945" s="32"/>
      <c r="E945" s="32"/>
      <c r="G945" s="32"/>
      <c r="AQ945" s="1"/>
      <c r="AW945" s="4" t="str">
        <f t="shared" si="555"/>
        <v>0</v>
      </c>
      <c r="AX945" s="4" t="str">
        <f t="shared" si="556"/>
        <v>0</v>
      </c>
      <c r="AY945" s="4" t="str">
        <f t="shared" si="557"/>
        <v>0</v>
      </c>
      <c r="AZ945" s="4" t="str">
        <f t="shared" si="558"/>
        <v>0</v>
      </c>
      <c r="BA945" s="4" t="str">
        <f t="shared" si="559"/>
        <v>0</v>
      </c>
      <c r="BB945" s="4" t="str">
        <f t="shared" si="560"/>
        <v>0</v>
      </c>
      <c r="BC945" s="4" t="str">
        <f t="shared" si="561"/>
        <v>0</v>
      </c>
      <c r="BD945" s="4" t="str">
        <f t="shared" si="562"/>
        <v>0</v>
      </c>
      <c r="BE945" s="4" t="str">
        <f t="shared" si="563"/>
        <v>0</v>
      </c>
      <c r="BF945" s="4" t="str">
        <f t="shared" si="564"/>
        <v>0</v>
      </c>
      <c r="BG945" s="4" t="str">
        <f t="shared" si="565"/>
        <v>0</v>
      </c>
      <c r="BH945" s="4" t="str">
        <f t="shared" si="566"/>
        <v>0</v>
      </c>
      <c r="BI945" s="4" t="str">
        <f t="shared" si="567"/>
        <v>0</v>
      </c>
      <c r="BJ945" s="4" t="str">
        <f t="shared" si="568"/>
        <v>0</v>
      </c>
      <c r="BK945" s="4" t="str">
        <f t="shared" si="569"/>
        <v>0</v>
      </c>
      <c r="BL945" s="4" t="str">
        <f t="shared" si="570"/>
        <v>0</v>
      </c>
      <c r="BM945" s="4" t="str">
        <f t="shared" si="571"/>
        <v>0</v>
      </c>
      <c r="BN945" s="4" t="str">
        <f t="shared" si="572"/>
        <v>0</v>
      </c>
      <c r="BO945" s="4" t="str">
        <f t="shared" si="573"/>
        <v>0</v>
      </c>
      <c r="BP945" s="4" t="str">
        <f t="shared" si="574"/>
        <v>0</v>
      </c>
      <c r="BQ945" s="4" t="str">
        <f t="shared" si="575"/>
        <v>0</v>
      </c>
      <c r="BR945" s="4" t="str">
        <f t="shared" si="576"/>
        <v>0</v>
      </c>
      <c r="BS945" s="4" t="str">
        <f t="shared" si="577"/>
        <v>0</v>
      </c>
      <c r="BT945" s="4" t="str">
        <f t="shared" si="578"/>
        <v>0</v>
      </c>
      <c r="BU945" s="4" t="str">
        <f t="shared" si="579"/>
        <v>0</v>
      </c>
      <c r="BV945" s="4" t="str">
        <f t="shared" si="580"/>
        <v>0</v>
      </c>
      <c r="BW945" s="4" t="str">
        <f t="shared" si="581"/>
        <v>0</v>
      </c>
      <c r="BX945" s="4" t="str">
        <f t="shared" si="582"/>
        <v>0</v>
      </c>
      <c r="BY945" s="4" t="str">
        <f t="shared" si="583"/>
        <v>0</v>
      </c>
      <c r="BZ945" s="37">
        <f t="shared" si="584"/>
        <v>0</v>
      </c>
      <c r="CA945" s="32" t="e">
        <f>VLOOKUP(J:J,'Agent wise'!A:C,3,0)</f>
        <v>#N/A</v>
      </c>
      <c r="CB945" s="32">
        <f t="shared" si="585"/>
        <v>0</v>
      </c>
      <c r="CC945" t="str">
        <f t="shared" si="586"/>
        <v>FC</v>
      </c>
      <c r="CE945" s="32"/>
      <c r="CJ945">
        <f t="shared" si="587"/>
        <v>0</v>
      </c>
      <c r="CK945">
        <f t="shared" si="588"/>
        <v>1</v>
      </c>
      <c r="CL945">
        <f t="shared" si="589"/>
        <v>1900</v>
      </c>
    </row>
    <row r="946" spans="1:90" ht="15" customHeight="1" x14ac:dyDescent="0.35">
      <c r="A946" s="32"/>
      <c r="E946" s="32"/>
      <c r="G946" s="32"/>
      <c r="AQ946" s="1"/>
      <c r="AW946" s="4" t="str">
        <f t="shared" si="555"/>
        <v>0</v>
      </c>
      <c r="AX946" s="4" t="str">
        <f t="shared" si="556"/>
        <v>0</v>
      </c>
      <c r="AY946" s="4" t="str">
        <f t="shared" si="557"/>
        <v>0</v>
      </c>
      <c r="AZ946" s="4" t="str">
        <f t="shared" si="558"/>
        <v>0</v>
      </c>
      <c r="BA946" s="4" t="str">
        <f t="shared" si="559"/>
        <v>0</v>
      </c>
      <c r="BB946" s="4" t="str">
        <f t="shared" si="560"/>
        <v>0</v>
      </c>
      <c r="BC946" s="4" t="str">
        <f t="shared" si="561"/>
        <v>0</v>
      </c>
      <c r="BD946" s="4" t="str">
        <f t="shared" si="562"/>
        <v>0</v>
      </c>
      <c r="BE946" s="4" t="str">
        <f t="shared" si="563"/>
        <v>0</v>
      </c>
      <c r="BF946" s="4" t="str">
        <f t="shared" si="564"/>
        <v>0</v>
      </c>
      <c r="BG946" s="4" t="str">
        <f t="shared" si="565"/>
        <v>0</v>
      </c>
      <c r="BH946" s="4" t="str">
        <f t="shared" si="566"/>
        <v>0</v>
      </c>
      <c r="BI946" s="4" t="str">
        <f t="shared" si="567"/>
        <v>0</v>
      </c>
      <c r="BJ946" s="4" t="str">
        <f t="shared" si="568"/>
        <v>0</v>
      </c>
      <c r="BK946" s="4" t="str">
        <f t="shared" si="569"/>
        <v>0</v>
      </c>
      <c r="BL946" s="4" t="str">
        <f t="shared" si="570"/>
        <v>0</v>
      </c>
      <c r="BM946" s="4" t="str">
        <f t="shared" si="571"/>
        <v>0</v>
      </c>
      <c r="BN946" s="4" t="str">
        <f t="shared" si="572"/>
        <v>0</v>
      </c>
      <c r="BO946" s="4" t="str">
        <f t="shared" si="573"/>
        <v>0</v>
      </c>
      <c r="BP946" s="4" t="str">
        <f t="shared" si="574"/>
        <v>0</v>
      </c>
      <c r="BQ946" s="4" t="str">
        <f t="shared" si="575"/>
        <v>0</v>
      </c>
      <c r="BR946" s="4" t="str">
        <f t="shared" si="576"/>
        <v>0</v>
      </c>
      <c r="BS946" s="4" t="str">
        <f t="shared" si="577"/>
        <v>0</v>
      </c>
      <c r="BT946" s="4" t="str">
        <f t="shared" si="578"/>
        <v>0</v>
      </c>
      <c r="BU946" s="4" t="str">
        <f t="shared" si="579"/>
        <v>0</v>
      </c>
      <c r="BV946" s="4" t="str">
        <f t="shared" si="580"/>
        <v>0</v>
      </c>
      <c r="BW946" s="4" t="str">
        <f t="shared" si="581"/>
        <v>0</v>
      </c>
      <c r="BX946" s="4" t="str">
        <f t="shared" si="582"/>
        <v>0</v>
      </c>
      <c r="BY946" s="4" t="str">
        <f t="shared" si="583"/>
        <v>0</v>
      </c>
      <c r="BZ946" s="37">
        <f t="shared" si="584"/>
        <v>0</v>
      </c>
      <c r="CA946" s="32" t="e">
        <f>VLOOKUP(J:J,'Agent wise'!A:C,3,0)</f>
        <v>#N/A</v>
      </c>
      <c r="CB946" s="32">
        <f t="shared" si="585"/>
        <v>0</v>
      </c>
      <c r="CC946" t="str">
        <f t="shared" si="586"/>
        <v>FC</v>
      </c>
      <c r="CE946" s="32"/>
      <c r="CJ946">
        <f t="shared" si="587"/>
        <v>0</v>
      </c>
      <c r="CK946">
        <f t="shared" si="588"/>
        <v>1</v>
      </c>
      <c r="CL946">
        <f t="shared" si="589"/>
        <v>1900</v>
      </c>
    </row>
    <row r="947" spans="1:90" ht="15" customHeight="1" x14ac:dyDescent="0.35">
      <c r="A947" s="32"/>
      <c r="E947" s="32"/>
      <c r="G947" s="32"/>
      <c r="AQ947" s="1"/>
      <c r="AW947" s="4" t="str">
        <f t="shared" si="555"/>
        <v>0</v>
      </c>
      <c r="AX947" s="4" t="str">
        <f t="shared" si="556"/>
        <v>0</v>
      </c>
      <c r="AY947" s="4" t="str">
        <f t="shared" si="557"/>
        <v>0</v>
      </c>
      <c r="AZ947" s="4" t="str">
        <f t="shared" si="558"/>
        <v>0</v>
      </c>
      <c r="BA947" s="4" t="str">
        <f t="shared" si="559"/>
        <v>0</v>
      </c>
      <c r="BB947" s="4" t="str">
        <f t="shared" si="560"/>
        <v>0</v>
      </c>
      <c r="BC947" s="4" t="str">
        <f t="shared" si="561"/>
        <v>0</v>
      </c>
      <c r="BD947" s="4" t="str">
        <f t="shared" si="562"/>
        <v>0</v>
      </c>
      <c r="BE947" s="4" t="str">
        <f t="shared" si="563"/>
        <v>0</v>
      </c>
      <c r="BF947" s="4" t="str">
        <f t="shared" si="564"/>
        <v>0</v>
      </c>
      <c r="BG947" s="4" t="str">
        <f t="shared" si="565"/>
        <v>0</v>
      </c>
      <c r="BH947" s="4" t="str">
        <f t="shared" si="566"/>
        <v>0</v>
      </c>
      <c r="BI947" s="4" t="str">
        <f t="shared" si="567"/>
        <v>0</v>
      </c>
      <c r="BJ947" s="4" t="str">
        <f t="shared" si="568"/>
        <v>0</v>
      </c>
      <c r="BK947" s="4" t="str">
        <f t="shared" si="569"/>
        <v>0</v>
      </c>
      <c r="BL947" s="4" t="str">
        <f t="shared" si="570"/>
        <v>0</v>
      </c>
      <c r="BM947" s="4" t="str">
        <f t="shared" si="571"/>
        <v>0</v>
      </c>
      <c r="BN947" s="4" t="str">
        <f t="shared" si="572"/>
        <v>0</v>
      </c>
      <c r="BO947" s="4" t="str">
        <f t="shared" si="573"/>
        <v>0</v>
      </c>
      <c r="BP947" s="4" t="str">
        <f t="shared" si="574"/>
        <v>0</v>
      </c>
      <c r="BQ947" s="4" t="str">
        <f t="shared" si="575"/>
        <v>0</v>
      </c>
      <c r="BR947" s="4" t="str">
        <f t="shared" si="576"/>
        <v>0</v>
      </c>
      <c r="BS947" s="4" t="str">
        <f t="shared" si="577"/>
        <v>0</v>
      </c>
      <c r="BT947" s="4" t="str">
        <f t="shared" si="578"/>
        <v>0</v>
      </c>
      <c r="BU947" s="4" t="str">
        <f t="shared" si="579"/>
        <v>0</v>
      </c>
      <c r="BV947" s="4" t="str">
        <f t="shared" si="580"/>
        <v>0</v>
      </c>
      <c r="BW947" s="4" t="str">
        <f t="shared" si="581"/>
        <v>0</v>
      </c>
      <c r="BX947" s="4" t="str">
        <f t="shared" si="582"/>
        <v>0</v>
      </c>
      <c r="BY947" s="4" t="str">
        <f t="shared" si="583"/>
        <v>0</v>
      </c>
      <c r="BZ947" s="37">
        <f t="shared" si="584"/>
        <v>0</v>
      </c>
      <c r="CA947" s="32" t="e">
        <f>VLOOKUP(J:J,'Agent wise'!A:C,3,0)</f>
        <v>#N/A</v>
      </c>
      <c r="CB947" s="32">
        <f t="shared" si="585"/>
        <v>0</v>
      </c>
      <c r="CC947" t="str">
        <f t="shared" si="586"/>
        <v>FC</v>
      </c>
      <c r="CE947" s="32"/>
      <c r="CJ947">
        <f t="shared" si="587"/>
        <v>0</v>
      </c>
      <c r="CK947">
        <f t="shared" si="588"/>
        <v>1</v>
      </c>
      <c r="CL947">
        <f t="shared" si="589"/>
        <v>1900</v>
      </c>
    </row>
    <row r="948" spans="1:90" ht="15" customHeight="1" x14ac:dyDescent="0.35">
      <c r="A948" s="32"/>
      <c r="E948" s="32"/>
      <c r="G948" s="32"/>
      <c r="AQ948" s="1"/>
      <c r="AW948" s="4" t="str">
        <f t="shared" si="555"/>
        <v>0</v>
      </c>
      <c r="AX948" s="4" t="str">
        <f t="shared" si="556"/>
        <v>0</v>
      </c>
      <c r="AY948" s="4" t="str">
        <f t="shared" si="557"/>
        <v>0</v>
      </c>
      <c r="AZ948" s="4" t="str">
        <f t="shared" si="558"/>
        <v>0</v>
      </c>
      <c r="BA948" s="4" t="str">
        <f t="shared" si="559"/>
        <v>0</v>
      </c>
      <c r="BB948" s="4" t="str">
        <f t="shared" si="560"/>
        <v>0</v>
      </c>
      <c r="BC948" s="4" t="str">
        <f t="shared" si="561"/>
        <v>0</v>
      </c>
      <c r="BD948" s="4" t="str">
        <f t="shared" si="562"/>
        <v>0</v>
      </c>
      <c r="BE948" s="4" t="str">
        <f t="shared" si="563"/>
        <v>0</v>
      </c>
      <c r="BF948" s="4" t="str">
        <f t="shared" si="564"/>
        <v>0</v>
      </c>
      <c r="BG948" s="4" t="str">
        <f t="shared" si="565"/>
        <v>0</v>
      </c>
      <c r="BH948" s="4" t="str">
        <f t="shared" si="566"/>
        <v>0</v>
      </c>
      <c r="BI948" s="4" t="str">
        <f t="shared" si="567"/>
        <v>0</v>
      </c>
      <c r="BJ948" s="4" t="str">
        <f t="shared" si="568"/>
        <v>0</v>
      </c>
      <c r="BK948" s="4" t="str">
        <f t="shared" si="569"/>
        <v>0</v>
      </c>
      <c r="BL948" s="4" t="str">
        <f t="shared" si="570"/>
        <v>0</v>
      </c>
      <c r="BM948" s="4" t="str">
        <f t="shared" si="571"/>
        <v>0</v>
      </c>
      <c r="BN948" s="4" t="str">
        <f t="shared" si="572"/>
        <v>0</v>
      </c>
      <c r="BO948" s="4" t="str">
        <f t="shared" si="573"/>
        <v>0</v>
      </c>
      <c r="BP948" s="4" t="str">
        <f t="shared" si="574"/>
        <v>0</v>
      </c>
      <c r="BQ948" s="4" t="str">
        <f t="shared" si="575"/>
        <v>0</v>
      </c>
      <c r="BR948" s="4" t="str">
        <f t="shared" si="576"/>
        <v>0</v>
      </c>
      <c r="BS948" s="4" t="str">
        <f t="shared" si="577"/>
        <v>0</v>
      </c>
      <c r="BT948" s="4" t="str">
        <f t="shared" si="578"/>
        <v>0</v>
      </c>
      <c r="BU948" s="4" t="str">
        <f t="shared" si="579"/>
        <v>0</v>
      </c>
      <c r="BV948" s="4" t="str">
        <f t="shared" si="580"/>
        <v>0</v>
      </c>
      <c r="BW948" s="4" t="str">
        <f t="shared" si="581"/>
        <v>0</v>
      </c>
      <c r="BX948" s="4" t="str">
        <f t="shared" si="582"/>
        <v>0</v>
      </c>
      <c r="BY948" s="4" t="str">
        <f t="shared" si="583"/>
        <v>0</v>
      </c>
      <c r="BZ948" s="37">
        <f t="shared" si="584"/>
        <v>0</v>
      </c>
      <c r="CA948" s="32" t="e">
        <f>VLOOKUP(J:J,'Agent wise'!A:C,3,0)</f>
        <v>#N/A</v>
      </c>
      <c r="CB948" s="32">
        <f t="shared" si="585"/>
        <v>0</v>
      </c>
      <c r="CC948" t="str">
        <f t="shared" si="586"/>
        <v>FC</v>
      </c>
      <c r="CE948" s="32"/>
      <c r="CJ948">
        <f t="shared" si="587"/>
        <v>0</v>
      </c>
      <c r="CK948">
        <f t="shared" si="588"/>
        <v>1</v>
      </c>
      <c r="CL948">
        <f t="shared" si="589"/>
        <v>1900</v>
      </c>
    </row>
    <row r="949" spans="1:90" ht="15" customHeight="1" x14ac:dyDescent="0.35">
      <c r="A949" s="32"/>
      <c r="E949" s="32"/>
      <c r="G949" s="32"/>
      <c r="AQ949" s="1"/>
      <c r="AW949" s="4" t="str">
        <f t="shared" si="555"/>
        <v>0</v>
      </c>
      <c r="AX949" s="4" t="str">
        <f t="shared" si="556"/>
        <v>0</v>
      </c>
      <c r="AY949" s="4" t="str">
        <f t="shared" si="557"/>
        <v>0</v>
      </c>
      <c r="AZ949" s="4" t="str">
        <f t="shared" si="558"/>
        <v>0</v>
      </c>
      <c r="BA949" s="4" t="str">
        <f t="shared" si="559"/>
        <v>0</v>
      </c>
      <c r="BB949" s="4" t="str">
        <f t="shared" si="560"/>
        <v>0</v>
      </c>
      <c r="BC949" s="4" t="str">
        <f t="shared" si="561"/>
        <v>0</v>
      </c>
      <c r="BD949" s="4" t="str">
        <f t="shared" si="562"/>
        <v>0</v>
      </c>
      <c r="BE949" s="4" t="str">
        <f t="shared" si="563"/>
        <v>0</v>
      </c>
      <c r="BF949" s="4" t="str">
        <f t="shared" si="564"/>
        <v>0</v>
      </c>
      <c r="BG949" s="4" t="str">
        <f t="shared" si="565"/>
        <v>0</v>
      </c>
      <c r="BH949" s="4" t="str">
        <f t="shared" si="566"/>
        <v>0</v>
      </c>
      <c r="BI949" s="4" t="str">
        <f t="shared" si="567"/>
        <v>0</v>
      </c>
      <c r="BJ949" s="4" t="str">
        <f t="shared" si="568"/>
        <v>0</v>
      </c>
      <c r="BK949" s="4" t="str">
        <f t="shared" si="569"/>
        <v>0</v>
      </c>
      <c r="BL949" s="4" t="str">
        <f t="shared" si="570"/>
        <v>0</v>
      </c>
      <c r="BM949" s="4" t="str">
        <f t="shared" si="571"/>
        <v>0</v>
      </c>
      <c r="BN949" s="4" t="str">
        <f t="shared" si="572"/>
        <v>0</v>
      </c>
      <c r="BO949" s="4" t="str">
        <f t="shared" si="573"/>
        <v>0</v>
      </c>
      <c r="BP949" s="4" t="str">
        <f t="shared" si="574"/>
        <v>0</v>
      </c>
      <c r="BQ949" s="4" t="str">
        <f t="shared" si="575"/>
        <v>0</v>
      </c>
      <c r="BR949" s="4" t="str">
        <f t="shared" si="576"/>
        <v>0</v>
      </c>
      <c r="BS949" s="4" t="str">
        <f t="shared" si="577"/>
        <v>0</v>
      </c>
      <c r="BT949" s="4" t="str">
        <f t="shared" si="578"/>
        <v>0</v>
      </c>
      <c r="BU949" s="4" t="str">
        <f t="shared" si="579"/>
        <v>0</v>
      </c>
      <c r="BV949" s="4" t="str">
        <f t="shared" si="580"/>
        <v>0</v>
      </c>
      <c r="BW949" s="4" t="str">
        <f t="shared" si="581"/>
        <v>0</v>
      </c>
      <c r="BX949" s="4" t="str">
        <f t="shared" si="582"/>
        <v>0</v>
      </c>
      <c r="BY949" s="4" t="str">
        <f t="shared" si="583"/>
        <v>0</v>
      </c>
      <c r="BZ949" s="37">
        <f t="shared" si="584"/>
        <v>0</v>
      </c>
      <c r="CA949" s="32" t="e">
        <f>VLOOKUP(J:J,'Agent wise'!A:C,3,0)</f>
        <v>#N/A</v>
      </c>
      <c r="CB949" s="32">
        <f t="shared" si="585"/>
        <v>0</v>
      </c>
      <c r="CC949" t="str">
        <f t="shared" si="586"/>
        <v>FC</v>
      </c>
      <c r="CE949" s="32"/>
      <c r="CJ949">
        <f t="shared" si="587"/>
        <v>0</v>
      </c>
      <c r="CK949">
        <f t="shared" si="588"/>
        <v>1</v>
      </c>
      <c r="CL949">
        <f t="shared" si="589"/>
        <v>1900</v>
      </c>
    </row>
    <row r="950" spans="1:90" ht="15" customHeight="1" x14ac:dyDescent="0.35">
      <c r="A950" s="32"/>
      <c r="E950" s="32"/>
      <c r="G950" s="32"/>
      <c r="AQ950" s="1"/>
      <c r="AW950" s="4" t="str">
        <f t="shared" si="555"/>
        <v>0</v>
      </c>
      <c r="AX950" s="4" t="str">
        <f t="shared" si="556"/>
        <v>0</v>
      </c>
      <c r="AY950" s="4" t="str">
        <f t="shared" si="557"/>
        <v>0</v>
      </c>
      <c r="AZ950" s="4" t="str">
        <f t="shared" si="558"/>
        <v>0</v>
      </c>
      <c r="BA950" s="4" t="str">
        <f t="shared" si="559"/>
        <v>0</v>
      </c>
      <c r="BB950" s="4" t="str">
        <f t="shared" si="560"/>
        <v>0</v>
      </c>
      <c r="BC950" s="4" t="str">
        <f t="shared" si="561"/>
        <v>0</v>
      </c>
      <c r="BD950" s="4" t="str">
        <f t="shared" si="562"/>
        <v>0</v>
      </c>
      <c r="BE950" s="4" t="str">
        <f t="shared" si="563"/>
        <v>0</v>
      </c>
      <c r="BF950" s="4" t="str">
        <f t="shared" si="564"/>
        <v>0</v>
      </c>
      <c r="BG950" s="4" t="str">
        <f t="shared" si="565"/>
        <v>0</v>
      </c>
      <c r="BH950" s="4" t="str">
        <f t="shared" si="566"/>
        <v>0</v>
      </c>
      <c r="BI950" s="4" t="str">
        <f t="shared" si="567"/>
        <v>0</v>
      </c>
      <c r="BJ950" s="4" t="str">
        <f t="shared" si="568"/>
        <v>0</v>
      </c>
      <c r="BK950" s="4" t="str">
        <f t="shared" si="569"/>
        <v>0</v>
      </c>
      <c r="BL950" s="4" t="str">
        <f t="shared" si="570"/>
        <v>0</v>
      </c>
      <c r="BM950" s="4" t="str">
        <f t="shared" si="571"/>
        <v>0</v>
      </c>
      <c r="BN950" s="4" t="str">
        <f t="shared" si="572"/>
        <v>0</v>
      </c>
      <c r="BO950" s="4" t="str">
        <f t="shared" si="573"/>
        <v>0</v>
      </c>
      <c r="BP950" s="4" t="str">
        <f t="shared" si="574"/>
        <v>0</v>
      </c>
      <c r="BQ950" s="4" t="str">
        <f t="shared" si="575"/>
        <v>0</v>
      </c>
      <c r="BR950" s="4" t="str">
        <f t="shared" si="576"/>
        <v>0</v>
      </c>
      <c r="BS950" s="4" t="str">
        <f t="shared" si="577"/>
        <v>0</v>
      </c>
      <c r="BT950" s="4" t="str">
        <f t="shared" si="578"/>
        <v>0</v>
      </c>
      <c r="BU950" s="4" t="str">
        <f t="shared" si="579"/>
        <v>0</v>
      </c>
      <c r="BV950" s="4" t="str">
        <f t="shared" si="580"/>
        <v>0</v>
      </c>
      <c r="BW950" s="4" t="str">
        <f t="shared" si="581"/>
        <v>0</v>
      </c>
      <c r="BX950" s="4" t="str">
        <f t="shared" si="582"/>
        <v>0</v>
      </c>
      <c r="BY950" s="4" t="str">
        <f t="shared" si="583"/>
        <v>0</v>
      </c>
      <c r="BZ950" s="37">
        <f t="shared" si="584"/>
        <v>0</v>
      </c>
      <c r="CA950" s="32" t="e">
        <f>VLOOKUP(J:J,'Agent wise'!A:C,3,0)</f>
        <v>#N/A</v>
      </c>
      <c r="CB950" s="32">
        <f t="shared" si="585"/>
        <v>0</v>
      </c>
      <c r="CC950" t="str">
        <f t="shared" si="586"/>
        <v>FC</v>
      </c>
      <c r="CE950" s="32"/>
      <c r="CJ950">
        <f t="shared" si="587"/>
        <v>0</v>
      </c>
      <c r="CK950">
        <f t="shared" si="588"/>
        <v>1</v>
      </c>
      <c r="CL950">
        <f t="shared" si="589"/>
        <v>1900</v>
      </c>
    </row>
    <row r="951" spans="1:90" ht="15" customHeight="1" x14ac:dyDescent="0.35">
      <c r="A951" s="32"/>
      <c r="E951" s="32"/>
      <c r="G951" s="32"/>
      <c r="AQ951" s="1"/>
      <c r="AW951" s="4" t="str">
        <f t="shared" si="555"/>
        <v>0</v>
      </c>
      <c r="AX951" s="4" t="str">
        <f t="shared" si="556"/>
        <v>0</v>
      </c>
      <c r="AY951" s="4" t="str">
        <f t="shared" si="557"/>
        <v>0</v>
      </c>
      <c r="AZ951" s="4" t="str">
        <f t="shared" si="558"/>
        <v>0</v>
      </c>
      <c r="BA951" s="4" t="str">
        <f t="shared" si="559"/>
        <v>0</v>
      </c>
      <c r="BB951" s="4" t="str">
        <f t="shared" si="560"/>
        <v>0</v>
      </c>
      <c r="BC951" s="4" t="str">
        <f t="shared" si="561"/>
        <v>0</v>
      </c>
      <c r="BD951" s="4" t="str">
        <f t="shared" si="562"/>
        <v>0</v>
      </c>
      <c r="BE951" s="4" t="str">
        <f t="shared" si="563"/>
        <v>0</v>
      </c>
      <c r="BF951" s="4" t="str">
        <f t="shared" si="564"/>
        <v>0</v>
      </c>
      <c r="BG951" s="4" t="str">
        <f t="shared" si="565"/>
        <v>0</v>
      </c>
      <c r="BH951" s="4" t="str">
        <f t="shared" si="566"/>
        <v>0</v>
      </c>
      <c r="BI951" s="4" t="str">
        <f t="shared" si="567"/>
        <v>0</v>
      </c>
      <c r="BJ951" s="4" t="str">
        <f t="shared" si="568"/>
        <v>0</v>
      </c>
      <c r="BK951" s="4" t="str">
        <f t="shared" si="569"/>
        <v>0</v>
      </c>
      <c r="BL951" s="4" t="str">
        <f t="shared" si="570"/>
        <v>0</v>
      </c>
      <c r="BM951" s="4" t="str">
        <f t="shared" si="571"/>
        <v>0</v>
      </c>
      <c r="BN951" s="4" t="str">
        <f t="shared" si="572"/>
        <v>0</v>
      </c>
      <c r="BO951" s="4" t="str">
        <f t="shared" si="573"/>
        <v>0</v>
      </c>
      <c r="BP951" s="4" t="str">
        <f t="shared" si="574"/>
        <v>0</v>
      </c>
      <c r="BQ951" s="4" t="str">
        <f t="shared" si="575"/>
        <v>0</v>
      </c>
      <c r="BR951" s="4" t="str">
        <f t="shared" si="576"/>
        <v>0</v>
      </c>
      <c r="BS951" s="4" t="str">
        <f t="shared" si="577"/>
        <v>0</v>
      </c>
      <c r="BT951" s="4" t="str">
        <f t="shared" si="578"/>
        <v>0</v>
      </c>
      <c r="BU951" s="4" t="str">
        <f t="shared" si="579"/>
        <v>0</v>
      </c>
      <c r="BV951" s="4" t="str">
        <f t="shared" si="580"/>
        <v>0</v>
      </c>
      <c r="BW951" s="4" t="str">
        <f t="shared" si="581"/>
        <v>0</v>
      </c>
      <c r="BX951" s="4" t="str">
        <f t="shared" si="582"/>
        <v>0</v>
      </c>
      <c r="BY951" s="4" t="str">
        <f t="shared" si="583"/>
        <v>0</v>
      </c>
      <c r="BZ951" s="37">
        <f t="shared" si="584"/>
        <v>0</v>
      </c>
      <c r="CA951" s="32" t="e">
        <f>VLOOKUP(J:J,'Agent wise'!A:C,3,0)</f>
        <v>#N/A</v>
      </c>
      <c r="CB951" s="32">
        <f t="shared" si="585"/>
        <v>0</v>
      </c>
      <c r="CC951" t="str">
        <f t="shared" si="586"/>
        <v>FC</v>
      </c>
      <c r="CE951" s="32"/>
      <c r="CJ951">
        <f t="shared" si="587"/>
        <v>0</v>
      </c>
      <c r="CK951">
        <f t="shared" si="588"/>
        <v>1</v>
      </c>
      <c r="CL951">
        <f t="shared" si="589"/>
        <v>1900</v>
      </c>
    </row>
    <row r="952" spans="1:90" ht="15" customHeight="1" x14ac:dyDescent="0.35">
      <c r="A952" s="32"/>
      <c r="E952" s="32"/>
      <c r="G952" s="32"/>
      <c r="AQ952" s="1"/>
      <c r="AW952" s="4" t="str">
        <f t="shared" si="555"/>
        <v>0</v>
      </c>
      <c r="AX952" s="4" t="str">
        <f t="shared" si="556"/>
        <v>0</v>
      </c>
      <c r="AY952" s="4" t="str">
        <f t="shared" si="557"/>
        <v>0</v>
      </c>
      <c r="AZ952" s="4" t="str">
        <f t="shared" si="558"/>
        <v>0</v>
      </c>
      <c r="BA952" s="4" t="str">
        <f t="shared" si="559"/>
        <v>0</v>
      </c>
      <c r="BB952" s="4" t="str">
        <f t="shared" si="560"/>
        <v>0</v>
      </c>
      <c r="BC952" s="4" t="str">
        <f t="shared" si="561"/>
        <v>0</v>
      </c>
      <c r="BD952" s="4" t="str">
        <f t="shared" si="562"/>
        <v>0</v>
      </c>
      <c r="BE952" s="4" t="str">
        <f t="shared" si="563"/>
        <v>0</v>
      </c>
      <c r="BF952" s="4" t="str">
        <f t="shared" si="564"/>
        <v>0</v>
      </c>
      <c r="BG952" s="4" t="str">
        <f t="shared" si="565"/>
        <v>0</v>
      </c>
      <c r="BH952" s="4" t="str">
        <f t="shared" si="566"/>
        <v>0</v>
      </c>
      <c r="BI952" s="4" t="str">
        <f t="shared" si="567"/>
        <v>0</v>
      </c>
      <c r="BJ952" s="4" t="str">
        <f t="shared" si="568"/>
        <v>0</v>
      </c>
      <c r="BK952" s="4" t="str">
        <f t="shared" si="569"/>
        <v>0</v>
      </c>
      <c r="BL952" s="4" t="str">
        <f t="shared" si="570"/>
        <v>0</v>
      </c>
      <c r="BM952" s="4" t="str">
        <f t="shared" si="571"/>
        <v>0</v>
      </c>
      <c r="BN952" s="4" t="str">
        <f t="shared" si="572"/>
        <v>0</v>
      </c>
      <c r="BO952" s="4" t="str">
        <f t="shared" si="573"/>
        <v>0</v>
      </c>
      <c r="BP952" s="4" t="str">
        <f t="shared" si="574"/>
        <v>0</v>
      </c>
      <c r="BQ952" s="4" t="str">
        <f t="shared" si="575"/>
        <v>0</v>
      </c>
      <c r="BR952" s="4" t="str">
        <f t="shared" si="576"/>
        <v>0</v>
      </c>
      <c r="BS952" s="4" t="str">
        <f t="shared" si="577"/>
        <v>0</v>
      </c>
      <c r="BT952" s="4" t="str">
        <f t="shared" si="578"/>
        <v>0</v>
      </c>
      <c r="BU952" s="4" t="str">
        <f t="shared" si="579"/>
        <v>0</v>
      </c>
      <c r="BV952" s="4" t="str">
        <f t="shared" si="580"/>
        <v>0</v>
      </c>
      <c r="BW952" s="4" t="str">
        <f t="shared" si="581"/>
        <v>0</v>
      </c>
      <c r="BX952" s="4" t="str">
        <f t="shared" si="582"/>
        <v>0</v>
      </c>
      <c r="BY952" s="4" t="str">
        <f t="shared" si="583"/>
        <v>0</v>
      </c>
      <c r="BZ952" s="37">
        <f t="shared" si="584"/>
        <v>0</v>
      </c>
      <c r="CA952" s="32" t="e">
        <f>VLOOKUP(J:J,'Agent wise'!A:C,3,0)</f>
        <v>#N/A</v>
      </c>
      <c r="CB952" s="32">
        <f t="shared" si="585"/>
        <v>0</v>
      </c>
      <c r="CC952" t="str">
        <f t="shared" si="586"/>
        <v>FC</v>
      </c>
      <c r="CE952" s="32"/>
      <c r="CJ952">
        <f t="shared" si="587"/>
        <v>0</v>
      </c>
      <c r="CK952">
        <f t="shared" si="588"/>
        <v>1</v>
      </c>
      <c r="CL952">
        <f t="shared" si="589"/>
        <v>1900</v>
      </c>
    </row>
    <row r="953" spans="1:90" ht="15" customHeight="1" x14ac:dyDescent="0.35">
      <c r="A953" s="32"/>
      <c r="E953" s="32"/>
      <c r="G953" s="32"/>
      <c r="AQ953" s="1"/>
      <c r="AW953" s="4" t="str">
        <f t="shared" si="555"/>
        <v>0</v>
      </c>
      <c r="AX953" s="4" t="str">
        <f t="shared" si="556"/>
        <v>0</v>
      </c>
      <c r="AY953" s="4" t="str">
        <f t="shared" si="557"/>
        <v>0</v>
      </c>
      <c r="AZ953" s="4" t="str">
        <f t="shared" si="558"/>
        <v>0</v>
      </c>
      <c r="BA953" s="4" t="str">
        <f t="shared" si="559"/>
        <v>0</v>
      </c>
      <c r="BB953" s="4" t="str">
        <f t="shared" si="560"/>
        <v>0</v>
      </c>
      <c r="BC953" s="4" t="str">
        <f t="shared" si="561"/>
        <v>0</v>
      </c>
      <c r="BD953" s="4" t="str">
        <f t="shared" si="562"/>
        <v>0</v>
      </c>
      <c r="BE953" s="4" t="str">
        <f t="shared" si="563"/>
        <v>0</v>
      </c>
      <c r="BF953" s="4" t="str">
        <f t="shared" si="564"/>
        <v>0</v>
      </c>
      <c r="BG953" s="4" t="str">
        <f t="shared" si="565"/>
        <v>0</v>
      </c>
      <c r="BH953" s="4" t="str">
        <f t="shared" si="566"/>
        <v>0</v>
      </c>
      <c r="BI953" s="4" t="str">
        <f t="shared" si="567"/>
        <v>0</v>
      </c>
      <c r="BJ953" s="4" t="str">
        <f t="shared" si="568"/>
        <v>0</v>
      </c>
      <c r="BK953" s="4" t="str">
        <f t="shared" si="569"/>
        <v>0</v>
      </c>
      <c r="BL953" s="4" t="str">
        <f t="shared" si="570"/>
        <v>0</v>
      </c>
      <c r="BM953" s="4" t="str">
        <f t="shared" si="571"/>
        <v>0</v>
      </c>
      <c r="BN953" s="4" t="str">
        <f t="shared" si="572"/>
        <v>0</v>
      </c>
      <c r="BO953" s="4" t="str">
        <f t="shared" si="573"/>
        <v>0</v>
      </c>
      <c r="BP953" s="4" t="str">
        <f t="shared" si="574"/>
        <v>0</v>
      </c>
      <c r="BQ953" s="4" t="str">
        <f t="shared" si="575"/>
        <v>0</v>
      </c>
      <c r="BR953" s="4" t="str">
        <f t="shared" si="576"/>
        <v>0</v>
      </c>
      <c r="BS953" s="4" t="str">
        <f t="shared" si="577"/>
        <v>0</v>
      </c>
      <c r="BT953" s="4" t="str">
        <f t="shared" si="578"/>
        <v>0</v>
      </c>
      <c r="BU953" s="4" t="str">
        <f t="shared" si="579"/>
        <v>0</v>
      </c>
      <c r="BV953" s="4" t="str">
        <f t="shared" si="580"/>
        <v>0</v>
      </c>
      <c r="BW953" s="4" t="str">
        <f t="shared" si="581"/>
        <v>0</v>
      </c>
      <c r="BX953" s="4" t="str">
        <f t="shared" si="582"/>
        <v>0</v>
      </c>
      <c r="BY953" s="4" t="str">
        <f t="shared" si="583"/>
        <v>0</v>
      </c>
      <c r="BZ953" s="37">
        <f t="shared" si="584"/>
        <v>0</v>
      </c>
      <c r="CA953" s="32" t="e">
        <f>VLOOKUP(J:J,'Agent wise'!A:C,3,0)</f>
        <v>#N/A</v>
      </c>
      <c r="CB953" s="32">
        <f t="shared" si="585"/>
        <v>0</v>
      </c>
      <c r="CC953" t="str">
        <f t="shared" si="586"/>
        <v>FC</v>
      </c>
      <c r="CE953" s="32"/>
      <c r="CJ953">
        <f t="shared" si="587"/>
        <v>0</v>
      </c>
      <c r="CK953">
        <f t="shared" si="588"/>
        <v>1</v>
      </c>
      <c r="CL953">
        <f t="shared" si="589"/>
        <v>1900</v>
      </c>
    </row>
    <row r="954" spans="1:90" ht="15" customHeight="1" x14ac:dyDescent="0.35">
      <c r="A954" s="32"/>
      <c r="E954" s="32"/>
      <c r="G954" s="32"/>
      <c r="AQ954" s="1"/>
      <c r="AW954" s="4" t="str">
        <f t="shared" si="555"/>
        <v>0</v>
      </c>
      <c r="AX954" s="4" t="str">
        <f t="shared" si="556"/>
        <v>0</v>
      </c>
      <c r="AY954" s="4" t="str">
        <f t="shared" si="557"/>
        <v>0</v>
      </c>
      <c r="AZ954" s="4" t="str">
        <f t="shared" si="558"/>
        <v>0</v>
      </c>
      <c r="BA954" s="4" t="str">
        <f t="shared" si="559"/>
        <v>0</v>
      </c>
      <c r="BB954" s="4" t="str">
        <f t="shared" si="560"/>
        <v>0</v>
      </c>
      <c r="BC954" s="4" t="str">
        <f t="shared" si="561"/>
        <v>0</v>
      </c>
      <c r="BD954" s="4" t="str">
        <f t="shared" si="562"/>
        <v>0</v>
      </c>
      <c r="BE954" s="4" t="str">
        <f t="shared" si="563"/>
        <v>0</v>
      </c>
      <c r="BF954" s="4" t="str">
        <f t="shared" si="564"/>
        <v>0</v>
      </c>
      <c r="BG954" s="4" t="str">
        <f t="shared" si="565"/>
        <v>0</v>
      </c>
      <c r="BH954" s="4" t="str">
        <f t="shared" si="566"/>
        <v>0</v>
      </c>
      <c r="BI954" s="4" t="str">
        <f t="shared" si="567"/>
        <v>0</v>
      </c>
      <c r="BJ954" s="4" t="str">
        <f t="shared" si="568"/>
        <v>0</v>
      </c>
      <c r="BK954" s="4" t="str">
        <f t="shared" si="569"/>
        <v>0</v>
      </c>
      <c r="BL954" s="4" t="str">
        <f t="shared" si="570"/>
        <v>0</v>
      </c>
      <c r="BM954" s="4" t="str">
        <f t="shared" si="571"/>
        <v>0</v>
      </c>
      <c r="BN954" s="4" t="str">
        <f t="shared" si="572"/>
        <v>0</v>
      </c>
      <c r="BO954" s="4" t="str">
        <f t="shared" si="573"/>
        <v>0</v>
      </c>
      <c r="BP954" s="4" t="str">
        <f t="shared" si="574"/>
        <v>0</v>
      </c>
      <c r="BQ954" s="4" t="str">
        <f t="shared" si="575"/>
        <v>0</v>
      </c>
      <c r="BR954" s="4" t="str">
        <f t="shared" si="576"/>
        <v>0</v>
      </c>
      <c r="BS954" s="4" t="str">
        <f t="shared" si="577"/>
        <v>0</v>
      </c>
      <c r="BT954" s="4" t="str">
        <f t="shared" si="578"/>
        <v>0</v>
      </c>
      <c r="BU954" s="4" t="str">
        <f t="shared" si="579"/>
        <v>0</v>
      </c>
      <c r="BV954" s="4" t="str">
        <f t="shared" si="580"/>
        <v>0</v>
      </c>
      <c r="BW954" s="4" t="str">
        <f t="shared" si="581"/>
        <v>0</v>
      </c>
      <c r="BX954" s="4" t="str">
        <f t="shared" si="582"/>
        <v>0</v>
      </c>
      <c r="BY954" s="4" t="str">
        <f t="shared" si="583"/>
        <v>0</v>
      </c>
      <c r="BZ954" s="37">
        <f t="shared" si="584"/>
        <v>0</v>
      </c>
      <c r="CA954" s="32" t="e">
        <f>VLOOKUP(J:J,'Agent wise'!A:C,3,0)</f>
        <v>#N/A</v>
      </c>
      <c r="CB954" s="32">
        <f t="shared" si="585"/>
        <v>0</v>
      </c>
      <c r="CC954" t="str">
        <f t="shared" si="586"/>
        <v>FC</v>
      </c>
      <c r="CE954" s="32"/>
      <c r="CJ954">
        <f t="shared" si="587"/>
        <v>0</v>
      </c>
      <c r="CK954">
        <f t="shared" si="588"/>
        <v>1</v>
      </c>
      <c r="CL954">
        <f t="shared" si="589"/>
        <v>1900</v>
      </c>
    </row>
    <row r="955" spans="1:90" ht="15" customHeight="1" x14ac:dyDescent="0.35">
      <c r="A955" s="32"/>
      <c r="E955" s="32"/>
      <c r="G955" s="32"/>
      <c r="AQ955" s="1"/>
      <c r="AW955" s="4" t="str">
        <f t="shared" si="555"/>
        <v>0</v>
      </c>
      <c r="AX955" s="4" t="str">
        <f t="shared" si="556"/>
        <v>0</v>
      </c>
      <c r="AY955" s="4" t="str">
        <f t="shared" si="557"/>
        <v>0</v>
      </c>
      <c r="AZ955" s="4" t="str">
        <f t="shared" si="558"/>
        <v>0</v>
      </c>
      <c r="BA955" s="4" t="str">
        <f t="shared" si="559"/>
        <v>0</v>
      </c>
      <c r="BB955" s="4" t="str">
        <f t="shared" si="560"/>
        <v>0</v>
      </c>
      <c r="BC955" s="4" t="str">
        <f t="shared" si="561"/>
        <v>0</v>
      </c>
      <c r="BD955" s="4" t="str">
        <f t="shared" si="562"/>
        <v>0</v>
      </c>
      <c r="BE955" s="4" t="str">
        <f t="shared" si="563"/>
        <v>0</v>
      </c>
      <c r="BF955" s="4" t="str">
        <f t="shared" si="564"/>
        <v>0</v>
      </c>
      <c r="BG955" s="4" t="str">
        <f t="shared" si="565"/>
        <v>0</v>
      </c>
      <c r="BH955" s="4" t="str">
        <f t="shared" si="566"/>
        <v>0</v>
      </c>
      <c r="BI955" s="4" t="str">
        <f t="shared" si="567"/>
        <v>0</v>
      </c>
      <c r="BJ955" s="4" t="str">
        <f t="shared" si="568"/>
        <v>0</v>
      </c>
      <c r="BK955" s="4" t="str">
        <f t="shared" si="569"/>
        <v>0</v>
      </c>
      <c r="BL955" s="4" t="str">
        <f t="shared" si="570"/>
        <v>0</v>
      </c>
      <c r="BM955" s="4" t="str">
        <f t="shared" si="571"/>
        <v>0</v>
      </c>
      <c r="BN955" s="4" t="str">
        <f t="shared" si="572"/>
        <v>0</v>
      </c>
      <c r="BO955" s="4" t="str">
        <f t="shared" si="573"/>
        <v>0</v>
      </c>
      <c r="BP955" s="4" t="str">
        <f t="shared" si="574"/>
        <v>0</v>
      </c>
      <c r="BQ955" s="4" t="str">
        <f t="shared" si="575"/>
        <v>0</v>
      </c>
      <c r="BR955" s="4" t="str">
        <f t="shared" si="576"/>
        <v>0</v>
      </c>
      <c r="BS955" s="4" t="str">
        <f t="shared" si="577"/>
        <v>0</v>
      </c>
      <c r="BT955" s="4" t="str">
        <f t="shared" si="578"/>
        <v>0</v>
      </c>
      <c r="BU955" s="4" t="str">
        <f t="shared" si="579"/>
        <v>0</v>
      </c>
      <c r="BV955" s="4" t="str">
        <f t="shared" si="580"/>
        <v>0</v>
      </c>
      <c r="BW955" s="4" t="str">
        <f t="shared" si="581"/>
        <v>0</v>
      </c>
      <c r="BX955" s="4" t="str">
        <f t="shared" si="582"/>
        <v>0</v>
      </c>
      <c r="BY955" s="4" t="str">
        <f t="shared" si="583"/>
        <v>0</v>
      </c>
      <c r="BZ955" s="37">
        <f t="shared" si="584"/>
        <v>0</v>
      </c>
      <c r="CA955" s="32" t="e">
        <f>VLOOKUP(J:J,'Agent wise'!A:C,3,0)</f>
        <v>#N/A</v>
      </c>
      <c r="CB955" s="32">
        <f t="shared" si="585"/>
        <v>0</v>
      </c>
      <c r="CC955" t="str">
        <f t="shared" si="586"/>
        <v>FC</v>
      </c>
      <c r="CE955" s="32"/>
      <c r="CJ955">
        <f t="shared" si="587"/>
        <v>0</v>
      </c>
      <c r="CK955">
        <f t="shared" si="588"/>
        <v>1</v>
      </c>
      <c r="CL955">
        <f t="shared" si="589"/>
        <v>1900</v>
      </c>
    </row>
    <row r="956" spans="1:90" ht="15" customHeight="1" x14ac:dyDescent="0.35">
      <c r="A956" s="32"/>
      <c r="E956" s="32"/>
      <c r="G956" s="32"/>
      <c r="AQ956" s="1"/>
      <c r="AW956" s="4" t="str">
        <f t="shared" si="555"/>
        <v>0</v>
      </c>
      <c r="AX956" s="4" t="str">
        <f t="shared" si="556"/>
        <v>0</v>
      </c>
      <c r="AY956" s="4" t="str">
        <f t="shared" si="557"/>
        <v>0</v>
      </c>
      <c r="AZ956" s="4" t="str">
        <f t="shared" si="558"/>
        <v>0</v>
      </c>
      <c r="BA956" s="4" t="str">
        <f t="shared" si="559"/>
        <v>0</v>
      </c>
      <c r="BB956" s="4" t="str">
        <f t="shared" si="560"/>
        <v>0</v>
      </c>
      <c r="BC956" s="4" t="str">
        <f t="shared" si="561"/>
        <v>0</v>
      </c>
      <c r="BD956" s="4" t="str">
        <f t="shared" si="562"/>
        <v>0</v>
      </c>
      <c r="BE956" s="4" t="str">
        <f t="shared" si="563"/>
        <v>0</v>
      </c>
      <c r="BF956" s="4" t="str">
        <f t="shared" si="564"/>
        <v>0</v>
      </c>
      <c r="BG956" s="4" t="str">
        <f t="shared" si="565"/>
        <v>0</v>
      </c>
      <c r="BH956" s="4" t="str">
        <f t="shared" si="566"/>
        <v>0</v>
      </c>
      <c r="BI956" s="4" t="str">
        <f t="shared" si="567"/>
        <v>0</v>
      </c>
      <c r="BJ956" s="4" t="str">
        <f t="shared" si="568"/>
        <v>0</v>
      </c>
      <c r="BK956" s="4" t="str">
        <f t="shared" si="569"/>
        <v>0</v>
      </c>
      <c r="BL956" s="4" t="str">
        <f t="shared" si="570"/>
        <v>0</v>
      </c>
      <c r="BM956" s="4" t="str">
        <f t="shared" si="571"/>
        <v>0</v>
      </c>
      <c r="BN956" s="4" t="str">
        <f t="shared" si="572"/>
        <v>0</v>
      </c>
      <c r="BO956" s="4" t="str">
        <f t="shared" si="573"/>
        <v>0</v>
      </c>
      <c r="BP956" s="4" t="str">
        <f t="shared" si="574"/>
        <v>0</v>
      </c>
      <c r="BQ956" s="4" t="str">
        <f t="shared" si="575"/>
        <v>0</v>
      </c>
      <c r="BR956" s="4" t="str">
        <f t="shared" si="576"/>
        <v>0</v>
      </c>
      <c r="BS956" s="4" t="str">
        <f t="shared" si="577"/>
        <v>0</v>
      </c>
      <c r="BT956" s="4" t="str">
        <f t="shared" si="578"/>
        <v>0</v>
      </c>
      <c r="BU956" s="4" t="str">
        <f t="shared" si="579"/>
        <v>0</v>
      </c>
      <c r="BV956" s="4" t="str">
        <f t="shared" si="580"/>
        <v>0</v>
      </c>
      <c r="BW956" s="4" t="str">
        <f t="shared" si="581"/>
        <v>0</v>
      </c>
      <c r="BX956" s="4" t="str">
        <f t="shared" si="582"/>
        <v>0</v>
      </c>
      <c r="BY956" s="4" t="str">
        <f t="shared" si="583"/>
        <v>0</v>
      </c>
      <c r="BZ956" s="37">
        <f t="shared" si="584"/>
        <v>0</v>
      </c>
      <c r="CA956" s="32" t="e">
        <f>VLOOKUP(J:J,'Agent wise'!A:C,3,0)</f>
        <v>#N/A</v>
      </c>
      <c r="CB956" s="32">
        <f t="shared" si="585"/>
        <v>0</v>
      </c>
      <c r="CC956" t="str">
        <f t="shared" si="586"/>
        <v>FC</v>
      </c>
      <c r="CE956" s="32"/>
      <c r="CJ956">
        <f t="shared" si="587"/>
        <v>0</v>
      </c>
      <c r="CK956">
        <f t="shared" si="588"/>
        <v>1</v>
      </c>
      <c r="CL956">
        <f t="shared" si="589"/>
        <v>1900</v>
      </c>
    </row>
    <row r="957" spans="1:90" ht="15" customHeight="1" x14ac:dyDescent="0.35">
      <c r="A957" s="32"/>
      <c r="E957" s="32"/>
      <c r="G957" s="32"/>
      <c r="AW957" s="4" t="str">
        <f t="shared" si="555"/>
        <v>0</v>
      </c>
      <c r="AX957" s="4" t="str">
        <f t="shared" si="556"/>
        <v>0</v>
      </c>
      <c r="AY957" s="4" t="str">
        <f t="shared" si="557"/>
        <v>0</v>
      </c>
      <c r="AZ957" s="4" t="str">
        <f t="shared" si="558"/>
        <v>0</v>
      </c>
      <c r="BA957" s="4" t="str">
        <f t="shared" si="559"/>
        <v>0</v>
      </c>
      <c r="BB957" s="4" t="str">
        <f t="shared" si="560"/>
        <v>0</v>
      </c>
      <c r="BC957" s="4" t="str">
        <f t="shared" si="561"/>
        <v>0</v>
      </c>
      <c r="BD957" s="4" t="str">
        <f t="shared" si="562"/>
        <v>0</v>
      </c>
      <c r="BE957" s="4" t="str">
        <f t="shared" si="563"/>
        <v>0</v>
      </c>
      <c r="BF957" s="4" t="str">
        <f t="shared" si="564"/>
        <v>0</v>
      </c>
      <c r="BG957" s="4" t="str">
        <f t="shared" si="565"/>
        <v>0</v>
      </c>
      <c r="BH957" s="4" t="str">
        <f t="shared" si="566"/>
        <v>0</v>
      </c>
      <c r="BI957" s="4" t="str">
        <f t="shared" si="567"/>
        <v>0</v>
      </c>
      <c r="BJ957" s="4" t="str">
        <f t="shared" si="568"/>
        <v>0</v>
      </c>
      <c r="BK957" s="4" t="str">
        <f t="shared" si="569"/>
        <v>0</v>
      </c>
      <c r="BL957" s="4" t="str">
        <f t="shared" si="570"/>
        <v>0</v>
      </c>
      <c r="BM957" s="4" t="str">
        <f t="shared" si="571"/>
        <v>0</v>
      </c>
      <c r="BN957" s="4" t="str">
        <f t="shared" si="572"/>
        <v>0</v>
      </c>
      <c r="BO957" s="4" t="str">
        <f t="shared" si="573"/>
        <v>0</v>
      </c>
      <c r="BP957" s="4" t="str">
        <f t="shared" si="574"/>
        <v>0</v>
      </c>
      <c r="BQ957" s="4" t="str">
        <f t="shared" si="575"/>
        <v>0</v>
      </c>
      <c r="BR957" s="4" t="str">
        <f t="shared" si="576"/>
        <v>0</v>
      </c>
      <c r="BS957" s="4" t="str">
        <f t="shared" si="577"/>
        <v>0</v>
      </c>
      <c r="BT957" s="4" t="str">
        <f t="shared" si="578"/>
        <v>0</v>
      </c>
      <c r="BU957" s="4" t="str">
        <f t="shared" si="579"/>
        <v>0</v>
      </c>
      <c r="BV957" s="4" t="str">
        <f t="shared" si="580"/>
        <v>0</v>
      </c>
      <c r="BW957" s="4" t="str">
        <f t="shared" si="581"/>
        <v>0</v>
      </c>
      <c r="BX957" s="4" t="str">
        <f t="shared" si="582"/>
        <v>0</v>
      </c>
      <c r="BY957" s="4" t="str">
        <f t="shared" si="583"/>
        <v>0</v>
      </c>
      <c r="BZ957" s="37">
        <f t="shared" si="584"/>
        <v>0</v>
      </c>
      <c r="CA957" s="32" t="e">
        <f>VLOOKUP(J:J,'Agent wise'!A:C,3,0)</f>
        <v>#N/A</v>
      </c>
      <c r="CB957" s="32">
        <f t="shared" si="585"/>
        <v>0</v>
      </c>
      <c r="CC957" t="str">
        <f t="shared" si="586"/>
        <v>FC</v>
      </c>
      <c r="CE957" s="32"/>
      <c r="CJ957">
        <f t="shared" si="587"/>
        <v>0</v>
      </c>
      <c r="CK957">
        <f t="shared" si="588"/>
        <v>1</v>
      </c>
      <c r="CL957">
        <f t="shared" si="589"/>
        <v>1900</v>
      </c>
    </row>
    <row r="958" spans="1:90" ht="15" customHeight="1" x14ac:dyDescent="0.35">
      <c r="A958" s="32"/>
      <c r="E958" s="32"/>
      <c r="G958" s="32"/>
      <c r="AP958" s="1"/>
      <c r="AQ958" s="1"/>
      <c r="AW958" s="4" t="str">
        <f t="shared" si="555"/>
        <v>0</v>
      </c>
      <c r="AX958" s="4" t="str">
        <f t="shared" si="556"/>
        <v>0</v>
      </c>
      <c r="AY958" s="4" t="str">
        <f t="shared" si="557"/>
        <v>0</v>
      </c>
      <c r="AZ958" s="4" t="str">
        <f t="shared" si="558"/>
        <v>0</v>
      </c>
      <c r="BA958" s="4" t="str">
        <f t="shared" si="559"/>
        <v>0</v>
      </c>
      <c r="BB958" s="4" t="str">
        <f t="shared" si="560"/>
        <v>0</v>
      </c>
      <c r="BC958" s="4" t="str">
        <f t="shared" si="561"/>
        <v>0</v>
      </c>
      <c r="BD958" s="4" t="str">
        <f t="shared" si="562"/>
        <v>0</v>
      </c>
      <c r="BE958" s="4" t="str">
        <f t="shared" si="563"/>
        <v>0</v>
      </c>
      <c r="BF958" s="4" t="str">
        <f t="shared" si="564"/>
        <v>0</v>
      </c>
      <c r="BG958" s="4" t="str">
        <f t="shared" si="565"/>
        <v>0</v>
      </c>
      <c r="BH958" s="4" t="str">
        <f t="shared" si="566"/>
        <v>0</v>
      </c>
      <c r="BI958" s="4" t="str">
        <f t="shared" si="567"/>
        <v>0</v>
      </c>
      <c r="BJ958" s="4" t="str">
        <f t="shared" si="568"/>
        <v>0</v>
      </c>
      <c r="BK958" s="4" t="str">
        <f t="shared" si="569"/>
        <v>0</v>
      </c>
      <c r="BL958" s="4" t="str">
        <f t="shared" si="570"/>
        <v>0</v>
      </c>
      <c r="BM958" s="4" t="str">
        <f t="shared" si="571"/>
        <v>0</v>
      </c>
      <c r="BN958" s="4" t="str">
        <f t="shared" si="572"/>
        <v>0</v>
      </c>
      <c r="BO958" s="4" t="str">
        <f t="shared" si="573"/>
        <v>0</v>
      </c>
      <c r="BP958" s="4" t="str">
        <f t="shared" si="574"/>
        <v>0</v>
      </c>
      <c r="BQ958" s="4" t="str">
        <f t="shared" si="575"/>
        <v>0</v>
      </c>
      <c r="BR958" s="4" t="str">
        <f t="shared" si="576"/>
        <v>0</v>
      </c>
      <c r="BS958" s="4" t="str">
        <f t="shared" si="577"/>
        <v>0</v>
      </c>
      <c r="BT958" s="4" t="str">
        <f t="shared" si="578"/>
        <v>0</v>
      </c>
      <c r="BU958" s="4" t="str">
        <f t="shared" si="579"/>
        <v>0</v>
      </c>
      <c r="BV958" s="4" t="str">
        <f t="shared" si="580"/>
        <v>0</v>
      </c>
      <c r="BW958" s="4" t="str">
        <f t="shared" si="581"/>
        <v>0</v>
      </c>
      <c r="BX958" s="4" t="str">
        <f t="shared" si="582"/>
        <v>0</v>
      </c>
      <c r="BY958" s="4" t="str">
        <f t="shared" si="583"/>
        <v>0</v>
      </c>
      <c r="BZ958" s="37">
        <f t="shared" si="584"/>
        <v>0</v>
      </c>
      <c r="CA958" s="32" t="e">
        <f>VLOOKUP(J:J,'Agent wise'!A:C,3,0)</f>
        <v>#N/A</v>
      </c>
      <c r="CB958" s="32">
        <f t="shared" si="585"/>
        <v>0</v>
      </c>
      <c r="CC958" t="str">
        <f t="shared" si="586"/>
        <v>FC</v>
      </c>
      <c r="CE958" s="32"/>
      <c r="CJ958">
        <f t="shared" si="587"/>
        <v>0</v>
      </c>
      <c r="CK958">
        <f t="shared" si="588"/>
        <v>1</v>
      </c>
      <c r="CL958">
        <f t="shared" si="589"/>
        <v>1900</v>
      </c>
    </row>
    <row r="959" spans="1:90" ht="15" customHeight="1" x14ac:dyDescent="0.35">
      <c r="A959" s="32"/>
      <c r="E959" s="32"/>
      <c r="G959" s="32"/>
      <c r="AQ959" s="1"/>
      <c r="AW959" s="4" t="str">
        <f t="shared" si="555"/>
        <v>0</v>
      </c>
      <c r="AX959" s="4" t="str">
        <f t="shared" si="556"/>
        <v>0</v>
      </c>
      <c r="AY959" s="4" t="str">
        <f t="shared" si="557"/>
        <v>0</v>
      </c>
      <c r="AZ959" s="4" t="str">
        <f t="shared" si="558"/>
        <v>0</v>
      </c>
      <c r="BA959" s="4" t="str">
        <f t="shared" si="559"/>
        <v>0</v>
      </c>
      <c r="BB959" s="4" t="str">
        <f t="shared" si="560"/>
        <v>0</v>
      </c>
      <c r="BC959" s="4" t="str">
        <f t="shared" si="561"/>
        <v>0</v>
      </c>
      <c r="BD959" s="4" t="str">
        <f t="shared" si="562"/>
        <v>0</v>
      </c>
      <c r="BE959" s="4" t="str">
        <f t="shared" si="563"/>
        <v>0</v>
      </c>
      <c r="BF959" s="4" t="str">
        <f t="shared" si="564"/>
        <v>0</v>
      </c>
      <c r="BG959" s="4" t="str">
        <f t="shared" si="565"/>
        <v>0</v>
      </c>
      <c r="BH959" s="4" t="str">
        <f t="shared" si="566"/>
        <v>0</v>
      </c>
      <c r="BI959" s="4" t="str">
        <f t="shared" si="567"/>
        <v>0</v>
      </c>
      <c r="BJ959" s="4" t="str">
        <f t="shared" si="568"/>
        <v>0</v>
      </c>
      <c r="BK959" s="4" t="str">
        <f t="shared" si="569"/>
        <v>0</v>
      </c>
      <c r="BL959" s="4" t="str">
        <f t="shared" si="570"/>
        <v>0</v>
      </c>
      <c r="BM959" s="4" t="str">
        <f t="shared" si="571"/>
        <v>0</v>
      </c>
      <c r="BN959" s="4" t="str">
        <f t="shared" si="572"/>
        <v>0</v>
      </c>
      <c r="BO959" s="4" t="str">
        <f t="shared" si="573"/>
        <v>0</v>
      </c>
      <c r="BP959" s="4" t="str">
        <f t="shared" si="574"/>
        <v>0</v>
      </c>
      <c r="BQ959" s="4" t="str">
        <f t="shared" si="575"/>
        <v>0</v>
      </c>
      <c r="BR959" s="4" t="str">
        <f t="shared" si="576"/>
        <v>0</v>
      </c>
      <c r="BS959" s="4" t="str">
        <f t="shared" si="577"/>
        <v>0</v>
      </c>
      <c r="BT959" s="4" t="str">
        <f t="shared" si="578"/>
        <v>0</v>
      </c>
      <c r="BU959" s="4" t="str">
        <f t="shared" si="579"/>
        <v>0</v>
      </c>
      <c r="BV959" s="4" t="str">
        <f t="shared" si="580"/>
        <v>0</v>
      </c>
      <c r="BW959" s="4" t="str">
        <f t="shared" si="581"/>
        <v>0</v>
      </c>
      <c r="BX959" s="4" t="str">
        <f t="shared" si="582"/>
        <v>0</v>
      </c>
      <c r="BY959" s="4" t="str">
        <f t="shared" si="583"/>
        <v>0</v>
      </c>
      <c r="BZ959" s="37">
        <f t="shared" si="584"/>
        <v>0</v>
      </c>
      <c r="CA959" s="32" t="e">
        <f>VLOOKUP(J:J,'Agent wise'!A:C,3,0)</f>
        <v>#N/A</v>
      </c>
      <c r="CB959" s="32">
        <f t="shared" si="585"/>
        <v>0</v>
      </c>
      <c r="CC959" t="str">
        <f t="shared" si="586"/>
        <v>FC</v>
      </c>
      <c r="CE959" s="32"/>
      <c r="CJ959">
        <f t="shared" si="587"/>
        <v>0</v>
      </c>
      <c r="CK959">
        <f t="shared" si="588"/>
        <v>1</v>
      </c>
      <c r="CL959">
        <f t="shared" si="589"/>
        <v>1900</v>
      </c>
    </row>
    <row r="960" spans="1:90" ht="15" customHeight="1" x14ac:dyDescent="0.35">
      <c r="A960" s="32"/>
      <c r="E960" s="32"/>
      <c r="G960" s="32"/>
      <c r="AQ960" s="1"/>
      <c r="AW960" s="4" t="str">
        <f t="shared" si="555"/>
        <v>0</v>
      </c>
      <c r="AX960" s="4" t="str">
        <f t="shared" si="556"/>
        <v>0</v>
      </c>
      <c r="AY960" s="4" t="str">
        <f t="shared" si="557"/>
        <v>0</v>
      </c>
      <c r="AZ960" s="4" t="str">
        <f t="shared" si="558"/>
        <v>0</v>
      </c>
      <c r="BA960" s="4" t="str">
        <f t="shared" si="559"/>
        <v>0</v>
      </c>
      <c r="BB960" s="4" t="str">
        <f t="shared" si="560"/>
        <v>0</v>
      </c>
      <c r="BC960" s="4" t="str">
        <f t="shared" si="561"/>
        <v>0</v>
      </c>
      <c r="BD960" s="4" t="str">
        <f t="shared" si="562"/>
        <v>0</v>
      </c>
      <c r="BE960" s="4" t="str">
        <f t="shared" si="563"/>
        <v>0</v>
      </c>
      <c r="BF960" s="4" t="str">
        <f t="shared" si="564"/>
        <v>0</v>
      </c>
      <c r="BG960" s="4" t="str">
        <f t="shared" si="565"/>
        <v>0</v>
      </c>
      <c r="BH960" s="4" t="str">
        <f t="shared" si="566"/>
        <v>0</v>
      </c>
      <c r="BI960" s="4" t="str">
        <f t="shared" si="567"/>
        <v>0</v>
      </c>
      <c r="BJ960" s="4" t="str">
        <f t="shared" si="568"/>
        <v>0</v>
      </c>
      <c r="BK960" s="4" t="str">
        <f t="shared" si="569"/>
        <v>0</v>
      </c>
      <c r="BL960" s="4" t="str">
        <f t="shared" si="570"/>
        <v>0</v>
      </c>
      <c r="BM960" s="4" t="str">
        <f t="shared" si="571"/>
        <v>0</v>
      </c>
      <c r="BN960" s="4" t="str">
        <f t="shared" si="572"/>
        <v>0</v>
      </c>
      <c r="BO960" s="4" t="str">
        <f t="shared" si="573"/>
        <v>0</v>
      </c>
      <c r="BP960" s="4" t="str">
        <f t="shared" si="574"/>
        <v>0</v>
      </c>
      <c r="BQ960" s="4" t="str">
        <f t="shared" si="575"/>
        <v>0</v>
      </c>
      <c r="BR960" s="4" t="str">
        <f t="shared" si="576"/>
        <v>0</v>
      </c>
      <c r="BS960" s="4" t="str">
        <f t="shared" si="577"/>
        <v>0</v>
      </c>
      <c r="BT960" s="4" t="str">
        <f t="shared" si="578"/>
        <v>0</v>
      </c>
      <c r="BU960" s="4" t="str">
        <f t="shared" si="579"/>
        <v>0</v>
      </c>
      <c r="BV960" s="4" t="str">
        <f t="shared" si="580"/>
        <v>0</v>
      </c>
      <c r="BW960" s="4" t="str">
        <f t="shared" si="581"/>
        <v>0</v>
      </c>
      <c r="BX960" s="4" t="str">
        <f t="shared" si="582"/>
        <v>0</v>
      </c>
      <c r="BY960" s="4" t="str">
        <f t="shared" si="583"/>
        <v>0</v>
      </c>
      <c r="BZ960" s="37">
        <f t="shared" si="584"/>
        <v>0</v>
      </c>
      <c r="CA960" s="32" t="e">
        <f>VLOOKUP(J:J,'Agent wise'!A:C,3,0)</f>
        <v>#N/A</v>
      </c>
      <c r="CB960" s="32">
        <f t="shared" si="585"/>
        <v>0</v>
      </c>
      <c r="CC960" t="str">
        <f t="shared" si="586"/>
        <v>FC</v>
      </c>
      <c r="CE960" s="32"/>
      <c r="CJ960">
        <f t="shared" si="587"/>
        <v>0</v>
      </c>
      <c r="CK960">
        <f t="shared" si="588"/>
        <v>1</v>
      </c>
      <c r="CL960">
        <f t="shared" si="589"/>
        <v>1900</v>
      </c>
    </row>
    <row r="961" spans="1:90" ht="15" customHeight="1" x14ac:dyDescent="0.35">
      <c r="A961" s="32"/>
      <c r="E961" s="32"/>
      <c r="G961" s="32"/>
      <c r="AQ961" s="1"/>
      <c r="AW961" s="4" t="str">
        <f t="shared" si="555"/>
        <v>0</v>
      </c>
      <c r="AX961" s="4" t="str">
        <f t="shared" si="556"/>
        <v>0</v>
      </c>
      <c r="AY961" s="4" t="str">
        <f t="shared" si="557"/>
        <v>0</v>
      </c>
      <c r="AZ961" s="4" t="str">
        <f t="shared" si="558"/>
        <v>0</v>
      </c>
      <c r="BA961" s="4" t="str">
        <f t="shared" si="559"/>
        <v>0</v>
      </c>
      <c r="BB961" s="4" t="str">
        <f t="shared" si="560"/>
        <v>0</v>
      </c>
      <c r="BC961" s="4" t="str">
        <f t="shared" si="561"/>
        <v>0</v>
      </c>
      <c r="BD961" s="4" t="str">
        <f t="shared" si="562"/>
        <v>0</v>
      </c>
      <c r="BE961" s="4" t="str">
        <f t="shared" si="563"/>
        <v>0</v>
      </c>
      <c r="BF961" s="4" t="str">
        <f t="shared" si="564"/>
        <v>0</v>
      </c>
      <c r="BG961" s="4" t="str">
        <f t="shared" si="565"/>
        <v>0</v>
      </c>
      <c r="BH961" s="4" t="str">
        <f t="shared" si="566"/>
        <v>0</v>
      </c>
      <c r="BI961" s="4" t="str">
        <f t="shared" si="567"/>
        <v>0</v>
      </c>
      <c r="BJ961" s="4" t="str">
        <f t="shared" si="568"/>
        <v>0</v>
      </c>
      <c r="BK961" s="4" t="str">
        <f t="shared" si="569"/>
        <v>0</v>
      </c>
      <c r="BL961" s="4" t="str">
        <f t="shared" si="570"/>
        <v>0</v>
      </c>
      <c r="BM961" s="4" t="str">
        <f t="shared" si="571"/>
        <v>0</v>
      </c>
      <c r="BN961" s="4" t="str">
        <f t="shared" si="572"/>
        <v>0</v>
      </c>
      <c r="BO961" s="4" t="str">
        <f t="shared" si="573"/>
        <v>0</v>
      </c>
      <c r="BP961" s="4" t="str">
        <f t="shared" si="574"/>
        <v>0</v>
      </c>
      <c r="BQ961" s="4" t="str">
        <f t="shared" si="575"/>
        <v>0</v>
      </c>
      <c r="BR961" s="4" t="str">
        <f t="shared" si="576"/>
        <v>0</v>
      </c>
      <c r="BS961" s="4" t="str">
        <f t="shared" si="577"/>
        <v>0</v>
      </c>
      <c r="BT961" s="4" t="str">
        <f t="shared" si="578"/>
        <v>0</v>
      </c>
      <c r="BU961" s="4" t="str">
        <f t="shared" si="579"/>
        <v>0</v>
      </c>
      <c r="BV961" s="4" t="str">
        <f t="shared" si="580"/>
        <v>0</v>
      </c>
      <c r="BW961" s="4" t="str">
        <f t="shared" si="581"/>
        <v>0</v>
      </c>
      <c r="BX961" s="4" t="str">
        <f t="shared" si="582"/>
        <v>0</v>
      </c>
      <c r="BY961" s="4" t="str">
        <f t="shared" si="583"/>
        <v>0</v>
      </c>
      <c r="BZ961" s="37">
        <f t="shared" si="584"/>
        <v>0</v>
      </c>
      <c r="CA961" s="32" t="e">
        <f>VLOOKUP(J:J,'Agent wise'!A:C,3,0)</f>
        <v>#N/A</v>
      </c>
      <c r="CB961" s="32">
        <f t="shared" si="585"/>
        <v>0</v>
      </c>
      <c r="CC961" t="str">
        <f t="shared" si="586"/>
        <v>FC</v>
      </c>
      <c r="CE961" s="32"/>
      <c r="CJ961">
        <f t="shared" si="587"/>
        <v>0</v>
      </c>
      <c r="CK961">
        <f t="shared" si="588"/>
        <v>1</v>
      </c>
      <c r="CL961">
        <f t="shared" si="589"/>
        <v>1900</v>
      </c>
    </row>
    <row r="962" spans="1:90" ht="15" customHeight="1" x14ac:dyDescent="0.35">
      <c r="A962" s="32"/>
      <c r="E962" s="32"/>
      <c r="G962" s="32"/>
      <c r="AQ962" s="1"/>
      <c r="AW962" s="4" t="str">
        <f t="shared" si="555"/>
        <v>0</v>
      </c>
      <c r="AX962" s="4" t="str">
        <f t="shared" si="556"/>
        <v>0</v>
      </c>
      <c r="AY962" s="4" t="str">
        <f t="shared" si="557"/>
        <v>0</v>
      </c>
      <c r="AZ962" s="4" t="str">
        <f t="shared" si="558"/>
        <v>0</v>
      </c>
      <c r="BA962" s="4" t="str">
        <f t="shared" si="559"/>
        <v>0</v>
      </c>
      <c r="BB962" s="4" t="str">
        <f t="shared" si="560"/>
        <v>0</v>
      </c>
      <c r="BC962" s="4" t="str">
        <f t="shared" si="561"/>
        <v>0</v>
      </c>
      <c r="BD962" s="4" t="str">
        <f t="shared" si="562"/>
        <v>0</v>
      </c>
      <c r="BE962" s="4" t="str">
        <f t="shared" si="563"/>
        <v>0</v>
      </c>
      <c r="BF962" s="4" t="str">
        <f t="shared" si="564"/>
        <v>0</v>
      </c>
      <c r="BG962" s="4" t="str">
        <f t="shared" si="565"/>
        <v>0</v>
      </c>
      <c r="BH962" s="4" t="str">
        <f t="shared" si="566"/>
        <v>0</v>
      </c>
      <c r="BI962" s="4" t="str">
        <f t="shared" si="567"/>
        <v>0</v>
      </c>
      <c r="BJ962" s="4" t="str">
        <f t="shared" si="568"/>
        <v>0</v>
      </c>
      <c r="BK962" s="4" t="str">
        <f t="shared" si="569"/>
        <v>0</v>
      </c>
      <c r="BL962" s="4" t="str">
        <f t="shared" si="570"/>
        <v>0</v>
      </c>
      <c r="BM962" s="4" t="str">
        <f t="shared" si="571"/>
        <v>0</v>
      </c>
      <c r="BN962" s="4" t="str">
        <f t="shared" si="572"/>
        <v>0</v>
      </c>
      <c r="BO962" s="4" t="str">
        <f t="shared" si="573"/>
        <v>0</v>
      </c>
      <c r="BP962" s="4" t="str">
        <f t="shared" si="574"/>
        <v>0</v>
      </c>
      <c r="BQ962" s="4" t="str">
        <f t="shared" si="575"/>
        <v>0</v>
      </c>
      <c r="BR962" s="4" t="str">
        <f t="shared" si="576"/>
        <v>0</v>
      </c>
      <c r="BS962" s="4" t="str">
        <f t="shared" si="577"/>
        <v>0</v>
      </c>
      <c r="BT962" s="4" t="str">
        <f t="shared" si="578"/>
        <v>0</v>
      </c>
      <c r="BU962" s="4" t="str">
        <f t="shared" si="579"/>
        <v>0</v>
      </c>
      <c r="BV962" s="4" t="str">
        <f t="shared" si="580"/>
        <v>0</v>
      </c>
      <c r="BW962" s="4" t="str">
        <f t="shared" si="581"/>
        <v>0</v>
      </c>
      <c r="BX962" s="4" t="str">
        <f t="shared" si="582"/>
        <v>0</v>
      </c>
      <c r="BY962" s="4" t="str">
        <f t="shared" si="583"/>
        <v>0</v>
      </c>
      <c r="BZ962" s="37">
        <f t="shared" si="584"/>
        <v>0</v>
      </c>
      <c r="CA962" s="32" t="e">
        <f>VLOOKUP(J:J,'Agent wise'!A:C,3,0)</f>
        <v>#N/A</v>
      </c>
      <c r="CB962" s="32">
        <f t="shared" si="585"/>
        <v>0</v>
      </c>
      <c r="CC962" t="str">
        <f t="shared" si="586"/>
        <v>FC</v>
      </c>
      <c r="CE962" s="32"/>
      <c r="CJ962">
        <f t="shared" si="587"/>
        <v>0</v>
      </c>
      <c r="CK962">
        <f t="shared" si="588"/>
        <v>1</v>
      </c>
      <c r="CL962">
        <f t="shared" si="589"/>
        <v>1900</v>
      </c>
    </row>
    <row r="963" spans="1:90" ht="15" customHeight="1" x14ac:dyDescent="0.35">
      <c r="A963" s="32"/>
      <c r="E963" s="32"/>
      <c r="G963" s="32"/>
      <c r="AQ963" s="1"/>
      <c r="AW963" s="4" t="str">
        <f t="shared" si="555"/>
        <v>0</v>
      </c>
      <c r="AX963" s="4" t="str">
        <f t="shared" si="556"/>
        <v>0</v>
      </c>
      <c r="AY963" s="4" t="str">
        <f t="shared" si="557"/>
        <v>0</v>
      </c>
      <c r="AZ963" s="4" t="str">
        <f t="shared" si="558"/>
        <v>0</v>
      </c>
      <c r="BA963" s="4" t="str">
        <f t="shared" si="559"/>
        <v>0</v>
      </c>
      <c r="BB963" s="4" t="str">
        <f t="shared" si="560"/>
        <v>0</v>
      </c>
      <c r="BC963" s="4" t="str">
        <f t="shared" si="561"/>
        <v>0</v>
      </c>
      <c r="BD963" s="4" t="str">
        <f t="shared" si="562"/>
        <v>0</v>
      </c>
      <c r="BE963" s="4" t="str">
        <f t="shared" si="563"/>
        <v>0</v>
      </c>
      <c r="BF963" s="4" t="str">
        <f t="shared" si="564"/>
        <v>0</v>
      </c>
      <c r="BG963" s="4" t="str">
        <f t="shared" si="565"/>
        <v>0</v>
      </c>
      <c r="BH963" s="4" t="str">
        <f t="shared" si="566"/>
        <v>0</v>
      </c>
      <c r="BI963" s="4" t="str">
        <f t="shared" si="567"/>
        <v>0</v>
      </c>
      <c r="BJ963" s="4" t="str">
        <f t="shared" si="568"/>
        <v>0</v>
      </c>
      <c r="BK963" s="4" t="str">
        <f t="shared" si="569"/>
        <v>0</v>
      </c>
      <c r="BL963" s="4" t="str">
        <f t="shared" si="570"/>
        <v>0</v>
      </c>
      <c r="BM963" s="4" t="str">
        <f t="shared" si="571"/>
        <v>0</v>
      </c>
      <c r="BN963" s="4" t="str">
        <f t="shared" si="572"/>
        <v>0</v>
      </c>
      <c r="BO963" s="4" t="str">
        <f t="shared" si="573"/>
        <v>0</v>
      </c>
      <c r="BP963" s="4" t="str">
        <f t="shared" si="574"/>
        <v>0</v>
      </c>
      <c r="BQ963" s="4" t="str">
        <f t="shared" si="575"/>
        <v>0</v>
      </c>
      <c r="BR963" s="4" t="str">
        <f t="shared" si="576"/>
        <v>0</v>
      </c>
      <c r="BS963" s="4" t="str">
        <f t="shared" si="577"/>
        <v>0</v>
      </c>
      <c r="BT963" s="4" t="str">
        <f t="shared" si="578"/>
        <v>0</v>
      </c>
      <c r="BU963" s="4" t="str">
        <f t="shared" si="579"/>
        <v>0</v>
      </c>
      <c r="BV963" s="4" t="str">
        <f t="shared" si="580"/>
        <v>0</v>
      </c>
      <c r="BW963" s="4" t="str">
        <f t="shared" si="581"/>
        <v>0</v>
      </c>
      <c r="BX963" s="4" t="str">
        <f t="shared" si="582"/>
        <v>0</v>
      </c>
      <c r="BY963" s="4" t="str">
        <f t="shared" si="583"/>
        <v>0</v>
      </c>
      <c r="BZ963" s="37">
        <f t="shared" si="584"/>
        <v>0</v>
      </c>
      <c r="CA963" s="32" t="e">
        <f>VLOOKUP(J:J,'Agent wise'!A:C,3,0)</f>
        <v>#N/A</v>
      </c>
      <c r="CB963" s="32">
        <f t="shared" si="585"/>
        <v>0</v>
      </c>
      <c r="CC963" t="str">
        <f t="shared" si="586"/>
        <v>FC</v>
      </c>
      <c r="CE963" s="32"/>
      <c r="CJ963">
        <f t="shared" si="587"/>
        <v>0</v>
      </c>
      <c r="CK963">
        <f t="shared" si="588"/>
        <v>1</v>
      </c>
      <c r="CL963">
        <f t="shared" si="589"/>
        <v>1900</v>
      </c>
    </row>
    <row r="964" spans="1:90" ht="15" customHeight="1" x14ac:dyDescent="0.35">
      <c r="A964" s="32"/>
      <c r="E964" s="32"/>
      <c r="G964" s="32"/>
      <c r="AQ964" s="1"/>
      <c r="AW964" s="4" t="str">
        <f t="shared" si="555"/>
        <v>0</v>
      </c>
      <c r="AX964" s="4" t="str">
        <f t="shared" si="556"/>
        <v>0</v>
      </c>
      <c r="AY964" s="4" t="str">
        <f t="shared" si="557"/>
        <v>0</v>
      </c>
      <c r="AZ964" s="4" t="str">
        <f t="shared" si="558"/>
        <v>0</v>
      </c>
      <c r="BA964" s="4" t="str">
        <f t="shared" si="559"/>
        <v>0</v>
      </c>
      <c r="BB964" s="4" t="str">
        <f t="shared" si="560"/>
        <v>0</v>
      </c>
      <c r="BC964" s="4" t="str">
        <f t="shared" si="561"/>
        <v>0</v>
      </c>
      <c r="BD964" s="4" t="str">
        <f t="shared" si="562"/>
        <v>0</v>
      </c>
      <c r="BE964" s="4" t="str">
        <f t="shared" si="563"/>
        <v>0</v>
      </c>
      <c r="BF964" s="4" t="str">
        <f t="shared" si="564"/>
        <v>0</v>
      </c>
      <c r="BG964" s="4" t="str">
        <f t="shared" si="565"/>
        <v>0</v>
      </c>
      <c r="BH964" s="4" t="str">
        <f t="shared" si="566"/>
        <v>0</v>
      </c>
      <c r="BI964" s="4" t="str">
        <f t="shared" si="567"/>
        <v>0</v>
      </c>
      <c r="BJ964" s="4" t="str">
        <f t="shared" si="568"/>
        <v>0</v>
      </c>
      <c r="BK964" s="4" t="str">
        <f t="shared" si="569"/>
        <v>0</v>
      </c>
      <c r="BL964" s="4" t="str">
        <f t="shared" si="570"/>
        <v>0</v>
      </c>
      <c r="BM964" s="4" t="str">
        <f t="shared" si="571"/>
        <v>0</v>
      </c>
      <c r="BN964" s="4" t="str">
        <f t="shared" si="572"/>
        <v>0</v>
      </c>
      <c r="BO964" s="4" t="str">
        <f t="shared" si="573"/>
        <v>0</v>
      </c>
      <c r="BP964" s="4" t="str">
        <f t="shared" si="574"/>
        <v>0</v>
      </c>
      <c r="BQ964" s="4" t="str">
        <f t="shared" si="575"/>
        <v>0</v>
      </c>
      <c r="BR964" s="4" t="str">
        <f t="shared" si="576"/>
        <v>0</v>
      </c>
      <c r="BS964" s="4" t="str">
        <f t="shared" si="577"/>
        <v>0</v>
      </c>
      <c r="BT964" s="4" t="str">
        <f t="shared" si="578"/>
        <v>0</v>
      </c>
      <c r="BU964" s="4" t="str">
        <f t="shared" si="579"/>
        <v>0</v>
      </c>
      <c r="BV964" s="4" t="str">
        <f t="shared" si="580"/>
        <v>0</v>
      </c>
      <c r="BW964" s="4" t="str">
        <f t="shared" si="581"/>
        <v>0</v>
      </c>
      <c r="BX964" s="4" t="str">
        <f t="shared" si="582"/>
        <v>0</v>
      </c>
      <c r="BY964" s="4" t="str">
        <f t="shared" si="583"/>
        <v>0</v>
      </c>
      <c r="BZ964" s="37">
        <f t="shared" si="584"/>
        <v>0</v>
      </c>
      <c r="CA964" s="32" t="e">
        <f>VLOOKUP(J:J,'Agent wise'!A:C,3,0)</f>
        <v>#N/A</v>
      </c>
      <c r="CB964" s="32">
        <f t="shared" si="585"/>
        <v>0</v>
      </c>
      <c r="CC964" t="str">
        <f t="shared" si="586"/>
        <v>FC</v>
      </c>
      <c r="CE964" s="32"/>
      <c r="CJ964">
        <f t="shared" si="587"/>
        <v>0</v>
      </c>
      <c r="CK964">
        <f t="shared" si="588"/>
        <v>1</v>
      </c>
      <c r="CL964">
        <f t="shared" si="589"/>
        <v>1900</v>
      </c>
    </row>
    <row r="965" spans="1:90" ht="15" customHeight="1" x14ac:dyDescent="0.35">
      <c r="A965" s="32"/>
      <c r="E965" s="32"/>
      <c r="G965" s="32"/>
      <c r="AQ965" s="1"/>
      <c r="AW965" s="4" t="str">
        <f t="shared" si="555"/>
        <v>0</v>
      </c>
      <c r="AX965" s="4" t="str">
        <f t="shared" si="556"/>
        <v>0</v>
      </c>
      <c r="AY965" s="4" t="str">
        <f t="shared" si="557"/>
        <v>0</v>
      </c>
      <c r="AZ965" s="4" t="str">
        <f t="shared" si="558"/>
        <v>0</v>
      </c>
      <c r="BA965" s="4" t="str">
        <f t="shared" si="559"/>
        <v>0</v>
      </c>
      <c r="BB965" s="4" t="str">
        <f t="shared" si="560"/>
        <v>0</v>
      </c>
      <c r="BC965" s="4" t="str">
        <f t="shared" si="561"/>
        <v>0</v>
      </c>
      <c r="BD965" s="4" t="str">
        <f t="shared" si="562"/>
        <v>0</v>
      </c>
      <c r="BE965" s="4" t="str">
        <f t="shared" si="563"/>
        <v>0</v>
      </c>
      <c r="BF965" s="4" t="str">
        <f t="shared" si="564"/>
        <v>0</v>
      </c>
      <c r="BG965" s="4" t="str">
        <f t="shared" si="565"/>
        <v>0</v>
      </c>
      <c r="BH965" s="4" t="str">
        <f t="shared" si="566"/>
        <v>0</v>
      </c>
      <c r="BI965" s="4" t="str">
        <f t="shared" si="567"/>
        <v>0</v>
      </c>
      <c r="BJ965" s="4" t="str">
        <f t="shared" si="568"/>
        <v>0</v>
      </c>
      <c r="BK965" s="4" t="str">
        <f t="shared" si="569"/>
        <v>0</v>
      </c>
      <c r="BL965" s="4" t="str">
        <f t="shared" si="570"/>
        <v>0</v>
      </c>
      <c r="BM965" s="4" t="str">
        <f t="shared" si="571"/>
        <v>0</v>
      </c>
      <c r="BN965" s="4" t="str">
        <f t="shared" si="572"/>
        <v>0</v>
      </c>
      <c r="BO965" s="4" t="str">
        <f t="shared" si="573"/>
        <v>0</v>
      </c>
      <c r="BP965" s="4" t="str">
        <f t="shared" si="574"/>
        <v>0</v>
      </c>
      <c r="BQ965" s="4" t="str">
        <f t="shared" si="575"/>
        <v>0</v>
      </c>
      <c r="BR965" s="4" t="str">
        <f t="shared" si="576"/>
        <v>0</v>
      </c>
      <c r="BS965" s="4" t="str">
        <f t="shared" si="577"/>
        <v>0</v>
      </c>
      <c r="BT965" s="4" t="str">
        <f t="shared" si="578"/>
        <v>0</v>
      </c>
      <c r="BU965" s="4" t="str">
        <f t="shared" si="579"/>
        <v>0</v>
      </c>
      <c r="BV965" s="4" t="str">
        <f t="shared" si="580"/>
        <v>0</v>
      </c>
      <c r="BW965" s="4" t="str">
        <f t="shared" si="581"/>
        <v>0</v>
      </c>
      <c r="BX965" s="4" t="str">
        <f t="shared" si="582"/>
        <v>0</v>
      </c>
      <c r="BY965" s="4" t="str">
        <f t="shared" si="583"/>
        <v>0</v>
      </c>
      <c r="BZ965" s="37">
        <f t="shared" si="584"/>
        <v>0</v>
      </c>
      <c r="CA965" s="32" t="e">
        <f>VLOOKUP(J:J,'Agent wise'!A:C,3,0)</f>
        <v>#N/A</v>
      </c>
      <c r="CB965" s="32">
        <f t="shared" si="585"/>
        <v>0</v>
      </c>
      <c r="CC965" t="str">
        <f t="shared" si="586"/>
        <v>FC</v>
      </c>
      <c r="CE965" s="32"/>
      <c r="CJ965">
        <f t="shared" si="587"/>
        <v>0</v>
      </c>
      <c r="CK965">
        <f t="shared" si="588"/>
        <v>1</v>
      </c>
      <c r="CL965">
        <f t="shared" si="589"/>
        <v>1900</v>
      </c>
    </row>
    <row r="966" spans="1:90" ht="15" customHeight="1" x14ac:dyDescent="0.35">
      <c r="A966" s="32"/>
      <c r="E966" s="32"/>
      <c r="G966" s="32"/>
      <c r="AQ966" s="1"/>
      <c r="AW966" s="4" t="str">
        <f t="shared" si="555"/>
        <v>0</v>
      </c>
      <c r="AX966" s="4" t="str">
        <f t="shared" si="556"/>
        <v>0</v>
      </c>
      <c r="AY966" s="4" t="str">
        <f t="shared" si="557"/>
        <v>0</v>
      </c>
      <c r="AZ966" s="4" t="str">
        <f t="shared" si="558"/>
        <v>0</v>
      </c>
      <c r="BA966" s="4" t="str">
        <f t="shared" si="559"/>
        <v>0</v>
      </c>
      <c r="BB966" s="4" t="str">
        <f t="shared" si="560"/>
        <v>0</v>
      </c>
      <c r="BC966" s="4" t="str">
        <f t="shared" si="561"/>
        <v>0</v>
      </c>
      <c r="BD966" s="4" t="str">
        <f t="shared" si="562"/>
        <v>0</v>
      </c>
      <c r="BE966" s="4" t="str">
        <f t="shared" si="563"/>
        <v>0</v>
      </c>
      <c r="BF966" s="4" t="str">
        <f t="shared" si="564"/>
        <v>0</v>
      </c>
      <c r="BG966" s="4" t="str">
        <f t="shared" si="565"/>
        <v>0</v>
      </c>
      <c r="BH966" s="4" t="str">
        <f t="shared" si="566"/>
        <v>0</v>
      </c>
      <c r="BI966" s="4" t="str">
        <f t="shared" si="567"/>
        <v>0</v>
      </c>
      <c r="BJ966" s="4" t="str">
        <f t="shared" si="568"/>
        <v>0</v>
      </c>
      <c r="BK966" s="4" t="str">
        <f t="shared" si="569"/>
        <v>0</v>
      </c>
      <c r="BL966" s="4" t="str">
        <f t="shared" si="570"/>
        <v>0</v>
      </c>
      <c r="BM966" s="4" t="str">
        <f t="shared" si="571"/>
        <v>0</v>
      </c>
      <c r="BN966" s="4" t="str">
        <f t="shared" si="572"/>
        <v>0</v>
      </c>
      <c r="BO966" s="4" t="str">
        <f t="shared" si="573"/>
        <v>0</v>
      </c>
      <c r="BP966" s="4" t="str">
        <f t="shared" si="574"/>
        <v>0</v>
      </c>
      <c r="BQ966" s="4" t="str">
        <f t="shared" si="575"/>
        <v>0</v>
      </c>
      <c r="BR966" s="4" t="str">
        <f t="shared" si="576"/>
        <v>0</v>
      </c>
      <c r="BS966" s="4" t="str">
        <f t="shared" si="577"/>
        <v>0</v>
      </c>
      <c r="BT966" s="4" t="str">
        <f t="shared" si="578"/>
        <v>0</v>
      </c>
      <c r="BU966" s="4" t="str">
        <f t="shared" si="579"/>
        <v>0</v>
      </c>
      <c r="BV966" s="4" t="str">
        <f t="shared" si="580"/>
        <v>0</v>
      </c>
      <c r="BW966" s="4" t="str">
        <f t="shared" si="581"/>
        <v>0</v>
      </c>
      <c r="BX966" s="4" t="str">
        <f t="shared" si="582"/>
        <v>0</v>
      </c>
      <c r="BY966" s="4" t="str">
        <f t="shared" si="583"/>
        <v>0</v>
      </c>
      <c r="BZ966" s="37">
        <f t="shared" si="584"/>
        <v>0</v>
      </c>
      <c r="CA966" s="32" t="e">
        <f>VLOOKUP(J:J,'Agent wise'!A:C,3,0)</f>
        <v>#N/A</v>
      </c>
      <c r="CB966" s="32">
        <f t="shared" si="585"/>
        <v>0</v>
      </c>
      <c r="CC966" t="str">
        <f t="shared" si="586"/>
        <v>FC</v>
      </c>
      <c r="CE966" s="32"/>
      <c r="CJ966">
        <f t="shared" si="587"/>
        <v>0</v>
      </c>
      <c r="CK966">
        <f t="shared" si="588"/>
        <v>1</v>
      </c>
      <c r="CL966">
        <f t="shared" si="589"/>
        <v>1900</v>
      </c>
    </row>
    <row r="967" spans="1:90" ht="15" customHeight="1" x14ac:dyDescent="0.35">
      <c r="A967" s="32"/>
      <c r="E967" s="32"/>
      <c r="G967" s="32"/>
      <c r="AQ967" s="1"/>
      <c r="AW967" s="4" t="str">
        <f t="shared" si="555"/>
        <v>0</v>
      </c>
      <c r="AX967" s="4" t="str">
        <f t="shared" si="556"/>
        <v>0</v>
      </c>
      <c r="AY967" s="4" t="str">
        <f t="shared" si="557"/>
        <v>0</v>
      </c>
      <c r="AZ967" s="4" t="str">
        <f t="shared" si="558"/>
        <v>0</v>
      </c>
      <c r="BA967" s="4" t="str">
        <f t="shared" si="559"/>
        <v>0</v>
      </c>
      <c r="BB967" s="4" t="str">
        <f t="shared" si="560"/>
        <v>0</v>
      </c>
      <c r="BC967" s="4" t="str">
        <f t="shared" si="561"/>
        <v>0</v>
      </c>
      <c r="BD967" s="4" t="str">
        <f t="shared" si="562"/>
        <v>0</v>
      </c>
      <c r="BE967" s="4" t="str">
        <f t="shared" si="563"/>
        <v>0</v>
      </c>
      <c r="BF967" s="4" t="str">
        <f t="shared" si="564"/>
        <v>0</v>
      </c>
      <c r="BG967" s="4" t="str">
        <f t="shared" si="565"/>
        <v>0</v>
      </c>
      <c r="BH967" s="4" t="str">
        <f t="shared" si="566"/>
        <v>0</v>
      </c>
      <c r="BI967" s="4" t="str">
        <f t="shared" si="567"/>
        <v>0</v>
      </c>
      <c r="BJ967" s="4" t="str">
        <f t="shared" si="568"/>
        <v>0</v>
      </c>
      <c r="BK967" s="4" t="str">
        <f t="shared" si="569"/>
        <v>0</v>
      </c>
      <c r="BL967" s="4" t="str">
        <f t="shared" si="570"/>
        <v>0</v>
      </c>
      <c r="BM967" s="4" t="str">
        <f t="shared" si="571"/>
        <v>0</v>
      </c>
      <c r="BN967" s="4" t="str">
        <f t="shared" si="572"/>
        <v>0</v>
      </c>
      <c r="BO967" s="4" t="str">
        <f t="shared" si="573"/>
        <v>0</v>
      </c>
      <c r="BP967" s="4" t="str">
        <f t="shared" si="574"/>
        <v>0</v>
      </c>
      <c r="BQ967" s="4" t="str">
        <f t="shared" si="575"/>
        <v>0</v>
      </c>
      <c r="BR967" s="4" t="str">
        <f t="shared" si="576"/>
        <v>0</v>
      </c>
      <c r="BS967" s="4" t="str">
        <f t="shared" si="577"/>
        <v>0</v>
      </c>
      <c r="BT967" s="4" t="str">
        <f t="shared" si="578"/>
        <v>0</v>
      </c>
      <c r="BU967" s="4" t="str">
        <f t="shared" si="579"/>
        <v>0</v>
      </c>
      <c r="BV967" s="4" t="str">
        <f t="shared" si="580"/>
        <v>0</v>
      </c>
      <c r="BW967" s="4" t="str">
        <f t="shared" si="581"/>
        <v>0</v>
      </c>
      <c r="BX967" s="4" t="str">
        <f t="shared" si="582"/>
        <v>0</v>
      </c>
      <c r="BY967" s="4" t="str">
        <f t="shared" si="583"/>
        <v>0</v>
      </c>
      <c r="BZ967" s="37">
        <f t="shared" si="584"/>
        <v>0</v>
      </c>
      <c r="CA967" s="32" t="e">
        <f>VLOOKUP(J:J,'Agent wise'!A:C,3,0)</f>
        <v>#N/A</v>
      </c>
      <c r="CB967" s="32">
        <f t="shared" si="585"/>
        <v>0</v>
      </c>
      <c r="CC967" t="str">
        <f t="shared" si="586"/>
        <v>FC</v>
      </c>
      <c r="CE967" s="32"/>
      <c r="CJ967">
        <f t="shared" si="587"/>
        <v>0</v>
      </c>
      <c r="CK967">
        <f t="shared" si="588"/>
        <v>1</v>
      </c>
      <c r="CL967">
        <f t="shared" si="589"/>
        <v>1900</v>
      </c>
    </row>
    <row r="968" spans="1:90" ht="15" customHeight="1" x14ac:dyDescent="0.35">
      <c r="A968" s="32"/>
      <c r="E968" s="32"/>
      <c r="G968" s="32"/>
      <c r="AQ968" s="1"/>
      <c r="AW968" s="4" t="str">
        <f t="shared" si="555"/>
        <v>0</v>
      </c>
      <c r="AX968" s="4" t="str">
        <f t="shared" si="556"/>
        <v>0</v>
      </c>
      <c r="AY968" s="4" t="str">
        <f t="shared" si="557"/>
        <v>0</v>
      </c>
      <c r="AZ968" s="4" t="str">
        <f t="shared" si="558"/>
        <v>0</v>
      </c>
      <c r="BA968" s="4" t="str">
        <f t="shared" si="559"/>
        <v>0</v>
      </c>
      <c r="BB968" s="4" t="str">
        <f t="shared" si="560"/>
        <v>0</v>
      </c>
      <c r="BC968" s="4" t="str">
        <f t="shared" si="561"/>
        <v>0</v>
      </c>
      <c r="BD968" s="4" t="str">
        <f t="shared" si="562"/>
        <v>0</v>
      </c>
      <c r="BE968" s="4" t="str">
        <f t="shared" si="563"/>
        <v>0</v>
      </c>
      <c r="BF968" s="4" t="str">
        <f t="shared" si="564"/>
        <v>0</v>
      </c>
      <c r="BG968" s="4" t="str">
        <f t="shared" si="565"/>
        <v>0</v>
      </c>
      <c r="BH968" s="4" t="str">
        <f t="shared" si="566"/>
        <v>0</v>
      </c>
      <c r="BI968" s="4" t="str">
        <f t="shared" si="567"/>
        <v>0</v>
      </c>
      <c r="BJ968" s="4" t="str">
        <f t="shared" si="568"/>
        <v>0</v>
      </c>
      <c r="BK968" s="4" t="str">
        <f t="shared" si="569"/>
        <v>0</v>
      </c>
      <c r="BL968" s="4" t="str">
        <f t="shared" si="570"/>
        <v>0</v>
      </c>
      <c r="BM968" s="4" t="str">
        <f t="shared" si="571"/>
        <v>0</v>
      </c>
      <c r="BN968" s="4" t="str">
        <f t="shared" si="572"/>
        <v>0</v>
      </c>
      <c r="BO968" s="4" t="str">
        <f t="shared" si="573"/>
        <v>0</v>
      </c>
      <c r="BP968" s="4" t="str">
        <f t="shared" si="574"/>
        <v>0</v>
      </c>
      <c r="BQ968" s="4" t="str">
        <f t="shared" si="575"/>
        <v>0</v>
      </c>
      <c r="BR968" s="4" t="str">
        <f t="shared" si="576"/>
        <v>0</v>
      </c>
      <c r="BS968" s="4" t="str">
        <f t="shared" si="577"/>
        <v>0</v>
      </c>
      <c r="BT968" s="4" t="str">
        <f t="shared" si="578"/>
        <v>0</v>
      </c>
      <c r="BU968" s="4" t="str">
        <f t="shared" si="579"/>
        <v>0</v>
      </c>
      <c r="BV968" s="4" t="str">
        <f t="shared" si="580"/>
        <v>0</v>
      </c>
      <c r="BW968" s="4" t="str">
        <f t="shared" si="581"/>
        <v>0</v>
      </c>
      <c r="BX968" s="4" t="str">
        <f t="shared" si="582"/>
        <v>0</v>
      </c>
      <c r="BY968" s="4" t="str">
        <f t="shared" si="583"/>
        <v>0</v>
      </c>
      <c r="BZ968" s="37">
        <f t="shared" si="584"/>
        <v>0</v>
      </c>
      <c r="CA968" s="32" t="e">
        <f>VLOOKUP(J:J,'Agent wise'!A:C,3,0)</f>
        <v>#N/A</v>
      </c>
      <c r="CB968" s="32">
        <f t="shared" si="585"/>
        <v>0</v>
      </c>
      <c r="CC968" t="str">
        <f t="shared" si="586"/>
        <v>FC</v>
      </c>
      <c r="CE968" s="32"/>
      <c r="CJ968">
        <f t="shared" si="587"/>
        <v>0</v>
      </c>
      <c r="CK968">
        <f t="shared" si="588"/>
        <v>1</v>
      </c>
      <c r="CL968">
        <f t="shared" si="589"/>
        <v>1900</v>
      </c>
    </row>
    <row r="969" spans="1:90" ht="15" customHeight="1" x14ac:dyDescent="0.35">
      <c r="A969" s="32"/>
      <c r="E969" s="32"/>
      <c r="G969" s="32"/>
      <c r="AQ969" s="1"/>
      <c r="AW969" s="4" t="str">
        <f t="shared" si="555"/>
        <v>0</v>
      </c>
      <c r="AX969" s="4" t="str">
        <f t="shared" si="556"/>
        <v>0</v>
      </c>
      <c r="AY969" s="4" t="str">
        <f t="shared" si="557"/>
        <v>0</v>
      </c>
      <c r="AZ969" s="4" t="str">
        <f t="shared" si="558"/>
        <v>0</v>
      </c>
      <c r="BA969" s="4" t="str">
        <f t="shared" si="559"/>
        <v>0</v>
      </c>
      <c r="BB969" s="4" t="str">
        <f t="shared" si="560"/>
        <v>0</v>
      </c>
      <c r="BC969" s="4" t="str">
        <f t="shared" si="561"/>
        <v>0</v>
      </c>
      <c r="BD969" s="4" t="str">
        <f t="shared" si="562"/>
        <v>0</v>
      </c>
      <c r="BE969" s="4" t="str">
        <f t="shared" si="563"/>
        <v>0</v>
      </c>
      <c r="BF969" s="4" t="str">
        <f t="shared" si="564"/>
        <v>0</v>
      </c>
      <c r="BG969" s="4" t="str">
        <f t="shared" si="565"/>
        <v>0</v>
      </c>
      <c r="BH969" s="4" t="str">
        <f t="shared" si="566"/>
        <v>0</v>
      </c>
      <c r="BI969" s="4" t="str">
        <f t="shared" si="567"/>
        <v>0</v>
      </c>
      <c r="BJ969" s="4" t="str">
        <f t="shared" si="568"/>
        <v>0</v>
      </c>
      <c r="BK969" s="4" t="str">
        <f t="shared" si="569"/>
        <v>0</v>
      </c>
      <c r="BL969" s="4" t="str">
        <f t="shared" si="570"/>
        <v>0</v>
      </c>
      <c r="BM969" s="4" t="str">
        <f t="shared" si="571"/>
        <v>0</v>
      </c>
      <c r="BN969" s="4" t="str">
        <f t="shared" si="572"/>
        <v>0</v>
      </c>
      <c r="BO969" s="4" t="str">
        <f t="shared" si="573"/>
        <v>0</v>
      </c>
      <c r="BP969" s="4" t="str">
        <f t="shared" si="574"/>
        <v>0</v>
      </c>
      <c r="BQ969" s="4" t="str">
        <f t="shared" si="575"/>
        <v>0</v>
      </c>
      <c r="BR969" s="4" t="str">
        <f t="shared" si="576"/>
        <v>0</v>
      </c>
      <c r="BS969" s="4" t="str">
        <f t="shared" si="577"/>
        <v>0</v>
      </c>
      <c r="BT969" s="4" t="str">
        <f t="shared" si="578"/>
        <v>0</v>
      </c>
      <c r="BU969" s="4" t="str">
        <f t="shared" si="579"/>
        <v>0</v>
      </c>
      <c r="BV969" s="4" t="str">
        <f t="shared" si="580"/>
        <v>0</v>
      </c>
      <c r="BW969" s="4" t="str">
        <f t="shared" si="581"/>
        <v>0</v>
      </c>
      <c r="BX969" s="4" t="str">
        <f t="shared" si="582"/>
        <v>0</v>
      </c>
      <c r="BY969" s="4" t="str">
        <f t="shared" si="583"/>
        <v>0</v>
      </c>
      <c r="BZ969" s="37">
        <f t="shared" si="584"/>
        <v>0</v>
      </c>
      <c r="CA969" s="32" t="e">
        <f>VLOOKUP(J:J,'Agent wise'!A:C,3,0)</f>
        <v>#N/A</v>
      </c>
      <c r="CB969" s="32">
        <f t="shared" si="585"/>
        <v>0</v>
      </c>
      <c r="CC969" t="str">
        <f t="shared" si="586"/>
        <v>FC</v>
      </c>
      <c r="CE969" s="32"/>
      <c r="CJ969">
        <f t="shared" si="587"/>
        <v>0</v>
      </c>
      <c r="CK969">
        <f t="shared" si="588"/>
        <v>1</v>
      </c>
      <c r="CL969">
        <f t="shared" si="589"/>
        <v>1900</v>
      </c>
    </row>
    <row r="970" spans="1:90" ht="15" customHeight="1" x14ac:dyDescent="0.35">
      <c r="A970" s="32"/>
      <c r="E970" s="32"/>
      <c r="G970" s="32"/>
      <c r="AQ970" s="1"/>
      <c r="AW970" s="4" t="str">
        <f t="shared" si="555"/>
        <v>0</v>
      </c>
      <c r="AX970" s="4" t="str">
        <f t="shared" si="556"/>
        <v>0</v>
      </c>
      <c r="AY970" s="4" t="str">
        <f t="shared" si="557"/>
        <v>0</v>
      </c>
      <c r="AZ970" s="4" t="str">
        <f t="shared" si="558"/>
        <v>0</v>
      </c>
      <c r="BA970" s="4" t="str">
        <f t="shared" si="559"/>
        <v>0</v>
      </c>
      <c r="BB970" s="4" t="str">
        <f t="shared" si="560"/>
        <v>0</v>
      </c>
      <c r="BC970" s="4" t="str">
        <f t="shared" si="561"/>
        <v>0</v>
      </c>
      <c r="BD970" s="4" t="str">
        <f t="shared" si="562"/>
        <v>0</v>
      </c>
      <c r="BE970" s="4" t="str">
        <f t="shared" si="563"/>
        <v>0</v>
      </c>
      <c r="BF970" s="4" t="str">
        <f t="shared" si="564"/>
        <v>0</v>
      </c>
      <c r="BG970" s="4" t="str">
        <f t="shared" si="565"/>
        <v>0</v>
      </c>
      <c r="BH970" s="4" t="str">
        <f t="shared" si="566"/>
        <v>0</v>
      </c>
      <c r="BI970" s="4" t="str">
        <f t="shared" si="567"/>
        <v>0</v>
      </c>
      <c r="BJ970" s="4" t="str">
        <f t="shared" si="568"/>
        <v>0</v>
      </c>
      <c r="BK970" s="4" t="str">
        <f t="shared" si="569"/>
        <v>0</v>
      </c>
      <c r="BL970" s="4" t="str">
        <f t="shared" si="570"/>
        <v>0</v>
      </c>
      <c r="BM970" s="4" t="str">
        <f t="shared" si="571"/>
        <v>0</v>
      </c>
      <c r="BN970" s="4" t="str">
        <f t="shared" si="572"/>
        <v>0</v>
      </c>
      <c r="BO970" s="4" t="str">
        <f t="shared" si="573"/>
        <v>0</v>
      </c>
      <c r="BP970" s="4" t="str">
        <f t="shared" si="574"/>
        <v>0</v>
      </c>
      <c r="BQ970" s="4" t="str">
        <f t="shared" si="575"/>
        <v>0</v>
      </c>
      <c r="BR970" s="4" t="str">
        <f t="shared" si="576"/>
        <v>0</v>
      </c>
      <c r="BS970" s="4" t="str">
        <f t="shared" si="577"/>
        <v>0</v>
      </c>
      <c r="BT970" s="4" t="str">
        <f t="shared" si="578"/>
        <v>0</v>
      </c>
      <c r="BU970" s="4" t="str">
        <f t="shared" si="579"/>
        <v>0</v>
      </c>
      <c r="BV970" s="4" t="str">
        <f t="shared" si="580"/>
        <v>0</v>
      </c>
      <c r="BW970" s="4" t="str">
        <f t="shared" si="581"/>
        <v>0</v>
      </c>
      <c r="BX970" s="4" t="str">
        <f t="shared" si="582"/>
        <v>0</v>
      </c>
      <c r="BY970" s="4" t="str">
        <f t="shared" si="583"/>
        <v>0</v>
      </c>
      <c r="BZ970" s="37">
        <f t="shared" si="584"/>
        <v>0</v>
      </c>
      <c r="CA970" s="32" t="e">
        <f>VLOOKUP(J:J,'Agent wise'!A:C,3,0)</f>
        <v>#N/A</v>
      </c>
      <c r="CB970" s="32">
        <f t="shared" si="585"/>
        <v>0</v>
      </c>
      <c r="CC970" t="str">
        <f t="shared" si="586"/>
        <v>FC</v>
      </c>
      <c r="CE970" s="32"/>
      <c r="CJ970">
        <f t="shared" si="587"/>
        <v>0</v>
      </c>
      <c r="CK970">
        <f t="shared" si="588"/>
        <v>1</v>
      </c>
      <c r="CL970">
        <f t="shared" si="589"/>
        <v>1900</v>
      </c>
    </row>
    <row r="971" spans="1:90" ht="15" customHeight="1" x14ac:dyDescent="0.35">
      <c r="E971" s="32"/>
      <c r="AQ971" s="1"/>
      <c r="AW971" s="4" t="str">
        <f t="shared" si="555"/>
        <v>0</v>
      </c>
      <c r="AX971" s="4" t="str">
        <f t="shared" si="556"/>
        <v>0</v>
      </c>
      <c r="AY971" s="4" t="str">
        <f t="shared" si="557"/>
        <v>0</v>
      </c>
      <c r="AZ971" s="4" t="str">
        <f t="shared" si="558"/>
        <v>0</v>
      </c>
      <c r="BA971" s="4" t="str">
        <f t="shared" si="559"/>
        <v>0</v>
      </c>
      <c r="BB971" s="4" t="str">
        <f t="shared" si="560"/>
        <v>0</v>
      </c>
      <c r="BC971" s="4" t="str">
        <f t="shared" si="561"/>
        <v>0</v>
      </c>
      <c r="BD971" s="4" t="str">
        <f t="shared" si="562"/>
        <v>0</v>
      </c>
      <c r="BE971" s="4" t="str">
        <f t="shared" si="563"/>
        <v>0</v>
      </c>
      <c r="BF971" s="4" t="str">
        <f t="shared" si="564"/>
        <v>0</v>
      </c>
      <c r="BG971" s="4" t="str">
        <f t="shared" si="565"/>
        <v>0</v>
      </c>
      <c r="BH971" s="4" t="str">
        <f t="shared" si="566"/>
        <v>0</v>
      </c>
      <c r="BI971" s="4" t="str">
        <f t="shared" si="567"/>
        <v>0</v>
      </c>
      <c r="BJ971" s="4" t="str">
        <f t="shared" si="568"/>
        <v>0</v>
      </c>
      <c r="BK971" s="4" t="str">
        <f t="shared" si="569"/>
        <v>0</v>
      </c>
      <c r="BL971" s="4" t="str">
        <f t="shared" si="570"/>
        <v>0</v>
      </c>
      <c r="BM971" s="4" t="str">
        <f t="shared" si="571"/>
        <v>0</v>
      </c>
      <c r="BN971" s="4" t="str">
        <f t="shared" si="572"/>
        <v>0</v>
      </c>
      <c r="BO971" s="4" t="str">
        <f t="shared" si="573"/>
        <v>0</v>
      </c>
      <c r="BP971" s="4" t="str">
        <f t="shared" si="574"/>
        <v>0</v>
      </c>
      <c r="BQ971" s="4" t="str">
        <f t="shared" si="575"/>
        <v>0</v>
      </c>
      <c r="BR971" s="4" t="str">
        <f t="shared" si="576"/>
        <v>0</v>
      </c>
      <c r="BS971" s="4" t="str">
        <f t="shared" si="577"/>
        <v>0</v>
      </c>
      <c r="BT971" s="4" t="str">
        <f t="shared" si="578"/>
        <v>0</v>
      </c>
      <c r="BU971" s="4" t="str">
        <f t="shared" si="579"/>
        <v>0</v>
      </c>
      <c r="BV971" s="4" t="str">
        <f t="shared" si="580"/>
        <v>0</v>
      </c>
      <c r="BW971" s="4" t="str">
        <f t="shared" si="581"/>
        <v>0</v>
      </c>
      <c r="BX971" s="4" t="str">
        <f t="shared" si="582"/>
        <v>0</v>
      </c>
      <c r="BY971" s="4" t="str">
        <f t="shared" si="583"/>
        <v>0</v>
      </c>
      <c r="BZ971" s="37">
        <f t="shared" si="584"/>
        <v>0</v>
      </c>
      <c r="CA971" s="32" t="e">
        <f>VLOOKUP(J:J,'Agent wise'!A:C,3,0)</f>
        <v>#N/A</v>
      </c>
      <c r="CB971" s="32">
        <f t="shared" si="585"/>
        <v>0</v>
      </c>
      <c r="CC971" t="str">
        <f t="shared" si="586"/>
        <v>FC</v>
      </c>
      <c r="CE971" s="32"/>
      <c r="CJ971">
        <f t="shared" si="587"/>
        <v>0</v>
      </c>
      <c r="CK971">
        <f t="shared" si="588"/>
        <v>1</v>
      </c>
      <c r="CL971">
        <f t="shared" si="589"/>
        <v>1900</v>
      </c>
    </row>
    <row r="972" spans="1:90" ht="15" customHeight="1" x14ac:dyDescent="0.35">
      <c r="E972" s="32"/>
      <c r="AQ972" s="1"/>
      <c r="AW972" s="4" t="str">
        <f t="shared" si="555"/>
        <v>0</v>
      </c>
      <c r="AX972" s="4" t="str">
        <f t="shared" si="556"/>
        <v>0</v>
      </c>
      <c r="AY972" s="4" t="str">
        <f t="shared" si="557"/>
        <v>0</v>
      </c>
      <c r="AZ972" s="4" t="str">
        <f t="shared" si="558"/>
        <v>0</v>
      </c>
      <c r="BA972" s="4" t="str">
        <f t="shared" si="559"/>
        <v>0</v>
      </c>
      <c r="BB972" s="4" t="str">
        <f t="shared" si="560"/>
        <v>0</v>
      </c>
      <c r="BC972" s="4" t="str">
        <f t="shared" si="561"/>
        <v>0</v>
      </c>
      <c r="BD972" s="4" t="str">
        <f t="shared" si="562"/>
        <v>0</v>
      </c>
      <c r="BE972" s="4" t="str">
        <f t="shared" si="563"/>
        <v>0</v>
      </c>
      <c r="BF972" s="4" t="str">
        <f t="shared" si="564"/>
        <v>0</v>
      </c>
      <c r="BG972" s="4" t="str">
        <f t="shared" si="565"/>
        <v>0</v>
      </c>
      <c r="BH972" s="4" t="str">
        <f t="shared" si="566"/>
        <v>0</v>
      </c>
      <c r="BI972" s="4" t="str">
        <f t="shared" si="567"/>
        <v>0</v>
      </c>
      <c r="BJ972" s="4" t="str">
        <f t="shared" si="568"/>
        <v>0</v>
      </c>
      <c r="BK972" s="4" t="str">
        <f t="shared" si="569"/>
        <v>0</v>
      </c>
      <c r="BL972" s="4" t="str">
        <f t="shared" si="570"/>
        <v>0</v>
      </c>
      <c r="BM972" s="4" t="str">
        <f t="shared" si="571"/>
        <v>0</v>
      </c>
      <c r="BN972" s="4" t="str">
        <f t="shared" si="572"/>
        <v>0</v>
      </c>
      <c r="BO972" s="4" t="str">
        <f t="shared" si="573"/>
        <v>0</v>
      </c>
      <c r="BP972" s="4" t="str">
        <f t="shared" si="574"/>
        <v>0</v>
      </c>
      <c r="BQ972" s="4" t="str">
        <f t="shared" si="575"/>
        <v>0</v>
      </c>
      <c r="BR972" s="4" t="str">
        <f t="shared" si="576"/>
        <v>0</v>
      </c>
      <c r="BS972" s="4" t="str">
        <f t="shared" si="577"/>
        <v>0</v>
      </c>
      <c r="BT972" s="4" t="str">
        <f t="shared" si="578"/>
        <v>0</v>
      </c>
      <c r="BU972" s="4" t="str">
        <f t="shared" si="579"/>
        <v>0</v>
      </c>
      <c r="BV972" s="4" t="str">
        <f t="shared" si="580"/>
        <v>0</v>
      </c>
      <c r="BW972" s="4" t="str">
        <f t="shared" si="581"/>
        <v>0</v>
      </c>
      <c r="BX972" s="4" t="str">
        <f t="shared" si="582"/>
        <v>0</v>
      </c>
      <c r="BY972" s="4" t="str">
        <f t="shared" si="583"/>
        <v>0</v>
      </c>
      <c r="BZ972" s="37">
        <f t="shared" si="584"/>
        <v>0</v>
      </c>
      <c r="CA972" s="32" t="e">
        <f>VLOOKUP(J:J,'Agent wise'!A:C,3,0)</f>
        <v>#N/A</v>
      </c>
      <c r="CB972" s="32">
        <f t="shared" si="585"/>
        <v>0</v>
      </c>
      <c r="CC972" t="str">
        <f t="shared" si="586"/>
        <v>FC</v>
      </c>
      <c r="CE972" s="32"/>
      <c r="CJ972">
        <f t="shared" si="587"/>
        <v>0</v>
      </c>
      <c r="CK972">
        <f t="shared" si="588"/>
        <v>1</v>
      </c>
      <c r="CL972">
        <f t="shared" si="589"/>
        <v>1900</v>
      </c>
    </row>
    <row r="973" spans="1:90" ht="15" customHeight="1" x14ac:dyDescent="0.35">
      <c r="E973" s="32"/>
      <c r="AQ973" s="1"/>
      <c r="AW973" s="4" t="str">
        <f t="shared" si="555"/>
        <v>0</v>
      </c>
      <c r="AX973" s="4" t="str">
        <f t="shared" si="556"/>
        <v>0</v>
      </c>
      <c r="AY973" s="4" t="str">
        <f t="shared" si="557"/>
        <v>0</v>
      </c>
      <c r="AZ973" s="4" t="str">
        <f t="shared" si="558"/>
        <v>0</v>
      </c>
      <c r="BA973" s="4" t="str">
        <f t="shared" si="559"/>
        <v>0</v>
      </c>
      <c r="BB973" s="4" t="str">
        <f t="shared" si="560"/>
        <v>0</v>
      </c>
      <c r="BC973" s="4" t="str">
        <f t="shared" si="561"/>
        <v>0</v>
      </c>
      <c r="BD973" s="4" t="str">
        <f t="shared" si="562"/>
        <v>0</v>
      </c>
      <c r="BE973" s="4" t="str">
        <f t="shared" si="563"/>
        <v>0</v>
      </c>
      <c r="BF973" s="4" t="str">
        <f t="shared" si="564"/>
        <v>0</v>
      </c>
      <c r="BG973" s="4" t="str">
        <f t="shared" si="565"/>
        <v>0</v>
      </c>
      <c r="BH973" s="4" t="str">
        <f t="shared" si="566"/>
        <v>0</v>
      </c>
      <c r="BI973" s="4" t="str">
        <f t="shared" si="567"/>
        <v>0</v>
      </c>
      <c r="BJ973" s="4" t="str">
        <f t="shared" si="568"/>
        <v>0</v>
      </c>
      <c r="BK973" s="4" t="str">
        <f t="shared" si="569"/>
        <v>0</v>
      </c>
      <c r="BL973" s="4" t="str">
        <f t="shared" si="570"/>
        <v>0</v>
      </c>
      <c r="BM973" s="4" t="str">
        <f t="shared" si="571"/>
        <v>0</v>
      </c>
      <c r="BN973" s="4" t="str">
        <f t="shared" si="572"/>
        <v>0</v>
      </c>
      <c r="BO973" s="4" t="str">
        <f t="shared" si="573"/>
        <v>0</v>
      </c>
      <c r="BP973" s="4" t="str">
        <f t="shared" si="574"/>
        <v>0</v>
      </c>
      <c r="BQ973" s="4" t="str">
        <f t="shared" si="575"/>
        <v>0</v>
      </c>
      <c r="BR973" s="4" t="str">
        <f t="shared" si="576"/>
        <v>0</v>
      </c>
      <c r="BS973" s="4" t="str">
        <f t="shared" si="577"/>
        <v>0</v>
      </c>
      <c r="BT973" s="4" t="str">
        <f t="shared" si="578"/>
        <v>0</v>
      </c>
      <c r="BU973" s="4" t="str">
        <f t="shared" si="579"/>
        <v>0</v>
      </c>
      <c r="BV973" s="4" t="str">
        <f t="shared" si="580"/>
        <v>0</v>
      </c>
      <c r="BW973" s="4" t="str">
        <f t="shared" si="581"/>
        <v>0</v>
      </c>
      <c r="BX973" s="4" t="str">
        <f t="shared" si="582"/>
        <v>0</v>
      </c>
      <c r="BY973" s="4" t="str">
        <f t="shared" si="583"/>
        <v>0</v>
      </c>
      <c r="BZ973" s="37">
        <f t="shared" si="584"/>
        <v>0</v>
      </c>
      <c r="CA973" s="32" t="e">
        <f>VLOOKUP(J:J,'Agent wise'!A:C,3,0)</f>
        <v>#N/A</v>
      </c>
      <c r="CB973" s="32">
        <f t="shared" si="585"/>
        <v>0</v>
      </c>
      <c r="CC973" t="str">
        <f t="shared" si="586"/>
        <v>FC</v>
      </c>
      <c r="CE973" s="32"/>
      <c r="CJ973">
        <f t="shared" si="587"/>
        <v>0</v>
      </c>
      <c r="CK973">
        <f t="shared" si="588"/>
        <v>1</v>
      </c>
      <c r="CL973">
        <f t="shared" si="589"/>
        <v>1900</v>
      </c>
    </row>
    <row r="974" spans="1:90" ht="15" customHeight="1" x14ac:dyDescent="0.35">
      <c r="E974" s="32"/>
      <c r="AQ974" s="1"/>
      <c r="AW974" s="4" t="str">
        <f t="shared" si="555"/>
        <v>0</v>
      </c>
      <c r="AX974" s="4" t="str">
        <f t="shared" si="556"/>
        <v>0</v>
      </c>
      <c r="AY974" s="4" t="str">
        <f t="shared" si="557"/>
        <v>0</v>
      </c>
      <c r="AZ974" s="4" t="str">
        <f t="shared" si="558"/>
        <v>0</v>
      </c>
      <c r="BA974" s="4" t="str">
        <f t="shared" si="559"/>
        <v>0</v>
      </c>
      <c r="BB974" s="4" t="str">
        <f t="shared" si="560"/>
        <v>0</v>
      </c>
      <c r="BC974" s="4" t="str">
        <f t="shared" si="561"/>
        <v>0</v>
      </c>
      <c r="BD974" s="4" t="str">
        <f t="shared" si="562"/>
        <v>0</v>
      </c>
      <c r="BE974" s="4" t="str">
        <f t="shared" si="563"/>
        <v>0</v>
      </c>
      <c r="BF974" s="4" t="str">
        <f t="shared" si="564"/>
        <v>0</v>
      </c>
      <c r="BG974" s="4" t="str">
        <f t="shared" si="565"/>
        <v>0</v>
      </c>
      <c r="BH974" s="4" t="str">
        <f t="shared" si="566"/>
        <v>0</v>
      </c>
      <c r="BI974" s="4" t="str">
        <f t="shared" si="567"/>
        <v>0</v>
      </c>
      <c r="BJ974" s="4" t="str">
        <f t="shared" si="568"/>
        <v>0</v>
      </c>
      <c r="BK974" s="4" t="str">
        <f t="shared" si="569"/>
        <v>0</v>
      </c>
      <c r="BL974" s="4" t="str">
        <f t="shared" si="570"/>
        <v>0</v>
      </c>
      <c r="BM974" s="4" t="str">
        <f t="shared" si="571"/>
        <v>0</v>
      </c>
      <c r="BN974" s="4" t="str">
        <f t="shared" si="572"/>
        <v>0</v>
      </c>
      <c r="BO974" s="4" t="str">
        <f t="shared" si="573"/>
        <v>0</v>
      </c>
      <c r="BP974" s="4" t="str">
        <f t="shared" si="574"/>
        <v>0</v>
      </c>
      <c r="BQ974" s="4" t="str">
        <f t="shared" si="575"/>
        <v>0</v>
      </c>
      <c r="BR974" s="4" t="str">
        <f t="shared" si="576"/>
        <v>0</v>
      </c>
      <c r="BS974" s="4" t="str">
        <f t="shared" si="577"/>
        <v>0</v>
      </c>
      <c r="BT974" s="4" t="str">
        <f t="shared" si="578"/>
        <v>0</v>
      </c>
      <c r="BU974" s="4" t="str">
        <f t="shared" si="579"/>
        <v>0</v>
      </c>
      <c r="BV974" s="4" t="str">
        <f t="shared" si="580"/>
        <v>0</v>
      </c>
      <c r="BW974" s="4" t="str">
        <f t="shared" si="581"/>
        <v>0</v>
      </c>
      <c r="BX974" s="4" t="str">
        <f t="shared" si="582"/>
        <v>0</v>
      </c>
      <c r="BY974" s="4" t="str">
        <f t="shared" si="583"/>
        <v>0</v>
      </c>
      <c r="BZ974" s="37">
        <f t="shared" si="584"/>
        <v>0</v>
      </c>
      <c r="CA974" s="32" t="e">
        <f>VLOOKUP(J:J,'Agent wise'!A:C,3,0)</f>
        <v>#N/A</v>
      </c>
      <c r="CB974" s="32">
        <f t="shared" si="585"/>
        <v>0</v>
      </c>
      <c r="CC974" t="str">
        <f t="shared" si="586"/>
        <v>FC</v>
      </c>
      <c r="CE974" s="32"/>
      <c r="CJ974">
        <f t="shared" si="587"/>
        <v>0</v>
      </c>
      <c r="CK974">
        <f t="shared" si="588"/>
        <v>1</v>
      </c>
      <c r="CL974">
        <f t="shared" si="589"/>
        <v>1900</v>
      </c>
    </row>
    <row r="975" spans="1:90" ht="15" customHeight="1" x14ac:dyDescent="0.35">
      <c r="E975" s="32"/>
      <c r="AQ975" s="1"/>
      <c r="AW975" s="4" t="str">
        <f t="shared" si="555"/>
        <v>0</v>
      </c>
      <c r="AX975" s="4" t="str">
        <f t="shared" si="556"/>
        <v>0</v>
      </c>
      <c r="AY975" s="4" t="str">
        <f t="shared" si="557"/>
        <v>0</v>
      </c>
      <c r="AZ975" s="4" t="str">
        <f t="shared" si="558"/>
        <v>0</v>
      </c>
      <c r="BA975" s="4" t="str">
        <f t="shared" si="559"/>
        <v>0</v>
      </c>
      <c r="BB975" s="4" t="str">
        <f t="shared" si="560"/>
        <v>0</v>
      </c>
      <c r="BC975" s="4" t="str">
        <f t="shared" si="561"/>
        <v>0</v>
      </c>
      <c r="BD975" s="4" t="str">
        <f t="shared" si="562"/>
        <v>0</v>
      </c>
      <c r="BE975" s="4" t="str">
        <f t="shared" si="563"/>
        <v>0</v>
      </c>
      <c r="BF975" s="4" t="str">
        <f t="shared" si="564"/>
        <v>0</v>
      </c>
      <c r="BG975" s="4" t="str">
        <f t="shared" si="565"/>
        <v>0</v>
      </c>
      <c r="BH975" s="4" t="str">
        <f t="shared" si="566"/>
        <v>0</v>
      </c>
      <c r="BI975" s="4" t="str">
        <f t="shared" si="567"/>
        <v>0</v>
      </c>
      <c r="BJ975" s="4" t="str">
        <f t="shared" si="568"/>
        <v>0</v>
      </c>
      <c r="BK975" s="4" t="str">
        <f t="shared" si="569"/>
        <v>0</v>
      </c>
      <c r="BL975" s="4" t="str">
        <f t="shared" si="570"/>
        <v>0</v>
      </c>
      <c r="BM975" s="4" t="str">
        <f t="shared" si="571"/>
        <v>0</v>
      </c>
      <c r="BN975" s="4" t="str">
        <f t="shared" si="572"/>
        <v>0</v>
      </c>
      <c r="BO975" s="4" t="str">
        <f t="shared" si="573"/>
        <v>0</v>
      </c>
      <c r="BP975" s="4" t="str">
        <f t="shared" si="574"/>
        <v>0</v>
      </c>
      <c r="BQ975" s="4" t="str">
        <f t="shared" si="575"/>
        <v>0</v>
      </c>
      <c r="BR975" s="4" t="str">
        <f t="shared" si="576"/>
        <v>0</v>
      </c>
      <c r="BS975" s="4" t="str">
        <f t="shared" si="577"/>
        <v>0</v>
      </c>
      <c r="BT975" s="4" t="str">
        <f t="shared" si="578"/>
        <v>0</v>
      </c>
      <c r="BU975" s="4" t="str">
        <f t="shared" si="579"/>
        <v>0</v>
      </c>
      <c r="BV975" s="4" t="str">
        <f t="shared" si="580"/>
        <v>0</v>
      </c>
      <c r="BW975" s="4" t="str">
        <f t="shared" si="581"/>
        <v>0</v>
      </c>
      <c r="BX975" s="4" t="str">
        <f t="shared" si="582"/>
        <v>0</v>
      </c>
      <c r="BY975" s="4" t="str">
        <f t="shared" si="583"/>
        <v>0</v>
      </c>
      <c r="BZ975" s="37">
        <f t="shared" si="584"/>
        <v>0</v>
      </c>
      <c r="CA975" s="32" t="e">
        <f>VLOOKUP(J:J,'Agent wise'!A:C,3,0)</f>
        <v>#N/A</v>
      </c>
      <c r="CB975" s="32">
        <f t="shared" si="585"/>
        <v>0</v>
      </c>
      <c r="CC975" t="str">
        <f t="shared" si="586"/>
        <v>FC</v>
      </c>
      <c r="CE975" s="32"/>
      <c r="CJ975">
        <f t="shared" si="587"/>
        <v>0</v>
      </c>
      <c r="CK975">
        <f t="shared" si="588"/>
        <v>1</v>
      </c>
      <c r="CL975">
        <f t="shared" si="589"/>
        <v>1900</v>
      </c>
    </row>
    <row r="976" spans="1:90" ht="15" customHeight="1" x14ac:dyDescent="0.35">
      <c r="E976" s="32"/>
      <c r="AQ976" s="1"/>
      <c r="AW976" s="4" t="str">
        <f t="shared" si="555"/>
        <v>0</v>
      </c>
      <c r="AX976" s="4" t="str">
        <f t="shared" si="556"/>
        <v>0</v>
      </c>
      <c r="AY976" s="4" t="str">
        <f t="shared" si="557"/>
        <v>0</v>
      </c>
      <c r="AZ976" s="4" t="str">
        <f t="shared" si="558"/>
        <v>0</v>
      </c>
      <c r="BA976" s="4" t="str">
        <f t="shared" si="559"/>
        <v>0</v>
      </c>
      <c r="BB976" s="4" t="str">
        <f t="shared" si="560"/>
        <v>0</v>
      </c>
      <c r="BC976" s="4" t="str">
        <f t="shared" si="561"/>
        <v>0</v>
      </c>
      <c r="BD976" s="4" t="str">
        <f t="shared" si="562"/>
        <v>0</v>
      </c>
      <c r="BE976" s="4" t="str">
        <f t="shared" si="563"/>
        <v>0</v>
      </c>
      <c r="BF976" s="4" t="str">
        <f t="shared" si="564"/>
        <v>0</v>
      </c>
      <c r="BG976" s="4" t="str">
        <f t="shared" si="565"/>
        <v>0</v>
      </c>
      <c r="BH976" s="4" t="str">
        <f t="shared" si="566"/>
        <v>0</v>
      </c>
      <c r="BI976" s="4" t="str">
        <f t="shared" si="567"/>
        <v>0</v>
      </c>
      <c r="BJ976" s="4" t="str">
        <f t="shared" si="568"/>
        <v>0</v>
      </c>
      <c r="BK976" s="4" t="str">
        <f t="shared" si="569"/>
        <v>0</v>
      </c>
      <c r="BL976" s="4" t="str">
        <f t="shared" si="570"/>
        <v>0</v>
      </c>
      <c r="BM976" s="4" t="str">
        <f t="shared" si="571"/>
        <v>0</v>
      </c>
      <c r="BN976" s="4" t="str">
        <f t="shared" si="572"/>
        <v>0</v>
      </c>
      <c r="BO976" s="4" t="str">
        <f t="shared" si="573"/>
        <v>0</v>
      </c>
      <c r="BP976" s="4" t="str">
        <f t="shared" si="574"/>
        <v>0</v>
      </c>
      <c r="BQ976" s="4" t="str">
        <f t="shared" si="575"/>
        <v>0</v>
      </c>
      <c r="BR976" s="4" t="str">
        <f t="shared" si="576"/>
        <v>0</v>
      </c>
      <c r="BS976" s="4" t="str">
        <f t="shared" si="577"/>
        <v>0</v>
      </c>
      <c r="BT976" s="4" t="str">
        <f t="shared" si="578"/>
        <v>0</v>
      </c>
      <c r="BU976" s="4" t="str">
        <f t="shared" si="579"/>
        <v>0</v>
      </c>
      <c r="BV976" s="4" t="str">
        <f t="shared" si="580"/>
        <v>0</v>
      </c>
      <c r="BW976" s="4" t="str">
        <f t="shared" si="581"/>
        <v>0</v>
      </c>
      <c r="BX976" s="4" t="str">
        <f t="shared" si="582"/>
        <v>0</v>
      </c>
      <c r="BY976" s="4" t="str">
        <f t="shared" si="583"/>
        <v>0</v>
      </c>
      <c r="BZ976" s="37">
        <f t="shared" si="584"/>
        <v>0</v>
      </c>
      <c r="CA976" s="32" t="e">
        <f>VLOOKUP(J:J,'Agent wise'!A:C,3,0)</f>
        <v>#N/A</v>
      </c>
      <c r="CB976" s="32">
        <f t="shared" si="585"/>
        <v>0</v>
      </c>
      <c r="CC976" t="str">
        <f t="shared" si="586"/>
        <v>FC</v>
      </c>
      <c r="CE976" s="32"/>
      <c r="CJ976">
        <f t="shared" si="587"/>
        <v>0</v>
      </c>
      <c r="CK976">
        <f t="shared" si="588"/>
        <v>1</v>
      </c>
      <c r="CL976">
        <f t="shared" si="589"/>
        <v>1900</v>
      </c>
    </row>
    <row r="977" spans="5:90" ht="15" customHeight="1" x14ac:dyDescent="0.35">
      <c r="E977" s="32"/>
      <c r="AQ977" s="1"/>
      <c r="AW977" s="4" t="str">
        <f t="shared" si="555"/>
        <v>0</v>
      </c>
      <c r="AX977" s="4" t="str">
        <f t="shared" si="556"/>
        <v>0</v>
      </c>
      <c r="AY977" s="4" t="str">
        <f t="shared" si="557"/>
        <v>0</v>
      </c>
      <c r="AZ977" s="4" t="str">
        <f t="shared" si="558"/>
        <v>0</v>
      </c>
      <c r="BA977" s="4" t="str">
        <f t="shared" si="559"/>
        <v>0</v>
      </c>
      <c r="BB977" s="4" t="str">
        <f t="shared" si="560"/>
        <v>0</v>
      </c>
      <c r="BC977" s="4" t="str">
        <f t="shared" si="561"/>
        <v>0</v>
      </c>
      <c r="BD977" s="4" t="str">
        <f t="shared" si="562"/>
        <v>0</v>
      </c>
      <c r="BE977" s="4" t="str">
        <f t="shared" si="563"/>
        <v>0</v>
      </c>
      <c r="BF977" s="4" t="str">
        <f t="shared" si="564"/>
        <v>0</v>
      </c>
      <c r="BG977" s="4" t="str">
        <f t="shared" si="565"/>
        <v>0</v>
      </c>
      <c r="BH977" s="4" t="str">
        <f t="shared" si="566"/>
        <v>0</v>
      </c>
      <c r="BI977" s="4" t="str">
        <f t="shared" si="567"/>
        <v>0</v>
      </c>
      <c r="BJ977" s="4" t="str">
        <f t="shared" si="568"/>
        <v>0</v>
      </c>
      <c r="BK977" s="4" t="str">
        <f t="shared" si="569"/>
        <v>0</v>
      </c>
      <c r="BL977" s="4" t="str">
        <f t="shared" si="570"/>
        <v>0</v>
      </c>
      <c r="BM977" s="4" t="str">
        <f t="shared" si="571"/>
        <v>0</v>
      </c>
      <c r="BN977" s="4" t="str">
        <f t="shared" si="572"/>
        <v>0</v>
      </c>
      <c r="BO977" s="4" t="str">
        <f t="shared" si="573"/>
        <v>0</v>
      </c>
      <c r="BP977" s="4" t="str">
        <f t="shared" si="574"/>
        <v>0</v>
      </c>
      <c r="BQ977" s="4" t="str">
        <f t="shared" si="575"/>
        <v>0</v>
      </c>
      <c r="BR977" s="4" t="str">
        <f t="shared" si="576"/>
        <v>0</v>
      </c>
      <c r="BS977" s="4" t="str">
        <f t="shared" si="577"/>
        <v>0</v>
      </c>
      <c r="BT977" s="4" t="str">
        <f t="shared" si="578"/>
        <v>0</v>
      </c>
      <c r="BU977" s="4" t="str">
        <f t="shared" si="579"/>
        <v>0</v>
      </c>
      <c r="BV977" s="4" t="str">
        <f t="shared" si="580"/>
        <v>0</v>
      </c>
      <c r="BW977" s="4" t="str">
        <f t="shared" si="581"/>
        <v>0</v>
      </c>
      <c r="BX977" s="4" t="str">
        <f t="shared" si="582"/>
        <v>0</v>
      </c>
      <c r="BY977" s="4" t="str">
        <f t="shared" si="583"/>
        <v>0</v>
      </c>
      <c r="BZ977" s="37">
        <f t="shared" si="584"/>
        <v>0</v>
      </c>
      <c r="CA977" s="32" t="e">
        <f>VLOOKUP(J:J,'Agent wise'!A:C,3,0)</f>
        <v>#N/A</v>
      </c>
      <c r="CB977" s="32">
        <f t="shared" si="585"/>
        <v>0</v>
      </c>
      <c r="CC977" t="str">
        <f t="shared" si="586"/>
        <v>FC</v>
      </c>
      <c r="CE977" s="32"/>
      <c r="CJ977">
        <f t="shared" si="587"/>
        <v>0</v>
      </c>
      <c r="CK977">
        <f t="shared" si="588"/>
        <v>1</v>
      </c>
      <c r="CL977">
        <f t="shared" si="589"/>
        <v>1900</v>
      </c>
    </row>
    <row r="978" spans="5:90" ht="15" customHeight="1" x14ac:dyDescent="0.35">
      <c r="E978" s="32"/>
      <c r="AQ978" s="1"/>
      <c r="AW978" s="4" t="str">
        <f t="shared" si="555"/>
        <v>0</v>
      </c>
      <c r="AX978" s="4" t="str">
        <f t="shared" si="556"/>
        <v>0</v>
      </c>
      <c r="AY978" s="4" t="str">
        <f t="shared" si="557"/>
        <v>0</v>
      </c>
      <c r="AZ978" s="4" t="str">
        <f t="shared" si="558"/>
        <v>0</v>
      </c>
      <c r="BA978" s="4" t="str">
        <f t="shared" si="559"/>
        <v>0</v>
      </c>
      <c r="BB978" s="4" t="str">
        <f t="shared" si="560"/>
        <v>0</v>
      </c>
      <c r="BC978" s="4" t="str">
        <f t="shared" si="561"/>
        <v>0</v>
      </c>
      <c r="BD978" s="4" t="str">
        <f t="shared" si="562"/>
        <v>0</v>
      </c>
      <c r="BE978" s="4" t="str">
        <f t="shared" si="563"/>
        <v>0</v>
      </c>
      <c r="BF978" s="4" t="str">
        <f t="shared" si="564"/>
        <v>0</v>
      </c>
      <c r="BG978" s="4" t="str">
        <f t="shared" si="565"/>
        <v>0</v>
      </c>
      <c r="BH978" s="4" t="str">
        <f t="shared" si="566"/>
        <v>0</v>
      </c>
      <c r="BI978" s="4" t="str">
        <f t="shared" si="567"/>
        <v>0</v>
      </c>
      <c r="BJ978" s="4" t="str">
        <f t="shared" si="568"/>
        <v>0</v>
      </c>
      <c r="BK978" s="4" t="str">
        <f t="shared" si="569"/>
        <v>0</v>
      </c>
      <c r="BL978" s="4" t="str">
        <f t="shared" si="570"/>
        <v>0</v>
      </c>
      <c r="BM978" s="4" t="str">
        <f t="shared" si="571"/>
        <v>0</v>
      </c>
      <c r="BN978" s="4" t="str">
        <f t="shared" si="572"/>
        <v>0</v>
      </c>
      <c r="BO978" s="4" t="str">
        <f t="shared" si="573"/>
        <v>0</v>
      </c>
      <c r="BP978" s="4" t="str">
        <f t="shared" si="574"/>
        <v>0</v>
      </c>
      <c r="BQ978" s="4" t="str">
        <f t="shared" si="575"/>
        <v>0</v>
      </c>
      <c r="BR978" s="4" t="str">
        <f t="shared" si="576"/>
        <v>0</v>
      </c>
      <c r="BS978" s="4" t="str">
        <f t="shared" si="577"/>
        <v>0</v>
      </c>
      <c r="BT978" s="4" t="str">
        <f t="shared" si="578"/>
        <v>0</v>
      </c>
      <c r="BU978" s="4" t="str">
        <f t="shared" si="579"/>
        <v>0</v>
      </c>
      <c r="BV978" s="4" t="str">
        <f t="shared" si="580"/>
        <v>0</v>
      </c>
      <c r="BW978" s="4" t="str">
        <f t="shared" si="581"/>
        <v>0</v>
      </c>
      <c r="BX978" s="4" t="str">
        <f t="shared" si="582"/>
        <v>0</v>
      </c>
      <c r="BY978" s="4" t="str">
        <f t="shared" si="583"/>
        <v>0</v>
      </c>
      <c r="BZ978" s="37">
        <f t="shared" si="584"/>
        <v>0</v>
      </c>
      <c r="CA978" s="32" t="e">
        <f>VLOOKUP(J:J,'Agent wise'!A:C,3,0)</f>
        <v>#N/A</v>
      </c>
      <c r="CB978" s="32">
        <f t="shared" si="585"/>
        <v>0</v>
      </c>
      <c r="CC978" t="str">
        <f t="shared" si="586"/>
        <v>FC</v>
      </c>
      <c r="CE978" s="32"/>
      <c r="CJ978">
        <f t="shared" si="587"/>
        <v>0</v>
      </c>
      <c r="CK978">
        <f t="shared" si="588"/>
        <v>1</v>
      </c>
      <c r="CL978">
        <f t="shared" si="589"/>
        <v>1900</v>
      </c>
    </row>
    <row r="979" spans="5:90" ht="15" customHeight="1" x14ac:dyDescent="0.35">
      <c r="E979" s="32"/>
      <c r="AQ979" s="1"/>
      <c r="AW979" s="4" t="str">
        <f t="shared" si="555"/>
        <v>0</v>
      </c>
      <c r="AX979" s="4" t="str">
        <f t="shared" si="556"/>
        <v>0</v>
      </c>
      <c r="AY979" s="4" t="str">
        <f t="shared" si="557"/>
        <v>0</v>
      </c>
      <c r="AZ979" s="4" t="str">
        <f t="shared" si="558"/>
        <v>0</v>
      </c>
      <c r="BA979" s="4" t="str">
        <f t="shared" si="559"/>
        <v>0</v>
      </c>
      <c r="BB979" s="4" t="str">
        <f t="shared" si="560"/>
        <v>0</v>
      </c>
      <c r="BC979" s="4" t="str">
        <f t="shared" si="561"/>
        <v>0</v>
      </c>
      <c r="BD979" s="4" t="str">
        <f t="shared" si="562"/>
        <v>0</v>
      </c>
      <c r="BE979" s="4" t="str">
        <f t="shared" si="563"/>
        <v>0</v>
      </c>
      <c r="BF979" s="4" t="str">
        <f t="shared" si="564"/>
        <v>0</v>
      </c>
      <c r="BG979" s="4" t="str">
        <f t="shared" si="565"/>
        <v>0</v>
      </c>
      <c r="BH979" s="4" t="str">
        <f t="shared" si="566"/>
        <v>0</v>
      </c>
      <c r="BI979" s="4" t="str">
        <f t="shared" si="567"/>
        <v>0</v>
      </c>
      <c r="BJ979" s="4" t="str">
        <f t="shared" si="568"/>
        <v>0</v>
      </c>
      <c r="BK979" s="4" t="str">
        <f t="shared" si="569"/>
        <v>0</v>
      </c>
      <c r="BL979" s="4" t="str">
        <f t="shared" si="570"/>
        <v>0</v>
      </c>
      <c r="BM979" s="4" t="str">
        <f t="shared" si="571"/>
        <v>0</v>
      </c>
      <c r="BN979" s="4" t="str">
        <f t="shared" si="572"/>
        <v>0</v>
      </c>
      <c r="BO979" s="4" t="str">
        <f t="shared" si="573"/>
        <v>0</v>
      </c>
      <c r="BP979" s="4" t="str">
        <f t="shared" si="574"/>
        <v>0</v>
      </c>
      <c r="BQ979" s="4" t="str">
        <f t="shared" si="575"/>
        <v>0</v>
      </c>
      <c r="BR979" s="4" t="str">
        <f t="shared" si="576"/>
        <v>0</v>
      </c>
      <c r="BS979" s="4" t="str">
        <f t="shared" si="577"/>
        <v>0</v>
      </c>
      <c r="BT979" s="4" t="str">
        <f t="shared" si="578"/>
        <v>0</v>
      </c>
      <c r="BU979" s="4" t="str">
        <f t="shared" si="579"/>
        <v>0</v>
      </c>
      <c r="BV979" s="4" t="str">
        <f t="shared" si="580"/>
        <v>0</v>
      </c>
      <c r="BW979" s="4" t="str">
        <f t="shared" si="581"/>
        <v>0</v>
      </c>
      <c r="BX979" s="4" t="str">
        <f t="shared" si="582"/>
        <v>0</v>
      </c>
      <c r="BY979" s="4" t="str">
        <f t="shared" si="583"/>
        <v>0</v>
      </c>
      <c r="BZ979" s="37">
        <f t="shared" si="584"/>
        <v>0</v>
      </c>
      <c r="CA979" s="32" t="e">
        <f>VLOOKUP(J:J,'Agent wise'!A:C,3,0)</f>
        <v>#N/A</v>
      </c>
      <c r="CB979" s="32">
        <f t="shared" si="585"/>
        <v>0</v>
      </c>
      <c r="CC979" t="str">
        <f t="shared" si="586"/>
        <v>FC</v>
      </c>
      <c r="CE979" s="32"/>
      <c r="CJ979">
        <f t="shared" si="587"/>
        <v>0</v>
      </c>
      <c r="CK979">
        <f t="shared" si="588"/>
        <v>1</v>
      </c>
      <c r="CL979">
        <f t="shared" si="589"/>
        <v>1900</v>
      </c>
    </row>
    <row r="980" spans="5:90" ht="15" customHeight="1" x14ac:dyDescent="0.35">
      <c r="E980" s="32"/>
      <c r="AQ980" s="1"/>
      <c r="AW980" s="4" t="str">
        <f t="shared" si="555"/>
        <v>0</v>
      </c>
      <c r="AX980" s="4" t="str">
        <f t="shared" si="556"/>
        <v>0</v>
      </c>
      <c r="AY980" s="4" t="str">
        <f t="shared" si="557"/>
        <v>0</v>
      </c>
      <c r="AZ980" s="4" t="str">
        <f t="shared" si="558"/>
        <v>0</v>
      </c>
      <c r="BA980" s="4" t="str">
        <f t="shared" si="559"/>
        <v>0</v>
      </c>
      <c r="BB980" s="4" t="str">
        <f t="shared" si="560"/>
        <v>0</v>
      </c>
      <c r="BC980" s="4" t="str">
        <f t="shared" si="561"/>
        <v>0</v>
      </c>
      <c r="BD980" s="4" t="str">
        <f t="shared" si="562"/>
        <v>0</v>
      </c>
      <c r="BE980" s="4" t="str">
        <f t="shared" si="563"/>
        <v>0</v>
      </c>
      <c r="BF980" s="4" t="str">
        <f t="shared" si="564"/>
        <v>0</v>
      </c>
      <c r="BG980" s="4" t="str">
        <f t="shared" si="565"/>
        <v>0</v>
      </c>
      <c r="BH980" s="4" t="str">
        <f t="shared" si="566"/>
        <v>0</v>
      </c>
      <c r="BI980" s="4" t="str">
        <f t="shared" si="567"/>
        <v>0</v>
      </c>
      <c r="BJ980" s="4" t="str">
        <f t="shared" si="568"/>
        <v>0</v>
      </c>
      <c r="BK980" s="4" t="str">
        <f t="shared" si="569"/>
        <v>0</v>
      </c>
      <c r="BL980" s="4" t="str">
        <f t="shared" si="570"/>
        <v>0</v>
      </c>
      <c r="BM980" s="4" t="str">
        <f t="shared" si="571"/>
        <v>0</v>
      </c>
      <c r="BN980" s="4" t="str">
        <f t="shared" si="572"/>
        <v>0</v>
      </c>
      <c r="BO980" s="4" t="str">
        <f t="shared" si="573"/>
        <v>0</v>
      </c>
      <c r="BP980" s="4" t="str">
        <f t="shared" si="574"/>
        <v>0</v>
      </c>
      <c r="BQ980" s="4" t="str">
        <f t="shared" si="575"/>
        <v>0</v>
      </c>
      <c r="BR980" s="4" t="str">
        <f t="shared" si="576"/>
        <v>0</v>
      </c>
      <c r="BS980" s="4" t="str">
        <f t="shared" si="577"/>
        <v>0</v>
      </c>
      <c r="BT980" s="4" t="str">
        <f t="shared" si="578"/>
        <v>0</v>
      </c>
      <c r="BU980" s="4" t="str">
        <f t="shared" si="579"/>
        <v>0</v>
      </c>
      <c r="BV980" s="4" t="str">
        <f t="shared" si="580"/>
        <v>0</v>
      </c>
      <c r="BW980" s="4" t="str">
        <f t="shared" si="581"/>
        <v>0</v>
      </c>
      <c r="BX980" s="4" t="str">
        <f t="shared" si="582"/>
        <v>0</v>
      </c>
      <c r="BY980" s="4" t="str">
        <f t="shared" si="583"/>
        <v>0</v>
      </c>
      <c r="BZ980" s="37">
        <f t="shared" si="584"/>
        <v>0</v>
      </c>
      <c r="CA980" s="32" t="e">
        <f>VLOOKUP(J:J,'Agent wise'!A:C,3,0)</f>
        <v>#N/A</v>
      </c>
      <c r="CB980" s="32">
        <f t="shared" si="585"/>
        <v>0</v>
      </c>
      <c r="CC980" t="str">
        <f t="shared" si="586"/>
        <v>FC</v>
      </c>
      <c r="CE980" s="32"/>
      <c r="CJ980">
        <f t="shared" si="587"/>
        <v>0</v>
      </c>
      <c r="CK980">
        <f t="shared" si="588"/>
        <v>1</v>
      </c>
      <c r="CL980">
        <f t="shared" si="589"/>
        <v>1900</v>
      </c>
    </row>
    <row r="981" spans="5:90" ht="15" customHeight="1" x14ac:dyDescent="0.35">
      <c r="E981" s="32"/>
      <c r="AQ981" s="1"/>
      <c r="AW981" s="4" t="str">
        <f t="shared" si="555"/>
        <v>0</v>
      </c>
      <c r="AX981" s="4" t="str">
        <f t="shared" si="556"/>
        <v>0</v>
      </c>
      <c r="AY981" s="4" t="str">
        <f t="shared" si="557"/>
        <v>0</v>
      </c>
      <c r="AZ981" s="4" t="str">
        <f t="shared" si="558"/>
        <v>0</v>
      </c>
      <c r="BA981" s="4" t="str">
        <f t="shared" si="559"/>
        <v>0</v>
      </c>
      <c r="BB981" s="4" t="str">
        <f t="shared" si="560"/>
        <v>0</v>
      </c>
      <c r="BC981" s="4" t="str">
        <f t="shared" si="561"/>
        <v>0</v>
      </c>
      <c r="BD981" s="4" t="str">
        <f t="shared" si="562"/>
        <v>0</v>
      </c>
      <c r="BE981" s="4" t="str">
        <f t="shared" si="563"/>
        <v>0</v>
      </c>
      <c r="BF981" s="4" t="str">
        <f t="shared" si="564"/>
        <v>0</v>
      </c>
      <c r="BG981" s="4" t="str">
        <f t="shared" si="565"/>
        <v>0</v>
      </c>
      <c r="BH981" s="4" t="str">
        <f t="shared" si="566"/>
        <v>0</v>
      </c>
      <c r="BI981" s="4" t="str">
        <f t="shared" si="567"/>
        <v>0</v>
      </c>
      <c r="BJ981" s="4" t="str">
        <f t="shared" si="568"/>
        <v>0</v>
      </c>
      <c r="BK981" s="4" t="str">
        <f t="shared" si="569"/>
        <v>0</v>
      </c>
      <c r="BL981" s="4" t="str">
        <f t="shared" si="570"/>
        <v>0</v>
      </c>
      <c r="BM981" s="4" t="str">
        <f t="shared" si="571"/>
        <v>0</v>
      </c>
      <c r="BN981" s="4" t="str">
        <f t="shared" si="572"/>
        <v>0</v>
      </c>
      <c r="BO981" s="4" t="str">
        <f t="shared" si="573"/>
        <v>0</v>
      </c>
      <c r="BP981" s="4" t="str">
        <f t="shared" si="574"/>
        <v>0</v>
      </c>
      <c r="BQ981" s="4" t="str">
        <f t="shared" si="575"/>
        <v>0</v>
      </c>
      <c r="BR981" s="4" t="str">
        <f t="shared" si="576"/>
        <v>0</v>
      </c>
      <c r="BS981" s="4" t="str">
        <f t="shared" si="577"/>
        <v>0</v>
      </c>
      <c r="BT981" s="4" t="str">
        <f t="shared" si="578"/>
        <v>0</v>
      </c>
      <c r="BU981" s="4" t="str">
        <f t="shared" si="579"/>
        <v>0</v>
      </c>
      <c r="BV981" s="4" t="str">
        <f t="shared" si="580"/>
        <v>0</v>
      </c>
      <c r="BW981" s="4" t="str">
        <f t="shared" si="581"/>
        <v>0</v>
      </c>
      <c r="BX981" s="4" t="str">
        <f t="shared" si="582"/>
        <v>0</v>
      </c>
      <c r="BY981" s="4" t="str">
        <f t="shared" si="583"/>
        <v>0</v>
      </c>
      <c r="BZ981" s="37">
        <f t="shared" si="584"/>
        <v>0</v>
      </c>
      <c r="CA981" s="32" t="e">
        <f>VLOOKUP(J:J,'Agent wise'!A:C,3,0)</f>
        <v>#N/A</v>
      </c>
      <c r="CB981" s="32">
        <f t="shared" si="585"/>
        <v>0</v>
      </c>
      <c r="CC981" t="str">
        <f t="shared" si="586"/>
        <v>FC</v>
      </c>
      <c r="CE981" s="32"/>
      <c r="CJ981">
        <f t="shared" si="587"/>
        <v>0</v>
      </c>
      <c r="CK981">
        <f t="shared" si="588"/>
        <v>1</v>
      </c>
      <c r="CL981">
        <f t="shared" si="589"/>
        <v>1900</v>
      </c>
    </row>
    <row r="982" spans="5:90" ht="15" customHeight="1" x14ac:dyDescent="0.35">
      <c r="E982" s="32"/>
      <c r="AQ982" s="1"/>
      <c r="AW982" s="4" t="str">
        <f t="shared" si="555"/>
        <v>0</v>
      </c>
      <c r="AX982" s="4" t="str">
        <f t="shared" si="556"/>
        <v>0</v>
      </c>
      <c r="AY982" s="4" t="str">
        <f t="shared" si="557"/>
        <v>0</v>
      </c>
      <c r="AZ982" s="4" t="str">
        <f t="shared" si="558"/>
        <v>0</v>
      </c>
      <c r="BA982" s="4" t="str">
        <f t="shared" si="559"/>
        <v>0</v>
      </c>
      <c r="BB982" s="4" t="str">
        <f t="shared" si="560"/>
        <v>0</v>
      </c>
      <c r="BC982" s="4" t="str">
        <f t="shared" si="561"/>
        <v>0</v>
      </c>
      <c r="BD982" s="4" t="str">
        <f t="shared" si="562"/>
        <v>0</v>
      </c>
      <c r="BE982" s="4" t="str">
        <f t="shared" si="563"/>
        <v>0</v>
      </c>
      <c r="BF982" s="4" t="str">
        <f t="shared" si="564"/>
        <v>0</v>
      </c>
      <c r="BG982" s="4" t="str">
        <f t="shared" si="565"/>
        <v>0</v>
      </c>
      <c r="BH982" s="4" t="str">
        <f t="shared" si="566"/>
        <v>0</v>
      </c>
      <c r="BI982" s="4" t="str">
        <f t="shared" si="567"/>
        <v>0</v>
      </c>
      <c r="BJ982" s="4" t="str">
        <f t="shared" si="568"/>
        <v>0</v>
      </c>
      <c r="BK982" s="4" t="str">
        <f t="shared" si="569"/>
        <v>0</v>
      </c>
      <c r="BL982" s="4" t="str">
        <f t="shared" si="570"/>
        <v>0</v>
      </c>
      <c r="BM982" s="4" t="str">
        <f t="shared" si="571"/>
        <v>0</v>
      </c>
      <c r="BN982" s="4" t="str">
        <f t="shared" si="572"/>
        <v>0</v>
      </c>
      <c r="BO982" s="4" t="str">
        <f t="shared" si="573"/>
        <v>0</v>
      </c>
      <c r="BP982" s="4" t="str">
        <f t="shared" si="574"/>
        <v>0</v>
      </c>
      <c r="BQ982" s="4" t="str">
        <f t="shared" si="575"/>
        <v>0</v>
      </c>
      <c r="BR982" s="4" t="str">
        <f t="shared" si="576"/>
        <v>0</v>
      </c>
      <c r="BS982" s="4" t="str">
        <f t="shared" si="577"/>
        <v>0</v>
      </c>
      <c r="BT982" s="4" t="str">
        <f t="shared" si="578"/>
        <v>0</v>
      </c>
      <c r="BU982" s="4" t="str">
        <f t="shared" si="579"/>
        <v>0</v>
      </c>
      <c r="BV982" s="4" t="str">
        <f t="shared" si="580"/>
        <v>0</v>
      </c>
      <c r="BW982" s="4" t="str">
        <f t="shared" si="581"/>
        <v>0</v>
      </c>
      <c r="BX982" s="4" t="str">
        <f t="shared" si="582"/>
        <v>0</v>
      </c>
      <c r="BY982" s="4" t="str">
        <f t="shared" si="583"/>
        <v>0</v>
      </c>
      <c r="BZ982" s="37">
        <f t="shared" si="584"/>
        <v>0</v>
      </c>
      <c r="CA982" s="32" t="e">
        <f>VLOOKUP(J:J,'Agent wise'!A:C,3,0)</f>
        <v>#N/A</v>
      </c>
      <c r="CB982" s="32">
        <f t="shared" si="585"/>
        <v>0</v>
      </c>
      <c r="CC982" t="str">
        <f t="shared" si="586"/>
        <v>FC</v>
      </c>
      <c r="CE982" s="32"/>
      <c r="CJ982">
        <f t="shared" si="587"/>
        <v>0</v>
      </c>
      <c r="CK982">
        <f t="shared" si="588"/>
        <v>1</v>
      </c>
      <c r="CL982">
        <f t="shared" si="589"/>
        <v>1900</v>
      </c>
    </row>
    <row r="983" spans="5:90" ht="15" customHeight="1" x14ac:dyDescent="0.35">
      <c r="E983" s="32"/>
      <c r="AQ983" s="1"/>
      <c r="AW983" s="4" t="str">
        <f t="shared" si="555"/>
        <v>0</v>
      </c>
      <c r="AX983" s="4" t="str">
        <f t="shared" si="556"/>
        <v>0</v>
      </c>
      <c r="AY983" s="4" t="str">
        <f t="shared" si="557"/>
        <v>0</v>
      </c>
      <c r="AZ983" s="4" t="str">
        <f t="shared" si="558"/>
        <v>0</v>
      </c>
      <c r="BA983" s="4" t="str">
        <f t="shared" si="559"/>
        <v>0</v>
      </c>
      <c r="BB983" s="4" t="str">
        <f t="shared" si="560"/>
        <v>0</v>
      </c>
      <c r="BC983" s="4" t="str">
        <f t="shared" si="561"/>
        <v>0</v>
      </c>
      <c r="BD983" s="4" t="str">
        <f t="shared" si="562"/>
        <v>0</v>
      </c>
      <c r="BE983" s="4" t="str">
        <f t="shared" si="563"/>
        <v>0</v>
      </c>
      <c r="BF983" s="4" t="str">
        <f t="shared" si="564"/>
        <v>0</v>
      </c>
      <c r="BG983" s="4" t="str">
        <f t="shared" si="565"/>
        <v>0</v>
      </c>
      <c r="BH983" s="4" t="str">
        <f t="shared" si="566"/>
        <v>0</v>
      </c>
      <c r="BI983" s="4" t="str">
        <f t="shared" si="567"/>
        <v>0</v>
      </c>
      <c r="BJ983" s="4" t="str">
        <f t="shared" si="568"/>
        <v>0</v>
      </c>
      <c r="BK983" s="4" t="str">
        <f t="shared" si="569"/>
        <v>0</v>
      </c>
      <c r="BL983" s="4" t="str">
        <f t="shared" si="570"/>
        <v>0</v>
      </c>
      <c r="BM983" s="4" t="str">
        <f t="shared" si="571"/>
        <v>0</v>
      </c>
      <c r="BN983" s="4" t="str">
        <f t="shared" si="572"/>
        <v>0</v>
      </c>
      <c r="BO983" s="4" t="str">
        <f t="shared" si="573"/>
        <v>0</v>
      </c>
      <c r="BP983" s="4" t="str">
        <f t="shared" si="574"/>
        <v>0</v>
      </c>
      <c r="BQ983" s="4" t="str">
        <f t="shared" si="575"/>
        <v>0</v>
      </c>
      <c r="BR983" s="4" t="str">
        <f t="shared" si="576"/>
        <v>0</v>
      </c>
      <c r="BS983" s="4" t="str">
        <f t="shared" si="577"/>
        <v>0</v>
      </c>
      <c r="BT983" s="4" t="str">
        <f t="shared" si="578"/>
        <v>0</v>
      </c>
      <c r="BU983" s="4" t="str">
        <f t="shared" si="579"/>
        <v>0</v>
      </c>
      <c r="BV983" s="4" t="str">
        <f t="shared" si="580"/>
        <v>0</v>
      </c>
      <c r="BW983" s="4" t="str">
        <f t="shared" si="581"/>
        <v>0</v>
      </c>
      <c r="BX983" s="4" t="str">
        <f t="shared" si="582"/>
        <v>0</v>
      </c>
      <c r="BY983" s="4" t="str">
        <f t="shared" si="583"/>
        <v>0</v>
      </c>
      <c r="BZ983" s="37">
        <f t="shared" si="584"/>
        <v>0</v>
      </c>
      <c r="CA983" s="32" t="e">
        <f>VLOOKUP(J:J,'Agent wise'!A:C,3,0)</f>
        <v>#N/A</v>
      </c>
      <c r="CB983" s="32">
        <f t="shared" si="585"/>
        <v>0</v>
      </c>
      <c r="CC983" t="str">
        <f t="shared" si="586"/>
        <v>FC</v>
      </c>
      <c r="CE983" s="32"/>
      <c r="CJ983">
        <f t="shared" si="587"/>
        <v>0</v>
      </c>
      <c r="CK983">
        <f t="shared" si="588"/>
        <v>1</v>
      </c>
      <c r="CL983">
        <f t="shared" si="589"/>
        <v>1900</v>
      </c>
    </row>
    <row r="984" spans="5:90" ht="15" customHeight="1" x14ac:dyDescent="0.35">
      <c r="E984" s="32"/>
      <c r="AQ984" s="1"/>
      <c r="AW984" s="4" t="str">
        <f t="shared" si="555"/>
        <v>0</v>
      </c>
      <c r="AX984" s="4" t="str">
        <f t="shared" si="556"/>
        <v>0</v>
      </c>
      <c r="AY984" s="4" t="str">
        <f t="shared" si="557"/>
        <v>0</v>
      </c>
      <c r="AZ984" s="4" t="str">
        <f t="shared" si="558"/>
        <v>0</v>
      </c>
      <c r="BA984" s="4" t="str">
        <f t="shared" si="559"/>
        <v>0</v>
      </c>
      <c r="BB984" s="4" t="str">
        <f t="shared" si="560"/>
        <v>0</v>
      </c>
      <c r="BC984" s="4" t="str">
        <f t="shared" si="561"/>
        <v>0</v>
      </c>
      <c r="BD984" s="4" t="str">
        <f t="shared" si="562"/>
        <v>0</v>
      </c>
      <c r="BE984" s="4" t="str">
        <f t="shared" si="563"/>
        <v>0</v>
      </c>
      <c r="BF984" s="4" t="str">
        <f t="shared" si="564"/>
        <v>0</v>
      </c>
      <c r="BG984" s="4" t="str">
        <f t="shared" si="565"/>
        <v>0</v>
      </c>
      <c r="BH984" s="4" t="str">
        <f t="shared" si="566"/>
        <v>0</v>
      </c>
      <c r="BI984" s="4" t="str">
        <f t="shared" si="567"/>
        <v>0</v>
      </c>
      <c r="BJ984" s="4" t="str">
        <f t="shared" si="568"/>
        <v>0</v>
      </c>
      <c r="BK984" s="4" t="str">
        <f t="shared" si="569"/>
        <v>0</v>
      </c>
      <c r="BL984" s="4" t="str">
        <f t="shared" si="570"/>
        <v>0</v>
      </c>
      <c r="BM984" s="4" t="str">
        <f t="shared" si="571"/>
        <v>0</v>
      </c>
      <c r="BN984" s="4" t="str">
        <f t="shared" si="572"/>
        <v>0</v>
      </c>
      <c r="BO984" s="4" t="str">
        <f t="shared" si="573"/>
        <v>0</v>
      </c>
      <c r="BP984" s="4" t="str">
        <f t="shared" si="574"/>
        <v>0</v>
      </c>
      <c r="BQ984" s="4" t="str">
        <f t="shared" si="575"/>
        <v>0</v>
      </c>
      <c r="BR984" s="4" t="str">
        <f t="shared" si="576"/>
        <v>0</v>
      </c>
      <c r="BS984" s="4" t="str">
        <f t="shared" si="577"/>
        <v>0</v>
      </c>
      <c r="BT984" s="4" t="str">
        <f t="shared" si="578"/>
        <v>0</v>
      </c>
      <c r="BU984" s="4" t="str">
        <f t="shared" si="579"/>
        <v>0</v>
      </c>
      <c r="BV984" s="4" t="str">
        <f t="shared" si="580"/>
        <v>0</v>
      </c>
      <c r="BW984" s="4" t="str">
        <f t="shared" si="581"/>
        <v>0</v>
      </c>
      <c r="BX984" s="4" t="str">
        <f t="shared" si="582"/>
        <v>0</v>
      </c>
      <c r="BY984" s="4" t="str">
        <f t="shared" si="583"/>
        <v>0</v>
      </c>
      <c r="BZ984" s="37">
        <f t="shared" si="584"/>
        <v>0</v>
      </c>
      <c r="CA984" s="32" t="e">
        <f>VLOOKUP(J:J,'Agent wise'!A:C,3,0)</f>
        <v>#N/A</v>
      </c>
      <c r="CB984" s="32">
        <f t="shared" si="585"/>
        <v>0</v>
      </c>
      <c r="CC984" t="str">
        <f t="shared" si="586"/>
        <v>FC</v>
      </c>
      <c r="CE984" s="32"/>
      <c r="CJ984">
        <f t="shared" si="587"/>
        <v>0</v>
      </c>
      <c r="CK984">
        <f t="shared" si="588"/>
        <v>1</v>
      </c>
      <c r="CL984">
        <f t="shared" si="589"/>
        <v>1900</v>
      </c>
    </row>
    <row r="985" spans="5:90" ht="15" customHeight="1" x14ac:dyDescent="0.35">
      <c r="E985" s="32"/>
      <c r="AQ985" s="1"/>
      <c r="AW985" s="4" t="str">
        <f t="shared" si="555"/>
        <v>0</v>
      </c>
      <c r="AX985" s="4" t="str">
        <f t="shared" si="556"/>
        <v>0</v>
      </c>
      <c r="AY985" s="4" t="str">
        <f t="shared" si="557"/>
        <v>0</v>
      </c>
      <c r="AZ985" s="4" t="str">
        <f t="shared" si="558"/>
        <v>0</v>
      </c>
      <c r="BA985" s="4" t="str">
        <f t="shared" si="559"/>
        <v>0</v>
      </c>
      <c r="BB985" s="4" t="str">
        <f t="shared" si="560"/>
        <v>0</v>
      </c>
      <c r="BC985" s="4" t="str">
        <f t="shared" si="561"/>
        <v>0</v>
      </c>
      <c r="BD985" s="4" t="str">
        <f t="shared" si="562"/>
        <v>0</v>
      </c>
      <c r="BE985" s="4" t="str">
        <f t="shared" si="563"/>
        <v>0</v>
      </c>
      <c r="BF985" s="4" t="str">
        <f t="shared" si="564"/>
        <v>0</v>
      </c>
      <c r="BG985" s="4" t="str">
        <f t="shared" si="565"/>
        <v>0</v>
      </c>
      <c r="BH985" s="4" t="str">
        <f t="shared" si="566"/>
        <v>0</v>
      </c>
      <c r="BI985" s="4" t="str">
        <f t="shared" si="567"/>
        <v>0</v>
      </c>
      <c r="BJ985" s="4" t="str">
        <f t="shared" si="568"/>
        <v>0</v>
      </c>
      <c r="BK985" s="4" t="str">
        <f t="shared" si="569"/>
        <v>0</v>
      </c>
      <c r="BL985" s="4" t="str">
        <f t="shared" si="570"/>
        <v>0</v>
      </c>
      <c r="BM985" s="4" t="str">
        <f t="shared" si="571"/>
        <v>0</v>
      </c>
      <c r="BN985" s="4" t="str">
        <f t="shared" si="572"/>
        <v>0</v>
      </c>
      <c r="BO985" s="4" t="str">
        <f t="shared" si="573"/>
        <v>0</v>
      </c>
      <c r="BP985" s="4" t="str">
        <f t="shared" si="574"/>
        <v>0</v>
      </c>
      <c r="BQ985" s="4" t="str">
        <f t="shared" si="575"/>
        <v>0</v>
      </c>
      <c r="BR985" s="4" t="str">
        <f t="shared" si="576"/>
        <v>0</v>
      </c>
      <c r="BS985" s="4" t="str">
        <f t="shared" si="577"/>
        <v>0</v>
      </c>
      <c r="BT985" s="4" t="str">
        <f t="shared" si="578"/>
        <v>0</v>
      </c>
      <c r="BU985" s="4" t="str">
        <f t="shared" si="579"/>
        <v>0</v>
      </c>
      <c r="BV985" s="4" t="str">
        <f t="shared" si="580"/>
        <v>0</v>
      </c>
      <c r="BW985" s="4" t="str">
        <f t="shared" si="581"/>
        <v>0</v>
      </c>
      <c r="BX985" s="4" t="str">
        <f t="shared" si="582"/>
        <v>0</v>
      </c>
      <c r="BY985" s="4" t="str">
        <f t="shared" si="583"/>
        <v>0</v>
      </c>
      <c r="BZ985" s="37">
        <f t="shared" si="584"/>
        <v>0</v>
      </c>
      <c r="CA985" s="32" t="e">
        <f>VLOOKUP(J:J,'Agent wise'!A:C,3,0)</f>
        <v>#N/A</v>
      </c>
      <c r="CB985" s="32">
        <f t="shared" si="585"/>
        <v>0</v>
      </c>
      <c r="CC985" t="str">
        <f t="shared" si="586"/>
        <v>FC</v>
      </c>
      <c r="CE985" s="32"/>
      <c r="CJ985">
        <f t="shared" si="587"/>
        <v>0</v>
      </c>
      <c r="CK985">
        <f t="shared" si="588"/>
        <v>1</v>
      </c>
      <c r="CL985">
        <f t="shared" si="589"/>
        <v>1900</v>
      </c>
    </row>
    <row r="986" spans="5:90" ht="15" customHeight="1" x14ac:dyDescent="0.35">
      <c r="E986" s="32"/>
      <c r="AQ986" s="1"/>
      <c r="AW986" s="4" t="str">
        <f t="shared" si="555"/>
        <v>0</v>
      </c>
      <c r="AX986" s="4" t="str">
        <f t="shared" si="556"/>
        <v>0</v>
      </c>
      <c r="AY986" s="4" t="str">
        <f t="shared" si="557"/>
        <v>0</v>
      </c>
      <c r="AZ986" s="4" t="str">
        <f t="shared" si="558"/>
        <v>0</v>
      </c>
      <c r="BA986" s="4" t="str">
        <f t="shared" si="559"/>
        <v>0</v>
      </c>
      <c r="BB986" s="4" t="str">
        <f t="shared" si="560"/>
        <v>0</v>
      </c>
      <c r="BC986" s="4" t="str">
        <f t="shared" si="561"/>
        <v>0</v>
      </c>
      <c r="BD986" s="4" t="str">
        <f t="shared" si="562"/>
        <v>0</v>
      </c>
      <c r="BE986" s="4" t="str">
        <f t="shared" si="563"/>
        <v>0</v>
      </c>
      <c r="BF986" s="4" t="str">
        <f t="shared" si="564"/>
        <v>0</v>
      </c>
      <c r="BG986" s="4" t="str">
        <f t="shared" si="565"/>
        <v>0</v>
      </c>
      <c r="BH986" s="4" t="str">
        <f t="shared" si="566"/>
        <v>0</v>
      </c>
      <c r="BI986" s="4" t="str">
        <f t="shared" si="567"/>
        <v>0</v>
      </c>
      <c r="BJ986" s="4" t="str">
        <f t="shared" si="568"/>
        <v>0</v>
      </c>
      <c r="BK986" s="4" t="str">
        <f t="shared" si="569"/>
        <v>0</v>
      </c>
      <c r="BL986" s="4" t="str">
        <f t="shared" si="570"/>
        <v>0</v>
      </c>
      <c r="BM986" s="4" t="str">
        <f t="shared" si="571"/>
        <v>0</v>
      </c>
      <c r="BN986" s="4" t="str">
        <f t="shared" si="572"/>
        <v>0</v>
      </c>
      <c r="BO986" s="4" t="str">
        <f t="shared" si="573"/>
        <v>0</v>
      </c>
      <c r="BP986" s="4" t="str">
        <f t="shared" si="574"/>
        <v>0</v>
      </c>
      <c r="BQ986" s="4" t="str">
        <f t="shared" si="575"/>
        <v>0</v>
      </c>
      <c r="BR986" s="4" t="str">
        <f t="shared" si="576"/>
        <v>0</v>
      </c>
      <c r="BS986" s="4" t="str">
        <f t="shared" si="577"/>
        <v>0</v>
      </c>
      <c r="BT986" s="4" t="str">
        <f t="shared" si="578"/>
        <v>0</v>
      </c>
      <c r="BU986" s="4" t="str">
        <f t="shared" si="579"/>
        <v>0</v>
      </c>
      <c r="BV986" s="4" t="str">
        <f t="shared" si="580"/>
        <v>0</v>
      </c>
      <c r="BW986" s="4" t="str">
        <f t="shared" si="581"/>
        <v>0</v>
      </c>
      <c r="BX986" s="4" t="str">
        <f t="shared" si="582"/>
        <v>0</v>
      </c>
      <c r="BY986" s="4" t="str">
        <f t="shared" si="583"/>
        <v>0</v>
      </c>
      <c r="BZ986" s="37">
        <f t="shared" si="584"/>
        <v>0</v>
      </c>
      <c r="CA986" s="32" t="e">
        <f>VLOOKUP(J:J,'Agent wise'!A:C,3,0)</f>
        <v>#N/A</v>
      </c>
      <c r="CB986" s="32">
        <f t="shared" si="585"/>
        <v>0</v>
      </c>
      <c r="CC986" t="str">
        <f t="shared" si="586"/>
        <v>FC</v>
      </c>
      <c r="CE986" s="32"/>
      <c r="CJ986">
        <f t="shared" si="587"/>
        <v>0</v>
      </c>
      <c r="CK986">
        <f t="shared" si="588"/>
        <v>1</v>
      </c>
      <c r="CL986">
        <f t="shared" si="589"/>
        <v>1900</v>
      </c>
    </row>
    <row r="987" spans="5:90" ht="15" customHeight="1" x14ac:dyDescent="0.35">
      <c r="E987" s="32"/>
      <c r="AQ987" s="1"/>
      <c r="AW987" s="4" t="str">
        <f t="shared" si="555"/>
        <v>0</v>
      </c>
      <c r="AX987" s="4" t="str">
        <f t="shared" si="556"/>
        <v>0</v>
      </c>
      <c r="AY987" s="4" t="str">
        <f t="shared" si="557"/>
        <v>0</v>
      </c>
      <c r="AZ987" s="4" t="str">
        <f t="shared" si="558"/>
        <v>0</v>
      </c>
      <c r="BA987" s="4" t="str">
        <f t="shared" si="559"/>
        <v>0</v>
      </c>
      <c r="BB987" s="4" t="str">
        <f t="shared" si="560"/>
        <v>0</v>
      </c>
      <c r="BC987" s="4" t="str">
        <f t="shared" si="561"/>
        <v>0</v>
      </c>
      <c r="BD987" s="4" t="str">
        <f t="shared" si="562"/>
        <v>0</v>
      </c>
      <c r="BE987" s="4" t="str">
        <f t="shared" si="563"/>
        <v>0</v>
      </c>
      <c r="BF987" s="4" t="str">
        <f t="shared" si="564"/>
        <v>0</v>
      </c>
      <c r="BG987" s="4" t="str">
        <f t="shared" si="565"/>
        <v>0</v>
      </c>
      <c r="BH987" s="4" t="str">
        <f t="shared" si="566"/>
        <v>0</v>
      </c>
      <c r="BI987" s="4" t="str">
        <f t="shared" si="567"/>
        <v>0</v>
      </c>
      <c r="BJ987" s="4" t="str">
        <f t="shared" si="568"/>
        <v>0</v>
      </c>
      <c r="BK987" s="4" t="str">
        <f t="shared" si="569"/>
        <v>0</v>
      </c>
      <c r="BL987" s="4" t="str">
        <f t="shared" si="570"/>
        <v>0</v>
      </c>
      <c r="BM987" s="4" t="str">
        <f t="shared" si="571"/>
        <v>0</v>
      </c>
      <c r="BN987" s="4" t="str">
        <f t="shared" si="572"/>
        <v>0</v>
      </c>
      <c r="BO987" s="4" t="str">
        <f t="shared" si="573"/>
        <v>0</v>
      </c>
      <c r="BP987" s="4" t="str">
        <f t="shared" si="574"/>
        <v>0</v>
      </c>
      <c r="BQ987" s="4" t="str">
        <f t="shared" si="575"/>
        <v>0</v>
      </c>
      <c r="BR987" s="4" t="str">
        <f t="shared" si="576"/>
        <v>0</v>
      </c>
      <c r="BS987" s="4" t="str">
        <f t="shared" si="577"/>
        <v>0</v>
      </c>
      <c r="BT987" s="4" t="str">
        <f t="shared" si="578"/>
        <v>0</v>
      </c>
      <c r="BU987" s="4" t="str">
        <f t="shared" si="579"/>
        <v>0</v>
      </c>
      <c r="BV987" s="4" t="str">
        <f t="shared" si="580"/>
        <v>0</v>
      </c>
      <c r="BW987" s="4" t="str">
        <f t="shared" si="581"/>
        <v>0</v>
      </c>
      <c r="BX987" s="4" t="str">
        <f t="shared" si="582"/>
        <v>0</v>
      </c>
      <c r="BY987" s="4" t="str">
        <f t="shared" si="583"/>
        <v>0</v>
      </c>
      <c r="BZ987" s="37">
        <f t="shared" si="584"/>
        <v>0</v>
      </c>
      <c r="CA987" s="32" t="e">
        <f>VLOOKUP(J:J,'Agent wise'!A:C,3,0)</f>
        <v>#N/A</v>
      </c>
      <c r="CB987" s="32">
        <f t="shared" si="585"/>
        <v>0</v>
      </c>
      <c r="CC987" t="str">
        <f t="shared" si="586"/>
        <v>FC</v>
      </c>
      <c r="CE987" s="32"/>
      <c r="CJ987">
        <f t="shared" si="587"/>
        <v>0</v>
      </c>
      <c r="CK987">
        <f t="shared" si="588"/>
        <v>1</v>
      </c>
      <c r="CL987">
        <f t="shared" si="589"/>
        <v>1900</v>
      </c>
    </row>
    <row r="988" spans="5:90" ht="15" customHeight="1" x14ac:dyDescent="0.35">
      <c r="E988" s="32"/>
      <c r="AQ988" s="1"/>
      <c r="AW988" s="4" t="str">
        <f t="shared" si="555"/>
        <v>0</v>
      </c>
      <c r="AX988" s="4" t="str">
        <f t="shared" si="556"/>
        <v>0</v>
      </c>
      <c r="AY988" s="4" t="str">
        <f t="shared" si="557"/>
        <v>0</v>
      </c>
      <c r="AZ988" s="4" t="str">
        <f t="shared" si="558"/>
        <v>0</v>
      </c>
      <c r="BA988" s="4" t="str">
        <f t="shared" si="559"/>
        <v>0</v>
      </c>
      <c r="BB988" s="4" t="str">
        <f t="shared" si="560"/>
        <v>0</v>
      </c>
      <c r="BC988" s="4" t="str">
        <f t="shared" si="561"/>
        <v>0</v>
      </c>
      <c r="BD988" s="4" t="str">
        <f t="shared" si="562"/>
        <v>0</v>
      </c>
      <c r="BE988" s="4" t="str">
        <f t="shared" si="563"/>
        <v>0</v>
      </c>
      <c r="BF988" s="4" t="str">
        <f t="shared" si="564"/>
        <v>0</v>
      </c>
      <c r="BG988" s="4" t="str">
        <f t="shared" si="565"/>
        <v>0</v>
      </c>
      <c r="BH988" s="4" t="str">
        <f t="shared" si="566"/>
        <v>0</v>
      </c>
      <c r="BI988" s="4" t="str">
        <f t="shared" si="567"/>
        <v>0</v>
      </c>
      <c r="BJ988" s="4" t="str">
        <f t="shared" si="568"/>
        <v>0</v>
      </c>
      <c r="BK988" s="4" t="str">
        <f t="shared" si="569"/>
        <v>0</v>
      </c>
      <c r="BL988" s="4" t="str">
        <f t="shared" si="570"/>
        <v>0</v>
      </c>
      <c r="BM988" s="4" t="str">
        <f t="shared" si="571"/>
        <v>0</v>
      </c>
      <c r="BN988" s="4" t="str">
        <f t="shared" si="572"/>
        <v>0</v>
      </c>
      <c r="BO988" s="4" t="str">
        <f t="shared" si="573"/>
        <v>0</v>
      </c>
      <c r="BP988" s="4" t="str">
        <f t="shared" si="574"/>
        <v>0</v>
      </c>
      <c r="BQ988" s="4" t="str">
        <f t="shared" si="575"/>
        <v>0</v>
      </c>
      <c r="BR988" s="4" t="str">
        <f t="shared" si="576"/>
        <v>0</v>
      </c>
      <c r="BS988" s="4" t="str">
        <f t="shared" si="577"/>
        <v>0</v>
      </c>
      <c r="BT988" s="4" t="str">
        <f t="shared" si="578"/>
        <v>0</v>
      </c>
      <c r="BU988" s="4" t="str">
        <f t="shared" si="579"/>
        <v>0</v>
      </c>
      <c r="BV988" s="4" t="str">
        <f t="shared" si="580"/>
        <v>0</v>
      </c>
      <c r="BW988" s="4" t="str">
        <f t="shared" si="581"/>
        <v>0</v>
      </c>
      <c r="BX988" s="4" t="str">
        <f t="shared" si="582"/>
        <v>0</v>
      </c>
      <c r="BY988" s="4" t="str">
        <f t="shared" si="583"/>
        <v>0</v>
      </c>
      <c r="BZ988" s="37">
        <f t="shared" si="584"/>
        <v>0</v>
      </c>
      <c r="CA988" s="32" t="e">
        <f>VLOOKUP(J:J,'Agent wise'!A:C,3,0)</f>
        <v>#N/A</v>
      </c>
      <c r="CB988" s="32">
        <f t="shared" si="585"/>
        <v>0</v>
      </c>
      <c r="CC988" t="str">
        <f t="shared" si="586"/>
        <v>FC</v>
      </c>
      <c r="CE988" s="32"/>
      <c r="CJ988">
        <f t="shared" si="587"/>
        <v>0</v>
      </c>
      <c r="CK988">
        <f t="shared" si="588"/>
        <v>1</v>
      </c>
      <c r="CL988">
        <f t="shared" si="589"/>
        <v>1900</v>
      </c>
    </row>
    <row r="989" spans="5:90" ht="15" customHeight="1" x14ac:dyDescent="0.35">
      <c r="E989" s="32"/>
      <c r="AQ989" s="1"/>
      <c r="AW989" s="4" t="str">
        <f t="shared" ref="AW989:AW1052" si="590">IF(OR(M989="YES", M989="Not Applicable"), AW$1, "0")</f>
        <v>0</v>
      </c>
      <c r="AX989" s="4" t="str">
        <f t="shared" ref="AX989:AX1052" si="591">IF(OR(N989="YES", N989="Not Applicable"), AX$1, "0")</f>
        <v>0</v>
      </c>
      <c r="AY989" s="4" t="str">
        <f t="shared" ref="AY989:AY1052" si="592">IF(OR(O989="YES", O989="Not Applicable"), AY$1, "0")</f>
        <v>0</v>
      </c>
      <c r="AZ989" s="4" t="str">
        <f t="shared" ref="AZ989:AZ1052" si="593">IF(OR(P989="YES", P989="Not Applicable"), AZ$1, "0")</f>
        <v>0</v>
      </c>
      <c r="BA989" s="4" t="str">
        <f t="shared" ref="BA989:BA1052" si="594">IF(OR(Q989="YES", Q989="Not Applicable"), BA$1, "0")</f>
        <v>0</v>
      </c>
      <c r="BB989" s="4" t="str">
        <f t="shared" ref="BB989:BB1052" si="595">IF(OR(R989="YES", R989="Not Applicable"), BB$1, "0")</f>
        <v>0</v>
      </c>
      <c r="BC989" s="4" t="str">
        <f t="shared" ref="BC989:BC1052" si="596">IF(OR(S989="YES", S989="Not Applicable"), BC$1, "0")</f>
        <v>0</v>
      </c>
      <c r="BD989" s="4" t="str">
        <f t="shared" ref="BD989:BD1052" si="597">IF(OR(T989="YES", T989="Not Applicable"), BD$1, "0")</f>
        <v>0</v>
      </c>
      <c r="BE989" s="4" t="str">
        <f t="shared" ref="BE989:BE1052" si="598">IF(OR(U989="YES", U989="Not Applicable"), BE$1, "0")</f>
        <v>0</v>
      </c>
      <c r="BF989" s="4" t="str">
        <f t="shared" ref="BF989:BF1052" si="599">IF(OR(V989="YES", V989="Not Applicable"), BF$1, "0")</f>
        <v>0</v>
      </c>
      <c r="BG989" s="4" t="str">
        <f t="shared" ref="BG989:BG1052" si="600">IF(OR(W989="YES", W989="Not Applicable"), BG$1, "0")</f>
        <v>0</v>
      </c>
      <c r="BH989" s="4" t="str">
        <f t="shared" ref="BH989:BH1052" si="601">IF(OR(X989="YES", X989="Not Applicable"), BH$1, "0")</f>
        <v>0</v>
      </c>
      <c r="BI989" s="4" t="str">
        <f t="shared" ref="BI989:BI1052" si="602">IF(OR(Y989="YES", Y989="Not Applicable"), BI$1, "0")</f>
        <v>0</v>
      </c>
      <c r="BJ989" s="4" t="str">
        <f t="shared" ref="BJ989:BJ1052" si="603">IF(OR(Z989="YES", Z989="Not Applicable"), BJ$1, "0")</f>
        <v>0</v>
      </c>
      <c r="BK989" s="4" t="str">
        <f t="shared" ref="BK989:BK1052" si="604">IF(OR(AA989="YES", AA989="Not Applicable"), BK$1, "0")</f>
        <v>0</v>
      </c>
      <c r="BL989" s="4" t="str">
        <f t="shared" ref="BL989:BL1052" si="605">IF(OR(AB989="YES", AB989="Not Applicable"), BL$1, "0")</f>
        <v>0</v>
      </c>
      <c r="BM989" s="4" t="str">
        <f t="shared" ref="BM989:BM1052" si="606">IF(OR(AC989="YES", AC989="Not Applicable"), BM$1, "0")</f>
        <v>0</v>
      </c>
      <c r="BN989" s="4" t="str">
        <f t="shared" ref="BN989:BN1052" si="607">IF(OR(AD989="YES", AD989="Not Applicable"), BN$1, "0")</f>
        <v>0</v>
      </c>
      <c r="BO989" s="4" t="str">
        <f t="shared" ref="BO989:BO1052" si="608">IF(OR(AE989="YES", AE989="Not Applicable"), BO$1, "0")</f>
        <v>0</v>
      </c>
      <c r="BP989" s="4" t="str">
        <f t="shared" ref="BP989:BP1052" si="609">IF(OR(AF989="YES", AF989="Not Applicable"), BP$1, "0")</f>
        <v>0</v>
      </c>
      <c r="BQ989" s="4" t="str">
        <f t="shared" ref="BQ989:BQ1052" si="610">IF(OR(AG989="YES", AG989="Not Applicable"), BQ$1, "0")</f>
        <v>0</v>
      </c>
      <c r="BR989" s="4" t="str">
        <f t="shared" ref="BR989:BR1052" si="611">IF(OR(AH989="YES", AH989="Not Applicable"), BR$1, "0")</f>
        <v>0</v>
      </c>
      <c r="BS989" s="4" t="str">
        <f t="shared" ref="BS989:BS1052" si="612">IF(OR(AI989="YES", AI989="Not Applicable"), BS$1, "0")</f>
        <v>0</v>
      </c>
      <c r="BT989" s="4" t="str">
        <f t="shared" ref="BT989:BT1052" si="613">IF(OR(AJ989="YES", AJ989="Not Applicable"), BT$1, "0")</f>
        <v>0</v>
      </c>
      <c r="BU989" s="4" t="str">
        <f t="shared" ref="BU989:BU1052" si="614">IF(OR(AK989="YES", AK989="Not Applicable"), BU$1, "0")</f>
        <v>0</v>
      </c>
      <c r="BV989" s="4" t="str">
        <f t="shared" ref="BV989:BV1052" si="615">IF(OR(AL989="YES", AL989="Not Applicable"), BV$1, "0")</f>
        <v>0</v>
      </c>
      <c r="BW989" s="4" t="str">
        <f t="shared" ref="BW989:BW1052" si="616">IF(OR(AM989="YES", AM989="Not Applicable"), BW$1, "0")</f>
        <v>0</v>
      </c>
      <c r="BX989" s="4" t="str">
        <f t="shared" ref="BX989:BX1052" si="617">IF(OR(AN989="YES", AN989="Not Applicable"), BX$1, "0")</f>
        <v>0</v>
      </c>
      <c r="BY989" s="4" t="str">
        <f t="shared" ref="BY989:BY1052" si="618">IF(OR(AO989="YES", AO989="Not Applicable"), BY$1, "0")</f>
        <v>0</v>
      </c>
      <c r="BZ989" s="37">
        <f t="shared" ref="BZ989:BZ1052" si="619">SUM(AW989:BY989)</f>
        <v>0</v>
      </c>
      <c r="CA989" s="32" t="e">
        <f>VLOOKUP(J:J,'Agent wise'!A:C,3,0)</f>
        <v>#N/A</v>
      </c>
      <c r="CB989" s="32">
        <f t="shared" ref="CB989:CB1052" si="620">DATE(CL989,CK989,CJ989)</f>
        <v>0</v>
      </c>
      <c r="CC989" t="str">
        <f t="shared" ref="CC989:CC1052" si="621">IF(BZ989&gt;=94.5, "Excellent", IF(BZ989&gt;89.5, "Good", IF(BZ989&gt;84.5, "Average", "FC")))</f>
        <v>FC</v>
      </c>
      <c r="CE989" s="32"/>
      <c r="CJ989">
        <f t="shared" ref="CJ989:CJ1052" si="622">DAY(E989)</f>
        <v>0</v>
      </c>
      <c r="CK989">
        <f t="shared" ref="CK989:CK1052" si="623">MONTH(E989)</f>
        <v>1</v>
      </c>
      <c r="CL989">
        <f t="shared" ref="CL989:CL1052" si="624">YEAR(E989)</f>
        <v>1900</v>
      </c>
    </row>
    <row r="990" spans="5:90" ht="15" customHeight="1" x14ac:dyDescent="0.35">
      <c r="E990" s="32"/>
      <c r="AQ990" s="1"/>
      <c r="AW990" s="4" t="str">
        <f t="shared" si="590"/>
        <v>0</v>
      </c>
      <c r="AX990" s="4" t="str">
        <f t="shared" si="591"/>
        <v>0</v>
      </c>
      <c r="AY990" s="4" t="str">
        <f t="shared" si="592"/>
        <v>0</v>
      </c>
      <c r="AZ990" s="4" t="str">
        <f t="shared" si="593"/>
        <v>0</v>
      </c>
      <c r="BA990" s="4" t="str">
        <f t="shared" si="594"/>
        <v>0</v>
      </c>
      <c r="BB990" s="4" t="str">
        <f t="shared" si="595"/>
        <v>0</v>
      </c>
      <c r="BC990" s="4" t="str">
        <f t="shared" si="596"/>
        <v>0</v>
      </c>
      <c r="BD990" s="4" t="str">
        <f t="shared" si="597"/>
        <v>0</v>
      </c>
      <c r="BE990" s="4" t="str">
        <f t="shared" si="598"/>
        <v>0</v>
      </c>
      <c r="BF990" s="4" t="str">
        <f t="shared" si="599"/>
        <v>0</v>
      </c>
      <c r="BG990" s="4" t="str">
        <f t="shared" si="600"/>
        <v>0</v>
      </c>
      <c r="BH990" s="4" t="str">
        <f t="shared" si="601"/>
        <v>0</v>
      </c>
      <c r="BI990" s="4" t="str">
        <f t="shared" si="602"/>
        <v>0</v>
      </c>
      <c r="BJ990" s="4" t="str">
        <f t="shared" si="603"/>
        <v>0</v>
      </c>
      <c r="BK990" s="4" t="str">
        <f t="shared" si="604"/>
        <v>0</v>
      </c>
      <c r="BL990" s="4" t="str">
        <f t="shared" si="605"/>
        <v>0</v>
      </c>
      <c r="BM990" s="4" t="str">
        <f t="shared" si="606"/>
        <v>0</v>
      </c>
      <c r="BN990" s="4" t="str">
        <f t="shared" si="607"/>
        <v>0</v>
      </c>
      <c r="BO990" s="4" t="str">
        <f t="shared" si="608"/>
        <v>0</v>
      </c>
      <c r="BP990" s="4" t="str">
        <f t="shared" si="609"/>
        <v>0</v>
      </c>
      <c r="BQ990" s="4" t="str">
        <f t="shared" si="610"/>
        <v>0</v>
      </c>
      <c r="BR990" s="4" t="str">
        <f t="shared" si="611"/>
        <v>0</v>
      </c>
      <c r="BS990" s="4" t="str">
        <f t="shared" si="612"/>
        <v>0</v>
      </c>
      <c r="BT990" s="4" t="str">
        <f t="shared" si="613"/>
        <v>0</v>
      </c>
      <c r="BU990" s="4" t="str">
        <f t="shared" si="614"/>
        <v>0</v>
      </c>
      <c r="BV990" s="4" t="str">
        <f t="shared" si="615"/>
        <v>0</v>
      </c>
      <c r="BW990" s="4" t="str">
        <f t="shared" si="616"/>
        <v>0</v>
      </c>
      <c r="BX990" s="4" t="str">
        <f t="shared" si="617"/>
        <v>0</v>
      </c>
      <c r="BY990" s="4" t="str">
        <f t="shared" si="618"/>
        <v>0</v>
      </c>
      <c r="BZ990" s="37">
        <f t="shared" si="619"/>
        <v>0</v>
      </c>
      <c r="CA990" s="32" t="e">
        <f>VLOOKUP(J:J,'Agent wise'!A:C,3,0)</f>
        <v>#N/A</v>
      </c>
      <c r="CB990" s="32">
        <f t="shared" si="620"/>
        <v>0</v>
      </c>
      <c r="CC990" t="str">
        <f t="shared" si="621"/>
        <v>FC</v>
      </c>
      <c r="CE990" s="32"/>
      <c r="CJ990">
        <f t="shared" si="622"/>
        <v>0</v>
      </c>
      <c r="CK990">
        <f t="shared" si="623"/>
        <v>1</v>
      </c>
      <c r="CL990">
        <f t="shared" si="624"/>
        <v>1900</v>
      </c>
    </row>
    <row r="991" spans="5:90" ht="15" customHeight="1" x14ac:dyDescent="0.35">
      <c r="E991" s="32"/>
      <c r="AQ991" s="1"/>
      <c r="AW991" s="4" t="str">
        <f t="shared" si="590"/>
        <v>0</v>
      </c>
      <c r="AX991" s="4" t="str">
        <f t="shared" si="591"/>
        <v>0</v>
      </c>
      <c r="AY991" s="4" t="str">
        <f t="shared" si="592"/>
        <v>0</v>
      </c>
      <c r="AZ991" s="4" t="str">
        <f t="shared" si="593"/>
        <v>0</v>
      </c>
      <c r="BA991" s="4" t="str">
        <f t="shared" si="594"/>
        <v>0</v>
      </c>
      <c r="BB991" s="4" t="str">
        <f t="shared" si="595"/>
        <v>0</v>
      </c>
      <c r="BC991" s="4" t="str">
        <f t="shared" si="596"/>
        <v>0</v>
      </c>
      <c r="BD991" s="4" t="str">
        <f t="shared" si="597"/>
        <v>0</v>
      </c>
      <c r="BE991" s="4" t="str">
        <f t="shared" si="598"/>
        <v>0</v>
      </c>
      <c r="BF991" s="4" t="str">
        <f t="shared" si="599"/>
        <v>0</v>
      </c>
      <c r="BG991" s="4" t="str">
        <f t="shared" si="600"/>
        <v>0</v>
      </c>
      <c r="BH991" s="4" t="str">
        <f t="shared" si="601"/>
        <v>0</v>
      </c>
      <c r="BI991" s="4" t="str">
        <f t="shared" si="602"/>
        <v>0</v>
      </c>
      <c r="BJ991" s="4" t="str">
        <f t="shared" si="603"/>
        <v>0</v>
      </c>
      <c r="BK991" s="4" t="str">
        <f t="shared" si="604"/>
        <v>0</v>
      </c>
      <c r="BL991" s="4" t="str">
        <f t="shared" si="605"/>
        <v>0</v>
      </c>
      <c r="BM991" s="4" t="str">
        <f t="shared" si="606"/>
        <v>0</v>
      </c>
      <c r="BN991" s="4" t="str">
        <f t="shared" si="607"/>
        <v>0</v>
      </c>
      <c r="BO991" s="4" t="str">
        <f t="shared" si="608"/>
        <v>0</v>
      </c>
      <c r="BP991" s="4" t="str">
        <f t="shared" si="609"/>
        <v>0</v>
      </c>
      <c r="BQ991" s="4" t="str">
        <f t="shared" si="610"/>
        <v>0</v>
      </c>
      <c r="BR991" s="4" t="str">
        <f t="shared" si="611"/>
        <v>0</v>
      </c>
      <c r="BS991" s="4" t="str">
        <f t="shared" si="612"/>
        <v>0</v>
      </c>
      <c r="BT991" s="4" t="str">
        <f t="shared" si="613"/>
        <v>0</v>
      </c>
      <c r="BU991" s="4" t="str">
        <f t="shared" si="614"/>
        <v>0</v>
      </c>
      <c r="BV991" s="4" t="str">
        <f t="shared" si="615"/>
        <v>0</v>
      </c>
      <c r="BW991" s="4" t="str">
        <f t="shared" si="616"/>
        <v>0</v>
      </c>
      <c r="BX991" s="4" t="str">
        <f t="shared" si="617"/>
        <v>0</v>
      </c>
      <c r="BY991" s="4" t="str">
        <f t="shared" si="618"/>
        <v>0</v>
      </c>
      <c r="BZ991" s="37">
        <f t="shared" si="619"/>
        <v>0</v>
      </c>
      <c r="CA991" s="32" t="e">
        <f>VLOOKUP(J:J,'Agent wise'!A:C,3,0)</f>
        <v>#N/A</v>
      </c>
      <c r="CB991" s="32">
        <f t="shared" si="620"/>
        <v>0</v>
      </c>
      <c r="CC991" t="str">
        <f t="shared" si="621"/>
        <v>FC</v>
      </c>
      <c r="CE991" s="32"/>
      <c r="CJ991">
        <f t="shared" si="622"/>
        <v>0</v>
      </c>
      <c r="CK991">
        <f t="shared" si="623"/>
        <v>1</v>
      </c>
      <c r="CL991">
        <f t="shared" si="624"/>
        <v>1900</v>
      </c>
    </row>
    <row r="992" spans="5:90" ht="15" customHeight="1" x14ac:dyDescent="0.35">
      <c r="E992" s="32"/>
      <c r="AQ992" s="1"/>
      <c r="AW992" s="4" t="str">
        <f t="shared" si="590"/>
        <v>0</v>
      </c>
      <c r="AX992" s="4" t="str">
        <f t="shared" si="591"/>
        <v>0</v>
      </c>
      <c r="AY992" s="4" t="str">
        <f t="shared" si="592"/>
        <v>0</v>
      </c>
      <c r="AZ992" s="4" t="str">
        <f t="shared" si="593"/>
        <v>0</v>
      </c>
      <c r="BA992" s="4" t="str">
        <f t="shared" si="594"/>
        <v>0</v>
      </c>
      <c r="BB992" s="4" t="str">
        <f t="shared" si="595"/>
        <v>0</v>
      </c>
      <c r="BC992" s="4" t="str">
        <f t="shared" si="596"/>
        <v>0</v>
      </c>
      <c r="BD992" s="4" t="str">
        <f t="shared" si="597"/>
        <v>0</v>
      </c>
      <c r="BE992" s="4" t="str">
        <f t="shared" si="598"/>
        <v>0</v>
      </c>
      <c r="BF992" s="4" t="str">
        <f t="shared" si="599"/>
        <v>0</v>
      </c>
      <c r="BG992" s="4" t="str">
        <f t="shared" si="600"/>
        <v>0</v>
      </c>
      <c r="BH992" s="4" t="str">
        <f t="shared" si="601"/>
        <v>0</v>
      </c>
      <c r="BI992" s="4" t="str">
        <f t="shared" si="602"/>
        <v>0</v>
      </c>
      <c r="BJ992" s="4" t="str">
        <f t="shared" si="603"/>
        <v>0</v>
      </c>
      <c r="BK992" s="4" t="str">
        <f t="shared" si="604"/>
        <v>0</v>
      </c>
      <c r="BL992" s="4" t="str">
        <f t="shared" si="605"/>
        <v>0</v>
      </c>
      <c r="BM992" s="4" t="str">
        <f t="shared" si="606"/>
        <v>0</v>
      </c>
      <c r="BN992" s="4" t="str">
        <f t="shared" si="607"/>
        <v>0</v>
      </c>
      <c r="BO992" s="4" t="str">
        <f t="shared" si="608"/>
        <v>0</v>
      </c>
      <c r="BP992" s="4" t="str">
        <f t="shared" si="609"/>
        <v>0</v>
      </c>
      <c r="BQ992" s="4" t="str">
        <f t="shared" si="610"/>
        <v>0</v>
      </c>
      <c r="BR992" s="4" t="str">
        <f t="shared" si="611"/>
        <v>0</v>
      </c>
      <c r="BS992" s="4" t="str">
        <f t="shared" si="612"/>
        <v>0</v>
      </c>
      <c r="BT992" s="4" t="str">
        <f t="shared" si="613"/>
        <v>0</v>
      </c>
      <c r="BU992" s="4" t="str">
        <f t="shared" si="614"/>
        <v>0</v>
      </c>
      <c r="BV992" s="4" t="str">
        <f t="shared" si="615"/>
        <v>0</v>
      </c>
      <c r="BW992" s="4" t="str">
        <f t="shared" si="616"/>
        <v>0</v>
      </c>
      <c r="BX992" s="4" t="str">
        <f t="shared" si="617"/>
        <v>0</v>
      </c>
      <c r="BY992" s="4" t="str">
        <f t="shared" si="618"/>
        <v>0</v>
      </c>
      <c r="BZ992" s="37">
        <f t="shared" si="619"/>
        <v>0</v>
      </c>
      <c r="CA992" s="32" t="e">
        <f>VLOOKUP(J:J,'Agent wise'!A:C,3,0)</f>
        <v>#N/A</v>
      </c>
      <c r="CB992" s="32">
        <f t="shared" si="620"/>
        <v>0</v>
      </c>
      <c r="CC992" t="str">
        <f t="shared" si="621"/>
        <v>FC</v>
      </c>
      <c r="CE992" s="32"/>
      <c r="CJ992">
        <f t="shared" si="622"/>
        <v>0</v>
      </c>
      <c r="CK992">
        <f t="shared" si="623"/>
        <v>1</v>
      </c>
      <c r="CL992">
        <f t="shared" si="624"/>
        <v>1900</v>
      </c>
    </row>
    <row r="993" spans="5:90" ht="15" customHeight="1" x14ac:dyDescent="0.35">
      <c r="E993" s="32"/>
      <c r="AQ993" s="1"/>
      <c r="AW993" s="4" t="str">
        <f t="shared" si="590"/>
        <v>0</v>
      </c>
      <c r="AX993" s="4" t="str">
        <f t="shared" si="591"/>
        <v>0</v>
      </c>
      <c r="AY993" s="4" t="str">
        <f t="shared" si="592"/>
        <v>0</v>
      </c>
      <c r="AZ993" s="4" t="str">
        <f t="shared" si="593"/>
        <v>0</v>
      </c>
      <c r="BA993" s="4" t="str">
        <f t="shared" si="594"/>
        <v>0</v>
      </c>
      <c r="BB993" s="4" t="str">
        <f t="shared" si="595"/>
        <v>0</v>
      </c>
      <c r="BC993" s="4" t="str">
        <f t="shared" si="596"/>
        <v>0</v>
      </c>
      <c r="BD993" s="4" t="str">
        <f t="shared" si="597"/>
        <v>0</v>
      </c>
      <c r="BE993" s="4" t="str">
        <f t="shared" si="598"/>
        <v>0</v>
      </c>
      <c r="BF993" s="4" t="str">
        <f t="shared" si="599"/>
        <v>0</v>
      </c>
      <c r="BG993" s="4" t="str">
        <f t="shared" si="600"/>
        <v>0</v>
      </c>
      <c r="BH993" s="4" t="str">
        <f t="shared" si="601"/>
        <v>0</v>
      </c>
      <c r="BI993" s="4" t="str">
        <f t="shared" si="602"/>
        <v>0</v>
      </c>
      <c r="BJ993" s="4" t="str">
        <f t="shared" si="603"/>
        <v>0</v>
      </c>
      <c r="BK993" s="4" t="str">
        <f t="shared" si="604"/>
        <v>0</v>
      </c>
      <c r="BL993" s="4" t="str">
        <f t="shared" si="605"/>
        <v>0</v>
      </c>
      <c r="BM993" s="4" t="str">
        <f t="shared" si="606"/>
        <v>0</v>
      </c>
      <c r="BN993" s="4" t="str">
        <f t="shared" si="607"/>
        <v>0</v>
      </c>
      <c r="BO993" s="4" t="str">
        <f t="shared" si="608"/>
        <v>0</v>
      </c>
      <c r="BP993" s="4" t="str">
        <f t="shared" si="609"/>
        <v>0</v>
      </c>
      <c r="BQ993" s="4" t="str">
        <f t="shared" si="610"/>
        <v>0</v>
      </c>
      <c r="BR993" s="4" t="str">
        <f t="shared" si="611"/>
        <v>0</v>
      </c>
      <c r="BS993" s="4" t="str">
        <f t="shared" si="612"/>
        <v>0</v>
      </c>
      <c r="BT993" s="4" t="str">
        <f t="shared" si="613"/>
        <v>0</v>
      </c>
      <c r="BU993" s="4" t="str">
        <f t="shared" si="614"/>
        <v>0</v>
      </c>
      <c r="BV993" s="4" t="str">
        <f t="shared" si="615"/>
        <v>0</v>
      </c>
      <c r="BW993" s="4" t="str">
        <f t="shared" si="616"/>
        <v>0</v>
      </c>
      <c r="BX993" s="4" t="str">
        <f t="shared" si="617"/>
        <v>0</v>
      </c>
      <c r="BY993" s="4" t="str">
        <f t="shared" si="618"/>
        <v>0</v>
      </c>
      <c r="BZ993" s="37">
        <f t="shared" si="619"/>
        <v>0</v>
      </c>
      <c r="CA993" s="32" t="e">
        <f>VLOOKUP(J:J,'Agent wise'!A:C,3,0)</f>
        <v>#N/A</v>
      </c>
      <c r="CB993" s="32">
        <f t="shared" si="620"/>
        <v>0</v>
      </c>
      <c r="CC993" t="str">
        <f t="shared" si="621"/>
        <v>FC</v>
      </c>
      <c r="CE993" s="32"/>
      <c r="CJ993">
        <f t="shared" si="622"/>
        <v>0</v>
      </c>
      <c r="CK993">
        <f t="shared" si="623"/>
        <v>1</v>
      </c>
      <c r="CL993">
        <f t="shared" si="624"/>
        <v>1900</v>
      </c>
    </row>
    <row r="994" spans="5:90" ht="15" customHeight="1" x14ac:dyDescent="0.35">
      <c r="E994" s="32"/>
      <c r="AQ994" s="1"/>
      <c r="AW994" s="4" t="str">
        <f t="shared" si="590"/>
        <v>0</v>
      </c>
      <c r="AX994" s="4" t="str">
        <f t="shared" si="591"/>
        <v>0</v>
      </c>
      <c r="AY994" s="4" t="str">
        <f t="shared" si="592"/>
        <v>0</v>
      </c>
      <c r="AZ994" s="4" t="str">
        <f t="shared" si="593"/>
        <v>0</v>
      </c>
      <c r="BA994" s="4" t="str">
        <f t="shared" si="594"/>
        <v>0</v>
      </c>
      <c r="BB994" s="4" t="str">
        <f t="shared" si="595"/>
        <v>0</v>
      </c>
      <c r="BC994" s="4" t="str">
        <f t="shared" si="596"/>
        <v>0</v>
      </c>
      <c r="BD994" s="4" t="str">
        <f t="shared" si="597"/>
        <v>0</v>
      </c>
      <c r="BE994" s="4" t="str">
        <f t="shared" si="598"/>
        <v>0</v>
      </c>
      <c r="BF994" s="4" t="str">
        <f t="shared" si="599"/>
        <v>0</v>
      </c>
      <c r="BG994" s="4" t="str">
        <f t="shared" si="600"/>
        <v>0</v>
      </c>
      <c r="BH994" s="4" t="str">
        <f t="shared" si="601"/>
        <v>0</v>
      </c>
      <c r="BI994" s="4" t="str">
        <f t="shared" si="602"/>
        <v>0</v>
      </c>
      <c r="BJ994" s="4" t="str">
        <f t="shared" si="603"/>
        <v>0</v>
      </c>
      <c r="BK994" s="4" t="str">
        <f t="shared" si="604"/>
        <v>0</v>
      </c>
      <c r="BL994" s="4" t="str">
        <f t="shared" si="605"/>
        <v>0</v>
      </c>
      <c r="BM994" s="4" t="str">
        <f t="shared" si="606"/>
        <v>0</v>
      </c>
      <c r="BN994" s="4" t="str">
        <f t="shared" si="607"/>
        <v>0</v>
      </c>
      <c r="BO994" s="4" t="str">
        <f t="shared" si="608"/>
        <v>0</v>
      </c>
      <c r="BP994" s="4" t="str">
        <f t="shared" si="609"/>
        <v>0</v>
      </c>
      <c r="BQ994" s="4" t="str">
        <f t="shared" si="610"/>
        <v>0</v>
      </c>
      <c r="BR994" s="4" t="str">
        <f t="shared" si="611"/>
        <v>0</v>
      </c>
      <c r="BS994" s="4" t="str">
        <f t="shared" si="612"/>
        <v>0</v>
      </c>
      <c r="BT994" s="4" t="str">
        <f t="shared" si="613"/>
        <v>0</v>
      </c>
      <c r="BU994" s="4" t="str">
        <f t="shared" si="614"/>
        <v>0</v>
      </c>
      <c r="BV994" s="4" t="str">
        <f t="shared" si="615"/>
        <v>0</v>
      </c>
      <c r="BW994" s="4" t="str">
        <f t="shared" si="616"/>
        <v>0</v>
      </c>
      <c r="BX994" s="4" t="str">
        <f t="shared" si="617"/>
        <v>0</v>
      </c>
      <c r="BY994" s="4" t="str">
        <f t="shared" si="618"/>
        <v>0</v>
      </c>
      <c r="BZ994" s="37">
        <f t="shared" si="619"/>
        <v>0</v>
      </c>
      <c r="CA994" s="32" t="e">
        <f>VLOOKUP(J:J,'Agent wise'!A:C,3,0)</f>
        <v>#N/A</v>
      </c>
      <c r="CB994" s="32">
        <f t="shared" si="620"/>
        <v>0</v>
      </c>
      <c r="CC994" t="str">
        <f t="shared" si="621"/>
        <v>FC</v>
      </c>
      <c r="CE994" s="32"/>
      <c r="CJ994">
        <f t="shared" si="622"/>
        <v>0</v>
      </c>
      <c r="CK994">
        <f t="shared" si="623"/>
        <v>1</v>
      </c>
      <c r="CL994">
        <f t="shared" si="624"/>
        <v>1900</v>
      </c>
    </row>
    <row r="995" spans="5:90" ht="15" customHeight="1" x14ac:dyDescent="0.35">
      <c r="E995" s="32"/>
      <c r="AQ995" s="1"/>
      <c r="AW995" s="4" t="str">
        <f t="shared" si="590"/>
        <v>0</v>
      </c>
      <c r="AX995" s="4" t="str">
        <f t="shared" si="591"/>
        <v>0</v>
      </c>
      <c r="AY995" s="4" t="str">
        <f t="shared" si="592"/>
        <v>0</v>
      </c>
      <c r="AZ995" s="4" t="str">
        <f t="shared" si="593"/>
        <v>0</v>
      </c>
      <c r="BA995" s="4" t="str">
        <f t="shared" si="594"/>
        <v>0</v>
      </c>
      <c r="BB995" s="4" t="str">
        <f t="shared" si="595"/>
        <v>0</v>
      </c>
      <c r="BC995" s="4" t="str">
        <f t="shared" si="596"/>
        <v>0</v>
      </c>
      <c r="BD995" s="4" t="str">
        <f t="shared" si="597"/>
        <v>0</v>
      </c>
      <c r="BE995" s="4" t="str">
        <f t="shared" si="598"/>
        <v>0</v>
      </c>
      <c r="BF995" s="4" t="str">
        <f t="shared" si="599"/>
        <v>0</v>
      </c>
      <c r="BG995" s="4" t="str">
        <f t="shared" si="600"/>
        <v>0</v>
      </c>
      <c r="BH995" s="4" t="str">
        <f t="shared" si="601"/>
        <v>0</v>
      </c>
      <c r="BI995" s="4" t="str">
        <f t="shared" si="602"/>
        <v>0</v>
      </c>
      <c r="BJ995" s="4" t="str">
        <f t="shared" si="603"/>
        <v>0</v>
      </c>
      <c r="BK995" s="4" t="str">
        <f t="shared" si="604"/>
        <v>0</v>
      </c>
      <c r="BL995" s="4" t="str">
        <f t="shared" si="605"/>
        <v>0</v>
      </c>
      <c r="BM995" s="4" t="str">
        <f t="shared" si="606"/>
        <v>0</v>
      </c>
      <c r="BN995" s="4" t="str">
        <f t="shared" si="607"/>
        <v>0</v>
      </c>
      <c r="BO995" s="4" t="str">
        <f t="shared" si="608"/>
        <v>0</v>
      </c>
      <c r="BP995" s="4" t="str">
        <f t="shared" si="609"/>
        <v>0</v>
      </c>
      <c r="BQ995" s="4" t="str">
        <f t="shared" si="610"/>
        <v>0</v>
      </c>
      <c r="BR995" s="4" t="str">
        <f t="shared" si="611"/>
        <v>0</v>
      </c>
      <c r="BS995" s="4" t="str">
        <f t="shared" si="612"/>
        <v>0</v>
      </c>
      <c r="BT995" s="4" t="str">
        <f t="shared" si="613"/>
        <v>0</v>
      </c>
      <c r="BU995" s="4" t="str">
        <f t="shared" si="614"/>
        <v>0</v>
      </c>
      <c r="BV995" s="4" t="str">
        <f t="shared" si="615"/>
        <v>0</v>
      </c>
      <c r="BW995" s="4" t="str">
        <f t="shared" si="616"/>
        <v>0</v>
      </c>
      <c r="BX995" s="4" t="str">
        <f t="shared" si="617"/>
        <v>0</v>
      </c>
      <c r="BY995" s="4" t="str">
        <f t="shared" si="618"/>
        <v>0</v>
      </c>
      <c r="BZ995" s="37">
        <f t="shared" si="619"/>
        <v>0</v>
      </c>
      <c r="CA995" s="32" t="e">
        <f>VLOOKUP(J:J,'Agent wise'!A:C,3,0)</f>
        <v>#N/A</v>
      </c>
      <c r="CB995" s="32">
        <f t="shared" si="620"/>
        <v>0</v>
      </c>
      <c r="CC995" t="str">
        <f t="shared" si="621"/>
        <v>FC</v>
      </c>
      <c r="CE995" s="32"/>
      <c r="CJ995">
        <f t="shared" si="622"/>
        <v>0</v>
      </c>
      <c r="CK995">
        <f t="shared" si="623"/>
        <v>1</v>
      </c>
      <c r="CL995">
        <f t="shared" si="624"/>
        <v>1900</v>
      </c>
    </row>
    <row r="996" spans="5:90" ht="15" customHeight="1" x14ac:dyDescent="0.35">
      <c r="E996" s="32"/>
      <c r="AQ996" s="1"/>
      <c r="AW996" s="4" t="str">
        <f t="shared" si="590"/>
        <v>0</v>
      </c>
      <c r="AX996" s="4" t="str">
        <f t="shared" si="591"/>
        <v>0</v>
      </c>
      <c r="AY996" s="4" t="str">
        <f t="shared" si="592"/>
        <v>0</v>
      </c>
      <c r="AZ996" s="4" t="str">
        <f t="shared" si="593"/>
        <v>0</v>
      </c>
      <c r="BA996" s="4" t="str">
        <f t="shared" si="594"/>
        <v>0</v>
      </c>
      <c r="BB996" s="4" t="str">
        <f t="shared" si="595"/>
        <v>0</v>
      </c>
      <c r="BC996" s="4" t="str">
        <f t="shared" si="596"/>
        <v>0</v>
      </c>
      <c r="BD996" s="4" t="str">
        <f t="shared" si="597"/>
        <v>0</v>
      </c>
      <c r="BE996" s="4" t="str">
        <f t="shared" si="598"/>
        <v>0</v>
      </c>
      <c r="BF996" s="4" t="str">
        <f t="shared" si="599"/>
        <v>0</v>
      </c>
      <c r="BG996" s="4" t="str">
        <f t="shared" si="600"/>
        <v>0</v>
      </c>
      <c r="BH996" s="4" t="str">
        <f t="shared" si="601"/>
        <v>0</v>
      </c>
      <c r="BI996" s="4" t="str">
        <f t="shared" si="602"/>
        <v>0</v>
      </c>
      <c r="BJ996" s="4" t="str">
        <f t="shared" si="603"/>
        <v>0</v>
      </c>
      <c r="BK996" s="4" t="str">
        <f t="shared" si="604"/>
        <v>0</v>
      </c>
      <c r="BL996" s="4" t="str">
        <f t="shared" si="605"/>
        <v>0</v>
      </c>
      <c r="BM996" s="4" t="str">
        <f t="shared" si="606"/>
        <v>0</v>
      </c>
      <c r="BN996" s="4" t="str">
        <f t="shared" si="607"/>
        <v>0</v>
      </c>
      <c r="BO996" s="4" t="str">
        <f t="shared" si="608"/>
        <v>0</v>
      </c>
      <c r="BP996" s="4" t="str">
        <f t="shared" si="609"/>
        <v>0</v>
      </c>
      <c r="BQ996" s="4" t="str">
        <f t="shared" si="610"/>
        <v>0</v>
      </c>
      <c r="BR996" s="4" t="str">
        <f t="shared" si="611"/>
        <v>0</v>
      </c>
      <c r="BS996" s="4" t="str">
        <f t="shared" si="612"/>
        <v>0</v>
      </c>
      <c r="BT996" s="4" t="str">
        <f t="shared" si="613"/>
        <v>0</v>
      </c>
      <c r="BU996" s="4" t="str">
        <f t="shared" si="614"/>
        <v>0</v>
      </c>
      <c r="BV996" s="4" t="str">
        <f t="shared" si="615"/>
        <v>0</v>
      </c>
      <c r="BW996" s="4" t="str">
        <f t="shared" si="616"/>
        <v>0</v>
      </c>
      <c r="BX996" s="4" t="str">
        <f t="shared" si="617"/>
        <v>0</v>
      </c>
      <c r="BY996" s="4" t="str">
        <f t="shared" si="618"/>
        <v>0</v>
      </c>
      <c r="BZ996" s="37">
        <f t="shared" si="619"/>
        <v>0</v>
      </c>
      <c r="CA996" s="32" t="e">
        <f>VLOOKUP(J:J,'Agent wise'!A:C,3,0)</f>
        <v>#N/A</v>
      </c>
      <c r="CB996" s="32">
        <f t="shared" si="620"/>
        <v>0</v>
      </c>
      <c r="CC996" t="str">
        <f t="shared" si="621"/>
        <v>FC</v>
      </c>
      <c r="CE996" s="32"/>
      <c r="CJ996">
        <f t="shared" si="622"/>
        <v>0</v>
      </c>
      <c r="CK996">
        <f t="shared" si="623"/>
        <v>1</v>
      </c>
      <c r="CL996">
        <f t="shared" si="624"/>
        <v>1900</v>
      </c>
    </row>
    <row r="997" spans="5:90" ht="15" customHeight="1" x14ac:dyDescent="0.35">
      <c r="E997" s="32"/>
      <c r="AQ997" s="1"/>
      <c r="AW997" s="4" t="str">
        <f t="shared" si="590"/>
        <v>0</v>
      </c>
      <c r="AX997" s="4" t="str">
        <f t="shared" si="591"/>
        <v>0</v>
      </c>
      <c r="AY997" s="4" t="str">
        <f t="shared" si="592"/>
        <v>0</v>
      </c>
      <c r="AZ997" s="4" t="str">
        <f t="shared" si="593"/>
        <v>0</v>
      </c>
      <c r="BA997" s="4" t="str">
        <f t="shared" si="594"/>
        <v>0</v>
      </c>
      <c r="BB997" s="4" t="str">
        <f t="shared" si="595"/>
        <v>0</v>
      </c>
      <c r="BC997" s="4" t="str">
        <f t="shared" si="596"/>
        <v>0</v>
      </c>
      <c r="BD997" s="4" t="str">
        <f t="shared" si="597"/>
        <v>0</v>
      </c>
      <c r="BE997" s="4" t="str">
        <f t="shared" si="598"/>
        <v>0</v>
      </c>
      <c r="BF997" s="4" t="str">
        <f t="shared" si="599"/>
        <v>0</v>
      </c>
      <c r="BG997" s="4" t="str">
        <f t="shared" si="600"/>
        <v>0</v>
      </c>
      <c r="BH997" s="4" t="str">
        <f t="shared" si="601"/>
        <v>0</v>
      </c>
      <c r="BI997" s="4" t="str">
        <f t="shared" si="602"/>
        <v>0</v>
      </c>
      <c r="BJ997" s="4" t="str">
        <f t="shared" si="603"/>
        <v>0</v>
      </c>
      <c r="BK997" s="4" t="str">
        <f t="shared" si="604"/>
        <v>0</v>
      </c>
      <c r="BL997" s="4" t="str">
        <f t="shared" si="605"/>
        <v>0</v>
      </c>
      <c r="BM997" s="4" t="str">
        <f t="shared" si="606"/>
        <v>0</v>
      </c>
      <c r="BN997" s="4" t="str">
        <f t="shared" si="607"/>
        <v>0</v>
      </c>
      <c r="BO997" s="4" t="str">
        <f t="shared" si="608"/>
        <v>0</v>
      </c>
      <c r="BP997" s="4" t="str">
        <f t="shared" si="609"/>
        <v>0</v>
      </c>
      <c r="BQ997" s="4" t="str">
        <f t="shared" si="610"/>
        <v>0</v>
      </c>
      <c r="BR997" s="4" t="str">
        <f t="shared" si="611"/>
        <v>0</v>
      </c>
      <c r="BS997" s="4" t="str">
        <f t="shared" si="612"/>
        <v>0</v>
      </c>
      <c r="BT997" s="4" t="str">
        <f t="shared" si="613"/>
        <v>0</v>
      </c>
      <c r="BU997" s="4" t="str">
        <f t="shared" si="614"/>
        <v>0</v>
      </c>
      <c r="BV997" s="4" t="str">
        <f t="shared" si="615"/>
        <v>0</v>
      </c>
      <c r="BW997" s="4" t="str">
        <f t="shared" si="616"/>
        <v>0</v>
      </c>
      <c r="BX997" s="4" t="str">
        <f t="shared" si="617"/>
        <v>0</v>
      </c>
      <c r="BY997" s="4" t="str">
        <f t="shared" si="618"/>
        <v>0</v>
      </c>
      <c r="BZ997" s="37">
        <f t="shared" si="619"/>
        <v>0</v>
      </c>
      <c r="CA997" s="32" t="e">
        <f>VLOOKUP(J:J,'Agent wise'!A:C,3,0)</f>
        <v>#N/A</v>
      </c>
      <c r="CB997" s="32">
        <f t="shared" si="620"/>
        <v>0</v>
      </c>
      <c r="CC997" t="str">
        <f t="shared" si="621"/>
        <v>FC</v>
      </c>
      <c r="CE997" s="32"/>
      <c r="CJ997">
        <f t="shared" si="622"/>
        <v>0</v>
      </c>
      <c r="CK997">
        <f t="shared" si="623"/>
        <v>1</v>
      </c>
      <c r="CL997">
        <f t="shared" si="624"/>
        <v>1900</v>
      </c>
    </row>
    <row r="998" spans="5:90" ht="15" customHeight="1" x14ac:dyDescent="0.35">
      <c r="E998" s="32"/>
      <c r="AQ998" s="1"/>
      <c r="AW998" s="4" t="str">
        <f t="shared" si="590"/>
        <v>0</v>
      </c>
      <c r="AX998" s="4" t="str">
        <f t="shared" si="591"/>
        <v>0</v>
      </c>
      <c r="AY998" s="4" t="str">
        <f t="shared" si="592"/>
        <v>0</v>
      </c>
      <c r="AZ998" s="4" t="str">
        <f t="shared" si="593"/>
        <v>0</v>
      </c>
      <c r="BA998" s="4" t="str">
        <f t="shared" si="594"/>
        <v>0</v>
      </c>
      <c r="BB998" s="4" t="str">
        <f t="shared" si="595"/>
        <v>0</v>
      </c>
      <c r="BC998" s="4" t="str">
        <f t="shared" si="596"/>
        <v>0</v>
      </c>
      <c r="BD998" s="4" t="str">
        <f t="shared" si="597"/>
        <v>0</v>
      </c>
      <c r="BE998" s="4" t="str">
        <f t="shared" si="598"/>
        <v>0</v>
      </c>
      <c r="BF998" s="4" t="str">
        <f t="shared" si="599"/>
        <v>0</v>
      </c>
      <c r="BG998" s="4" t="str">
        <f t="shared" si="600"/>
        <v>0</v>
      </c>
      <c r="BH998" s="4" t="str">
        <f t="shared" si="601"/>
        <v>0</v>
      </c>
      <c r="BI998" s="4" t="str">
        <f t="shared" si="602"/>
        <v>0</v>
      </c>
      <c r="BJ998" s="4" t="str">
        <f t="shared" si="603"/>
        <v>0</v>
      </c>
      <c r="BK998" s="4" t="str">
        <f t="shared" si="604"/>
        <v>0</v>
      </c>
      <c r="BL998" s="4" t="str">
        <f t="shared" si="605"/>
        <v>0</v>
      </c>
      <c r="BM998" s="4" t="str">
        <f t="shared" si="606"/>
        <v>0</v>
      </c>
      <c r="BN998" s="4" t="str">
        <f t="shared" si="607"/>
        <v>0</v>
      </c>
      <c r="BO998" s="4" t="str">
        <f t="shared" si="608"/>
        <v>0</v>
      </c>
      <c r="BP998" s="4" t="str">
        <f t="shared" si="609"/>
        <v>0</v>
      </c>
      <c r="BQ998" s="4" t="str">
        <f t="shared" si="610"/>
        <v>0</v>
      </c>
      <c r="BR998" s="4" t="str">
        <f t="shared" si="611"/>
        <v>0</v>
      </c>
      <c r="BS998" s="4" t="str">
        <f t="shared" si="612"/>
        <v>0</v>
      </c>
      <c r="BT998" s="4" t="str">
        <f t="shared" si="613"/>
        <v>0</v>
      </c>
      <c r="BU998" s="4" t="str">
        <f t="shared" si="614"/>
        <v>0</v>
      </c>
      <c r="BV998" s="4" t="str">
        <f t="shared" si="615"/>
        <v>0</v>
      </c>
      <c r="BW998" s="4" t="str">
        <f t="shared" si="616"/>
        <v>0</v>
      </c>
      <c r="BX998" s="4" t="str">
        <f t="shared" si="617"/>
        <v>0</v>
      </c>
      <c r="BY998" s="4" t="str">
        <f t="shared" si="618"/>
        <v>0</v>
      </c>
      <c r="BZ998" s="37">
        <f t="shared" si="619"/>
        <v>0</v>
      </c>
      <c r="CA998" s="32" t="e">
        <f>VLOOKUP(J:J,'Agent wise'!A:C,3,0)</f>
        <v>#N/A</v>
      </c>
      <c r="CB998" s="32">
        <f t="shared" si="620"/>
        <v>0</v>
      </c>
      <c r="CC998" t="str">
        <f t="shared" si="621"/>
        <v>FC</v>
      </c>
      <c r="CE998" s="32"/>
      <c r="CJ998">
        <f t="shared" si="622"/>
        <v>0</v>
      </c>
      <c r="CK998">
        <f t="shared" si="623"/>
        <v>1</v>
      </c>
      <c r="CL998">
        <f t="shared" si="624"/>
        <v>1900</v>
      </c>
    </row>
    <row r="999" spans="5:90" ht="15" customHeight="1" x14ac:dyDescent="0.35">
      <c r="E999" s="32"/>
      <c r="AQ999" s="1"/>
      <c r="AW999" s="4" t="str">
        <f t="shared" si="590"/>
        <v>0</v>
      </c>
      <c r="AX999" s="4" t="str">
        <f t="shared" si="591"/>
        <v>0</v>
      </c>
      <c r="AY999" s="4" t="str">
        <f t="shared" si="592"/>
        <v>0</v>
      </c>
      <c r="AZ999" s="4" t="str">
        <f t="shared" si="593"/>
        <v>0</v>
      </c>
      <c r="BA999" s="4" t="str">
        <f t="shared" si="594"/>
        <v>0</v>
      </c>
      <c r="BB999" s="4" t="str">
        <f t="shared" si="595"/>
        <v>0</v>
      </c>
      <c r="BC999" s="4" t="str">
        <f t="shared" si="596"/>
        <v>0</v>
      </c>
      <c r="BD999" s="4" t="str">
        <f t="shared" si="597"/>
        <v>0</v>
      </c>
      <c r="BE999" s="4" t="str">
        <f t="shared" si="598"/>
        <v>0</v>
      </c>
      <c r="BF999" s="4" t="str">
        <f t="shared" si="599"/>
        <v>0</v>
      </c>
      <c r="BG999" s="4" t="str">
        <f t="shared" si="600"/>
        <v>0</v>
      </c>
      <c r="BH999" s="4" t="str">
        <f t="shared" si="601"/>
        <v>0</v>
      </c>
      <c r="BI999" s="4" t="str">
        <f t="shared" si="602"/>
        <v>0</v>
      </c>
      <c r="BJ999" s="4" t="str">
        <f t="shared" si="603"/>
        <v>0</v>
      </c>
      <c r="BK999" s="4" t="str">
        <f t="shared" si="604"/>
        <v>0</v>
      </c>
      <c r="BL999" s="4" t="str">
        <f t="shared" si="605"/>
        <v>0</v>
      </c>
      <c r="BM999" s="4" t="str">
        <f t="shared" si="606"/>
        <v>0</v>
      </c>
      <c r="BN999" s="4" t="str">
        <f t="shared" si="607"/>
        <v>0</v>
      </c>
      <c r="BO999" s="4" t="str">
        <f t="shared" si="608"/>
        <v>0</v>
      </c>
      <c r="BP999" s="4" t="str">
        <f t="shared" si="609"/>
        <v>0</v>
      </c>
      <c r="BQ999" s="4" t="str">
        <f t="shared" si="610"/>
        <v>0</v>
      </c>
      <c r="BR999" s="4" t="str">
        <f t="shared" si="611"/>
        <v>0</v>
      </c>
      <c r="BS999" s="4" t="str">
        <f t="shared" si="612"/>
        <v>0</v>
      </c>
      <c r="BT999" s="4" t="str">
        <f t="shared" si="613"/>
        <v>0</v>
      </c>
      <c r="BU999" s="4" t="str">
        <f t="shared" si="614"/>
        <v>0</v>
      </c>
      <c r="BV999" s="4" t="str">
        <f t="shared" si="615"/>
        <v>0</v>
      </c>
      <c r="BW999" s="4" t="str">
        <f t="shared" si="616"/>
        <v>0</v>
      </c>
      <c r="BX999" s="4" t="str">
        <f t="shared" si="617"/>
        <v>0</v>
      </c>
      <c r="BY999" s="4" t="str">
        <f t="shared" si="618"/>
        <v>0</v>
      </c>
      <c r="BZ999" s="37">
        <f t="shared" si="619"/>
        <v>0</v>
      </c>
      <c r="CA999" s="32" t="e">
        <f>VLOOKUP(J:J,'Agent wise'!A:C,3,0)</f>
        <v>#N/A</v>
      </c>
      <c r="CB999" s="32">
        <f t="shared" si="620"/>
        <v>0</v>
      </c>
      <c r="CC999" t="str">
        <f t="shared" si="621"/>
        <v>FC</v>
      </c>
      <c r="CE999" s="32"/>
      <c r="CJ999">
        <f t="shared" si="622"/>
        <v>0</v>
      </c>
      <c r="CK999">
        <f t="shared" si="623"/>
        <v>1</v>
      </c>
      <c r="CL999">
        <f t="shared" si="624"/>
        <v>1900</v>
      </c>
    </row>
    <row r="1000" spans="5:90" ht="15" customHeight="1" x14ac:dyDescent="0.35">
      <c r="E1000" s="32"/>
      <c r="AQ1000" s="1"/>
      <c r="AW1000" s="4" t="str">
        <f t="shared" si="590"/>
        <v>0</v>
      </c>
      <c r="AX1000" s="4" t="str">
        <f t="shared" si="591"/>
        <v>0</v>
      </c>
      <c r="AY1000" s="4" t="str">
        <f t="shared" si="592"/>
        <v>0</v>
      </c>
      <c r="AZ1000" s="4" t="str">
        <f t="shared" si="593"/>
        <v>0</v>
      </c>
      <c r="BA1000" s="4" t="str">
        <f t="shared" si="594"/>
        <v>0</v>
      </c>
      <c r="BB1000" s="4" t="str">
        <f t="shared" si="595"/>
        <v>0</v>
      </c>
      <c r="BC1000" s="4" t="str">
        <f t="shared" si="596"/>
        <v>0</v>
      </c>
      <c r="BD1000" s="4" t="str">
        <f t="shared" si="597"/>
        <v>0</v>
      </c>
      <c r="BE1000" s="4" t="str">
        <f t="shared" si="598"/>
        <v>0</v>
      </c>
      <c r="BF1000" s="4" t="str">
        <f t="shared" si="599"/>
        <v>0</v>
      </c>
      <c r="BG1000" s="4" t="str">
        <f t="shared" si="600"/>
        <v>0</v>
      </c>
      <c r="BH1000" s="4" t="str">
        <f t="shared" si="601"/>
        <v>0</v>
      </c>
      <c r="BI1000" s="4" t="str">
        <f t="shared" si="602"/>
        <v>0</v>
      </c>
      <c r="BJ1000" s="4" t="str">
        <f t="shared" si="603"/>
        <v>0</v>
      </c>
      <c r="BK1000" s="4" t="str">
        <f t="shared" si="604"/>
        <v>0</v>
      </c>
      <c r="BL1000" s="4" t="str">
        <f t="shared" si="605"/>
        <v>0</v>
      </c>
      <c r="BM1000" s="4" t="str">
        <f t="shared" si="606"/>
        <v>0</v>
      </c>
      <c r="BN1000" s="4" t="str">
        <f t="shared" si="607"/>
        <v>0</v>
      </c>
      <c r="BO1000" s="4" t="str">
        <f t="shared" si="608"/>
        <v>0</v>
      </c>
      <c r="BP1000" s="4" t="str">
        <f t="shared" si="609"/>
        <v>0</v>
      </c>
      <c r="BQ1000" s="4" t="str">
        <f t="shared" si="610"/>
        <v>0</v>
      </c>
      <c r="BR1000" s="4" t="str">
        <f t="shared" si="611"/>
        <v>0</v>
      </c>
      <c r="BS1000" s="4" t="str">
        <f t="shared" si="612"/>
        <v>0</v>
      </c>
      <c r="BT1000" s="4" t="str">
        <f t="shared" si="613"/>
        <v>0</v>
      </c>
      <c r="BU1000" s="4" t="str">
        <f t="shared" si="614"/>
        <v>0</v>
      </c>
      <c r="BV1000" s="4" t="str">
        <f t="shared" si="615"/>
        <v>0</v>
      </c>
      <c r="BW1000" s="4" t="str">
        <f t="shared" si="616"/>
        <v>0</v>
      </c>
      <c r="BX1000" s="4" t="str">
        <f t="shared" si="617"/>
        <v>0</v>
      </c>
      <c r="BY1000" s="4" t="str">
        <f t="shared" si="618"/>
        <v>0</v>
      </c>
      <c r="BZ1000" s="37">
        <f t="shared" si="619"/>
        <v>0</v>
      </c>
      <c r="CA1000" s="32" t="e">
        <f>VLOOKUP(J:J,'Agent wise'!A:C,3,0)</f>
        <v>#N/A</v>
      </c>
      <c r="CB1000" s="32">
        <f t="shared" si="620"/>
        <v>0</v>
      </c>
      <c r="CC1000" t="str">
        <f t="shared" si="621"/>
        <v>FC</v>
      </c>
      <c r="CE1000" s="32"/>
      <c r="CJ1000">
        <f t="shared" si="622"/>
        <v>0</v>
      </c>
      <c r="CK1000">
        <f t="shared" si="623"/>
        <v>1</v>
      </c>
      <c r="CL1000">
        <f t="shared" si="624"/>
        <v>1900</v>
      </c>
    </row>
    <row r="1001" spans="5:90" ht="15" customHeight="1" x14ac:dyDescent="0.35">
      <c r="E1001" s="32"/>
      <c r="AQ1001" s="1"/>
      <c r="AW1001" s="4" t="str">
        <f t="shared" si="590"/>
        <v>0</v>
      </c>
      <c r="AX1001" s="4" t="str">
        <f t="shared" si="591"/>
        <v>0</v>
      </c>
      <c r="AY1001" s="4" t="str">
        <f t="shared" si="592"/>
        <v>0</v>
      </c>
      <c r="AZ1001" s="4" t="str">
        <f t="shared" si="593"/>
        <v>0</v>
      </c>
      <c r="BA1001" s="4" t="str">
        <f t="shared" si="594"/>
        <v>0</v>
      </c>
      <c r="BB1001" s="4" t="str">
        <f t="shared" si="595"/>
        <v>0</v>
      </c>
      <c r="BC1001" s="4" t="str">
        <f t="shared" si="596"/>
        <v>0</v>
      </c>
      <c r="BD1001" s="4" t="str">
        <f t="shared" si="597"/>
        <v>0</v>
      </c>
      <c r="BE1001" s="4" t="str">
        <f t="shared" si="598"/>
        <v>0</v>
      </c>
      <c r="BF1001" s="4" t="str">
        <f t="shared" si="599"/>
        <v>0</v>
      </c>
      <c r="BG1001" s="4" t="str">
        <f t="shared" si="600"/>
        <v>0</v>
      </c>
      <c r="BH1001" s="4" t="str">
        <f t="shared" si="601"/>
        <v>0</v>
      </c>
      <c r="BI1001" s="4" t="str">
        <f t="shared" si="602"/>
        <v>0</v>
      </c>
      <c r="BJ1001" s="4" t="str">
        <f t="shared" si="603"/>
        <v>0</v>
      </c>
      <c r="BK1001" s="4" t="str">
        <f t="shared" si="604"/>
        <v>0</v>
      </c>
      <c r="BL1001" s="4" t="str">
        <f t="shared" si="605"/>
        <v>0</v>
      </c>
      <c r="BM1001" s="4" t="str">
        <f t="shared" si="606"/>
        <v>0</v>
      </c>
      <c r="BN1001" s="4" t="str">
        <f t="shared" si="607"/>
        <v>0</v>
      </c>
      <c r="BO1001" s="4" t="str">
        <f t="shared" si="608"/>
        <v>0</v>
      </c>
      <c r="BP1001" s="4" t="str">
        <f t="shared" si="609"/>
        <v>0</v>
      </c>
      <c r="BQ1001" s="4" t="str">
        <f t="shared" si="610"/>
        <v>0</v>
      </c>
      <c r="BR1001" s="4" t="str">
        <f t="shared" si="611"/>
        <v>0</v>
      </c>
      <c r="BS1001" s="4" t="str">
        <f t="shared" si="612"/>
        <v>0</v>
      </c>
      <c r="BT1001" s="4" t="str">
        <f t="shared" si="613"/>
        <v>0</v>
      </c>
      <c r="BU1001" s="4" t="str">
        <f t="shared" si="614"/>
        <v>0</v>
      </c>
      <c r="BV1001" s="4" t="str">
        <f t="shared" si="615"/>
        <v>0</v>
      </c>
      <c r="BW1001" s="4" t="str">
        <f t="shared" si="616"/>
        <v>0</v>
      </c>
      <c r="BX1001" s="4" t="str">
        <f t="shared" si="617"/>
        <v>0</v>
      </c>
      <c r="BY1001" s="4" t="str">
        <f t="shared" si="618"/>
        <v>0</v>
      </c>
      <c r="BZ1001" s="37">
        <f t="shared" si="619"/>
        <v>0</v>
      </c>
      <c r="CA1001" s="32" t="e">
        <f>VLOOKUP(J:J,'Agent wise'!A:C,3,0)</f>
        <v>#N/A</v>
      </c>
      <c r="CB1001" s="32">
        <f t="shared" si="620"/>
        <v>0</v>
      </c>
      <c r="CC1001" t="str">
        <f t="shared" si="621"/>
        <v>FC</v>
      </c>
      <c r="CE1001" s="32"/>
      <c r="CJ1001">
        <f t="shared" si="622"/>
        <v>0</v>
      </c>
      <c r="CK1001">
        <f t="shared" si="623"/>
        <v>1</v>
      </c>
      <c r="CL1001">
        <f t="shared" si="624"/>
        <v>1900</v>
      </c>
    </row>
    <row r="1002" spans="5:90" ht="15" customHeight="1" x14ac:dyDescent="0.35">
      <c r="E1002" s="32"/>
      <c r="AQ1002" s="1"/>
      <c r="AW1002" s="4" t="str">
        <f t="shared" si="590"/>
        <v>0</v>
      </c>
      <c r="AX1002" s="4" t="str">
        <f t="shared" si="591"/>
        <v>0</v>
      </c>
      <c r="AY1002" s="4" t="str">
        <f t="shared" si="592"/>
        <v>0</v>
      </c>
      <c r="AZ1002" s="4" t="str">
        <f t="shared" si="593"/>
        <v>0</v>
      </c>
      <c r="BA1002" s="4" t="str">
        <f t="shared" si="594"/>
        <v>0</v>
      </c>
      <c r="BB1002" s="4" t="str">
        <f t="shared" si="595"/>
        <v>0</v>
      </c>
      <c r="BC1002" s="4" t="str">
        <f t="shared" si="596"/>
        <v>0</v>
      </c>
      <c r="BD1002" s="4" t="str">
        <f t="shared" si="597"/>
        <v>0</v>
      </c>
      <c r="BE1002" s="4" t="str">
        <f t="shared" si="598"/>
        <v>0</v>
      </c>
      <c r="BF1002" s="4" t="str">
        <f t="shared" si="599"/>
        <v>0</v>
      </c>
      <c r="BG1002" s="4" t="str">
        <f t="shared" si="600"/>
        <v>0</v>
      </c>
      <c r="BH1002" s="4" t="str">
        <f t="shared" si="601"/>
        <v>0</v>
      </c>
      <c r="BI1002" s="4" t="str">
        <f t="shared" si="602"/>
        <v>0</v>
      </c>
      <c r="BJ1002" s="4" t="str">
        <f t="shared" si="603"/>
        <v>0</v>
      </c>
      <c r="BK1002" s="4" t="str">
        <f t="shared" si="604"/>
        <v>0</v>
      </c>
      <c r="BL1002" s="4" t="str">
        <f t="shared" si="605"/>
        <v>0</v>
      </c>
      <c r="BM1002" s="4" t="str">
        <f t="shared" si="606"/>
        <v>0</v>
      </c>
      <c r="BN1002" s="4" t="str">
        <f t="shared" si="607"/>
        <v>0</v>
      </c>
      <c r="BO1002" s="4" t="str">
        <f t="shared" si="608"/>
        <v>0</v>
      </c>
      <c r="BP1002" s="4" t="str">
        <f t="shared" si="609"/>
        <v>0</v>
      </c>
      <c r="BQ1002" s="4" t="str">
        <f t="shared" si="610"/>
        <v>0</v>
      </c>
      <c r="BR1002" s="4" t="str">
        <f t="shared" si="611"/>
        <v>0</v>
      </c>
      <c r="BS1002" s="4" t="str">
        <f t="shared" si="612"/>
        <v>0</v>
      </c>
      <c r="BT1002" s="4" t="str">
        <f t="shared" si="613"/>
        <v>0</v>
      </c>
      <c r="BU1002" s="4" t="str">
        <f t="shared" si="614"/>
        <v>0</v>
      </c>
      <c r="BV1002" s="4" t="str">
        <f t="shared" si="615"/>
        <v>0</v>
      </c>
      <c r="BW1002" s="4" t="str">
        <f t="shared" si="616"/>
        <v>0</v>
      </c>
      <c r="BX1002" s="4" t="str">
        <f t="shared" si="617"/>
        <v>0</v>
      </c>
      <c r="BY1002" s="4" t="str">
        <f t="shared" si="618"/>
        <v>0</v>
      </c>
      <c r="BZ1002" s="37">
        <f t="shared" si="619"/>
        <v>0</v>
      </c>
      <c r="CA1002" s="32" t="e">
        <f>VLOOKUP(J:J,'Agent wise'!A:C,3,0)</f>
        <v>#N/A</v>
      </c>
      <c r="CB1002" s="32">
        <f t="shared" si="620"/>
        <v>0</v>
      </c>
      <c r="CC1002" t="str">
        <f t="shared" si="621"/>
        <v>FC</v>
      </c>
      <c r="CE1002" s="32"/>
      <c r="CJ1002">
        <f t="shared" si="622"/>
        <v>0</v>
      </c>
      <c r="CK1002">
        <f t="shared" si="623"/>
        <v>1</v>
      </c>
      <c r="CL1002">
        <f t="shared" si="624"/>
        <v>1900</v>
      </c>
    </row>
    <row r="1003" spans="5:90" ht="15" customHeight="1" x14ac:dyDescent="0.35">
      <c r="E1003" s="32"/>
      <c r="AQ1003" s="1"/>
      <c r="AW1003" s="4" t="str">
        <f t="shared" si="590"/>
        <v>0</v>
      </c>
      <c r="AX1003" s="4" t="str">
        <f t="shared" si="591"/>
        <v>0</v>
      </c>
      <c r="AY1003" s="4" t="str">
        <f t="shared" si="592"/>
        <v>0</v>
      </c>
      <c r="AZ1003" s="4" t="str">
        <f t="shared" si="593"/>
        <v>0</v>
      </c>
      <c r="BA1003" s="4" t="str">
        <f t="shared" si="594"/>
        <v>0</v>
      </c>
      <c r="BB1003" s="4" t="str">
        <f t="shared" si="595"/>
        <v>0</v>
      </c>
      <c r="BC1003" s="4" t="str">
        <f t="shared" si="596"/>
        <v>0</v>
      </c>
      <c r="BD1003" s="4" t="str">
        <f t="shared" si="597"/>
        <v>0</v>
      </c>
      <c r="BE1003" s="4" t="str">
        <f t="shared" si="598"/>
        <v>0</v>
      </c>
      <c r="BF1003" s="4" t="str">
        <f t="shared" si="599"/>
        <v>0</v>
      </c>
      <c r="BG1003" s="4" t="str">
        <f t="shared" si="600"/>
        <v>0</v>
      </c>
      <c r="BH1003" s="4" t="str">
        <f t="shared" si="601"/>
        <v>0</v>
      </c>
      <c r="BI1003" s="4" t="str">
        <f t="shared" si="602"/>
        <v>0</v>
      </c>
      <c r="BJ1003" s="4" t="str">
        <f t="shared" si="603"/>
        <v>0</v>
      </c>
      <c r="BK1003" s="4" t="str">
        <f t="shared" si="604"/>
        <v>0</v>
      </c>
      <c r="BL1003" s="4" t="str">
        <f t="shared" si="605"/>
        <v>0</v>
      </c>
      <c r="BM1003" s="4" t="str">
        <f t="shared" si="606"/>
        <v>0</v>
      </c>
      <c r="BN1003" s="4" t="str">
        <f t="shared" si="607"/>
        <v>0</v>
      </c>
      <c r="BO1003" s="4" t="str">
        <f t="shared" si="608"/>
        <v>0</v>
      </c>
      <c r="BP1003" s="4" t="str">
        <f t="shared" si="609"/>
        <v>0</v>
      </c>
      <c r="BQ1003" s="4" t="str">
        <f t="shared" si="610"/>
        <v>0</v>
      </c>
      <c r="BR1003" s="4" t="str">
        <f t="shared" si="611"/>
        <v>0</v>
      </c>
      <c r="BS1003" s="4" t="str">
        <f t="shared" si="612"/>
        <v>0</v>
      </c>
      <c r="BT1003" s="4" t="str">
        <f t="shared" si="613"/>
        <v>0</v>
      </c>
      <c r="BU1003" s="4" t="str">
        <f t="shared" si="614"/>
        <v>0</v>
      </c>
      <c r="BV1003" s="4" t="str">
        <f t="shared" si="615"/>
        <v>0</v>
      </c>
      <c r="BW1003" s="4" t="str">
        <f t="shared" si="616"/>
        <v>0</v>
      </c>
      <c r="BX1003" s="4" t="str">
        <f t="shared" si="617"/>
        <v>0</v>
      </c>
      <c r="BY1003" s="4" t="str">
        <f t="shared" si="618"/>
        <v>0</v>
      </c>
      <c r="BZ1003" s="37">
        <f t="shared" si="619"/>
        <v>0</v>
      </c>
      <c r="CA1003" s="32" t="e">
        <f>VLOOKUP(J:J,'Agent wise'!A:C,3,0)</f>
        <v>#N/A</v>
      </c>
      <c r="CB1003" s="32">
        <f t="shared" si="620"/>
        <v>0</v>
      </c>
      <c r="CC1003" t="str">
        <f t="shared" si="621"/>
        <v>FC</v>
      </c>
      <c r="CE1003" s="32"/>
      <c r="CJ1003">
        <f t="shared" si="622"/>
        <v>0</v>
      </c>
      <c r="CK1003">
        <f t="shared" si="623"/>
        <v>1</v>
      </c>
      <c r="CL1003">
        <f t="shared" si="624"/>
        <v>1900</v>
      </c>
    </row>
    <row r="1004" spans="5:90" ht="15" customHeight="1" x14ac:dyDescent="0.35">
      <c r="E1004" s="32"/>
      <c r="AQ1004" s="1"/>
      <c r="AW1004" s="4" t="str">
        <f t="shared" si="590"/>
        <v>0</v>
      </c>
      <c r="AX1004" s="4" t="str">
        <f t="shared" si="591"/>
        <v>0</v>
      </c>
      <c r="AY1004" s="4" t="str">
        <f t="shared" si="592"/>
        <v>0</v>
      </c>
      <c r="AZ1004" s="4" t="str">
        <f t="shared" si="593"/>
        <v>0</v>
      </c>
      <c r="BA1004" s="4" t="str">
        <f t="shared" si="594"/>
        <v>0</v>
      </c>
      <c r="BB1004" s="4" t="str">
        <f t="shared" si="595"/>
        <v>0</v>
      </c>
      <c r="BC1004" s="4" t="str">
        <f t="shared" si="596"/>
        <v>0</v>
      </c>
      <c r="BD1004" s="4" t="str">
        <f t="shared" si="597"/>
        <v>0</v>
      </c>
      <c r="BE1004" s="4" t="str">
        <f t="shared" si="598"/>
        <v>0</v>
      </c>
      <c r="BF1004" s="4" t="str">
        <f t="shared" si="599"/>
        <v>0</v>
      </c>
      <c r="BG1004" s="4" t="str">
        <f t="shared" si="600"/>
        <v>0</v>
      </c>
      <c r="BH1004" s="4" t="str">
        <f t="shared" si="601"/>
        <v>0</v>
      </c>
      <c r="BI1004" s="4" t="str">
        <f t="shared" si="602"/>
        <v>0</v>
      </c>
      <c r="BJ1004" s="4" t="str">
        <f t="shared" si="603"/>
        <v>0</v>
      </c>
      <c r="BK1004" s="4" t="str">
        <f t="shared" si="604"/>
        <v>0</v>
      </c>
      <c r="BL1004" s="4" t="str">
        <f t="shared" si="605"/>
        <v>0</v>
      </c>
      <c r="BM1004" s="4" t="str">
        <f t="shared" si="606"/>
        <v>0</v>
      </c>
      <c r="BN1004" s="4" t="str">
        <f t="shared" si="607"/>
        <v>0</v>
      </c>
      <c r="BO1004" s="4" t="str">
        <f t="shared" si="608"/>
        <v>0</v>
      </c>
      <c r="BP1004" s="4" t="str">
        <f t="shared" si="609"/>
        <v>0</v>
      </c>
      <c r="BQ1004" s="4" t="str">
        <f t="shared" si="610"/>
        <v>0</v>
      </c>
      <c r="BR1004" s="4" t="str">
        <f t="shared" si="611"/>
        <v>0</v>
      </c>
      <c r="BS1004" s="4" t="str">
        <f t="shared" si="612"/>
        <v>0</v>
      </c>
      <c r="BT1004" s="4" t="str">
        <f t="shared" si="613"/>
        <v>0</v>
      </c>
      <c r="BU1004" s="4" t="str">
        <f t="shared" si="614"/>
        <v>0</v>
      </c>
      <c r="BV1004" s="4" t="str">
        <f t="shared" si="615"/>
        <v>0</v>
      </c>
      <c r="BW1004" s="4" t="str">
        <f t="shared" si="616"/>
        <v>0</v>
      </c>
      <c r="BX1004" s="4" t="str">
        <f t="shared" si="617"/>
        <v>0</v>
      </c>
      <c r="BY1004" s="4" t="str">
        <f t="shared" si="618"/>
        <v>0</v>
      </c>
      <c r="BZ1004" s="37">
        <f t="shared" si="619"/>
        <v>0</v>
      </c>
      <c r="CA1004" s="32" t="e">
        <f>VLOOKUP(J:J,'Agent wise'!A:C,3,0)</f>
        <v>#N/A</v>
      </c>
      <c r="CB1004" s="32">
        <f t="shared" si="620"/>
        <v>0</v>
      </c>
      <c r="CC1004" t="str">
        <f t="shared" si="621"/>
        <v>FC</v>
      </c>
      <c r="CE1004" s="32"/>
      <c r="CJ1004">
        <f t="shared" si="622"/>
        <v>0</v>
      </c>
      <c r="CK1004">
        <f t="shared" si="623"/>
        <v>1</v>
      </c>
      <c r="CL1004">
        <f t="shared" si="624"/>
        <v>1900</v>
      </c>
    </row>
    <row r="1005" spans="5:90" ht="15" customHeight="1" x14ac:dyDescent="0.35">
      <c r="E1005" s="32"/>
      <c r="AQ1005" s="1"/>
      <c r="AW1005" s="4" t="str">
        <f t="shared" si="590"/>
        <v>0</v>
      </c>
      <c r="AX1005" s="4" t="str">
        <f t="shared" si="591"/>
        <v>0</v>
      </c>
      <c r="AY1005" s="4" t="str">
        <f t="shared" si="592"/>
        <v>0</v>
      </c>
      <c r="AZ1005" s="4" t="str">
        <f t="shared" si="593"/>
        <v>0</v>
      </c>
      <c r="BA1005" s="4" t="str">
        <f t="shared" si="594"/>
        <v>0</v>
      </c>
      <c r="BB1005" s="4" t="str">
        <f t="shared" si="595"/>
        <v>0</v>
      </c>
      <c r="BC1005" s="4" t="str">
        <f t="shared" si="596"/>
        <v>0</v>
      </c>
      <c r="BD1005" s="4" t="str">
        <f t="shared" si="597"/>
        <v>0</v>
      </c>
      <c r="BE1005" s="4" t="str">
        <f t="shared" si="598"/>
        <v>0</v>
      </c>
      <c r="BF1005" s="4" t="str">
        <f t="shared" si="599"/>
        <v>0</v>
      </c>
      <c r="BG1005" s="4" t="str">
        <f t="shared" si="600"/>
        <v>0</v>
      </c>
      <c r="BH1005" s="4" t="str">
        <f t="shared" si="601"/>
        <v>0</v>
      </c>
      <c r="BI1005" s="4" t="str">
        <f t="shared" si="602"/>
        <v>0</v>
      </c>
      <c r="BJ1005" s="4" t="str">
        <f t="shared" si="603"/>
        <v>0</v>
      </c>
      <c r="BK1005" s="4" t="str">
        <f t="shared" si="604"/>
        <v>0</v>
      </c>
      <c r="BL1005" s="4" t="str">
        <f t="shared" si="605"/>
        <v>0</v>
      </c>
      <c r="BM1005" s="4" t="str">
        <f t="shared" si="606"/>
        <v>0</v>
      </c>
      <c r="BN1005" s="4" t="str">
        <f t="shared" si="607"/>
        <v>0</v>
      </c>
      <c r="BO1005" s="4" t="str">
        <f t="shared" si="608"/>
        <v>0</v>
      </c>
      <c r="BP1005" s="4" t="str">
        <f t="shared" si="609"/>
        <v>0</v>
      </c>
      <c r="BQ1005" s="4" t="str">
        <f t="shared" si="610"/>
        <v>0</v>
      </c>
      <c r="BR1005" s="4" t="str">
        <f t="shared" si="611"/>
        <v>0</v>
      </c>
      <c r="BS1005" s="4" t="str">
        <f t="shared" si="612"/>
        <v>0</v>
      </c>
      <c r="BT1005" s="4" t="str">
        <f t="shared" si="613"/>
        <v>0</v>
      </c>
      <c r="BU1005" s="4" t="str">
        <f t="shared" si="614"/>
        <v>0</v>
      </c>
      <c r="BV1005" s="4" t="str">
        <f t="shared" si="615"/>
        <v>0</v>
      </c>
      <c r="BW1005" s="4" t="str">
        <f t="shared" si="616"/>
        <v>0</v>
      </c>
      <c r="BX1005" s="4" t="str">
        <f t="shared" si="617"/>
        <v>0</v>
      </c>
      <c r="BY1005" s="4" t="str">
        <f t="shared" si="618"/>
        <v>0</v>
      </c>
      <c r="BZ1005" s="37">
        <f t="shared" si="619"/>
        <v>0</v>
      </c>
      <c r="CA1005" s="32" t="e">
        <f>VLOOKUP(J:J,'Agent wise'!A:C,3,0)</f>
        <v>#N/A</v>
      </c>
      <c r="CB1005" s="32">
        <f t="shared" si="620"/>
        <v>0</v>
      </c>
      <c r="CC1005" t="str">
        <f t="shared" si="621"/>
        <v>FC</v>
      </c>
      <c r="CE1005" s="32"/>
      <c r="CJ1005">
        <f t="shared" si="622"/>
        <v>0</v>
      </c>
      <c r="CK1005">
        <f t="shared" si="623"/>
        <v>1</v>
      </c>
      <c r="CL1005">
        <f t="shared" si="624"/>
        <v>1900</v>
      </c>
    </row>
    <row r="1006" spans="5:90" ht="15" customHeight="1" x14ac:dyDescent="0.35">
      <c r="E1006" s="32"/>
      <c r="AQ1006" s="1"/>
      <c r="AW1006" s="4" t="str">
        <f t="shared" si="590"/>
        <v>0</v>
      </c>
      <c r="AX1006" s="4" t="str">
        <f t="shared" si="591"/>
        <v>0</v>
      </c>
      <c r="AY1006" s="4" t="str">
        <f t="shared" si="592"/>
        <v>0</v>
      </c>
      <c r="AZ1006" s="4" t="str">
        <f t="shared" si="593"/>
        <v>0</v>
      </c>
      <c r="BA1006" s="4" t="str">
        <f t="shared" si="594"/>
        <v>0</v>
      </c>
      <c r="BB1006" s="4" t="str">
        <f t="shared" si="595"/>
        <v>0</v>
      </c>
      <c r="BC1006" s="4" t="str">
        <f t="shared" si="596"/>
        <v>0</v>
      </c>
      <c r="BD1006" s="4" t="str">
        <f t="shared" si="597"/>
        <v>0</v>
      </c>
      <c r="BE1006" s="4" t="str">
        <f t="shared" si="598"/>
        <v>0</v>
      </c>
      <c r="BF1006" s="4" t="str">
        <f t="shared" si="599"/>
        <v>0</v>
      </c>
      <c r="BG1006" s="4" t="str">
        <f t="shared" si="600"/>
        <v>0</v>
      </c>
      <c r="BH1006" s="4" t="str">
        <f t="shared" si="601"/>
        <v>0</v>
      </c>
      <c r="BI1006" s="4" t="str">
        <f t="shared" si="602"/>
        <v>0</v>
      </c>
      <c r="BJ1006" s="4" t="str">
        <f t="shared" si="603"/>
        <v>0</v>
      </c>
      <c r="BK1006" s="4" t="str">
        <f t="shared" si="604"/>
        <v>0</v>
      </c>
      <c r="BL1006" s="4" t="str">
        <f t="shared" si="605"/>
        <v>0</v>
      </c>
      <c r="BM1006" s="4" t="str">
        <f t="shared" si="606"/>
        <v>0</v>
      </c>
      <c r="BN1006" s="4" t="str">
        <f t="shared" si="607"/>
        <v>0</v>
      </c>
      <c r="BO1006" s="4" t="str">
        <f t="shared" si="608"/>
        <v>0</v>
      </c>
      <c r="BP1006" s="4" t="str">
        <f t="shared" si="609"/>
        <v>0</v>
      </c>
      <c r="BQ1006" s="4" t="str">
        <f t="shared" si="610"/>
        <v>0</v>
      </c>
      <c r="BR1006" s="4" t="str">
        <f t="shared" si="611"/>
        <v>0</v>
      </c>
      <c r="BS1006" s="4" t="str">
        <f t="shared" si="612"/>
        <v>0</v>
      </c>
      <c r="BT1006" s="4" t="str">
        <f t="shared" si="613"/>
        <v>0</v>
      </c>
      <c r="BU1006" s="4" t="str">
        <f t="shared" si="614"/>
        <v>0</v>
      </c>
      <c r="BV1006" s="4" t="str">
        <f t="shared" si="615"/>
        <v>0</v>
      </c>
      <c r="BW1006" s="4" t="str">
        <f t="shared" si="616"/>
        <v>0</v>
      </c>
      <c r="BX1006" s="4" t="str">
        <f t="shared" si="617"/>
        <v>0</v>
      </c>
      <c r="BY1006" s="4" t="str">
        <f t="shared" si="618"/>
        <v>0</v>
      </c>
      <c r="BZ1006" s="37">
        <f t="shared" si="619"/>
        <v>0</v>
      </c>
      <c r="CA1006" s="32" t="e">
        <f>VLOOKUP(J:J,'Agent wise'!A:C,3,0)</f>
        <v>#N/A</v>
      </c>
      <c r="CB1006" s="32">
        <f t="shared" si="620"/>
        <v>0</v>
      </c>
      <c r="CC1006" t="str">
        <f t="shared" si="621"/>
        <v>FC</v>
      </c>
      <c r="CE1006" s="32"/>
      <c r="CJ1006">
        <f t="shared" si="622"/>
        <v>0</v>
      </c>
      <c r="CK1006">
        <f t="shared" si="623"/>
        <v>1</v>
      </c>
      <c r="CL1006">
        <f t="shared" si="624"/>
        <v>1900</v>
      </c>
    </row>
    <row r="1007" spans="5:90" ht="15" customHeight="1" x14ac:dyDescent="0.35">
      <c r="E1007" s="32"/>
      <c r="AQ1007" s="1"/>
      <c r="AW1007" s="4" t="str">
        <f t="shared" si="590"/>
        <v>0</v>
      </c>
      <c r="AX1007" s="4" t="str">
        <f t="shared" si="591"/>
        <v>0</v>
      </c>
      <c r="AY1007" s="4" t="str">
        <f t="shared" si="592"/>
        <v>0</v>
      </c>
      <c r="AZ1007" s="4" t="str">
        <f t="shared" si="593"/>
        <v>0</v>
      </c>
      <c r="BA1007" s="4" t="str">
        <f t="shared" si="594"/>
        <v>0</v>
      </c>
      <c r="BB1007" s="4" t="str">
        <f t="shared" si="595"/>
        <v>0</v>
      </c>
      <c r="BC1007" s="4" t="str">
        <f t="shared" si="596"/>
        <v>0</v>
      </c>
      <c r="BD1007" s="4" t="str">
        <f t="shared" si="597"/>
        <v>0</v>
      </c>
      <c r="BE1007" s="4" t="str">
        <f t="shared" si="598"/>
        <v>0</v>
      </c>
      <c r="BF1007" s="4" t="str">
        <f t="shared" si="599"/>
        <v>0</v>
      </c>
      <c r="BG1007" s="4" t="str">
        <f t="shared" si="600"/>
        <v>0</v>
      </c>
      <c r="BH1007" s="4" t="str">
        <f t="shared" si="601"/>
        <v>0</v>
      </c>
      <c r="BI1007" s="4" t="str">
        <f t="shared" si="602"/>
        <v>0</v>
      </c>
      <c r="BJ1007" s="4" t="str">
        <f t="shared" si="603"/>
        <v>0</v>
      </c>
      <c r="BK1007" s="4" t="str">
        <f t="shared" si="604"/>
        <v>0</v>
      </c>
      <c r="BL1007" s="4" t="str">
        <f t="shared" si="605"/>
        <v>0</v>
      </c>
      <c r="BM1007" s="4" t="str">
        <f t="shared" si="606"/>
        <v>0</v>
      </c>
      <c r="BN1007" s="4" t="str">
        <f t="shared" si="607"/>
        <v>0</v>
      </c>
      <c r="BO1007" s="4" t="str">
        <f t="shared" si="608"/>
        <v>0</v>
      </c>
      <c r="BP1007" s="4" t="str">
        <f t="shared" si="609"/>
        <v>0</v>
      </c>
      <c r="BQ1007" s="4" t="str">
        <f t="shared" si="610"/>
        <v>0</v>
      </c>
      <c r="BR1007" s="4" t="str">
        <f t="shared" si="611"/>
        <v>0</v>
      </c>
      <c r="BS1007" s="4" t="str">
        <f t="shared" si="612"/>
        <v>0</v>
      </c>
      <c r="BT1007" s="4" t="str">
        <f t="shared" si="613"/>
        <v>0</v>
      </c>
      <c r="BU1007" s="4" t="str">
        <f t="shared" si="614"/>
        <v>0</v>
      </c>
      <c r="BV1007" s="4" t="str">
        <f t="shared" si="615"/>
        <v>0</v>
      </c>
      <c r="BW1007" s="4" t="str">
        <f t="shared" si="616"/>
        <v>0</v>
      </c>
      <c r="BX1007" s="4" t="str">
        <f t="shared" si="617"/>
        <v>0</v>
      </c>
      <c r="BY1007" s="4" t="str">
        <f t="shared" si="618"/>
        <v>0</v>
      </c>
      <c r="BZ1007" s="37">
        <f t="shared" si="619"/>
        <v>0</v>
      </c>
      <c r="CA1007" s="32" t="e">
        <f>VLOOKUP(J:J,'Agent wise'!A:C,3,0)</f>
        <v>#N/A</v>
      </c>
      <c r="CB1007" s="32">
        <f t="shared" si="620"/>
        <v>0</v>
      </c>
      <c r="CC1007" t="str">
        <f t="shared" si="621"/>
        <v>FC</v>
      </c>
      <c r="CE1007" s="32"/>
      <c r="CJ1007">
        <f t="shared" si="622"/>
        <v>0</v>
      </c>
      <c r="CK1007">
        <f t="shared" si="623"/>
        <v>1</v>
      </c>
      <c r="CL1007">
        <f t="shared" si="624"/>
        <v>1900</v>
      </c>
    </row>
    <row r="1008" spans="5:90" ht="15" customHeight="1" x14ac:dyDescent="0.35">
      <c r="E1008" s="32"/>
      <c r="AQ1008" s="1"/>
      <c r="AW1008" s="4" t="str">
        <f t="shared" si="590"/>
        <v>0</v>
      </c>
      <c r="AX1008" s="4" t="str">
        <f t="shared" si="591"/>
        <v>0</v>
      </c>
      <c r="AY1008" s="4" t="str">
        <f t="shared" si="592"/>
        <v>0</v>
      </c>
      <c r="AZ1008" s="4" t="str">
        <f t="shared" si="593"/>
        <v>0</v>
      </c>
      <c r="BA1008" s="4" t="str">
        <f t="shared" si="594"/>
        <v>0</v>
      </c>
      <c r="BB1008" s="4" t="str">
        <f t="shared" si="595"/>
        <v>0</v>
      </c>
      <c r="BC1008" s="4" t="str">
        <f t="shared" si="596"/>
        <v>0</v>
      </c>
      <c r="BD1008" s="4" t="str">
        <f t="shared" si="597"/>
        <v>0</v>
      </c>
      <c r="BE1008" s="4" t="str">
        <f t="shared" si="598"/>
        <v>0</v>
      </c>
      <c r="BF1008" s="4" t="str">
        <f t="shared" si="599"/>
        <v>0</v>
      </c>
      <c r="BG1008" s="4" t="str">
        <f t="shared" si="600"/>
        <v>0</v>
      </c>
      <c r="BH1008" s="4" t="str">
        <f t="shared" si="601"/>
        <v>0</v>
      </c>
      <c r="BI1008" s="4" t="str">
        <f t="shared" si="602"/>
        <v>0</v>
      </c>
      <c r="BJ1008" s="4" t="str">
        <f t="shared" si="603"/>
        <v>0</v>
      </c>
      <c r="BK1008" s="4" t="str">
        <f t="shared" si="604"/>
        <v>0</v>
      </c>
      <c r="BL1008" s="4" t="str">
        <f t="shared" si="605"/>
        <v>0</v>
      </c>
      <c r="BM1008" s="4" t="str">
        <f t="shared" si="606"/>
        <v>0</v>
      </c>
      <c r="BN1008" s="4" t="str">
        <f t="shared" si="607"/>
        <v>0</v>
      </c>
      <c r="BO1008" s="4" t="str">
        <f t="shared" si="608"/>
        <v>0</v>
      </c>
      <c r="BP1008" s="4" t="str">
        <f t="shared" si="609"/>
        <v>0</v>
      </c>
      <c r="BQ1008" s="4" t="str">
        <f t="shared" si="610"/>
        <v>0</v>
      </c>
      <c r="BR1008" s="4" t="str">
        <f t="shared" si="611"/>
        <v>0</v>
      </c>
      <c r="BS1008" s="4" t="str">
        <f t="shared" si="612"/>
        <v>0</v>
      </c>
      <c r="BT1008" s="4" t="str">
        <f t="shared" si="613"/>
        <v>0</v>
      </c>
      <c r="BU1008" s="4" t="str">
        <f t="shared" si="614"/>
        <v>0</v>
      </c>
      <c r="BV1008" s="4" t="str">
        <f t="shared" si="615"/>
        <v>0</v>
      </c>
      <c r="BW1008" s="4" t="str">
        <f t="shared" si="616"/>
        <v>0</v>
      </c>
      <c r="BX1008" s="4" t="str">
        <f t="shared" si="617"/>
        <v>0</v>
      </c>
      <c r="BY1008" s="4" t="str">
        <f t="shared" si="618"/>
        <v>0</v>
      </c>
      <c r="BZ1008" s="37">
        <f t="shared" si="619"/>
        <v>0</v>
      </c>
      <c r="CA1008" s="32" t="e">
        <f>VLOOKUP(J:J,'Agent wise'!A:C,3,0)</f>
        <v>#N/A</v>
      </c>
      <c r="CB1008" s="32">
        <f t="shared" si="620"/>
        <v>0</v>
      </c>
      <c r="CC1008" t="str">
        <f t="shared" si="621"/>
        <v>FC</v>
      </c>
      <c r="CE1008" s="32"/>
      <c r="CJ1008">
        <f t="shared" si="622"/>
        <v>0</v>
      </c>
      <c r="CK1008">
        <f t="shared" si="623"/>
        <v>1</v>
      </c>
      <c r="CL1008">
        <f t="shared" si="624"/>
        <v>1900</v>
      </c>
    </row>
    <row r="1009" spans="5:90" ht="15" customHeight="1" x14ac:dyDescent="0.35">
      <c r="E1009" s="32"/>
      <c r="AQ1009" s="1"/>
      <c r="AW1009" s="4" t="str">
        <f t="shared" si="590"/>
        <v>0</v>
      </c>
      <c r="AX1009" s="4" t="str">
        <f t="shared" si="591"/>
        <v>0</v>
      </c>
      <c r="AY1009" s="4" t="str">
        <f t="shared" si="592"/>
        <v>0</v>
      </c>
      <c r="AZ1009" s="4" t="str">
        <f t="shared" si="593"/>
        <v>0</v>
      </c>
      <c r="BA1009" s="4" t="str">
        <f t="shared" si="594"/>
        <v>0</v>
      </c>
      <c r="BB1009" s="4" t="str">
        <f t="shared" si="595"/>
        <v>0</v>
      </c>
      <c r="BC1009" s="4" t="str">
        <f t="shared" si="596"/>
        <v>0</v>
      </c>
      <c r="BD1009" s="4" t="str">
        <f t="shared" si="597"/>
        <v>0</v>
      </c>
      <c r="BE1009" s="4" t="str">
        <f t="shared" si="598"/>
        <v>0</v>
      </c>
      <c r="BF1009" s="4" t="str">
        <f t="shared" si="599"/>
        <v>0</v>
      </c>
      <c r="BG1009" s="4" t="str">
        <f t="shared" si="600"/>
        <v>0</v>
      </c>
      <c r="BH1009" s="4" t="str">
        <f t="shared" si="601"/>
        <v>0</v>
      </c>
      <c r="BI1009" s="4" t="str">
        <f t="shared" si="602"/>
        <v>0</v>
      </c>
      <c r="BJ1009" s="4" t="str">
        <f t="shared" si="603"/>
        <v>0</v>
      </c>
      <c r="BK1009" s="4" t="str">
        <f t="shared" si="604"/>
        <v>0</v>
      </c>
      <c r="BL1009" s="4" t="str">
        <f t="shared" si="605"/>
        <v>0</v>
      </c>
      <c r="BM1009" s="4" t="str">
        <f t="shared" si="606"/>
        <v>0</v>
      </c>
      <c r="BN1009" s="4" t="str">
        <f t="shared" si="607"/>
        <v>0</v>
      </c>
      <c r="BO1009" s="4" t="str">
        <f t="shared" si="608"/>
        <v>0</v>
      </c>
      <c r="BP1009" s="4" t="str">
        <f t="shared" si="609"/>
        <v>0</v>
      </c>
      <c r="BQ1009" s="4" t="str">
        <f t="shared" si="610"/>
        <v>0</v>
      </c>
      <c r="BR1009" s="4" t="str">
        <f t="shared" si="611"/>
        <v>0</v>
      </c>
      <c r="BS1009" s="4" t="str">
        <f t="shared" si="612"/>
        <v>0</v>
      </c>
      <c r="BT1009" s="4" t="str">
        <f t="shared" si="613"/>
        <v>0</v>
      </c>
      <c r="BU1009" s="4" t="str">
        <f t="shared" si="614"/>
        <v>0</v>
      </c>
      <c r="BV1009" s="4" t="str">
        <f t="shared" si="615"/>
        <v>0</v>
      </c>
      <c r="BW1009" s="4" t="str">
        <f t="shared" si="616"/>
        <v>0</v>
      </c>
      <c r="BX1009" s="4" t="str">
        <f t="shared" si="617"/>
        <v>0</v>
      </c>
      <c r="BY1009" s="4" t="str">
        <f t="shared" si="618"/>
        <v>0</v>
      </c>
      <c r="BZ1009" s="37">
        <f t="shared" si="619"/>
        <v>0</v>
      </c>
      <c r="CA1009" s="32" t="e">
        <f>VLOOKUP(J:J,'Agent wise'!A:C,3,0)</f>
        <v>#N/A</v>
      </c>
      <c r="CB1009" s="32">
        <f t="shared" si="620"/>
        <v>0</v>
      </c>
      <c r="CC1009" t="str">
        <f t="shared" si="621"/>
        <v>FC</v>
      </c>
      <c r="CE1009" s="32"/>
      <c r="CJ1009">
        <f t="shared" si="622"/>
        <v>0</v>
      </c>
      <c r="CK1009">
        <f t="shared" si="623"/>
        <v>1</v>
      </c>
      <c r="CL1009">
        <f t="shared" si="624"/>
        <v>1900</v>
      </c>
    </row>
    <row r="1010" spans="5:90" ht="15" customHeight="1" x14ac:dyDescent="0.35">
      <c r="E1010" s="32"/>
      <c r="AQ1010" s="1"/>
      <c r="AW1010" s="4" t="str">
        <f t="shared" si="590"/>
        <v>0</v>
      </c>
      <c r="AX1010" s="4" t="str">
        <f t="shared" si="591"/>
        <v>0</v>
      </c>
      <c r="AY1010" s="4" t="str">
        <f t="shared" si="592"/>
        <v>0</v>
      </c>
      <c r="AZ1010" s="4" t="str">
        <f t="shared" si="593"/>
        <v>0</v>
      </c>
      <c r="BA1010" s="4" t="str">
        <f t="shared" si="594"/>
        <v>0</v>
      </c>
      <c r="BB1010" s="4" t="str">
        <f t="shared" si="595"/>
        <v>0</v>
      </c>
      <c r="BC1010" s="4" t="str">
        <f t="shared" si="596"/>
        <v>0</v>
      </c>
      <c r="BD1010" s="4" t="str">
        <f t="shared" si="597"/>
        <v>0</v>
      </c>
      <c r="BE1010" s="4" t="str">
        <f t="shared" si="598"/>
        <v>0</v>
      </c>
      <c r="BF1010" s="4" t="str">
        <f t="shared" si="599"/>
        <v>0</v>
      </c>
      <c r="BG1010" s="4" t="str">
        <f t="shared" si="600"/>
        <v>0</v>
      </c>
      <c r="BH1010" s="4" t="str">
        <f t="shared" si="601"/>
        <v>0</v>
      </c>
      <c r="BI1010" s="4" t="str">
        <f t="shared" si="602"/>
        <v>0</v>
      </c>
      <c r="BJ1010" s="4" t="str">
        <f t="shared" si="603"/>
        <v>0</v>
      </c>
      <c r="BK1010" s="4" t="str">
        <f t="shared" si="604"/>
        <v>0</v>
      </c>
      <c r="BL1010" s="4" t="str">
        <f t="shared" si="605"/>
        <v>0</v>
      </c>
      <c r="BM1010" s="4" t="str">
        <f t="shared" si="606"/>
        <v>0</v>
      </c>
      <c r="BN1010" s="4" t="str">
        <f t="shared" si="607"/>
        <v>0</v>
      </c>
      <c r="BO1010" s="4" t="str">
        <f t="shared" si="608"/>
        <v>0</v>
      </c>
      <c r="BP1010" s="4" t="str">
        <f t="shared" si="609"/>
        <v>0</v>
      </c>
      <c r="BQ1010" s="4" t="str">
        <f t="shared" si="610"/>
        <v>0</v>
      </c>
      <c r="BR1010" s="4" t="str">
        <f t="shared" si="611"/>
        <v>0</v>
      </c>
      <c r="BS1010" s="4" t="str">
        <f t="shared" si="612"/>
        <v>0</v>
      </c>
      <c r="BT1010" s="4" t="str">
        <f t="shared" si="613"/>
        <v>0</v>
      </c>
      <c r="BU1010" s="4" t="str">
        <f t="shared" si="614"/>
        <v>0</v>
      </c>
      <c r="BV1010" s="4" t="str">
        <f t="shared" si="615"/>
        <v>0</v>
      </c>
      <c r="BW1010" s="4" t="str">
        <f t="shared" si="616"/>
        <v>0</v>
      </c>
      <c r="BX1010" s="4" t="str">
        <f t="shared" si="617"/>
        <v>0</v>
      </c>
      <c r="BY1010" s="4" t="str">
        <f t="shared" si="618"/>
        <v>0</v>
      </c>
      <c r="BZ1010" s="37">
        <f t="shared" si="619"/>
        <v>0</v>
      </c>
      <c r="CA1010" s="32" t="e">
        <f>VLOOKUP(J:J,'Agent wise'!A:C,3,0)</f>
        <v>#N/A</v>
      </c>
      <c r="CB1010" s="32">
        <f t="shared" si="620"/>
        <v>0</v>
      </c>
      <c r="CC1010" t="str">
        <f t="shared" si="621"/>
        <v>FC</v>
      </c>
      <c r="CE1010" s="32"/>
      <c r="CJ1010">
        <f t="shared" si="622"/>
        <v>0</v>
      </c>
      <c r="CK1010">
        <f t="shared" si="623"/>
        <v>1</v>
      </c>
      <c r="CL1010">
        <f t="shared" si="624"/>
        <v>1900</v>
      </c>
    </row>
    <row r="1011" spans="5:90" ht="15" customHeight="1" x14ac:dyDescent="0.35">
      <c r="E1011" s="32"/>
      <c r="AQ1011" s="1"/>
      <c r="AW1011" s="4" t="str">
        <f t="shared" si="590"/>
        <v>0</v>
      </c>
      <c r="AX1011" s="4" t="str">
        <f t="shared" si="591"/>
        <v>0</v>
      </c>
      <c r="AY1011" s="4" t="str">
        <f t="shared" si="592"/>
        <v>0</v>
      </c>
      <c r="AZ1011" s="4" t="str">
        <f t="shared" si="593"/>
        <v>0</v>
      </c>
      <c r="BA1011" s="4" t="str">
        <f t="shared" si="594"/>
        <v>0</v>
      </c>
      <c r="BB1011" s="4" t="str">
        <f t="shared" si="595"/>
        <v>0</v>
      </c>
      <c r="BC1011" s="4" t="str">
        <f t="shared" si="596"/>
        <v>0</v>
      </c>
      <c r="BD1011" s="4" t="str">
        <f t="shared" si="597"/>
        <v>0</v>
      </c>
      <c r="BE1011" s="4" t="str">
        <f t="shared" si="598"/>
        <v>0</v>
      </c>
      <c r="BF1011" s="4" t="str">
        <f t="shared" si="599"/>
        <v>0</v>
      </c>
      <c r="BG1011" s="4" t="str">
        <f t="shared" si="600"/>
        <v>0</v>
      </c>
      <c r="BH1011" s="4" t="str">
        <f t="shared" si="601"/>
        <v>0</v>
      </c>
      <c r="BI1011" s="4" t="str">
        <f t="shared" si="602"/>
        <v>0</v>
      </c>
      <c r="BJ1011" s="4" t="str">
        <f t="shared" si="603"/>
        <v>0</v>
      </c>
      <c r="BK1011" s="4" t="str">
        <f t="shared" si="604"/>
        <v>0</v>
      </c>
      <c r="BL1011" s="4" t="str">
        <f t="shared" si="605"/>
        <v>0</v>
      </c>
      <c r="BM1011" s="4" t="str">
        <f t="shared" si="606"/>
        <v>0</v>
      </c>
      <c r="BN1011" s="4" t="str">
        <f t="shared" si="607"/>
        <v>0</v>
      </c>
      <c r="BO1011" s="4" t="str">
        <f t="shared" si="608"/>
        <v>0</v>
      </c>
      <c r="BP1011" s="4" t="str">
        <f t="shared" si="609"/>
        <v>0</v>
      </c>
      <c r="BQ1011" s="4" t="str">
        <f t="shared" si="610"/>
        <v>0</v>
      </c>
      <c r="BR1011" s="4" t="str">
        <f t="shared" si="611"/>
        <v>0</v>
      </c>
      <c r="BS1011" s="4" t="str">
        <f t="shared" si="612"/>
        <v>0</v>
      </c>
      <c r="BT1011" s="4" t="str">
        <f t="shared" si="613"/>
        <v>0</v>
      </c>
      <c r="BU1011" s="4" t="str">
        <f t="shared" si="614"/>
        <v>0</v>
      </c>
      <c r="BV1011" s="4" t="str">
        <f t="shared" si="615"/>
        <v>0</v>
      </c>
      <c r="BW1011" s="4" t="str">
        <f t="shared" si="616"/>
        <v>0</v>
      </c>
      <c r="BX1011" s="4" t="str">
        <f t="shared" si="617"/>
        <v>0</v>
      </c>
      <c r="BY1011" s="4" t="str">
        <f t="shared" si="618"/>
        <v>0</v>
      </c>
      <c r="BZ1011" s="37">
        <f t="shared" si="619"/>
        <v>0</v>
      </c>
      <c r="CA1011" s="32" t="e">
        <f>VLOOKUP(J:J,'Agent wise'!A:C,3,0)</f>
        <v>#N/A</v>
      </c>
      <c r="CB1011" s="32">
        <f t="shared" si="620"/>
        <v>0</v>
      </c>
      <c r="CC1011" t="str">
        <f t="shared" si="621"/>
        <v>FC</v>
      </c>
      <c r="CE1011" s="32"/>
      <c r="CJ1011">
        <f t="shared" si="622"/>
        <v>0</v>
      </c>
      <c r="CK1011">
        <f t="shared" si="623"/>
        <v>1</v>
      </c>
      <c r="CL1011">
        <f t="shared" si="624"/>
        <v>1900</v>
      </c>
    </row>
    <row r="1012" spans="5:90" ht="15" customHeight="1" x14ac:dyDescent="0.35">
      <c r="E1012" s="32"/>
      <c r="AQ1012" s="1"/>
      <c r="AW1012" s="4" t="str">
        <f t="shared" si="590"/>
        <v>0</v>
      </c>
      <c r="AX1012" s="4" t="str">
        <f t="shared" si="591"/>
        <v>0</v>
      </c>
      <c r="AY1012" s="4" t="str">
        <f t="shared" si="592"/>
        <v>0</v>
      </c>
      <c r="AZ1012" s="4" t="str">
        <f t="shared" si="593"/>
        <v>0</v>
      </c>
      <c r="BA1012" s="4" t="str">
        <f t="shared" si="594"/>
        <v>0</v>
      </c>
      <c r="BB1012" s="4" t="str">
        <f t="shared" si="595"/>
        <v>0</v>
      </c>
      <c r="BC1012" s="4" t="str">
        <f t="shared" si="596"/>
        <v>0</v>
      </c>
      <c r="BD1012" s="4" t="str">
        <f t="shared" si="597"/>
        <v>0</v>
      </c>
      <c r="BE1012" s="4" t="str">
        <f t="shared" si="598"/>
        <v>0</v>
      </c>
      <c r="BF1012" s="4" t="str">
        <f t="shared" si="599"/>
        <v>0</v>
      </c>
      <c r="BG1012" s="4" t="str">
        <f t="shared" si="600"/>
        <v>0</v>
      </c>
      <c r="BH1012" s="4" t="str">
        <f t="shared" si="601"/>
        <v>0</v>
      </c>
      <c r="BI1012" s="4" t="str">
        <f t="shared" si="602"/>
        <v>0</v>
      </c>
      <c r="BJ1012" s="4" t="str">
        <f t="shared" si="603"/>
        <v>0</v>
      </c>
      <c r="BK1012" s="4" t="str">
        <f t="shared" si="604"/>
        <v>0</v>
      </c>
      <c r="BL1012" s="4" t="str">
        <f t="shared" si="605"/>
        <v>0</v>
      </c>
      <c r="BM1012" s="4" t="str">
        <f t="shared" si="606"/>
        <v>0</v>
      </c>
      <c r="BN1012" s="4" t="str">
        <f t="shared" si="607"/>
        <v>0</v>
      </c>
      <c r="BO1012" s="4" t="str">
        <f t="shared" si="608"/>
        <v>0</v>
      </c>
      <c r="BP1012" s="4" t="str">
        <f t="shared" si="609"/>
        <v>0</v>
      </c>
      <c r="BQ1012" s="4" t="str">
        <f t="shared" si="610"/>
        <v>0</v>
      </c>
      <c r="BR1012" s="4" t="str">
        <f t="shared" si="611"/>
        <v>0</v>
      </c>
      <c r="BS1012" s="4" t="str">
        <f t="shared" si="612"/>
        <v>0</v>
      </c>
      <c r="BT1012" s="4" t="str">
        <f t="shared" si="613"/>
        <v>0</v>
      </c>
      <c r="BU1012" s="4" t="str">
        <f t="shared" si="614"/>
        <v>0</v>
      </c>
      <c r="BV1012" s="4" t="str">
        <f t="shared" si="615"/>
        <v>0</v>
      </c>
      <c r="BW1012" s="4" t="str">
        <f t="shared" si="616"/>
        <v>0</v>
      </c>
      <c r="BX1012" s="4" t="str">
        <f t="shared" si="617"/>
        <v>0</v>
      </c>
      <c r="BY1012" s="4" t="str">
        <f t="shared" si="618"/>
        <v>0</v>
      </c>
      <c r="BZ1012" s="37">
        <f t="shared" si="619"/>
        <v>0</v>
      </c>
      <c r="CA1012" s="32" t="e">
        <f>VLOOKUP(J:J,'Agent wise'!A:C,3,0)</f>
        <v>#N/A</v>
      </c>
      <c r="CB1012" s="32">
        <f t="shared" si="620"/>
        <v>0</v>
      </c>
      <c r="CC1012" t="str">
        <f t="shared" si="621"/>
        <v>FC</v>
      </c>
      <c r="CE1012" s="32"/>
      <c r="CJ1012">
        <f t="shared" si="622"/>
        <v>0</v>
      </c>
      <c r="CK1012">
        <f t="shared" si="623"/>
        <v>1</v>
      </c>
      <c r="CL1012">
        <f t="shared" si="624"/>
        <v>1900</v>
      </c>
    </row>
    <row r="1013" spans="5:90" ht="15" customHeight="1" x14ac:dyDescent="0.35">
      <c r="E1013" s="32"/>
      <c r="AQ1013" s="1"/>
      <c r="AW1013" s="4" t="str">
        <f t="shared" si="590"/>
        <v>0</v>
      </c>
      <c r="AX1013" s="4" t="str">
        <f t="shared" si="591"/>
        <v>0</v>
      </c>
      <c r="AY1013" s="4" t="str">
        <f t="shared" si="592"/>
        <v>0</v>
      </c>
      <c r="AZ1013" s="4" t="str">
        <f t="shared" si="593"/>
        <v>0</v>
      </c>
      <c r="BA1013" s="4" t="str">
        <f t="shared" si="594"/>
        <v>0</v>
      </c>
      <c r="BB1013" s="4" t="str">
        <f t="shared" si="595"/>
        <v>0</v>
      </c>
      <c r="BC1013" s="4" t="str">
        <f t="shared" si="596"/>
        <v>0</v>
      </c>
      <c r="BD1013" s="4" t="str">
        <f t="shared" si="597"/>
        <v>0</v>
      </c>
      <c r="BE1013" s="4" t="str">
        <f t="shared" si="598"/>
        <v>0</v>
      </c>
      <c r="BF1013" s="4" t="str">
        <f t="shared" si="599"/>
        <v>0</v>
      </c>
      <c r="BG1013" s="4" t="str">
        <f t="shared" si="600"/>
        <v>0</v>
      </c>
      <c r="BH1013" s="4" t="str">
        <f t="shared" si="601"/>
        <v>0</v>
      </c>
      <c r="BI1013" s="4" t="str">
        <f t="shared" si="602"/>
        <v>0</v>
      </c>
      <c r="BJ1013" s="4" t="str">
        <f t="shared" si="603"/>
        <v>0</v>
      </c>
      <c r="BK1013" s="4" t="str">
        <f t="shared" si="604"/>
        <v>0</v>
      </c>
      <c r="BL1013" s="4" t="str">
        <f t="shared" si="605"/>
        <v>0</v>
      </c>
      <c r="BM1013" s="4" t="str">
        <f t="shared" si="606"/>
        <v>0</v>
      </c>
      <c r="BN1013" s="4" t="str">
        <f t="shared" si="607"/>
        <v>0</v>
      </c>
      <c r="BO1013" s="4" t="str">
        <f t="shared" si="608"/>
        <v>0</v>
      </c>
      <c r="BP1013" s="4" t="str">
        <f t="shared" si="609"/>
        <v>0</v>
      </c>
      <c r="BQ1013" s="4" t="str">
        <f t="shared" si="610"/>
        <v>0</v>
      </c>
      <c r="BR1013" s="4" t="str">
        <f t="shared" si="611"/>
        <v>0</v>
      </c>
      <c r="BS1013" s="4" t="str">
        <f t="shared" si="612"/>
        <v>0</v>
      </c>
      <c r="BT1013" s="4" t="str">
        <f t="shared" si="613"/>
        <v>0</v>
      </c>
      <c r="BU1013" s="4" t="str">
        <f t="shared" si="614"/>
        <v>0</v>
      </c>
      <c r="BV1013" s="4" t="str">
        <f t="shared" si="615"/>
        <v>0</v>
      </c>
      <c r="BW1013" s="4" t="str">
        <f t="shared" si="616"/>
        <v>0</v>
      </c>
      <c r="BX1013" s="4" t="str">
        <f t="shared" si="617"/>
        <v>0</v>
      </c>
      <c r="BY1013" s="4" t="str">
        <f t="shared" si="618"/>
        <v>0</v>
      </c>
      <c r="BZ1013" s="37">
        <f t="shared" si="619"/>
        <v>0</v>
      </c>
      <c r="CA1013" s="32" t="e">
        <f>VLOOKUP(J:J,'Agent wise'!A:C,3,0)</f>
        <v>#N/A</v>
      </c>
      <c r="CB1013" s="32">
        <f t="shared" si="620"/>
        <v>0</v>
      </c>
      <c r="CC1013" t="str">
        <f t="shared" si="621"/>
        <v>FC</v>
      </c>
      <c r="CE1013" s="32"/>
      <c r="CJ1013">
        <f t="shared" si="622"/>
        <v>0</v>
      </c>
      <c r="CK1013">
        <f t="shared" si="623"/>
        <v>1</v>
      </c>
      <c r="CL1013">
        <f t="shared" si="624"/>
        <v>1900</v>
      </c>
    </row>
    <row r="1014" spans="5:90" ht="15" customHeight="1" x14ac:dyDescent="0.35">
      <c r="E1014" s="32"/>
      <c r="AQ1014" s="1"/>
      <c r="AW1014" s="4" t="str">
        <f t="shared" si="590"/>
        <v>0</v>
      </c>
      <c r="AX1014" s="4" t="str">
        <f t="shared" si="591"/>
        <v>0</v>
      </c>
      <c r="AY1014" s="4" t="str">
        <f t="shared" si="592"/>
        <v>0</v>
      </c>
      <c r="AZ1014" s="4" t="str">
        <f t="shared" si="593"/>
        <v>0</v>
      </c>
      <c r="BA1014" s="4" t="str">
        <f t="shared" si="594"/>
        <v>0</v>
      </c>
      <c r="BB1014" s="4" t="str">
        <f t="shared" si="595"/>
        <v>0</v>
      </c>
      <c r="BC1014" s="4" t="str">
        <f t="shared" si="596"/>
        <v>0</v>
      </c>
      <c r="BD1014" s="4" t="str">
        <f t="shared" si="597"/>
        <v>0</v>
      </c>
      <c r="BE1014" s="4" t="str">
        <f t="shared" si="598"/>
        <v>0</v>
      </c>
      <c r="BF1014" s="4" t="str">
        <f t="shared" si="599"/>
        <v>0</v>
      </c>
      <c r="BG1014" s="4" t="str">
        <f t="shared" si="600"/>
        <v>0</v>
      </c>
      <c r="BH1014" s="4" t="str">
        <f t="shared" si="601"/>
        <v>0</v>
      </c>
      <c r="BI1014" s="4" t="str">
        <f t="shared" si="602"/>
        <v>0</v>
      </c>
      <c r="BJ1014" s="4" t="str">
        <f t="shared" si="603"/>
        <v>0</v>
      </c>
      <c r="BK1014" s="4" t="str">
        <f t="shared" si="604"/>
        <v>0</v>
      </c>
      <c r="BL1014" s="4" t="str">
        <f t="shared" si="605"/>
        <v>0</v>
      </c>
      <c r="BM1014" s="4" t="str">
        <f t="shared" si="606"/>
        <v>0</v>
      </c>
      <c r="BN1014" s="4" t="str">
        <f t="shared" si="607"/>
        <v>0</v>
      </c>
      <c r="BO1014" s="4" t="str">
        <f t="shared" si="608"/>
        <v>0</v>
      </c>
      <c r="BP1014" s="4" t="str">
        <f t="shared" si="609"/>
        <v>0</v>
      </c>
      <c r="BQ1014" s="4" t="str">
        <f t="shared" si="610"/>
        <v>0</v>
      </c>
      <c r="BR1014" s="4" t="str">
        <f t="shared" si="611"/>
        <v>0</v>
      </c>
      <c r="BS1014" s="4" t="str">
        <f t="shared" si="612"/>
        <v>0</v>
      </c>
      <c r="BT1014" s="4" t="str">
        <f t="shared" si="613"/>
        <v>0</v>
      </c>
      <c r="BU1014" s="4" t="str">
        <f t="shared" si="614"/>
        <v>0</v>
      </c>
      <c r="BV1014" s="4" t="str">
        <f t="shared" si="615"/>
        <v>0</v>
      </c>
      <c r="BW1014" s="4" t="str">
        <f t="shared" si="616"/>
        <v>0</v>
      </c>
      <c r="BX1014" s="4" t="str">
        <f t="shared" si="617"/>
        <v>0</v>
      </c>
      <c r="BY1014" s="4" t="str">
        <f t="shared" si="618"/>
        <v>0</v>
      </c>
      <c r="BZ1014" s="37">
        <f t="shared" si="619"/>
        <v>0</v>
      </c>
      <c r="CA1014" s="32" t="e">
        <f>VLOOKUP(J:J,'Agent wise'!A:C,3,0)</f>
        <v>#N/A</v>
      </c>
      <c r="CB1014" s="32">
        <f t="shared" si="620"/>
        <v>0</v>
      </c>
      <c r="CC1014" t="str">
        <f t="shared" si="621"/>
        <v>FC</v>
      </c>
      <c r="CE1014" s="32"/>
      <c r="CJ1014">
        <f t="shared" si="622"/>
        <v>0</v>
      </c>
      <c r="CK1014">
        <f t="shared" si="623"/>
        <v>1</v>
      </c>
      <c r="CL1014">
        <f t="shared" si="624"/>
        <v>1900</v>
      </c>
    </row>
    <row r="1015" spans="5:90" ht="15" customHeight="1" x14ac:dyDescent="0.35">
      <c r="E1015" s="32"/>
      <c r="AQ1015" s="1"/>
      <c r="AW1015" s="4" t="str">
        <f t="shared" si="590"/>
        <v>0</v>
      </c>
      <c r="AX1015" s="4" t="str">
        <f t="shared" si="591"/>
        <v>0</v>
      </c>
      <c r="AY1015" s="4" t="str">
        <f t="shared" si="592"/>
        <v>0</v>
      </c>
      <c r="AZ1015" s="4" t="str">
        <f t="shared" si="593"/>
        <v>0</v>
      </c>
      <c r="BA1015" s="4" t="str">
        <f t="shared" si="594"/>
        <v>0</v>
      </c>
      <c r="BB1015" s="4" t="str">
        <f t="shared" si="595"/>
        <v>0</v>
      </c>
      <c r="BC1015" s="4" t="str">
        <f t="shared" si="596"/>
        <v>0</v>
      </c>
      <c r="BD1015" s="4" t="str">
        <f t="shared" si="597"/>
        <v>0</v>
      </c>
      <c r="BE1015" s="4" t="str">
        <f t="shared" si="598"/>
        <v>0</v>
      </c>
      <c r="BF1015" s="4" t="str">
        <f t="shared" si="599"/>
        <v>0</v>
      </c>
      <c r="BG1015" s="4" t="str">
        <f t="shared" si="600"/>
        <v>0</v>
      </c>
      <c r="BH1015" s="4" t="str">
        <f t="shared" si="601"/>
        <v>0</v>
      </c>
      <c r="BI1015" s="4" t="str">
        <f t="shared" si="602"/>
        <v>0</v>
      </c>
      <c r="BJ1015" s="4" t="str">
        <f t="shared" si="603"/>
        <v>0</v>
      </c>
      <c r="BK1015" s="4" t="str">
        <f t="shared" si="604"/>
        <v>0</v>
      </c>
      <c r="BL1015" s="4" t="str">
        <f t="shared" si="605"/>
        <v>0</v>
      </c>
      <c r="BM1015" s="4" t="str">
        <f t="shared" si="606"/>
        <v>0</v>
      </c>
      <c r="BN1015" s="4" t="str">
        <f t="shared" si="607"/>
        <v>0</v>
      </c>
      <c r="BO1015" s="4" t="str">
        <f t="shared" si="608"/>
        <v>0</v>
      </c>
      <c r="BP1015" s="4" t="str">
        <f t="shared" si="609"/>
        <v>0</v>
      </c>
      <c r="BQ1015" s="4" t="str">
        <f t="shared" si="610"/>
        <v>0</v>
      </c>
      <c r="BR1015" s="4" t="str">
        <f t="shared" si="611"/>
        <v>0</v>
      </c>
      <c r="BS1015" s="4" t="str">
        <f t="shared" si="612"/>
        <v>0</v>
      </c>
      <c r="BT1015" s="4" t="str">
        <f t="shared" si="613"/>
        <v>0</v>
      </c>
      <c r="BU1015" s="4" t="str">
        <f t="shared" si="614"/>
        <v>0</v>
      </c>
      <c r="BV1015" s="4" t="str">
        <f t="shared" si="615"/>
        <v>0</v>
      </c>
      <c r="BW1015" s="4" t="str">
        <f t="shared" si="616"/>
        <v>0</v>
      </c>
      <c r="BX1015" s="4" t="str">
        <f t="shared" si="617"/>
        <v>0</v>
      </c>
      <c r="BY1015" s="4" t="str">
        <f t="shared" si="618"/>
        <v>0</v>
      </c>
      <c r="BZ1015" s="37">
        <f t="shared" si="619"/>
        <v>0</v>
      </c>
      <c r="CA1015" s="32" t="e">
        <f>VLOOKUP(J:J,'Agent wise'!A:C,3,0)</f>
        <v>#N/A</v>
      </c>
      <c r="CB1015" s="32">
        <f t="shared" si="620"/>
        <v>0</v>
      </c>
      <c r="CC1015" t="str">
        <f t="shared" si="621"/>
        <v>FC</v>
      </c>
      <c r="CE1015" s="32"/>
      <c r="CJ1015">
        <f t="shared" si="622"/>
        <v>0</v>
      </c>
      <c r="CK1015">
        <f t="shared" si="623"/>
        <v>1</v>
      </c>
      <c r="CL1015">
        <f t="shared" si="624"/>
        <v>1900</v>
      </c>
    </row>
    <row r="1016" spans="5:90" ht="15" customHeight="1" x14ac:dyDescent="0.35">
      <c r="E1016" s="32"/>
      <c r="AQ1016" s="1"/>
      <c r="AW1016" s="4" t="str">
        <f t="shared" si="590"/>
        <v>0</v>
      </c>
      <c r="AX1016" s="4" t="str">
        <f t="shared" si="591"/>
        <v>0</v>
      </c>
      <c r="AY1016" s="4" t="str">
        <f t="shared" si="592"/>
        <v>0</v>
      </c>
      <c r="AZ1016" s="4" t="str">
        <f t="shared" si="593"/>
        <v>0</v>
      </c>
      <c r="BA1016" s="4" t="str">
        <f t="shared" si="594"/>
        <v>0</v>
      </c>
      <c r="BB1016" s="4" t="str">
        <f t="shared" si="595"/>
        <v>0</v>
      </c>
      <c r="BC1016" s="4" t="str">
        <f t="shared" si="596"/>
        <v>0</v>
      </c>
      <c r="BD1016" s="4" t="str">
        <f t="shared" si="597"/>
        <v>0</v>
      </c>
      <c r="BE1016" s="4" t="str">
        <f t="shared" si="598"/>
        <v>0</v>
      </c>
      <c r="BF1016" s="4" t="str">
        <f t="shared" si="599"/>
        <v>0</v>
      </c>
      <c r="BG1016" s="4" t="str">
        <f t="shared" si="600"/>
        <v>0</v>
      </c>
      <c r="BH1016" s="4" t="str">
        <f t="shared" si="601"/>
        <v>0</v>
      </c>
      <c r="BI1016" s="4" t="str">
        <f t="shared" si="602"/>
        <v>0</v>
      </c>
      <c r="BJ1016" s="4" t="str">
        <f t="shared" si="603"/>
        <v>0</v>
      </c>
      <c r="BK1016" s="4" t="str">
        <f t="shared" si="604"/>
        <v>0</v>
      </c>
      <c r="BL1016" s="4" t="str">
        <f t="shared" si="605"/>
        <v>0</v>
      </c>
      <c r="BM1016" s="4" t="str">
        <f t="shared" si="606"/>
        <v>0</v>
      </c>
      <c r="BN1016" s="4" t="str">
        <f t="shared" si="607"/>
        <v>0</v>
      </c>
      <c r="BO1016" s="4" t="str">
        <f t="shared" si="608"/>
        <v>0</v>
      </c>
      <c r="BP1016" s="4" t="str">
        <f t="shared" si="609"/>
        <v>0</v>
      </c>
      <c r="BQ1016" s="4" t="str">
        <f t="shared" si="610"/>
        <v>0</v>
      </c>
      <c r="BR1016" s="4" t="str">
        <f t="shared" si="611"/>
        <v>0</v>
      </c>
      <c r="BS1016" s="4" t="str">
        <f t="shared" si="612"/>
        <v>0</v>
      </c>
      <c r="BT1016" s="4" t="str">
        <f t="shared" si="613"/>
        <v>0</v>
      </c>
      <c r="BU1016" s="4" t="str">
        <f t="shared" si="614"/>
        <v>0</v>
      </c>
      <c r="BV1016" s="4" t="str">
        <f t="shared" si="615"/>
        <v>0</v>
      </c>
      <c r="BW1016" s="4" t="str">
        <f t="shared" si="616"/>
        <v>0</v>
      </c>
      <c r="BX1016" s="4" t="str">
        <f t="shared" si="617"/>
        <v>0</v>
      </c>
      <c r="BY1016" s="4" t="str">
        <f t="shared" si="618"/>
        <v>0</v>
      </c>
      <c r="BZ1016" s="37">
        <f t="shared" si="619"/>
        <v>0</v>
      </c>
      <c r="CA1016" s="32" t="e">
        <f>VLOOKUP(J:J,'Agent wise'!A:C,3,0)</f>
        <v>#N/A</v>
      </c>
      <c r="CB1016" s="32">
        <f t="shared" si="620"/>
        <v>0</v>
      </c>
      <c r="CC1016" t="str">
        <f t="shared" si="621"/>
        <v>FC</v>
      </c>
      <c r="CE1016" s="32"/>
      <c r="CJ1016">
        <f t="shared" si="622"/>
        <v>0</v>
      </c>
      <c r="CK1016">
        <f t="shared" si="623"/>
        <v>1</v>
      </c>
      <c r="CL1016">
        <f t="shared" si="624"/>
        <v>1900</v>
      </c>
    </row>
    <row r="1017" spans="5:90" ht="15" customHeight="1" x14ac:dyDescent="0.35">
      <c r="E1017" s="32"/>
      <c r="AQ1017" s="1"/>
      <c r="AW1017" s="4" t="str">
        <f t="shared" si="590"/>
        <v>0</v>
      </c>
      <c r="AX1017" s="4" t="str">
        <f t="shared" si="591"/>
        <v>0</v>
      </c>
      <c r="AY1017" s="4" t="str">
        <f t="shared" si="592"/>
        <v>0</v>
      </c>
      <c r="AZ1017" s="4" t="str">
        <f t="shared" si="593"/>
        <v>0</v>
      </c>
      <c r="BA1017" s="4" t="str">
        <f t="shared" si="594"/>
        <v>0</v>
      </c>
      <c r="BB1017" s="4" t="str">
        <f t="shared" si="595"/>
        <v>0</v>
      </c>
      <c r="BC1017" s="4" t="str">
        <f t="shared" si="596"/>
        <v>0</v>
      </c>
      <c r="BD1017" s="4" t="str">
        <f t="shared" si="597"/>
        <v>0</v>
      </c>
      <c r="BE1017" s="4" t="str">
        <f t="shared" si="598"/>
        <v>0</v>
      </c>
      <c r="BF1017" s="4" t="str">
        <f t="shared" si="599"/>
        <v>0</v>
      </c>
      <c r="BG1017" s="4" t="str">
        <f t="shared" si="600"/>
        <v>0</v>
      </c>
      <c r="BH1017" s="4" t="str">
        <f t="shared" si="601"/>
        <v>0</v>
      </c>
      <c r="BI1017" s="4" t="str">
        <f t="shared" si="602"/>
        <v>0</v>
      </c>
      <c r="BJ1017" s="4" t="str">
        <f t="shared" si="603"/>
        <v>0</v>
      </c>
      <c r="BK1017" s="4" t="str">
        <f t="shared" si="604"/>
        <v>0</v>
      </c>
      <c r="BL1017" s="4" t="str">
        <f t="shared" si="605"/>
        <v>0</v>
      </c>
      <c r="BM1017" s="4" t="str">
        <f t="shared" si="606"/>
        <v>0</v>
      </c>
      <c r="BN1017" s="4" t="str">
        <f t="shared" si="607"/>
        <v>0</v>
      </c>
      <c r="BO1017" s="4" t="str">
        <f t="shared" si="608"/>
        <v>0</v>
      </c>
      <c r="BP1017" s="4" t="str">
        <f t="shared" si="609"/>
        <v>0</v>
      </c>
      <c r="BQ1017" s="4" t="str">
        <f t="shared" si="610"/>
        <v>0</v>
      </c>
      <c r="BR1017" s="4" t="str">
        <f t="shared" si="611"/>
        <v>0</v>
      </c>
      <c r="BS1017" s="4" t="str">
        <f t="shared" si="612"/>
        <v>0</v>
      </c>
      <c r="BT1017" s="4" t="str">
        <f t="shared" si="613"/>
        <v>0</v>
      </c>
      <c r="BU1017" s="4" t="str">
        <f t="shared" si="614"/>
        <v>0</v>
      </c>
      <c r="BV1017" s="4" t="str">
        <f t="shared" si="615"/>
        <v>0</v>
      </c>
      <c r="BW1017" s="4" t="str">
        <f t="shared" si="616"/>
        <v>0</v>
      </c>
      <c r="BX1017" s="4" t="str">
        <f t="shared" si="617"/>
        <v>0</v>
      </c>
      <c r="BY1017" s="4" t="str">
        <f t="shared" si="618"/>
        <v>0</v>
      </c>
      <c r="BZ1017" s="37">
        <f t="shared" si="619"/>
        <v>0</v>
      </c>
      <c r="CA1017" s="32" t="e">
        <f>VLOOKUP(J:J,'Agent wise'!A:C,3,0)</f>
        <v>#N/A</v>
      </c>
      <c r="CB1017" s="32">
        <f t="shared" si="620"/>
        <v>0</v>
      </c>
      <c r="CC1017" t="str">
        <f t="shared" si="621"/>
        <v>FC</v>
      </c>
      <c r="CE1017" s="32"/>
      <c r="CJ1017">
        <f t="shared" si="622"/>
        <v>0</v>
      </c>
      <c r="CK1017">
        <f t="shared" si="623"/>
        <v>1</v>
      </c>
      <c r="CL1017">
        <f t="shared" si="624"/>
        <v>1900</v>
      </c>
    </row>
    <row r="1018" spans="5:90" ht="15" customHeight="1" x14ac:dyDescent="0.35">
      <c r="E1018" s="32"/>
      <c r="AQ1018" s="1"/>
      <c r="AW1018" s="4" t="str">
        <f t="shared" si="590"/>
        <v>0</v>
      </c>
      <c r="AX1018" s="4" t="str">
        <f t="shared" si="591"/>
        <v>0</v>
      </c>
      <c r="AY1018" s="4" t="str">
        <f t="shared" si="592"/>
        <v>0</v>
      </c>
      <c r="AZ1018" s="4" t="str">
        <f t="shared" si="593"/>
        <v>0</v>
      </c>
      <c r="BA1018" s="4" t="str">
        <f t="shared" si="594"/>
        <v>0</v>
      </c>
      <c r="BB1018" s="4" t="str">
        <f t="shared" si="595"/>
        <v>0</v>
      </c>
      <c r="BC1018" s="4" t="str">
        <f t="shared" si="596"/>
        <v>0</v>
      </c>
      <c r="BD1018" s="4" t="str">
        <f t="shared" si="597"/>
        <v>0</v>
      </c>
      <c r="BE1018" s="4" t="str">
        <f t="shared" si="598"/>
        <v>0</v>
      </c>
      <c r="BF1018" s="4" t="str">
        <f t="shared" si="599"/>
        <v>0</v>
      </c>
      <c r="BG1018" s="4" t="str">
        <f t="shared" si="600"/>
        <v>0</v>
      </c>
      <c r="BH1018" s="4" t="str">
        <f t="shared" si="601"/>
        <v>0</v>
      </c>
      <c r="BI1018" s="4" t="str">
        <f t="shared" si="602"/>
        <v>0</v>
      </c>
      <c r="BJ1018" s="4" t="str">
        <f t="shared" si="603"/>
        <v>0</v>
      </c>
      <c r="BK1018" s="4" t="str">
        <f t="shared" si="604"/>
        <v>0</v>
      </c>
      <c r="BL1018" s="4" t="str">
        <f t="shared" si="605"/>
        <v>0</v>
      </c>
      <c r="BM1018" s="4" t="str">
        <f t="shared" si="606"/>
        <v>0</v>
      </c>
      <c r="BN1018" s="4" t="str">
        <f t="shared" si="607"/>
        <v>0</v>
      </c>
      <c r="BO1018" s="4" t="str">
        <f t="shared" si="608"/>
        <v>0</v>
      </c>
      <c r="BP1018" s="4" t="str">
        <f t="shared" si="609"/>
        <v>0</v>
      </c>
      <c r="BQ1018" s="4" t="str">
        <f t="shared" si="610"/>
        <v>0</v>
      </c>
      <c r="BR1018" s="4" t="str">
        <f t="shared" si="611"/>
        <v>0</v>
      </c>
      <c r="BS1018" s="4" t="str">
        <f t="shared" si="612"/>
        <v>0</v>
      </c>
      <c r="BT1018" s="4" t="str">
        <f t="shared" si="613"/>
        <v>0</v>
      </c>
      <c r="BU1018" s="4" t="str">
        <f t="shared" si="614"/>
        <v>0</v>
      </c>
      <c r="BV1018" s="4" t="str">
        <f t="shared" si="615"/>
        <v>0</v>
      </c>
      <c r="BW1018" s="4" t="str">
        <f t="shared" si="616"/>
        <v>0</v>
      </c>
      <c r="BX1018" s="4" t="str">
        <f t="shared" si="617"/>
        <v>0</v>
      </c>
      <c r="BY1018" s="4" t="str">
        <f t="shared" si="618"/>
        <v>0</v>
      </c>
      <c r="BZ1018" s="37">
        <f t="shared" si="619"/>
        <v>0</v>
      </c>
      <c r="CA1018" s="32" t="e">
        <f>VLOOKUP(J:J,'Agent wise'!A:C,3,0)</f>
        <v>#N/A</v>
      </c>
      <c r="CB1018" s="32">
        <f t="shared" si="620"/>
        <v>0</v>
      </c>
      <c r="CC1018" t="str">
        <f t="shared" si="621"/>
        <v>FC</v>
      </c>
      <c r="CE1018" s="32"/>
      <c r="CJ1018">
        <f t="shared" si="622"/>
        <v>0</v>
      </c>
      <c r="CK1018">
        <f t="shared" si="623"/>
        <v>1</v>
      </c>
      <c r="CL1018">
        <f t="shared" si="624"/>
        <v>1900</v>
      </c>
    </row>
    <row r="1019" spans="5:90" ht="15" customHeight="1" x14ac:dyDescent="0.35">
      <c r="E1019" s="32"/>
      <c r="AQ1019" s="1"/>
      <c r="AW1019" s="4" t="str">
        <f t="shared" si="590"/>
        <v>0</v>
      </c>
      <c r="AX1019" s="4" t="str">
        <f t="shared" si="591"/>
        <v>0</v>
      </c>
      <c r="AY1019" s="4" t="str">
        <f t="shared" si="592"/>
        <v>0</v>
      </c>
      <c r="AZ1019" s="4" t="str">
        <f t="shared" si="593"/>
        <v>0</v>
      </c>
      <c r="BA1019" s="4" t="str">
        <f t="shared" si="594"/>
        <v>0</v>
      </c>
      <c r="BB1019" s="4" t="str">
        <f t="shared" si="595"/>
        <v>0</v>
      </c>
      <c r="BC1019" s="4" t="str">
        <f t="shared" si="596"/>
        <v>0</v>
      </c>
      <c r="BD1019" s="4" t="str">
        <f t="shared" si="597"/>
        <v>0</v>
      </c>
      <c r="BE1019" s="4" t="str">
        <f t="shared" si="598"/>
        <v>0</v>
      </c>
      <c r="BF1019" s="4" t="str">
        <f t="shared" si="599"/>
        <v>0</v>
      </c>
      <c r="BG1019" s="4" t="str">
        <f t="shared" si="600"/>
        <v>0</v>
      </c>
      <c r="BH1019" s="4" t="str">
        <f t="shared" si="601"/>
        <v>0</v>
      </c>
      <c r="BI1019" s="4" t="str">
        <f t="shared" si="602"/>
        <v>0</v>
      </c>
      <c r="BJ1019" s="4" t="str">
        <f t="shared" si="603"/>
        <v>0</v>
      </c>
      <c r="BK1019" s="4" t="str">
        <f t="shared" si="604"/>
        <v>0</v>
      </c>
      <c r="BL1019" s="4" t="str">
        <f t="shared" si="605"/>
        <v>0</v>
      </c>
      <c r="BM1019" s="4" t="str">
        <f t="shared" si="606"/>
        <v>0</v>
      </c>
      <c r="BN1019" s="4" t="str">
        <f t="shared" si="607"/>
        <v>0</v>
      </c>
      <c r="BO1019" s="4" t="str">
        <f t="shared" si="608"/>
        <v>0</v>
      </c>
      <c r="BP1019" s="4" t="str">
        <f t="shared" si="609"/>
        <v>0</v>
      </c>
      <c r="BQ1019" s="4" t="str">
        <f t="shared" si="610"/>
        <v>0</v>
      </c>
      <c r="BR1019" s="4" t="str">
        <f t="shared" si="611"/>
        <v>0</v>
      </c>
      <c r="BS1019" s="4" t="str">
        <f t="shared" si="612"/>
        <v>0</v>
      </c>
      <c r="BT1019" s="4" t="str">
        <f t="shared" si="613"/>
        <v>0</v>
      </c>
      <c r="BU1019" s="4" t="str">
        <f t="shared" si="614"/>
        <v>0</v>
      </c>
      <c r="BV1019" s="4" t="str">
        <f t="shared" si="615"/>
        <v>0</v>
      </c>
      <c r="BW1019" s="4" t="str">
        <f t="shared" si="616"/>
        <v>0</v>
      </c>
      <c r="BX1019" s="4" t="str">
        <f t="shared" si="617"/>
        <v>0</v>
      </c>
      <c r="BY1019" s="4" t="str">
        <f t="shared" si="618"/>
        <v>0</v>
      </c>
      <c r="BZ1019" s="37">
        <f t="shared" si="619"/>
        <v>0</v>
      </c>
      <c r="CA1019" s="32" t="e">
        <f>VLOOKUP(J:J,'Agent wise'!A:C,3,0)</f>
        <v>#N/A</v>
      </c>
      <c r="CB1019" s="32">
        <f t="shared" si="620"/>
        <v>0</v>
      </c>
      <c r="CC1019" t="str">
        <f t="shared" si="621"/>
        <v>FC</v>
      </c>
      <c r="CE1019" s="32"/>
      <c r="CJ1019">
        <f t="shared" si="622"/>
        <v>0</v>
      </c>
      <c r="CK1019">
        <f t="shared" si="623"/>
        <v>1</v>
      </c>
      <c r="CL1019">
        <f t="shared" si="624"/>
        <v>1900</v>
      </c>
    </row>
    <row r="1020" spans="5:90" ht="15" customHeight="1" x14ac:dyDescent="0.35">
      <c r="E1020" s="32"/>
      <c r="AQ1020" s="1"/>
      <c r="AW1020" s="4" t="str">
        <f t="shared" si="590"/>
        <v>0</v>
      </c>
      <c r="AX1020" s="4" t="str">
        <f t="shared" si="591"/>
        <v>0</v>
      </c>
      <c r="AY1020" s="4" t="str">
        <f t="shared" si="592"/>
        <v>0</v>
      </c>
      <c r="AZ1020" s="4" t="str">
        <f t="shared" si="593"/>
        <v>0</v>
      </c>
      <c r="BA1020" s="4" t="str">
        <f t="shared" si="594"/>
        <v>0</v>
      </c>
      <c r="BB1020" s="4" t="str">
        <f t="shared" si="595"/>
        <v>0</v>
      </c>
      <c r="BC1020" s="4" t="str">
        <f t="shared" si="596"/>
        <v>0</v>
      </c>
      <c r="BD1020" s="4" t="str">
        <f t="shared" si="597"/>
        <v>0</v>
      </c>
      <c r="BE1020" s="4" t="str">
        <f t="shared" si="598"/>
        <v>0</v>
      </c>
      <c r="BF1020" s="4" t="str">
        <f t="shared" si="599"/>
        <v>0</v>
      </c>
      <c r="BG1020" s="4" t="str">
        <f t="shared" si="600"/>
        <v>0</v>
      </c>
      <c r="BH1020" s="4" t="str">
        <f t="shared" si="601"/>
        <v>0</v>
      </c>
      <c r="BI1020" s="4" t="str">
        <f t="shared" si="602"/>
        <v>0</v>
      </c>
      <c r="BJ1020" s="4" t="str">
        <f t="shared" si="603"/>
        <v>0</v>
      </c>
      <c r="BK1020" s="4" t="str">
        <f t="shared" si="604"/>
        <v>0</v>
      </c>
      <c r="BL1020" s="4" t="str">
        <f t="shared" si="605"/>
        <v>0</v>
      </c>
      <c r="BM1020" s="4" t="str">
        <f t="shared" si="606"/>
        <v>0</v>
      </c>
      <c r="BN1020" s="4" t="str">
        <f t="shared" si="607"/>
        <v>0</v>
      </c>
      <c r="BO1020" s="4" t="str">
        <f t="shared" si="608"/>
        <v>0</v>
      </c>
      <c r="BP1020" s="4" t="str">
        <f t="shared" si="609"/>
        <v>0</v>
      </c>
      <c r="BQ1020" s="4" t="str">
        <f t="shared" si="610"/>
        <v>0</v>
      </c>
      <c r="BR1020" s="4" t="str">
        <f t="shared" si="611"/>
        <v>0</v>
      </c>
      <c r="BS1020" s="4" t="str">
        <f t="shared" si="612"/>
        <v>0</v>
      </c>
      <c r="BT1020" s="4" t="str">
        <f t="shared" si="613"/>
        <v>0</v>
      </c>
      <c r="BU1020" s="4" t="str">
        <f t="shared" si="614"/>
        <v>0</v>
      </c>
      <c r="BV1020" s="4" t="str">
        <f t="shared" si="615"/>
        <v>0</v>
      </c>
      <c r="BW1020" s="4" t="str">
        <f t="shared" si="616"/>
        <v>0</v>
      </c>
      <c r="BX1020" s="4" t="str">
        <f t="shared" si="617"/>
        <v>0</v>
      </c>
      <c r="BY1020" s="4" t="str">
        <f t="shared" si="618"/>
        <v>0</v>
      </c>
      <c r="BZ1020" s="37">
        <f t="shared" si="619"/>
        <v>0</v>
      </c>
      <c r="CA1020" s="32" t="e">
        <f>VLOOKUP(J:J,'Agent wise'!A:C,3,0)</f>
        <v>#N/A</v>
      </c>
      <c r="CB1020" s="32">
        <f t="shared" si="620"/>
        <v>0</v>
      </c>
      <c r="CC1020" t="str">
        <f t="shared" si="621"/>
        <v>FC</v>
      </c>
      <c r="CE1020" s="32"/>
      <c r="CJ1020">
        <f t="shared" si="622"/>
        <v>0</v>
      </c>
      <c r="CK1020">
        <f t="shared" si="623"/>
        <v>1</v>
      </c>
      <c r="CL1020">
        <f t="shared" si="624"/>
        <v>1900</v>
      </c>
    </row>
    <row r="1021" spans="5:90" ht="15" customHeight="1" x14ac:dyDescent="0.35">
      <c r="E1021" s="32"/>
      <c r="AQ1021" s="1"/>
      <c r="AW1021" s="4" t="str">
        <f t="shared" si="590"/>
        <v>0</v>
      </c>
      <c r="AX1021" s="4" t="str">
        <f t="shared" si="591"/>
        <v>0</v>
      </c>
      <c r="AY1021" s="4" t="str">
        <f t="shared" si="592"/>
        <v>0</v>
      </c>
      <c r="AZ1021" s="4" t="str">
        <f t="shared" si="593"/>
        <v>0</v>
      </c>
      <c r="BA1021" s="4" t="str">
        <f t="shared" si="594"/>
        <v>0</v>
      </c>
      <c r="BB1021" s="4" t="str">
        <f t="shared" si="595"/>
        <v>0</v>
      </c>
      <c r="BC1021" s="4" t="str">
        <f t="shared" si="596"/>
        <v>0</v>
      </c>
      <c r="BD1021" s="4" t="str">
        <f t="shared" si="597"/>
        <v>0</v>
      </c>
      <c r="BE1021" s="4" t="str">
        <f t="shared" si="598"/>
        <v>0</v>
      </c>
      <c r="BF1021" s="4" t="str">
        <f t="shared" si="599"/>
        <v>0</v>
      </c>
      <c r="BG1021" s="4" t="str">
        <f t="shared" si="600"/>
        <v>0</v>
      </c>
      <c r="BH1021" s="4" t="str">
        <f t="shared" si="601"/>
        <v>0</v>
      </c>
      <c r="BI1021" s="4" t="str">
        <f t="shared" si="602"/>
        <v>0</v>
      </c>
      <c r="BJ1021" s="4" t="str">
        <f t="shared" si="603"/>
        <v>0</v>
      </c>
      <c r="BK1021" s="4" t="str">
        <f t="shared" si="604"/>
        <v>0</v>
      </c>
      <c r="BL1021" s="4" t="str">
        <f t="shared" si="605"/>
        <v>0</v>
      </c>
      <c r="BM1021" s="4" t="str">
        <f t="shared" si="606"/>
        <v>0</v>
      </c>
      <c r="BN1021" s="4" t="str">
        <f t="shared" si="607"/>
        <v>0</v>
      </c>
      <c r="BO1021" s="4" t="str">
        <f t="shared" si="608"/>
        <v>0</v>
      </c>
      <c r="BP1021" s="4" t="str">
        <f t="shared" si="609"/>
        <v>0</v>
      </c>
      <c r="BQ1021" s="4" t="str">
        <f t="shared" si="610"/>
        <v>0</v>
      </c>
      <c r="BR1021" s="4" t="str">
        <f t="shared" si="611"/>
        <v>0</v>
      </c>
      <c r="BS1021" s="4" t="str">
        <f t="shared" si="612"/>
        <v>0</v>
      </c>
      <c r="BT1021" s="4" t="str">
        <f t="shared" si="613"/>
        <v>0</v>
      </c>
      <c r="BU1021" s="4" t="str">
        <f t="shared" si="614"/>
        <v>0</v>
      </c>
      <c r="BV1021" s="4" t="str">
        <f t="shared" si="615"/>
        <v>0</v>
      </c>
      <c r="BW1021" s="4" t="str">
        <f t="shared" si="616"/>
        <v>0</v>
      </c>
      <c r="BX1021" s="4" t="str">
        <f t="shared" si="617"/>
        <v>0</v>
      </c>
      <c r="BY1021" s="4" t="str">
        <f t="shared" si="618"/>
        <v>0</v>
      </c>
      <c r="BZ1021" s="37">
        <f t="shared" si="619"/>
        <v>0</v>
      </c>
      <c r="CA1021" s="32" t="e">
        <f>VLOOKUP(J:J,'Agent wise'!A:C,3,0)</f>
        <v>#N/A</v>
      </c>
      <c r="CB1021" s="32">
        <f t="shared" si="620"/>
        <v>0</v>
      </c>
      <c r="CC1021" t="str">
        <f t="shared" si="621"/>
        <v>FC</v>
      </c>
      <c r="CE1021" s="32"/>
      <c r="CJ1021">
        <f t="shared" si="622"/>
        <v>0</v>
      </c>
      <c r="CK1021">
        <f t="shared" si="623"/>
        <v>1</v>
      </c>
      <c r="CL1021">
        <f t="shared" si="624"/>
        <v>1900</v>
      </c>
    </row>
    <row r="1022" spans="5:90" ht="15" customHeight="1" x14ac:dyDescent="0.35">
      <c r="E1022" s="32"/>
      <c r="AQ1022" s="1"/>
      <c r="AW1022" s="4" t="str">
        <f t="shared" si="590"/>
        <v>0</v>
      </c>
      <c r="AX1022" s="4" t="str">
        <f t="shared" si="591"/>
        <v>0</v>
      </c>
      <c r="AY1022" s="4" t="str">
        <f t="shared" si="592"/>
        <v>0</v>
      </c>
      <c r="AZ1022" s="4" t="str">
        <f t="shared" si="593"/>
        <v>0</v>
      </c>
      <c r="BA1022" s="4" t="str">
        <f t="shared" si="594"/>
        <v>0</v>
      </c>
      <c r="BB1022" s="4" t="str">
        <f t="shared" si="595"/>
        <v>0</v>
      </c>
      <c r="BC1022" s="4" t="str">
        <f t="shared" si="596"/>
        <v>0</v>
      </c>
      <c r="BD1022" s="4" t="str">
        <f t="shared" si="597"/>
        <v>0</v>
      </c>
      <c r="BE1022" s="4" t="str">
        <f t="shared" si="598"/>
        <v>0</v>
      </c>
      <c r="BF1022" s="4" t="str">
        <f t="shared" si="599"/>
        <v>0</v>
      </c>
      <c r="BG1022" s="4" t="str">
        <f t="shared" si="600"/>
        <v>0</v>
      </c>
      <c r="BH1022" s="4" t="str">
        <f t="shared" si="601"/>
        <v>0</v>
      </c>
      <c r="BI1022" s="4" t="str">
        <f t="shared" si="602"/>
        <v>0</v>
      </c>
      <c r="BJ1022" s="4" t="str">
        <f t="shared" si="603"/>
        <v>0</v>
      </c>
      <c r="BK1022" s="4" t="str">
        <f t="shared" si="604"/>
        <v>0</v>
      </c>
      <c r="BL1022" s="4" t="str">
        <f t="shared" si="605"/>
        <v>0</v>
      </c>
      <c r="BM1022" s="4" t="str">
        <f t="shared" si="606"/>
        <v>0</v>
      </c>
      <c r="BN1022" s="4" t="str">
        <f t="shared" si="607"/>
        <v>0</v>
      </c>
      <c r="BO1022" s="4" t="str">
        <f t="shared" si="608"/>
        <v>0</v>
      </c>
      <c r="BP1022" s="4" t="str">
        <f t="shared" si="609"/>
        <v>0</v>
      </c>
      <c r="BQ1022" s="4" t="str">
        <f t="shared" si="610"/>
        <v>0</v>
      </c>
      <c r="BR1022" s="4" t="str">
        <f t="shared" si="611"/>
        <v>0</v>
      </c>
      <c r="BS1022" s="4" t="str">
        <f t="shared" si="612"/>
        <v>0</v>
      </c>
      <c r="BT1022" s="4" t="str">
        <f t="shared" si="613"/>
        <v>0</v>
      </c>
      <c r="BU1022" s="4" t="str">
        <f t="shared" si="614"/>
        <v>0</v>
      </c>
      <c r="BV1022" s="4" t="str">
        <f t="shared" si="615"/>
        <v>0</v>
      </c>
      <c r="BW1022" s="4" t="str">
        <f t="shared" si="616"/>
        <v>0</v>
      </c>
      <c r="BX1022" s="4" t="str">
        <f t="shared" si="617"/>
        <v>0</v>
      </c>
      <c r="BY1022" s="4" t="str">
        <f t="shared" si="618"/>
        <v>0</v>
      </c>
      <c r="BZ1022" s="37">
        <f t="shared" si="619"/>
        <v>0</v>
      </c>
      <c r="CA1022" s="32" t="e">
        <f>VLOOKUP(J:J,'Agent wise'!A:C,3,0)</f>
        <v>#N/A</v>
      </c>
      <c r="CB1022" s="32">
        <f t="shared" si="620"/>
        <v>0</v>
      </c>
      <c r="CC1022" t="str">
        <f t="shared" si="621"/>
        <v>FC</v>
      </c>
      <c r="CE1022" s="32"/>
      <c r="CJ1022">
        <f t="shared" si="622"/>
        <v>0</v>
      </c>
      <c r="CK1022">
        <f t="shared" si="623"/>
        <v>1</v>
      </c>
      <c r="CL1022">
        <f t="shared" si="624"/>
        <v>1900</v>
      </c>
    </row>
    <row r="1023" spans="5:90" ht="15" customHeight="1" x14ac:dyDescent="0.35">
      <c r="E1023" s="32"/>
      <c r="AQ1023" s="1"/>
      <c r="AW1023" s="4" t="str">
        <f t="shared" si="590"/>
        <v>0</v>
      </c>
      <c r="AX1023" s="4" t="str">
        <f t="shared" si="591"/>
        <v>0</v>
      </c>
      <c r="AY1023" s="4" t="str">
        <f t="shared" si="592"/>
        <v>0</v>
      </c>
      <c r="AZ1023" s="4" t="str">
        <f t="shared" si="593"/>
        <v>0</v>
      </c>
      <c r="BA1023" s="4" t="str">
        <f t="shared" si="594"/>
        <v>0</v>
      </c>
      <c r="BB1023" s="4" t="str">
        <f t="shared" si="595"/>
        <v>0</v>
      </c>
      <c r="BC1023" s="4" t="str">
        <f t="shared" si="596"/>
        <v>0</v>
      </c>
      <c r="BD1023" s="4" t="str">
        <f t="shared" si="597"/>
        <v>0</v>
      </c>
      <c r="BE1023" s="4" t="str">
        <f t="shared" si="598"/>
        <v>0</v>
      </c>
      <c r="BF1023" s="4" t="str">
        <f t="shared" si="599"/>
        <v>0</v>
      </c>
      <c r="BG1023" s="4" t="str">
        <f t="shared" si="600"/>
        <v>0</v>
      </c>
      <c r="BH1023" s="4" t="str">
        <f t="shared" si="601"/>
        <v>0</v>
      </c>
      <c r="BI1023" s="4" t="str">
        <f t="shared" si="602"/>
        <v>0</v>
      </c>
      <c r="BJ1023" s="4" t="str">
        <f t="shared" si="603"/>
        <v>0</v>
      </c>
      <c r="BK1023" s="4" t="str">
        <f t="shared" si="604"/>
        <v>0</v>
      </c>
      <c r="BL1023" s="4" t="str">
        <f t="shared" si="605"/>
        <v>0</v>
      </c>
      <c r="BM1023" s="4" t="str">
        <f t="shared" si="606"/>
        <v>0</v>
      </c>
      <c r="BN1023" s="4" t="str">
        <f t="shared" si="607"/>
        <v>0</v>
      </c>
      <c r="BO1023" s="4" t="str">
        <f t="shared" si="608"/>
        <v>0</v>
      </c>
      <c r="BP1023" s="4" t="str">
        <f t="shared" si="609"/>
        <v>0</v>
      </c>
      <c r="BQ1023" s="4" t="str">
        <f t="shared" si="610"/>
        <v>0</v>
      </c>
      <c r="BR1023" s="4" t="str">
        <f t="shared" si="611"/>
        <v>0</v>
      </c>
      <c r="BS1023" s="4" t="str">
        <f t="shared" si="612"/>
        <v>0</v>
      </c>
      <c r="BT1023" s="4" t="str">
        <f t="shared" si="613"/>
        <v>0</v>
      </c>
      <c r="BU1023" s="4" t="str">
        <f t="shared" si="614"/>
        <v>0</v>
      </c>
      <c r="BV1023" s="4" t="str">
        <f t="shared" si="615"/>
        <v>0</v>
      </c>
      <c r="BW1023" s="4" t="str">
        <f t="shared" si="616"/>
        <v>0</v>
      </c>
      <c r="BX1023" s="4" t="str">
        <f t="shared" si="617"/>
        <v>0</v>
      </c>
      <c r="BY1023" s="4" t="str">
        <f t="shared" si="618"/>
        <v>0</v>
      </c>
      <c r="BZ1023" s="37">
        <f t="shared" si="619"/>
        <v>0</v>
      </c>
      <c r="CA1023" s="32" t="e">
        <f>VLOOKUP(J:J,'Agent wise'!A:C,3,0)</f>
        <v>#N/A</v>
      </c>
      <c r="CB1023" s="32">
        <f t="shared" si="620"/>
        <v>0</v>
      </c>
      <c r="CC1023" t="str">
        <f t="shared" si="621"/>
        <v>FC</v>
      </c>
      <c r="CE1023" s="32"/>
      <c r="CJ1023">
        <f t="shared" si="622"/>
        <v>0</v>
      </c>
      <c r="CK1023">
        <f t="shared" si="623"/>
        <v>1</v>
      </c>
      <c r="CL1023">
        <f t="shared" si="624"/>
        <v>1900</v>
      </c>
    </row>
    <row r="1024" spans="5:90" ht="15" customHeight="1" x14ac:dyDescent="0.35">
      <c r="E1024" s="32"/>
      <c r="AQ1024" s="1"/>
      <c r="AW1024" s="4" t="str">
        <f t="shared" si="590"/>
        <v>0</v>
      </c>
      <c r="AX1024" s="4" t="str">
        <f t="shared" si="591"/>
        <v>0</v>
      </c>
      <c r="AY1024" s="4" t="str">
        <f t="shared" si="592"/>
        <v>0</v>
      </c>
      <c r="AZ1024" s="4" t="str">
        <f t="shared" si="593"/>
        <v>0</v>
      </c>
      <c r="BA1024" s="4" t="str">
        <f t="shared" si="594"/>
        <v>0</v>
      </c>
      <c r="BB1024" s="4" t="str">
        <f t="shared" si="595"/>
        <v>0</v>
      </c>
      <c r="BC1024" s="4" t="str">
        <f t="shared" si="596"/>
        <v>0</v>
      </c>
      <c r="BD1024" s="4" t="str">
        <f t="shared" si="597"/>
        <v>0</v>
      </c>
      <c r="BE1024" s="4" t="str">
        <f t="shared" si="598"/>
        <v>0</v>
      </c>
      <c r="BF1024" s="4" t="str">
        <f t="shared" si="599"/>
        <v>0</v>
      </c>
      <c r="BG1024" s="4" t="str">
        <f t="shared" si="600"/>
        <v>0</v>
      </c>
      <c r="BH1024" s="4" t="str">
        <f t="shared" si="601"/>
        <v>0</v>
      </c>
      <c r="BI1024" s="4" t="str">
        <f t="shared" si="602"/>
        <v>0</v>
      </c>
      <c r="BJ1024" s="4" t="str">
        <f t="shared" si="603"/>
        <v>0</v>
      </c>
      <c r="BK1024" s="4" t="str">
        <f t="shared" si="604"/>
        <v>0</v>
      </c>
      <c r="BL1024" s="4" t="str">
        <f t="shared" si="605"/>
        <v>0</v>
      </c>
      <c r="BM1024" s="4" t="str">
        <f t="shared" si="606"/>
        <v>0</v>
      </c>
      <c r="BN1024" s="4" t="str">
        <f t="shared" si="607"/>
        <v>0</v>
      </c>
      <c r="BO1024" s="4" t="str">
        <f t="shared" si="608"/>
        <v>0</v>
      </c>
      <c r="BP1024" s="4" t="str">
        <f t="shared" si="609"/>
        <v>0</v>
      </c>
      <c r="BQ1024" s="4" t="str">
        <f t="shared" si="610"/>
        <v>0</v>
      </c>
      <c r="BR1024" s="4" t="str">
        <f t="shared" si="611"/>
        <v>0</v>
      </c>
      <c r="BS1024" s="4" t="str">
        <f t="shared" si="612"/>
        <v>0</v>
      </c>
      <c r="BT1024" s="4" t="str">
        <f t="shared" si="613"/>
        <v>0</v>
      </c>
      <c r="BU1024" s="4" t="str">
        <f t="shared" si="614"/>
        <v>0</v>
      </c>
      <c r="BV1024" s="4" t="str">
        <f t="shared" si="615"/>
        <v>0</v>
      </c>
      <c r="BW1024" s="4" t="str">
        <f t="shared" si="616"/>
        <v>0</v>
      </c>
      <c r="BX1024" s="4" t="str">
        <f t="shared" si="617"/>
        <v>0</v>
      </c>
      <c r="BY1024" s="4" t="str">
        <f t="shared" si="618"/>
        <v>0</v>
      </c>
      <c r="BZ1024" s="37">
        <f t="shared" si="619"/>
        <v>0</v>
      </c>
      <c r="CA1024" s="32" t="e">
        <f>VLOOKUP(J:J,'Agent wise'!A:C,3,0)</f>
        <v>#N/A</v>
      </c>
      <c r="CB1024" s="32">
        <f t="shared" si="620"/>
        <v>0</v>
      </c>
      <c r="CC1024" t="str">
        <f t="shared" si="621"/>
        <v>FC</v>
      </c>
      <c r="CE1024" s="32"/>
      <c r="CJ1024">
        <f t="shared" si="622"/>
        <v>0</v>
      </c>
      <c r="CK1024">
        <f t="shared" si="623"/>
        <v>1</v>
      </c>
      <c r="CL1024">
        <f t="shared" si="624"/>
        <v>1900</v>
      </c>
    </row>
    <row r="1025" spans="5:90" ht="15" customHeight="1" x14ac:dyDescent="0.35">
      <c r="E1025" s="32"/>
      <c r="AQ1025" s="1"/>
      <c r="AW1025" s="4" t="str">
        <f t="shared" si="590"/>
        <v>0</v>
      </c>
      <c r="AX1025" s="4" t="str">
        <f t="shared" si="591"/>
        <v>0</v>
      </c>
      <c r="AY1025" s="4" t="str">
        <f t="shared" si="592"/>
        <v>0</v>
      </c>
      <c r="AZ1025" s="4" t="str">
        <f t="shared" si="593"/>
        <v>0</v>
      </c>
      <c r="BA1025" s="4" t="str">
        <f t="shared" si="594"/>
        <v>0</v>
      </c>
      <c r="BB1025" s="4" t="str">
        <f t="shared" si="595"/>
        <v>0</v>
      </c>
      <c r="BC1025" s="4" t="str">
        <f t="shared" si="596"/>
        <v>0</v>
      </c>
      <c r="BD1025" s="4" t="str">
        <f t="shared" si="597"/>
        <v>0</v>
      </c>
      <c r="BE1025" s="4" t="str">
        <f t="shared" si="598"/>
        <v>0</v>
      </c>
      <c r="BF1025" s="4" t="str">
        <f t="shared" si="599"/>
        <v>0</v>
      </c>
      <c r="BG1025" s="4" t="str">
        <f t="shared" si="600"/>
        <v>0</v>
      </c>
      <c r="BH1025" s="4" t="str">
        <f t="shared" si="601"/>
        <v>0</v>
      </c>
      <c r="BI1025" s="4" t="str">
        <f t="shared" si="602"/>
        <v>0</v>
      </c>
      <c r="BJ1025" s="4" t="str">
        <f t="shared" si="603"/>
        <v>0</v>
      </c>
      <c r="BK1025" s="4" t="str">
        <f t="shared" si="604"/>
        <v>0</v>
      </c>
      <c r="BL1025" s="4" t="str">
        <f t="shared" si="605"/>
        <v>0</v>
      </c>
      <c r="BM1025" s="4" t="str">
        <f t="shared" si="606"/>
        <v>0</v>
      </c>
      <c r="BN1025" s="4" t="str">
        <f t="shared" si="607"/>
        <v>0</v>
      </c>
      <c r="BO1025" s="4" t="str">
        <f t="shared" si="608"/>
        <v>0</v>
      </c>
      <c r="BP1025" s="4" t="str">
        <f t="shared" si="609"/>
        <v>0</v>
      </c>
      <c r="BQ1025" s="4" t="str">
        <f t="shared" si="610"/>
        <v>0</v>
      </c>
      <c r="BR1025" s="4" t="str">
        <f t="shared" si="611"/>
        <v>0</v>
      </c>
      <c r="BS1025" s="4" t="str">
        <f t="shared" si="612"/>
        <v>0</v>
      </c>
      <c r="BT1025" s="4" t="str">
        <f t="shared" si="613"/>
        <v>0</v>
      </c>
      <c r="BU1025" s="4" t="str">
        <f t="shared" si="614"/>
        <v>0</v>
      </c>
      <c r="BV1025" s="4" t="str">
        <f t="shared" si="615"/>
        <v>0</v>
      </c>
      <c r="BW1025" s="4" t="str">
        <f t="shared" si="616"/>
        <v>0</v>
      </c>
      <c r="BX1025" s="4" t="str">
        <f t="shared" si="617"/>
        <v>0</v>
      </c>
      <c r="BY1025" s="4" t="str">
        <f t="shared" si="618"/>
        <v>0</v>
      </c>
      <c r="BZ1025" s="37">
        <f t="shared" si="619"/>
        <v>0</v>
      </c>
      <c r="CA1025" s="32" t="e">
        <f>VLOOKUP(J:J,'Agent wise'!A:C,3,0)</f>
        <v>#N/A</v>
      </c>
      <c r="CB1025" s="32">
        <f t="shared" si="620"/>
        <v>0</v>
      </c>
      <c r="CC1025" t="str">
        <f t="shared" si="621"/>
        <v>FC</v>
      </c>
      <c r="CE1025" s="32"/>
      <c r="CJ1025">
        <f t="shared" si="622"/>
        <v>0</v>
      </c>
      <c r="CK1025">
        <f t="shared" si="623"/>
        <v>1</v>
      </c>
      <c r="CL1025">
        <f t="shared" si="624"/>
        <v>1900</v>
      </c>
    </row>
    <row r="1026" spans="5:90" ht="15" customHeight="1" x14ac:dyDescent="0.35">
      <c r="E1026" s="32"/>
      <c r="AQ1026" s="1"/>
      <c r="AW1026" s="4" t="str">
        <f t="shared" si="590"/>
        <v>0</v>
      </c>
      <c r="AX1026" s="4" t="str">
        <f t="shared" si="591"/>
        <v>0</v>
      </c>
      <c r="AY1026" s="4" t="str">
        <f t="shared" si="592"/>
        <v>0</v>
      </c>
      <c r="AZ1026" s="4" t="str">
        <f t="shared" si="593"/>
        <v>0</v>
      </c>
      <c r="BA1026" s="4" t="str">
        <f t="shared" si="594"/>
        <v>0</v>
      </c>
      <c r="BB1026" s="4" t="str">
        <f t="shared" si="595"/>
        <v>0</v>
      </c>
      <c r="BC1026" s="4" t="str">
        <f t="shared" si="596"/>
        <v>0</v>
      </c>
      <c r="BD1026" s="4" t="str">
        <f t="shared" si="597"/>
        <v>0</v>
      </c>
      <c r="BE1026" s="4" t="str">
        <f t="shared" si="598"/>
        <v>0</v>
      </c>
      <c r="BF1026" s="4" t="str">
        <f t="shared" si="599"/>
        <v>0</v>
      </c>
      <c r="BG1026" s="4" t="str">
        <f t="shared" si="600"/>
        <v>0</v>
      </c>
      <c r="BH1026" s="4" t="str">
        <f t="shared" si="601"/>
        <v>0</v>
      </c>
      <c r="BI1026" s="4" t="str">
        <f t="shared" si="602"/>
        <v>0</v>
      </c>
      <c r="BJ1026" s="4" t="str">
        <f t="shared" si="603"/>
        <v>0</v>
      </c>
      <c r="BK1026" s="4" t="str">
        <f t="shared" si="604"/>
        <v>0</v>
      </c>
      <c r="BL1026" s="4" t="str">
        <f t="shared" si="605"/>
        <v>0</v>
      </c>
      <c r="BM1026" s="4" t="str">
        <f t="shared" si="606"/>
        <v>0</v>
      </c>
      <c r="BN1026" s="4" t="str">
        <f t="shared" si="607"/>
        <v>0</v>
      </c>
      <c r="BO1026" s="4" t="str">
        <f t="shared" si="608"/>
        <v>0</v>
      </c>
      <c r="BP1026" s="4" t="str">
        <f t="shared" si="609"/>
        <v>0</v>
      </c>
      <c r="BQ1026" s="4" t="str">
        <f t="shared" si="610"/>
        <v>0</v>
      </c>
      <c r="BR1026" s="4" t="str">
        <f t="shared" si="611"/>
        <v>0</v>
      </c>
      <c r="BS1026" s="4" t="str">
        <f t="shared" si="612"/>
        <v>0</v>
      </c>
      <c r="BT1026" s="4" t="str">
        <f t="shared" si="613"/>
        <v>0</v>
      </c>
      <c r="BU1026" s="4" t="str">
        <f t="shared" si="614"/>
        <v>0</v>
      </c>
      <c r="BV1026" s="4" t="str">
        <f t="shared" si="615"/>
        <v>0</v>
      </c>
      <c r="BW1026" s="4" t="str">
        <f t="shared" si="616"/>
        <v>0</v>
      </c>
      <c r="BX1026" s="4" t="str">
        <f t="shared" si="617"/>
        <v>0</v>
      </c>
      <c r="BY1026" s="4" t="str">
        <f t="shared" si="618"/>
        <v>0</v>
      </c>
      <c r="BZ1026" s="37">
        <f t="shared" si="619"/>
        <v>0</v>
      </c>
      <c r="CA1026" s="32" t="e">
        <f>VLOOKUP(J:J,'Agent wise'!A:C,3,0)</f>
        <v>#N/A</v>
      </c>
      <c r="CB1026" s="32">
        <f t="shared" si="620"/>
        <v>0</v>
      </c>
      <c r="CC1026" t="str">
        <f t="shared" si="621"/>
        <v>FC</v>
      </c>
      <c r="CE1026" s="32"/>
      <c r="CJ1026">
        <f t="shared" si="622"/>
        <v>0</v>
      </c>
      <c r="CK1026">
        <f t="shared" si="623"/>
        <v>1</v>
      </c>
      <c r="CL1026">
        <f t="shared" si="624"/>
        <v>1900</v>
      </c>
    </row>
    <row r="1027" spans="5:90" ht="15" customHeight="1" x14ac:dyDescent="0.35">
      <c r="E1027" s="32"/>
      <c r="AQ1027" s="1"/>
      <c r="AW1027" s="4" t="str">
        <f t="shared" si="590"/>
        <v>0</v>
      </c>
      <c r="AX1027" s="4" t="str">
        <f t="shared" si="591"/>
        <v>0</v>
      </c>
      <c r="AY1027" s="4" t="str">
        <f t="shared" si="592"/>
        <v>0</v>
      </c>
      <c r="AZ1027" s="4" t="str">
        <f t="shared" si="593"/>
        <v>0</v>
      </c>
      <c r="BA1027" s="4" t="str">
        <f t="shared" si="594"/>
        <v>0</v>
      </c>
      <c r="BB1027" s="4" t="str">
        <f t="shared" si="595"/>
        <v>0</v>
      </c>
      <c r="BC1027" s="4" t="str">
        <f t="shared" si="596"/>
        <v>0</v>
      </c>
      <c r="BD1027" s="4" t="str">
        <f t="shared" si="597"/>
        <v>0</v>
      </c>
      <c r="BE1027" s="4" t="str">
        <f t="shared" si="598"/>
        <v>0</v>
      </c>
      <c r="BF1027" s="4" t="str">
        <f t="shared" si="599"/>
        <v>0</v>
      </c>
      <c r="BG1027" s="4" t="str">
        <f t="shared" si="600"/>
        <v>0</v>
      </c>
      <c r="BH1027" s="4" t="str">
        <f t="shared" si="601"/>
        <v>0</v>
      </c>
      <c r="BI1027" s="4" t="str">
        <f t="shared" si="602"/>
        <v>0</v>
      </c>
      <c r="BJ1027" s="4" t="str">
        <f t="shared" si="603"/>
        <v>0</v>
      </c>
      <c r="BK1027" s="4" t="str">
        <f t="shared" si="604"/>
        <v>0</v>
      </c>
      <c r="BL1027" s="4" t="str">
        <f t="shared" si="605"/>
        <v>0</v>
      </c>
      <c r="BM1027" s="4" t="str">
        <f t="shared" si="606"/>
        <v>0</v>
      </c>
      <c r="BN1027" s="4" t="str">
        <f t="shared" si="607"/>
        <v>0</v>
      </c>
      <c r="BO1027" s="4" t="str">
        <f t="shared" si="608"/>
        <v>0</v>
      </c>
      <c r="BP1027" s="4" t="str">
        <f t="shared" si="609"/>
        <v>0</v>
      </c>
      <c r="BQ1027" s="4" t="str">
        <f t="shared" si="610"/>
        <v>0</v>
      </c>
      <c r="BR1027" s="4" t="str">
        <f t="shared" si="611"/>
        <v>0</v>
      </c>
      <c r="BS1027" s="4" t="str">
        <f t="shared" si="612"/>
        <v>0</v>
      </c>
      <c r="BT1027" s="4" t="str">
        <f t="shared" si="613"/>
        <v>0</v>
      </c>
      <c r="BU1027" s="4" t="str">
        <f t="shared" si="614"/>
        <v>0</v>
      </c>
      <c r="BV1027" s="4" t="str">
        <f t="shared" si="615"/>
        <v>0</v>
      </c>
      <c r="BW1027" s="4" t="str">
        <f t="shared" si="616"/>
        <v>0</v>
      </c>
      <c r="BX1027" s="4" t="str">
        <f t="shared" si="617"/>
        <v>0</v>
      </c>
      <c r="BY1027" s="4" t="str">
        <f t="shared" si="618"/>
        <v>0</v>
      </c>
      <c r="BZ1027" s="37">
        <f t="shared" si="619"/>
        <v>0</v>
      </c>
      <c r="CA1027" s="32" t="e">
        <f>VLOOKUP(J:J,'Agent wise'!A:C,3,0)</f>
        <v>#N/A</v>
      </c>
      <c r="CB1027" s="32">
        <f t="shared" si="620"/>
        <v>0</v>
      </c>
      <c r="CC1027" t="str">
        <f t="shared" si="621"/>
        <v>FC</v>
      </c>
      <c r="CE1027" s="32"/>
      <c r="CJ1027">
        <f t="shared" si="622"/>
        <v>0</v>
      </c>
      <c r="CK1027">
        <f t="shared" si="623"/>
        <v>1</v>
      </c>
      <c r="CL1027">
        <f t="shared" si="624"/>
        <v>1900</v>
      </c>
    </row>
    <row r="1028" spans="5:90" ht="15" customHeight="1" x14ac:dyDescent="0.35">
      <c r="E1028" s="32"/>
      <c r="AQ1028" s="1"/>
      <c r="AW1028" s="4" t="str">
        <f t="shared" si="590"/>
        <v>0</v>
      </c>
      <c r="AX1028" s="4" t="str">
        <f t="shared" si="591"/>
        <v>0</v>
      </c>
      <c r="AY1028" s="4" t="str">
        <f t="shared" si="592"/>
        <v>0</v>
      </c>
      <c r="AZ1028" s="4" t="str">
        <f t="shared" si="593"/>
        <v>0</v>
      </c>
      <c r="BA1028" s="4" t="str">
        <f t="shared" si="594"/>
        <v>0</v>
      </c>
      <c r="BB1028" s="4" t="str">
        <f t="shared" si="595"/>
        <v>0</v>
      </c>
      <c r="BC1028" s="4" t="str">
        <f t="shared" si="596"/>
        <v>0</v>
      </c>
      <c r="BD1028" s="4" t="str">
        <f t="shared" si="597"/>
        <v>0</v>
      </c>
      <c r="BE1028" s="4" t="str">
        <f t="shared" si="598"/>
        <v>0</v>
      </c>
      <c r="BF1028" s="4" t="str">
        <f t="shared" si="599"/>
        <v>0</v>
      </c>
      <c r="BG1028" s="4" t="str">
        <f t="shared" si="600"/>
        <v>0</v>
      </c>
      <c r="BH1028" s="4" t="str">
        <f t="shared" si="601"/>
        <v>0</v>
      </c>
      <c r="BI1028" s="4" t="str">
        <f t="shared" si="602"/>
        <v>0</v>
      </c>
      <c r="BJ1028" s="4" t="str">
        <f t="shared" si="603"/>
        <v>0</v>
      </c>
      <c r="BK1028" s="4" t="str">
        <f t="shared" si="604"/>
        <v>0</v>
      </c>
      <c r="BL1028" s="4" t="str">
        <f t="shared" si="605"/>
        <v>0</v>
      </c>
      <c r="BM1028" s="4" t="str">
        <f t="shared" si="606"/>
        <v>0</v>
      </c>
      <c r="BN1028" s="4" t="str">
        <f t="shared" si="607"/>
        <v>0</v>
      </c>
      <c r="BO1028" s="4" t="str">
        <f t="shared" si="608"/>
        <v>0</v>
      </c>
      <c r="BP1028" s="4" t="str">
        <f t="shared" si="609"/>
        <v>0</v>
      </c>
      <c r="BQ1028" s="4" t="str">
        <f t="shared" si="610"/>
        <v>0</v>
      </c>
      <c r="BR1028" s="4" t="str">
        <f t="shared" si="611"/>
        <v>0</v>
      </c>
      <c r="BS1028" s="4" t="str">
        <f t="shared" si="612"/>
        <v>0</v>
      </c>
      <c r="BT1028" s="4" t="str">
        <f t="shared" si="613"/>
        <v>0</v>
      </c>
      <c r="BU1028" s="4" t="str">
        <f t="shared" si="614"/>
        <v>0</v>
      </c>
      <c r="BV1028" s="4" t="str">
        <f t="shared" si="615"/>
        <v>0</v>
      </c>
      <c r="BW1028" s="4" t="str">
        <f t="shared" si="616"/>
        <v>0</v>
      </c>
      <c r="BX1028" s="4" t="str">
        <f t="shared" si="617"/>
        <v>0</v>
      </c>
      <c r="BY1028" s="4" t="str">
        <f t="shared" si="618"/>
        <v>0</v>
      </c>
      <c r="BZ1028" s="37">
        <f t="shared" si="619"/>
        <v>0</v>
      </c>
      <c r="CA1028" s="32" t="e">
        <f>VLOOKUP(J:J,'Agent wise'!A:C,3,0)</f>
        <v>#N/A</v>
      </c>
      <c r="CB1028" s="32">
        <f t="shared" si="620"/>
        <v>0</v>
      </c>
      <c r="CC1028" t="str">
        <f t="shared" si="621"/>
        <v>FC</v>
      </c>
      <c r="CE1028" s="32"/>
      <c r="CJ1028">
        <f t="shared" si="622"/>
        <v>0</v>
      </c>
      <c r="CK1028">
        <f t="shared" si="623"/>
        <v>1</v>
      </c>
      <c r="CL1028">
        <f t="shared" si="624"/>
        <v>1900</v>
      </c>
    </row>
    <row r="1029" spans="5:90" ht="15" customHeight="1" x14ac:dyDescent="0.35">
      <c r="E1029" s="32"/>
      <c r="AQ1029" s="1"/>
      <c r="AW1029" s="4" t="str">
        <f t="shared" si="590"/>
        <v>0</v>
      </c>
      <c r="AX1029" s="4" t="str">
        <f t="shared" si="591"/>
        <v>0</v>
      </c>
      <c r="AY1029" s="4" t="str">
        <f t="shared" si="592"/>
        <v>0</v>
      </c>
      <c r="AZ1029" s="4" t="str">
        <f t="shared" si="593"/>
        <v>0</v>
      </c>
      <c r="BA1029" s="4" t="str">
        <f t="shared" si="594"/>
        <v>0</v>
      </c>
      <c r="BB1029" s="4" t="str">
        <f t="shared" si="595"/>
        <v>0</v>
      </c>
      <c r="BC1029" s="4" t="str">
        <f t="shared" si="596"/>
        <v>0</v>
      </c>
      <c r="BD1029" s="4" t="str">
        <f t="shared" si="597"/>
        <v>0</v>
      </c>
      <c r="BE1029" s="4" t="str">
        <f t="shared" si="598"/>
        <v>0</v>
      </c>
      <c r="BF1029" s="4" t="str">
        <f t="shared" si="599"/>
        <v>0</v>
      </c>
      <c r="BG1029" s="4" t="str">
        <f t="shared" si="600"/>
        <v>0</v>
      </c>
      <c r="BH1029" s="4" t="str">
        <f t="shared" si="601"/>
        <v>0</v>
      </c>
      <c r="BI1029" s="4" t="str">
        <f t="shared" si="602"/>
        <v>0</v>
      </c>
      <c r="BJ1029" s="4" t="str">
        <f t="shared" si="603"/>
        <v>0</v>
      </c>
      <c r="BK1029" s="4" t="str">
        <f t="shared" si="604"/>
        <v>0</v>
      </c>
      <c r="BL1029" s="4" t="str">
        <f t="shared" si="605"/>
        <v>0</v>
      </c>
      <c r="BM1029" s="4" t="str">
        <f t="shared" si="606"/>
        <v>0</v>
      </c>
      <c r="BN1029" s="4" t="str">
        <f t="shared" si="607"/>
        <v>0</v>
      </c>
      <c r="BO1029" s="4" t="str">
        <f t="shared" si="608"/>
        <v>0</v>
      </c>
      <c r="BP1029" s="4" t="str">
        <f t="shared" si="609"/>
        <v>0</v>
      </c>
      <c r="BQ1029" s="4" t="str">
        <f t="shared" si="610"/>
        <v>0</v>
      </c>
      <c r="BR1029" s="4" t="str">
        <f t="shared" si="611"/>
        <v>0</v>
      </c>
      <c r="BS1029" s="4" t="str">
        <f t="shared" si="612"/>
        <v>0</v>
      </c>
      <c r="BT1029" s="4" t="str">
        <f t="shared" si="613"/>
        <v>0</v>
      </c>
      <c r="BU1029" s="4" t="str">
        <f t="shared" si="614"/>
        <v>0</v>
      </c>
      <c r="BV1029" s="4" t="str">
        <f t="shared" si="615"/>
        <v>0</v>
      </c>
      <c r="BW1029" s="4" t="str">
        <f t="shared" si="616"/>
        <v>0</v>
      </c>
      <c r="BX1029" s="4" t="str">
        <f t="shared" si="617"/>
        <v>0</v>
      </c>
      <c r="BY1029" s="4" t="str">
        <f t="shared" si="618"/>
        <v>0</v>
      </c>
      <c r="BZ1029" s="37">
        <f t="shared" si="619"/>
        <v>0</v>
      </c>
      <c r="CA1029" s="32" t="e">
        <f>VLOOKUP(J:J,'Agent wise'!A:C,3,0)</f>
        <v>#N/A</v>
      </c>
      <c r="CB1029" s="32">
        <f t="shared" si="620"/>
        <v>0</v>
      </c>
      <c r="CC1029" t="str">
        <f t="shared" si="621"/>
        <v>FC</v>
      </c>
      <c r="CE1029" s="32"/>
      <c r="CJ1029">
        <f t="shared" si="622"/>
        <v>0</v>
      </c>
      <c r="CK1029">
        <f t="shared" si="623"/>
        <v>1</v>
      </c>
      <c r="CL1029">
        <f t="shared" si="624"/>
        <v>1900</v>
      </c>
    </row>
    <row r="1030" spans="5:90" ht="15" customHeight="1" x14ac:dyDescent="0.35">
      <c r="E1030" s="32"/>
      <c r="AQ1030" s="1"/>
      <c r="AW1030" s="4" t="str">
        <f t="shared" si="590"/>
        <v>0</v>
      </c>
      <c r="AX1030" s="4" t="str">
        <f t="shared" si="591"/>
        <v>0</v>
      </c>
      <c r="AY1030" s="4" t="str">
        <f t="shared" si="592"/>
        <v>0</v>
      </c>
      <c r="AZ1030" s="4" t="str">
        <f t="shared" si="593"/>
        <v>0</v>
      </c>
      <c r="BA1030" s="4" t="str">
        <f t="shared" si="594"/>
        <v>0</v>
      </c>
      <c r="BB1030" s="4" t="str">
        <f t="shared" si="595"/>
        <v>0</v>
      </c>
      <c r="BC1030" s="4" t="str">
        <f t="shared" si="596"/>
        <v>0</v>
      </c>
      <c r="BD1030" s="4" t="str">
        <f t="shared" si="597"/>
        <v>0</v>
      </c>
      <c r="BE1030" s="4" t="str">
        <f t="shared" si="598"/>
        <v>0</v>
      </c>
      <c r="BF1030" s="4" t="str">
        <f t="shared" si="599"/>
        <v>0</v>
      </c>
      <c r="BG1030" s="4" t="str">
        <f t="shared" si="600"/>
        <v>0</v>
      </c>
      <c r="BH1030" s="4" t="str">
        <f t="shared" si="601"/>
        <v>0</v>
      </c>
      <c r="BI1030" s="4" t="str">
        <f t="shared" si="602"/>
        <v>0</v>
      </c>
      <c r="BJ1030" s="4" t="str">
        <f t="shared" si="603"/>
        <v>0</v>
      </c>
      <c r="BK1030" s="4" t="str">
        <f t="shared" si="604"/>
        <v>0</v>
      </c>
      <c r="BL1030" s="4" t="str">
        <f t="shared" si="605"/>
        <v>0</v>
      </c>
      <c r="BM1030" s="4" t="str">
        <f t="shared" si="606"/>
        <v>0</v>
      </c>
      <c r="BN1030" s="4" t="str">
        <f t="shared" si="607"/>
        <v>0</v>
      </c>
      <c r="BO1030" s="4" t="str">
        <f t="shared" si="608"/>
        <v>0</v>
      </c>
      <c r="BP1030" s="4" t="str">
        <f t="shared" si="609"/>
        <v>0</v>
      </c>
      <c r="BQ1030" s="4" t="str">
        <f t="shared" si="610"/>
        <v>0</v>
      </c>
      <c r="BR1030" s="4" t="str">
        <f t="shared" si="611"/>
        <v>0</v>
      </c>
      <c r="BS1030" s="4" t="str">
        <f t="shared" si="612"/>
        <v>0</v>
      </c>
      <c r="BT1030" s="4" t="str">
        <f t="shared" si="613"/>
        <v>0</v>
      </c>
      <c r="BU1030" s="4" t="str">
        <f t="shared" si="614"/>
        <v>0</v>
      </c>
      <c r="BV1030" s="4" t="str">
        <f t="shared" si="615"/>
        <v>0</v>
      </c>
      <c r="BW1030" s="4" t="str">
        <f t="shared" si="616"/>
        <v>0</v>
      </c>
      <c r="BX1030" s="4" t="str">
        <f t="shared" si="617"/>
        <v>0</v>
      </c>
      <c r="BY1030" s="4" t="str">
        <f t="shared" si="618"/>
        <v>0</v>
      </c>
      <c r="BZ1030" s="37">
        <f t="shared" si="619"/>
        <v>0</v>
      </c>
      <c r="CA1030" s="32" t="e">
        <f>VLOOKUP(J:J,'Agent wise'!A:C,3,0)</f>
        <v>#N/A</v>
      </c>
      <c r="CB1030" s="32">
        <f t="shared" si="620"/>
        <v>0</v>
      </c>
      <c r="CC1030" t="str">
        <f t="shared" si="621"/>
        <v>FC</v>
      </c>
      <c r="CE1030" s="32"/>
      <c r="CJ1030">
        <f t="shared" si="622"/>
        <v>0</v>
      </c>
      <c r="CK1030">
        <f t="shared" si="623"/>
        <v>1</v>
      </c>
      <c r="CL1030">
        <f t="shared" si="624"/>
        <v>1900</v>
      </c>
    </row>
    <row r="1031" spans="5:90" ht="15" customHeight="1" x14ac:dyDescent="0.35">
      <c r="E1031" s="32"/>
      <c r="AQ1031" s="1"/>
      <c r="AW1031" s="4" t="str">
        <f t="shared" si="590"/>
        <v>0</v>
      </c>
      <c r="AX1031" s="4" t="str">
        <f t="shared" si="591"/>
        <v>0</v>
      </c>
      <c r="AY1031" s="4" t="str">
        <f t="shared" si="592"/>
        <v>0</v>
      </c>
      <c r="AZ1031" s="4" t="str">
        <f t="shared" si="593"/>
        <v>0</v>
      </c>
      <c r="BA1031" s="4" t="str">
        <f t="shared" si="594"/>
        <v>0</v>
      </c>
      <c r="BB1031" s="4" t="str">
        <f t="shared" si="595"/>
        <v>0</v>
      </c>
      <c r="BC1031" s="4" t="str">
        <f t="shared" si="596"/>
        <v>0</v>
      </c>
      <c r="BD1031" s="4" t="str">
        <f t="shared" si="597"/>
        <v>0</v>
      </c>
      <c r="BE1031" s="4" t="str">
        <f t="shared" si="598"/>
        <v>0</v>
      </c>
      <c r="BF1031" s="4" t="str">
        <f t="shared" si="599"/>
        <v>0</v>
      </c>
      <c r="BG1031" s="4" t="str">
        <f t="shared" si="600"/>
        <v>0</v>
      </c>
      <c r="BH1031" s="4" t="str">
        <f t="shared" si="601"/>
        <v>0</v>
      </c>
      <c r="BI1031" s="4" t="str">
        <f t="shared" si="602"/>
        <v>0</v>
      </c>
      <c r="BJ1031" s="4" t="str">
        <f t="shared" si="603"/>
        <v>0</v>
      </c>
      <c r="BK1031" s="4" t="str">
        <f t="shared" si="604"/>
        <v>0</v>
      </c>
      <c r="BL1031" s="4" t="str">
        <f t="shared" si="605"/>
        <v>0</v>
      </c>
      <c r="BM1031" s="4" t="str">
        <f t="shared" si="606"/>
        <v>0</v>
      </c>
      <c r="BN1031" s="4" t="str">
        <f t="shared" si="607"/>
        <v>0</v>
      </c>
      <c r="BO1031" s="4" t="str">
        <f t="shared" si="608"/>
        <v>0</v>
      </c>
      <c r="BP1031" s="4" t="str">
        <f t="shared" si="609"/>
        <v>0</v>
      </c>
      <c r="BQ1031" s="4" t="str">
        <f t="shared" si="610"/>
        <v>0</v>
      </c>
      <c r="BR1031" s="4" t="str">
        <f t="shared" si="611"/>
        <v>0</v>
      </c>
      <c r="BS1031" s="4" t="str">
        <f t="shared" si="612"/>
        <v>0</v>
      </c>
      <c r="BT1031" s="4" t="str">
        <f t="shared" si="613"/>
        <v>0</v>
      </c>
      <c r="BU1031" s="4" t="str">
        <f t="shared" si="614"/>
        <v>0</v>
      </c>
      <c r="BV1031" s="4" t="str">
        <f t="shared" si="615"/>
        <v>0</v>
      </c>
      <c r="BW1031" s="4" t="str">
        <f t="shared" si="616"/>
        <v>0</v>
      </c>
      <c r="BX1031" s="4" t="str">
        <f t="shared" si="617"/>
        <v>0</v>
      </c>
      <c r="BY1031" s="4" t="str">
        <f t="shared" si="618"/>
        <v>0</v>
      </c>
      <c r="BZ1031" s="37">
        <f t="shared" si="619"/>
        <v>0</v>
      </c>
      <c r="CA1031" s="32" t="e">
        <f>VLOOKUP(J:J,'Agent wise'!A:C,3,0)</f>
        <v>#N/A</v>
      </c>
      <c r="CB1031" s="32">
        <f t="shared" si="620"/>
        <v>0</v>
      </c>
      <c r="CC1031" t="str">
        <f t="shared" si="621"/>
        <v>FC</v>
      </c>
      <c r="CE1031" s="32"/>
      <c r="CJ1031">
        <f t="shared" si="622"/>
        <v>0</v>
      </c>
      <c r="CK1031">
        <f t="shared" si="623"/>
        <v>1</v>
      </c>
      <c r="CL1031">
        <f t="shared" si="624"/>
        <v>1900</v>
      </c>
    </row>
    <row r="1032" spans="5:90" ht="15" customHeight="1" x14ac:dyDescent="0.35">
      <c r="E1032" s="32"/>
      <c r="AQ1032" s="1"/>
      <c r="AW1032" s="4" t="str">
        <f t="shared" si="590"/>
        <v>0</v>
      </c>
      <c r="AX1032" s="4" t="str">
        <f t="shared" si="591"/>
        <v>0</v>
      </c>
      <c r="AY1032" s="4" t="str">
        <f t="shared" si="592"/>
        <v>0</v>
      </c>
      <c r="AZ1032" s="4" t="str">
        <f t="shared" si="593"/>
        <v>0</v>
      </c>
      <c r="BA1032" s="4" t="str">
        <f t="shared" si="594"/>
        <v>0</v>
      </c>
      <c r="BB1032" s="4" t="str">
        <f t="shared" si="595"/>
        <v>0</v>
      </c>
      <c r="BC1032" s="4" t="str">
        <f t="shared" si="596"/>
        <v>0</v>
      </c>
      <c r="BD1032" s="4" t="str">
        <f t="shared" si="597"/>
        <v>0</v>
      </c>
      <c r="BE1032" s="4" t="str">
        <f t="shared" si="598"/>
        <v>0</v>
      </c>
      <c r="BF1032" s="4" t="str">
        <f t="shared" si="599"/>
        <v>0</v>
      </c>
      <c r="BG1032" s="4" t="str">
        <f t="shared" si="600"/>
        <v>0</v>
      </c>
      <c r="BH1032" s="4" t="str">
        <f t="shared" si="601"/>
        <v>0</v>
      </c>
      <c r="BI1032" s="4" t="str">
        <f t="shared" si="602"/>
        <v>0</v>
      </c>
      <c r="BJ1032" s="4" t="str">
        <f t="shared" si="603"/>
        <v>0</v>
      </c>
      <c r="BK1032" s="4" t="str">
        <f t="shared" si="604"/>
        <v>0</v>
      </c>
      <c r="BL1032" s="4" t="str">
        <f t="shared" si="605"/>
        <v>0</v>
      </c>
      <c r="BM1032" s="4" t="str">
        <f t="shared" si="606"/>
        <v>0</v>
      </c>
      <c r="BN1032" s="4" t="str">
        <f t="shared" si="607"/>
        <v>0</v>
      </c>
      <c r="BO1032" s="4" t="str">
        <f t="shared" si="608"/>
        <v>0</v>
      </c>
      <c r="BP1032" s="4" t="str">
        <f t="shared" si="609"/>
        <v>0</v>
      </c>
      <c r="BQ1032" s="4" t="str">
        <f t="shared" si="610"/>
        <v>0</v>
      </c>
      <c r="BR1032" s="4" t="str">
        <f t="shared" si="611"/>
        <v>0</v>
      </c>
      <c r="BS1032" s="4" t="str">
        <f t="shared" si="612"/>
        <v>0</v>
      </c>
      <c r="BT1032" s="4" t="str">
        <f t="shared" si="613"/>
        <v>0</v>
      </c>
      <c r="BU1032" s="4" t="str">
        <f t="shared" si="614"/>
        <v>0</v>
      </c>
      <c r="BV1032" s="4" t="str">
        <f t="shared" si="615"/>
        <v>0</v>
      </c>
      <c r="BW1032" s="4" t="str">
        <f t="shared" si="616"/>
        <v>0</v>
      </c>
      <c r="BX1032" s="4" t="str">
        <f t="shared" si="617"/>
        <v>0</v>
      </c>
      <c r="BY1032" s="4" t="str">
        <f t="shared" si="618"/>
        <v>0</v>
      </c>
      <c r="BZ1032" s="37">
        <f t="shared" si="619"/>
        <v>0</v>
      </c>
      <c r="CA1032" s="32" t="e">
        <f>VLOOKUP(J:J,'Agent wise'!A:C,3,0)</f>
        <v>#N/A</v>
      </c>
      <c r="CB1032" s="32">
        <f t="shared" si="620"/>
        <v>0</v>
      </c>
      <c r="CC1032" t="str">
        <f t="shared" si="621"/>
        <v>FC</v>
      </c>
      <c r="CE1032" s="32"/>
      <c r="CJ1032">
        <f t="shared" si="622"/>
        <v>0</v>
      </c>
      <c r="CK1032">
        <f t="shared" si="623"/>
        <v>1</v>
      </c>
      <c r="CL1032">
        <f t="shared" si="624"/>
        <v>1900</v>
      </c>
    </row>
    <row r="1033" spans="5:90" ht="15" customHeight="1" x14ac:dyDescent="0.35">
      <c r="E1033" s="32"/>
      <c r="AQ1033" s="1"/>
      <c r="AW1033" s="4" t="str">
        <f t="shared" si="590"/>
        <v>0</v>
      </c>
      <c r="AX1033" s="4" t="str">
        <f t="shared" si="591"/>
        <v>0</v>
      </c>
      <c r="AY1033" s="4" t="str">
        <f t="shared" si="592"/>
        <v>0</v>
      </c>
      <c r="AZ1033" s="4" t="str">
        <f t="shared" si="593"/>
        <v>0</v>
      </c>
      <c r="BA1033" s="4" t="str">
        <f t="shared" si="594"/>
        <v>0</v>
      </c>
      <c r="BB1033" s="4" t="str">
        <f t="shared" si="595"/>
        <v>0</v>
      </c>
      <c r="BC1033" s="4" t="str">
        <f t="shared" si="596"/>
        <v>0</v>
      </c>
      <c r="BD1033" s="4" t="str">
        <f t="shared" si="597"/>
        <v>0</v>
      </c>
      <c r="BE1033" s="4" t="str">
        <f t="shared" si="598"/>
        <v>0</v>
      </c>
      <c r="BF1033" s="4" t="str">
        <f t="shared" si="599"/>
        <v>0</v>
      </c>
      <c r="BG1033" s="4" t="str">
        <f t="shared" si="600"/>
        <v>0</v>
      </c>
      <c r="BH1033" s="4" t="str">
        <f t="shared" si="601"/>
        <v>0</v>
      </c>
      <c r="BI1033" s="4" t="str">
        <f t="shared" si="602"/>
        <v>0</v>
      </c>
      <c r="BJ1033" s="4" t="str">
        <f t="shared" si="603"/>
        <v>0</v>
      </c>
      <c r="BK1033" s="4" t="str">
        <f t="shared" si="604"/>
        <v>0</v>
      </c>
      <c r="BL1033" s="4" t="str">
        <f t="shared" si="605"/>
        <v>0</v>
      </c>
      <c r="BM1033" s="4" t="str">
        <f t="shared" si="606"/>
        <v>0</v>
      </c>
      <c r="BN1033" s="4" t="str">
        <f t="shared" si="607"/>
        <v>0</v>
      </c>
      <c r="BO1033" s="4" t="str">
        <f t="shared" si="608"/>
        <v>0</v>
      </c>
      <c r="BP1033" s="4" t="str">
        <f t="shared" si="609"/>
        <v>0</v>
      </c>
      <c r="BQ1033" s="4" t="str">
        <f t="shared" si="610"/>
        <v>0</v>
      </c>
      <c r="BR1033" s="4" t="str">
        <f t="shared" si="611"/>
        <v>0</v>
      </c>
      <c r="BS1033" s="4" t="str">
        <f t="shared" si="612"/>
        <v>0</v>
      </c>
      <c r="BT1033" s="4" t="str">
        <f t="shared" si="613"/>
        <v>0</v>
      </c>
      <c r="BU1033" s="4" t="str">
        <f t="shared" si="614"/>
        <v>0</v>
      </c>
      <c r="BV1033" s="4" t="str">
        <f t="shared" si="615"/>
        <v>0</v>
      </c>
      <c r="BW1033" s="4" t="str">
        <f t="shared" si="616"/>
        <v>0</v>
      </c>
      <c r="BX1033" s="4" t="str">
        <f t="shared" si="617"/>
        <v>0</v>
      </c>
      <c r="BY1033" s="4" t="str">
        <f t="shared" si="618"/>
        <v>0</v>
      </c>
      <c r="BZ1033" s="37">
        <f t="shared" si="619"/>
        <v>0</v>
      </c>
      <c r="CA1033" s="32" t="e">
        <f>VLOOKUP(J:J,'Agent wise'!A:C,3,0)</f>
        <v>#N/A</v>
      </c>
      <c r="CB1033" s="32">
        <f t="shared" si="620"/>
        <v>0</v>
      </c>
      <c r="CC1033" t="str">
        <f t="shared" si="621"/>
        <v>FC</v>
      </c>
      <c r="CE1033" s="32"/>
      <c r="CJ1033">
        <f t="shared" si="622"/>
        <v>0</v>
      </c>
      <c r="CK1033">
        <f t="shared" si="623"/>
        <v>1</v>
      </c>
      <c r="CL1033">
        <f t="shared" si="624"/>
        <v>1900</v>
      </c>
    </row>
    <row r="1034" spans="5:90" ht="15" customHeight="1" x14ac:dyDescent="0.35">
      <c r="E1034" s="32"/>
      <c r="AQ1034" s="1"/>
      <c r="AW1034" s="4" t="str">
        <f t="shared" si="590"/>
        <v>0</v>
      </c>
      <c r="AX1034" s="4" t="str">
        <f t="shared" si="591"/>
        <v>0</v>
      </c>
      <c r="AY1034" s="4" t="str">
        <f t="shared" si="592"/>
        <v>0</v>
      </c>
      <c r="AZ1034" s="4" t="str">
        <f t="shared" si="593"/>
        <v>0</v>
      </c>
      <c r="BA1034" s="4" t="str">
        <f t="shared" si="594"/>
        <v>0</v>
      </c>
      <c r="BB1034" s="4" t="str">
        <f t="shared" si="595"/>
        <v>0</v>
      </c>
      <c r="BC1034" s="4" t="str">
        <f t="shared" si="596"/>
        <v>0</v>
      </c>
      <c r="BD1034" s="4" t="str">
        <f t="shared" si="597"/>
        <v>0</v>
      </c>
      <c r="BE1034" s="4" t="str">
        <f t="shared" si="598"/>
        <v>0</v>
      </c>
      <c r="BF1034" s="4" t="str">
        <f t="shared" si="599"/>
        <v>0</v>
      </c>
      <c r="BG1034" s="4" t="str">
        <f t="shared" si="600"/>
        <v>0</v>
      </c>
      <c r="BH1034" s="4" t="str">
        <f t="shared" si="601"/>
        <v>0</v>
      </c>
      <c r="BI1034" s="4" t="str">
        <f t="shared" si="602"/>
        <v>0</v>
      </c>
      <c r="BJ1034" s="4" t="str">
        <f t="shared" si="603"/>
        <v>0</v>
      </c>
      <c r="BK1034" s="4" t="str">
        <f t="shared" si="604"/>
        <v>0</v>
      </c>
      <c r="BL1034" s="4" t="str">
        <f t="shared" si="605"/>
        <v>0</v>
      </c>
      <c r="BM1034" s="4" t="str">
        <f t="shared" si="606"/>
        <v>0</v>
      </c>
      <c r="BN1034" s="4" t="str">
        <f t="shared" si="607"/>
        <v>0</v>
      </c>
      <c r="BO1034" s="4" t="str">
        <f t="shared" si="608"/>
        <v>0</v>
      </c>
      <c r="BP1034" s="4" t="str">
        <f t="shared" si="609"/>
        <v>0</v>
      </c>
      <c r="BQ1034" s="4" t="str">
        <f t="shared" si="610"/>
        <v>0</v>
      </c>
      <c r="BR1034" s="4" t="str">
        <f t="shared" si="611"/>
        <v>0</v>
      </c>
      <c r="BS1034" s="4" t="str">
        <f t="shared" si="612"/>
        <v>0</v>
      </c>
      <c r="BT1034" s="4" t="str">
        <f t="shared" si="613"/>
        <v>0</v>
      </c>
      <c r="BU1034" s="4" t="str">
        <f t="shared" si="614"/>
        <v>0</v>
      </c>
      <c r="BV1034" s="4" t="str">
        <f t="shared" si="615"/>
        <v>0</v>
      </c>
      <c r="BW1034" s="4" t="str">
        <f t="shared" si="616"/>
        <v>0</v>
      </c>
      <c r="BX1034" s="4" t="str">
        <f t="shared" si="617"/>
        <v>0</v>
      </c>
      <c r="BY1034" s="4" t="str">
        <f t="shared" si="618"/>
        <v>0</v>
      </c>
      <c r="BZ1034" s="37">
        <f t="shared" si="619"/>
        <v>0</v>
      </c>
      <c r="CA1034" s="32" t="e">
        <f>VLOOKUP(J:J,'Agent wise'!A:C,3,0)</f>
        <v>#N/A</v>
      </c>
      <c r="CB1034" s="32">
        <f t="shared" si="620"/>
        <v>0</v>
      </c>
      <c r="CC1034" t="str">
        <f t="shared" si="621"/>
        <v>FC</v>
      </c>
      <c r="CE1034" s="32"/>
      <c r="CJ1034">
        <f t="shared" si="622"/>
        <v>0</v>
      </c>
      <c r="CK1034">
        <f t="shared" si="623"/>
        <v>1</v>
      </c>
      <c r="CL1034">
        <f t="shared" si="624"/>
        <v>1900</v>
      </c>
    </row>
    <row r="1035" spans="5:90" ht="15" customHeight="1" x14ac:dyDescent="0.35">
      <c r="E1035" s="32"/>
      <c r="AQ1035" s="1"/>
      <c r="AW1035" s="4" t="str">
        <f t="shared" si="590"/>
        <v>0</v>
      </c>
      <c r="AX1035" s="4" t="str">
        <f t="shared" si="591"/>
        <v>0</v>
      </c>
      <c r="AY1035" s="4" t="str">
        <f t="shared" si="592"/>
        <v>0</v>
      </c>
      <c r="AZ1035" s="4" t="str">
        <f t="shared" si="593"/>
        <v>0</v>
      </c>
      <c r="BA1035" s="4" t="str">
        <f t="shared" si="594"/>
        <v>0</v>
      </c>
      <c r="BB1035" s="4" t="str">
        <f t="shared" si="595"/>
        <v>0</v>
      </c>
      <c r="BC1035" s="4" t="str">
        <f t="shared" si="596"/>
        <v>0</v>
      </c>
      <c r="BD1035" s="4" t="str">
        <f t="shared" si="597"/>
        <v>0</v>
      </c>
      <c r="BE1035" s="4" t="str">
        <f t="shared" si="598"/>
        <v>0</v>
      </c>
      <c r="BF1035" s="4" t="str">
        <f t="shared" si="599"/>
        <v>0</v>
      </c>
      <c r="BG1035" s="4" t="str">
        <f t="shared" si="600"/>
        <v>0</v>
      </c>
      <c r="BH1035" s="4" t="str">
        <f t="shared" si="601"/>
        <v>0</v>
      </c>
      <c r="BI1035" s="4" t="str">
        <f t="shared" si="602"/>
        <v>0</v>
      </c>
      <c r="BJ1035" s="4" t="str">
        <f t="shared" si="603"/>
        <v>0</v>
      </c>
      <c r="BK1035" s="4" t="str">
        <f t="shared" si="604"/>
        <v>0</v>
      </c>
      <c r="BL1035" s="4" t="str">
        <f t="shared" si="605"/>
        <v>0</v>
      </c>
      <c r="BM1035" s="4" t="str">
        <f t="shared" si="606"/>
        <v>0</v>
      </c>
      <c r="BN1035" s="4" t="str">
        <f t="shared" si="607"/>
        <v>0</v>
      </c>
      <c r="BO1035" s="4" t="str">
        <f t="shared" si="608"/>
        <v>0</v>
      </c>
      <c r="BP1035" s="4" t="str">
        <f t="shared" si="609"/>
        <v>0</v>
      </c>
      <c r="BQ1035" s="4" t="str">
        <f t="shared" si="610"/>
        <v>0</v>
      </c>
      <c r="BR1035" s="4" t="str">
        <f t="shared" si="611"/>
        <v>0</v>
      </c>
      <c r="BS1035" s="4" t="str">
        <f t="shared" si="612"/>
        <v>0</v>
      </c>
      <c r="BT1035" s="4" t="str">
        <f t="shared" si="613"/>
        <v>0</v>
      </c>
      <c r="BU1035" s="4" t="str">
        <f t="shared" si="614"/>
        <v>0</v>
      </c>
      <c r="BV1035" s="4" t="str">
        <f t="shared" si="615"/>
        <v>0</v>
      </c>
      <c r="BW1035" s="4" t="str">
        <f t="shared" si="616"/>
        <v>0</v>
      </c>
      <c r="BX1035" s="4" t="str">
        <f t="shared" si="617"/>
        <v>0</v>
      </c>
      <c r="BY1035" s="4" t="str">
        <f t="shared" si="618"/>
        <v>0</v>
      </c>
      <c r="BZ1035" s="37">
        <f t="shared" si="619"/>
        <v>0</v>
      </c>
      <c r="CA1035" s="32" t="e">
        <f>VLOOKUP(J:J,'Agent wise'!A:C,3,0)</f>
        <v>#N/A</v>
      </c>
      <c r="CB1035" s="32">
        <f t="shared" si="620"/>
        <v>0</v>
      </c>
      <c r="CC1035" t="str">
        <f t="shared" si="621"/>
        <v>FC</v>
      </c>
      <c r="CE1035" s="32"/>
      <c r="CJ1035">
        <f t="shared" si="622"/>
        <v>0</v>
      </c>
      <c r="CK1035">
        <f t="shared" si="623"/>
        <v>1</v>
      </c>
      <c r="CL1035">
        <f t="shared" si="624"/>
        <v>1900</v>
      </c>
    </row>
    <row r="1036" spans="5:90" ht="15" customHeight="1" x14ac:dyDescent="0.35">
      <c r="E1036" s="32"/>
      <c r="AQ1036" s="1"/>
      <c r="AW1036" s="4" t="str">
        <f t="shared" si="590"/>
        <v>0</v>
      </c>
      <c r="AX1036" s="4" t="str">
        <f t="shared" si="591"/>
        <v>0</v>
      </c>
      <c r="AY1036" s="4" t="str">
        <f t="shared" si="592"/>
        <v>0</v>
      </c>
      <c r="AZ1036" s="4" t="str">
        <f t="shared" si="593"/>
        <v>0</v>
      </c>
      <c r="BA1036" s="4" t="str">
        <f t="shared" si="594"/>
        <v>0</v>
      </c>
      <c r="BB1036" s="4" t="str">
        <f t="shared" si="595"/>
        <v>0</v>
      </c>
      <c r="BC1036" s="4" t="str">
        <f t="shared" si="596"/>
        <v>0</v>
      </c>
      <c r="BD1036" s="4" t="str">
        <f t="shared" si="597"/>
        <v>0</v>
      </c>
      <c r="BE1036" s="4" t="str">
        <f t="shared" si="598"/>
        <v>0</v>
      </c>
      <c r="BF1036" s="4" t="str">
        <f t="shared" si="599"/>
        <v>0</v>
      </c>
      <c r="BG1036" s="4" t="str">
        <f t="shared" si="600"/>
        <v>0</v>
      </c>
      <c r="BH1036" s="4" t="str">
        <f t="shared" si="601"/>
        <v>0</v>
      </c>
      <c r="BI1036" s="4" t="str">
        <f t="shared" si="602"/>
        <v>0</v>
      </c>
      <c r="BJ1036" s="4" t="str">
        <f t="shared" si="603"/>
        <v>0</v>
      </c>
      <c r="BK1036" s="4" t="str">
        <f t="shared" si="604"/>
        <v>0</v>
      </c>
      <c r="BL1036" s="4" t="str">
        <f t="shared" si="605"/>
        <v>0</v>
      </c>
      <c r="BM1036" s="4" t="str">
        <f t="shared" si="606"/>
        <v>0</v>
      </c>
      <c r="BN1036" s="4" t="str">
        <f t="shared" si="607"/>
        <v>0</v>
      </c>
      <c r="BO1036" s="4" t="str">
        <f t="shared" si="608"/>
        <v>0</v>
      </c>
      <c r="BP1036" s="4" t="str">
        <f t="shared" si="609"/>
        <v>0</v>
      </c>
      <c r="BQ1036" s="4" t="str">
        <f t="shared" si="610"/>
        <v>0</v>
      </c>
      <c r="BR1036" s="4" t="str">
        <f t="shared" si="611"/>
        <v>0</v>
      </c>
      <c r="BS1036" s="4" t="str">
        <f t="shared" si="612"/>
        <v>0</v>
      </c>
      <c r="BT1036" s="4" t="str">
        <f t="shared" si="613"/>
        <v>0</v>
      </c>
      <c r="BU1036" s="4" t="str">
        <f t="shared" si="614"/>
        <v>0</v>
      </c>
      <c r="BV1036" s="4" t="str">
        <f t="shared" si="615"/>
        <v>0</v>
      </c>
      <c r="BW1036" s="4" t="str">
        <f t="shared" si="616"/>
        <v>0</v>
      </c>
      <c r="BX1036" s="4" t="str">
        <f t="shared" si="617"/>
        <v>0</v>
      </c>
      <c r="BY1036" s="4" t="str">
        <f t="shared" si="618"/>
        <v>0</v>
      </c>
      <c r="BZ1036" s="37">
        <f t="shared" si="619"/>
        <v>0</v>
      </c>
      <c r="CA1036" s="32" t="e">
        <f>VLOOKUP(J:J,'Agent wise'!A:C,3,0)</f>
        <v>#N/A</v>
      </c>
      <c r="CB1036" s="32">
        <f t="shared" si="620"/>
        <v>0</v>
      </c>
      <c r="CC1036" t="str">
        <f t="shared" si="621"/>
        <v>FC</v>
      </c>
      <c r="CE1036" s="32"/>
      <c r="CJ1036">
        <f t="shared" si="622"/>
        <v>0</v>
      </c>
      <c r="CK1036">
        <f t="shared" si="623"/>
        <v>1</v>
      </c>
      <c r="CL1036">
        <f t="shared" si="624"/>
        <v>1900</v>
      </c>
    </row>
    <row r="1037" spans="5:90" ht="15" customHeight="1" x14ac:dyDescent="0.35">
      <c r="E1037" s="32"/>
      <c r="AQ1037" s="1"/>
      <c r="AW1037" s="4" t="str">
        <f t="shared" si="590"/>
        <v>0</v>
      </c>
      <c r="AX1037" s="4" t="str">
        <f t="shared" si="591"/>
        <v>0</v>
      </c>
      <c r="AY1037" s="4" t="str">
        <f t="shared" si="592"/>
        <v>0</v>
      </c>
      <c r="AZ1037" s="4" t="str">
        <f t="shared" si="593"/>
        <v>0</v>
      </c>
      <c r="BA1037" s="4" t="str">
        <f t="shared" si="594"/>
        <v>0</v>
      </c>
      <c r="BB1037" s="4" t="str">
        <f t="shared" si="595"/>
        <v>0</v>
      </c>
      <c r="BC1037" s="4" t="str">
        <f t="shared" si="596"/>
        <v>0</v>
      </c>
      <c r="BD1037" s="4" t="str">
        <f t="shared" si="597"/>
        <v>0</v>
      </c>
      <c r="BE1037" s="4" t="str">
        <f t="shared" si="598"/>
        <v>0</v>
      </c>
      <c r="BF1037" s="4" t="str">
        <f t="shared" si="599"/>
        <v>0</v>
      </c>
      <c r="BG1037" s="4" t="str">
        <f t="shared" si="600"/>
        <v>0</v>
      </c>
      <c r="BH1037" s="4" t="str">
        <f t="shared" si="601"/>
        <v>0</v>
      </c>
      <c r="BI1037" s="4" t="str">
        <f t="shared" si="602"/>
        <v>0</v>
      </c>
      <c r="BJ1037" s="4" t="str">
        <f t="shared" si="603"/>
        <v>0</v>
      </c>
      <c r="BK1037" s="4" t="str">
        <f t="shared" si="604"/>
        <v>0</v>
      </c>
      <c r="BL1037" s="4" t="str">
        <f t="shared" si="605"/>
        <v>0</v>
      </c>
      <c r="BM1037" s="4" t="str">
        <f t="shared" si="606"/>
        <v>0</v>
      </c>
      <c r="BN1037" s="4" t="str">
        <f t="shared" si="607"/>
        <v>0</v>
      </c>
      <c r="BO1037" s="4" t="str">
        <f t="shared" si="608"/>
        <v>0</v>
      </c>
      <c r="BP1037" s="4" t="str">
        <f t="shared" si="609"/>
        <v>0</v>
      </c>
      <c r="BQ1037" s="4" t="str">
        <f t="shared" si="610"/>
        <v>0</v>
      </c>
      <c r="BR1037" s="4" t="str">
        <f t="shared" si="611"/>
        <v>0</v>
      </c>
      <c r="BS1037" s="4" t="str">
        <f t="shared" si="612"/>
        <v>0</v>
      </c>
      <c r="BT1037" s="4" t="str">
        <f t="shared" si="613"/>
        <v>0</v>
      </c>
      <c r="BU1037" s="4" t="str">
        <f t="shared" si="614"/>
        <v>0</v>
      </c>
      <c r="BV1037" s="4" t="str">
        <f t="shared" si="615"/>
        <v>0</v>
      </c>
      <c r="BW1037" s="4" t="str">
        <f t="shared" si="616"/>
        <v>0</v>
      </c>
      <c r="BX1037" s="4" t="str">
        <f t="shared" si="617"/>
        <v>0</v>
      </c>
      <c r="BY1037" s="4" t="str">
        <f t="shared" si="618"/>
        <v>0</v>
      </c>
      <c r="BZ1037" s="37">
        <f t="shared" si="619"/>
        <v>0</v>
      </c>
      <c r="CA1037" s="32" t="e">
        <f>VLOOKUP(J:J,'Agent wise'!A:C,3,0)</f>
        <v>#N/A</v>
      </c>
      <c r="CB1037" s="32">
        <f t="shared" si="620"/>
        <v>0</v>
      </c>
      <c r="CC1037" t="str">
        <f t="shared" si="621"/>
        <v>FC</v>
      </c>
      <c r="CE1037" s="32"/>
      <c r="CJ1037">
        <f t="shared" si="622"/>
        <v>0</v>
      </c>
      <c r="CK1037">
        <f t="shared" si="623"/>
        <v>1</v>
      </c>
      <c r="CL1037">
        <f t="shared" si="624"/>
        <v>1900</v>
      </c>
    </row>
    <row r="1038" spans="5:90" ht="15" customHeight="1" x14ac:dyDescent="0.35">
      <c r="E1038" s="32"/>
      <c r="AQ1038" s="1"/>
      <c r="AW1038" s="4" t="str">
        <f t="shared" si="590"/>
        <v>0</v>
      </c>
      <c r="AX1038" s="4" t="str">
        <f t="shared" si="591"/>
        <v>0</v>
      </c>
      <c r="AY1038" s="4" t="str">
        <f t="shared" si="592"/>
        <v>0</v>
      </c>
      <c r="AZ1038" s="4" t="str">
        <f t="shared" si="593"/>
        <v>0</v>
      </c>
      <c r="BA1038" s="4" t="str">
        <f t="shared" si="594"/>
        <v>0</v>
      </c>
      <c r="BB1038" s="4" t="str">
        <f t="shared" si="595"/>
        <v>0</v>
      </c>
      <c r="BC1038" s="4" t="str">
        <f t="shared" si="596"/>
        <v>0</v>
      </c>
      <c r="BD1038" s="4" t="str">
        <f t="shared" si="597"/>
        <v>0</v>
      </c>
      <c r="BE1038" s="4" t="str">
        <f t="shared" si="598"/>
        <v>0</v>
      </c>
      <c r="BF1038" s="4" t="str">
        <f t="shared" si="599"/>
        <v>0</v>
      </c>
      <c r="BG1038" s="4" t="str">
        <f t="shared" si="600"/>
        <v>0</v>
      </c>
      <c r="BH1038" s="4" t="str">
        <f t="shared" si="601"/>
        <v>0</v>
      </c>
      <c r="BI1038" s="4" t="str">
        <f t="shared" si="602"/>
        <v>0</v>
      </c>
      <c r="BJ1038" s="4" t="str">
        <f t="shared" si="603"/>
        <v>0</v>
      </c>
      <c r="BK1038" s="4" t="str">
        <f t="shared" si="604"/>
        <v>0</v>
      </c>
      <c r="BL1038" s="4" t="str">
        <f t="shared" si="605"/>
        <v>0</v>
      </c>
      <c r="BM1038" s="4" t="str">
        <f t="shared" si="606"/>
        <v>0</v>
      </c>
      <c r="BN1038" s="4" t="str">
        <f t="shared" si="607"/>
        <v>0</v>
      </c>
      <c r="BO1038" s="4" t="str">
        <f t="shared" si="608"/>
        <v>0</v>
      </c>
      <c r="BP1038" s="4" t="str">
        <f t="shared" si="609"/>
        <v>0</v>
      </c>
      <c r="BQ1038" s="4" t="str">
        <f t="shared" si="610"/>
        <v>0</v>
      </c>
      <c r="BR1038" s="4" t="str">
        <f t="shared" si="611"/>
        <v>0</v>
      </c>
      <c r="BS1038" s="4" t="str">
        <f t="shared" si="612"/>
        <v>0</v>
      </c>
      <c r="BT1038" s="4" t="str">
        <f t="shared" si="613"/>
        <v>0</v>
      </c>
      <c r="BU1038" s="4" t="str">
        <f t="shared" si="614"/>
        <v>0</v>
      </c>
      <c r="BV1038" s="4" t="str">
        <f t="shared" si="615"/>
        <v>0</v>
      </c>
      <c r="BW1038" s="4" t="str">
        <f t="shared" si="616"/>
        <v>0</v>
      </c>
      <c r="BX1038" s="4" t="str">
        <f t="shared" si="617"/>
        <v>0</v>
      </c>
      <c r="BY1038" s="4" t="str">
        <f t="shared" si="618"/>
        <v>0</v>
      </c>
      <c r="BZ1038" s="37">
        <f t="shared" si="619"/>
        <v>0</v>
      </c>
      <c r="CA1038" s="32" t="e">
        <f>VLOOKUP(J:J,'Agent wise'!A:C,3,0)</f>
        <v>#N/A</v>
      </c>
      <c r="CB1038" s="32">
        <f t="shared" si="620"/>
        <v>0</v>
      </c>
      <c r="CC1038" t="str">
        <f t="shared" si="621"/>
        <v>FC</v>
      </c>
      <c r="CE1038" s="32"/>
      <c r="CJ1038">
        <f t="shared" si="622"/>
        <v>0</v>
      </c>
      <c r="CK1038">
        <f t="shared" si="623"/>
        <v>1</v>
      </c>
      <c r="CL1038">
        <f t="shared" si="624"/>
        <v>1900</v>
      </c>
    </row>
    <row r="1039" spans="5:90" ht="15" customHeight="1" x14ac:dyDescent="0.35">
      <c r="E1039" s="32"/>
      <c r="AQ1039" s="1"/>
      <c r="AW1039" s="4" t="str">
        <f t="shared" si="590"/>
        <v>0</v>
      </c>
      <c r="AX1039" s="4" t="str">
        <f t="shared" si="591"/>
        <v>0</v>
      </c>
      <c r="AY1039" s="4" t="str">
        <f t="shared" si="592"/>
        <v>0</v>
      </c>
      <c r="AZ1039" s="4" t="str">
        <f t="shared" si="593"/>
        <v>0</v>
      </c>
      <c r="BA1039" s="4" t="str">
        <f t="shared" si="594"/>
        <v>0</v>
      </c>
      <c r="BB1039" s="4" t="str">
        <f t="shared" si="595"/>
        <v>0</v>
      </c>
      <c r="BC1039" s="4" t="str">
        <f t="shared" si="596"/>
        <v>0</v>
      </c>
      <c r="BD1039" s="4" t="str">
        <f t="shared" si="597"/>
        <v>0</v>
      </c>
      <c r="BE1039" s="4" t="str">
        <f t="shared" si="598"/>
        <v>0</v>
      </c>
      <c r="BF1039" s="4" t="str">
        <f t="shared" si="599"/>
        <v>0</v>
      </c>
      <c r="BG1039" s="4" t="str">
        <f t="shared" si="600"/>
        <v>0</v>
      </c>
      <c r="BH1039" s="4" t="str">
        <f t="shared" si="601"/>
        <v>0</v>
      </c>
      <c r="BI1039" s="4" t="str">
        <f t="shared" si="602"/>
        <v>0</v>
      </c>
      <c r="BJ1039" s="4" t="str">
        <f t="shared" si="603"/>
        <v>0</v>
      </c>
      <c r="BK1039" s="4" t="str">
        <f t="shared" si="604"/>
        <v>0</v>
      </c>
      <c r="BL1039" s="4" t="str">
        <f t="shared" si="605"/>
        <v>0</v>
      </c>
      <c r="BM1039" s="4" t="str">
        <f t="shared" si="606"/>
        <v>0</v>
      </c>
      <c r="BN1039" s="4" t="str">
        <f t="shared" si="607"/>
        <v>0</v>
      </c>
      <c r="BO1039" s="4" t="str">
        <f t="shared" si="608"/>
        <v>0</v>
      </c>
      <c r="BP1039" s="4" t="str">
        <f t="shared" si="609"/>
        <v>0</v>
      </c>
      <c r="BQ1039" s="4" t="str">
        <f t="shared" si="610"/>
        <v>0</v>
      </c>
      <c r="BR1039" s="4" t="str">
        <f t="shared" si="611"/>
        <v>0</v>
      </c>
      <c r="BS1039" s="4" t="str">
        <f t="shared" si="612"/>
        <v>0</v>
      </c>
      <c r="BT1039" s="4" t="str">
        <f t="shared" si="613"/>
        <v>0</v>
      </c>
      <c r="BU1039" s="4" t="str">
        <f t="shared" si="614"/>
        <v>0</v>
      </c>
      <c r="BV1039" s="4" t="str">
        <f t="shared" si="615"/>
        <v>0</v>
      </c>
      <c r="BW1039" s="4" t="str">
        <f t="shared" si="616"/>
        <v>0</v>
      </c>
      <c r="BX1039" s="4" t="str">
        <f t="shared" si="617"/>
        <v>0</v>
      </c>
      <c r="BY1039" s="4" t="str">
        <f t="shared" si="618"/>
        <v>0</v>
      </c>
      <c r="BZ1039" s="37">
        <f t="shared" si="619"/>
        <v>0</v>
      </c>
      <c r="CA1039" s="32" t="e">
        <f>VLOOKUP(J:J,'Agent wise'!A:C,3,0)</f>
        <v>#N/A</v>
      </c>
      <c r="CB1039" s="32">
        <f t="shared" si="620"/>
        <v>0</v>
      </c>
      <c r="CC1039" t="str">
        <f t="shared" si="621"/>
        <v>FC</v>
      </c>
      <c r="CE1039" s="32"/>
      <c r="CJ1039">
        <f t="shared" si="622"/>
        <v>0</v>
      </c>
      <c r="CK1039">
        <f t="shared" si="623"/>
        <v>1</v>
      </c>
      <c r="CL1039">
        <f t="shared" si="624"/>
        <v>1900</v>
      </c>
    </row>
    <row r="1040" spans="5:90" ht="15" customHeight="1" x14ac:dyDescent="0.35">
      <c r="E1040" s="32"/>
      <c r="AQ1040" s="1"/>
      <c r="AW1040" s="4" t="str">
        <f t="shared" si="590"/>
        <v>0</v>
      </c>
      <c r="AX1040" s="4" t="str">
        <f t="shared" si="591"/>
        <v>0</v>
      </c>
      <c r="AY1040" s="4" t="str">
        <f t="shared" si="592"/>
        <v>0</v>
      </c>
      <c r="AZ1040" s="4" t="str">
        <f t="shared" si="593"/>
        <v>0</v>
      </c>
      <c r="BA1040" s="4" t="str">
        <f t="shared" si="594"/>
        <v>0</v>
      </c>
      <c r="BB1040" s="4" t="str">
        <f t="shared" si="595"/>
        <v>0</v>
      </c>
      <c r="BC1040" s="4" t="str">
        <f t="shared" si="596"/>
        <v>0</v>
      </c>
      <c r="BD1040" s="4" t="str">
        <f t="shared" si="597"/>
        <v>0</v>
      </c>
      <c r="BE1040" s="4" t="str">
        <f t="shared" si="598"/>
        <v>0</v>
      </c>
      <c r="BF1040" s="4" t="str">
        <f t="shared" si="599"/>
        <v>0</v>
      </c>
      <c r="BG1040" s="4" t="str">
        <f t="shared" si="600"/>
        <v>0</v>
      </c>
      <c r="BH1040" s="4" t="str">
        <f t="shared" si="601"/>
        <v>0</v>
      </c>
      <c r="BI1040" s="4" t="str">
        <f t="shared" si="602"/>
        <v>0</v>
      </c>
      <c r="BJ1040" s="4" t="str">
        <f t="shared" si="603"/>
        <v>0</v>
      </c>
      <c r="BK1040" s="4" t="str">
        <f t="shared" si="604"/>
        <v>0</v>
      </c>
      <c r="BL1040" s="4" t="str">
        <f t="shared" si="605"/>
        <v>0</v>
      </c>
      <c r="BM1040" s="4" t="str">
        <f t="shared" si="606"/>
        <v>0</v>
      </c>
      <c r="BN1040" s="4" t="str">
        <f t="shared" si="607"/>
        <v>0</v>
      </c>
      <c r="BO1040" s="4" t="str">
        <f t="shared" si="608"/>
        <v>0</v>
      </c>
      <c r="BP1040" s="4" t="str">
        <f t="shared" si="609"/>
        <v>0</v>
      </c>
      <c r="BQ1040" s="4" t="str">
        <f t="shared" si="610"/>
        <v>0</v>
      </c>
      <c r="BR1040" s="4" t="str">
        <f t="shared" si="611"/>
        <v>0</v>
      </c>
      <c r="BS1040" s="4" t="str">
        <f t="shared" si="612"/>
        <v>0</v>
      </c>
      <c r="BT1040" s="4" t="str">
        <f t="shared" si="613"/>
        <v>0</v>
      </c>
      <c r="BU1040" s="4" t="str">
        <f t="shared" si="614"/>
        <v>0</v>
      </c>
      <c r="BV1040" s="4" t="str">
        <f t="shared" si="615"/>
        <v>0</v>
      </c>
      <c r="BW1040" s="4" t="str">
        <f t="shared" si="616"/>
        <v>0</v>
      </c>
      <c r="BX1040" s="4" t="str">
        <f t="shared" si="617"/>
        <v>0</v>
      </c>
      <c r="BY1040" s="4" t="str">
        <f t="shared" si="618"/>
        <v>0</v>
      </c>
      <c r="BZ1040" s="37">
        <f t="shared" si="619"/>
        <v>0</v>
      </c>
      <c r="CA1040" s="32" t="e">
        <f>VLOOKUP(J:J,'Agent wise'!A:C,3,0)</f>
        <v>#N/A</v>
      </c>
      <c r="CB1040" s="32">
        <f t="shared" si="620"/>
        <v>0</v>
      </c>
      <c r="CC1040" t="str">
        <f t="shared" si="621"/>
        <v>FC</v>
      </c>
      <c r="CE1040" s="32"/>
      <c r="CJ1040">
        <f t="shared" si="622"/>
        <v>0</v>
      </c>
      <c r="CK1040">
        <f t="shared" si="623"/>
        <v>1</v>
      </c>
      <c r="CL1040">
        <f t="shared" si="624"/>
        <v>1900</v>
      </c>
    </row>
    <row r="1041" spans="5:90" ht="15" customHeight="1" x14ac:dyDescent="0.35">
      <c r="E1041" s="32"/>
      <c r="AQ1041" s="1"/>
      <c r="AW1041" s="4" t="str">
        <f t="shared" si="590"/>
        <v>0</v>
      </c>
      <c r="AX1041" s="4" t="str">
        <f t="shared" si="591"/>
        <v>0</v>
      </c>
      <c r="AY1041" s="4" t="str">
        <f t="shared" si="592"/>
        <v>0</v>
      </c>
      <c r="AZ1041" s="4" t="str">
        <f t="shared" si="593"/>
        <v>0</v>
      </c>
      <c r="BA1041" s="4" t="str">
        <f t="shared" si="594"/>
        <v>0</v>
      </c>
      <c r="BB1041" s="4" t="str">
        <f t="shared" si="595"/>
        <v>0</v>
      </c>
      <c r="BC1041" s="4" t="str">
        <f t="shared" si="596"/>
        <v>0</v>
      </c>
      <c r="BD1041" s="4" t="str">
        <f t="shared" si="597"/>
        <v>0</v>
      </c>
      <c r="BE1041" s="4" t="str">
        <f t="shared" si="598"/>
        <v>0</v>
      </c>
      <c r="BF1041" s="4" t="str">
        <f t="shared" si="599"/>
        <v>0</v>
      </c>
      <c r="BG1041" s="4" t="str">
        <f t="shared" si="600"/>
        <v>0</v>
      </c>
      <c r="BH1041" s="4" t="str">
        <f t="shared" si="601"/>
        <v>0</v>
      </c>
      <c r="BI1041" s="4" t="str">
        <f t="shared" si="602"/>
        <v>0</v>
      </c>
      <c r="BJ1041" s="4" t="str">
        <f t="shared" si="603"/>
        <v>0</v>
      </c>
      <c r="BK1041" s="4" t="str">
        <f t="shared" si="604"/>
        <v>0</v>
      </c>
      <c r="BL1041" s="4" t="str">
        <f t="shared" si="605"/>
        <v>0</v>
      </c>
      <c r="BM1041" s="4" t="str">
        <f t="shared" si="606"/>
        <v>0</v>
      </c>
      <c r="BN1041" s="4" t="str">
        <f t="shared" si="607"/>
        <v>0</v>
      </c>
      <c r="BO1041" s="4" t="str">
        <f t="shared" si="608"/>
        <v>0</v>
      </c>
      <c r="BP1041" s="4" t="str">
        <f t="shared" si="609"/>
        <v>0</v>
      </c>
      <c r="BQ1041" s="4" t="str">
        <f t="shared" si="610"/>
        <v>0</v>
      </c>
      <c r="BR1041" s="4" t="str">
        <f t="shared" si="611"/>
        <v>0</v>
      </c>
      <c r="BS1041" s="4" t="str">
        <f t="shared" si="612"/>
        <v>0</v>
      </c>
      <c r="BT1041" s="4" t="str">
        <f t="shared" si="613"/>
        <v>0</v>
      </c>
      <c r="BU1041" s="4" t="str">
        <f t="shared" si="614"/>
        <v>0</v>
      </c>
      <c r="BV1041" s="4" t="str">
        <f t="shared" si="615"/>
        <v>0</v>
      </c>
      <c r="BW1041" s="4" t="str">
        <f t="shared" si="616"/>
        <v>0</v>
      </c>
      <c r="BX1041" s="4" t="str">
        <f t="shared" si="617"/>
        <v>0</v>
      </c>
      <c r="BY1041" s="4" t="str">
        <f t="shared" si="618"/>
        <v>0</v>
      </c>
      <c r="BZ1041" s="37">
        <f t="shared" si="619"/>
        <v>0</v>
      </c>
      <c r="CA1041" s="32" t="e">
        <f>VLOOKUP(J:J,'Agent wise'!A:C,3,0)</f>
        <v>#N/A</v>
      </c>
      <c r="CB1041" s="32">
        <f t="shared" si="620"/>
        <v>0</v>
      </c>
      <c r="CC1041" t="str">
        <f t="shared" si="621"/>
        <v>FC</v>
      </c>
      <c r="CE1041" s="32"/>
      <c r="CJ1041">
        <f t="shared" si="622"/>
        <v>0</v>
      </c>
      <c r="CK1041">
        <f t="shared" si="623"/>
        <v>1</v>
      </c>
      <c r="CL1041">
        <f t="shared" si="624"/>
        <v>1900</v>
      </c>
    </row>
    <row r="1042" spans="5:90" ht="15" customHeight="1" x14ac:dyDescent="0.35">
      <c r="E1042" s="32"/>
      <c r="AQ1042" s="1"/>
      <c r="AW1042" s="4" t="str">
        <f t="shared" si="590"/>
        <v>0</v>
      </c>
      <c r="AX1042" s="4" t="str">
        <f t="shared" si="591"/>
        <v>0</v>
      </c>
      <c r="AY1042" s="4" t="str">
        <f t="shared" si="592"/>
        <v>0</v>
      </c>
      <c r="AZ1042" s="4" t="str">
        <f t="shared" si="593"/>
        <v>0</v>
      </c>
      <c r="BA1042" s="4" t="str">
        <f t="shared" si="594"/>
        <v>0</v>
      </c>
      <c r="BB1042" s="4" t="str">
        <f t="shared" si="595"/>
        <v>0</v>
      </c>
      <c r="BC1042" s="4" t="str">
        <f t="shared" si="596"/>
        <v>0</v>
      </c>
      <c r="BD1042" s="4" t="str">
        <f t="shared" si="597"/>
        <v>0</v>
      </c>
      <c r="BE1042" s="4" t="str">
        <f t="shared" si="598"/>
        <v>0</v>
      </c>
      <c r="BF1042" s="4" t="str">
        <f t="shared" si="599"/>
        <v>0</v>
      </c>
      <c r="BG1042" s="4" t="str">
        <f t="shared" si="600"/>
        <v>0</v>
      </c>
      <c r="BH1042" s="4" t="str">
        <f t="shared" si="601"/>
        <v>0</v>
      </c>
      <c r="BI1042" s="4" t="str">
        <f t="shared" si="602"/>
        <v>0</v>
      </c>
      <c r="BJ1042" s="4" t="str">
        <f t="shared" si="603"/>
        <v>0</v>
      </c>
      <c r="BK1042" s="4" t="str">
        <f t="shared" si="604"/>
        <v>0</v>
      </c>
      <c r="BL1042" s="4" t="str">
        <f t="shared" si="605"/>
        <v>0</v>
      </c>
      <c r="BM1042" s="4" t="str">
        <f t="shared" si="606"/>
        <v>0</v>
      </c>
      <c r="BN1042" s="4" t="str">
        <f t="shared" si="607"/>
        <v>0</v>
      </c>
      <c r="BO1042" s="4" t="str">
        <f t="shared" si="608"/>
        <v>0</v>
      </c>
      <c r="BP1042" s="4" t="str">
        <f t="shared" si="609"/>
        <v>0</v>
      </c>
      <c r="BQ1042" s="4" t="str">
        <f t="shared" si="610"/>
        <v>0</v>
      </c>
      <c r="BR1042" s="4" t="str">
        <f t="shared" si="611"/>
        <v>0</v>
      </c>
      <c r="BS1042" s="4" t="str">
        <f t="shared" si="612"/>
        <v>0</v>
      </c>
      <c r="BT1042" s="4" t="str">
        <f t="shared" si="613"/>
        <v>0</v>
      </c>
      <c r="BU1042" s="4" t="str">
        <f t="shared" si="614"/>
        <v>0</v>
      </c>
      <c r="BV1042" s="4" t="str">
        <f t="shared" si="615"/>
        <v>0</v>
      </c>
      <c r="BW1042" s="4" t="str">
        <f t="shared" si="616"/>
        <v>0</v>
      </c>
      <c r="BX1042" s="4" t="str">
        <f t="shared" si="617"/>
        <v>0</v>
      </c>
      <c r="BY1042" s="4" t="str">
        <f t="shared" si="618"/>
        <v>0</v>
      </c>
      <c r="BZ1042" s="37">
        <f t="shared" si="619"/>
        <v>0</v>
      </c>
      <c r="CA1042" s="32" t="e">
        <f>VLOOKUP(J:J,'Agent wise'!A:C,3,0)</f>
        <v>#N/A</v>
      </c>
      <c r="CB1042" s="32">
        <f t="shared" si="620"/>
        <v>0</v>
      </c>
      <c r="CC1042" t="str">
        <f t="shared" si="621"/>
        <v>FC</v>
      </c>
      <c r="CE1042" s="32"/>
      <c r="CJ1042">
        <f t="shared" si="622"/>
        <v>0</v>
      </c>
      <c r="CK1042">
        <f t="shared" si="623"/>
        <v>1</v>
      </c>
      <c r="CL1042">
        <f t="shared" si="624"/>
        <v>1900</v>
      </c>
    </row>
    <row r="1043" spans="5:90" ht="15" customHeight="1" x14ac:dyDescent="0.35">
      <c r="E1043" s="32"/>
      <c r="AQ1043" s="1"/>
      <c r="AW1043" s="4" t="str">
        <f t="shared" si="590"/>
        <v>0</v>
      </c>
      <c r="AX1043" s="4" t="str">
        <f t="shared" si="591"/>
        <v>0</v>
      </c>
      <c r="AY1043" s="4" t="str">
        <f t="shared" si="592"/>
        <v>0</v>
      </c>
      <c r="AZ1043" s="4" t="str">
        <f t="shared" si="593"/>
        <v>0</v>
      </c>
      <c r="BA1043" s="4" t="str">
        <f t="shared" si="594"/>
        <v>0</v>
      </c>
      <c r="BB1043" s="4" t="str">
        <f t="shared" si="595"/>
        <v>0</v>
      </c>
      <c r="BC1043" s="4" t="str">
        <f t="shared" si="596"/>
        <v>0</v>
      </c>
      <c r="BD1043" s="4" t="str">
        <f t="shared" si="597"/>
        <v>0</v>
      </c>
      <c r="BE1043" s="4" t="str">
        <f t="shared" si="598"/>
        <v>0</v>
      </c>
      <c r="BF1043" s="4" t="str">
        <f t="shared" si="599"/>
        <v>0</v>
      </c>
      <c r="BG1043" s="4" t="str">
        <f t="shared" si="600"/>
        <v>0</v>
      </c>
      <c r="BH1043" s="4" t="str">
        <f t="shared" si="601"/>
        <v>0</v>
      </c>
      <c r="BI1043" s="4" t="str">
        <f t="shared" si="602"/>
        <v>0</v>
      </c>
      <c r="BJ1043" s="4" t="str">
        <f t="shared" si="603"/>
        <v>0</v>
      </c>
      <c r="BK1043" s="4" t="str">
        <f t="shared" si="604"/>
        <v>0</v>
      </c>
      <c r="BL1043" s="4" t="str">
        <f t="shared" si="605"/>
        <v>0</v>
      </c>
      <c r="BM1043" s="4" t="str">
        <f t="shared" si="606"/>
        <v>0</v>
      </c>
      <c r="BN1043" s="4" t="str">
        <f t="shared" si="607"/>
        <v>0</v>
      </c>
      <c r="BO1043" s="4" t="str">
        <f t="shared" si="608"/>
        <v>0</v>
      </c>
      <c r="BP1043" s="4" t="str">
        <f t="shared" si="609"/>
        <v>0</v>
      </c>
      <c r="BQ1043" s="4" t="str">
        <f t="shared" si="610"/>
        <v>0</v>
      </c>
      <c r="BR1043" s="4" t="str">
        <f t="shared" si="611"/>
        <v>0</v>
      </c>
      <c r="BS1043" s="4" t="str">
        <f t="shared" si="612"/>
        <v>0</v>
      </c>
      <c r="BT1043" s="4" t="str">
        <f t="shared" si="613"/>
        <v>0</v>
      </c>
      <c r="BU1043" s="4" t="str">
        <f t="shared" si="614"/>
        <v>0</v>
      </c>
      <c r="BV1043" s="4" t="str">
        <f t="shared" si="615"/>
        <v>0</v>
      </c>
      <c r="BW1043" s="4" t="str">
        <f t="shared" si="616"/>
        <v>0</v>
      </c>
      <c r="BX1043" s="4" t="str">
        <f t="shared" si="617"/>
        <v>0</v>
      </c>
      <c r="BY1043" s="4" t="str">
        <f t="shared" si="618"/>
        <v>0</v>
      </c>
      <c r="BZ1043" s="37">
        <f t="shared" si="619"/>
        <v>0</v>
      </c>
      <c r="CA1043" s="32" t="e">
        <f>VLOOKUP(J:J,'Agent wise'!A:C,3,0)</f>
        <v>#N/A</v>
      </c>
      <c r="CB1043" s="32">
        <f t="shared" si="620"/>
        <v>0</v>
      </c>
      <c r="CC1043" t="str">
        <f t="shared" si="621"/>
        <v>FC</v>
      </c>
      <c r="CE1043" s="32"/>
      <c r="CJ1043">
        <f t="shared" si="622"/>
        <v>0</v>
      </c>
      <c r="CK1043">
        <f t="shared" si="623"/>
        <v>1</v>
      </c>
      <c r="CL1043">
        <f t="shared" si="624"/>
        <v>1900</v>
      </c>
    </row>
    <row r="1044" spans="5:90" ht="15" customHeight="1" x14ac:dyDescent="0.35">
      <c r="E1044" s="32"/>
      <c r="AQ1044" s="1"/>
      <c r="AW1044" s="4" t="str">
        <f t="shared" si="590"/>
        <v>0</v>
      </c>
      <c r="AX1044" s="4" t="str">
        <f t="shared" si="591"/>
        <v>0</v>
      </c>
      <c r="AY1044" s="4" t="str">
        <f t="shared" si="592"/>
        <v>0</v>
      </c>
      <c r="AZ1044" s="4" t="str">
        <f t="shared" si="593"/>
        <v>0</v>
      </c>
      <c r="BA1044" s="4" t="str">
        <f t="shared" si="594"/>
        <v>0</v>
      </c>
      <c r="BB1044" s="4" t="str">
        <f t="shared" si="595"/>
        <v>0</v>
      </c>
      <c r="BC1044" s="4" t="str">
        <f t="shared" si="596"/>
        <v>0</v>
      </c>
      <c r="BD1044" s="4" t="str">
        <f t="shared" si="597"/>
        <v>0</v>
      </c>
      <c r="BE1044" s="4" t="str">
        <f t="shared" si="598"/>
        <v>0</v>
      </c>
      <c r="BF1044" s="4" t="str">
        <f t="shared" si="599"/>
        <v>0</v>
      </c>
      <c r="BG1044" s="4" t="str">
        <f t="shared" si="600"/>
        <v>0</v>
      </c>
      <c r="BH1044" s="4" t="str">
        <f t="shared" si="601"/>
        <v>0</v>
      </c>
      <c r="BI1044" s="4" t="str">
        <f t="shared" si="602"/>
        <v>0</v>
      </c>
      <c r="BJ1044" s="4" t="str">
        <f t="shared" si="603"/>
        <v>0</v>
      </c>
      <c r="BK1044" s="4" t="str">
        <f t="shared" si="604"/>
        <v>0</v>
      </c>
      <c r="BL1044" s="4" t="str">
        <f t="shared" si="605"/>
        <v>0</v>
      </c>
      <c r="BM1044" s="4" t="str">
        <f t="shared" si="606"/>
        <v>0</v>
      </c>
      <c r="BN1044" s="4" t="str">
        <f t="shared" si="607"/>
        <v>0</v>
      </c>
      <c r="BO1044" s="4" t="str">
        <f t="shared" si="608"/>
        <v>0</v>
      </c>
      <c r="BP1044" s="4" t="str">
        <f t="shared" si="609"/>
        <v>0</v>
      </c>
      <c r="BQ1044" s="4" t="str">
        <f t="shared" si="610"/>
        <v>0</v>
      </c>
      <c r="BR1044" s="4" t="str">
        <f t="shared" si="611"/>
        <v>0</v>
      </c>
      <c r="BS1044" s="4" t="str">
        <f t="shared" si="612"/>
        <v>0</v>
      </c>
      <c r="BT1044" s="4" t="str">
        <f t="shared" si="613"/>
        <v>0</v>
      </c>
      <c r="BU1044" s="4" t="str">
        <f t="shared" si="614"/>
        <v>0</v>
      </c>
      <c r="BV1044" s="4" t="str">
        <f t="shared" si="615"/>
        <v>0</v>
      </c>
      <c r="BW1044" s="4" t="str">
        <f t="shared" si="616"/>
        <v>0</v>
      </c>
      <c r="BX1044" s="4" t="str">
        <f t="shared" si="617"/>
        <v>0</v>
      </c>
      <c r="BY1044" s="4" t="str">
        <f t="shared" si="618"/>
        <v>0</v>
      </c>
      <c r="BZ1044" s="37">
        <f t="shared" si="619"/>
        <v>0</v>
      </c>
      <c r="CA1044" s="32" t="e">
        <f>VLOOKUP(J:J,'Agent wise'!A:C,3,0)</f>
        <v>#N/A</v>
      </c>
      <c r="CB1044" s="32">
        <f t="shared" si="620"/>
        <v>0</v>
      </c>
      <c r="CC1044" t="str">
        <f t="shared" si="621"/>
        <v>FC</v>
      </c>
      <c r="CE1044" s="32"/>
      <c r="CJ1044">
        <f t="shared" si="622"/>
        <v>0</v>
      </c>
      <c r="CK1044">
        <f t="shared" si="623"/>
        <v>1</v>
      </c>
      <c r="CL1044">
        <f t="shared" si="624"/>
        <v>1900</v>
      </c>
    </row>
    <row r="1045" spans="5:90" ht="15" customHeight="1" x14ac:dyDescent="0.35">
      <c r="E1045" s="32"/>
      <c r="AQ1045" s="1"/>
      <c r="AW1045" s="4" t="str">
        <f t="shared" si="590"/>
        <v>0</v>
      </c>
      <c r="AX1045" s="4" t="str">
        <f t="shared" si="591"/>
        <v>0</v>
      </c>
      <c r="AY1045" s="4" t="str">
        <f t="shared" si="592"/>
        <v>0</v>
      </c>
      <c r="AZ1045" s="4" t="str">
        <f t="shared" si="593"/>
        <v>0</v>
      </c>
      <c r="BA1045" s="4" t="str">
        <f t="shared" si="594"/>
        <v>0</v>
      </c>
      <c r="BB1045" s="4" t="str">
        <f t="shared" si="595"/>
        <v>0</v>
      </c>
      <c r="BC1045" s="4" t="str">
        <f t="shared" si="596"/>
        <v>0</v>
      </c>
      <c r="BD1045" s="4" t="str">
        <f t="shared" si="597"/>
        <v>0</v>
      </c>
      <c r="BE1045" s="4" t="str">
        <f t="shared" si="598"/>
        <v>0</v>
      </c>
      <c r="BF1045" s="4" t="str">
        <f t="shared" si="599"/>
        <v>0</v>
      </c>
      <c r="BG1045" s="4" t="str">
        <f t="shared" si="600"/>
        <v>0</v>
      </c>
      <c r="BH1045" s="4" t="str">
        <f t="shared" si="601"/>
        <v>0</v>
      </c>
      <c r="BI1045" s="4" t="str">
        <f t="shared" si="602"/>
        <v>0</v>
      </c>
      <c r="BJ1045" s="4" t="str">
        <f t="shared" si="603"/>
        <v>0</v>
      </c>
      <c r="BK1045" s="4" t="str">
        <f t="shared" si="604"/>
        <v>0</v>
      </c>
      <c r="BL1045" s="4" t="str">
        <f t="shared" si="605"/>
        <v>0</v>
      </c>
      <c r="BM1045" s="4" t="str">
        <f t="shared" si="606"/>
        <v>0</v>
      </c>
      <c r="BN1045" s="4" t="str">
        <f t="shared" si="607"/>
        <v>0</v>
      </c>
      <c r="BO1045" s="4" t="str">
        <f t="shared" si="608"/>
        <v>0</v>
      </c>
      <c r="BP1045" s="4" t="str">
        <f t="shared" si="609"/>
        <v>0</v>
      </c>
      <c r="BQ1045" s="4" t="str">
        <f t="shared" si="610"/>
        <v>0</v>
      </c>
      <c r="BR1045" s="4" t="str">
        <f t="shared" si="611"/>
        <v>0</v>
      </c>
      <c r="BS1045" s="4" t="str">
        <f t="shared" si="612"/>
        <v>0</v>
      </c>
      <c r="BT1045" s="4" t="str">
        <f t="shared" si="613"/>
        <v>0</v>
      </c>
      <c r="BU1045" s="4" t="str">
        <f t="shared" si="614"/>
        <v>0</v>
      </c>
      <c r="BV1045" s="4" t="str">
        <f t="shared" si="615"/>
        <v>0</v>
      </c>
      <c r="BW1045" s="4" t="str">
        <f t="shared" si="616"/>
        <v>0</v>
      </c>
      <c r="BX1045" s="4" t="str">
        <f t="shared" si="617"/>
        <v>0</v>
      </c>
      <c r="BY1045" s="4" t="str">
        <f t="shared" si="618"/>
        <v>0</v>
      </c>
      <c r="BZ1045" s="37">
        <f t="shared" si="619"/>
        <v>0</v>
      </c>
      <c r="CA1045" s="32" t="e">
        <f>VLOOKUP(J:J,'Agent wise'!A:C,3,0)</f>
        <v>#N/A</v>
      </c>
      <c r="CB1045" s="32">
        <f t="shared" si="620"/>
        <v>0</v>
      </c>
      <c r="CC1045" t="str">
        <f t="shared" si="621"/>
        <v>FC</v>
      </c>
      <c r="CE1045" s="32"/>
      <c r="CJ1045">
        <f t="shared" si="622"/>
        <v>0</v>
      </c>
      <c r="CK1045">
        <f t="shared" si="623"/>
        <v>1</v>
      </c>
      <c r="CL1045">
        <f t="shared" si="624"/>
        <v>1900</v>
      </c>
    </row>
    <row r="1046" spans="5:90" ht="15" customHeight="1" x14ac:dyDescent="0.35">
      <c r="E1046" s="32"/>
      <c r="AQ1046" s="1"/>
      <c r="AW1046" s="4" t="str">
        <f t="shared" si="590"/>
        <v>0</v>
      </c>
      <c r="AX1046" s="4" t="str">
        <f t="shared" si="591"/>
        <v>0</v>
      </c>
      <c r="AY1046" s="4" t="str">
        <f t="shared" si="592"/>
        <v>0</v>
      </c>
      <c r="AZ1046" s="4" t="str">
        <f t="shared" si="593"/>
        <v>0</v>
      </c>
      <c r="BA1046" s="4" t="str">
        <f t="shared" si="594"/>
        <v>0</v>
      </c>
      <c r="BB1046" s="4" t="str">
        <f t="shared" si="595"/>
        <v>0</v>
      </c>
      <c r="BC1046" s="4" t="str">
        <f t="shared" si="596"/>
        <v>0</v>
      </c>
      <c r="BD1046" s="4" t="str">
        <f t="shared" si="597"/>
        <v>0</v>
      </c>
      <c r="BE1046" s="4" t="str">
        <f t="shared" si="598"/>
        <v>0</v>
      </c>
      <c r="BF1046" s="4" t="str">
        <f t="shared" si="599"/>
        <v>0</v>
      </c>
      <c r="BG1046" s="4" t="str">
        <f t="shared" si="600"/>
        <v>0</v>
      </c>
      <c r="BH1046" s="4" t="str">
        <f t="shared" si="601"/>
        <v>0</v>
      </c>
      <c r="BI1046" s="4" t="str">
        <f t="shared" si="602"/>
        <v>0</v>
      </c>
      <c r="BJ1046" s="4" t="str">
        <f t="shared" si="603"/>
        <v>0</v>
      </c>
      <c r="BK1046" s="4" t="str">
        <f t="shared" si="604"/>
        <v>0</v>
      </c>
      <c r="BL1046" s="4" t="str">
        <f t="shared" si="605"/>
        <v>0</v>
      </c>
      <c r="BM1046" s="4" t="str">
        <f t="shared" si="606"/>
        <v>0</v>
      </c>
      <c r="BN1046" s="4" t="str">
        <f t="shared" si="607"/>
        <v>0</v>
      </c>
      <c r="BO1046" s="4" t="str">
        <f t="shared" si="608"/>
        <v>0</v>
      </c>
      <c r="BP1046" s="4" t="str">
        <f t="shared" si="609"/>
        <v>0</v>
      </c>
      <c r="BQ1046" s="4" t="str">
        <f t="shared" si="610"/>
        <v>0</v>
      </c>
      <c r="BR1046" s="4" t="str">
        <f t="shared" si="611"/>
        <v>0</v>
      </c>
      <c r="BS1046" s="4" t="str">
        <f t="shared" si="612"/>
        <v>0</v>
      </c>
      <c r="BT1046" s="4" t="str">
        <f t="shared" si="613"/>
        <v>0</v>
      </c>
      <c r="BU1046" s="4" t="str">
        <f t="shared" si="614"/>
        <v>0</v>
      </c>
      <c r="BV1046" s="4" t="str">
        <f t="shared" si="615"/>
        <v>0</v>
      </c>
      <c r="BW1046" s="4" t="str">
        <f t="shared" si="616"/>
        <v>0</v>
      </c>
      <c r="BX1046" s="4" t="str">
        <f t="shared" si="617"/>
        <v>0</v>
      </c>
      <c r="BY1046" s="4" t="str">
        <f t="shared" si="618"/>
        <v>0</v>
      </c>
      <c r="BZ1046" s="37">
        <f t="shared" si="619"/>
        <v>0</v>
      </c>
      <c r="CA1046" s="32" t="e">
        <f>VLOOKUP(J:J,'Agent wise'!A:C,3,0)</f>
        <v>#N/A</v>
      </c>
      <c r="CB1046" s="32">
        <f t="shared" si="620"/>
        <v>0</v>
      </c>
      <c r="CC1046" t="str">
        <f t="shared" si="621"/>
        <v>FC</v>
      </c>
      <c r="CE1046" s="32"/>
      <c r="CJ1046">
        <f t="shared" si="622"/>
        <v>0</v>
      </c>
      <c r="CK1046">
        <f t="shared" si="623"/>
        <v>1</v>
      </c>
      <c r="CL1046">
        <f t="shared" si="624"/>
        <v>1900</v>
      </c>
    </row>
    <row r="1047" spans="5:90" ht="15" customHeight="1" x14ac:dyDescent="0.35">
      <c r="E1047" s="32"/>
      <c r="AQ1047" s="1"/>
      <c r="AW1047" s="4" t="str">
        <f t="shared" si="590"/>
        <v>0</v>
      </c>
      <c r="AX1047" s="4" t="str">
        <f t="shared" si="591"/>
        <v>0</v>
      </c>
      <c r="AY1047" s="4" t="str">
        <f t="shared" si="592"/>
        <v>0</v>
      </c>
      <c r="AZ1047" s="4" t="str">
        <f t="shared" si="593"/>
        <v>0</v>
      </c>
      <c r="BA1047" s="4" t="str">
        <f t="shared" si="594"/>
        <v>0</v>
      </c>
      <c r="BB1047" s="4" t="str">
        <f t="shared" si="595"/>
        <v>0</v>
      </c>
      <c r="BC1047" s="4" t="str">
        <f t="shared" si="596"/>
        <v>0</v>
      </c>
      <c r="BD1047" s="4" t="str">
        <f t="shared" si="597"/>
        <v>0</v>
      </c>
      <c r="BE1047" s="4" t="str">
        <f t="shared" si="598"/>
        <v>0</v>
      </c>
      <c r="BF1047" s="4" t="str">
        <f t="shared" si="599"/>
        <v>0</v>
      </c>
      <c r="BG1047" s="4" t="str">
        <f t="shared" si="600"/>
        <v>0</v>
      </c>
      <c r="BH1047" s="4" t="str">
        <f t="shared" si="601"/>
        <v>0</v>
      </c>
      <c r="BI1047" s="4" t="str">
        <f t="shared" si="602"/>
        <v>0</v>
      </c>
      <c r="BJ1047" s="4" t="str">
        <f t="shared" si="603"/>
        <v>0</v>
      </c>
      <c r="BK1047" s="4" t="str">
        <f t="shared" si="604"/>
        <v>0</v>
      </c>
      <c r="BL1047" s="4" t="str">
        <f t="shared" si="605"/>
        <v>0</v>
      </c>
      <c r="BM1047" s="4" t="str">
        <f t="shared" si="606"/>
        <v>0</v>
      </c>
      <c r="BN1047" s="4" t="str">
        <f t="shared" si="607"/>
        <v>0</v>
      </c>
      <c r="BO1047" s="4" t="str">
        <f t="shared" si="608"/>
        <v>0</v>
      </c>
      <c r="BP1047" s="4" t="str">
        <f t="shared" si="609"/>
        <v>0</v>
      </c>
      <c r="BQ1047" s="4" t="str">
        <f t="shared" si="610"/>
        <v>0</v>
      </c>
      <c r="BR1047" s="4" t="str">
        <f t="shared" si="611"/>
        <v>0</v>
      </c>
      <c r="BS1047" s="4" t="str">
        <f t="shared" si="612"/>
        <v>0</v>
      </c>
      <c r="BT1047" s="4" t="str">
        <f t="shared" si="613"/>
        <v>0</v>
      </c>
      <c r="BU1047" s="4" t="str">
        <f t="shared" si="614"/>
        <v>0</v>
      </c>
      <c r="BV1047" s="4" t="str">
        <f t="shared" si="615"/>
        <v>0</v>
      </c>
      <c r="BW1047" s="4" t="str">
        <f t="shared" si="616"/>
        <v>0</v>
      </c>
      <c r="BX1047" s="4" t="str">
        <f t="shared" si="617"/>
        <v>0</v>
      </c>
      <c r="BY1047" s="4" t="str">
        <f t="shared" si="618"/>
        <v>0</v>
      </c>
      <c r="BZ1047" s="37">
        <f t="shared" si="619"/>
        <v>0</v>
      </c>
      <c r="CA1047" s="32" t="e">
        <f>VLOOKUP(J:J,'Agent wise'!A:C,3,0)</f>
        <v>#N/A</v>
      </c>
      <c r="CB1047" s="32">
        <f t="shared" si="620"/>
        <v>0</v>
      </c>
      <c r="CC1047" t="str">
        <f t="shared" si="621"/>
        <v>FC</v>
      </c>
      <c r="CE1047" s="32"/>
      <c r="CJ1047">
        <f t="shared" si="622"/>
        <v>0</v>
      </c>
      <c r="CK1047">
        <f t="shared" si="623"/>
        <v>1</v>
      </c>
      <c r="CL1047">
        <f t="shared" si="624"/>
        <v>1900</v>
      </c>
    </row>
    <row r="1048" spans="5:90" ht="15" customHeight="1" x14ac:dyDescent="0.35">
      <c r="E1048" s="32"/>
      <c r="AQ1048" s="1"/>
      <c r="AW1048" s="4" t="str">
        <f t="shared" si="590"/>
        <v>0</v>
      </c>
      <c r="AX1048" s="4" t="str">
        <f t="shared" si="591"/>
        <v>0</v>
      </c>
      <c r="AY1048" s="4" t="str">
        <f t="shared" si="592"/>
        <v>0</v>
      </c>
      <c r="AZ1048" s="4" t="str">
        <f t="shared" si="593"/>
        <v>0</v>
      </c>
      <c r="BA1048" s="4" t="str">
        <f t="shared" si="594"/>
        <v>0</v>
      </c>
      <c r="BB1048" s="4" t="str">
        <f t="shared" si="595"/>
        <v>0</v>
      </c>
      <c r="BC1048" s="4" t="str">
        <f t="shared" si="596"/>
        <v>0</v>
      </c>
      <c r="BD1048" s="4" t="str">
        <f t="shared" si="597"/>
        <v>0</v>
      </c>
      <c r="BE1048" s="4" t="str">
        <f t="shared" si="598"/>
        <v>0</v>
      </c>
      <c r="BF1048" s="4" t="str">
        <f t="shared" si="599"/>
        <v>0</v>
      </c>
      <c r="BG1048" s="4" t="str">
        <f t="shared" si="600"/>
        <v>0</v>
      </c>
      <c r="BH1048" s="4" t="str">
        <f t="shared" si="601"/>
        <v>0</v>
      </c>
      <c r="BI1048" s="4" t="str">
        <f t="shared" si="602"/>
        <v>0</v>
      </c>
      <c r="BJ1048" s="4" t="str">
        <f t="shared" si="603"/>
        <v>0</v>
      </c>
      <c r="BK1048" s="4" t="str">
        <f t="shared" si="604"/>
        <v>0</v>
      </c>
      <c r="BL1048" s="4" t="str">
        <f t="shared" si="605"/>
        <v>0</v>
      </c>
      <c r="BM1048" s="4" t="str">
        <f t="shared" si="606"/>
        <v>0</v>
      </c>
      <c r="BN1048" s="4" t="str">
        <f t="shared" si="607"/>
        <v>0</v>
      </c>
      <c r="BO1048" s="4" t="str">
        <f t="shared" si="608"/>
        <v>0</v>
      </c>
      <c r="BP1048" s="4" t="str">
        <f t="shared" si="609"/>
        <v>0</v>
      </c>
      <c r="BQ1048" s="4" t="str">
        <f t="shared" si="610"/>
        <v>0</v>
      </c>
      <c r="BR1048" s="4" t="str">
        <f t="shared" si="611"/>
        <v>0</v>
      </c>
      <c r="BS1048" s="4" t="str">
        <f t="shared" si="612"/>
        <v>0</v>
      </c>
      <c r="BT1048" s="4" t="str">
        <f t="shared" si="613"/>
        <v>0</v>
      </c>
      <c r="BU1048" s="4" t="str">
        <f t="shared" si="614"/>
        <v>0</v>
      </c>
      <c r="BV1048" s="4" t="str">
        <f t="shared" si="615"/>
        <v>0</v>
      </c>
      <c r="BW1048" s="4" t="str">
        <f t="shared" si="616"/>
        <v>0</v>
      </c>
      <c r="BX1048" s="4" t="str">
        <f t="shared" si="617"/>
        <v>0</v>
      </c>
      <c r="BY1048" s="4" t="str">
        <f t="shared" si="618"/>
        <v>0</v>
      </c>
      <c r="BZ1048" s="37">
        <f t="shared" si="619"/>
        <v>0</v>
      </c>
      <c r="CA1048" s="32" t="e">
        <f>VLOOKUP(J:J,'Agent wise'!A:C,3,0)</f>
        <v>#N/A</v>
      </c>
      <c r="CB1048" s="32">
        <f t="shared" si="620"/>
        <v>0</v>
      </c>
      <c r="CC1048" t="str">
        <f t="shared" si="621"/>
        <v>FC</v>
      </c>
      <c r="CE1048" s="32"/>
      <c r="CJ1048">
        <f t="shared" si="622"/>
        <v>0</v>
      </c>
      <c r="CK1048">
        <f t="shared" si="623"/>
        <v>1</v>
      </c>
      <c r="CL1048">
        <f t="shared" si="624"/>
        <v>1900</v>
      </c>
    </row>
    <row r="1049" spans="5:90" ht="15" customHeight="1" x14ac:dyDescent="0.35">
      <c r="E1049" s="32"/>
      <c r="AQ1049" s="1"/>
      <c r="AW1049" s="4" t="str">
        <f t="shared" si="590"/>
        <v>0</v>
      </c>
      <c r="AX1049" s="4" t="str">
        <f t="shared" si="591"/>
        <v>0</v>
      </c>
      <c r="AY1049" s="4" t="str">
        <f t="shared" si="592"/>
        <v>0</v>
      </c>
      <c r="AZ1049" s="4" t="str">
        <f t="shared" si="593"/>
        <v>0</v>
      </c>
      <c r="BA1049" s="4" t="str">
        <f t="shared" si="594"/>
        <v>0</v>
      </c>
      <c r="BB1049" s="4" t="str">
        <f t="shared" si="595"/>
        <v>0</v>
      </c>
      <c r="BC1049" s="4" t="str">
        <f t="shared" si="596"/>
        <v>0</v>
      </c>
      <c r="BD1049" s="4" t="str">
        <f t="shared" si="597"/>
        <v>0</v>
      </c>
      <c r="BE1049" s="4" t="str">
        <f t="shared" si="598"/>
        <v>0</v>
      </c>
      <c r="BF1049" s="4" t="str">
        <f t="shared" si="599"/>
        <v>0</v>
      </c>
      <c r="BG1049" s="4" t="str">
        <f t="shared" si="600"/>
        <v>0</v>
      </c>
      <c r="BH1049" s="4" t="str">
        <f t="shared" si="601"/>
        <v>0</v>
      </c>
      <c r="BI1049" s="4" t="str">
        <f t="shared" si="602"/>
        <v>0</v>
      </c>
      <c r="BJ1049" s="4" t="str">
        <f t="shared" si="603"/>
        <v>0</v>
      </c>
      <c r="BK1049" s="4" t="str">
        <f t="shared" si="604"/>
        <v>0</v>
      </c>
      <c r="BL1049" s="4" t="str">
        <f t="shared" si="605"/>
        <v>0</v>
      </c>
      <c r="BM1049" s="4" t="str">
        <f t="shared" si="606"/>
        <v>0</v>
      </c>
      <c r="BN1049" s="4" t="str">
        <f t="shared" si="607"/>
        <v>0</v>
      </c>
      <c r="BO1049" s="4" t="str">
        <f t="shared" si="608"/>
        <v>0</v>
      </c>
      <c r="BP1049" s="4" t="str">
        <f t="shared" si="609"/>
        <v>0</v>
      </c>
      <c r="BQ1049" s="4" t="str">
        <f t="shared" si="610"/>
        <v>0</v>
      </c>
      <c r="BR1049" s="4" t="str">
        <f t="shared" si="611"/>
        <v>0</v>
      </c>
      <c r="BS1049" s="4" t="str">
        <f t="shared" si="612"/>
        <v>0</v>
      </c>
      <c r="BT1049" s="4" t="str">
        <f t="shared" si="613"/>
        <v>0</v>
      </c>
      <c r="BU1049" s="4" t="str">
        <f t="shared" si="614"/>
        <v>0</v>
      </c>
      <c r="BV1049" s="4" t="str">
        <f t="shared" si="615"/>
        <v>0</v>
      </c>
      <c r="BW1049" s="4" t="str">
        <f t="shared" si="616"/>
        <v>0</v>
      </c>
      <c r="BX1049" s="4" t="str">
        <f t="shared" si="617"/>
        <v>0</v>
      </c>
      <c r="BY1049" s="4" t="str">
        <f t="shared" si="618"/>
        <v>0</v>
      </c>
      <c r="BZ1049" s="37">
        <f t="shared" si="619"/>
        <v>0</v>
      </c>
      <c r="CA1049" s="32" t="e">
        <f>VLOOKUP(J:J,'Agent wise'!A:C,3,0)</f>
        <v>#N/A</v>
      </c>
      <c r="CB1049" s="32">
        <f t="shared" si="620"/>
        <v>0</v>
      </c>
      <c r="CC1049" t="str">
        <f t="shared" si="621"/>
        <v>FC</v>
      </c>
      <c r="CE1049" s="32"/>
      <c r="CJ1049">
        <f t="shared" si="622"/>
        <v>0</v>
      </c>
      <c r="CK1049">
        <f t="shared" si="623"/>
        <v>1</v>
      </c>
      <c r="CL1049">
        <f t="shared" si="624"/>
        <v>1900</v>
      </c>
    </row>
    <row r="1050" spans="5:90" ht="15" customHeight="1" x14ac:dyDescent="0.35">
      <c r="E1050" s="32"/>
      <c r="AQ1050" s="1"/>
      <c r="AW1050" s="4" t="str">
        <f t="shared" si="590"/>
        <v>0</v>
      </c>
      <c r="AX1050" s="4" t="str">
        <f t="shared" si="591"/>
        <v>0</v>
      </c>
      <c r="AY1050" s="4" t="str">
        <f t="shared" si="592"/>
        <v>0</v>
      </c>
      <c r="AZ1050" s="4" t="str">
        <f t="shared" si="593"/>
        <v>0</v>
      </c>
      <c r="BA1050" s="4" t="str">
        <f t="shared" si="594"/>
        <v>0</v>
      </c>
      <c r="BB1050" s="4" t="str">
        <f t="shared" si="595"/>
        <v>0</v>
      </c>
      <c r="BC1050" s="4" t="str">
        <f t="shared" si="596"/>
        <v>0</v>
      </c>
      <c r="BD1050" s="4" t="str">
        <f t="shared" si="597"/>
        <v>0</v>
      </c>
      <c r="BE1050" s="4" t="str">
        <f t="shared" si="598"/>
        <v>0</v>
      </c>
      <c r="BF1050" s="4" t="str">
        <f t="shared" si="599"/>
        <v>0</v>
      </c>
      <c r="BG1050" s="4" t="str">
        <f t="shared" si="600"/>
        <v>0</v>
      </c>
      <c r="BH1050" s="4" t="str">
        <f t="shared" si="601"/>
        <v>0</v>
      </c>
      <c r="BI1050" s="4" t="str">
        <f t="shared" si="602"/>
        <v>0</v>
      </c>
      <c r="BJ1050" s="4" t="str">
        <f t="shared" si="603"/>
        <v>0</v>
      </c>
      <c r="BK1050" s="4" t="str">
        <f t="shared" si="604"/>
        <v>0</v>
      </c>
      <c r="BL1050" s="4" t="str">
        <f t="shared" si="605"/>
        <v>0</v>
      </c>
      <c r="BM1050" s="4" t="str">
        <f t="shared" si="606"/>
        <v>0</v>
      </c>
      <c r="BN1050" s="4" t="str">
        <f t="shared" si="607"/>
        <v>0</v>
      </c>
      <c r="BO1050" s="4" t="str">
        <f t="shared" si="608"/>
        <v>0</v>
      </c>
      <c r="BP1050" s="4" t="str">
        <f t="shared" si="609"/>
        <v>0</v>
      </c>
      <c r="BQ1050" s="4" t="str">
        <f t="shared" si="610"/>
        <v>0</v>
      </c>
      <c r="BR1050" s="4" t="str">
        <f t="shared" si="611"/>
        <v>0</v>
      </c>
      <c r="BS1050" s="4" t="str">
        <f t="shared" si="612"/>
        <v>0</v>
      </c>
      <c r="BT1050" s="4" t="str">
        <f t="shared" si="613"/>
        <v>0</v>
      </c>
      <c r="BU1050" s="4" t="str">
        <f t="shared" si="614"/>
        <v>0</v>
      </c>
      <c r="BV1050" s="4" t="str">
        <f t="shared" si="615"/>
        <v>0</v>
      </c>
      <c r="BW1050" s="4" t="str">
        <f t="shared" si="616"/>
        <v>0</v>
      </c>
      <c r="BX1050" s="4" t="str">
        <f t="shared" si="617"/>
        <v>0</v>
      </c>
      <c r="BY1050" s="4" t="str">
        <f t="shared" si="618"/>
        <v>0</v>
      </c>
      <c r="BZ1050" s="37">
        <f t="shared" si="619"/>
        <v>0</v>
      </c>
      <c r="CA1050" s="32" t="e">
        <f>VLOOKUP(J:J,'Agent wise'!A:C,3,0)</f>
        <v>#N/A</v>
      </c>
      <c r="CB1050" s="32">
        <f t="shared" si="620"/>
        <v>0</v>
      </c>
      <c r="CC1050" t="str">
        <f t="shared" si="621"/>
        <v>FC</v>
      </c>
      <c r="CE1050" s="32"/>
      <c r="CJ1050">
        <f t="shared" si="622"/>
        <v>0</v>
      </c>
      <c r="CK1050">
        <f t="shared" si="623"/>
        <v>1</v>
      </c>
      <c r="CL1050">
        <f t="shared" si="624"/>
        <v>1900</v>
      </c>
    </row>
    <row r="1051" spans="5:90" ht="15" customHeight="1" x14ac:dyDescent="0.35">
      <c r="E1051" s="32"/>
      <c r="AQ1051" s="1"/>
      <c r="AW1051" s="4" t="str">
        <f t="shared" si="590"/>
        <v>0</v>
      </c>
      <c r="AX1051" s="4" t="str">
        <f t="shared" si="591"/>
        <v>0</v>
      </c>
      <c r="AY1051" s="4" t="str">
        <f t="shared" si="592"/>
        <v>0</v>
      </c>
      <c r="AZ1051" s="4" t="str">
        <f t="shared" si="593"/>
        <v>0</v>
      </c>
      <c r="BA1051" s="4" t="str">
        <f t="shared" si="594"/>
        <v>0</v>
      </c>
      <c r="BB1051" s="4" t="str">
        <f t="shared" si="595"/>
        <v>0</v>
      </c>
      <c r="BC1051" s="4" t="str">
        <f t="shared" si="596"/>
        <v>0</v>
      </c>
      <c r="BD1051" s="4" t="str">
        <f t="shared" si="597"/>
        <v>0</v>
      </c>
      <c r="BE1051" s="4" t="str">
        <f t="shared" si="598"/>
        <v>0</v>
      </c>
      <c r="BF1051" s="4" t="str">
        <f t="shared" si="599"/>
        <v>0</v>
      </c>
      <c r="BG1051" s="4" t="str">
        <f t="shared" si="600"/>
        <v>0</v>
      </c>
      <c r="BH1051" s="4" t="str">
        <f t="shared" si="601"/>
        <v>0</v>
      </c>
      <c r="BI1051" s="4" t="str">
        <f t="shared" si="602"/>
        <v>0</v>
      </c>
      <c r="BJ1051" s="4" t="str">
        <f t="shared" si="603"/>
        <v>0</v>
      </c>
      <c r="BK1051" s="4" t="str">
        <f t="shared" si="604"/>
        <v>0</v>
      </c>
      <c r="BL1051" s="4" t="str">
        <f t="shared" si="605"/>
        <v>0</v>
      </c>
      <c r="BM1051" s="4" t="str">
        <f t="shared" si="606"/>
        <v>0</v>
      </c>
      <c r="BN1051" s="4" t="str">
        <f t="shared" si="607"/>
        <v>0</v>
      </c>
      <c r="BO1051" s="4" t="str">
        <f t="shared" si="608"/>
        <v>0</v>
      </c>
      <c r="BP1051" s="4" t="str">
        <f t="shared" si="609"/>
        <v>0</v>
      </c>
      <c r="BQ1051" s="4" t="str">
        <f t="shared" si="610"/>
        <v>0</v>
      </c>
      <c r="BR1051" s="4" t="str">
        <f t="shared" si="611"/>
        <v>0</v>
      </c>
      <c r="BS1051" s="4" t="str">
        <f t="shared" si="612"/>
        <v>0</v>
      </c>
      <c r="BT1051" s="4" t="str">
        <f t="shared" si="613"/>
        <v>0</v>
      </c>
      <c r="BU1051" s="4" t="str">
        <f t="shared" si="614"/>
        <v>0</v>
      </c>
      <c r="BV1051" s="4" t="str">
        <f t="shared" si="615"/>
        <v>0</v>
      </c>
      <c r="BW1051" s="4" t="str">
        <f t="shared" si="616"/>
        <v>0</v>
      </c>
      <c r="BX1051" s="4" t="str">
        <f t="shared" si="617"/>
        <v>0</v>
      </c>
      <c r="BY1051" s="4" t="str">
        <f t="shared" si="618"/>
        <v>0</v>
      </c>
      <c r="BZ1051" s="37">
        <f t="shared" si="619"/>
        <v>0</v>
      </c>
      <c r="CA1051" s="32" t="e">
        <f>VLOOKUP(J:J,'Agent wise'!A:C,3,0)</f>
        <v>#N/A</v>
      </c>
      <c r="CB1051" s="32">
        <f t="shared" si="620"/>
        <v>0</v>
      </c>
      <c r="CC1051" t="str">
        <f t="shared" si="621"/>
        <v>FC</v>
      </c>
      <c r="CE1051" s="32"/>
      <c r="CJ1051">
        <f t="shared" si="622"/>
        <v>0</v>
      </c>
      <c r="CK1051">
        <f t="shared" si="623"/>
        <v>1</v>
      </c>
      <c r="CL1051">
        <f t="shared" si="624"/>
        <v>1900</v>
      </c>
    </row>
    <row r="1052" spans="5:90" ht="15" customHeight="1" x14ac:dyDescent="0.35">
      <c r="E1052" s="32"/>
      <c r="AQ1052" s="1"/>
      <c r="AW1052" s="4" t="str">
        <f t="shared" si="590"/>
        <v>0</v>
      </c>
      <c r="AX1052" s="4" t="str">
        <f t="shared" si="591"/>
        <v>0</v>
      </c>
      <c r="AY1052" s="4" t="str">
        <f t="shared" si="592"/>
        <v>0</v>
      </c>
      <c r="AZ1052" s="4" t="str">
        <f t="shared" si="593"/>
        <v>0</v>
      </c>
      <c r="BA1052" s="4" t="str">
        <f t="shared" si="594"/>
        <v>0</v>
      </c>
      <c r="BB1052" s="4" t="str">
        <f t="shared" si="595"/>
        <v>0</v>
      </c>
      <c r="BC1052" s="4" t="str">
        <f t="shared" si="596"/>
        <v>0</v>
      </c>
      <c r="BD1052" s="4" t="str">
        <f t="shared" si="597"/>
        <v>0</v>
      </c>
      <c r="BE1052" s="4" t="str">
        <f t="shared" si="598"/>
        <v>0</v>
      </c>
      <c r="BF1052" s="4" t="str">
        <f t="shared" si="599"/>
        <v>0</v>
      </c>
      <c r="BG1052" s="4" t="str">
        <f t="shared" si="600"/>
        <v>0</v>
      </c>
      <c r="BH1052" s="4" t="str">
        <f t="shared" si="601"/>
        <v>0</v>
      </c>
      <c r="BI1052" s="4" t="str">
        <f t="shared" si="602"/>
        <v>0</v>
      </c>
      <c r="BJ1052" s="4" t="str">
        <f t="shared" si="603"/>
        <v>0</v>
      </c>
      <c r="BK1052" s="4" t="str">
        <f t="shared" si="604"/>
        <v>0</v>
      </c>
      <c r="BL1052" s="4" t="str">
        <f t="shared" si="605"/>
        <v>0</v>
      </c>
      <c r="BM1052" s="4" t="str">
        <f t="shared" si="606"/>
        <v>0</v>
      </c>
      <c r="BN1052" s="4" t="str">
        <f t="shared" si="607"/>
        <v>0</v>
      </c>
      <c r="BO1052" s="4" t="str">
        <f t="shared" si="608"/>
        <v>0</v>
      </c>
      <c r="BP1052" s="4" t="str">
        <f t="shared" si="609"/>
        <v>0</v>
      </c>
      <c r="BQ1052" s="4" t="str">
        <f t="shared" si="610"/>
        <v>0</v>
      </c>
      <c r="BR1052" s="4" t="str">
        <f t="shared" si="611"/>
        <v>0</v>
      </c>
      <c r="BS1052" s="4" t="str">
        <f t="shared" si="612"/>
        <v>0</v>
      </c>
      <c r="BT1052" s="4" t="str">
        <f t="shared" si="613"/>
        <v>0</v>
      </c>
      <c r="BU1052" s="4" t="str">
        <f t="shared" si="614"/>
        <v>0</v>
      </c>
      <c r="BV1052" s="4" t="str">
        <f t="shared" si="615"/>
        <v>0</v>
      </c>
      <c r="BW1052" s="4" t="str">
        <f t="shared" si="616"/>
        <v>0</v>
      </c>
      <c r="BX1052" s="4" t="str">
        <f t="shared" si="617"/>
        <v>0</v>
      </c>
      <c r="BY1052" s="4" t="str">
        <f t="shared" si="618"/>
        <v>0</v>
      </c>
      <c r="BZ1052" s="37">
        <f t="shared" si="619"/>
        <v>0</v>
      </c>
      <c r="CA1052" s="32" t="e">
        <f>VLOOKUP(J:J,'Agent wise'!A:C,3,0)</f>
        <v>#N/A</v>
      </c>
      <c r="CB1052" s="32">
        <f t="shared" si="620"/>
        <v>0</v>
      </c>
      <c r="CC1052" t="str">
        <f t="shared" si="621"/>
        <v>FC</v>
      </c>
      <c r="CE1052" s="32"/>
      <c r="CJ1052">
        <f t="shared" si="622"/>
        <v>0</v>
      </c>
      <c r="CK1052">
        <f t="shared" si="623"/>
        <v>1</v>
      </c>
      <c r="CL1052">
        <f t="shared" si="624"/>
        <v>1900</v>
      </c>
    </row>
    <row r="1053" spans="5:90" ht="15" customHeight="1" x14ac:dyDescent="0.35">
      <c r="E1053" s="32"/>
      <c r="AQ1053" s="1"/>
      <c r="AW1053" s="4" t="str">
        <f t="shared" ref="AW1053:AW1116" si="625">IF(OR(M1053="YES", M1053="Not Applicable"), AW$1, "0")</f>
        <v>0</v>
      </c>
      <c r="AX1053" s="4" t="str">
        <f t="shared" ref="AX1053:AX1116" si="626">IF(OR(N1053="YES", N1053="Not Applicable"), AX$1, "0")</f>
        <v>0</v>
      </c>
      <c r="AY1053" s="4" t="str">
        <f t="shared" ref="AY1053:AY1116" si="627">IF(OR(O1053="YES", O1053="Not Applicable"), AY$1, "0")</f>
        <v>0</v>
      </c>
      <c r="AZ1053" s="4" t="str">
        <f t="shared" ref="AZ1053:AZ1116" si="628">IF(OR(P1053="YES", P1053="Not Applicable"), AZ$1, "0")</f>
        <v>0</v>
      </c>
      <c r="BA1053" s="4" t="str">
        <f t="shared" ref="BA1053:BA1116" si="629">IF(OR(Q1053="YES", Q1053="Not Applicable"), BA$1, "0")</f>
        <v>0</v>
      </c>
      <c r="BB1053" s="4" t="str">
        <f t="shared" ref="BB1053:BB1116" si="630">IF(OR(R1053="YES", R1053="Not Applicable"), BB$1, "0")</f>
        <v>0</v>
      </c>
      <c r="BC1053" s="4" t="str">
        <f t="shared" ref="BC1053:BC1116" si="631">IF(OR(S1053="YES", S1053="Not Applicable"), BC$1, "0")</f>
        <v>0</v>
      </c>
      <c r="BD1053" s="4" t="str">
        <f t="shared" ref="BD1053:BD1116" si="632">IF(OR(T1053="YES", T1053="Not Applicable"), BD$1, "0")</f>
        <v>0</v>
      </c>
      <c r="BE1053" s="4" t="str">
        <f t="shared" ref="BE1053:BE1116" si="633">IF(OR(U1053="YES", U1053="Not Applicable"), BE$1, "0")</f>
        <v>0</v>
      </c>
      <c r="BF1053" s="4" t="str">
        <f t="shared" ref="BF1053:BF1116" si="634">IF(OR(V1053="YES", V1053="Not Applicable"), BF$1, "0")</f>
        <v>0</v>
      </c>
      <c r="BG1053" s="4" t="str">
        <f t="shared" ref="BG1053:BG1116" si="635">IF(OR(W1053="YES", W1053="Not Applicable"), BG$1, "0")</f>
        <v>0</v>
      </c>
      <c r="BH1053" s="4" t="str">
        <f t="shared" ref="BH1053:BH1116" si="636">IF(OR(X1053="YES", X1053="Not Applicable"), BH$1, "0")</f>
        <v>0</v>
      </c>
      <c r="BI1053" s="4" t="str">
        <f t="shared" ref="BI1053:BI1116" si="637">IF(OR(Y1053="YES", Y1053="Not Applicable"), BI$1, "0")</f>
        <v>0</v>
      </c>
      <c r="BJ1053" s="4" t="str">
        <f t="shared" ref="BJ1053:BJ1116" si="638">IF(OR(Z1053="YES", Z1053="Not Applicable"), BJ$1, "0")</f>
        <v>0</v>
      </c>
      <c r="BK1053" s="4" t="str">
        <f t="shared" ref="BK1053:BK1116" si="639">IF(OR(AA1053="YES", AA1053="Not Applicable"), BK$1, "0")</f>
        <v>0</v>
      </c>
      <c r="BL1053" s="4" t="str">
        <f t="shared" ref="BL1053:BL1116" si="640">IF(OR(AB1053="YES", AB1053="Not Applicable"), BL$1, "0")</f>
        <v>0</v>
      </c>
      <c r="BM1053" s="4" t="str">
        <f t="shared" ref="BM1053:BM1116" si="641">IF(OR(AC1053="YES", AC1053="Not Applicable"), BM$1, "0")</f>
        <v>0</v>
      </c>
      <c r="BN1053" s="4" t="str">
        <f t="shared" ref="BN1053:BN1116" si="642">IF(OR(AD1053="YES", AD1053="Not Applicable"), BN$1, "0")</f>
        <v>0</v>
      </c>
      <c r="BO1053" s="4" t="str">
        <f t="shared" ref="BO1053:BO1116" si="643">IF(OR(AE1053="YES", AE1053="Not Applicable"), BO$1, "0")</f>
        <v>0</v>
      </c>
      <c r="BP1053" s="4" t="str">
        <f t="shared" ref="BP1053:BP1116" si="644">IF(OR(AF1053="YES", AF1053="Not Applicable"), BP$1, "0")</f>
        <v>0</v>
      </c>
      <c r="BQ1053" s="4" t="str">
        <f t="shared" ref="BQ1053:BQ1116" si="645">IF(OR(AG1053="YES", AG1053="Not Applicable"), BQ$1, "0")</f>
        <v>0</v>
      </c>
      <c r="BR1053" s="4" t="str">
        <f t="shared" ref="BR1053:BR1116" si="646">IF(OR(AH1053="YES", AH1053="Not Applicable"), BR$1, "0")</f>
        <v>0</v>
      </c>
      <c r="BS1053" s="4" t="str">
        <f t="shared" ref="BS1053:BS1116" si="647">IF(OR(AI1053="YES", AI1053="Not Applicable"), BS$1, "0")</f>
        <v>0</v>
      </c>
      <c r="BT1053" s="4" t="str">
        <f t="shared" ref="BT1053:BT1116" si="648">IF(OR(AJ1053="YES", AJ1053="Not Applicable"), BT$1, "0")</f>
        <v>0</v>
      </c>
      <c r="BU1053" s="4" t="str">
        <f t="shared" ref="BU1053:BU1116" si="649">IF(OR(AK1053="YES", AK1053="Not Applicable"), BU$1, "0")</f>
        <v>0</v>
      </c>
      <c r="BV1053" s="4" t="str">
        <f t="shared" ref="BV1053:BV1116" si="650">IF(OR(AL1053="YES", AL1053="Not Applicable"), BV$1, "0")</f>
        <v>0</v>
      </c>
      <c r="BW1053" s="4" t="str">
        <f t="shared" ref="BW1053:BW1116" si="651">IF(OR(AM1053="YES", AM1053="Not Applicable"), BW$1, "0")</f>
        <v>0</v>
      </c>
      <c r="BX1053" s="4" t="str">
        <f t="shared" ref="BX1053:BX1116" si="652">IF(OR(AN1053="YES", AN1053="Not Applicable"), BX$1, "0")</f>
        <v>0</v>
      </c>
      <c r="BY1053" s="4" t="str">
        <f t="shared" ref="BY1053:BY1116" si="653">IF(OR(AO1053="YES", AO1053="Not Applicable"), BY$1, "0")</f>
        <v>0</v>
      </c>
      <c r="BZ1053" s="37">
        <f t="shared" ref="BZ1053:BZ1116" si="654">SUM(AW1053:BY1053)</f>
        <v>0</v>
      </c>
      <c r="CA1053" s="32" t="e">
        <f>VLOOKUP(J:J,'Agent wise'!A:C,3,0)</f>
        <v>#N/A</v>
      </c>
      <c r="CB1053" s="32">
        <f t="shared" ref="CB1053:CB1116" si="655">DATE(CL1053,CK1053,CJ1053)</f>
        <v>0</v>
      </c>
      <c r="CC1053" t="str">
        <f t="shared" ref="CC1053:CC1116" si="656">IF(BZ1053&gt;=94.5, "Excellent", IF(BZ1053&gt;89.5, "Good", IF(BZ1053&gt;84.5, "Average", "FC")))</f>
        <v>FC</v>
      </c>
      <c r="CE1053" s="32"/>
      <c r="CJ1053">
        <f t="shared" ref="CJ1053:CJ1116" si="657">DAY(E1053)</f>
        <v>0</v>
      </c>
      <c r="CK1053">
        <f t="shared" ref="CK1053:CK1116" si="658">MONTH(E1053)</f>
        <v>1</v>
      </c>
      <c r="CL1053">
        <f t="shared" ref="CL1053:CL1116" si="659">YEAR(E1053)</f>
        <v>1900</v>
      </c>
    </row>
    <row r="1054" spans="5:90" ht="15" customHeight="1" x14ac:dyDescent="0.35">
      <c r="E1054" s="32"/>
      <c r="AP1054" s="1"/>
      <c r="AQ1054" s="1"/>
      <c r="AW1054" s="4" t="str">
        <f t="shared" si="625"/>
        <v>0</v>
      </c>
      <c r="AX1054" s="4" t="str">
        <f t="shared" si="626"/>
        <v>0</v>
      </c>
      <c r="AY1054" s="4" t="str">
        <f t="shared" si="627"/>
        <v>0</v>
      </c>
      <c r="AZ1054" s="4" t="str">
        <f t="shared" si="628"/>
        <v>0</v>
      </c>
      <c r="BA1054" s="4" t="str">
        <f t="shared" si="629"/>
        <v>0</v>
      </c>
      <c r="BB1054" s="4" t="str">
        <f t="shared" si="630"/>
        <v>0</v>
      </c>
      <c r="BC1054" s="4" t="str">
        <f t="shared" si="631"/>
        <v>0</v>
      </c>
      <c r="BD1054" s="4" t="str">
        <f t="shared" si="632"/>
        <v>0</v>
      </c>
      <c r="BE1054" s="4" t="str">
        <f t="shared" si="633"/>
        <v>0</v>
      </c>
      <c r="BF1054" s="4" t="str">
        <f t="shared" si="634"/>
        <v>0</v>
      </c>
      <c r="BG1054" s="4" t="str">
        <f t="shared" si="635"/>
        <v>0</v>
      </c>
      <c r="BH1054" s="4" t="str">
        <f t="shared" si="636"/>
        <v>0</v>
      </c>
      <c r="BI1054" s="4" t="str">
        <f t="shared" si="637"/>
        <v>0</v>
      </c>
      <c r="BJ1054" s="4" t="str">
        <f t="shared" si="638"/>
        <v>0</v>
      </c>
      <c r="BK1054" s="4" t="str">
        <f t="shared" si="639"/>
        <v>0</v>
      </c>
      <c r="BL1054" s="4" t="str">
        <f t="shared" si="640"/>
        <v>0</v>
      </c>
      <c r="BM1054" s="4" t="str">
        <f t="shared" si="641"/>
        <v>0</v>
      </c>
      <c r="BN1054" s="4" t="str">
        <f t="shared" si="642"/>
        <v>0</v>
      </c>
      <c r="BO1054" s="4" t="str">
        <f t="shared" si="643"/>
        <v>0</v>
      </c>
      <c r="BP1054" s="4" t="str">
        <f t="shared" si="644"/>
        <v>0</v>
      </c>
      <c r="BQ1054" s="4" t="str">
        <f t="shared" si="645"/>
        <v>0</v>
      </c>
      <c r="BR1054" s="4" t="str">
        <f t="shared" si="646"/>
        <v>0</v>
      </c>
      <c r="BS1054" s="4" t="str">
        <f t="shared" si="647"/>
        <v>0</v>
      </c>
      <c r="BT1054" s="4" t="str">
        <f t="shared" si="648"/>
        <v>0</v>
      </c>
      <c r="BU1054" s="4" t="str">
        <f t="shared" si="649"/>
        <v>0</v>
      </c>
      <c r="BV1054" s="4" t="str">
        <f t="shared" si="650"/>
        <v>0</v>
      </c>
      <c r="BW1054" s="4" t="str">
        <f t="shared" si="651"/>
        <v>0</v>
      </c>
      <c r="BX1054" s="4" t="str">
        <f t="shared" si="652"/>
        <v>0</v>
      </c>
      <c r="BY1054" s="4" t="str">
        <f t="shared" si="653"/>
        <v>0</v>
      </c>
      <c r="BZ1054" s="37">
        <f t="shared" si="654"/>
        <v>0</v>
      </c>
      <c r="CA1054" s="32" t="e">
        <f>VLOOKUP(J:J,'Agent wise'!A:C,3,0)</f>
        <v>#N/A</v>
      </c>
      <c r="CB1054" s="32">
        <f t="shared" si="655"/>
        <v>0</v>
      </c>
      <c r="CC1054" t="str">
        <f t="shared" si="656"/>
        <v>FC</v>
      </c>
      <c r="CE1054" s="32"/>
      <c r="CJ1054">
        <f t="shared" si="657"/>
        <v>0</v>
      </c>
      <c r="CK1054">
        <f t="shared" si="658"/>
        <v>1</v>
      </c>
      <c r="CL1054">
        <f t="shared" si="659"/>
        <v>1900</v>
      </c>
    </row>
    <row r="1055" spans="5:90" ht="15" customHeight="1" x14ac:dyDescent="0.35">
      <c r="E1055" s="32"/>
      <c r="AQ1055" s="1"/>
      <c r="AW1055" s="4" t="str">
        <f t="shared" si="625"/>
        <v>0</v>
      </c>
      <c r="AX1055" s="4" t="str">
        <f t="shared" si="626"/>
        <v>0</v>
      </c>
      <c r="AY1055" s="4" t="str">
        <f t="shared" si="627"/>
        <v>0</v>
      </c>
      <c r="AZ1055" s="4" t="str">
        <f t="shared" si="628"/>
        <v>0</v>
      </c>
      <c r="BA1055" s="4" t="str">
        <f t="shared" si="629"/>
        <v>0</v>
      </c>
      <c r="BB1055" s="4" t="str">
        <f t="shared" si="630"/>
        <v>0</v>
      </c>
      <c r="BC1055" s="4" t="str">
        <f t="shared" si="631"/>
        <v>0</v>
      </c>
      <c r="BD1055" s="4" t="str">
        <f t="shared" si="632"/>
        <v>0</v>
      </c>
      <c r="BE1055" s="4" t="str">
        <f t="shared" si="633"/>
        <v>0</v>
      </c>
      <c r="BF1055" s="4" t="str">
        <f t="shared" si="634"/>
        <v>0</v>
      </c>
      <c r="BG1055" s="4" t="str">
        <f t="shared" si="635"/>
        <v>0</v>
      </c>
      <c r="BH1055" s="4" t="str">
        <f t="shared" si="636"/>
        <v>0</v>
      </c>
      <c r="BI1055" s="4" t="str">
        <f t="shared" si="637"/>
        <v>0</v>
      </c>
      <c r="BJ1055" s="4" t="str">
        <f t="shared" si="638"/>
        <v>0</v>
      </c>
      <c r="BK1055" s="4" t="str">
        <f t="shared" si="639"/>
        <v>0</v>
      </c>
      <c r="BL1055" s="4" t="str">
        <f t="shared" si="640"/>
        <v>0</v>
      </c>
      <c r="BM1055" s="4" t="str">
        <f t="shared" si="641"/>
        <v>0</v>
      </c>
      <c r="BN1055" s="4" t="str">
        <f t="shared" si="642"/>
        <v>0</v>
      </c>
      <c r="BO1055" s="4" t="str">
        <f t="shared" si="643"/>
        <v>0</v>
      </c>
      <c r="BP1055" s="4" t="str">
        <f t="shared" si="644"/>
        <v>0</v>
      </c>
      <c r="BQ1055" s="4" t="str">
        <f t="shared" si="645"/>
        <v>0</v>
      </c>
      <c r="BR1055" s="4" t="str">
        <f t="shared" si="646"/>
        <v>0</v>
      </c>
      <c r="BS1055" s="4" t="str">
        <f t="shared" si="647"/>
        <v>0</v>
      </c>
      <c r="BT1055" s="4" t="str">
        <f t="shared" si="648"/>
        <v>0</v>
      </c>
      <c r="BU1055" s="4" t="str">
        <f t="shared" si="649"/>
        <v>0</v>
      </c>
      <c r="BV1055" s="4" t="str">
        <f t="shared" si="650"/>
        <v>0</v>
      </c>
      <c r="BW1055" s="4" t="str">
        <f t="shared" si="651"/>
        <v>0</v>
      </c>
      <c r="BX1055" s="4" t="str">
        <f t="shared" si="652"/>
        <v>0</v>
      </c>
      <c r="BY1055" s="4" t="str">
        <f t="shared" si="653"/>
        <v>0</v>
      </c>
      <c r="BZ1055" s="37">
        <f t="shared" si="654"/>
        <v>0</v>
      </c>
      <c r="CA1055" s="32" t="e">
        <f>VLOOKUP(J:J,'Agent wise'!A:C,3,0)</f>
        <v>#N/A</v>
      </c>
      <c r="CB1055" s="32">
        <f t="shared" si="655"/>
        <v>0</v>
      </c>
      <c r="CC1055" t="str">
        <f t="shared" si="656"/>
        <v>FC</v>
      </c>
      <c r="CE1055" s="32"/>
      <c r="CJ1055">
        <f t="shared" si="657"/>
        <v>0</v>
      </c>
      <c r="CK1055">
        <f t="shared" si="658"/>
        <v>1</v>
      </c>
      <c r="CL1055">
        <f t="shared" si="659"/>
        <v>1900</v>
      </c>
    </row>
    <row r="1056" spans="5:90" ht="15" customHeight="1" x14ac:dyDescent="0.35">
      <c r="E1056" s="32"/>
      <c r="AQ1056" s="1"/>
      <c r="AW1056" s="4" t="str">
        <f t="shared" si="625"/>
        <v>0</v>
      </c>
      <c r="AX1056" s="4" t="str">
        <f t="shared" si="626"/>
        <v>0</v>
      </c>
      <c r="AY1056" s="4" t="str">
        <f t="shared" si="627"/>
        <v>0</v>
      </c>
      <c r="AZ1056" s="4" t="str">
        <f t="shared" si="628"/>
        <v>0</v>
      </c>
      <c r="BA1056" s="4" t="str">
        <f t="shared" si="629"/>
        <v>0</v>
      </c>
      <c r="BB1056" s="4" t="str">
        <f t="shared" si="630"/>
        <v>0</v>
      </c>
      <c r="BC1056" s="4" t="str">
        <f t="shared" si="631"/>
        <v>0</v>
      </c>
      <c r="BD1056" s="4" t="str">
        <f t="shared" si="632"/>
        <v>0</v>
      </c>
      <c r="BE1056" s="4" t="str">
        <f t="shared" si="633"/>
        <v>0</v>
      </c>
      <c r="BF1056" s="4" t="str">
        <f t="shared" si="634"/>
        <v>0</v>
      </c>
      <c r="BG1056" s="4" t="str">
        <f t="shared" si="635"/>
        <v>0</v>
      </c>
      <c r="BH1056" s="4" t="str">
        <f t="shared" si="636"/>
        <v>0</v>
      </c>
      <c r="BI1056" s="4" t="str">
        <f t="shared" si="637"/>
        <v>0</v>
      </c>
      <c r="BJ1056" s="4" t="str">
        <f t="shared" si="638"/>
        <v>0</v>
      </c>
      <c r="BK1056" s="4" t="str">
        <f t="shared" si="639"/>
        <v>0</v>
      </c>
      <c r="BL1056" s="4" t="str">
        <f t="shared" si="640"/>
        <v>0</v>
      </c>
      <c r="BM1056" s="4" t="str">
        <f t="shared" si="641"/>
        <v>0</v>
      </c>
      <c r="BN1056" s="4" t="str">
        <f t="shared" si="642"/>
        <v>0</v>
      </c>
      <c r="BO1056" s="4" t="str">
        <f t="shared" si="643"/>
        <v>0</v>
      </c>
      <c r="BP1056" s="4" t="str">
        <f t="shared" si="644"/>
        <v>0</v>
      </c>
      <c r="BQ1056" s="4" t="str">
        <f t="shared" si="645"/>
        <v>0</v>
      </c>
      <c r="BR1056" s="4" t="str">
        <f t="shared" si="646"/>
        <v>0</v>
      </c>
      <c r="BS1056" s="4" t="str">
        <f t="shared" si="647"/>
        <v>0</v>
      </c>
      <c r="BT1056" s="4" t="str">
        <f t="shared" si="648"/>
        <v>0</v>
      </c>
      <c r="BU1056" s="4" t="str">
        <f t="shared" si="649"/>
        <v>0</v>
      </c>
      <c r="BV1056" s="4" t="str">
        <f t="shared" si="650"/>
        <v>0</v>
      </c>
      <c r="BW1056" s="4" t="str">
        <f t="shared" si="651"/>
        <v>0</v>
      </c>
      <c r="BX1056" s="4" t="str">
        <f t="shared" si="652"/>
        <v>0</v>
      </c>
      <c r="BY1056" s="4" t="str">
        <f t="shared" si="653"/>
        <v>0</v>
      </c>
      <c r="BZ1056" s="37">
        <f t="shared" si="654"/>
        <v>0</v>
      </c>
      <c r="CA1056" s="32" t="e">
        <f>VLOOKUP(J:J,'Agent wise'!A:C,3,0)</f>
        <v>#N/A</v>
      </c>
      <c r="CB1056" s="32">
        <f t="shared" si="655"/>
        <v>0</v>
      </c>
      <c r="CC1056" t="str">
        <f t="shared" si="656"/>
        <v>FC</v>
      </c>
      <c r="CE1056" s="32"/>
      <c r="CJ1056">
        <f t="shared" si="657"/>
        <v>0</v>
      </c>
      <c r="CK1056">
        <f t="shared" si="658"/>
        <v>1</v>
      </c>
      <c r="CL1056">
        <f t="shared" si="659"/>
        <v>1900</v>
      </c>
    </row>
    <row r="1057" spans="5:90" ht="15" customHeight="1" x14ac:dyDescent="0.35">
      <c r="E1057" s="32"/>
      <c r="AQ1057" s="1"/>
      <c r="AW1057" s="4" t="str">
        <f t="shared" si="625"/>
        <v>0</v>
      </c>
      <c r="AX1057" s="4" t="str">
        <f t="shared" si="626"/>
        <v>0</v>
      </c>
      <c r="AY1057" s="4" t="str">
        <f t="shared" si="627"/>
        <v>0</v>
      </c>
      <c r="AZ1057" s="4" t="str">
        <f t="shared" si="628"/>
        <v>0</v>
      </c>
      <c r="BA1057" s="4" t="str">
        <f t="shared" si="629"/>
        <v>0</v>
      </c>
      <c r="BB1057" s="4" t="str">
        <f t="shared" si="630"/>
        <v>0</v>
      </c>
      <c r="BC1057" s="4" t="str">
        <f t="shared" si="631"/>
        <v>0</v>
      </c>
      <c r="BD1057" s="4" t="str">
        <f t="shared" si="632"/>
        <v>0</v>
      </c>
      <c r="BE1057" s="4" t="str">
        <f t="shared" si="633"/>
        <v>0</v>
      </c>
      <c r="BF1057" s="4" t="str">
        <f t="shared" si="634"/>
        <v>0</v>
      </c>
      <c r="BG1057" s="4" t="str">
        <f t="shared" si="635"/>
        <v>0</v>
      </c>
      <c r="BH1057" s="4" t="str">
        <f t="shared" si="636"/>
        <v>0</v>
      </c>
      <c r="BI1057" s="4" t="str">
        <f t="shared" si="637"/>
        <v>0</v>
      </c>
      <c r="BJ1057" s="4" t="str">
        <f t="shared" si="638"/>
        <v>0</v>
      </c>
      <c r="BK1057" s="4" t="str">
        <f t="shared" si="639"/>
        <v>0</v>
      </c>
      <c r="BL1057" s="4" t="str">
        <f t="shared" si="640"/>
        <v>0</v>
      </c>
      <c r="BM1057" s="4" t="str">
        <f t="shared" si="641"/>
        <v>0</v>
      </c>
      <c r="BN1057" s="4" t="str">
        <f t="shared" si="642"/>
        <v>0</v>
      </c>
      <c r="BO1057" s="4" t="str">
        <f t="shared" si="643"/>
        <v>0</v>
      </c>
      <c r="BP1057" s="4" t="str">
        <f t="shared" si="644"/>
        <v>0</v>
      </c>
      <c r="BQ1057" s="4" t="str">
        <f t="shared" si="645"/>
        <v>0</v>
      </c>
      <c r="BR1057" s="4" t="str">
        <f t="shared" si="646"/>
        <v>0</v>
      </c>
      <c r="BS1057" s="4" t="str">
        <f t="shared" si="647"/>
        <v>0</v>
      </c>
      <c r="BT1057" s="4" t="str">
        <f t="shared" si="648"/>
        <v>0</v>
      </c>
      <c r="BU1057" s="4" t="str">
        <f t="shared" si="649"/>
        <v>0</v>
      </c>
      <c r="BV1057" s="4" t="str">
        <f t="shared" si="650"/>
        <v>0</v>
      </c>
      <c r="BW1057" s="4" t="str">
        <f t="shared" si="651"/>
        <v>0</v>
      </c>
      <c r="BX1057" s="4" t="str">
        <f t="shared" si="652"/>
        <v>0</v>
      </c>
      <c r="BY1057" s="4" t="str">
        <f t="shared" si="653"/>
        <v>0</v>
      </c>
      <c r="BZ1057" s="37">
        <f t="shared" si="654"/>
        <v>0</v>
      </c>
      <c r="CA1057" s="32" t="e">
        <f>VLOOKUP(J:J,'Agent wise'!A:C,3,0)</f>
        <v>#N/A</v>
      </c>
      <c r="CB1057" s="32">
        <f t="shared" si="655"/>
        <v>0</v>
      </c>
      <c r="CC1057" t="str">
        <f t="shared" si="656"/>
        <v>FC</v>
      </c>
      <c r="CE1057" s="32"/>
      <c r="CJ1057">
        <f t="shared" si="657"/>
        <v>0</v>
      </c>
      <c r="CK1057">
        <f t="shared" si="658"/>
        <v>1</v>
      </c>
      <c r="CL1057">
        <f t="shared" si="659"/>
        <v>1900</v>
      </c>
    </row>
    <row r="1058" spans="5:90" ht="15" customHeight="1" x14ac:dyDescent="0.35">
      <c r="E1058" s="32"/>
      <c r="AQ1058" s="1"/>
      <c r="AW1058" s="4" t="str">
        <f t="shared" si="625"/>
        <v>0</v>
      </c>
      <c r="AX1058" s="4" t="str">
        <f t="shared" si="626"/>
        <v>0</v>
      </c>
      <c r="AY1058" s="4" t="str">
        <f t="shared" si="627"/>
        <v>0</v>
      </c>
      <c r="AZ1058" s="4" t="str">
        <f t="shared" si="628"/>
        <v>0</v>
      </c>
      <c r="BA1058" s="4" t="str">
        <f t="shared" si="629"/>
        <v>0</v>
      </c>
      <c r="BB1058" s="4" t="str">
        <f t="shared" si="630"/>
        <v>0</v>
      </c>
      <c r="BC1058" s="4" t="str">
        <f t="shared" si="631"/>
        <v>0</v>
      </c>
      <c r="BD1058" s="4" t="str">
        <f t="shared" si="632"/>
        <v>0</v>
      </c>
      <c r="BE1058" s="4" t="str">
        <f t="shared" si="633"/>
        <v>0</v>
      </c>
      <c r="BF1058" s="4" t="str">
        <f t="shared" si="634"/>
        <v>0</v>
      </c>
      <c r="BG1058" s="4" t="str">
        <f t="shared" si="635"/>
        <v>0</v>
      </c>
      <c r="BH1058" s="4" t="str">
        <f t="shared" si="636"/>
        <v>0</v>
      </c>
      <c r="BI1058" s="4" t="str">
        <f t="shared" si="637"/>
        <v>0</v>
      </c>
      <c r="BJ1058" s="4" t="str">
        <f t="shared" si="638"/>
        <v>0</v>
      </c>
      <c r="BK1058" s="4" t="str">
        <f t="shared" si="639"/>
        <v>0</v>
      </c>
      <c r="BL1058" s="4" t="str">
        <f t="shared" si="640"/>
        <v>0</v>
      </c>
      <c r="BM1058" s="4" t="str">
        <f t="shared" si="641"/>
        <v>0</v>
      </c>
      <c r="BN1058" s="4" t="str">
        <f t="shared" si="642"/>
        <v>0</v>
      </c>
      <c r="BO1058" s="4" t="str">
        <f t="shared" si="643"/>
        <v>0</v>
      </c>
      <c r="BP1058" s="4" t="str">
        <f t="shared" si="644"/>
        <v>0</v>
      </c>
      <c r="BQ1058" s="4" t="str">
        <f t="shared" si="645"/>
        <v>0</v>
      </c>
      <c r="BR1058" s="4" t="str">
        <f t="shared" si="646"/>
        <v>0</v>
      </c>
      <c r="BS1058" s="4" t="str">
        <f t="shared" si="647"/>
        <v>0</v>
      </c>
      <c r="BT1058" s="4" t="str">
        <f t="shared" si="648"/>
        <v>0</v>
      </c>
      <c r="BU1058" s="4" t="str">
        <f t="shared" si="649"/>
        <v>0</v>
      </c>
      <c r="BV1058" s="4" t="str">
        <f t="shared" si="650"/>
        <v>0</v>
      </c>
      <c r="BW1058" s="4" t="str">
        <f t="shared" si="651"/>
        <v>0</v>
      </c>
      <c r="BX1058" s="4" t="str">
        <f t="shared" si="652"/>
        <v>0</v>
      </c>
      <c r="BY1058" s="4" t="str">
        <f t="shared" si="653"/>
        <v>0</v>
      </c>
      <c r="BZ1058" s="37">
        <f t="shared" si="654"/>
        <v>0</v>
      </c>
      <c r="CA1058" s="32" t="e">
        <f>VLOOKUP(J:J,'Agent wise'!A:C,3,0)</f>
        <v>#N/A</v>
      </c>
      <c r="CB1058" s="32">
        <f t="shared" si="655"/>
        <v>0</v>
      </c>
      <c r="CC1058" t="str">
        <f t="shared" si="656"/>
        <v>FC</v>
      </c>
      <c r="CE1058" s="32"/>
      <c r="CJ1058">
        <f t="shared" si="657"/>
        <v>0</v>
      </c>
      <c r="CK1058">
        <f t="shared" si="658"/>
        <v>1</v>
      </c>
      <c r="CL1058">
        <f t="shared" si="659"/>
        <v>1900</v>
      </c>
    </row>
    <row r="1059" spans="5:90" ht="15" customHeight="1" x14ac:dyDescent="0.35">
      <c r="E1059" s="32"/>
      <c r="AQ1059" s="1"/>
      <c r="AW1059" s="4" t="str">
        <f t="shared" si="625"/>
        <v>0</v>
      </c>
      <c r="AX1059" s="4" t="str">
        <f t="shared" si="626"/>
        <v>0</v>
      </c>
      <c r="AY1059" s="4" t="str">
        <f t="shared" si="627"/>
        <v>0</v>
      </c>
      <c r="AZ1059" s="4" t="str">
        <f t="shared" si="628"/>
        <v>0</v>
      </c>
      <c r="BA1059" s="4" t="str">
        <f t="shared" si="629"/>
        <v>0</v>
      </c>
      <c r="BB1059" s="4" t="str">
        <f t="shared" si="630"/>
        <v>0</v>
      </c>
      <c r="BC1059" s="4" t="str">
        <f t="shared" si="631"/>
        <v>0</v>
      </c>
      <c r="BD1059" s="4" t="str">
        <f t="shared" si="632"/>
        <v>0</v>
      </c>
      <c r="BE1059" s="4" t="str">
        <f t="shared" si="633"/>
        <v>0</v>
      </c>
      <c r="BF1059" s="4" t="str">
        <f t="shared" si="634"/>
        <v>0</v>
      </c>
      <c r="BG1059" s="4" t="str">
        <f t="shared" si="635"/>
        <v>0</v>
      </c>
      <c r="BH1059" s="4" t="str">
        <f t="shared" si="636"/>
        <v>0</v>
      </c>
      <c r="BI1059" s="4" t="str">
        <f t="shared" si="637"/>
        <v>0</v>
      </c>
      <c r="BJ1059" s="4" t="str">
        <f t="shared" si="638"/>
        <v>0</v>
      </c>
      <c r="BK1059" s="4" t="str">
        <f t="shared" si="639"/>
        <v>0</v>
      </c>
      <c r="BL1059" s="4" t="str">
        <f t="shared" si="640"/>
        <v>0</v>
      </c>
      <c r="BM1059" s="4" t="str">
        <f t="shared" si="641"/>
        <v>0</v>
      </c>
      <c r="BN1059" s="4" t="str">
        <f t="shared" si="642"/>
        <v>0</v>
      </c>
      <c r="BO1059" s="4" t="str">
        <f t="shared" si="643"/>
        <v>0</v>
      </c>
      <c r="BP1059" s="4" t="str">
        <f t="shared" si="644"/>
        <v>0</v>
      </c>
      <c r="BQ1059" s="4" t="str">
        <f t="shared" si="645"/>
        <v>0</v>
      </c>
      <c r="BR1059" s="4" t="str">
        <f t="shared" si="646"/>
        <v>0</v>
      </c>
      <c r="BS1059" s="4" t="str">
        <f t="shared" si="647"/>
        <v>0</v>
      </c>
      <c r="BT1059" s="4" t="str">
        <f t="shared" si="648"/>
        <v>0</v>
      </c>
      <c r="BU1059" s="4" t="str">
        <f t="shared" si="649"/>
        <v>0</v>
      </c>
      <c r="BV1059" s="4" t="str">
        <f t="shared" si="650"/>
        <v>0</v>
      </c>
      <c r="BW1059" s="4" t="str">
        <f t="shared" si="651"/>
        <v>0</v>
      </c>
      <c r="BX1059" s="4" t="str">
        <f t="shared" si="652"/>
        <v>0</v>
      </c>
      <c r="BY1059" s="4" t="str">
        <f t="shared" si="653"/>
        <v>0</v>
      </c>
      <c r="BZ1059" s="37">
        <f t="shared" si="654"/>
        <v>0</v>
      </c>
      <c r="CA1059" s="32" t="e">
        <f>VLOOKUP(J:J,'Agent wise'!A:C,3,0)</f>
        <v>#N/A</v>
      </c>
      <c r="CB1059" s="32">
        <f t="shared" si="655"/>
        <v>0</v>
      </c>
      <c r="CC1059" t="str">
        <f t="shared" si="656"/>
        <v>FC</v>
      </c>
      <c r="CE1059" s="32"/>
      <c r="CJ1059">
        <f t="shared" si="657"/>
        <v>0</v>
      </c>
      <c r="CK1059">
        <f t="shared" si="658"/>
        <v>1</v>
      </c>
      <c r="CL1059">
        <f t="shared" si="659"/>
        <v>1900</v>
      </c>
    </row>
    <row r="1060" spans="5:90" ht="15" customHeight="1" x14ac:dyDescent="0.35">
      <c r="E1060" s="32"/>
      <c r="AP1060" s="1"/>
      <c r="AQ1060" s="1"/>
      <c r="AW1060" s="4" t="str">
        <f t="shared" si="625"/>
        <v>0</v>
      </c>
      <c r="AX1060" s="4" t="str">
        <f t="shared" si="626"/>
        <v>0</v>
      </c>
      <c r="AY1060" s="4" t="str">
        <f t="shared" si="627"/>
        <v>0</v>
      </c>
      <c r="AZ1060" s="4" t="str">
        <f t="shared" si="628"/>
        <v>0</v>
      </c>
      <c r="BA1060" s="4" t="str">
        <f t="shared" si="629"/>
        <v>0</v>
      </c>
      <c r="BB1060" s="4" t="str">
        <f t="shared" si="630"/>
        <v>0</v>
      </c>
      <c r="BC1060" s="4" t="str">
        <f t="shared" si="631"/>
        <v>0</v>
      </c>
      <c r="BD1060" s="4" t="str">
        <f t="shared" si="632"/>
        <v>0</v>
      </c>
      <c r="BE1060" s="4" t="str">
        <f t="shared" si="633"/>
        <v>0</v>
      </c>
      <c r="BF1060" s="4" t="str">
        <f t="shared" si="634"/>
        <v>0</v>
      </c>
      <c r="BG1060" s="4" t="str">
        <f t="shared" si="635"/>
        <v>0</v>
      </c>
      <c r="BH1060" s="4" t="str">
        <f t="shared" si="636"/>
        <v>0</v>
      </c>
      <c r="BI1060" s="4" t="str">
        <f t="shared" si="637"/>
        <v>0</v>
      </c>
      <c r="BJ1060" s="4" t="str">
        <f t="shared" si="638"/>
        <v>0</v>
      </c>
      <c r="BK1060" s="4" t="str">
        <f t="shared" si="639"/>
        <v>0</v>
      </c>
      <c r="BL1060" s="4" t="str">
        <f t="shared" si="640"/>
        <v>0</v>
      </c>
      <c r="BM1060" s="4" t="str">
        <f t="shared" si="641"/>
        <v>0</v>
      </c>
      <c r="BN1060" s="4" t="str">
        <f t="shared" si="642"/>
        <v>0</v>
      </c>
      <c r="BO1060" s="4" t="str">
        <f t="shared" si="643"/>
        <v>0</v>
      </c>
      <c r="BP1060" s="4" t="str">
        <f t="shared" si="644"/>
        <v>0</v>
      </c>
      <c r="BQ1060" s="4" t="str">
        <f t="shared" si="645"/>
        <v>0</v>
      </c>
      <c r="BR1060" s="4" t="str">
        <f t="shared" si="646"/>
        <v>0</v>
      </c>
      <c r="BS1060" s="4" t="str">
        <f t="shared" si="647"/>
        <v>0</v>
      </c>
      <c r="BT1060" s="4" t="str">
        <f t="shared" si="648"/>
        <v>0</v>
      </c>
      <c r="BU1060" s="4" t="str">
        <f t="shared" si="649"/>
        <v>0</v>
      </c>
      <c r="BV1060" s="4" t="str">
        <f t="shared" si="650"/>
        <v>0</v>
      </c>
      <c r="BW1060" s="4" t="str">
        <f t="shared" si="651"/>
        <v>0</v>
      </c>
      <c r="BX1060" s="4" t="str">
        <f t="shared" si="652"/>
        <v>0</v>
      </c>
      <c r="BY1060" s="4" t="str">
        <f t="shared" si="653"/>
        <v>0</v>
      </c>
      <c r="BZ1060" s="37">
        <f t="shared" si="654"/>
        <v>0</v>
      </c>
      <c r="CA1060" s="32" t="e">
        <f>VLOOKUP(J:J,'Agent wise'!A:C,3,0)</f>
        <v>#N/A</v>
      </c>
      <c r="CB1060" s="32">
        <f t="shared" si="655"/>
        <v>0</v>
      </c>
      <c r="CC1060" t="str">
        <f t="shared" si="656"/>
        <v>FC</v>
      </c>
      <c r="CE1060" s="32"/>
      <c r="CJ1060">
        <f t="shared" si="657"/>
        <v>0</v>
      </c>
      <c r="CK1060">
        <f t="shared" si="658"/>
        <v>1</v>
      </c>
      <c r="CL1060">
        <f t="shared" si="659"/>
        <v>1900</v>
      </c>
    </row>
    <row r="1061" spans="5:90" ht="15" customHeight="1" x14ac:dyDescent="0.35">
      <c r="E1061" s="32"/>
      <c r="AQ1061" s="1"/>
      <c r="AW1061" s="4" t="str">
        <f t="shared" si="625"/>
        <v>0</v>
      </c>
      <c r="AX1061" s="4" t="str">
        <f t="shared" si="626"/>
        <v>0</v>
      </c>
      <c r="AY1061" s="4" t="str">
        <f t="shared" si="627"/>
        <v>0</v>
      </c>
      <c r="AZ1061" s="4" t="str">
        <f t="shared" si="628"/>
        <v>0</v>
      </c>
      <c r="BA1061" s="4" t="str">
        <f t="shared" si="629"/>
        <v>0</v>
      </c>
      <c r="BB1061" s="4" t="str">
        <f t="shared" si="630"/>
        <v>0</v>
      </c>
      <c r="BC1061" s="4" t="str">
        <f t="shared" si="631"/>
        <v>0</v>
      </c>
      <c r="BD1061" s="4" t="str">
        <f t="shared" si="632"/>
        <v>0</v>
      </c>
      <c r="BE1061" s="4" t="str">
        <f t="shared" si="633"/>
        <v>0</v>
      </c>
      <c r="BF1061" s="4" t="str">
        <f t="shared" si="634"/>
        <v>0</v>
      </c>
      <c r="BG1061" s="4" t="str">
        <f t="shared" si="635"/>
        <v>0</v>
      </c>
      <c r="BH1061" s="4" t="str">
        <f t="shared" si="636"/>
        <v>0</v>
      </c>
      <c r="BI1061" s="4" t="str">
        <f t="shared" si="637"/>
        <v>0</v>
      </c>
      <c r="BJ1061" s="4" t="str">
        <f t="shared" si="638"/>
        <v>0</v>
      </c>
      <c r="BK1061" s="4" t="str">
        <f t="shared" si="639"/>
        <v>0</v>
      </c>
      <c r="BL1061" s="4" t="str">
        <f t="shared" si="640"/>
        <v>0</v>
      </c>
      <c r="BM1061" s="4" t="str">
        <f t="shared" si="641"/>
        <v>0</v>
      </c>
      <c r="BN1061" s="4" t="str">
        <f t="shared" si="642"/>
        <v>0</v>
      </c>
      <c r="BO1061" s="4" t="str">
        <f t="shared" si="643"/>
        <v>0</v>
      </c>
      <c r="BP1061" s="4" t="str">
        <f t="shared" si="644"/>
        <v>0</v>
      </c>
      <c r="BQ1061" s="4" t="str">
        <f t="shared" si="645"/>
        <v>0</v>
      </c>
      <c r="BR1061" s="4" t="str">
        <f t="shared" si="646"/>
        <v>0</v>
      </c>
      <c r="BS1061" s="4" t="str">
        <f t="shared" si="647"/>
        <v>0</v>
      </c>
      <c r="BT1061" s="4" t="str">
        <f t="shared" si="648"/>
        <v>0</v>
      </c>
      <c r="BU1061" s="4" t="str">
        <f t="shared" si="649"/>
        <v>0</v>
      </c>
      <c r="BV1061" s="4" t="str">
        <f t="shared" si="650"/>
        <v>0</v>
      </c>
      <c r="BW1061" s="4" t="str">
        <f t="shared" si="651"/>
        <v>0</v>
      </c>
      <c r="BX1061" s="4" t="str">
        <f t="shared" si="652"/>
        <v>0</v>
      </c>
      <c r="BY1061" s="4" t="str">
        <f t="shared" si="653"/>
        <v>0</v>
      </c>
      <c r="BZ1061" s="37">
        <f t="shared" si="654"/>
        <v>0</v>
      </c>
      <c r="CA1061" s="32" t="e">
        <f>VLOOKUP(J:J,'Agent wise'!A:C,3,0)</f>
        <v>#N/A</v>
      </c>
      <c r="CB1061" s="32">
        <f t="shared" si="655"/>
        <v>0</v>
      </c>
      <c r="CC1061" t="str">
        <f t="shared" si="656"/>
        <v>FC</v>
      </c>
      <c r="CE1061" s="32"/>
      <c r="CJ1061">
        <f t="shared" si="657"/>
        <v>0</v>
      </c>
      <c r="CK1061">
        <f t="shared" si="658"/>
        <v>1</v>
      </c>
      <c r="CL1061">
        <f t="shared" si="659"/>
        <v>1900</v>
      </c>
    </row>
    <row r="1062" spans="5:90" ht="15" customHeight="1" x14ac:dyDescent="0.35">
      <c r="E1062" s="32"/>
      <c r="AW1062" s="4" t="str">
        <f t="shared" si="625"/>
        <v>0</v>
      </c>
      <c r="AX1062" s="4" t="str">
        <f t="shared" si="626"/>
        <v>0</v>
      </c>
      <c r="AY1062" s="4" t="str">
        <f t="shared" si="627"/>
        <v>0</v>
      </c>
      <c r="AZ1062" s="4" t="str">
        <f t="shared" si="628"/>
        <v>0</v>
      </c>
      <c r="BA1062" s="4" t="str">
        <f t="shared" si="629"/>
        <v>0</v>
      </c>
      <c r="BB1062" s="4" t="str">
        <f t="shared" si="630"/>
        <v>0</v>
      </c>
      <c r="BC1062" s="4" t="str">
        <f t="shared" si="631"/>
        <v>0</v>
      </c>
      <c r="BD1062" s="4" t="str">
        <f t="shared" si="632"/>
        <v>0</v>
      </c>
      <c r="BE1062" s="4" t="str">
        <f t="shared" si="633"/>
        <v>0</v>
      </c>
      <c r="BF1062" s="4" t="str">
        <f t="shared" si="634"/>
        <v>0</v>
      </c>
      <c r="BG1062" s="4" t="str">
        <f t="shared" si="635"/>
        <v>0</v>
      </c>
      <c r="BH1062" s="4" t="str">
        <f t="shared" si="636"/>
        <v>0</v>
      </c>
      <c r="BI1062" s="4" t="str">
        <f t="shared" si="637"/>
        <v>0</v>
      </c>
      <c r="BJ1062" s="4" t="str">
        <f t="shared" si="638"/>
        <v>0</v>
      </c>
      <c r="BK1062" s="4" t="str">
        <f t="shared" si="639"/>
        <v>0</v>
      </c>
      <c r="BL1062" s="4" t="str">
        <f t="shared" si="640"/>
        <v>0</v>
      </c>
      <c r="BM1062" s="4" t="str">
        <f t="shared" si="641"/>
        <v>0</v>
      </c>
      <c r="BN1062" s="4" t="str">
        <f t="shared" si="642"/>
        <v>0</v>
      </c>
      <c r="BO1062" s="4" t="str">
        <f t="shared" si="643"/>
        <v>0</v>
      </c>
      <c r="BP1062" s="4" t="str">
        <f t="shared" si="644"/>
        <v>0</v>
      </c>
      <c r="BQ1062" s="4" t="str">
        <f t="shared" si="645"/>
        <v>0</v>
      </c>
      <c r="BR1062" s="4" t="str">
        <f t="shared" si="646"/>
        <v>0</v>
      </c>
      <c r="BS1062" s="4" t="str">
        <f t="shared" si="647"/>
        <v>0</v>
      </c>
      <c r="BT1062" s="4" t="str">
        <f t="shared" si="648"/>
        <v>0</v>
      </c>
      <c r="BU1062" s="4" t="str">
        <f t="shared" si="649"/>
        <v>0</v>
      </c>
      <c r="BV1062" s="4" t="str">
        <f t="shared" si="650"/>
        <v>0</v>
      </c>
      <c r="BW1062" s="4" t="str">
        <f t="shared" si="651"/>
        <v>0</v>
      </c>
      <c r="BX1062" s="4" t="str">
        <f t="shared" si="652"/>
        <v>0</v>
      </c>
      <c r="BY1062" s="4" t="str">
        <f t="shared" si="653"/>
        <v>0</v>
      </c>
      <c r="BZ1062" s="37">
        <f t="shared" si="654"/>
        <v>0</v>
      </c>
      <c r="CA1062" s="32" t="e">
        <f>VLOOKUP(J:J,'Agent wise'!A:C,3,0)</f>
        <v>#N/A</v>
      </c>
      <c r="CB1062" s="32">
        <f t="shared" si="655"/>
        <v>0</v>
      </c>
      <c r="CC1062" t="str">
        <f t="shared" si="656"/>
        <v>FC</v>
      </c>
      <c r="CE1062" s="32"/>
      <c r="CJ1062">
        <f t="shared" si="657"/>
        <v>0</v>
      </c>
      <c r="CK1062">
        <f t="shared" si="658"/>
        <v>1</v>
      </c>
      <c r="CL1062">
        <f t="shared" si="659"/>
        <v>1900</v>
      </c>
    </row>
    <row r="1063" spans="5:90" ht="15" customHeight="1" x14ac:dyDescent="0.35">
      <c r="E1063" s="32"/>
      <c r="AW1063" s="4" t="str">
        <f t="shared" si="625"/>
        <v>0</v>
      </c>
      <c r="AX1063" s="4" t="str">
        <f t="shared" si="626"/>
        <v>0</v>
      </c>
      <c r="AY1063" s="4" t="str">
        <f t="shared" si="627"/>
        <v>0</v>
      </c>
      <c r="AZ1063" s="4" t="str">
        <f t="shared" si="628"/>
        <v>0</v>
      </c>
      <c r="BA1063" s="4" t="str">
        <f t="shared" si="629"/>
        <v>0</v>
      </c>
      <c r="BB1063" s="4" t="str">
        <f t="shared" si="630"/>
        <v>0</v>
      </c>
      <c r="BC1063" s="4" t="str">
        <f t="shared" si="631"/>
        <v>0</v>
      </c>
      <c r="BD1063" s="4" t="str">
        <f t="shared" si="632"/>
        <v>0</v>
      </c>
      <c r="BE1063" s="4" t="str">
        <f t="shared" si="633"/>
        <v>0</v>
      </c>
      <c r="BF1063" s="4" t="str">
        <f t="shared" si="634"/>
        <v>0</v>
      </c>
      <c r="BG1063" s="4" t="str">
        <f t="shared" si="635"/>
        <v>0</v>
      </c>
      <c r="BH1063" s="4" t="str">
        <f t="shared" si="636"/>
        <v>0</v>
      </c>
      <c r="BI1063" s="4" t="str">
        <f t="shared" si="637"/>
        <v>0</v>
      </c>
      <c r="BJ1063" s="4" t="str">
        <f t="shared" si="638"/>
        <v>0</v>
      </c>
      <c r="BK1063" s="4" t="str">
        <f t="shared" si="639"/>
        <v>0</v>
      </c>
      <c r="BL1063" s="4" t="str">
        <f t="shared" si="640"/>
        <v>0</v>
      </c>
      <c r="BM1063" s="4" t="str">
        <f t="shared" si="641"/>
        <v>0</v>
      </c>
      <c r="BN1063" s="4" t="str">
        <f t="shared" si="642"/>
        <v>0</v>
      </c>
      <c r="BO1063" s="4" t="str">
        <f t="shared" si="643"/>
        <v>0</v>
      </c>
      <c r="BP1063" s="4" t="str">
        <f t="shared" si="644"/>
        <v>0</v>
      </c>
      <c r="BQ1063" s="4" t="str">
        <f t="shared" si="645"/>
        <v>0</v>
      </c>
      <c r="BR1063" s="4" t="str">
        <f t="shared" si="646"/>
        <v>0</v>
      </c>
      <c r="BS1063" s="4" t="str">
        <f t="shared" si="647"/>
        <v>0</v>
      </c>
      <c r="BT1063" s="4" t="str">
        <f t="shared" si="648"/>
        <v>0</v>
      </c>
      <c r="BU1063" s="4" t="str">
        <f t="shared" si="649"/>
        <v>0</v>
      </c>
      <c r="BV1063" s="4" t="str">
        <f t="shared" si="650"/>
        <v>0</v>
      </c>
      <c r="BW1063" s="4" t="str">
        <f t="shared" si="651"/>
        <v>0</v>
      </c>
      <c r="BX1063" s="4" t="str">
        <f t="shared" si="652"/>
        <v>0</v>
      </c>
      <c r="BY1063" s="4" t="str">
        <f t="shared" si="653"/>
        <v>0</v>
      </c>
      <c r="BZ1063" s="37">
        <f t="shared" si="654"/>
        <v>0</v>
      </c>
      <c r="CA1063" s="32" t="e">
        <f>VLOOKUP(J:J,'Agent wise'!A:C,3,0)</f>
        <v>#N/A</v>
      </c>
      <c r="CB1063" s="32">
        <f t="shared" si="655"/>
        <v>0</v>
      </c>
      <c r="CC1063" t="str">
        <f t="shared" si="656"/>
        <v>FC</v>
      </c>
      <c r="CE1063" s="32"/>
      <c r="CJ1063">
        <f t="shared" si="657"/>
        <v>0</v>
      </c>
      <c r="CK1063">
        <f t="shared" si="658"/>
        <v>1</v>
      </c>
      <c r="CL1063">
        <f t="shared" si="659"/>
        <v>1900</v>
      </c>
    </row>
    <row r="1064" spans="5:90" ht="15" customHeight="1" x14ac:dyDescent="0.35">
      <c r="E1064" s="32"/>
      <c r="AW1064" s="4" t="str">
        <f t="shared" si="625"/>
        <v>0</v>
      </c>
      <c r="AX1064" s="4" t="str">
        <f t="shared" si="626"/>
        <v>0</v>
      </c>
      <c r="AY1064" s="4" t="str">
        <f t="shared" si="627"/>
        <v>0</v>
      </c>
      <c r="AZ1064" s="4" t="str">
        <f t="shared" si="628"/>
        <v>0</v>
      </c>
      <c r="BA1064" s="4" t="str">
        <f t="shared" si="629"/>
        <v>0</v>
      </c>
      <c r="BB1064" s="4" t="str">
        <f t="shared" si="630"/>
        <v>0</v>
      </c>
      <c r="BC1064" s="4" t="str">
        <f t="shared" si="631"/>
        <v>0</v>
      </c>
      <c r="BD1064" s="4" t="str">
        <f t="shared" si="632"/>
        <v>0</v>
      </c>
      <c r="BE1064" s="4" t="str">
        <f t="shared" si="633"/>
        <v>0</v>
      </c>
      <c r="BF1064" s="4" t="str">
        <f t="shared" si="634"/>
        <v>0</v>
      </c>
      <c r="BG1064" s="4" t="str">
        <f t="shared" si="635"/>
        <v>0</v>
      </c>
      <c r="BH1064" s="4" t="str">
        <f t="shared" si="636"/>
        <v>0</v>
      </c>
      <c r="BI1064" s="4" t="str">
        <f t="shared" si="637"/>
        <v>0</v>
      </c>
      <c r="BJ1064" s="4" t="str">
        <f t="shared" si="638"/>
        <v>0</v>
      </c>
      <c r="BK1064" s="4" t="str">
        <f t="shared" si="639"/>
        <v>0</v>
      </c>
      <c r="BL1064" s="4" t="str">
        <f t="shared" si="640"/>
        <v>0</v>
      </c>
      <c r="BM1064" s="4" t="str">
        <f t="shared" si="641"/>
        <v>0</v>
      </c>
      <c r="BN1064" s="4" t="str">
        <f t="shared" si="642"/>
        <v>0</v>
      </c>
      <c r="BO1064" s="4" t="str">
        <f t="shared" si="643"/>
        <v>0</v>
      </c>
      <c r="BP1064" s="4" t="str">
        <f t="shared" si="644"/>
        <v>0</v>
      </c>
      <c r="BQ1064" s="4" t="str">
        <f t="shared" si="645"/>
        <v>0</v>
      </c>
      <c r="BR1064" s="4" t="str">
        <f t="shared" si="646"/>
        <v>0</v>
      </c>
      <c r="BS1064" s="4" t="str">
        <f t="shared" si="647"/>
        <v>0</v>
      </c>
      <c r="BT1064" s="4" t="str">
        <f t="shared" si="648"/>
        <v>0</v>
      </c>
      <c r="BU1064" s="4" t="str">
        <f t="shared" si="649"/>
        <v>0</v>
      </c>
      <c r="BV1064" s="4" t="str">
        <f t="shared" si="650"/>
        <v>0</v>
      </c>
      <c r="BW1064" s="4" t="str">
        <f t="shared" si="651"/>
        <v>0</v>
      </c>
      <c r="BX1064" s="4" t="str">
        <f t="shared" si="652"/>
        <v>0</v>
      </c>
      <c r="BY1064" s="4" t="str">
        <f t="shared" si="653"/>
        <v>0</v>
      </c>
      <c r="BZ1064" s="37">
        <f t="shared" si="654"/>
        <v>0</v>
      </c>
      <c r="CA1064" s="32" t="e">
        <f>VLOOKUP(J:J,'Agent wise'!A:C,3,0)</f>
        <v>#N/A</v>
      </c>
      <c r="CB1064" s="32">
        <f t="shared" si="655"/>
        <v>0</v>
      </c>
      <c r="CC1064" t="str">
        <f t="shared" si="656"/>
        <v>FC</v>
      </c>
      <c r="CE1064" s="32"/>
      <c r="CJ1064">
        <f t="shared" si="657"/>
        <v>0</v>
      </c>
      <c r="CK1064">
        <f t="shared" si="658"/>
        <v>1</v>
      </c>
      <c r="CL1064">
        <f t="shared" si="659"/>
        <v>1900</v>
      </c>
    </row>
    <row r="1065" spans="5:90" ht="15" customHeight="1" x14ac:dyDescent="0.35">
      <c r="E1065" s="32"/>
      <c r="AW1065" s="4" t="str">
        <f t="shared" si="625"/>
        <v>0</v>
      </c>
      <c r="AX1065" s="4" t="str">
        <f t="shared" si="626"/>
        <v>0</v>
      </c>
      <c r="AY1065" s="4" t="str">
        <f t="shared" si="627"/>
        <v>0</v>
      </c>
      <c r="AZ1065" s="4" t="str">
        <f t="shared" si="628"/>
        <v>0</v>
      </c>
      <c r="BA1065" s="4" t="str">
        <f t="shared" si="629"/>
        <v>0</v>
      </c>
      <c r="BB1065" s="4" t="str">
        <f t="shared" si="630"/>
        <v>0</v>
      </c>
      <c r="BC1065" s="4" t="str">
        <f t="shared" si="631"/>
        <v>0</v>
      </c>
      <c r="BD1065" s="4" t="str">
        <f t="shared" si="632"/>
        <v>0</v>
      </c>
      <c r="BE1065" s="4" t="str">
        <f t="shared" si="633"/>
        <v>0</v>
      </c>
      <c r="BF1065" s="4" t="str">
        <f t="shared" si="634"/>
        <v>0</v>
      </c>
      <c r="BG1065" s="4" t="str">
        <f t="shared" si="635"/>
        <v>0</v>
      </c>
      <c r="BH1065" s="4" t="str">
        <f t="shared" si="636"/>
        <v>0</v>
      </c>
      <c r="BI1065" s="4" t="str">
        <f t="shared" si="637"/>
        <v>0</v>
      </c>
      <c r="BJ1065" s="4" t="str">
        <f t="shared" si="638"/>
        <v>0</v>
      </c>
      <c r="BK1065" s="4" t="str">
        <f t="shared" si="639"/>
        <v>0</v>
      </c>
      <c r="BL1065" s="4" t="str">
        <f t="shared" si="640"/>
        <v>0</v>
      </c>
      <c r="BM1065" s="4" t="str">
        <f t="shared" si="641"/>
        <v>0</v>
      </c>
      <c r="BN1065" s="4" t="str">
        <f t="shared" si="642"/>
        <v>0</v>
      </c>
      <c r="BO1065" s="4" t="str">
        <f t="shared" si="643"/>
        <v>0</v>
      </c>
      <c r="BP1065" s="4" t="str">
        <f t="shared" si="644"/>
        <v>0</v>
      </c>
      <c r="BQ1065" s="4" t="str">
        <f t="shared" si="645"/>
        <v>0</v>
      </c>
      <c r="BR1065" s="4" t="str">
        <f t="shared" si="646"/>
        <v>0</v>
      </c>
      <c r="BS1065" s="4" t="str">
        <f t="shared" si="647"/>
        <v>0</v>
      </c>
      <c r="BT1065" s="4" t="str">
        <f t="shared" si="648"/>
        <v>0</v>
      </c>
      <c r="BU1065" s="4" t="str">
        <f t="shared" si="649"/>
        <v>0</v>
      </c>
      <c r="BV1065" s="4" t="str">
        <f t="shared" si="650"/>
        <v>0</v>
      </c>
      <c r="BW1065" s="4" t="str">
        <f t="shared" si="651"/>
        <v>0</v>
      </c>
      <c r="BX1065" s="4" t="str">
        <f t="shared" si="652"/>
        <v>0</v>
      </c>
      <c r="BY1065" s="4" t="str">
        <f t="shared" si="653"/>
        <v>0</v>
      </c>
      <c r="BZ1065" s="37">
        <f t="shared" si="654"/>
        <v>0</v>
      </c>
      <c r="CA1065" s="32" t="e">
        <f>VLOOKUP(J:J,'Agent wise'!A:C,3,0)</f>
        <v>#N/A</v>
      </c>
      <c r="CB1065" s="32">
        <f t="shared" si="655"/>
        <v>0</v>
      </c>
      <c r="CC1065" t="str">
        <f t="shared" si="656"/>
        <v>FC</v>
      </c>
      <c r="CE1065" s="32"/>
      <c r="CJ1065">
        <f t="shared" si="657"/>
        <v>0</v>
      </c>
      <c r="CK1065">
        <f t="shared" si="658"/>
        <v>1</v>
      </c>
      <c r="CL1065">
        <f t="shared" si="659"/>
        <v>1900</v>
      </c>
    </row>
    <row r="1066" spans="5:90" ht="15" customHeight="1" x14ac:dyDescent="0.35">
      <c r="E1066" s="32"/>
      <c r="AQ1066" s="1"/>
      <c r="AW1066" s="4" t="str">
        <f t="shared" si="625"/>
        <v>0</v>
      </c>
      <c r="AX1066" s="4" t="str">
        <f t="shared" si="626"/>
        <v>0</v>
      </c>
      <c r="AY1066" s="4" t="str">
        <f t="shared" si="627"/>
        <v>0</v>
      </c>
      <c r="AZ1066" s="4" t="str">
        <f t="shared" si="628"/>
        <v>0</v>
      </c>
      <c r="BA1066" s="4" t="str">
        <f t="shared" si="629"/>
        <v>0</v>
      </c>
      <c r="BB1066" s="4" t="str">
        <f t="shared" si="630"/>
        <v>0</v>
      </c>
      <c r="BC1066" s="4" t="str">
        <f t="shared" si="631"/>
        <v>0</v>
      </c>
      <c r="BD1066" s="4" t="str">
        <f t="shared" si="632"/>
        <v>0</v>
      </c>
      <c r="BE1066" s="4" t="str">
        <f t="shared" si="633"/>
        <v>0</v>
      </c>
      <c r="BF1066" s="4" t="str">
        <f t="shared" si="634"/>
        <v>0</v>
      </c>
      <c r="BG1066" s="4" t="str">
        <f t="shared" si="635"/>
        <v>0</v>
      </c>
      <c r="BH1066" s="4" t="str">
        <f t="shared" si="636"/>
        <v>0</v>
      </c>
      <c r="BI1066" s="4" t="str">
        <f t="shared" si="637"/>
        <v>0</v>
      </c>
      <c r="BJ1066" s="4" t="str">
        <f t="shared" si="638"/>
        <v>0</v>
      </c>
      <c r="BK1066" s="4" t="str">
        <f t="shared" si="639"/>
        <v>0</v>
      </c>
      <c r="BL1066" s="4" t="str">
        <f t="shared" si="640"/>
        <v>0</v>
      </c>
      <c r="BM1066" s="4" t="str">
        <f t="shared" si="641"/>
        <v>0</v>
      </c>
      <c r="BN1066" s="4" t="str">
        <f t="shared" si="642"/>
        <v>0</v>
      </c>
      <c r="BO1066" s="4" t="str">
        <f t="shared" si="643"/>
        <v>0</v>
      </c>
      <c r="BP1066" s="4" t="str">
        <f t="shared" si="644"/>
        <v>0</v>
      </c>
      <c r="BQ1066" s="4" t="str">
        <f t="shared" si="645"/>
        <v>0</v>
      </c>
      <c r="BR1066" s="4" t="str">
        <f t="shared" si="646"/>
        <v>0</v>
      </c>
      <c r="BS1066" s="4" t="str">
        <f t="shared" si="647"/>
        <v>0</v>
      </c>
      <c r="BT1066" s="4" t="str">
        <f t="shared" si="648"/>
        <v>0</v>
      </c>
      <c r="BU1066" s="4" t="str">
        <f t="shared" si="649"/>
        <v>0</v>
      </c>
      <c r="BV1066" s="4" t="str">
        <f t="shared" si="650"/>
        <v>0</v>
      </c>
      <c r="BW1066" s="4" t="str">
        <f t="shared" si="651"/>
        <v>0</v>
      </c>
      <c r="BX1066" s="4" t="str">
        <f t="shared" si="652"/>
        <v>0</v>
      </c>
      <c r="BY1066" s="4" t="str">
        <f t="shared" si="653"/>
        <v>0</v>
      </c>
      <c r="BZ1066" s="37">
        <f t="shared" si="654"/>
        <v>0</v>
      </c>
      <c r="CA1066" s="32" t="e">
        <f>VLOOKUP(J:J,'Agent wise'!A:C,3,0)</f>
        <v>#N/A</v>
      </c>
      <c r="CB1066" s="32">
        <f t="shared" si="655"/>
        <v>0</v>
      </c>
      <c r="CC1066" t="str">
        <f t="shared" si="656"/>
        <v>FC</v>
      </c>
      <c r="CE1066" s="32"/>
      <c r="CJ1066">
        <f t="shared" si="657"/>
        <v>0</v>
      </c>
      <c r="CK1066">
        <f t="shared" si="658"/>
        <v>1</v>
      </c>
      <c r="CL1066">
        <f t="shared" si="659"/>
        <v>1900</v>
      </c>
    </row>
    <row r="1067" spans="5:90" ht="15" customHeight="1" x14ac:dyDescent="0.35">
      <c r="E1067" s="32"/>
      <c r="AQ1067" s="1"/>
      <c r="AW1067" s="4" t="str">
        <f t="shared" si="625"/>
        <v>0</v>
      </c>
      <c r="AX1067" s="4" t="str">
        <f t="shared" si="626"/>
        <v>0</v>
      </c>
      <c r="AY1067" s="4" t="str">
        <f t="shared" si="627"/>
        <v>0</v>
      </c>
      <c r="AZ1067" s="4" t="str">
        <f t="shared" si="628"/>
        <v>0</v>
      </c>
      <c r="BA1067" s="4" t="str">
        <f t="shared" si="629"/>
        <v>0</v>
      </c>
      <c r="BB1067" s="4" t="str">
        <f t="shared" si="630"/>
        <v>0</v>
      </c>
      <c r="BC1067" s="4" t="str">
        <f t="shared" si="631"/>
        <v>0</v>
      </c>
      <c r="BD1067" s="4" t="str">
        <f t="shared" si="632"/>
        <v>0</v>
      </c>
      <c r="BE1067" s="4" t="str">
        <f t="shared" si="633"/>
        <v>0</v>
      </c>
      <c r="BF1067" s="4" t="str">
        <f t="shared" si="634"/>
        <v>0</v>
      </c>
      <c r="BG1067" s="4" t="str">
        <f t="shared" si="635"/>
        <v>0</v>
      </c>
      <c r="BH1067" s="4" t="str">
        <f t="shared" si="636"/>
        <v>0</v>
      </c>
      <c r="BI1067" s="4" t="str">
        <f t="shared" si="637"/>
        <v>0</v>
      </c>
      <c r="BJ1067" s="4" t="str">
        <f t="shared" si="638"/>
        <v>0</v>
      </c>
      <c r="BK1067" s="4" t="str">
        <f t="shared" si="639"/>
        <v>0</v>
      </c>
      <c r="BL1067" s="4" t="str">
        <f t="shared" si="640"/>
        <v>0</v>
      </c>
      <c r="BM1067" s="4" t="str">
        <f t="shared" si="641"/>
        <v>0</v>
      </c>
      <c r="BN1067" s="4" t="str">
        <f t="shared" si="642"/>
        <v>0</v>
      </c>
      <c r="BO1067" s="4" t="str">
        <f t="shared" si="643"/>
        <v>0</v>
      </c>
      <c r="BP1067" s="4" t="str">
        <f t="shared" si="644"/>
        <v>0</v>
      </c>
      <c r="BQ1067" s="4" t="str">
        <f t="shared" si="645"/>
        <v>0</v>
      </c>
      <c r="BR1067" s="4" t="str">
        <f t="shared" si="646"/>
        <v>0</v>
      </c>
      <c r="BS1067" s="4" t="str">
        <f t="shared" si="647"/>
        <v>0</v>
      </c>
      <c r="BT1067" s="4" t="str">
        <f t="shared" si="648"/>
        <v>0</v>
      </c>
      <c r="BU1067" s="4" t="str">
        <f t="shared" si="649"/>
        <v>0</v>
      </c>
      <c r="BV1067" s="4" t="str">
        <f t="shared" si="650"/>
        <v>0</v>
      </c>
      <c r="BW1067" s="4" t="str">
        <f t="shared" si="651"/>
        <v>0</v>
      </c>
      <c r="BX1067" s="4" t="str">
        <f t="shared" si="652"/>
        <v>0</v>
      </c>
      <c r="BY1067" s="4" t="str">
        <f t="shared" si="653"/>
        <v>0</v>
      </c>
      <c r="BZ1067" s="37">
        <f t="shared" si="654"/>
        <v>0</v>
      </c>
      <c r="CA1067" s="32" t="e">
        <f>VLOOKUP(J:J,'Agent wise'!A:C,3,0)</f>
        <v>#N/A</v>
      </c>
      <c r="CB1067" s="32">
        <f t="shared" si="655"/>
        <v>0</v>
      </c>
      <c r="CC1067" t="str">
        <f t="shared" si="656"/>
        <v>FC</v>
      </c>
      <c r="CE1067" s="32"/>
      <c r="CJ1067">
        <f t="shared" si="657"/>
        <v>0</v>
      </c>
      <c r="CK1067">
        <f t="shared" si="658"/>
        <v>1</v>
      </c>
      <c r="CL1067">
        <f t="shared" si="659"/>
        <v>1900</v>
      </c>
    </row>
    <row r="1068" spans="5:90" ht="15" customHeight="1" x14ac:dyDescent="0.35">
      <c r="E1068" s="32"/>
      <c r="AQ1068" s="1"/>
      <c r="AW1068" s="4" t="str">
        <f t="shared" si="625"/>
        <v>0</v>
      </c>
      <c r="AX1068" s="4" t="str">
        <f t="shared" si="626"/>
        <v>0</v>
      </c>
      <c r="AY1068" s="4" t="str">
        <f t="shared" si="627"/>
        <v>0</v>
      </c>
      <c r="AZ1068" s="4" t="str">
        <f t="shared" si="628"/>
        <v>0</v>
      </c>
      <c r="BA1068" s="4" t="str">
        <f t="shared" si="629"/>
        <v>0</v>
      </c>
      <c r="BB1068" s="4" t="str">
        <f t="shared" si="630"/>
        <v>0</v>
      </c>
      <c r="BC1068" s="4" t="str">
        <f t="shared" si="631"/>
        <v>0</v>
      </c>
      <c r="BD1068" s="4" t="str">
        <f t="shared" si="632"/>
        <v>0</v>
      </c>
      <c r="BE1068" s="4" t="str">
        <f t="shared" si="633"/>
        <v>0</v>
      </c>
      <c r="BF1068" s="4" t="str">
        <f t="shared" si="634"/>
        <v>0</v>
      </c>
      <c r="BG1068" s="4" t="str">
        <f t="shared" si="635"/>
        <v>0</v>
      </c>
      <c r="BH1068" s="4" t="str">
        <f t="shared" si="636"/>
        <v>0</v>
      </c>
      <c r="BI1068" s="4" t="str">
        <f t="shared" si="637"/>
        <v>0</v>
      </c>
      <c r="BJ1068" s="4" t="str">
        <f t="shared" si="638"/>
        <v>0</v>
      </c>
      <c r="BK1068" s="4" t="str">
        <f t="shared" si="639"/>
        <v>0</v>
      </c>
      <c r="BL1068" s="4" t="str">
        <f t="shared" si="640"/>
        <v>0</v>
      </c>
      <c r="BM1068" s="4" t="str">
        <f t="shared" si="641"/>
        <v>0</v>
      </c>
      <c r="BN1068" s="4" t="str">
        <f t="shared" si="642"/>
        <v>0</v>
      </c>
      <c r="BO1068" s="4" t="str">
        <f t="shared" si="643"/>
        <v>0</v>
      </c>
      <c r="BP1068" s="4" t="str">
        <f t="shared" si="644"/>
        <v>0</v>
      </c>
      <c r="BQ1068" s="4" t="str">
        <f t="shared" si="645"/>
        <v>0</v>
      </c>
      <c r="BR1068" s="4" t="str">
        <f t="shared" si="646"/>
        <v>0</v>
      </c>
      <c r="BS1068" s="4" t="str">
        <f t="shared" si="647"/>
        <v>0</v>
      </c>
      <c r="BT1068" s="4" t="str">
        <f t="shared" si="648"/>
        <v>0</v>
      </c>
      <c r="BU1068" s="4" t="str">
        <f t="shared" si="649"/>
        <v>0</v>
      </c>
      <c r="BV1068" s="4" t="str">
        <f t="shared" si="650"/>
        <v>0</v>
      </c>
      <c r="BW1068" s="4" t="str">
        <f t="shared" si="651"/>
        <v>0</v>
      </c>
      <c r="BX1068" s="4" t="str">
        <f t="shared" si="652"/>
        <v>0</v>
      </c>
      <c r="BY1068" s="4" t="str">
        <f t="shared" si="653"/>
        <v>0</v>
      </c>
      <c r="BZ1068" s="37">
        <f t="shared" si="654"/>
        <v>0</v>
      </c>
      <c r="CA1068" s="32" t="e">
        <f>VLOOKUP(J:J,'Agent wise'!A:C,3,0)</f>
        <v>#N/A</v>
      </c>
      <c r="CB1068" s="32">
        <f t="shared" si="655"/>
        <v>0</v>
      </c>
      <c r="CC1068" t="str">
        <f t="shared" si="656"/>
        <v>FC</v>
      </c>
      <c r="CE1068" s="32"/>
      <c r="CJ1068">
        <f t="shared" si="657"/>
        <v>0</v>
      </c>
      <c r="CK1068">
        <f t="shared" si="658"/>
        <v>1</v>
      </c>
      <c r="CL1068">
        <f t="shared" si="659"/>
        <v>1900</v>
      </c>
    </row>
    <row r="1069" spans="5:90" ht="15" customHeight="1" x14ac:dyDescent="0.35">
      <c r="E1069" s="32"/>
      <c r="AQ1069" s="1"/>
      <c r="AW1069" s="4" t="str">
        <f t="shared" si="625"/>
        <v>0</v>
      </c>
      <c r="AX1069" s="4" t="str">
        <f t="shared" si="626"/>
        <v>0</v>
      </c>
      <c r="AY1069" s="4" t="str">
        <f t="shared" si="627"/>
        <v>0</v>
      </c>
      <c r="AZ1069" s="4" t="str">
        <f t="shared" si="628"/>
        <v>0</v>
      </c>
      <c r="BA1069" s="4" t="str">
        <f t="shared" si="629"/>
        <v>0</v>
      </c>
      <c r="BB1069" s="4" t="str">
        <f t="shared" si="630"/>
        <v>0</v>
      </c>
      <c r="BC1069" s="4" t="str">
        <f t="shared" si="631"/>
        <v>0</v>
      </c>
      <c r="BD1069" s="4" t="str">
        <f t="shared" si="632"/>
        <v>0</v>
      </c>
      <c r="BE1069" s="4" t="str">
        <f t="shared" si="633"/>
        <v>0</v>
      </c>
      <c r="BF1069" s="4" t="str">
        <f t="shared" si="634"/>
        <v>0</v>
      </c>
      <c r="BG1069" s="4" t="str">
        <f t="shared" si="635"/>
        <v>0</v>
      </c>
      <c r="BH1069" s="4" t="str">
        <f t="shared" si="636"/>
        <v>0</v>
      </c>
      <c r="BI1069" s="4" t="str">
        <f t="shared" si="637"/>
        <v>0</v>
      </c>
      <c r="BJ1069" s="4" t="str">
        <f t="shared" si="638"/>
        <v>0</v>
      </c>
      <c r="BK1069" s="4" t="str">
        <f t="shared" si="639"/>
        <v>0</v>
      </c>
      <c r="BL1069" s="4" t="str">
        <f t="shared" si="640"/>
        <v>0</v>
      </c>
      <c r="BM1069" s="4" t="str">
        <f t="shared" si="641"/>
        <v>0</v>
      </c>
      <c r="BN1069" s="4" t="str">
        <f t="shared" si="642"/>
        <v>0</v>
      </c>
      <c r="BO1069" s="4" t="str">
        <f t="shared" si="643"/>
        <v>0</v>
      </c>
      <c r="BP1069" s="4" t="str">
        <f t="shared" si="644"/>
        <v>0</v>
      </c>
      <c r="BQ1069" s="4" t="str">
        <f t="shared" si="645"/>
        <v>0</v>
      </c>
      <c r="BR1069" s="4" t="str">
        <f t="shared" si="646"/>
        <v>0</v>
      </c>
      <c r="BS1069" s="4" t="str">
        <f t="shared" si="647"/>
        <v>0</v>
      </c>
      <c r="BT1069" s="4" t="str">
        <f t="shared" si="648"/>
        <v>0</v>
      </c>
      <c r="BU1069" s="4" t="str">
        <f t="shared" si="649"/>
        <v>0</v>
      </c>
      <c r="BV1069" s="4" t="str">
        <f t="shared" si="650"/>
        <v>0</v>
      </c>
      <c r="BW1069" s="4" t="str">
        <f t="shared" si="651"/>
        <v>0</v>
      </c>
      <c r="BX1069" s="4" t="str">
        <f t="shared" si="652"/>
        <v>0</v>
      </c>
      <c r="BY1069" s="4" t="str">
        <f t="shared" si="653"/>
        <v>0</v>
      </c>
      <c r="BZ1069" s="37">
        <f t="shared" si="654"/>
        <v>0</v>
      </c>
      <c r="CA1069" s="32" t="e">
        <f>VLOOKUP(J:J,'Agent wise'!A:C,3,0)</f>
        <v>#N/A</v>
      </c>
      <c r="CB1069" s="32">
        <f t="shared" si="655"/>
        <v>0</v>
      </c>
      <c r="CC1069" t="str">
        <f t="shared" si="656"/>
        <v>FC</v>
      </c>
      <c r="CE1069" s="32"/>
      <c r="CJ1069">
        <f t="shared" si="657"/>
        <v>0</v>
      </c>
      <c r="CK1069">
        <f t="shared" si="658"/>
        <v>1</v>
      </c>
      <c r="CL1069">
        <f t="shared" si="659"/>
        <v>1900</v>
      </c>
    </row>
    <row r="1070" spans="5:90" ht="15" customHeight="1" x14ac:dyDescent="0.35">
      <c r="E1070" s="32"/>
      <c r="AQ1070" s="1"/>
      <c r="AW1070" s="4" t="str">
        <f t="shared" si="625"/>
        <v>0</v>
      </c>
      <c r="AX1070" s="4" t="str">
        <f t="shared" si="626"/>
        <v>0</v>
      </c>
      <c r="AY1070" s="4" t="str">
        <f t="shared" si="627"/>
        <v>0</v>
      </c>
      <c r="AZ1070" s="4" t="str">
        <f t="shared" si="628"/>
        <v>0</v>
      </c>
      <c r="BA1070" s="4" t="str">
        <f t="shared" si="629"/>
        <v>0</v>
      </c>
      <c r="BB1070" s="4" t="str">
        <f t="shared" si="630"/>
        <v>0</v>
      </c>
      <c r="BC1070" s="4" t="str">
        <f t="shared" si="631"/>
        <v>0</v>
      </c>
      <c r="BD1070" s="4" t="str">
        <f t="shared" si="632"/>
        <v>0</v>
      </c>
      <c r="BE1070" s="4" t="str">
        <f t="shared" si="633"/>
        <v>0</v>
      </c>
      <c r="BF1070" s="4" t="str">
        <f t="shared" si="634"/>
        <v>0</v>
      </c>
      <c r="BG1070" s="4" t="str">
        <f t="shared" si="635"/>
        <v>0</v>
      </c>
      <c r="BH1070" s="4" t="str">
        <f t="shared" si="636"/>
        <v>0</v>
      </c>
      <c r="BI1070" s="4" t="str">
        <f t="shared" si="637"/>
        <v>0</v>
      </c>
      <c r="BJ1070" s="4" t="str">
        <f t="shared" si="638"/>
        <v>0</v>
      </c>
      <c r="BK1070" s="4" t="str">
        <f t="shared" si="639"/>
        <v>0</v>
      </c>
      <c r="BL1070" s="4" t="str">
        <f t="shared" si="640"/>
        <v>0</v>
      </c>
      <c r="BM1070" s="4" t="str">
        <f t="shared" si="641"/>
        <v>0</v>
      </c>
      <c r="BN1070" s="4" t="str">
        <f t="shared" si="642"/>
        <v>0</v>
      </c>
      <c r="BO1070" s="4" t="str">
        <f t="shared" si="643"/>
        <v>0</v>
      </c>
      <c r="BP1070" s="4" t="str">
        <f t="shared" si="644"/>
        <v>0</v>
      </c>
      <c r="BQ1070" s="4" t="str">
        <f t="shared" si="645"/>
        <v>0</v>
      </c>
      <c r="BR1070" s="4" t="str">
        <f t="shared" si="646"/>
        <v>0</v>
      </c>
      <c r="BS1070" s="4" t="str">
        <f t="shared" si="647"/>
        <v>0</v>
      </c>
      <c r="BT1070" s="4" t="str">
        <f t="shared" si="648"/>
        <v>0</v>
      </c>
      <c r="BU1070" s="4" t="str">
        <f t="shared" si="649"/>
        <v>0</v>
      </c>
      <c r="BV1070" s="4" t="str">
        <f t="shared" si="650"/>
        <v>0</v>
      </c>
      <c r="BW1070" s="4" t="str">
        <f t="shared" si="651"/>
        <v>0</v>
      </c>
      <c r="BX1070" s="4" t="str">
        <f t="shared" si="652"/>
        <v>0</v>
      </c>
      <c r="BY1070" s="4" t="str">
        <f t="shared" si="653"/>
        <v>0</v>
      </c>
      <c r="BZ1070" s="37">
        <f t="shared" si="654"/>
        <v>0</v>
      </c>
      <c r="CA1070" s="32" t="e">
        <f>VLOOKUP(J:J,'Agent wise'!A:C,3,0)</f>
        <v>#N/A</v>
      </c>
      <c r="CB1070" s="32">
        <f t="shared" si="655"/>
        <v>0</v>
      </c>
      <c r="CC1070" t="str">
        <f t="shared" si="656"/>
        <v>FC</v>
      </c>
      <c r="CE1070" s="32"/>
      <c r="CJ1070">
        <f t="shared" si="657"/>
        <v>0</v>
      </c>
      <c r="CK1070">
        <f t="shared" si="658"/>
        <v>1</v>
      </c>
      <c r="CL1070">
        <f t="shared" si="659"/>
        <v>1900</v>
      </c>
    </row>
    <row r="1071" spans="5:90" ht="15" customHeight="1" x14ac:dyDescent="0.35">
      <c r="E1071" s="32"/>
      <c r="AQ1071" s="1"/>
      <c r="AW1071" s="4" t="str">
        <f t="shared" si="625"/>
        <v>0</v>
      </c>
      <c r="AX1071" s="4" t="str">
        <f t="shared" si="626"/>
        <v>0</v>
      </c>
      <c r="AY1071" s="4" t="str">
        <f t="shared" si="627"/>
        <v>0</v>
      </c>
      <c r="AZ1071" s="4" t="str">
        <f t="shared" si="628"/>
        <v>0</v>
      </c>
      <c r="BA1071" s="4" t="str">
        <f t="shared" si="629"/>
        <v>0</v>
      </c>
      <c r="BB1071" s="4" t="str">
        <f t="shared" si="630"/>
        <v>0</v>
      </c>
      <c r="BC1071" s="4" t="str">
        <f t="shared" si="631"/>
        <v>0</v>
      </c>
      <c r="BD1071" s="4" t="str">
        <f t="shared" si="632"/>
        <v>0</v>
      </c>
      <c r="BE1071" s="4" t="str">
        <f t="shared" si="633"/>
        <v>0</v>
      </c>
      <c r="BF1071" s="4" t="str">
        <f t="shared" si="634"/>
        <v>0</v>
      </c>
      <c r="BG1071" s="4" t="str">
        <f t="shared" si="635"/>
        <v>0</v>
      </c>
      <c r="BH1071" s="4" t="str">
        <f t="shared" si="636"/>
        <v>0</v>
      </c>
      <c r="BI1071" s="4" t="str">
        <f t="shared" si="637"/>
        <v>0</v>
      </c>
      <c r="BJ1071" s="4" t="str">
        <f t="shared" si="638"/>
        <v>0</v>
      </c>
      <c r="BK1071" s="4" t="str">
        <f t="shared" si="639"/>
        <v>0</v>
      </c>
      <c r="BL1071" s="4" t="str">
        <f t="shared" si="640"/>
        <v>0</v>
      </c>
      <c r="BM1071" s="4" t="str">
        <f t="shared" si="641"/>
        <v>0</v>
      </c>
      <c r="BN1071" s="4" t="str">
        <f t="shared" si="642"/>
        <v>0</v>
      </c>
      <c r="BO1071" s="4" t="str">
        <f t="shared" si="643"/>
        <v>0</v>
      </c>
      <c r="BP1071" s="4" t="str">
        <f t="shared" si="644"/>
        <v>0</v>
      </c>
      <c r="BQ1071" s="4" t="str">
        <f t="shared" si="645"/>
        <v>0</v>
      </c>
      <c r="BR1071" s="4" t="str">
        <f t="shared" si="646"/>
        <v>0</v>
      </c>
      <c r="BS1071" s="4" t="str">
        <f t="shared" si="647"/>
        <v>0</v>
      </c>
      <c r="BT1071" s="4" t="str">
        <f t="shared" si="648"/>
        <v>0</v>
      </c>
      <c r="BU1071" s="4" t="str">
        <f t="shared" si="649"/>
        <v>0</v>
      </c>
      <c r="BV1071" s="4" t="str">
        <f t="shared" si="650"/>
        <v>0</v>
      </c>
      <c r="BW1071" s="4" t="str">
        <f t="shared" si="651"/>
        <v>0</v>
      </c>
      <c r="BX1071" s="4" t="str">
        <f t="shared" si="652"/>
        <v>0</v>
      </c>
      <c r="BY1071" s="4" t="str">
        <f t="shared" si="653"/>
        <v>0</v>
      </c>
      <c r="BZ1071" s="37">
        <f t="shared" si="654"/>
        <v>0</v>
      </c>
      <c r="CA1071" s="32" t="e">
        <f>VLOOKUP(J:J,'Agent wise'!A:C,3,0)</f>
        <v>#N/A</v>
      </c>
      <c r="CB1071" s="32">
        <f t="shared" si="655"/>
        <v>0</v>
      </c>
      <c r="CC1071" t="str">
        <f t="shared" si="656"/>
        <v>FC</v>
      </c>
      <c r="CE1071" s="32"/>
      <c r="CJ1071">
        <f t="shared" si="657"/>
        <v>0</v>
      </c>
      <c r="CK1071">
        <f t="shared" si="658"/>
        <v>1</v>
      </c>
      <c r="CL1071">
        <f t="shared" si="659"/>
        <v>1900</v>
      </c>
    </row>
    <row r="1072" spans="5:90" ht="15" customHeight="1" x14ac:dyDescent="0.35">
      <c r="E1072" s="32"/>
      <c r="AQ1072" s="1"/>
      <c r="AW1072" s="4" t="str">
        <f t="shared" si="625"/>
        <v>0</v>
      </c>
      <c r="AX1072" s="4" t="str">
        <f t="shared" si="626"/>
        <v>0</v>
      </c>
      <c r="AY1072" s="4" t="str">
        <f t="shared" si="627"/>
        <v>0</v>
      </c>
      <c r="AZ1072" s="4" t="str">
        <f t="shared" si="628"/>
        <v>0</v>
      </c>
      <c r="BA1072" s="4" t="str">
        <f t="shared" si="629"/>
        <v>0</v>
      </c>
      <c r="BB1072" s="4" t="str">
        <f t="shared" si="630"/>
        <v>0</v>
      </c>
      <c r="BC1072" s="4" t="str">
        <f t="shared" si="631"/>
        <v>0</v>
      </c>
      <c r="BD1072" s="4" t="str">
        <f t="shared" si="632"/>
        <v>0</v>
      </c>
      <c r="BE1072" s="4" t="str">
        <f t="shared" si="633"/>
        <v>0</v>
      </c>
      <c r="BF1072" s="4" t="str">
        <f t="shared" si="634"/>
        <v>0</v>
      </c>
      <c r="BG1072" s="4" t="str">
        <f t="shared" si="635"/>
        <v>0</v>
      </c>
      <c r="BH1072" s="4" t="str">
        <f t="shared" si="636"/>
        <v>0</v>
      </c>
      <c r="BI1072" s="4" t="str">
        <f t="shared" si="637"/>
        <v>0</v>
      </c>
      <c r="BJ1072" s="4" t="str">
        <f t="shared" si="638"/>
        <v>0</v>
      </c>
      <c r="BK1072" s="4" t="str">
        <f t="shared" si="639"/>
        <v>0</v>
      </c>
      <c r="BL1072" s="4" t="str">
        <f t="shared" si="640"/>
        <v>0</v>
      </c>
      <c r="BM1072" s="4" t="str">
        <f t="shared" si="641"/>
        <v>0</v>
      </c>
      <c r="BN1072" s="4" t="str">
        <f t="shared" si="642"/>
        <v>0</v>
      </c>
      <c r="BO1072" s="4" t="str">
        <f t="shared" si="643"/>
        <v>0</v>
      </c>
      <c r="BP1072" s="4" t="str">
        <f t="shared" si="644"/>
        <v>0</v>
      </c>
      <c r="BQ1072" s="4" t="str">
        <f t="shared" si="645"/>
        <v>0</v>
      </c>
      <c r="BR1072" s="4" t="str">
        <f t="shared" si="646"/>
        <v>0</v>
      </c>
      <c r="BS1072" s="4" t="str">
        <f t="shared" si="647"/>
        <v>0</v>
      </c>
      <c r="BT1072" s="4" t="str">
        <f t="shared" si="648"/>
        <v>0</v>
      </c>
      <c r="BU1072" s="4" t="str">
        <f t="shared" si="649"/>
        <v>0</v>
      </c>
      <c r="BV1072" s="4" t="str">
        <f t="shared" si="650"/>
        <v>0</v>
      </c>
      <c r="BW1072" s="4" t="str">
        <f t="shared" si="651"/>
        <v>0</v>
      </c>
      <c r="BX1072" s="4" t="str">
        <f t="shared" si="652"/>
        <v>0</v>
      </c>
      <c r="BY1072" s="4" t="str">
        <f t="shared" si="653"/>
        <v>0</v>
      </c>
      <c r="BZ1072" s="37">
        <f t="shared" si="654"/>
        <v>0</v>
      </c>
      <c r="CA1072" s="32" t="e">
        <f>VLOOKUP(J:J,'Agent wise'!A:C,3,0)</f>
        <v>#N/A</v>
      </c>
      <c r="CB1072" s="32">
        <f t="shared" si="655"/>
        <v>0</v>
      </c>
      <c r="CC1072" t="str">
        <f t="shared" si="656"/>
        <v>FC</v>
      </c>
      <c r="CE1072" s="32"/>
      <c r="CJ1072">
        <f t="shared" si="657"/>
        <v>0</v>
      </c>
      <c r="CK1072">
        <f t="shared" si="658"/>
        <v>1</v>
      </c>
      <c r="CL1072">
        <f t="shared" si="659"/>
        <v>1900</v>
      </c>
    </row>
    <row r="1073" spans="5:90" ht="15" customHeight="1" x14ac:dyDescent="0.35">
      <c r="E1073" s="32"/>
      <c r="AQ1073" s="1"/>
      <c r="AW1073" s="4" t="str">
        <f t="shared" si="625"/>
        <v>0</v>
      </c>
      <c r="AX1073" s="4" t="str">
        <f t="shared" si="626"/>
        <v>0</v>
      </c>
      <c r="AY1073" s="4" t="str">
        <f t="shared" si="627"/>
        <v>0</v>
      </c>
      <c r="AZ1073" s="4" t="str">
        <f t="shared" si="628"/>
        <v>0</v>
      </c>
      <c r="BA1073" s="4" t="str">
        <f t="shared" si="629"/>
        <v>0</v>
      </c>
      <c r="BB1073" s="4" t="str">
        <f t="shared" si="630"/>
        <v>0</v>
      </c>
      <c r="BC1073" s="4" t="str">
        <f t="shared" si="631"/>
        <v>0</v>
      </c>
      <c r="BD1073" s="4" t="str">
        <f t="shared" si="632"/>
        <v>0</v>
      </c>
      <c r="BE1073" s="4" t="str">
        <f t="shared" si="633"/>
        <v>0</v>
      </c>
      <c r="BF1073" s="4" t="str">
        <f t="shared" si="634"/>
        <v>0</v>
      </c>
      <c r="BG1073" s="4" t="str">
        <f t="shared" si="635"/>
        <v>0</v>
      </c>
      <c r="BH1073" s="4" t="str">
        <f t="shared" si="636"/>
        <v>0</v>
      </c>
      <c r="BI1073" s="4" t="str">
        <f t="shared" si="637"/>
        <v>0</v>
      </c>
      <c r="BJ1073" s="4" t="str">
        <f t="shared" si="638"/>
        <v>0</v>
      </c>
      <c r="BK1073" s="4" t="str">
        <f t="shared" si="639"/>
        <v>0</v>
      </c>
      <c r="BL1073" s="4" t="str">
        <f t="shared" si="640"/>
        <v>0</v>
      </c>
      <c r="BM1073" s="4" t="str">
        <f t="shared" si="641"/>
        <v>0</v>
      </c>
      <c r="BN1073" s="4" t="str">
        <f t="shared" si="642"/>
        <v>0</v>
      </c>
      <c r="BO1073" s="4" t="str">
        <f t="shared" si="643"/>
        <v>0</v>
      </c>
      <c r="BP1073" s="4" t="str">
        <f t="shared" si="644"/>
        <v>0</v>
      </c>
      <c r="BQ1073" s="4" t="str">
        <f t="shared" si="645"/>
        <v>0</v>
      </c>
      <c r="BR1073" s="4" t="str">
        <f t="shared" si="646"/>
        <v>0</v>
      </c>
      <c r="BS1073" s="4" t="str">
        <f t="shared" si="647"/>
        <v>0</v>
      </c>
      <c r="BT1073" s="4" t="str">
        <f t="shared" si="648"/>
        <v>0</v>
      </c>
      <c r="BU1073" s="4" t="str">
        <f t="shared" si="649"/>
        <v>0</v>
      </c>
      <c r="BV1073" s="4" t="str">
        <f t="shared" si="650"/>
        <v>0</v>
      </c>
      <c r="BW1073" s="4" t="str">
        <f t="shared" si="651"/>
        <v>0</v>
      </c>
      <c r="BX1073" s="4" t="str">
        <f t="shared" si="652"/>
        <v>0</v>
      </c>
      <c r="BY1073" s="4" t="str">
        <f t="shared" si="653"/>
        <v>0</v>
      </c>
      <c r="BZ1073" s="37">
        <f t="shared" si="654"/>
        <v>0</v>
      </c>
      <c r="CA1073" s="32" t="e">
        <f>VLOOKUP(J:J,'Agent wise'!A:C,3,0)</f>
        <v>#N/A</v>
      </c>
      <c r="CB1073" s="32">
        <f t="shared" si="655"/>
        <v>0</v>
      </c>
      <c r="CC1073" t="str">
        <f t="shared" si="656"/>
        <v>FC</v>
      </c>
      <c r="CE1073" s="32"/>
      <c r="CJ1073">
        <f t="shared" si="657"/>
        <v>0</v>
      </c>
      <c r="CK1073">
        <f t="shared" si="658"/>
        <v>1</v>
      </c>
      <c r="CL1073">
        <f t="shared" si="659"/>
        <v>1900</v>
      </c>
    </row>
    <row r="1074" spans="5:90" ht="15" customHeight="1" x14ac:dyDescent="0.35">
      <c r="E1074" s="32"/>
      <c r="AQ1074" s="1"/>
      <c r="AW1074" s="4" t="str">
        <f t="shared" si="625"/>
        <v>0</v>
      </c>
      <c r="AX1074" s="4" t="str">
        <f t="shared" si="626"/>
        <v>0</v>
      </c>
      <c r="AY1074" s="4" t="str">
        <f t="shared" si="627"/>
        <v>0</v>
      </c>
      <c r="AZ1074" s="4" t="str">
        <f t="shared" si="628"/>
        <v>0</v>
      </c>
      <c r="BA1074" s="4" t="str">
        <f t="shared" si="629"/>
        <v>0</v>
      </c>
      <c r="BB1074" s="4" t="str">
        <f t="shared" si="630"/>
        <v>0</v>
      </c>
      <c r="BC1074" s="4" t="str">
        <f t="shared" si="631"/>
        <v>0</v>
      </c>
      <c r="BD1074" s="4" t="str">
        <f t="shared" si="632"/>
        <v>0</v>
      </c>
      <c r="BE1074" s="4" t="str">
        <f t="shared" si="633"/>
        <v>0</v>
      </c>
      <c r="BF1074" s="4" t="str">
        <f t="shared" si="634"/>
        <v>0</v>
      </c>
      <c r="BG1074" s="4" t="str">
        <f t="shared" si="635"/>
        <v>0</v>
      </c>
      <c r="BH1074" s="4" t="str">
        <f t="shared" si="636"/>
        <v>0</v>
      </c>
      <c r="BI1074" s="4" t="str">
        <f t="shared" si="637"/>
        <v>0</v>
      </c>
      <c r="BJ1074" s="4" t="str">
        <f t="shared" si="638"/>
        <v>0</v>
      </c>
      <c r="BK1074" s="4" t="str">
        <f t="shared" si="639"/>
        <v>0</v>
      </c>
      <c r="BL1074" s="4" t="str">
        <f t="shared" si="640"/>
        <v>0</v>
      </c>
      <c r="BM1074" s="4" t="str">
        <f t="shared" si="641"/>
        <v>0</v>
      </c>
      <c r="BN1074" s="4" t="str">
        <f t="shared" si="642"/>
        <v>0</v>
      </c>
      <c r="BO1074" s="4" t="str">
        <f t="shared" si="643"/>
        <v>0</v>
      </c>
      <c r="BP1074" s="4" t="str">
        <f t="shared" si="644"/>
        <v>0</v>
      </c>
      <c r="BQ1074" s="4" t="str">
        <f t="shared" si="645"/>
        <v>0</v>
      </c>
      <c r="BR1074" s="4" t="str">
        <f t="shared" si="646"/>
        <v>0</v>
      </c>
      <c r="BS1074" s="4" t="str">
        <f t="shared" si="647"/>
        <v>0</v>
      </c>
      <c r="BT1074" s="4" t="str">
        <f t="shared" si="648"/>
        <v>0</v>
      </c>
      <c r="BU1074" s="4" t="str">
        <f t="shared" si="649"/>
        <v>0</v>
      </c>
      <c r="BV1074" s="4" t="str">
        <f t="shared" si="650"/>
        <v>0</v>
      </c>
      <c r="BW1074" s="4" t="str">
        <f t="shared" si="651"/>
        <v>0</v>
      </c>
      <c r="BX1074" s="4" t="str">
        <f t="shared" si="652"/>
        <v>0</v>
      </c>
      <c r="BY1074" s="4" t="str">
        <f t="shared" si="653"/>
        <v>0</v>
      </c>
      <c r="BZ1074" s="37">
        <f t="shared" si="654"/>
        <v>0</v>
      </c>
      <c r="CA1074" s="32" t="e">
        <f>VLOOKUP(J:J,'Agent wise'!A:C,3,0)</f>
        <v>#N/A</v>
      </c>
      <c r="CB1074" s="32">
        <f t="shared" si="655"/>
        <v>0</v>
      </c>
      <c r="CC1074" t="str">
        <f t="shared" si="656"/>
        <v>FC</v>
      </c>
      <c r="CE1074" s="32"/>
      <c r="CJ1074">
        <f t="shared" si="657"/>
        <v>0</v>
      </c>
      <c r="CK1074">
        <f t="shared" si="658"/>
        <v>1</v>
      </c>
      <c r="CL1074">
        <f t="shared" si="659"/>
        <v>1900</v>
      </c>
    </row>
    <row r="1075" spans="5:90" ht="15" customHeight="1" x14ac:dyDescent="0.35">
      <c r="E1075" s="32"/>
      <c r="AQ1075" s="1"/>
      <c r="AW1075" s="4" t="str">
        <f t="shared" si="625"/>
        <v>0</v>
      </c>
      <c r="AX1075" s="4" t="str">
        <f t="shared" si="626"/>
        <v>0</v>
      </c>
      <c r="AY1075" s="4" t="str">
        <f t="shared" si="627"/>
        <v>0</v>
      </c>
      <c r="AZ1075" s="4" t="str">
        <f t="shared" si="628"/>
        <v>0</v>
      </c>
      <c r="BA1075" s="4" t="str">
        <f t="shared" si="629"/>
        <v>0</v>
      </c>
      <c r="BB1075" s="4" t="str">
        <f t="shared" si="630"/>
        <v>0</v>
      </c>
      <c r="BC1075" s="4" t="str">
        <f t="shared" si="631"/>
        <v>0</v>
      </c>
      <c r="BD1075" s="4" t="str">
        <f t="shared" si="632"/>
        <v>0</v>
      </c>
      <c r="BE1075" s="4" t="str">
        <f t="shared" si="633"/>
        <v>0</v>
      </c>
      <c r="BF1075" s="4" t="str">
        <f t="shared" si="634"/>
        <v>0</v>
      </c>
      <c r="BG1075" s="4" t="str">
        <f t="shared" si="635"/>
        <v>0</v>
      </c>
      <c r="BH1075" s="4" t="str">
        <f t="shared" si="636"/>
        <v>0</v>
      </c>
      <c r="BI1075" s="4" t="str">
        <f t="shared" si="637"/>
        <v>0</v>
      </c>
      <c r="BJ1075" s="4" t="str">
        <f t="shared" si="638"/>
        <v>0</v>
      </c>
      <c r="BK1075" s="4" t="str">
        <f t="shared" si="639"/>
        <v>0</v>
      </c>
      <c r="BL1075" s="4" t="str">
        <f t="shared" si="640"/>
        <v>0</v>
      </c>
      <c r="BM1075" s="4" t="str">
        <f t="shared" si="641"/>
        <v>0</v>
      </c>
      <c r="BN1075" s="4" t="str">
        <f t="shared" si="642"/>
        <v>0</v>
      </c>
      <c r="BO1075" s="4" t="str">
        <f t="shared" si="643"/>
        <v>0</v>
      </c>
      <c r="BP1075" s="4" t="str">
        <f t="shared" si="644"/>
        <v>0</v>
      </c>
      <c r="BQ1075" s="4" t="str">
        <f t="shared" si="645"/>
        <v>0</v>
      </c>
      <c r="BR1075" s="4" t="str">
        <f t="shared" si="646"/>
        <v>0</v>
      </c>
      <c r="BS1075" s="4" t="str">
        <f t="shared" si="647"/>
        <v>0</v>
      </c>
      <c r="BT1075" s="4" t="str">
        <f t="shared" si="648"/>
        <v>0</v>
      </c>
      <c r="BU1075" s="4" t="str">
        <f t="shared" si="649"/>
        <v>0</v>
      </c>
      <c r="BV1075" s="4" t="str">
        <f t="shared" si="650"/>
        <v>0</v>
      </c>
      <c r="BW1075" s="4" t="str">
        <f t="shared" si="651"/>
        <v>0</v>
      </c>
      <c r="BX1075" s="4" t="str">
        <f t="shared" si="652"/>
        <v>0</v>
      </c>
      <c r="BY1075" s="4" t="str">
        <f t="shared" si="653"/>
        <v>0</v>
      </c>
      <c r="BZ1075" s="37">
        <f t="shared" si="654"/>
        <v>0</v>
      </c>
      <c r="CA1075" s="32" t="e">
        <f>VLOOKUP(J:J,'Agent wise'!A:C,3,0)</f>
        <v>#N/A</v>
      </c>
      <c r="CB1075" s="32">
        <f t="shared" si="655"/>
        <v>0</v>
      </c>
      <c r="CC1075" t="str">
        <f t="shared" si="656"/>
        <v>FC</v>
      </c>
      <c r="CE1075" s="32"/>
      <c r="CJ1075">
        <f t="shared" si="657"/>
        <v>0</v>
      </c>
      <c r="CK1075">
        <f t="shared" si="658"/>
        <v>1</v>
      </c>
      <c r="CL1075">
        <f t="shared" si="659"/>
        <v>1900</v>
      </c>
    </row>
    <row r="1076" spans="5:90" ht="15" customHeight="1" x14ac:dyDescent="0.35">
      <c r="E1076" s="32"/>
      <c r="AQ1076" s="1"/>
      <c r="AW1076" s="4" t="str">
        <f t="shared" si="625"/>
        <v>0</v>
      </c>
      <c r="AX1076" s="4" t="str">
        <f t="shared" si="626"/>
        <v>0</v>
      </c>
      <c r="AY1076" s="4" t="str">
        <f t="shared" si="627"/>
        <v>0</v>
      </c>
      <c r="AZ1076" s="4" t="str">
        <f t="shared" si="628"/>
        <v>0</v>
      </c>
      <c r="BA1076" s="4" t="str">
        <f t="shared" si="629"/>
        <v>0</v>
      </c>
      <c r="BB1076" s="4" t="str">
        <f t="shared" si="630"/>
        <v>0</v>
      </c>
      <c r="BC1076" s="4" t="str">
        <f t="shared" si="631"/>
        <v>0</v>
      </c>
      <c r="BD1076" s="4" t="str">
        <f t="shared" si="632"/>
        <v>0</v>
      </c>
      <c r="BE1076" s="4" t="str">
        <f t="shared" si="633"/>
        <v>0</v>
      </c>
      <c r="BF1076" s="4" t="str">
        <f t="shared" si="634"/>
        <v>0</v>
      </c>
      <c r="BG1076" s="4" t="str">
        <f t="shared" si="635"/>
        <v>0</v>
      </c>
      <c r="BH1076" s="4" t="str">
        <f t="shared" si="636"/>
        <v>0</v>
      </c>
      <c r="BI1076" s="4" t="str">
        <f t="shared" si="637"/>
        <v>0</v>
      </c>
      <c r="BJ1076" s="4" t="str">
        <f t="shared" si="638"/>
        <v>0</v>
      </c>
      <c r="BK1076" s="4" t="str">
        <f t="shared" si="639"/>
        <v>0</v>
      </c>
      <c r="BL1076" s="4" t="str">
        <f t="shared" si="640"/>
        <v>0</v>
      </c>
      <c r="BM1076" s="4" t="str">
        <f t="shared" si="641"/>
        <v>0</v>
      </c>
      <c r="BN1076" s="4" t="str">
        <f t="shared" si="642"/>
        <v>0</v>
      </c>
      <c r="BO1076" s="4" t="str">
        <f t="shared" si="643"/>
        <v>0</v>
      </c>
      <c r="BP1076" s="4" t="str">
        <f t="shared" si="644"/>
        <v>0</v>
      </c>
      <c r="BQ1076" s="4" t="str">
        <f t="shared" si="645"/>
        <v>0</v>
      </c>
      <c r="BR1076" s="4" t="str">
        <f t="shared" si="646"/>
        <v>0</v>
      </c>
      <c r="BS1076" s="4" t="str">
        <f t="shared" si="647"/>
        <v>0</v>
      </c>
      <c r="BT1076" s="4" t="str">
        <f t="shared" si="648"/>
        <v>0</v>
      </c>
      <c r="BU1076" s="4" t="str">
        <f t="shared" si="649"/>
        <v>0</v>
      </c>
      <c r="BV1076" s="4" t="str">
        <f t="shared" si="650"/>
        <v>0</v>
      </c>
      <c r="BW1076" s="4" t="str">
        <f t="shared" si="651"/>
        <v>0</v>
      </c>
      <c r="BX1076" s="4" t="str">
        <f t="shared" si="652"/>
        <v>0</v>
      </c>
      <c r="BY1076" s="4" t="str">
        <f t="shared" si="653"/>
        <v>0</v>
      </c>
      <c r="BZ1076" s="37">
        <f t="shared" si="654"/>
        <v>0</v>
      </c>
      <c r="CA1076" s="32" t="e">
        <f>VLOOKUP(J:J,'Agent wise'!A:C,3,0)</f>
        <v>#N/A</v>
      </c>
      <c r="CB1076" s="32">
        <f t="shared" si="655"/>
        <v>0</v>
      </c>
      <c r="CC1076" t="str">
        <f t="shared" si="656"/>
        <v>FC</v>
      </c>
      <c r="CE1076" s="32"/>
      <c r="CJ1076">
        <f t="shared" si="657"/>
        <v>0</v>
      </c>
      <c r="CK1076">
        <f t="shared" si="658"/>
        <v>1</v>
      </c>
      <c r="CL1076">
        <f t="shared" si="659"/>
        <v>1900</v>
      </c>
    </row>
    <row r="1077" spans="5:90" ht="15" customHeight="1" x14ac:dyDescent="0.35">
      <c r="E1077" s="32"/>
      <c r="AQ1077" s="1"/>
      <c r="AW1077" s="4" t="str">
        <f t="shared" si="625"/>
        <v>0</v>
      </c>
      <c r="AX1077" s="4" t="str">
        <f t="shared" si="626"/>
        <v>0</v>
      </c>
      <c r="AY1077" s="4" t="str">
        <f t="shared" si="627"/>
        <v>0</v>
      </c>
      <c r="AZ1077" s="4" t="str">
        <f t="shared" si="628"/>
        <v>0</v>
      </c>
      <c r="BA1077" s="4" t="str">
        <f t="shared" si="629"/>
        <v>0</v>
      </c>
      <c r="BB1077" s="4" t="str">
        <f t="shared" si="630"/>
        <v>0</v>
      </c>
      <c r="BC1077" s="4" t="str">
        <f t="shared" si="631"/>
        <v>0</v>
      </c>
      <c r="BD1077" s="4" t="str">
        <f t="shared" si="632"/>
        <v>0</v>
      </c>
      <c r="BE1077" s="4" t="str">
        <f t="shared" si="633"/>
        <v>0</v>
      </c>
      <c r="BF1077" s="4" t="str">
        <f t="shared" si="634"/>
        <v>0</v>
      </c>
      <c r="BG1077" s="4" t="str">
        <f t="shared" si="635"/>
        <v>0</v>
      </c>
      <c r="BH1077" s="4" t="str">
        <f t="shared" si="636"/>
        <v>0</v>
      </c>
      <c r="BI1077" s="4" t="str">
        <f t="shared" si="637"/>
        <v>0</v>
      </c>
      <c r="BJ1077" s="4" t="str">
        <f t="shared" si="638"/>
        <v>0</v>
      </c>
      <c r="BK1077" s="4" t="str">
        <f t="shared" si="639"/>
        <v>0</v>
      </c>
      <c r="BL1077" s="4" t="str">
        <f t="shared" si="640"/>
        <v>0</v>
      </c>
      <c r="BM1077" s="4" t="str">
        <f t="shared" si="641"/>
        <v>0</v>
      </c>
      <c r="BN1077" s="4" t="str">
        <f t="shared" si="642"/>
        <v>0</v>
      </c>
      <c r="BO1077" s="4" t="str">
        <f t="shared" si="643"/>
        <v>0</v>
      </c>
      <c r="BP1077" s="4" t="str">
        <f t="shared" si="644"/>
        <v>0</v>
      </c>
      <c r="BQ1077" s="4" t="str">
        <f t="shared" si="645"/>
        <v>0</v>
      </c>
      <c r="BR1077" s="4" t="str">
        <f t="shared" si="646"/>
        <v>0</v>
      </c>
      <c r="BS1077" s="4" t="str">
        <f t="shared" si="647"/>
        <v>0</v>
      </c>
      <c r="BT1077" s="4" t="str">
        <f t="shared" si="648"/>
        <v>0</v>
      </c>
      <c r="BU1077" s="4" t="str">
        <f t="shared" si="649"/>
        <v>0</v>
      </c>
      <c r="BV1077" s="4" t="str">
        <f t="shared" si="650"/>
        <v>0</v>
      </c>
      <c r="BW1077" s="4" t="str">
        <f t="shared" si="651"/>
        <v>0</v>
      </c>
      <c r="BX1077" s="4" t="str">
        <f t="shared" si="652"/>
        <v>0</v>
      </c>
      <c r="BY1077" s="4" t="str">
        <f t="shared" si="653"/>
        <v>0</v>
      </c>
      <c r="BZ1077" s="37">
        <f t="shared" si="654"/>
        <v>0</v>
      </c>
      <c r="CA1077" s="32" t="e">
        <f>VLOOKUP(J:J,'Agent wise'!A:C,3,0)</f>
        <v>#N/A</v>
      </c>
      <c r="CB1077" s="32">
        <f t="shared" si="655"/>
        <v>0</v>
      </c>
      <c r="CC1077" t="str">
        <f t="shared" si="656"/>
        <v>FC</v>
      </c>
      <c r="CE1077" s="32"/>
      <c r="CJ1077">
        <f t="shared" si="657"/>
        <v>0</v>
      </c>
      <c r="CK1077">
        <f t="shared" si="658"/>
        <v>1</v>
      </c>
      <c r="CL1077">
        <f t="shared" si="659"/>
        <v>1900</v>
      </c>
    </row>
    <row r="1078" spans="5:90" ht="15" customHeight="1" x14ac:dyDescent="0.35">
      <c r="E1078" s="32"/>
      <c r="AQ1078" s="1"/>
      <c r="AW1078" s="4" t="str">
        <f t="shared" si="625"/>
        <v>0</v>
      </c>
      <c r="AX1078" s="4" t="str">
        <f t="shared" si="626"/>
        <v>0</v>
      </c>
      <c r="AY1078" s="4" t="str">
        <f t="shared" si="627"/>
        <v>0</v>
      </c>
      <c r="AZ1078" s="4" t="str">
        <f t="shared" si="628"/>
        <v>0</v>
      </c>
      <c r="BA1078" s="4" t="str">
        <f t="shared" si="629"/>
        <v>0</v>
      </c>
      <c r="BB1078" s="4" t="str">
        <f t="shared" si="630"/>
        <v>0</v>
      </c>
      <c r="BC1078" s="4" t="str">
        <f t="shared" si="631"/>
        <v>0</v>
      </c>
      <c r="BD1078" s="4" t="str">
        <f t="shared" si="632"/>
        <v>0</v>
      </c>
      <c r="BE1078" s="4" t="str">
        <f t="shared" si="633"/>
        <v>0</v>
      </c>
      <c r="BF1078" s="4" t="str">
        <f t="shared" si="634"/>
        <v>0</v>
      </c>
      <c r="BG1078" s="4" t="str">
        <f t="shared" si="635"/>
        <v>0</v>
      </c>
      <c r="BH1078" s="4" t="str">
        <f t="shared" si="636"/>
        <v>0</v>
      </c>
      <c r="BI1078" s="4" t="str">
        <f t="shared" si="637"/>
        <v>0</v>
      </c>
      <c r="BJ1078" s="4" t="str">
        <f t="shared" si="638"/>
        <v>0</v>
      </c>
      <c r="BK1078" s="4" t="str">
        <f t="shared" si="639"/>
        <v>0</v>
      </c>
      <c r="BL1078" s="4" t="str">
        <f t="shared" si="640"/>
        <v>0</v>
      </c>
      <c r="BM1078" s="4" t="str">
        <f t="shared" si="641"/>
        <v>0</v>
      </c>
      <c r="BN1078" s="4" t="str">
        <f t="shared" si="642"/>
        <v>0</v>
      </c>
      <c r="BO1078" s="4" t="str">
        <f t="shared" si="643"/>
        <v>0</v>
      </c>
      <c r="BP1078" s="4" t="str">
        <f t="shared" si="644"/>
        <v>0</v>
      </c>
      <c r="BQ1078" s="4" t="str">
        <f t="shared" si="645"/>
        <v>0</v>
      </c>
      <c r="BR1078" s="4" t="str">
        <f t="shared" si="646"/>
        <v>0</v>
      </c>
      <c r="BS1078" s="4" t="str">
        <f t="shared" si="647"/>
        <v>0</v>
      </c>
      <c r="BT1078" s="4" t="str">
        <f t="shared" si="648"/>
        <v>0</v>
      </c>
      <c r="BU1078" s="4" t="str">
        <f t="shared" si="649"/>
        <v>0</v>
      </c>
      <c r="BV1078" s="4" t="str">
        <f t="shared" si="650"/>
        <v>0</v>
      </c>
      <c r="BW1078" s="4" t="str">
        <f t="shared" si="651"/>
        <v>0</v>
      </c>
      <c r="BX1078" s="4" t="str">
        <f t="shared" si="652"/>
        <v>0</v>
      </c>
      <c r="BY1078" s="4" t="str">
        <f t="shared" si="653"/>
        <v>0</v>
      </c>
      <c r="BZ1078" s="37">
        <f t="shared" si="654"/>
        <v>0</v>
      </c>
      <c r="CA1078" s="32" t="e">
        <f>VLOOKUP(J:J,'Agent wise'!A:C,3,0)</f>
        <v>#N/A</v>
      </c>
      <c r="CB1078" s="32">
        <f t="shared" si="655"/>
        <v>0</v>
      </c>
      <c r="CC1078" t="str">
        <f t="shared" si="656"/>
        <v>FC</v>
      </c>
      <c r="CE1078" s="32"/>
      <c r="CJ1078">
        <f t="shared" si="657"/>
        <v>0</v>
      </c>
      <c r="CK1078">
        <f t="shared" si="658"/>
        <v>1</v>
      </c>
      <c r="CL1078">
        <f t="shared" si="659"/>
        <v>1900</v>
      </c>
    </row>
    <row r="1079" spans="5:90" ht="15" customHeight="1" x14ac:dyDescent="0.35">
      <c r="E1079" s="32"/>
      <c r="AQ1079" s="1"/>
      <c r="AW1079" s="4" t="str">
        <f t="shared" si="625"/>
        <v>0</v>
      </c>
      <c r="AX1079" s="4" t="str">
        <f t="shared" si="626"/>
        <v>0</v>
      </c>
      <c r="AY1079" s="4" t="str">
        <f t="shared" si="627"/>
        <v>0</v>
      </c>
      <c r="AZ1079" s="4" t="str">
        <f t="shared" si="628"/>
        <v>0</v>
      </c>
      <c r="BA1079" s="4" t="str">
        <f t="shared" si="629"/>
        <v>0</v>
      </c>
      <c r="BB1079" s="4" t="str">
        <f t="shared" si="630"/>
        <v>0</v>
      </c>
      <c r="BC1079" s="4" t="str">
        <f t="shared" si="631"/>
        <v>0</v>
      </c>
      <c r="BD1079" s="4" t="str">
        <f t="shared" si="632"/>
        <v>0</v>
      </c>
      <c r="BE1079" s="4" t="str">
        <f t="shared" si="633"/>
        <v>0</v>
      </c>
      <c r="BF1079" s="4" t="str">
        <f t="shared" si="634"/>
        <v>0</v>
      </c>
      <c r="BG1079" s="4" t="str">
        <f t="shared" si="635"/>
        <v>0</v>
      </c>
      <c r="BH1079" s="4" t="str">
        <f t="shared" si="636"/>
        <v>0</v>
      </c>
      <c r="BI1079" s="4" t="str">
        <f t="shared" si="637"/>
        <v>0</v>
      </c>
      <c r="BJ1079" s="4" t="str">
        <f t="shared" si="638"/>
        <v>0</v>
      </c>
      <c r="BK1079" s="4" t="str">
        <f t="shared" si="639"/>
        <v>0</v>
      </c>
      <c r="BL1079" s="4" t="str">
        <f t="shared" si="640"/>
        <v>0</v>
      </c>
      <c r="BM1079" s="4" t="str">
        <f t="shared" si="641"/>
        <v>0</v>
      </c>
      <c r="BN1079" s="4" t="str">
        <f t="shared" si="642"/>
        <v>0</v>
      </c>
      <c r="BO1079" s="4" t="str">
        <f t="shared" si="643"/>
        <v>0</v>
      </c>
      <c r="BP1079" s="4" t="str">
        <f t="shared" si="644"/>
        <v>0</v>
      </c>
      <c r="BQ1079" s="4" t="str">
        <f t="shared" si="645"/>
        <v>0</v>
      </c>
      <c r="BR1079" s="4" t="str">
        <f t="shared" si="646"/>
        <v>0</v>
      </c>
      <c r="BS1079" s="4" t="str">
        <f t="shared" si="647"/>
        <v>0</v>
      </c>
      <c r="BT1079" s="4" t="str">
        <f t="shared" si="648"/>
        <v>0</v>
      </c>
      <c r="BU1079" s="4" t="str">
        <f t="shared" si="649"/>
        <v>0</v>
      </c>
      <c r="BV1079" s="4" t="str">
        <f t="shared" si="650"/>
        <v>0</v>
      </c>
      <c r="BW1079" s="4" t="str">
        <f t="shared" si="651"/>
        <v>0</v>
      </c>
      <c r="BX1079" s="4" t="str">
        <f t="shared" si="652"/>
        <v>0</v>
      </c>
      <c r="BY1079" s="4" t="str">
        <f t="shared" si="653"/>
        <v>0</v>
      </c>
      <c r="BZ1079" s="37">
        <f t="shared" si="654"/>
        <v>0</v>
      </c>
      <c r="CA1079" s="32" t="e">
        <f>VLOOKUP(J:J,'Agent wise'!A:C,3,0)</f>
        <v>#N/A</v>
      </c>
      <c r="CB1079" s="32">
        <f t="shared" si="655"/>
        <v>0</v>
      </c>
      <c r="CC1079" t="str">
        <f t="shared" si="656"/>
        <v>FC</v>
      </c>
      <c r="CE1079" s="32"/>
      <c r="CJ1079">
        <f t="shared" si="657"/>
        <v>0</v>
      </c>
      <c r="CK1079">
        <f t="shared" si="658"/>
        <v>1</v>
      </c>
      <c r="CL1079">
        <f t="shared" si="659"/>
        <v>1900</v>
      </c>
    </row>
    <row r="1080" spans="5:90" ht="15" customHeight="1" x14ac:dyDescent="0.35">
      <c r="E1080" s="32"/>
      <c r="AQ1080" s="1"/>
      <c r="AW1080" s="4" t="str">
        <f t="shared" si="625"/>
        <v>0</v>
      </c>
      <c r="AX1080" s="4" t="str">
        <f t="shared" si="626"/>
        <v>0</v>
      </c>
      <c r="AY1080" s="4" t="str">
        <f t="shared" si="627"/>
        <v>0</v>
      </c>
      <c r="AZ1080" s="4" t="str">
        <f t="shared" si="628"/>
        <v>0</v>
      </c>
      <c r="BA1080" s="4" t="str">
        <f t="shared" si="629"/>
        <v>0</v>
      </c>
      <c r="BB1080" s="4" t="str">
        <f t="shared" si="630"/>
        <v>0</v>
      </c>
      <c r="BC1080" s="4" t="str">
        <f t="shared" si="631"/>
        <v>0</v>
      </c>
      <c r="BD1080" s="4" t="str">
        <f t="shared" si="632"/>
        <v>0</v>
      </c>
      <c r="BE1080" s="4" t="str">
        <f t="shared" si="633"/>
        <v>0</v>
      </c>
      <c r="BF1080" s="4" t="str">
        <f t="shared" si="634"/>
        <v>0</v>
      </c>
      <c r="BG1080" s="4" t="str">
        <f t="shared" si="635"/>
        <v>0</v>
      </c>
      <c r="BH1080" s="4" t="str">
        <f t="shared" si="636"/>
        <v>0</v>
      </c>
      <c r="BI1080" s="4" t="str">
        <f t="shared" si="637"/>
        <v>0</v>
      </c>
      <c r="BJ1080" s="4" t="str">
        <f t="shared" si="638"/>
        <v>0</v>
      </c>
      <c r="BK1080" s="4" t="str">
        <f t="shared" si="639"/>
        <v>0</v>
      </c>
      <c r="BL1080" s="4" t="str">
        <f t="shared" si="640"/>
        <v>0</v>
      </c>
      <c r="BM1080" s="4" t="str">
        <f t="shared" si="641"/>
        <v>0</v>
      </c>
      <c r="BN1080" s="4" t="str">
        <f t="shared" si="642"/>
        <v>0</v>
      </c>
      <c r="BO1080" s="4" t="str">
        <f t="shared" si="643"/>
        <v>0</v>
      </c>
      <c r="BP1080" s="4" t="str">
        <f t="shared" si="644"/>
        <v>0</v>
      </c>
      <c r="BQ1080" s="4" t="str">
        <f t="shared" si="645"/>
        <v>0</v>
      </c>
      <c r="BR1080" s="4" t="str">
        <f t="shared" si="646"/>
        <v>0</v>
      </c>
      <c r="BS1080" s="4" t="str">
        <f t="shared" si="647"/>
        <v>0</v>
      </c>
      <c r="BT1080" s="4" t="str">
        <f t="shared" si="648"/>
        <v>0</v>
      </c>
      <c r="BU1080" s="4" t="str">
        <f t="shared" si="649"/>
        <v>0</v>
      </c>
      <c r="BV1080" s="4" t="str">
        <f t="shared" si="650"/>
        <v>0</v>
      </c>
      <c r="BW1080" s="4" t="str">
        <f t="shared" si="651"/>
        <v>0</v>
      </c>
      <c r="BX1080" s="4" t="str">
        <f t="shared" si="652"/>
        <v>0</v>
      </c>
      <c r="BY1080" s="4" t="str">
        <f t="shared" si="653"/>
        <v>0</v>
      </c>
      <c r="BZ1080" s="37">
        <f t="shared" si="654"/>
        <v>0</v>
      </c>
      <c r="CA1080" s="32" t="e">
        <f>VLOOKUP(J:J,'Agent wise'!A:C,3,0)</f>
        <v>#N/A</v>
      </c>
      <c r="CB1080" s="32">
        <f t="shared" si="655"/>
        <v>0</v>
      </c>
      <c r="CC1080" t="str">
        <f t="shared" si="656"/>
        <v>FC</v>
      </c>
      <c r="CE1080" s="32"/>
      <c r="CJ1080">
        <f t="shared" si="657"/>
        <v>0</v>
      </c>
      <c r="CK1080">
        <f t="shared" si="658"/>
        <v>1</v>
      </c>
      <c r="CL1080">
        <f t="shared" si="659"/>
        <v>1900</v>
      </c>
    </row>
    <row r="1081" spans="5:90" ht="15" customHeight="1" x14ac:dyDescent="0.35">
      <c r="E1081" s="32"/>
      <c r="AQ1081" s="1"/>
      <c r="AW1081" s="4" t="str">
        <f t="shared" si="625"/>
        <v>0</v>
      </c>
      <c r="AX1081" s="4" t="str">
        <f t="shared" si="626"/>
        <v>0</v>
      </c>
      <c r="AY1081" s="4" t="str">
        <f t="shared" si="627"/>
        <v>0</v>
      </c>
      <c r="AZ1081" s="4" t="str">
        <f t="shared" si="628"/>
        <v>0</v>
      </c>
      <c r="BA1081" s="4" t="str">
        <f t="shared" si="629"/>
        <v>0</v>
      </c>
      <c r="BB1081" s="4" t="str">
        <f t="shared" si="630"/>
        <v>0</v>
      </c>
      <c r="BC1081" s="4" t="str">
        <f t="shared" si="631"/>
        <v>0</v>
      </c>
      <c r="BD1081" s="4" t="str">
        <f t="shared" si="632"/>
        <v>0</v>
      </c>
      <c r="BE1081" s="4" t="str">
        <f t="shared" si="633"/>
        <v>0</v>
      </c>
      <c r="BF1081" s="4" t="str">
        <f t="shared" si="634"/>
        <v>0</v>
      </c>
      <c r="BG1081" s="4" t="str">
        <f t="shared" si="635"/>
        <v>0</v>
      </c>
      <c r="BH1081" s="4" t="str">
        <f t="shared" si="636"/>
        <v>0</v>
      </c>
      <c r="BI1081" s="4" t="str">
        <f t="shared" si="637"/>
        <v>0</v>
      </c>
      <c r="BJ1081" s="4" t="str">
        <f t="shared" si="638"/>
        <v>0</v>
      </c>
      <c r="BK1081" s="4" t="str">
        <f t="shared" si="639"/>
        <v>0</v>
      </c>
      <c r="BL1081" s="4" t="str">
        <f t="shared" si="640"/>
        <v>0</v>
      </c>
      <c r="BM1081" s="4" t="str">
        <f t="shared" si="641"/>
        <v>0</v>
      </c>
      <c r="BN1081" s="4" t="str">
        <f t="shared" si="642"/>
        <v>0</v>
      </c>
      <c r="BO1081" s="4" t="str">
        <f t="shared" si="643"/>
        <v>0</v>
      </c>
      <c r="BP1081" s="4" t="str">
        <f t="shared" si="644"/>
        <v>0</v>
      </c>
      <c r="BQ1081" s="4" t="str">
        <f t="shared" si="645"/>
        <v>0</v>
      </c>
      <c r="BR1081" s="4" t="str">
        <f t="shared" si="646"/>
        <v>0</v>
      </c>
      <c r="BS1081" s="4" t="str">
        <f t="shared" si="647"/>
        <v>0</v>
      </c>
      <c r="BT1081" s="4" t="str">
        <f t="shared" si="648"/>
        <v>0</v>
      </c>
      <c r="BU1081" s="4" t="str">
        <f t="shared" si="649"/>
        <v>0</v>
      </c>
      <c r="BV1081" s="4" t="str">
        <f t="shared" si="650"/>
        <v>0</v>
      </c>
      <c r="BW1081" s="4" t="str">
        <f t="shared" si="651"/>
        <v>0</v>
      </c>
      <c r="BX1081" s="4" t="str">
        <f t="shared" si="652"/>
        <v>0</v>
      </c>
      <c r="BY1081" s="4" t="str">
        <f t="shared" si="653"/>
        <v>0</v>
      </c>
      <c r="BZ1081" s="37">
        <f t="shared" si="654"/>
        <v>0</v>
      </c>
      <c r="CA1081" s="32" t="e">
        <f>VLOOKUP(J:J,'Agent wise'!A:C,3,0)</f>
        <v>#N/A</v>
      </c>
      <c r="CB1081" s="32">
        <f t="shared" si="655"/>
        <v>0</v>
      </c>
      <c r="CC1081" t="str">
        <f t="shared" si="656"/>
        <v>FC</v>
      </c>
      <c r="CE1081" s="32"/>
      <c r="CJ1081">
        <f t="shared" si="657"/>
        <v>0</v>
      </c>
      <c r="CK1081">
        <f t="shared" si="658"/>
        <v>1</v>
      </c>
      <c r="CL1081">
        <f t="shared" si="659"/>
        <v>1900</v>
      </c>
    </row>
    <row r="1082" spans="5:90" ht="15" customHeight="1" x14ac:dyDescent="0.35">
      <c r="E1082" s="32"/>
      <c r="AQ1082" s="1"/>
      <c r="AW1082" s="4" t="str">
        <f t="shared" si="625"/>
        <v>0</v>
      </c>
      <c r="AX1082" s="4" t="str">
        <f t="shared" si="626"/>
        <v>0</v>
      </c>
      <c r="AY1082" s="4" t="str">
        <f t="shared" si="627"/>
        <v>0</v>
      </c>
      <c r="AZ1082" s="4" t="str">
        <f t="shared" si="628"/>
        <v>0</v>
      </c>
      <c r="BA1082" s="4" t="str">
        <f t="shared" si="629"/>
        <v>0</v>
      </c>
      <c r="BB1082" s="4" t="str">
        <f t="shared" si="630"/>
        <v>0</v>
      </c>
      <c r="BC1082" s="4" t="str">
        <f t="shared" si="631"/>
        <v>0</v>
      </c>
      <c r="BD1082" s="4" t="str">
        <f t="shared" si="632"/>
        <v>0</v>
      </c>
      <c r="BE1082" s="4" t="str">
        <f t="shared" si="633"/>
        <v>0</v>
      </c>
      <c r="BF1082" s="4" t="str">
        <f t="shared" si="634"/>
        <v>0</v>
      </c>
      <c r="BG1082" s="4" t="str">
        <f t="shared" si="635"/>
        <v>0</v>
      </c>
      <c r="BH1082" s="4" t="str">
        <f t="shared" si="636"/>
        <v>0</v>
      </c>
      <c r="BI1082" s="4" t="str">
        <f t="shared" si="637"/>
        <v>0</v>
      </c>
      <c r="BJ1082" s="4" t="str">
        <f t="shared" si="638"/>
        <v>0</v>
      </c>
      <c r="BK1082" s="4" t="str">
        <f t="shared" si="639"/>
        <v>0</v>
      </c>
      <c r="BL1082" s="4" t="str">
        <f t="shared" si="640"/>
        <v>0</v>
      </c>
      <c r="BM1082" s="4" t="str">
        <f t="shared" si="641"/>
        <v>0</v>
      </c>
      <c r="BN1082" s="4" t="str">
        <f t="shared" si="642"/>
        <v>0</v>
      </c>
      <c r="BO1082" s="4" t="str">
        <f t="shared" si="643"/>
        <v>0</v>
      </c>
      <c r="BP1082" s="4" t="str">
        <f t="shared" si="644"/>
        <v>0</v>
      </c>
      <c r="BQ1082" s="4" t="str">
        <f t="shared" si="645"/>
        <v>0</v>
      </c>
      <c r="BR1082" s="4" t="str">
        <f t="shared" si="646"/>
        <v>0</v>
      </c>
      <c r="BS1082" s="4" t="str">
        <f t="shared" si="647"/>
        <v>0</v>
      </c>
      <c r="BT1082" s="4" t="str">
        <f t="shared" si="648"/>
        <v>0</v>
      </c>
      <c r="BU1082" s="4" t="str">
        <f t="shared" si="649"/>
        <v>0</v>
      </c>
      <c r="BV1082" s="4" t="str">
        <f t="shared" si="650"/>
        <v>0</v>
      </c>
      <c r="BW1082" s="4" t="str">
        <f t="shared" si="651"/>
        <v>0</v>
      </c>
      <c r="BX1082" s="4" t="str">
        <f t="shared" si="652"/>
        <v>0</v>
      </c>
      <c r="BY1082" s="4" t="str">
        <f t="shared" si="653"/>
        <v>0</v>
      </c>
      <c r="BZ1082" s="37">
        <f t="shared" si="654"/>
        <v>0</v>
      </c>
      <c r="CA1082" s="32" t="e">
        <f>VLOOKUP(J:J,'Agent wise'!A:C,3,0)</f>
        <v>#N/A</v>
      </c>
      <c r="CB1082" s="32">
        <f t="shared" si="655"/>
        <v>0</v>
      </c>
      <c r="CC1082" t="str">
        <f t="shared" si="656"/>
        <v>FC</v>
      </c>
      <c r="CE1082" s="32"/>
      <c r="CJ1082">
        <f t="shared" si="657"/>
        <v>0</v>
      </c>
      <c r="CK1082">
        <f t="shared" si="658"/>
        <v>1</v>
      </c>
      <c r="CL1082">
        <f t="shared" si="659"/>
        <v>1900</v>
      </c>
    </row>
    <row r="1083" spans="5:90" ht="15" customHeight="1" x14ac:dyDescent="0.35">
      <c r="E1083" s="32"/>
      <c r="AQ1083" s="1"/>
      <c r="AW1083" s="4" t="str">
        <f t="shared" si="625"/>
        <v>0</v>
      </c>
      <c r="AX1083" s="4" t="str">
        <f t="shared" si="626"/>
        <v>0</v>
      </c>
      <c r="AY1083" s="4" t="str">
        <f t="shared" si="627"/>
        <v>0</v>
      </c>
      <c r="AZ1083" s="4" t="str">
        <f t="shared" si="628"/>
        <v>0</v>
      </c>
      <c r="BA1083" s="4" t="str">
        <f t="shared" si="629"/>
        <v>0</v>
      </c>
      <c r="BB1083" s="4" t="str">
        <f t="shared" si="630"/>
        <v>0</v>
      </c>
      <c r="BC1083" s="4" t="str">
        <f t="shared" si="631"/>
        <v>0</v>
      </c>
      <c r="BD1083" s="4" t="str">
        <f t="shared" si="632"/>
        <v>0</v>
      </c>
      <c r="BE1083" s="4" t="str">
        <f t="shared" si="633"/>
        <v>0</v>
      </c>
      <c r="BF1083" s="4" t="str">
        <f t="shared" si="634"/>
        <v>0</v>
      </c>
      <c r="BG1083" s="4" t="str">
        <f t="shared" si="635"/>
        <v>0</v>
      </c>
      <c r="BH1083" s="4" t="str">
        <f t="shared" si="636"/>
        <v>0</v>
      </c>
      <c r="BI1083" s="4" t="str">
        <f t="shared" si="637"/>
        <v>0</v>
      </c>
      <c r="BJ1083" s="4" t="str">
        <f t="shared" si="638"/>
        <v>0</v>
      </c>
      <c r="BK1083" s="4" t="str">
        <f t="shared" si="639"/>
        <v>0</v>
      </c>
      <c r="BL1083" s="4" t="str">
        <f t="shared" si="640"/>
        <v>0</v>
      </c>
      <c r="BM1083" s="4" t="str">
        <f t="shared" si="641"/>
        <v>0</v>
      </c>
      <c r="BN1083" s="4" t="str">
        <f t="shared" si="642"/>
        <v>0</v>
      </c>
      <c r="BO1083" s="4" t="str">
        <f t="shared" si="643"/>
        <v>0</v>
      </c>
      <c r="BP1083" s="4" t="str">
        <f t="shared" si="644"/>
        <v>0</v>
      </c>
      <c r="BQ1083" s="4" t="str">
        <f t="shared" si="645"/>
        <v>0</v>
      </c>
      <c r="BR1083" s="4" t="str">
        <f t="shared" si="646"/>
        <v>0</v>
      </c>
      <c r="BS1083" s="4" t="str">
        <f t="shared" si="647"/>
        <v>0</v>
      </c>
      <c r="BT1083" s="4" t="str">
        <f t="shared" si="648"/>
        <v>0</v>
      </c>
      <c r="BU1083" s="4" t="str">
        <f t="shared" si="649"/>
        <v>0</v>
      </c>
      <c r="BV1083" s="4" t="str">
        <f t="shared" si="650"/>
        <v>0</v>
      </c>
      <c r="BW1083" s="4" t="str">
        <f t="shared" si="651"/>
        <v>0</v>
      </c>
      <c r="BX1083" s="4" t="str">
        <f t="shared" si="652"/>
        <v>0</v>
      </c>
      <c r="BY1083" s="4" t="str">
        <f t="shared" si="653"/>
        <v>0</v>
      </c>
      <c r="BZ1083" s="37">
        <f t="shared" si="654"/>
        <v>0</v>
      </c>
      <c r="CA1083" s="32" t="e">
        <f>VLOOKUP(J:J,'Agent wise'!A:C,3,0)</f>
        <v>#N/A</v>
      </c>
      <c r="CB1083" s="32">
        <f t="shared" si="655"/>
        <v>0</v>
      </c>
      <c r="CC1083" t="str">
        <f t="shared" si="656"/>
        <v>FC</v>
      </c>
      <c r="CE1083" s="32"/>
      <c r="CJ1083">
        <f t="shared" si="657"/>
        <v>0</v>
      </c>
      <c r="CK1083">
        <f t="shared" si="658"/>
        <v>1</v>
      </c>
      <c r="CL1083">
        <f t="shared" si="659"/>
        <v>1900</v>
      </c>
    </row>
    <row r="1084" spans="5:90" ht="15" customHeight="1" x14ac:dyDescent="0.35">
      <c r="E1084" s="32"/>
      <c r="AQ1084" s="1"/>
      <c r="AW1084" s="4" t="str">
        <f t="shared" si="625"/>
        <v>0</v>
      </c>
      <c r="AX1084" s="4" t="str">
        <f t="shared" si="626"/>
        <v>0</v>
      </c>
      <c r="AY1084" s="4" t="str">
        <f t="shared" si="627"/>
        <v>0</v>
      </c>
      <c r="AZ1084" s="4" t="str">
        <f t="shared" si="628"/>
        <v>0</v>
      </c>
      <c r="BA1084" s="4" t="str">
        <f t="shared" si="629"/>
        <v>0</v>
      </c>
      <c r="BB1084" s="4" t="str">
        <f t="shared" si="630"/>
        <v>0</v>
      </c>
      <c r="BC1084" s="4" t="str">
        <f t="shared" si="631"/>
        <v>0</v>
      </c>
      <c r="BD1084" s="4" t="str">
        <f t="shared" si="632"/>
        <v>0</v>
      </c>
      <c r="BE1084" s="4" t="str">
        <f t="shared" si="633"/>
        <v>0</v>
      </c>
      <c r="BF1084" s="4" t="str">
        <f t="shared" si="634"/>
        <v>0</v>
      </c>
      <c r="BG1084" s="4" t="str">
        <f t="shared" si="635"/>
        <v>0</v>
      </c>
      <c r="BH1084" s="4" t="str">
        <f t="shared" si="636"/>
        <v>0</v>
      </c>
      <c r="BI1084" s="4" t="str">
        <f t="shared" si="637"/>
        <v>0</v>
      </c>
      <c r="BJ1084" s="4" t="str">
        <f t="shared" si="638"/>
        <v>0</v>
      </c>
      <c r="BK1084" s="4" t="str">
        <f t="shared" si="639"/>
        <v>0</v>
      </c>
      <c r="BL1084" s="4" t="str">
        <f t="shared" si="640"/>
        <v>0</v>
      </c>
      <c r="BM1084" s="4" t="str">
        <f t="shared" si="641"/>
        <v>0</v>
      </c>
      <c r="BN1084" s="4" t="str">
        <f t="shared" si="642"/>
        <v>0</v>
      </c>
      <c r="BO1084" s="4" t="str">
        <f t="shared" si="643"/>
        <v>0</v>
      </c>
      <c r="BP1084" s="4" t="str">
        <f t="shared" si="644"/>
        <v>0</v>
      </c>
      <c r="BQ1084" s="4" t="str">
        <f t="shared" si="645"/>
        <v>0</v>
      </c>
      <c r="BR1084" s="4" t="str">
        <f t="shared" si="646"/>
        <v>0</v>
      </c>
      <c r="BS1084" s="4" t="str">
        <f t="shared" si="647"/>
        <v>0</v>
      </c>
      <c r="BT1084" s="4" t="str">
        <f t="shared" si="648"/>
        <v>0</v>
      </c>
      <c r="BU1084" s="4" t="str">
        <f t="shared" si="649"/>
        <v>0</v>
      </c>
      <c r="BV1084" s="4" t="str">
        <f t="shared" si="650"/>
        <v>0</v>
      </c>
      <c r="BW1084" s="4" t="str">
        <f t="shared" si="651"/>
        <v>0</v>
      </c>
      <c r="BX1084" s="4" t="str">
        <f t="shared" si="652"/>
        <v>0</v>
      </c>
      <c r="BY1084" s="4" t="str">
        <f t="shared" si="653"/>
        <v>0</v>
      </c>
      <c r="BZ1084" s="37">
        <f t="shared" si="654"/>
        <v>0</v>
      </c>
      <c r="CA1084" s="32" t="e">
        <f>VLOOKUP(J:J,'Agent wise'!A:C,3,0)</f>
        <v>#N/A</v>
      </c>
      <c r="CB1084" s="32">
        <f t="shared" si="655"/>
        <v>0</v>
      </c>
      <c r="CC1084" t="str">
        <f t="shared" si="656"/>
        <v>FC</v>
      </c>
      <c r="CE1084" s="32"/>
      <c r="CJ1084">
        <f t="shared" si="657"/>
        <v>0</v>
      </c>
      <c r="CK1084">
        <f t="shared" si="658"/>
        <v>1</v>
      </c>
      <c r="CL1084">
        <f t="shared" si="659"/>
        <v>1900</v>
      </c>
    </row>
    <row r="1085" spans="5:90" ht="15" customHeight="1" x14ac:dyDescent="0.35">
      <c r="E1085" s="32"/>
      <c r="AQ1085" s="1"/>
      <c r="AW1085" s="4" t="str">
        <f t="shared" si="625"/>
        <v>0</v>
      </c>
      <c r="AX1085" s="4" t="str">
        <f t="shared" si="626"/>
        <v>0</v>
      </c>
      <c r="AY1085" s="4" t="str">
        <f t="shared" si="627"/>
        <v>0</v>
      </c>
      <c r="AZ1085" s="4" t="str">
        <f t="shared" si="628"/>
        <v>0</v>
      </c>
      <c r="BA1085" s="4" t="str">
        <f t="shared" si="629"/>
        <v>0</v>
      </c>
      <c r="BB1085" s="4" t="str">
        <f t="shared" si="630"/>
        <v>0</v>
      </c>
      <c r="BC1085" s="4" t="str">
        <f t="shared" si="631"/>
        <v>0</v>
      </c>
      <c r="BD1085" s="4" t="str">
        <f t="shared" si="632"/>
        <v>0</v>
      </c>
      <c r="BE1085" s="4" t="str">
        <f t="shared" si="633"/>
        <v>0</v>
      </c>
      <c r="BF1085" s="4" t="str">
        <f t="shared" si="634"/>
        <v>0</v>
      </c>
      <c r="BG1085" s="4" t="str">
        <f t="shared" si="635"/>
        <v>0</v>
      </c>
      <c r="BH1085" s="4" t="str">
        <f t="shared" si="636"/>
        <v>0</v>
      </c>
      <c r="BI1085" s="4" t="str">
        <f t="shared" si="637"/>
        <v>0</v>
      </c>
      <c r="BJ1085" s="4" t="str">
        <f t="shared" si="638"/>
        <v>0</v>
      </c>
      <c r="BK1085" s="4" t="str">
        <f t="shared" si="639"/>
        <v>0</v>
      </c>
      <c r="BL1085" s="4" t="str">
        <f t="shared" si="640"/>
        <v>0</v>
      </c>
      <c r="BM1085" s="4" t="str">
        <f t="shared" si="641"/>
        <v>0</v>
      </c>
      <c r="BN1085" s="4" t="str">
        <f t="shared" si="642"/>
        <v>0</v>
      </c>
      <c r="BO1085" s="4" t="str">
        <f t="shared" si="643"/>
        <v>0</v>
      </c>
      <c r="BP1085" s="4" t="str">
        <f t="shared" si="644"/>
        <v>0</v>
      </c>
      <c r="BQ1085" s="4" t="str">
        <f t="shared" si="645"/>
        <v>0</v>
      </c>
      <c r="BR1085" s="4" t="str">
        <f t="shared" si="646"/>
        <v>0</v>
      </c>
      <c r="BS1085" s="4" t="str">
        <f t="shared" si="647"/>
        <v>0</v>
      </c>
      <c r="BT1085" s="4" t="str">
        <f t="shared" si="648"/>
        <v>0</v>
      </c>
      <c r="BU1085" s="4" t="str">
        <f t="shared" si="649"/>
        <v>0</v>
      </c>
      <c r="BV1085" s="4" t="str">
        <f t="shared" si="650"/>
        <v>0</v>
      </c>
      <c r="BW1085" s="4" t="str">
        <f t="shared" si="651"/>
        <v>0</v>
      </c>
      <c r="BX1085" s="4" t="str">
        <f t="shared" si="652"/>
        <v>0</v>
      </c>
      <c r="BY1085" s="4" t="str">
        <f t="shared" si="653"/>
        <v>0</v>
      </c>
      <c r="BZ1085" s="37">
        <f t="shared" si="654"/>
        <v>0</v>
      </c>
      <c r="CA1085" s="32" t="e">
        <f>VLOOKUP(J:J,'Agent wise'!A:C,3,0)</f>
        <v>#N/A</v>
      </c>
      <c r="CB1085" s="32">
        <f t="shared" si="655"/>
        <v>0</v>
      </c>
      <c r="CC1085" t="str">
        <f t="shared" si="656"/>
        <v>FC</v>
      </c>
      <c r="CE1085" s="32"/>
      <c r="CJ1085">
        <f t="shared" si="657"/>
        <v>0</v>
      </c>
      <c r="CK1085">
        <f t="shared" si="658"/>
        <v>1</v>
      </c>
      <c r="CL1085">
        <f t="shared" si="659"/>
        <v>1900</v>
      </c>
    </row>
    <row r="1086" spans="5:90" ht="15" customHeight="1" x14ac:dyDescent="0.35">
      <c r="E1086" s="32"/>
      <c r="AW1086" s="4" t="str">
        <f t="shared" si="625"/>
        <v>0</v>
      </c>
      <c r="AX1086" s="4" t="str">
        <f t="shared" si="626"/>
        <v>0</v>
      </c>
      <c r="AY1086" s="4" t="str">
        <f t="shared" si="627"/>
        <v>0</v>
      </c>
      <c r="AZ1086" s="4" t="str">
        <f t="shared" si="628"/>
        <v>0</v>
      </c>
      <c r="BA1086" s="4" t="str">
        <f t="shared" si="629"/>
        <v>0</v>
      </c>
      <c r="BB1086" s="4" t="str">
        <f t="shared" si="630"/>
        <v>0</v>
      </c>
      <c r="BC1086" s="4" t="str">
        <f t="shared" si="631"/>
        <v>0</v>
      </c>
      <c r="BD1086" s="4" t="str">
        <f t="shared" si="632"/>
        <v>0</v>
      </c>
      <c r="BE1086" s="4" t="str">
        <f t="shared" si="633"/>
        <v>0</v>
      </c>
      <c r="BF1086" s="4" t="str">
        <f t="shared" si="634"/>
        <v>0</v>
      </c>
      <c r="BG1086" s="4" t="str">
        <f t="shared" si="635"/>
        <v>0</v>
      </c>
      <c r="BH1086" s="4" t="str">
        <f t="shared" si="636"/>
        <v>0</v>
      </c>
      <c r="BI1086" s="4" t="str">
        <f t="shared" si="637"/>
        <v>0</v>
      </c>
      <c r="BJ1086" s="4" t="str">
        <f t="shared" si="638"/>
        <v>0</v>
      </c>
      <c r="BK1086" s="4" t="str">
        <f t="shared" si="639"/>
        <v>0</v>
      </c>
      <c r="BL1086" s="4" t="str">
        <f t="shared" si="640"/>
        <v>0</v>
      </c>
      <c r="BM1086" s="4" t="str">
        <f t="shared" si="641"/>
        <v>0</v>
      </c>
      <c r="BN1086" s="4" t="str">
        <f t="shared" si="642"/>
        <v>0</v>
      </c>
      <c r="BO1086" s="4" t="str">
        <f t="shared" si="643"/>
        <v>0</v>
      </c>
      <c r="BP1086" s="4" t="str">
        <f t="shared" si="644"/>
        <v>0</v>
      </c>
      <c r="BQ1086" s="4" t="str">
        <f t="shared" si="645"/>
        <v>0</v>
      </c>
      <c r="BR1086" s="4" t="str">
        <f t="shared" si="646"/>
        <v>0</v>
      </c>
      <c r="BS1086" s="4" t="str">
        <f t="shared" si="647"/>
        <v>0</v>
      </c>
      <c r="BT1086" s="4" t="str">
        <f t="shared" si="648"/>
        <v>0</v>
      </c>
      <c r="BU1086" s="4" t="str">
        <f t="shared" si="649"/>
        <v>0</v>
      </c>
      <c r="BV1086" s="4" t="str">
        <f t="shared" si="650"/>
        <v>0</v>
      </c>
      <c r="BW1086" s="4" t="str">
        <f t="shared" si="651"/>
        <v>0</v>
      </c>
      <c r="BX1086" s="4" t="str">
        <f t="shared" si="652"/>
        <v>0</v>
      </c>
      <c r="BY1086" s="4" t="str">
        <f t="shared" si="653"/>
        <v>0</v>
      </c>
      <c r="BZ1086" s="37">
        <f t="shared" si="654"/>
        <v>0</v>
      </c>
      <c r="CA1086" s="32" t="e">
        <f>VLOOKUP(J:J,'Agent wise'!A:C,3,0)</f>
        <v>#N/A</v>
      </c>
      <c r="CB1086" s="32">
        <f t="shared" si="655"/>
        <v>0</v>
      </c>
      <c r="CC1086" t="str">
        <f t="shared" si="656"/>
        <v>FC</v>
      </c>
      <c r="CE1086" s="32"/>
      <c r="CJ1086">
        <f t="shared" si="657"/>
        <v>0</v>
      </c>
      <c r="CK1086">
        <f t="shared" si="658"/>
        <v>1</v>
      </c>
      <c r="CL1086">
        <f t="shared" si="659"/>
        <v>1900</v>
      </c>
    </row>
    <row r="1087" spans="5:90" ht="15" customHeight="1" x14ac:dyDescent="0.35">
      <c r="E1087" s="32"/>
      <c r="AQ1087" s="1"/>
      <c r="AW1087" s="4" t="str">
        <f t="shared" si="625"/>
        <v>0</v>
      </c>
      <c r="AX1087" s="4" t="str">
        <f t="shared" si="626"/>
        <v>0</v>
      </c>
      <c r="AY1087" s="4" t="str">
        <f t="shared" si="627"/>
        <v>0</v>
      </c>
      <c r="AZ1087" s="4" t="str">
        <f t="shared" si="628"/>
        <v>0</v>
      </c>
      <c r="BA1087" s="4" t="str">
        <f t="shared" si="629"/>
        <v>0</v>
      </c>
      <c r="BB1087" s="4" t="str">
        <f t="shared" si="630"/>
        <v>0</v>
      </c>
      <c r="BC1087" s="4" t="str">
        <f t="shared" si="631"/>
        <v>0</v>
      </c>
      <c r="BD1087" s="4" t="str">
        <f t="shared" si="632"/>
        <v>0</v>
      </c>
      <c r="BE1087" s="4" t="str">
        <f t="shared" si="633"/>
        <v>0</v>
      </c>
      <c r="BF1087" s="4" t="str">
        <f t="shared" si="634"/>
        <v>0</v>
      </c>
      <c r="BG1087" s="4" t="str">
        <f t="shared" si="635"/>
        <v>0</v>
      </c>
      <c r="BH1087" s="4" t="str">
        <f t="shared" si="636"/>
        <v>0</v>
      </c>
      <c r="BI1087" s="4" t="str">
        <f t="shared" si="637"/>
        <v>0</v>
      </c>
      <c r="BJ1087" s="4" t="str">
        <f t="shared" si="638"/>
        <v>0</v>
      </c>
      <c r="BK1087" s="4" t="str">
        <f t="shared" si="639"/>
        <v>0</v>
      </c>
      <c r="BL1087" s="4" t="str">
        <f t="shared" si="640"/>
        <v>0</v>
      </c>
      <c r="BM1087" s="4" t="str">
        <f t="shared" si="641"/>
        <v>0</v>
      </c>
      <c r="BN1087" s="4" t="str">
        <f t="shared" si="642"/>
        <v>0</v>
      </c>
      <c r="BO1087" s="4" t="str">
        <f t="shared" si="643"/>
        <v>0</v>
      </c>
      <c r="BP1087" s="4" t="str">
        <f t="shared" si="644"/>
        <v>0</v>
      </c>
      <c r="BQ1087" s="4" t="str">
        <f t="shared" si="645"/>
        <v>0</v>
      </c>
      <c r="BR1087" s="4" t="str">
        <f t="shared" si="646"/>
        <v>0</v>
      </c>
      <c r="BS1087" s="4" t="str">
        <f t="shared" si="647"/>
        <v>0</v>
      </c>
      <c r="BT1087" s="4" t="str">
        <f t="shared" si="648"/>
        <v>0</v>
      </c>
      <c r="BU1087" s="4" t="str">
        <f t="shared" si="649"/>
        <v>0</v>
      </c>
      <c r="BV1087" s="4" t="str">
        <f t="shared" si="650"/>
        <v>0</v>
      </c>
      <c r="BW1087" s="4" t="str">
        <f t="shared" si="651"/>
        <v>0</v>
      </c>
      <c r="BX1087" s="4" t="str">
        <f t="shared" si="652"/>
        <v>0</v>
      </c>
      <c r="BY1087" s="4" t="str">
        <f t="shared" si="653"/>
        <v>0</v>
      </c>
      <c r="BZ1087" s="37">
        <f t="shared" si="654"/>
        <v>0</v>
      </c>
      <c r="CA1087" s="32" t="e">
        <f>VLOOKUP(J:J,'Agent wise'!A:C,3,0)</f>
        <v>#N/A</v>
      </c>
      <c r="CB1087" s="32">
        <f t="shared" si="655"/>
        <v>0</v>
      </c>
      <c r="CC1087" t="str">
        <f t="shared" si="656"/>
        <v>FC</v>
      </c>
      <c r="CE1087" s="32"/>
      <c r="CJ1087">
        <f t="shared" si="657"/>
        <v>0</v>
      </c>
      <c r="CK1087">
        <f t="shared" si="658"/>
        <v>1</v>
      </c>
      <c r="CL1087">
        <f t="shared" si="659"/>
        <v>1900</v>
      </c>
    </row>
    <row r="1088" spans="5:90" ht="15" customHeight="1" x14ac:dyDescent="0.35">
      <c r="E1088" s="32"/>
      <c r="AQ1088" s="1"/>
      <c r="AW1088" s="4" t="str">
        <f t="shared" si="625"/>
        <v>0</v>
      </c>
      <c r="AX1088" s="4" t="str">
        <f t="shared" si="626"/>
        <v>0</v>
      </c>
      <c r="AY1088" s="4" t="str">
        <f t="shared" si="627"/>
        <v>0</v>
      </c>
      <c r="AZ1088" s="4" t="str">
        <f t="shared" si="628"/>
        <v>0</v>
      </c>
      <c r="BA1088" s="4" t="str">
        <f t="shared" si="629"/>
        <v>0</v>
      </c>
      <c r="BB1088" s="4" t="str">
        <f t="shared" si="630"/>
        <v>0</v>
      </c>
      <c r="BC1088" s="4" t="str">
        <f t="shared" si="631"/>
        <v>0</v>
      </c>
      <c r="BD1088" s="4" t="str">
        <f t="shared" si="632"/>
        <v>0</v>
      </c>
      <c r="BE1088" s="4" t="str">
        <f t="shared" si="633"/>
        <v>0</v>
      </c>
      <c r="BF1088" s="4" t="str">
        <f t="shared" si="634"/>
        <v>0</v>
      </c>
      <c r="BG1088" s="4" t="str">
        <f t="shared" si="635"/>
        <v>0</v>
      </c>
      <c r="BH1088" s="4" t="str">
        <f t="shared" si="636"/>
        <v>0</v>
      </c>
      <c r="BI1088" s="4" t="str">
        <f t="shared" si="637"/>
        <v>0</v>
      </c>
      <c r="BJ1088" s="4" t="str">
        <f t="shared" si="638"/>
        <v>0</v>
      </c>
      <c r="BK1088" s="4" t="str">
        <f t="shared" si="639"/>
        <v>0</v>
      </c>
      <c r="BL1088" s="4" t="str">
        <f t="shared" si="640"/>
        <v>0</v>
      </c>
      <c r="BM1088" s="4" t="str">
        <f t="shared" si="641"/>
        <v>0</v>
      </c>
      <c r="BN1088" s="4" t="str">
        <f t="shared" si="642"/>
        <v>0</v>
      </c>
      <c r="BO1088" s="4" t="str">
        <f t="shared" si="643"/>
        <v>0</v>
      </c>
      <c r="BP1088" s="4" t="str">
        <f t="shared" si="644"/>
        <v>0</v>
      </c>
      <c r="BQ1088" s="4" t="str">
        <f t="shared" si="645"/>
        <v>0</v>
      </c>
      <c r="BR1088" s="4" t="str">
        <f t="shared" si="646"/>
        <v>0</v>
      </c>
      <c r="BS1088" s="4" t="str">
        <f t="shared" si="647"/>
        <v>0</v>
      </c>
      <c r="BT1088" s="4" t="str">
        <f t="shared" si="648"/>
        <v>0</v>
      </c>
      <c r="BU1088" s="4" t="str">
        <f t="shared" si="649"/>
        <v>0</v>
      </c>
      <c r="BV1088" s="4" t="str">
        <f t="shared" si="650"/>
        <v>0</v>
      </c>
      <c r="BW1088" s="4" t="str">
        <f t="shared" si="651"/>
        <v>0</v>
      </c>
      <c r="BX1088" s="4" t="str">
        <f t="shared" si="652"/>
        <v>0</v>
      </c>
      <c r="BY1088" s="4" t="str">
        <f t="shared" si="653"/>
        <v>0</v>
      </c>
      <c r="BZ1088" s="37">
        <f t="shared" si="654"/>
        <v>0</v>
      </c>
      <c r="CA1088" s="32" t="e">
        <f>VLOOKUP(J:J,'Agent wise'!A:C,3,0)</f>
        <v>#N/A</v>
      </c>
      <c r="CB1088" s="32">
        <f t="shared" si="655"/>
        <v>0</v>
      </c>
      <c r="CC1088" t="str">
        <f t="shared" si="656"/>
        <v>FC</v>
      </c>
      <c r="CE1088" s="32"/>
      <c r="CJ1088">
        <f t="shared" si="657"/>
        <v>0</v>
      </c>
      <c r="CK1088">
        <f t="shared" si="658"/>
        <v>1</v>
      </c>
      <c r="CL1088">
        <f t="shared" si="659"/>
        <v>1900</v>
      </c>
    </row>
    <row r="1089" spans="5:90" ht="15" customHeight="1" x14ac:dyDescent="0.35">
      <c r="E1089" s="32"/>
      <c r="AQ1089" s="1"/>
      <c r="AW1089" s="4" t="str">
        <f t="shared" si="625"/>
        <v>0</v>
      </c>
      <c r="AX1089" s="4" t="str">
        <f t="shared" si="626"/>
        <v>0</v>
      </c>
      <c r="AY1089" s="4" t="str">
        <f t="shared" si="627"/>
        <v>0</v>
      </c>
      <c r="AZ1089" s="4" t="str">
        <f t="shared" si="628"/>
        <v>0</v>
      </c>
      <c r="BA1089" s="4" t="str">
        <f t="shared" si="629"/>
        <v>0</v>
      </c>
      <c r="BB1089" s="4" t="str">
        <f t="shared" si="630"/>
        <v>0</v>
      </c>
      <c r="BC1089" s="4" t="str">
        <f t="shared" si="631"/>
        <v>0</v>
      </c>
      <c r="BD1089" s="4" t="str">
        <f t="shared" si="632"/>
        <v>0</v>
      </c>
      <c r="BE1089" s="4" t="str">
        <f t="shared" si="633"/>
        <v>0</v>
      </c>
      <c r="BF1089" s="4" t="str">
        <f t="shared" si="634"/>
        <v>0</v>
      </c>
      <c r="BG1089" s="4" t="str">
        <f t="shared" si="635"/>
        <v>0</v>
      </c>
      <c r="BH1089" s="4" t="str">
        <f t="shared" si="636"/>
        <v>0</v>
      </c>
      <c r="BI1089" s="4" t="str">
        <f t="shared" si="637"/>
        <v>0</v>
      </c>
      <c r="BJ1089" s="4" t="str">
        <f t="shared" si="638"/>
        <v>0</v>
      </c>
      <c r="BK1089" s="4" t="str">
        <f t="shared" si="639"/>
        <v>0</v>
      </c>
      <c r="BL1089" s="4" t="str">
        <f t="shared" si="640"/>
        <v>0</v>
      </c>
      <c r="BM1089" s="4" t="str">
        <f t="shared" si="641"/>
        <v>0</v>
      </c>
      <c r="BN1089" s="4" t="str">
        <f t="shared" si="642"/>
        <v>0</v>
      </c>
      <c r="BO1089" s="4" t="str">
        <f t="shared" si="643"/>
        <v>0</v>
      </c>
      <c r="BP1089" s="4" t="str">
        <f t="shared" si="644"/>
        <v>0</v>
      </c>
      <c r="BQ1089" s="4" t="str">
        <f t="shared" si="645"/>
        <v>0</v>
      </c>
      <c r="BR1089" s="4" t="str">
        <f t="shared" si="646"/>
        <v>0</v>
      </c>
      <c r="BS1089" s="4" t="str">
        <f t="shared" si="647"/>
        <v>0</v>
      </c>
      <c r="BT1089" s="4" t="str">
        <f t="shared" si="648"/>
        <v>0</v>
      </c>
      <c r="BU1089" s="4" t="str">
        <f t="shared" si="649"/>
        <v>0</v>
      </c>
      <c r="BV1089" s="4" t="str">
        <f t="shared" si="650"/>
        <v>0</v>
      </c>
      <c r="BW1089" s="4" t="str">
        <f t="shared" si="651"/>
        <v>0</v>
      </c>
      <c r="BX1089" s="4" t="str">
        <f t="shared" si="652"/>
        <v>0</v>
      </c>
      <c r="BY1089" s="4" t="str">
        <f t="shared" si="653"/>
        <v>0</v>
      </c>
      <c r="BZ1089" s="37">
        <f t="shared" si="654"/>
        <v>0</v>
      </c>
      <c r="CA1089" s="32" t="e">
        <f>VLOOKUP(J:J,'Agent wise'!A:C,3,0)</f>
        <v>#N/A</v>
      </c>
      <c r="CB1089" s="32">
        <f t="shared" si="655"/>
        <v>0</v>
      </c>
      <c r="CC1089" t="str">
        <f t="shared" si="656"/>
        <v>FC</v>
      </c>
      <c r="CE1089" s="32"/>
      <c r="CJ1089">
        <f t="shared" si="657"/>
        <v>0</v>
      </c>
      <c r="CK1089">
        <f t="shared" si="658"/>
        <v>1</v>
      </c>
      <c r="CL1089">
        <f t="shared" si="659"/>
        <v>1900</v>
      </c>
    </row>
    <row r="1090" spans="5:90" ht="15" customHeight="1" x14ac:dyDescent="0.35">
      <c r="E1090" s="32"/>
      <c r="AQ1090" s="1"/>
      <c r="AW1090" s="4" t="str">
        <f t="shared" si="625"/>
        <v>0</v>
      </c>
      <c r="AX1090" s="4" t="str">
        <f t="shared" si="626"/>
        <v>0</v>
      </c>
      <c r="AY1090" s="4" t="str">
        <f t="shared" si="627"/>
        <v>0</v>
      </c>
      <c r="AZ1090" s="4" t="str">
        <f t="shared" si="628"/>
        <v>0</v>
      </c>
      <c r="BA1090" s="4" t="str">
        <f t="shared" si="629"/>
        <v>0</v>
      </c>
      <c r="BB1090" s="4" t="str">
        <f t="shared" si="630"/>
        <v>0</v>
      </c>
      <c r="BC1090" s="4" t="str">
        <f t="shared" si="631"/>
        <v>0</v>
      </c>
      <c r="BD1090" s="4" t="str">
        <f t="shared" si="632"/>
        <v>0</v>
      </c>
      <c r="BE1090" s="4" t="str">
        <f t="shared" si="633"/>
        <v>0</v>
      </c>
      <c r="BF1090" s="4" t="str">
        <f t="shared" si="634"/>
        <v>0</v>
      </c>
      <c r="BG1090" s="4" t="str">
        <f t="shared" si="635"/>
        <v>0</v>
      </c>
      <c r="BH1090" s="4" t="str">
        <f t="shared" si="636"/>
        <v>0</v>
      </c>
      <c r="BI1090" s="4" t="str">
        <f t="shared" si="637"/>
        <v>0</v>
      </c>
      <c r="BJ1090" s="4" t="str">
        <f t="shared" si="638"/>
        <v>0</v>
      </c>
      <c r="BK1090" s="4" t="str">
        <f t="shared" si="639"/>
        <v>0</v>
      </c>
      <c r="BL1090" s="4" t="str">
        <f t="shared" si="640"/>
        <v>0</v>
      </c>
      <c r="BM1090" s="4" t="str">
        <f t="shared" si="641"/>
        <v>0</v>
      </c>
      <c r="BN1090" s="4" t="str">
        <f t="shared" si="642"/>
        <v>0</v>
      </c>
      <c r="BO1090" s="4" t="str">
        <f t="shared" si="643"/>
        <v>0</v>
      </c>
      <c r="BP1090" s="4" t="str">
        <f t="shared" si="644"/>
        <v>0</v>
      </c>
      <c r="BQ1090" s="4" t="str">
        <f t="shared" si="645"/>
        <v>0</v>
      </c>
      <c r="BR1090" s="4" t="str">
        <f t="shared" si="646"/>
        <v>0</v>
      </c>
      <c r="BS1090" s="4" t="str">
        <f t="shared" si="647"/>
        <v>0</v>
      </c>
      <c r="BT1090" s="4" t="str">
        <f t="shared" si="648"/>
        <v>0</v>
      </c>
      <c r="BU1090" s="4" t="str">
        <f t="shared" si="649"/>
        <v>0</v>
      </c>
      <c r="BV1090" s="4" t="str">
        <f t="shared" si="650"/>
        <v>0</v>
      </c>
      <c r="BW1090" s="4" t="str">
        <f t="shared" si="651"/>
        <v>0</v>
      </c>
      <c r="BX1090" s="4" t="str">
        <f t="shared" si="652"/>
        <v>0</v>
      </c>
      <c r="BY1090" s="4" t="str">
        <f t="shared" si="653"/>
        <v>0</v>
      </c>
      <c r="BZ1090" s="37">
        <f t="shared" si="654"/>
        <v>0</v>
      </c>
      <c r="CA1090" s="32" t="e">
        <f>VLOOKUP(J:J,'Agent wise'!A:C,3,0)</f>
        <v>#N/A</v>
      </c>
      <c r="CB1090" s="32">
        <f t="shared" si="655"/>
        <v>0</v>
      </c>
      <c r="CC1090" t="str">
        <f t="shared" si="656"/>
        <v>FC</v>
      </c>
      <c r="CE1090" s="32"/>
      <c r="CJ1090">
        <f t="shared" si="657"/>
        <v>0</v>
      </c>
      <c r="CK1090">
        <f t="shared" si="658"/>
        <v>1</v>
      </c>
      <c r="CL1090">
        <f t="shared" si="659"/>
        <v>1900</v>
      </c>
    </row>
    <row r="1091" spans="5:90" ht="15" customHeight="1" x14ac:dyDescent="0.35">
      <c r="E1091" s="32"/>
      <c r="AQ1091" s="1"/>
      <c r="AW1091" s="4" t="str">
        <f t="shared" si="625"/>
        <v>0</v>
      </c>
      <c r="AX1091" s="4" t="str">
        <f t="shared" si="626"/>
        <v>0</v>
      </c>
      <c r="AY1091" s="4" t="str">
        <f t="shared" si="627"/>
        <v>0</v>
      </c>
      <c r="AZ1091" s="4" t="str">
        <f t="shared" si="628"/>
        <v>0</v>
      </c>
      <c r="BA1091" s="4" t="str">
        <f t="shared" si="629"/>
        <v>0</v>
      </c>
      <c r="BB1091" s="4" t="str">
        <f t="shared" si="630"/>
        <v>0</v>
      </c>
      <c r="BC1091" s="4" t="str">
        <f t="shared" si="631"/>
        <v>0</v>
      </c>
      <c r="BD1091" s="4" t="str">
        <f t="shared" si="632"/>
        <v>0</v>
      </c>
      <c r="BE1091" s="4" t="str">
        <f t="shared" si="633"/>
        <v>0</v>
      </c>
      <c r="BF1091" s="4" t="str">
        <f t="shared" si="634"/>
        <v>0</v>
      </c>
      <c r="BG1091" s="4" t="str">
        <f t="shared" si="635"/>
        <v>0</v>
      </c>
      <c r="BH1091" s="4" t="str">
        <f t="shared" si="636"/>
        <v>0</v>
      </c>
      <c r="BI1091" s="4" t="str">
        <f t="shared" si="637"/>
        <v>0</v>
      </c>
      <c r="BJ1091" s="4" t="str">
        <f t="shared" si="638"/>
        <v>0</v>
      </c>
      <c r="BK1091" s="4" t="str">
        <f t="shared" si="639"/>
        <v>0</v>
      </c>
      <c r="BL1091" s="4" t="str">
        <f t="shared" si="640"/>
        <v>0</v>
      </c>
      <c r="BM1091" s="4" t="str">
        <f t="shared" si="641"/>
        <v>0</v>
      </c>
      <c r="BN1091" s="4" t="str">
        <f t="shared" si="642"/>
        <v>0</v>
      </c>
      <c r="BO1091" s="4" t="str">
        <f t="shared" si="643"/>
        <v>0</v>
      </c>
      <c r="BP1091" s="4" t="str">
        <f t="shared" si="644"/>
        <v>0</v>
      </c>
      <c r="BQ1091" s="4" t="str">
        <f t="shared" si="645"/>
        <v>0</v>
      </c>
      <c r="BR1091" s="4" t="str">
        <f t="shared" si="646"/>
        <v>0</v>
      </c>
      <c r="BS1091" s="4" t="str">
        <f t="shared" si="647"/>
        <v>0</v>
      </c>
      <c r="BT1091" s="4" t="str">
        <f t="shared" si="648"/>
        <v>0</v>
      </c>
      <c r="BU1091" s="4" t="str">
        <f t="shared" si="649"/>
        <v>0</v>
      </c>
      <c r="BV1091" s="4" t="str">
        <f t="shared" si="650"/>
        <v>0</v>
      </c>
      <c r="BW1091" s="4" t="str">
        <f t="shared" si="651"/>
        <v>0</v>
      </c>
      <c r="BX1091" s="4" t="str">
        <f t="shared" si="652"/>
        <v>0</v>
      </c>
      <c r="BY1091" s="4" t="str">
        <f t="shared" si="653"/>
        <v>0</v>
      </c>
      <c r="BZ1091" s="37">
        <f t="shared" si="654"/>
        <v>0</v>
      </c>
      <c r="CA1091" s="32" t="e">
        <f>VLOOKUP(J:J,'Agent wise'!A:C,3,0)</f>
        <v>#N/A</v>
      </c>
      <c r="CB1091" s="32">
        <f t="shared" si="655"/>
        <v>0</v>
      </c>
      <c r="CC1091" t="str">
        <f t="shared" si="656"/>
        <v>FC</v>
      </c>
      <c r="CE1091" s="32"/>
      <c r="CJ1091">
        <f t="shared" si="657"/>
        <v>0</v>
      </c>
      <c r="CK1091">
        <f t="shared" si="658"/>
        <v>1</v>
      </c>
      <c r="CL1091">
        <f t="shared" si="659"/>
        <v>1900</v>
      </c>
    </row>
    <row r="1092" spans="5:90" ht="15" customHeight="1" x14ac:dyDescent="0.35">
      <c r="E1092" s="32"/>
      <c r="AQ1092" s="1"/>
      <c r="AW1092" s="4" t="str">
        <f t="shared" si="625"/>
        <v>0</v>
      </c>
      <c r="AX1092" s="4" t="str">
        <f t="shared" si="626"/>
        <v>0</v>
      </c>
      <c r="AY1092" s="4" t="str">
        <f t="shared" si="627"/>
        <v>0</v>
      </c>
      <c r="AZ1092" s="4" t="str">
        <f t="shared" si="628"/>
        <v>0</v>
      </c>
      <c r="BA1092" s="4" t="str">
        <f t="shared" si="629"/>
        <v>0</v>
      </c>
      <c r="BB1092" s="4" t="str">
        <f t="shared" si="630"/>
        <v>0</v>
      </c>
      <c r="BC1092" s="4" t="str">
        <f t="shared" si="631"/>
        <v>0</v>
      </c>
      <c r="BD1092" s="4" t="str">
        <f t="shared" si="632"/>
        <v>0</v>
      </c>
      <c r="BE1092" s="4" t="str">
        <f t="shared" si="633"/>
        <v>0</v>
      </c>
      <c r="BF1092" s="4" t="str">
        <f t="shared" si="634"/>
        <v>0</v>
      </c>
      <c r="BG1092" s="4" t="str">
        <f t="shared" si="635"/>
        <v>0</v>
      </c>
      <c r="BH1092" s="4" t="str">
        <f t="shared" si="636"/>
        <v>0</v>
      </c>
      <c r="BI1092" s="4" t="str">
        <f t="shared" si="637"/>
        <v>0</v>
      </c>
      <c r="BJ1092" s="4" t="str">
        <f t="shared" si="638"/>
        <v>0</v>
      </c>
      <c r="BK1092" s="4" t="str">
        <f t="shared" si="639"/>
        <v>0</v>
      </c>
      <c r="BL1092" s="4" t="str">
        <f t="shared" si="640"/>
        <v>0</v>
      </c>
      <c r="BM1092" s="4" t="str">
        <f t="shared" si="641"/>
        <v>0</v>
      </c>
      <c r="BN1092" s="4" t="str">
        <f t="shared" si="642"/>
        <v>0</v>
      </c>
      <c r="BO1092" s="4" t="str">
        <f t="shared" si="643"/>
        <v>0</v>
      </c>
      <c r="BP1092" s="4" t="str">
        <f t="shared" si="644"/>
        <v>0</v>
      </c>
      <c r="BQ1092" s="4" t="str">
        <f t="shared" si="645"/>
        <v>0</v>
      </c>
      <c r="BR1092" s="4" t="str">
        <f t="shared" si="646"/>
        <v>0</v>
      </c>
      <c r="BS1092" s="4" t="str">
        <f t="shared" si="647"/>
        <v>0</v>
      </c>
      <c r="BT1092" s="4" t="str">
        <f t="shared" si="648"/>
        <v>0</v>
      </c>
      <c r="BU1092" s="4" t="str">
        <f t="shared" si="649"/>
        <v>0</v>
      </c>
      <c r="BV1092" s="4" t="str">
        <f t="shared" si="650"/>
        <v>0</v>
      </c>
      <c r="BW1092" s="4" t="str">
        <f t="shared" si="651"/>
        <v>0</v>
      </c>
      <c r="BX1092" s="4" t="str">
        <f t="shared" si="652"/>
        <v>0</v>
      </c>
      <c r="BY1092" s="4" t="str">
        <f t="shared" si="653"/>
        <v>0</v>
      </c>
      <c r="BZ1092" s="37">
        <f t="shared" si="654"/>
        <v>0</v>
      </c>
      <c r="CA1092" s="32" t="e">
        <f>VLOOKUP(J:J,'Agent wise'!A:C,3,0)</f>
        <v>#N/A</v>
      </c>
      <c r="CB1092" s="32">
        <f t="shared" si="655"/>
        <v>0</v>
      </c>
      <c r="CC1092" t="str">
        <f t="shared" si="656"/>
        <v>FC</v>
      </c>
      <c r="CE1092" s="32"/>
      <c r="CJ1092">
        <f t="shared" si="657"/>
        <v>0</v>
      </c>
      <c r="CK1092">
        <f t="shared" si="658"/>
        <v>1</v>
      </c>
      <c r="CL1092">
        <f t="shared" si="659"/>
        <v>1900</v>
      </c>
    </row>
    <row r="1093" spans="5:90" ht="15" customHeight="1" x14ac:dyDescent="0.35">
      <c r="E1093" s="32"/>
      <c r="AQ1093" s="1"/>
      <c r="AW1093" s="4" t="str">
        <f t="shared" si="625"/>
        <v>0</v>
      </c>
      <c r="AX1093" s="4" t="str">
        <f t="shared" si="626"/>
        <v>0</v>
      </c>
      <c r="AY1093" s="4" t="str">
        <f t="shared" si="627"/>
        <v>0</v>
      </c>
      <c r="AZ1093" s="4" t="str">
        <f t="shared" si="628"/>
        <v>0</v>
      </c>
      <c r="BA1093" s="4" t="str">
        <f t="shared" si="629"/>
        <v>0</v>
      </c>
      <c r="BB1093" s="4" t="str">
        <f t="shared" si="630"/>
        <v>0</v>
      </c>
      <c r="BC1093" s="4" t="str">
        <f t="shared" si="631"/>
        <v>0</v>
      </c>
      <c r="BD1093" s="4" t="str">
        <f t="shared" si="632"/>
        <v>0</v>
      </c>
      <c r="BE1093" s="4" t="str">
        <f t="shared" si="633"/>
        <v>0</v>
      </c>
      <c r="BF1093" s="4" t="str">
        <f t="shared" si="634"/>
        <v>0</v>
      </c>
      <c r="BG1093" s="4" t="str">
        <f t="shared" si="635"/>
        <v>0</v>
      </c>
      <c r="BH1093" s="4" t="str">
        <f t="shared" si="636"/>
        <v>0</v>
      </c>
      <c r="BI1093" s="4" t="str">
        <f t="shared" si="637"/>
        <v>0</v>
      </c>
      <c r="BJ1093" s="4" t="str">
        <f t="shared" si="638"/>
        <v>0</v>
      </c>
      <c r="BK1093" s="4" t="str">
        <f t="shared" si="639"/>
        <v>0</v>
      </c>
      <c r="BL1093" s="4" t="str">
        <f t="shared" si="640"/>
        <v>0</v>
      </c>
      <c r="BM1093" s="4" t="str">
        <f t="shared" si="641"/>
        <v>0</v>
      </c>
      <c r="BN1093" s="4" t="str">
        <f t="shared" si="642"/>
        <v>0</v>
      </c>
      <c r="BO1093" s="4" t="str">
        <f t="shared" si="643"/>
        <v>0</v>
      </c>
      <c r="BP1093" s="4" t="str">
        <f t="shared" si="644"/>
        <v>0</v>
      </c>
      <c r="BQ1093" s="4" t="str">
        <f t="shared" si="645"/>
        <v>0</v>
      </c>
      <c r="BR1093" s="4" t="str">
        <f t="shared" si="646"/>
        <v>0</v>
      </c>
      <c r="BS1093" s="4" t="str">
        <f t="shared" si="647"/>
        <v>0</v>
      </c>
      <c r="BT1093" s="4" t="str">
        <f t="shared" si="648"/>
        <v>0</v>
      </c>
      <c r="BU1093" s="4" t="str">
        <f t="shared" si="649"/>
        <v>0</v>
      </c>
      <c r="BV1093" s="4" t="str">
        <f t="shared" si="650"/>
        <v>0</v>
      </c>
      <c r="BW1093" s="4" t="str">
        <f t="shared" si="651"/>
        <v>0</v>
      </c>
      <c r="BX1093" s="4" t="str">
        <f t="shared" si="652"/>
        <v>0</v>
      </c>
      <c r="BY1093" s="4" t="str">
        <f t="shared" si="653"/>
        <v>0</v>
      </c>
      <c r="BZ1093" s="37">
        <f t="shared" si="654"/>
        <v>0</v>
      </c>
      <c r="CA1093" s="32" t="e">
        <f>VLOOKUP(J:J,'Agent wise'!A:C,3,0)</f>
        <v>#N/A</v>
      </c>
      <c r="CB1093" s="32">
        <f t="shared" si="655"/>
        <v>0</v>
      </c>
      <c r="CC1093" t="str">
        <f t="shared" si="656"/>
        <v>FC</v>
      </c>
      <c r="CE1093" s="32"/>
      <c r="CJ1093">
        <f t="shared" si="657"/>
        <v>0</v>
      </c>
      <c r="CK1093">
        <f t="shared" si="658"/>
        <v>1</v>
      </c>
      <c r="CL1093">
        <f t="shared" si="659"/>
        <v>1900</v>
      </c>
    </row>
    <row r="1094" spans="5:90" ht="15" customHeight="1" x14ac:dyDescent="0.35">
      <c r="E1094" s="32"/>
      <c r="AW1094" s="4" t="str">
        <f t="shared" si="625"/>
        <v>0</v>
      </c>
      <c r="AX1094" s="4" t="str">
        <f t="shared" si="626"/>
        <v>0</v>
      </c>
      <c r="AY1094" s="4" t="str">
        <f t="shared" si="627"/>
        <v>0</v>
      </c>
      <c r="AZ1094" s="4" t="str">
        <f t="shared" si="628"/>
        <v>0</v>
      </c>
      <c r="BA1094" s="4" t="str">
        <f t="shared" si="629"/>
        <v>0</v>
      </c>
      <c r="BB1094" s="4" t="str">
        <f t="shared" si="630"/>
        <v>0</v>
      </c>
      <c r="BC1094" s="4" t="str">
        <f t="shared" si="631"/>
        <v>0</v>
      </c>
      <c r="BD1094" s="4" t="str">
        <f t="shared" si="632"/>
        <v>0</v>
      </c>
      <c r="BE1094" s="4" t="str">
        <f t="shared" si="633"/>
        <v>0</v>
      </c>
      <c r="BF1094" s="4" t="str">
        <f t="shared" si="634"/>
        <v>0</v>
      </c>
      <c r="BG1094" s="4" t="str">
        <f t="shared" si="635"/>
        <v>0</v>
      </c>
      <c r="BH1094" s="4" t="str">
        <f t="shared" si="636"/>
        <v>0</v>
      </c>
      <c r="BI1094" s="4" t="str">
        <f t="shared" si="637"/>
        <v>0</v>
      </c>
      <c r="BJ1094" s="4" t="str">
        <f t="shared" si="638"/>
        <v>0</v>
      </c>
      <c r="BK1094" s="4" t="str">
        <f t="shared" si="639"/>
        <v>0</v>
      </c>
      <c r="BL1094" s="4" t="str">
        <f t="shared" si="640"/>
        <v>0</v>
      </c>
      <c r="BM1094" s="4" t="str">
        <f t="shared" si="641"/>
        <v>0</v>
      </c>
      <c r="BN1094" s="4" t="str">
        <f t="shared" si="642"/>
        <v>0</v>
      </c>
      <c r="BO1094" s="4" t="str">
        <f t="shared" si="643"/>
        <v>0</v>
      </c>
      <c r="BP1094" s="4" t="str">
        <f t="shared" si="644"/>
        <v>0</v>
      </c>
      <c r="BQ1094" s="4" t="str">
        <f t="shared" si="645"/>
        <v>0</v>
      </c>
      <c r="BR1094" s="4" t="str">
        <f t="shared" si="646"/>
        <v>0</v>
      </c>
      <c r="BS1094" s="4" t="str">
        <f t="shared" si="647"/>
        <v>0</v>
      </c>
      <c r="BT1094" s="4" t="str">
        <f t="shared" si="648"/>
        <v>0</v>
      </c>
      <c r="BU1094" s="4" t="str">
        <f t="shared" si="649"/>
        <v>0</v>
      </c>
      <c r="BV1094" s="4" t="str">
        <f t="shared" si="650"/>
        <v>0</v>
      </c>
      <c r="BW1094" s="4" t="str">
        <f t="shared" si="651"/>
        <v>0</v>
      </c>
      <c r="BX1094" s="4" t="str">
        <f t="shared" si="652"/>
        <v>0</v>
      </c>
      <c r="BY1094" s="4" t="str">
        <f t="shared" si="653"/>
        <v>0</v>
      </c>
      <c r="BZ1094" s="37">
        <f t="shared" si="654"/>
        <v>0</v>
      </c>
      <c r="CA1094" s="32" t="e">
        <f>VLOOKUP(J:J,'Agent wise'!A:C,3,0)</f>
        <v>#N/A</v>
      </c>
      <c r="CB1094" s="32">
        <f t="shared" si="655"/>
        <v>0</v>
      </c>
      <c r="CC1094" t="str">
        <f t="shared" si="656"/>
        <v>FC</v>
      </c>
      <c r="CE1094" s="32"/>
      <c r="CJ1094">
        <f t="shared" si="657"/>
        <v>0</v>
      </c>
      <c r="CK1094">
        <f t="shared" si="658"/>
        <v>1</v>
      </c>
      <c r="CL1094">
        <f t="shared" si="659"/>
        <v>1900</v>
      </c>
    </row>
    <row r="1095" spans="5:90" ht="15" customHeight="1" x14ac:dyDescent="0.35">
      <c r="E1095" s="32"/>
      <c r="AQ1095" s="1"/>
      <c r="AW1095" s="4" t="str">
        <f t="shared" si="625"/>
        <v>0</v>
      </c>
      <c r="AX1095" s="4" t="str">
        <f t="shared" si="626"/>
        <v>0</v>
      </c>
      <c r="AY1095" s="4" t="str">
        <f t="shared" si="627"/>
        <v>0</v>
      </c>
      <c r="AZ1095" s="4" t="str">
        <f t="shared" si="628"/>
        <v>0</v>
      </c>
      <c r="BA1095" s="4" t="str">
        <f t="shared" si="629"/>
        <v>0</v>
      </c>
      <c r="BB1095" s="4" t="str">
        <f t="shared" si="630"/>
        <v>0</v>
      </c>
      <c r="BC1095" s="4" t="str">
        <f t="shared" si="631"/>
        <v>0</v>
      </c>
      <c r="BD1095" s="4" t="str">
        <f t="shared" si="632"/>
        <v>0</v>
      </c>
      <c r="BE1095" s="4" t="str">
        <f t="shared" si="633"/>
        <v>0</v>
      </c>
      <c r="BF1095" s="4" t="str">
        <f t="shared" si="634"/>
        <v>0</v>
      </c>
      <c r="BG1095" s="4" t="str">
        <f t="shared" si="635"/>
        <v>0</v>
      </c>
      <c r="BH1095" s="4" t="str">
        <f t="shared" si="636"/>
        <v>0</v>
      </c>
      <c r="BI1095" s="4" t="str">
        <f t="shared" si="637"/>
        <v>0</v>
      </c>
      <c r="BJ1095" s="4" t="str">
        <f t="shared" si="638"/>
        <v>0</v>
      </c>
      <c r="BK1095" s="4" t="str">
        <f t="shared" si="639"/>
        <v>0</v>
      </c>
      <c r="BL1095" s="4" t="str">
        <f t="shared" si="640"/>
        <v>0</v>
      </c>
      <c r="BM1095" s="4" t="str">
        <f t="shared" si="641"/>
        <v>0</v>
      </c>
      <c r="BN1095" s="4" t="str">
        <f t="shared" si="642"/>
        <v>0</v>
      </c>
      <c r="BO1095" s="4" t="str">
        <f t="shared" si="643"/>
        <v>0</v>
      </c>
      <c r="BP1095" s="4" t="str">
        <f t="shared" si="644"/>
        <v>0</v>
      </c>
      <c r="BQ1095" s="4" t="str">
        <f t="shared" si="645"/>
        <v>0</v>
      </c>
      <c r="BR1095" s="4" t="str">
        <f t="shared" si="646"/>
        <v>0</v>
      </c>
      <c r="BS1095" s="4" t="str">
        <f t="shared" si="647"/>
        <v>0</v>
      </c>
      <c r="BT1095" s="4" t="str">
        <f t="shared" si="648"/>
        <v>0</v>
      </c>
      <c r="BU1095" s="4" t="str">
        <f t="shared" si="649"/>
        <v>0</v>
      </c>
      <c r="BV1095" s="4" t="str">
        <f t="shared" si="650"/>
        <v>0</v>
      </c>
      <c r="BW1095" s="4" t="str">
        <f t="shared" si="651"/>
        <v>0</v>
      </c>
      <c r="BX1095" s="4" t="str">
        <f t="shared" si="652"/>
        <v>0</v>
      </c>
      <c r="BY1095" s="4" t="str">
        <f t="shared" si="653"/>
        <v>0</v>
      </c>
      <c r="BZ1095" s="37">
        <f t="shared" si="654"/>
        <v>0</v>
      </c>
      <c r="CA1095" s="32" t="e">
        <f>VLOOKUP(J:J,'Agent wise'!A:C,3,0)</f>
        <v>#N/A</v>
      </c>
      <c r="CB1095" s="32">
        <f t="shared" si="655"/>
        <v>0</v>
      </c>
      <c r="CC1095" t="str">
        <f t="shared" si="656"/>
        <v>FC</v>
      </c>
      <c r="CE1095" s="32"/>
      <c r="CJ1095">
        <f t="shared" si="657"/>
        <v>0</v>
      </c>
      <c r="CK1095">
        <f t="shared" si="658"/>
        <v>1</v>
      </c>
      <c r="CL1095">
        <f t="shared" si="659"/>
        <v>1900</v>
      </c>
    </row>
    <row r="1096" spans="5:90" ht="15" customHeight="1" x14ac:dyDescent="0.35">
      <c r="E1096" s="32"/>
      <c r="AQ1096" s="1"/>
      <c r="AW1096" s="4" t="str">
        <f t="shared" si="625"/>
        <v>0</v>
      </c>
      <c r="AX1096" s="4" t="str">
        <f t="shared" si="626"/>
        <v>0</v>
      </c>
      <c r="AY1096" s="4" t="str">
        <f t="shared" si="627"/>
        <v>0</v>
      </c>
      <c r="AZ1096" s="4" t="str">
        <f t="shared" si="628"/>
        <v>0</v>
      </c>
      <c r="BA1096" s="4" t="str">
        <f t="shared" si="629"/>
        <v>0</v>
      </c>
      <c r="BB1096" s="4" t="str">
        <f t="shared" si="630"/>
        <v>0</v>
      </c>
      <c r="BC1096" s="4" t="str">
        <f t="shared" si="631"/>
        <v>0</v>
      </c>
      <c r="BD1096" s="4" t="str">
        <f t="shared" si="632"/>
        <v>0</v>
      </c>
      <c r="BE1096" s="4" t="str">
        <f t="shared" si="633"/>
        <v>0</v>
      </c>
      <c r="BF1096" s="4" t="str">
        <f t="shared" si="634"/>
        <v>0</v>
      </c>
      <c r="BG1096" s="4" t="str">
        <f t="shared" si="635"/>
        <v>0</v>
      </c>
      <c r="BH1096" s="4" t="str">
        <f t="shared" si="636"/>
        <v>0</v>
      </c>
      <c r="BI1096" s="4" t="str">
        <f t="shared" si="637"/>
        <v>0</v>
      </c>
      <c r="BJ1096" s="4" t="str">
        <f t="shared" si="638"/>
        <v>0</v>
      </c>
      <c r="BK1096" s="4" t="str">
        <f t="shared" si="639"/>
        <v>0</v>
      </c>
      <c r="BL1096" s="4" t="str">
        <f t="shared" si="640"/>
        <v>0</v>
      </c>
      <c r="BM1096" s="4" t="str">
        <f t="shared" si="641"/>
        <v>0</v>
      </c>
      <c r="BN1096" s="4" t="str">
        <f t="shared" si="642"/>
        <v>0</v>
      </c>
      <c r="BO1096" s="4" t="str">
        <f t="shared" si="643"/>
        <v>0</v>
      </c>
      <c r="BP1096" s="4" t="str">
        <f t="shared" si="644"/>
        <v>0</v>
      </c>
      <c r="BQ1096" s="4" t="str">
        <f t="shared" si="645"/>
        <v>0</v>
      </c>
      <c r="BR1096" s="4" t="str">
        <f t="shared" si="646"/>
        <v>0</v>
      </c>
      <c r="BS1096" s="4" t="str">
        <f t="shared" si="647"/>
        <v>0</v>
      </c>
      <c r="BT1096" s="4" t="str">
        <f t="shared" si="648"/>
        <v>0</v>
      </c>
      <c r="BU1096" s="4" t="str">
        <f t="shared" si="649"/>
        <v>0</v>
      </c>
      <c r="BV1096" s="4" t="str">
        <f t="shared" si="650"/>
        <v>0</v>
      </c>
      <c r="BW1096" s="4" t="str">
        <f t="shared" si="651"/>
        <v>0</v>
      </c>
      <c r="BX1096" s="4" t="str">
        <f t="shared" si="652"/>
        <v>0</v>
      </c>
      <c r="BY1096" s="4" t="str">
        <f t="shared" si="653"/>
        <v>0</v>
      </c>
      <c r="BZ1096" s="37">
        <f t="shared" si="654"/>
        <v>0</v>
      </c>
      <c r="CA1096" s="32" t="e">
        <f>VLOOKUP(J:J,'Agent wise'!A:C,3,0)</f>
        <v>#N/A</v>
      </c>
      <c r="CB1096" s="32">
        <f t="shared" si="655"/>
        <v>0</v>
      </c>
      <c r="CC1096" t="str">
        <f t="shared" si="656"/>
        <v>FC</v>
      </c>
      <c r="CE1096" s="32"/>
      <c r="CJ1096">
        <f t="shared" si="657"/>
        <v>0</v>
      </c>
      <c r="CK1096">
        <f t="shared" si="658"/>
        <v>1</v>
      </c>
      <c r="CL1096">
        <f t="shared" si="659"/>
        <v>1900</v>
      </c>
    </row>
    <row r="1097" spans="5:90" ht="15" customHeight="1" x14ac:dyDescent="0.35">
      <c r="E1097" s="32"/>
      <c r="AQ1097" s="1"/>
      <c r="AW1097" s="4" t="str">
        <f t="shared" si="625"/>
        <v>0</v>
      </c>
      <c r="AX1097" s="4" t="str">
        <f t="shared" si="626"/>
        <v>0</v>
      </c>
      <c r="AY1097" s="4" t="str">
        <f t="shared" si="627"/>
        <v>0</v>
      </c>
      <c r="AZ1097" s="4" t="str">
        <f t="shared" si="628"/>
        <v>0</v>
      </c>
      <c r="BA1097" s="4" t="str">
        <f t="shared" si="629"/>
        <v>0</v>
      </c>
      <c r="BB1097" s="4" t="str">
        <f t="shared" si="630"/>
        <v>0</v>
      </c>
      <c r="BC1097" s="4" t="str">
        <f t="shared" si="631"/>
        <v>0</v>
      </c>
      <c r="BD1097" s="4" t="str">
        <f t="shared" si="632"/>
        <v>0</v>
      </c>
      <c r="BE1097" s="4" t="str">
        <f t="shared" si="633"/>
        <v>0</v>
      </c>
      <c r="BF1097" s="4" t="str">
        <f t="shared" si="634"/>
        <v>0</v>
      </c>
      <c r="BG1097" s="4" t="str">
        <f t="shared" si="635"/>
        <v>0</v>
      </c>
      <c r="BH1097" s="4" t="str">
        <f t="shared" si="636"/>
        <v>0</v>
      </c>
      <c r="BI1097" s="4" t="str">
        <f t="shared" si="637"/>
        <v>0</v>
      </c>
      <c r="BJ1097" s="4" t="str">
        <f t="shared" si="638"/>
        <v>0</v>
      </c>
      <c r="BK1097" s="4" t="str">
        <f t="shared" si="639"/>
        <v>0</v>
      </c>
      <c r="BL1097" s="4" t="str">
        <f t="shared" si="640"/>
        <v>0</v>
      </c>
      <c r="BM1097" s="4" t="str">
        <f t="shared" si="641"/>
        <v>0</v>
      </c>
      <c r="BN1097" s="4" t="str">
        <f t="shared" si="642"/>
        <v>0</v>
      </c>
      <c r="BO1097" s="4" t="str">
        <f t="shared" si="643"/>
        <v>0</v>
      </c>
      <c r="BP1097" s="4" t="str">
        <f t="shared" si="644"/>
        <v>0</v>
      </c>
      <c r="BQ1097" s="4" t="str">
        <f t="shared" si="645"/>
        <v>0</v>
      </c>
      <c r="BR1097" s="4" t="str">
        <f t="shared" si="646"/>
        <v>0</v>
      </c>
      <c r="BS1097" s="4" t="str">
        <f t="shared" si="647"/>
        <v>0</v>
      </c>
      <c r="BT1097" s="4" t="str">
        <f t="shared" si="648"/>
        <v>0</v>
      </c>
      <c r="BU1097" s="4" t="str">
        <f t="shared" si="649"/>
        <v>0</v>
      </c>
      <c r="BV1097" s="4" t="str">
        <f t="shared" si="650"/>
        <v>0</v>
      </c>
      <c r="BW1097" s="4" t="str">
        <f t="shared" si="651"/>
        <v>0</v>
      </c>
      <c r="BX1097" s="4" t="str">
        <f t="shared" si="652"/>
        <v>0</v>
      </c>
      <c r="BY1097" s="4" t="str">
        <f t="shared" si="653"/>
        <v>0</v>
      </c>
      <c r="BZ1097" s="37">
        <f t="shared" si="654"/>
        <v>0</v>
      </c>
      <c r="CA1097" s="32" t="e">
        <f>VLOOKUP(J:J,'Agent wise'!A:C,3,0)</f>
        <v>#N/A</v>
      </c>
      <c r="CB1097" s="32">
        <f t="shared" si="655"/>
        <v>0</v>
      </c>
      <c r="CC1097" t="str">
        <f t="shared" si="656"/>
        <v>FC</v>
      </c>
      <c r="CE1097" s="32"/>
      <c r="CJ1097">
        <f t="shared" si="657"/>
        <v>0</v>
      </c>
      <c r="CK1097">
        <f t="shared" si="658"/>
        <v>1</v>
      </c>
      <c r="CL1097">
        <f t="shared" si="659"/>
        <v>1900</v>
      </c>
    </row>
    <row r="1098" spans="5:90" ht="15" customHeight="1" x14ac:dyDescent="0.35">
      <c r="E1098" s="32"/>
      <c r="AQ1098" s="1"/>
      <c r="AW1098" s="4" t="str">
        <f t="shared" si="625"/>
        <v>0</v>
      </c>
      <c r="AX1098" s="4" t="str">
        <f t="shared" si="626"/>
        <v>0</v>
      </c>
      <c r="AY1098" s="4" t="str">
        <f t="shared" si="627"/>
        <v>0</v>
      </c>
      <c r="AZ1098" s="4" t="str">
        <f t="shared" si="628"/>
        <v>0</v>
      </c>
      <c r="BA1098" s="4" t="str">
        <f t="shared" si="629"/>
        <v>0</v>
      </c>
      <c r="BB1098" s="4" t="str">
        <f t="shared" si="630"/>
        <v>0</v>
      </c>
      <c r="BC1098" s="4" t="str">
        <f t="shared" si="631"/>
        <v>0</v>
      </c>
      <c r="BD1098" s="4" t="str">
        <f t="shared" si="632"/>
        <v>0</v>
      </c>
      <c r="BE1098" s="4" t="str">
        <f t="shared" si="633"/>
        <v>0</v>
      </c>
      <c r="BF1098" s="4" t="str">
        <f t="shared" si="634"/>
        <v>0</v>
      </c>
      <c r="BG1098" s="4" t="str">
        <f t="shared" si="635"/>
        <v>0</v>
      </c>
      <c r="BH1098" s="4" t="str">
        <f t="shared" si="636"/>
        <v>0</v>
      </c>
      <c r="BI1098" s="4" t="str">
        <f t="shared" si="637"/>
        <v>0</v>
      </c>
      <c r="BJ1098" s="4" t="str">
        <f t="shared" si="638"/>
        <v>0</v>
      </c>
      <c r="BK1098" s="4" t="str">
        <f t="shared" si="639"/>
        <v>0</v>
      </c>
      <c r="BL1098" s="4" t="str">
        <f t="shared" si="640"/>
        <v>0</v>
      </c>
      <c r="BM1098" s="4" t="str">
        <f t="shared" si="641"/>
        <v>0</v>
      </c>
      <c r="BN1098" s="4" t="str">
        <f t="shared" si="642"/>
        <v>0</v>
      </c>
      <c r="BO1098" s="4" t="str">
        <f t="shared" si="643"/>
        <v>0</v>
      </c>
      <c r="BP1098" s="4" t="str">
        <f t="shared" si="644"/>
        <v>0</v>
      </c>
      <c r="BQ1098" s="4" t="str">
        <f t="shared" si="645"/>
        <v>0</v>
      </c>
      <c r="BR1098" s="4" t="str">
        <f t="shared" si="646"/>
        <v>0</v>
      </c>
      <c r="BS1098" s="4" t="str">
        <f t="shared" si="647"/>
        <v>0</v>
      </c>
      <c r="BT1098" s="4" t="str">
        <f t="shared" si="648"/>
        <v>0</v>
      </c>
      <c r="BU1098" s="4" t="str">
        <f t="shared" si="649"/>
        <v>0</v>
      </c>
      <c r="BV1098" s="4" t="str">
        <f t="shared" si="650"/>
        <v>0</v>
      </c>
      <c r="BW1098" s="4" t="str">
        <f t="shared" si="651"/>
        <v>0</v>
      </c>
      <c r="BX1098" s="4" t="str">
        <f t="shared" si="652"/>
        <v>0</v>
      </c>
      <c r="BY1098" s="4" t="str">
        <f t="shared" si="653"/>
        <v>0</v>
      </c>
      <c r="BZ1098" s="37">
        <f t="shared" si="654"/>
        <v>0</v>
      </c>
      <c r="CA1098" s="32" t="e">
        <f>VLOOKUP(J:J,'Agent wise'!A:C,3,0)</f>
        <v>#N/A</v>
      </c>
      <c r="CB1098" s="32">
        <f t="shared" si="655"/>
        <v>0</v>
      </c>
      <c r="CC1098" t="str">
        <f t="shared" si="656"/>
        <v>FC</v>
      </c>
      <c r="CE1098" s="32"/>
      <c r="CJ1098">
        <f t="shared" si="657"/>
        <v>0</v>
      </c>
      <c r="CK1098">
        <f t="shared" si="658"/>
        <v>1</v>
      </c>
      <c r="CL1098">
        <f t="shared" si="659"/>
        <v>1900</v>
      </c>
    </row>
    <row r="1099" spans="5:90" ht="15" customHeight="1" x14ac:dyDescent="0.35">
      <c r="E1099" s="32"/>
      <c r="AQ1099" s="1"/>
      <c r="AW1099" s="4" t="str">
        <f t="shared" si="625"/>
        <v>0</v>
      </c>
      <c r="AX1099" s="4" t="str">
        <f t="shared" si="626"/>
        <v>0</v>
      </c>
      <c r="AY1099" s="4" t="str">
        <f t="shared" si="627"/>
        <v>0</v>
      </c>
      <c r="AZ1099" s="4" t="str">
        <f t="shared" si="628"/>
        <v>0</v>
      </c>
      <c r="BA1099" s="4" t="str">
        <f t="shared" si="629"/>
        <v>0</v>
      </c>
      <c r="BB1099" s="4" t="str">
        <f t="shared" si="630"/>
        <v>0</v>
      </c>
      <c r="BC1099" s="4" t="str">
        <f t="shared" si="631"/>
        <v>0</v>
      </c>
      <c r="BD1099" s="4" t="str">
        <f t="shared" si="632"/>
        <v>0</v>
      </c>
      <c r="BE1099" s="4" t="str">
        <f t="shared" si="633"/>
        <v>0</v>
      </c>
      <c r="BF1099" s="4" t="str">
        <f t="shared" si="634"/>
        <v>0</v>
      </c>
      <c r="BG1099" s="4" t="str">
        <f t="shared" si="635"/>
        <v>0</v>
      </c>
      <c r="BH1099" s="4" t="str">
        <f t="shared" si="636"/>
        <v>0</v>
      </c>
      <c r="BI1099" s="4" t="str">
        <f t="shared" si="637"/>
        <v>0</v>
      </c>
      <c r="BJ1099" s="4" t="str">
        <f t="shared" si="638"/>
        <v>0</v>
      </c>
      <c r="BK1099" s="4" t="str">
        <f t="shared" si="639"/>
        <v>0</v>
      </c>
      <c r="BL1099" s="4" t="str">
        <f t="shared" si="640"/>
        <v>0</v>
      </c>
      <c r="BM1099" s="4" t="str">
        <f t="shared" si="641"/>
        <v>0</v>
      </c>
      <c r="BN1099" s="4" t="str">
        <f t="shared" si="642"/>
        <v>0</v>
      </c>
      <c r="BO1099" s="4" t="str">
        <f t="shared" si="643"/>
        <v>0</v>
      </c>
      <c r="BP1099" s="4" t="str">
        <f t="shared" si="644"/>
        <v>0</v>
      </c>
      <c r="BQ1099" s="4" t="str">
        <f t="shared" si="645"/>
        <v>0</v>
      </c>
      <c r="BR1099" s="4" t="str">
        <f t="shared" si="646"/>
        <v>0</v>
      </c>
      <c r="BS1099" s="4" t="str">
        <f t="shared" si="647"/>
        <v>0</v>
      </c>
      <c r="BT1099" s="4" t="str">
        <f t="shared" si="648"/>
        <v>0</v>
      </c>
      <c r="BU1099" s="4" t="str">
        <f t="shared" si="649"/>
        <v>0</v>
      </c>
      <c r="BV1099" s="4" t="str">
        <f t="shared" si="650"/>
        <v>0</v>
      </c>
      <c r="BW1099" s="4" t="str">
        <f t="shared" si="651"/>
        <v>0</v>
      </c>
      <c r="BX1099" s="4" t="str">
        <f t="shared" si="652"/>
        <v>0</v>
      </c>
      <c r="BY1099" s="4" t="str">
        <f t="shared" si="653"/>
        <v>0</v>
      </c>
      <c r="BZ1099" s="37">
        <f t="shared" si="654"/>
        <v>0</v>
      </c>
      <c r="CA1099" s="32" t="e">
        <f>VLOOKUP(J:J,'Agent wise'!A:C,3,0)</f>
        <v>#N/A</v>
      </c>
      <c r="CB1099" s="32">
        <f t="shared" si="655"/>
        <v>0</v>
      </c>
      <c r="CC1099" t="str">
        <f t="shared" si="656"/>
        <v>FC</v>
      </c>
      <c r="CE1099" s="32"/>
      <c r="CJ1099">
        <f t="shared" si="657"/>
        <v>0</v>
      </c>
      <c r="CK1099">
        <f t="shared" si="658"/>
        <v>1</v>
      </c>
      <c r="CL1099">
        <f t="shared" si="659"/>
        <v>1900</v>
      </c>
    </row>
    <row r="1100" spans="5:90" ht="15" customHeight="1" x14ac:dyDescent="0.35">
      <c r="E1100" s="32"/>
      <c r="AQ1100" s="1"/>
      <c r="AW1100" s="4" t="str">
        <f t="shared" si="625"/>
        <v>0</v>
      </c>
      <c r="AX1100" s="4" t="str">
        <f t="shared" si="626"/>
        <v>0</v>
      </c>
      <c r="AY1100" s="4" t="str">
        <f t="shared" si="627"/>
        <v>0</v>
      </c>
      <c r="AZ1100" s="4" t="str">
        <f t="shared" si="628"/>
        <v>0</v>
      </c>
      <c r="BA1100" s="4" t="str">
        <f t="shared" si="629"/>
        <v>0</v>
      </c>
      <c r="BB1100" s="4" t="str">
        <f t="shared" si="630"/>
        <v>0</v>
      </c>
      <c r="BC1100" s="4" t="str">
        <f t="shared" si="631"/>
        <v>0</v>
      </c>
      <c r="BD1100" s="4" t="str">
        <f t="shared" si="632"/>
        <v>0</v>
      </c>
      <c r="BE1100" s="4" t="str">
        <f t="shared" si="633"/>
        <v>0</v>
      </c>
      <c r="BF1100" s="4" t="str">
        <f t="shared" si="634"/>
        <v>0</v>
      </c>
      <c r="BG1100" s="4" t="str">
        <f t="shared" si="635"/>
        <v>0</v>
      </c>
      <c r="BH1100" s="4" t="str">
        <f t="shared" si="636"/>
        <v>0</v>
      </c>
      <c r="BI1100" s="4" t="str">
        <f t="shared" si="637"/>
        <v>0</v>
      </c>
      <c r="BJ1100" s="4" t="str">
        <f t="shared" si="638"/>
        <v>0</v>
      </c>
      <c r="BK1100" s="4" t="str">
        <f t="shared" si="639"/>
        <v>0</v>
      </c>
      <c r="BL1100" s="4" t="str">
        <f t="shared" si="640"/>
        <v>0</v>
      </c>
      <c r="BM1100" s="4" t="str">
        <f t="shared" si="641"/>
        <v>0</v>
      </c>
      <c r="BN1100" s="4" t="str">
        <f t="shared" si="642"/>
        <v>0</v>
      </c>
      <c r="BO1100" s="4" t="str">
        <f t="shared" si="643"/>
        <v>0</v>
      </c>
      <c r="BP1100" s="4" t="str">
        <f t="shared" si="644"/>
        <v>0</v>
      </c>
      <c r="BQ1100" s="4" t="str">
        <f t="shared" si="645"/>
        <v>0</v>
      </c>
      <c r="BR1100" s="4" t="str">
        <f t="shared" si="646"/>
        <v>0</v>
      </c>
      <c r="BS1100" s="4" t="str">
        <f t="shared" si="647"/>
        <v>0</v>
      </c>
      <c r="BT1100" s="4" t="str">
        <f t="shared" si="648"/>
        <v>0</v>
      </c>
      <c r="BU1100" s="4" t="str">
        <f t="shared" si="649"/>
        <v>0</v>
      </c>
      <c r="BV1100" s="4" t="str">
        <f t="shared" si="650"/>
        <v>0</v>
      </c>
      <c r="BW1100" s="4" t="str">
        <f t="shared" si="651"/>
        <v>0</v>
      </c>
      <c r="BX1100" s="4" t="str">
        <f t="shared" si="652"/>
        <v>0</v>
      </c>
      <c r="BY1100" s="4" t="str">
        <f t="shared" si="653"/>
        <v>0</v>
      </c>
      <c r="BZ1100" s="37">
        <f t="shared" si="654"/>
        <v>0</v>
      </c>
      <c r="CA1100" s="32" t="e">
        <f>VLOOKUP(J:J,'Agent wise'!A:C,3,0)</f>
        <v>#N/A</v>
      </c>
      <c r="CB1100" s="32">
        <f t="shared" si="655"/>
        <v>0</v>
      </c>
      <c r="CC1100" t="str">
        <f t="shared" si="656"/>
        <v>FC</v>
      </c>
      <c r="CE1100" s="32"/>
      <c r="CJ1100">
        <f t="shared" si="657"/>
        <v>0</v>
      </c>
      <c r="CK1100">
        <f t="shared" si="658"/>
        <v>1</v>
      </c>
      <c r="CL1100">
        <f t="shared" si="659"/>
        <v>1900</v>
      </c>
    </row>
    <row r="1101" spans="5:90" ht="15" customHeight="1" x14ac:dyDescent="0.35">
      <c r="E1101" s="32"/>
      <c r="AQ1101" s="1"/>
      <c r="AW1101" s="4" t="str">
        <f t="shared" si="625"/>
        <v>0</v>
      </c>
      <c r="AX1101" s="4" t="str">
        <f t="shared" si="626"/>
        <v>0</v>
      </c>
      <c r="AY1101" s="4" t="str">
        <f t="shared" si="627"/>
        <v>0</v>
      </c>
      <c r="AZ1101" s="4" t="str">
        <f t="shared" si="628"/>
        <v>0</v>
      </c>
      <c r="BA1101" s="4" t="str">
        <f t="shared" si="629"/>
        <v>0</v>
      </c>
      <c r="BB1101" s="4" t="str">
        <f t="shared" si="630"/>
        <v>0</v>
      </c>
      <c r="BC1101" s="4" t="str">
        <f t="shared" si="631"/>
        <v>0</v>
      </c>
      <c r="BD1101" s="4" t="str">
        <f t="shared" si="632"/>
        <v>0</v>
      </c>
      <c r="BE1101" s="4" t="str">
        <f t="shared" si="633"/>
        <v>0</v>
      </c>
      <c r="BF1101" s="4" t="str">
        <f t="shared" si="634"/>
        <v>0</v>
      </c>
      <c r="BG1101" s="4" t="str">
        <f t="shared" si="635"/>
        <v>0</v>
      </c>
      <c r="BH1101" s="4" t="str">
        <f t="shared" si="636"/>
        <v>0</v>
      </c>
      <c r="BI1101" s="4" t="str">
        <f t="shared" si="637"/>
        <v>0</v>
      </c>
      <c r="BJ1101" s="4" t="str">
        <f t="shared" si="638"/>
        <v>0</v>
      </c>
      <c r="BK1101" s="4" t="str">
        <f t="shared" si="639"/>
        <v>0</v>
      </c>
      <c r="BL1101" s="4" t="str">
        <f t="shared" si="640"/>
        <v>0</v>
      </c>
      <c r="BM1101" s="4" t="str">
        <f t="shared" si="641"/>
        <v>0</v>
      </c>
      <c r="BN1101" s="4" t="str">
        <f t="shared" si="642"/>
        <v>0</v>
      </c>
      <c r="BO1101" s="4" t="str">
        <f t="shared" si="643"/>
        <v>0</v>
      </c>
      <c r="BP1101" s="4" t="str">
        <f t="shared" si="644"/>
        <v>0</v>
      </c>
      <c r="BQ1101" s="4" t="str">
        <f t="shared" si="645"/>
        <v>0</v>
      </c>
      <c r="BR1101" s="4" t="str">
        <f t="shared" si="646"/>
        <v>0</v>
      </c>
      <c r="BS1101" s="4" t="str">
        <f t="shared" si="647"/>
        <v>0</v>
      </c>
      <c r="BT1101" s="4" t="str">
        <f t="shared" si="648"/>
        <v>0</v>
      </c>
      <c r="BU1101" s="4" t="str">
        <f t="shared" si="649"/>
        <v>0</v>
      </c>
      <c r="BV1101" s="4" t="str">
        <f t="shared" si="650"/>
        <v>0</v>
      </c>
      <c r="BW1101" s="4" t="str">
        <f t="shared" si="651"/>
        <v>0</v>
      </c>
      <c r="BX1101" s="4" t="str">
        <f t="shared" si="652"/>
        <v>0</v>
      </c>
      <c r="BY1101" s="4" t="str">
        <f t="shared" si="653"/>
        <v>0</v>
      </c>
      <c r="BZ1101" s="37">
        <f t="shared" si="654"/>
        <v>0</v>
      </c>
      <c r="CA1101" s="32" t="e">
        <f>VLOOKUP(J:J,'Agent wise'!A:C,3,0)</f>
        <v>#N/A</v>
      </c>
      <c r="CB1101" s="32">
        <f t="shared" si="655"/>
        <v>0</v>
      </c>
      <c r="CC1101" t="str">
        <f t="shared" si="656"/>
        <v>FC</v>
      </c>
      <c r="CE1101" s="32"/>
      <c r="CJ1101">
        <f t="shared" si="657"/>
        <v>0</v>
      </c>
      <c r="CK1101">
        <f t="shared" si="658"/>
        <v>1</v>
      </c>
      <c r="CL1101">
        <f t="shared" si="659"/>
        <v>1900</v>
      </c>
    </row>
    <row r="1102" spans="5:90" ht="15" customHeight="1" x14ac:dyDescent="0.35">
      <c r="E1102" s="32"/>
      <c r="AQ1102" s="1"/>
      <c r="AW1102" s="4" t="str">
        <f t="shared" si="625"/>
        <v>0</v>
      </c>
      <c r="AX1102" s="4" t="str">
        <f t="shared" si="626"/>
        <v>0</v>
      </c>
      <c r="AY1102" s="4" t="str">
        <f t="shared" si="627"/>
        <v>0</v>
      </c>
      <c r="AZ1102" s="4" t="str">
        <f t="shared" si="628"/>
        <v>0</v>
      </c>
      <c r="BA1102" s="4" t="str">
        <f t="shared" si="629"/>
        <v>0</v>
      </c>
      <c r="BB1102" s="4" t="str">
        <f t="shared" si="630"/>
        <v>0</v>
      </c>
      <c r="BC1102" s="4" t="str">
        <f t="shared" si="631"/>
        <v>0</v>
      </c>
      <c r="BD1102" s="4" t="str">
        <f t="shared" si="632"/>
        <v>0</v>
      </c>
      <c r="BE1102" s="4" t="str">
        <f t="shared" si="633"/>
        <v>0</v>
      </c>
      <c r="BF1102" s="4" t="str">
        <f t="shared" si="634"/>
        <v>0</v>
      </c>
      <c r="BG1102" s="4" t="str">
        <f t="shared" si="635"/>
        <v>0</v>
      </c>
      <c r="BH1102" s="4" t="str">
        <f t="shared" si="636"/>
        <v>0</v>
      </c>
      <c r="BI1102" s="4" t="str">
        <f t="shared" si="637"/>
        <v>0</v>
      </c>
      <c r="BJ1102" s="4" t="str">
        <f t="shared" si="638"/>
        <v>0</v>
      </c>
      <c r="BK1102" s="4" t="str">
        <f t="shared" si="639"/>
        <v>0</v>
      </c>
      <c r="BL1102" s="4" t="str">
        <f t="shared" si="640"/>
        <v>0</v>
      </c>
      <c r="BM1102" s="4" t="str">
        <f t="shared" si="641"/>
        <v>0</v>
      </c>
      <c r="BN1102" s="4" t="str">
        <f t="shared" si="642"/>
        <v>0</v>
      </c>
      <c r="BO1102" s="4" t="str">
        <f t="shared" si="643"/>
        <v>0</v>
      </c>
      <c r="BP1102" s="4" t="str">
        <f t="shared" si="644"/>
        <v>0</v>
      </c>
      <c r="BQ1102" s="4" t="str">
        <f t="shared" si="645"/>
        <v>0</v>
      </c>
      <c r="BR1102" s="4" t="str">
        <f t="shared" si="646"/>
        <v>0</v>
      </c>
      <c r="BS1102" s="4" t="str">
        <f t="shared" si="647"/>
        <v>0</v>
      </c>
      <c r="BT1102" s="4" t="str">
        <f t="shared" si="648"/>
        <v>0</v>
      </c>
      <c r="BU1102" s="4" t="str">
        <f t="shared" si="649"/>
        <v>0</v>
      </c>
      <c r="BV1102" s="4" t="str">
        <f t="shared" si="650"/>
        <v>0</v>
      </c>
      <c r="BW1102" s="4" t="str">
        <f t="shared" si="651"/>
        <v>0</v>
      </c>
      <c r="BX1102" s="4" t="str">
        <f t="shared" si="652"/>
        <v>0</v>
      </c>
      <c r="BY1102" s="4" t="str">
        <f t="shared" si="653"/>
        <v>0</v>
      </c>
      <c r="BZ1102" s="37">
        <f t="shared" si="654"/>
        <v>0</v>
      </c>
      <c r="CA1102" s="32" t="e">
        <f>VLOOKUP(J:J,'Agent wise'!A:C,3,0)</f>
        <v>#N/A</v>
      </c>
      <c r="CB1102" s="32">
        <f t="shared" si="655"/>
        <v>0</v>
      </c>
      <c r="CC1102" t="str">
        <f t="shared" si="656"/>
        <v>FC</v>
      </c>
      <c r="CE1102" s="32"/>
      <c r="CJ1102">
        <f t="shared" si="657"/>
        <v>0</v>
      </c>
      <c r="CK1102">
        <f t="shared" si="658"/>
        <v>1</v>
      </c>
      <c r="CL1102">
        <f t="shared" si="659"/>
        <v>1900</v>
      </c>
    </row>
    <row r="1103" spans="5:90" ht="15" customHeight="1" x14ac:dyDescent="0.35">
      <c r="E1103" s="32"/>
      <c r="AQ1103" s="1"/>
      <c r="AW1103" s="4" t="str">
        <f t="shared" si="625"/>
        <v>0</v>
      </c>
      <c r="AX1103" s="4" t="str">
        <f t="shared" si="626"/>
        <v>0</v>
      </c>
      <c r="AY1103" s="4" t="str">
        <f t="shared" si="627"/>
        <v>0</v>
      </c>
      <c r="AZ1103" s="4" t="str">
        <f t="shared" si="628"/>
        <v>0</v>
      </c>
      <c r="BA1103" s="4" t="str">
        <f t="shared" si="629"/>
        <v>0</v>
      </c>
      <c r="BB1103" s="4" t="str">
        <f t="shared" si="630"/>
        <v>0</v>
      </c>
      <c r="BC1103" s="4" t="str">
        <f t="shared" si="631"/>
        <v>0</v>
      </c>
      <c r="BD1103" s="4" t="str">
        <f t="shared" si="632"/>
        <v>0</v>
      </c>
      <c r="BE1103" s="4" t="str">
        <f t="shared" si="633"/>
        <v>0</v>
      </c>
      <c r="BF1103" s="4" t="str">
        <f t="shared" si="634"/>
        <v>0</v>
      </c>
      <c r="BG1103" s="4" t="str">
        <f t="shared" si="635"/>
        <v>0</v>
      </c>
      <c r="BH1103" s="4" t="str">
        <f t="shared" si="636"/>
        <v>0</v>
      </c>
      <c r="BI1103" s="4" t="str">
        <f t="shared" si="637"/>
        <v>0</v>
      </c>
      <c r="BJ1103" s="4" t="str">
        <f t="shared" si="638"/>
        <v>0</v>
      </c>
      <c r="BK1103" s="4" t="str">
        <f t="shared" si="639"/>
        <v>0</v>
      </c>
      <c r="BL1103" s="4" t="str">
        <f t="shared" si="640"/>
        <v>0</v>
      </c>
      <c r="BM1103" s="4" t="str">
        <f t="shared" si="641"/>
        <v>0</v>
      </c>
      <c r="BN1103" s="4" t="str">
        <f t="shared" si="642"/>
        <v>0</v>
      </c>
      <c r="BO1103" s="4" t="str">
        <f t="shared" si="643"/>
        <v>0</v>
      </c>
      <c r="BP1103" s="4" t="str">
        <f t="shared" si="644"/>
        <v>0</v>
      </c>
      <c r="BQ1103" s="4" t="str">
        <f t="shared" si="645"/>
        <v>0</v>
      </c>
      <c r="BR1103" s="4" t="str">
        <f t="shared" si="646"/>
        <v>0</v>
      </c>
      <c r="BS1103" s="4" t="str">
        <f t="shared" si="647"/>
        <v>0</v>
      </c>
      <c r="BT1103" s="4" t="str">
        <f t="shared" si="648"/>
        <v>0</v>
      </c>
      <c r="BU1103" s="4" t="str">
        <f t="shared" si="649"/>
        <v>0</v>
      </c>
      <c r="BV1103" s="4" t="str">
        <f t="shared" si="650"/>
        <v>0</v>
      </c>
      <c r="BW1103" s="4" t="str">
        <f t="shared" si="651"/>
        <v>0</v>
      </c>
      <c r="BX1103" s="4" t="str">
        <f t="shared" si="652"/>
        <v>0</v>
      </c>
      <c r="BY1103" s="4" t="str">
        <f t="shared" si="653"/>
        <v>0</v>
      </c>
      <c r="BZ1103" s="37">
        <f t="shared" si="654"/>
        <v>0</v>
      </c>
      <c r="CA1103" s="32" t="e">
        <f>VLOOKUP(J:J,'Agent wise'!A:C,3,0)</f>
        <v>#N/A</v>
      </c>
      <c r="CB1103" s="32">
        <f t="shared" si="655"/>
        <v>0</v>
      </c>
      <c r="CC1103" t="str">
        <f t="shared" si="656"/>
        <v>FC</v>
      </c>
      <c r="CE1103" s="32"/>
      <c r="CJ1103">
        <f t="shared" si="657"/>
        <v>0</v>
      </c>
      <c r="CK1103">
        <f t="shared" si="658"/>
        <v>1</v>
      </c>
      <c r="CL1103">
        <f t="shared" si="659"/>
        <v>1900</v>
      </c>
    </row>
    <row r="1104" spans="5:90" ht="15" customHeight="1" x14ac:dyDescent="0.35">
      <c r="E1104" s="32"/>
      <c r="AQ1104" s="1"/>
      <c r="AW1104" s="4" t="str">
        <f t="shared" si="625"/>
        <v>0</v>
      </c>
      <c r="AX1104" s="4" t="str">
        <f t="shared" si="626"/>
        <v>0</v>
      </c>
      <c r="AY1104" s="4" t="str">
        <f t="shared" si="627"/>
        <v>0</v>
      </c>
      <c r="AZ1104" s="4" t="str">
        <f t="shared" si="628"/>
        <v>0</v>
      </c>
      <c r="BA1104" s="4" t="str">
        <f t="shared" si="629"/>
        <v>0</v>
      </c>
      <c r="BB1104" s="4" t="str">
        <f t="shared" si="630"/>
        <v>0</v>
      </c>
      <c r="BC1104" s="4" t="str">
        <f t="shared" si="631"/>
        <v>0</v>
      </c>
      <c r="BD1104" s="4" t="str">
        <f t="shared" si="632"/>
        <v>0</v>
      </c>
      <c r="BE1104" s="4" t="str">
        <f t="shared" si="633"/>
        <v>0</v>
      </c>
      <c r="BF1104" s="4" t="str">
        <f t="shared" si="634"/>
        <v>0</v>
      </c>
      <c r="BG1104" s="4" t="str">
        <f t="shared" si="635"/>
        <v>0</v>
      </c>
      <c r="BH1104" s="4" t="str">
        <f t="shared" si="636"/>
        <v>0</v>
      </c>
      <c r="BI1104" s="4" t="str">
        <f t="shared" si="637"/>
        <v>0</v>
      </c>
      <c r="BJ1104" s="4" t="str">
        <f t="shared" si="638"/>
        <v>0</v>
      </c>
      <c r="BK1104" s="4" t="str">
        <f t="shared" si="639"/>
        <v>0</v>
      </c>
      <c r="BL1104" s="4" t="str">
        <f t="shared" si="640"/>
        <v>0</v>
      </c>
      <c r="BM1104" s="4" t="str">
        <f t="shared" si="641"/>
        <v>0</v>
      </c>
      <c r="BN1104" s="4" t="str">
        <f t="shared" si="642"/>
        <v>0</v>
      </c>
      <c r="BO1104" s="4" t="str">
        <f t="shared" si="643"/>
        <v>0</v>
      </c>
      <c r="BP1104" s="4" t="str">
        <f t="shared" si="644"/>
        <v>0</v>
      </c>
      <c r="BQ1104" s="4" t="str">
        <f t="shared" si="645"/>
        <v>0</v>
      </c>
      <c r="BR1104" s="4" t="str">
        <f t="shared" si="646"/>
        <v>0</v>
      </c>
      <c r="BS1104" s="4" t="str">
        <f t="shared" si="647"/>
        <v>0</v>
      </c>
      <c r="BT1104" s="4" t="str">
        <f t="shared" si="648"/>
        <v>0</v>
      </c>
      <c r="BU1104" s="4" t="str">
        <f t="shared" si="649"/>
        <v>0</v>
      </c>
      <c r="BV1104" s="4" t="str">
        <f t="shared" si="650"/>
        <v>0</v>
      </c>
      <c r="BW1104" s="4" t="str">
        <f t="shared" si="651"/>
        <v>0</v>
      </c>
      <c r="BX1104" s="4" t="str">
        <f t="shared" si="652"/>
        <v>0</v>
      </c>
      <c r="BY1104" s="4" t="str">
        <f t="shared" si="653"/>
        <v>0</v>
      </c>
      <c r="BZ1104" s="37">
        <f t="shared" si="654"/>
        <v>0</v>
      </c>
      <c r="CA1104" s="32" t="e">
        <f>VLOOKUP(J:J,'Agent wise'!A:C,3,0)</f>
        <v>#N/A</v>
      </c>
      <c r="CB1104" s="32">
        <f t="shared" si="655"/>
        <v>0</v>
      </c>
      <c r="CC1104" t="str">
        <f t="shared" si="656"/>
        <v>FC</v>
      </c>
      <c r="CE1104" s="32"/>
      <c r="CJ1104">
        <f t="shared" si="657"/>
        <v>0</v>
      </c>
      <c r="CK1104">
        <f t="shared" si="658"/>
        <v>1</v>
      </c>
      <c r="CL1104">
        <f t="shared" si="659"/>
        <v>1900</v>
      </c>
    </row>
    <row r="1105" spans="5:90" ht="15" customHeight="1" x14ac:dyDescent="0.35">
      <c r="E1105" s="32"/>
      <c r="AQ1105" s="1"/>
      <c r="AW1105" s="4" t="str">
        <f t="shared" si="625"/>
        <v>0</v>
      </c>
      <c r="AX1105" s="4" t="str">
        <f t="shared" si="626"/>
        <v>0</v>
      </c>
      <c r="AY1105" s="4" t="str">
        <f t="shared" si="627"/>
        <v>0</v>
      </c>
      <c r="AZ1105" s="4" t="str">
        <f t="shared" si="628"/>
        <v>0</v>
      </c>
      <c r="BA1105" s="4" t="str">
        <f t="shared" si="629"/>
        <v>0</v>
      </c>
      <c r="BB1105" s="4" t="str">
        <f t="shared" si="630"/>
        <v>0</v>
      </c>
      <c r="BC1105" s="4" t="str">
        <f t="shared" si="631"/>
        <v>0</v>
      </c>
      <c r="BD1105" s="4" t="str">
        <f t="shared" si="632"/>
        <v>0</v>
      </c>
      <c r="BE1105" s="4" t="str">
        <f t="shared" si="633"/>
        <v>0</v>
      </c>
      <c r="BF1105" s="4" t="str">
        <f t="shared" si="634"/>
        <v>0</v>
      </c>
      <c r="BG1105" s="4" t="str">
        <f t="shared" si="635"/>
        <v>0</v>
      </c>
      <c r="BH1105" s="4" t="str">
        <f t="shared" si="636"/>
        <v>0</v>
      </c>
      <c r="BI1105" s="4" t="str">
        <f t="shared" si="637"/>
        <v>0</v>
      </c>
      <c r="BJ1105" s="4" t="str">
        <f t="shared" si="638"/>
        <v>0</v>
      </c>
      <c r="BK1105" s="4" t="str">
        <f t="shared" si="639"/>
        <v>0</v>
      </c>
      <c r="BL1105" s="4" t="str">
        <f t="shared" si="640"/>
        <v>0</v>
      </c>
      <c r="BM1105" s="4" t="str">
        <f t="shared" si="641"/>
        <v>0</v>
      </c>
      <c r="BN1105" s="4" t="str">
        <f t="shared" si="642"/>
        <v>0</v>
      </c>
      <c r="BO1105" s="4" t="str">
        <f t="shared" si="643"/>
        <v>0</v>
      </c>
      <c r="BP1105" s="4" t="str">
        <f t="shared" si="644"/>
        <v>0</v>
      </c>
      <c r="BQ1105" s="4" t="str">
        <f t="shared" si="645"/>
        <v>0</v>
      </c>
      <c r="BR1105" s="4" t="str">
        <f t="shared" si="646"/>
        <v>0</v>
      </c>
      <c r="BS1105" s="4" t="str">
        <f t="shared" si="647"/>
        <v>0</v>
      </c>
      <c r="BT1105" s="4" t="str">
        <f t="shared" si="648"/>
        <v>0</v>
      </c>
      <c r="BU1105" s="4" t="str">
        <f t="shared" si="649"/>
        <v>0</v>
      </c>
      <c r="BV1105" s="4" t="str">
        <f t="shared" si="650"/>
        <v>0</v>
      </c>
      <c r="BW1105" s="4" t="str">
        <f t="shared" si="651"/>
        <v>0</v>
      </c>
      <c r="BX1105" s="4" t="str">
        <f t="shared" si="652"/>
        <v>0</v>
      </c>
      <c r="BY1105" s="4" t="str">
        <f t="shared" si="653"/>
        <v>0</v>
      </c>
      <c r="BZ1105" s="37">
        <f t="shared" si="654"/>
        <v>0</v>
      </c>
      <c r="CA1105" s="32" t="e">
        <f>VLOOKUP(J:J,'Agent wise'!A:C,3,0)</f>
        <v>#N/A</v>
      </c>
      <c r="CB1105" s="32">
        <f t="shared" si="655"/>
        <v>0</v>
      </c>
      <c r="CC1105" t="str">
        <f t="shared" si="656"/>
        <v>FC</v>
      </c>
      <c r="CE1105" s="32"/>
      <c r="CJ1105">
        <f t="shared" si="657"/>
        <v>0</v>
      </c>
      <c r="CK1105">
        <f t="shared" si="658"/>
        <v>1</v>
      </c>
      <c r="CL1105">
        <f t="shared" si="659"/>
        <v>1900</v>
      </c>
    </row>
    <row r="1106" spans="5:90" ht="15" customHeight="1" x14ac:dyDescent="0.35">
      <c r="E1106" s="32"/>
      <c r="AQ1106" s="1"/>
      <c r="AW1106" s="4" t="str">
        <f t="shared" si="625"/>
        <v>0</v>
      </c>
      <c r="AX1106" s="4" t="str">
        <f t="shared" si="626"/>
        <v>0</v>
      </c>
      <c r="AY1106" s="4" t="str">
        <f t="shared" si="627"/>
        <v>0</v>
      </c>
      <c r="AZ1106" s="4" t="str">
        <f t="shared" si="628"/>
        <v>0</v>
      </c>
      <c r="BA1106" s="4" t="str">
        <f t="shared" si="629"/>
        <v>0</v>
      </c>
      <c r="BB1106" s="4" t="str">
        <f t="shared" si="630"/>
        <v>0</v>
      </c>
      <c r="BC1106" s="4" t="str">
        <f t="shared" si="631"/>
        <v>0</v>
      </c>
      <c r="BD1106" s="4" t="str">
        <f t="shared" si="632"/>
        <v>0</v>
      </c>
      <c r="BE1106" s="4" t="str">
        <f t="shared" si="633"/>
        <v>0</v>
      </c>
      <c r="BF1106" s="4" t="str">
        <f t="shared" si="634"/>
        <v>0</v>
      </c>
      <c r="BG1106" s="4" t="str">
        <f t="shared" si="635"/>
        <v>0</v>
      </c>
      <c r="BH1106" s="4" t="str">
        <f t="shared" si="636"/>
        <v>0</v>
      </c>
      <c r="BI1106" s="4" t="str">
        <f t="shared" si="637"/>
        <v>0</v>
      </c>
      <c r="BJ1106" s="4" t="str">
        <f t="shared" si="638"/>
        <v>0</v>
      </c>
      <c r="BK1106" s="4" t="str">
        <f t="shared" si="639"/>
        <v>0</v>
      </c>
      <c r="BL1106" s="4" t="str">
        <f t="shared" si="640"/>
        <v>0</v>
      </c>
      <c r="BM1106" s="4" t="str">
        <f t="shared" si="641"/>
        <v>0</v>
      </c>
      <c r="BN1106" s="4" t="str">
        <f t="shared" si="642"/>
        <v>0</v>
      </c>
      <c r="BO1106" s="4" t="str">
        <f t="shared" si="643"/>
        <v>0</v>
      </c>
      <c r="BP1106" s="4" t="str">
        <f t="shared" si="644"/>
        <v>0</v>
      </c>
      <c r="BQ1106" s="4" t="str">
        <f t="shared" si="645"/>
        <v>0</v>
      </c>
      <c r="BR1106" s="4" t="str">
        <f t="shared" si="646"/>
        <v>0</v>
      </c>
      <c r="BS1106" s="4" t="str">
        <f t="shared" si="647"/>
        <v>0</v>
      </c>
      <c r="BT1106" s="4" t="str">
        <f t="shared" si="648"/>
        <v>0</v>
      </c>
      <c r="BU1106" s="4" t="str">
        <f t="shared" si="649"/>
        <v>0</v>
      </c>
      <c r="BV1106" s="4" t="str">
        <f t="shared" si="650"/>
        <v>0</v>
      </c>
      <c r="BW1106" s="4" t="str">
        <f t="shared" si="651"/>
        <v>0</v>
      </c>
      <c r="BX1106" s="4" t="str">
        <f t="shared" si="652"/>
        <v>0</v>
      </c>
      <c r="BY1106" s="4" t="str">
        <f t="shared" si="653"/>
        <v>0</v>
      </c>
      <c r="BZ1106" s="37">
        <f t="shared" si="654"/>
        <v>0</v>
      </c>
      <c r="CA1106" s="32" t="e">
        <f>VLOOKUP(J:J,'Agent wise'!A:C,3,0)</f>
        <v>#N/A</v>
      </c>
      <c r="CB1106" s="32">
        <f t="shared" si="655"/>
        <v>0</v>
      </c>
      <c r="CC1106" t="str">
        <f t="shared" si="656"/>
        <v>FC</v>
      </c>
      <c r="CE1106" s="32"/>
      <c r="CJ1106">
        <f t="shared" si="657"/>
        <v>0</v>
      </c>
      <c r="CK1106">
        <f t="shared" si="658"/>
        <v>1</v>
      </c>
      <c r="CL1106">
        <f t="shared" si="659"/>
        <v>1900</v>
      </c>
    </row>
    <row r="1107" spans="5:90" ht="15" customHeight="1" x14ac:dyDescent="0.35">
      <c r="E1107" s="32"/>
      <c r="AQ1107" s="1"/>
      <c r="AW1107" s="4" t="str">
        <f t="shared" si="625"/>
        <v>0</v>
      </c>
      <c r="AX1107" s="4" t="str">
        <f t="shared" si="626"/>
        <v>0</v>
      </c>
      <c r="AY1107" s="4" t="str">
        <f t="shared" si="627"/>
        <v>0</v>
      </c>
      <c r="AZ1107" s="4" t="str">
        <f t="shared" si="628"/>
        <v>0</v>
      </c>
      <c r="BA1107" s="4" t="str">
        <f t="shared" si="629"/>
        <v>0</v>
      </c>
      <c r="BB1107" s="4" t="str">
        <f t="shared" si="630"/>
        <v>0</v>
      </c>
      <c r="BC1107" s="4" t="str">
        <f t="shared" si="631"/>
        <v>0</v>
      </c>
      <c r="BD1107" s="4" t="str">
        <f t="shared" si="632"/>
        <v>0</v>
      </c>
      <c r="BE1107" s="4" t="str">
        <f t="shared" si="633"/>
        <v>0</v>
      </c>
      <c r="BF1107" s="4" t="str">
        <f t="shared" si="634"/>
        <v>0</v>
      </c>
      <c r="BG1107" s="4" t="str">
        <f t="shared" si="635"/>
        <v>0</v>
      </c>
      <c r="BH1107" s="4" t="str">
        <f t="shared" si="636"/>
        <v>0</v>
      </c>
      <c r="BI1107" s="4" t="str">
        <f t="shared" si="637"/>
        <v>0</v>
      </c>
      <c r="BJ1107" s="4" t="str">
        <f t="shared" si="638"/>
        <v>0</v>
      </c>
      <c r="BK1107" s="4" t="str">
        <f t="shared" si="639"/>
        <v>0</v>
      </c>
      <c r="BL1107" s="4" t="str">
        <f t="shared" si="640"/>
        <v>0</v>
      </c>
      <c r="BM1107" s="4" t="str">
        <f t="shared" si="641"/>
        <v>0</v>
      </c>
      <c r="BN1107" s="4" t="str">
        <f t="shared" si="642"/>
        <v>0</v>
      </c>
      <c r="BO1107" s="4" t="str">
        <f t="shared" si="643"/>
        <v>0</v>
      </c>
      <c r="BP1107" s="4" t="str">
        <f t="shared" si="644"/>
        <v>0</v>
      </c>
      <c r="BQ1107" s="4" t="str">
        <f t="shared" si="645"/>
        <v>0</v>
      </c>
      <c r="BR1107" s="4" t="str">
        <f t="shared" si="646"/>
        <v>0</v>
      </c>
      <c r="BS1107" s="4" t="str">
        <f t="shared" si="647"/>
        <v>0</v>
      </c>
      <c r="BT1107" s="4" t="str">
        <f t="shared" si="648"/>
        <v>0</v>
      </c>
      <c r="BU1107" s="4" t="str">
        <f t="shared" si="649"/>
        <v>0</v>
      </c>
      <c r="BV1107" s="4" t="str">
        <f t="shared" si="650"/>
        <v>0</v>
      </c>
      <c r="BW1107" s="4" t="str">
        <f t="shared" si="651"/>
        <v>0</v>
      </c>
      <c r="BX1107" s="4" t="str">
        <f t="shared" si="652"/>
        <v>0</v>
      </c>
      <c r="BY1107" s="4" t="str">
        <f t="shared" si="653"/>
        <v>0</v>
      </c>
      <c r="BZ1107" s="37">
        <f t="shared" si="654"/>
        <v>0</v>
      </c>
      <c r="CA1107" s="32" t="e">
        <f>VLOOKUP(J:J,'Agent wise'!A:C,3,0)</f>
        <v>#N/A</v>
      </c>
      <c r="CB1107" s="32">
        <f t="shared" si="655"/>
        <v>0</v>
      </c>
      <c r="CC1107" t="str">
        <f t="shared" si="656"/>
        <v>FC</v>
      </c>
      <c r="CE1107" s="32"/>
      <c r="CJ1107">
        <f t="shared" si="657"/>
        <v>0</v>
      </c>
      <c r="CK1107">
        <f t="shared" si="658"/>
        <v>1</v>
      </c>
      <c r="CL1107">
        <f t="shared" si="659"/>
        <v>1900</v>
      </c>
    </row>
    <row r="1108" spans="5:90" ht="15" customHeight="1" x14ac:dyDescent="0.35">
      <c r="E1108" s="32"/>
      <c r="AQ1108" s="1"/>
      <c r="AW1108" s="4" t="str">
        <f t="shared" si="625"/>
        <v>0</v>
      </c>
      <c r="AX1108" s="4" t="str">
        <f t="shared" si="626"/>
        <v>0</v>
      </c>
      <c r="AY1108" s="4" t="str">
        <f t="shared" si="627"/>
        <v>0</v>
      </c>
      <c r="AZ1108" s="4" t="str">
        <f t="shared" si="628"/>
        <v>0</v>
      </c>
      <c r="BA1108" s="4" t="str">
        <f t="shared" si="629"/>
        <v>0</v>
      </c>
      <c r="BB1108" s="4" t="str">
        <f t="shared" si="630"/>
        <v>0</v>
      </c>
      <c r="BC1108" s="4" t="str">
        <f t="shared" si="631"/>
        <v>0</v>
      </c>
      <c r="BD1108" s="4" t="str">
        <f t="shared" si="632"/>
        <v>0</v>
      </c>
      <c r="BE1108" s="4" t="str">
        <f t="shared" si="633"/>
        <v>0</v>
      </c>
      <c r="BF1108" s="4" t="str">
        <f t="shared" si="634"/>
        <v>0</v>
      </c>
      <c r="BG1108" s="4" t="str">
        <f t="shared" si="635"/>
        <v>0</v>
      </c>
      <c r="BH1108" s="4" t="str">
        <f t="shared" si="636"/>
        <v>0</v>
      </c>
      <c r="BI1108" s="4" t="str">
        <f t="shared" si="637"/>
        <v>0</v>
      </c>
      <c r="BJ1108" s="4" t="str">
        <f t="shared" si="638"/>
        <v>0</v>
      </c>
      <c r="BK1108" s="4" t="str">
        <f t="shared" si="639"/>
        <v>0</v>
      </c>
      <c r="BL1108" s="4" t="str">
        <f t="shared" si="640"/>
        <v>0</v>
      </c>
      <c r="BM1108" s="4" t="str">
        <f t="shared" si="641"/>
        <v>0</v>
      </c>
      <c r="BN1108" s="4" t="str">
        <f t="shared" si="642"/>
        <v>0</v>
      </c>
      <c r="BO1108" s="4" t="str">
        <f t="shared" si="643"/>
        <v>0</v>
      </c>
      <c r="BP1108" s="4" t="str">
        <f t="shared" si="644"/>
        <v>0</v>
      </c>
      <c r="BQ1108" s="4" t="str">
        <f t="shared" si="645"/>
        <v>0</v>
      </c>
      <c r="BR1108" s="4" t="str">
        <f t="shared" si="646"/>
        <v>0</v>
      </c>
      <c r="BS1108" s="4" t="str">
        <f t="shared" si="647"/>
        <v>0</v>
      </c>
      <c r="BT1108" s="4" t="str">
        <f t="shared" si="648"/>
        <v>0</v>
      </c>
      <c r="BU1108" s="4" t="str">
        <f t="shared" si="649"/>
        <v>0</v>
      </c>
      <c r="BV1108" s="4" t="str">
        <f t="shared" si="650"/>
        <v>0</v>
      </c>
      <c r="BW1108" s="4" t="str">
        <f t="shared" si="651"/>
        <v>0</v>
      </c>
      <c r="BX1108" s="4" t="str">
        <f t="shared" si="652"/>
        <v>0</v>
      </c>
      <c r="BY1108" s="4" t="str">
        <f t="shared" si="653"/>
        <v>0</v>
      </c>
      <c r="BZ1108" s="37">
        <f t="shared" si="654"/>
        <v>0</v>
      </c>
      <c r="CA1108" s="32" t="e">
        <f>VLOOKUP(J:J,'Agent wise'!A:C,3,0)</f>
        <v>#N/A</v>
      </c>
      <c r="CB1108" s="32">
        <f t="shared" si="655"/>
        <v>0</v>
      </c>
      <c r="CC1108" t="str">
        <f t="shared" si="656"/>
        <v>FC</v>
      </c>
      <c r="CE1108" s="32"/>
      <c r="CJ1108">
        <f t="shared" si="657"/>
        <v>0</v>
      </c>
      <c r="CK1108">
        <f t="shared" si="658"/>
        <v>1</v>
      </c>
      <c r="CL1108">
        <f t="shared" si="659"/>
        <v>1900</v>
      </c>
    </row>
    <row r="1109" spans="5:90" ht="15" customHeight="1" x14ac:dyDescent="0.35">
      <c r="E1109" s="32"/>
      <c r="AQ1109" s="1"/>
      <c r="AW1109" s="4" t="str">
        <f t="shared" si="625"/>
        <v>0</v>
      </c>
      <c r="AX1109" s="4" t="str">
        <f t="shared" si="626"/>
        <v>0</v>
      </c>
      <c r="AY1109" s="4" t="str">
        <f t="shared" si="627"/>
        <v>0</v>
      </c>
      <c r="AZ1109" s="4" t="str">
        <f t="shared" si="628"/>
        <v>0</v>
      </c>
      <c r="BA1109" s="4" t="str">
        <f t="shared" si="629"/>
        <v>0</v>
      </c>
      <c r="BB1109" s="4" t="str">
        <f t="shared" si="630"/>
        <v>0</v>
      </c>
      <c r="BC1109" s="4" t="str">
        <f t="shared" si="631"/>
        <v>0</v>
      </c>
      <c r="BD1109" s="4" t="str">
        <f t="shared" si="632"/>
        <v>0</v>
      </c>
      <c r="BE1109" s="4" t="str">
        <f t="shared" si="633"/>
        <v>0</v>
      </c>
      <c r="BF1109" s="4" t="str">
        <f t="shared" si="634"/>
        <v>0</v>
      </c>
      <c r="BG1109" s="4" t="str">
        <f t="shared" si="635"/>
        <v>0</v>
      </c>
      <c r="BH1109" s="4" t="str">
        <f t="shared" si="636"/>
        <v>0</v>
      </c>
      <c r="BI1109" s="4" t="str">
        <f t="shared" si="637"/>
        <v>0</v>
      </c>
      <c r="BJ1109" s="4" t="str">
        <f t="shared" si="638"/>
        <v>0</v>
      </c>
      <c r="BK1109" s="4" t="str">
        <f t="shared" si="639"/>
        <v>0</v>
      </c>
      <c r="BL1109" s="4" t="str">
        <f t="shared" si="640"/>
        <v>0</v>
      </c>
      <c r="BM1109" s="4" t="str">
        <f t="shared" si="641"/>
        <v>0</v>
      </c>
      <c r="BN1109" s="4" t="str">
        <f t="shared" si="642"/>
        <v>0</v>
      </c>
      <c r="BO1109" s="4" t="str">
        <f t="shared" si="643"/>
        <v>0</v>
      </c>
      <c r="BP1109" s="4" t="str">
        <f t="shared" si="644"/>
        <v>0</v>
      </c>
      <c r="BQ1109" s="4" t="str">
        <f t="shared" si="645"/>
        <v>0</v>
      </c>
      <c r="BR1109" s="4" t="str">
        <f t="shared" si="646"/>
        <v>0</v>
      </c>
      <c r="BS1109" s="4" t="str">
        <f t="shared" si="647"/>
        <v>0</v>
      </c>
      <c r="BT1109" s="4" t="str">
        <f t="shared" si="648"/>
        <v>0</v>
      </c>
      <c r="BU1109" s="4" t="str">
        <f t="shared" si="649"/>
        <v>0</v>
      </c>
      <c r="BV1109" s="4" t="str">
        <f t="shared" si="650"/>
        <v>0</v>
      </c>
      <c r="BW1109" s="4" t="str">
        <f t="shared" si="651"/>
        <v>0</v>
      </c>
      <c r="BX1109" s="4" t="str">
        <f t="shared" si="652"/>
        <v>0</v>
      </c>
      <c r="BY1109" s="4" t="str">
        <f t="shared" si="653"/>
        <v>0</v>
      </c>
      <c r="BZ1109" s="37">
        <f t="shared" si="654"/>
        <v>0</v>
      </c>
      <c r="CA1109" s="32" t="e">
        <f>VLOOKUP(J:J,'Agent wise'!A:C,3,0)</f>
        <v>#N/A</v>
      </c>
      <c r="CB1109" s="32">
        <f t="shared" si="655"/>
        <v>0</v>
      </c>
      <c r="CC1109" t="str">
        <f t="shared" si="656"/>
        <v>FC</v>
      </c>
      <c r="CE1109" s="32"/>
      <c r="CJ1109">
        <f t="shared" si="657"/>
        <v>0</v>
      </c>
      <c r="CK1109">
        <f t="shared" si="658"/>
        <v>1</v>
      </c>
      <c r="CL1109">
        <f t="shared" si="659"/>
        <v>1900</v>
      </c>
    </row>
    <row r="1110" spans="5:90" ht="15" customHeight="1" x14ac:dyDescent="0.35">
      <c r="E1110" s="32"/>
      <c r="AQ1110" s="1"/>
      <c r="AW1110" s="4" t="str">
        <f t="shared" si="625"/>
        <v>0</v>
      </c>
      <c r="AX1110" s="4" t="str">
        <f t="shared" si="626"/>
        <v>0</v>
      </c>
      <c r="AY1110" s="4" t="str">
        <f t="shared" si="627"/>
        <v>0</v>
      </c>
      <c r="AZ1110" s="4" t="str">
        <f t="shared" si="628"/>
        <v>0</v>
      </c>
      <c r="BA1110" s="4" t="str">
        <f t="shared" si="629"/>
        <v>0</v>
      </c>
      <c r="BB1110" s="4" t="str">
        <f t="shared" si="630"/>
        <v>0</v>
      </c>
      <c r="BC1110" s="4" t="str">
        <f t="shared" si="631"/>
        <v>0</v>
      </c>
      <c r="BD1110" s="4" t="str">
        <f t="shared" si="632"/>
        <v>0</v>
      </c>
      <c r="BE1110" s="4" t="str">
        <f t="shared" si="633"/>
        <v>0</v>
      </c>
      <c r="BF1110" s="4" t="str">
        <f t="shared" si="634"/>
        <v>0</v>
      </c>
      <c r="BG1110" s="4" t="str">
        <f t="shared" si="635"/>
        <v>0</v>
      </c>
      <c r="BH1110" s="4" t="str">
        <f t="shared" si="636"/>
        <v>0</v>
      </c>
      <c r="BI1110" s="4" t="str">
        <f t="shared" si="637"/>
        <v>0</v>
      </c>
      <c r="BJ1110" s="4" t="str">
        <f t="shared" si="638"/>
        <v>0</v>
      </c>
      <c r="BK1110" s="4" t="str">
        <f t="shared" si="639"/>
        <v>0</v>
      </c>
      <c r="BL1110" s="4" t="str">
        <f t="shared" si="640"/>
        <v>0</v>
      </c>
      <c r="BM1110" s="4" t="str">
        <f t="shared" si="641"/>
        <v>0</v>
      </c>
      <c r="BN1110" s="4" t="str">
        <f t="shared" si="642"/>
        <v>0</v>
      </c>
      <c r="BO1110" s="4" t="str">
        <f t="shared" si="643"/>
        <v>0</v>
      </c>
      <c r="BP1110" s="4" t="str">
        <f t="shared" si="644"/>
        <v>0</v>
      </c>
      <c r="BQ1110" s="4" t="str">
        <f t="shared" si="645"/>
        <v>0</v>
      </c>
      <c r="BR1110" s="4" t="str">
        <f t="shared" si="646"/>
        <v>0</v>
      </c>
      <c r="BS1110" s="4" t="str">
        <f t="shared" si="647"/>
        <v>0</v>
      </c>
      <c r="BT1110" s="4" t="str">
        <f t="shared" si="648"/>
        <v>0</v>
      </c>
      <c r="BU1110" s="4" t="str">
        <f t="shared" si="649"/>
        <v>0</v>
      </c>
      <c r="BV1110" s="4" t="str">
        <f t="shared" si="650"/>
        <v>0</v>
      </c>
      <c r="BW1110" s="4" t="str">
        <f t="shared" si="651"/>
        <v>0</v>
      </c>
      <c r="BX1110" s="4" t="str">
        <f t="shared" si="652"/>
        <v>0</v>
      </c>
      <c r="BY1110" s="4" t="str">
        <f t="shared" si="653"/>
        <v>0</v>
      </c>
      <c r="BZ1110" s="37">
        <f t="shared" si="654"/>
        <v>0</v>
      </c>
      <c r="CA1110" s="32" t="e">
        <f>VLOOKUP(J:J,'Agent wise'!A:C,3,0)</f>
        <v>#N/A</v>
      </c>
      <c r="CB1110" s="32">
        <f t="shared" si="655"/>
        <v>0</v>
      </c>
      <c r="CC1110" t="str">
        <f t="shared" si="656"/>
        <v>FC</v>
      </c>
      <c r="CE1110" s="32"/>
      <c r="CJ1110">
        <f t="shared" si="657"/>
        <v>0</v>
      </c>
      <c r="CK1110">
        <f t="shared" si="658"/>
        <v>1</v>
      </c>
      <c r="CL1110">
        <f t="shared" si="659"/>
        <v>1900</v>
      </c>
    </row>
    <row r="1111" spans="5:90" ht="15" customHeight="1" x14ac:dyDescent="0.35">
      <c r="E1111" s="32"/>
      <c r="AQ1111" s="1"/>
      <c r="AW1111" s="4" t="str">
        <f t="shared" si="625"/>
        <v>0</v>
      </c>
      <c r="AX1111" s="4" t="str">
        <f t="shared" si="626"/>
        <v>0</v>
      </c>
      <c r="AY1111" s="4" t="str">
        <f t="shared" si="627"/>
        <v>0</v>
      </c>
      <c r="AZ1111" s="4" t="str">
        <f t="shared" si="628"/>
        <v>0</v>
      </c>
      <c r="BA1111" s="4" t="str">
        <f t="shared" si="629"/>
        <v>0</v>
      </c>
      <c r="BB1111" s="4" t="str">
        <f t="shared" si="630"/>
        <v>0</v>
      </c>
      <c r="BC1111" s="4" t="str">
        <f t="shared" si="631"/>
        <v>0</v>
      </c>
      <c r="BD1111" s="4" t="str">
        <f t="shared" si="632"/>
        <v>0</v>
      </c>
      <c r="BE1111" s="4" t="str">
        <f t="shared" si="633"/>
        <v>0</v>
      </c>
      <c r="BF1111" s="4" t="str">
        <f t="shared" si="634"/>
        <v>0</v>
      </c>
      <c r="BG1111" s="4" t="str">
        <f t="shared" si="635"/>
        <v>0</v>
      </c>
      <c r="BH1111" s="4" t="str">
        <f t="shared" si="636"/>
        <v>0</v>
      </c>
      <c r="BI1111" s="4" t="str">
        <f t="shared" si="637"/>
        <v>0</v>
      </c>
      <c r="BJ1111" s="4" t="str">
        <f t="shared" si="638"/>
        <v>0</v>
      </c>
      <c r="BK1111" s="4" t="str">
        <f t="shared" si="639"/>
        <v>0</v>
      </c>
      <c r="BL1111" s="4" t="str">
        <f t="shared" si="640"/>
        <v>0</v>
      </c>
      <c r="BM1111" s="4" t="str">
        <f t="shared" si="641"/>
        <v>0</v>
      </c>
      <c r="BN1111" s="4" t="str">
        <f t="shared" si="642"/>
        <v>0</v>
      </c>
      <c r="BO1111" s="4" t="str">
        <f t="shared" si="643"/>
        <v>0</v>
      </c>
      <c r="BP1111" s="4" t="str">
        <f t="shared" si="644"/>
        <v>0</v>
      </c>
      <c r="BQ1111" s="4" t="str">
        <f t="shared" si="645"/>
        <v>0</v>
      </c>
      <c r="BR1111" s="4" t="str">
        <f t="shared" si="646"/>
        <v>0</v>
      </c>
      <c r="BS1111" s="4" t="str">
        <f t="shared" si="647"/>
        <v>0</v>
      </c>
      <c r="BT1111" s="4" t="str">
        <f t="shared" si="648"/>
        <v>0</v>
      </c>
      <c r="BU1111" s="4" t="str">
        <f t="shared" si="649"/>
        <v>0</v>
      </c>
      <c r="BV1111" s="4" t="str">
        <f t="shared" si="650"/>
        <v>0</v>
      </c>
      <c r="BW1111" s="4" t="str">
        <f t="shared" si="651"/>
        <v>0</v>
      </c>
      <c r="BX1111" s="4" t="str">
        <f t="shared" si="652"/>
        <v>0</v>
      </c>
      <c r="BY1111" s="4" t="str">
        <f t="shared" si="653"/>
        <v>0</v>
      </c>
      <c r="BZ1111" s="37">
        <f t="shared" si="654"/>
        <v>0</v>
      </c>
      <c r="CA1111" s="32" t="e">
        <f>VLOOKUP(J:J,'Agent wise'!A:C,3,0)</f>
        <v>#N/A</v>
      </c>
      <c r="CB1111" s="32">
        <f t="shared" si="655"/>
        <v>0</v>
      </c>
      <c r="CC1111" t="str">
        <f t="shared" si="656"/>
        <v>FC</v>
      </c>
      <c r="CE1111" s="32"/>
      <c r="CJ1111">
        <f t="shared" si="657"/>
        <v>0</v>
      </c>
      <c r="CK1111">
        <f t="shared" si="658"/>
        <v>1</v>
      </c>
      <c r="CL1111">
        <f t="shared" si="659"/>
        <v>1900</v>
      </c>
    </row>
    <row r="1112" spans="5:90" ht="15" customHeight="1" x14ac:dyDescent="0.35">
      <c r="E1112" s="32"/>
      <c r="AQ1112" s="1"/>
      <c r="AW1112" s="4" t="str">
        <f t="shared" si="625"/>
        <v>0</v>
      </c>
      <c r="AX1112" s="4" t="str">
        <f t="shared" si="626"/>
        <v>0</v>
      </c>
      <c r="AY1112" s="4" t="str">
        <f t="shared" si="627"/>
        <v>0</v>
      </c>
      <c r="AZ1112" s="4" t="str">
        <f t="shared" si="628"/>
        <v>0</v>
      </c>
      <c r="BA1112" s="4" t="str">
        <f t="shared" si="629"/>
        <v>0</v>
      </c>
      <c r="BB1112" s="4" t="str">
        <f t="shared" si="630"/>
        <v>0</v>
      </c>
      <c r="BC1112" s="4" t="str">
        <f t="shared" si="631"/>
        <v>0</v>
      </c>
      <c r="BD1112" s="4" t="str">
        <f t="shared" si="632"/>
        <v>0</v>
      </c>
      <c r="BE1112" s="4" t="str">
        <f t="shared" si="633"/>
        <v>0</v>
      </c>
      <c r="BF1112" s="4" t="str">
        <f t="shared" si="634"/>
        <v>0</v>
      </c>
      <c r="BG1112" s="4" t="str">
        <f t="shared" si="635"/>
        <v>0</v>
      </c>
      <c r="BH1112" s="4" t="str">
        <f t="shared" si="636"/>
        <v>0</v>
      </c>
      <c r="BI1112" s="4" t="str">
        <f t="shared" si="637"/>
        <v>0</v>
      </c>
      <c r="BJ1112" s="4" t="str">
        <f t="shared" si="638"/>
        <v>0</v>
      </c>
      <c r="BK1112" s="4" t="str">
        <f t="shared" si="639"/>
        <v>0</v>
      </c>
      <c r="BL1112" s="4" t="str">
        <f t="shared" si="640"/>
        <v>0</v>
      </c>
      <c r="BM1112" s="4" t="str">
        <f t="shared" si="641"/>
        <v>0</v>
      </c>
      <c r="BN1112" s="4" t="str">
        <f t="shared" si="642"/>
        <v>0</v>
      </c>
      <c r="BO1112" s="4" t="str">
        <f t="shared" si="643"/>
        <v>0</v>
      </c>
      <c r="BP1112" s="4" t="str">
        <f t="shared" si="644"/>
        <v>0</v>
      </c>
      <c r="BQ1112" s="4" t="str">
        <f t="shared" si="645"/>
        <v>0</v>
      </c>
      <c r="BR1112" s="4" t="str">
        <f t="shared" si="646"/>
        <v>0</v>
      </c>
      <c r="BS1112" s="4" t="str">
        <f t="shared" si="647"/>
        <v>0</v>
      </c>
      <c r="BT1112" s="4" t="str">
        <f t="shared" si="648"/>
        <v>0</v>
      </c>
      <c r="BU1112" s="4" t="str">
        <f t="shared" si="649"/>
        <v>0</v>
      </c>
      <c r="BV1112" s="4" t="str">
        <f t="shared" si="650"/>
        <v>0</v>
      </c>
      <c r="BW1112" s="4" t="str">
        <f t="shared" si="651"/>
        <v>0</v>
      </c>
      <c r="BX1112" s="4" t="str">
        <f t="shared" si="652"/>
        <v>0</v>
      </c>
      <c r="BY1112" s="4" t="str">
        <f t="shared" si="653"/>
        <v>0</v>
      </c>
      <c r="BZ1112" s="37">
        <f t="shared" si="654"/>
        <v>0</v>
      </c>
      <c r="CA1112" s="32" t="e">
        <f>VLOOKUP(J:J,'Agent wise'!A:C,3,0)</f>
        <v>#N/A</v>
      </c>
      <c r="CB1112" s="32">
        <f t="shared" si="655"/>
        <v>0</v>
      </c>
      <c r="CC1112" t="str">
        <f t="shared" si="656"/>
        <v>FC</v>
      </c>
      <c r="CE1112" s="32"/>
      <c r="CJ1112">
        <f t="shared" si="657"/>
        <v>0</v>
      </c>
      <c r="CK1112">
        <f t="shared" si="658"/>
        <v>1</v>
      </c>
      <c r="CL1112">
        <f t="shared" si="659"/>
        <v>1900</v>
      </c>
    </row>
    <row r="1113" spans="5:90" ht="15" customHeight="1" x14ac:dyDescent="0.35">
      <c r="E1113" s="32"/>
      <c r="AQ1113" s="1"/>
      <c r="AW1113" s="4" t="str">
        <f t="shared" si="625"/>
        <v>0</v>
      </c>
      <c r="AX1113" s="4" t="str">
        <f t="shared" si="626"/>
        <v>0</v>
      </c>
      <c r="AY1113" s="4" t="str">
        <f t="shared" si="627"/>
        <v>0</v>
      </c>
      <c r="AZ1113" s="4" t="str">
        <f t="shared" si="628"/>
        <v>0</v>
      </c>
      <c r="BA1113" s="4" t="str">
        <f t="shared" si="629"/>
        <v>0</v>
      </c>
      <c r="BB1113" s="4" t="str">
        <f t="shared" si="630"/>
        <v>0</v>
      </c>
      <c r="BC1113" s="4" t="str">
        <f t="shared" si="631"/>
        <v>0</v>
      </c>
      <c r="BD1113" s="4" t="str">
        <f t="shared" si="632"/>
        <v>0</v>
      </c>
      <c r="BE1113" s="4" t="str">
        <f t="shared" si="633"/>
        <v>0</v>
      </c>
      <c r="BF1113" s="4" t="str">
        <f t="shared" si="634"/>
        <v>0</v>
      </c>
      <c r="BG1113" s="4" t="str">
        <f t="shared" si="635"/>
        <v>0</v>
      </c>
      <c r="BH1113" s="4" t="str">
        <f t="shared" si="636"/>
        <v>0</v>
      </c>
      <c r="BI1113" s="4" t="str">
        <f t="shared" si="637"/>
        <v>0</v>
      </c>
      <c r="BJ1113" s="4" t="str">
        <f t="shared" si="638"/>
        <v>0</v>
      </c>
      <c r="BK1113" s="4" t="str">
        <f t="shared" si="639"/>
        <v>0</v>
      </c>
      <c r="BL1113" s="4" t="str">
        <f t="shared" si="640"/>
        <v>0</v>
      </c>
      <c r="BM1113" s="4" t="str">
        <f t="shared" si="641"/>
        <v>0</v>
      </c>
      <c r="BN1113" s="4" t="str">
        <f t="shared" si="642"/>
        <v>0</v>
      </c>
      <c r="BO1113" s="4" t="str">
        <f t="shared" si="643"/>
        <v>0</v>
      </c>
      <c r="BP1113" s="4" t="str">
        <f t="shared" si="644"/>
        <v>0</v>
      </c>
      <c r="BQ1113" s="4" t="str">
        <f t="shared" si="645"/>
        <v>0</v>
      </c>
      <c r="BR1113" s="4" t="str">
        <f t="shared" si="646"/>
        <v>0</v>
      </c>
      <c r="BS1113" s="4" t="str">
        <f t="shared" si="647"/>
        <v>0</v>
      </c>
      <c r="BT1113" s="4" t="str">
        <f t="shared" si="648"/>
        <v>0</v>
      </c>
      <c r="BU1113" s="4" t="str">
        <f t="shared" si="649"/>
        <v>0</v>
      </c>
      <c r="BV1113" s="4" t="str">
        <f t="shared" si="650"/>
        <v>0</v>
      </c>
      <c r="BW1113" s="4" t="str">
        <f t="shared" si="651"/>
        <v>0</v>
      </c>
      <c r="BX1113" s="4" t="str">
        <f t="shared" si="652"/>
        <v>0</v>
      </c>
      <c r="BY1113" s="4" t="str">
        <f t="shared" si="653"/>
        <v>0</v>
      </c>
      <c r="BZ1113" s="37">
        <f t="shared" si="654"/>
        <v>0</v>
      </c>
      <c r="CA1113" s="32" t="e">
        <f>VLOOKUP(J:J,'Agent wise'!A:C,3,0)</f>
        <v>#N/A</v>
      </c>
      <c r="CB1113" s="32">
        <f t="shared" si="655"/>
        <v>0</v>
      </c>
      <c r="CC1113" t="str">
        <f t="shared" si="656"/>
        <v>FC</v>
      </c>
      <c r="CE1113" s="32"/>
      <c r="CJ1113">
        <f t="shared" si="657"/>
        <v>0</v>
      </c>
      <c r="CK1113">
        <f t="shared" si="658"/>
        <v>1</v>
      </c>
      <c r="CL1113">
        <f t="shared" si="659"/>
        <v>1900</v>
      </c>
    </row>
    <row r="1114" spans="5:90" ht="15" customHeight="1" x14ac:dyDescent="0.35">
      <c r="E1114" s="32"/>
      <c r="AQ1114" s="1"/>
      <c r="AW1114" s="4" t="str">
        <f t="shared" si="625"/>
        <v>0</v>
      </c>
      <c r="AX1114" s="4" t="str">
        <f t="shared" si="626"/>
        <v>0</v>
      </c>
      <c r="AY1114" s="4" t="str">
        <f t="shared" si="627"/>
        <v>0</v>
      </c>
      <c r="AZ1114" s="4" t="str">
        <f t="shared" si="628"/>
        <v>0</v>
      </c>
      <c r="BA1114" s="4" t="str">
        <f t="shared" si="629"/>
        <v>0</v>
      </c>
      <c r="BB1114" s="4" t="str">
        <f t="shared" si="630"/>
        <v>0</v>
      </c>
      <c r="BC1114" s="4" t="str">
        <f t="shared" si="631"/>
        <v>0</v>
      </c>
      <c r="BD1114" s="4" t="str">
        <f t="shared" si="632"/>
        <v>0</v>
      </c>
      <c r="BE1114" s="4" t="str">
        <f t="shared" si="633"/>
        <v>0</v>
      </c>
      <c r="BF1114" s="4" t="str">
        <f t="shared" si="634"/>
        <v>0</v>
      </c>
      <c r="BG1114" s="4" t="str">
        <f t="shared" si="635"/>
        <v>0</v>
      </c>
      <c r="BH1114" s="4" t="str">
        <f t="shared" si="636"/>
        <v>0</v>
      </c>
      <c r="BI1114" s="4" t="str">
        <f t="shared" si="637"/>
        <v>0</v>
      </c>
      <c r="BJ1114" s="4" t="str">
        <f t="shared" si="638"/>
        <v>0</v>
      </c>
      <c r="BK1114" s="4" t="str">
        <f t="shared" si="639"/>
        <v>0</v>
      </c>
      <c r="BL1114" s="4" t="str">
        <f t="shared" si="640"/>
        <v>0</v>
      </c>
      <c r="BM1114" s="4" t="str">
        <f t="shared" si="641"/>
        <v>0</v>
      </c>
      <c r="BN1114" s="4" t="str">
        <f t="shared" si="642"/>
        <v>0</v>
      </c>
      <c r="BO1114" s="4" t="str">
        <f t="shared" si="643"/>
        <v>0</v>
      </c>
      <c r="BP1114" s="4" t="str">
        <f t="shared" si="644"/>
        <v>0</v>
      </c>
      <c r="BQ1114" s="4" t="str">
        <f t="shared" si="645"/>
        <v>0</v>
      </c>
      <c r="BR1114" s="4" t="str">
        <f t="shared" si="646"/>
        <v>0</v>
      </c>
      <c r="BS1114" s="4" t="str">
        <f t="shared" si="647"/>
        <v>0</v>
      </c>
      <c r="BT1114" s="4" t="str">
        <f t="shared" si="648"/>
        <v>0</v>
      </c>
      <c r="BU1114" s="4" t="str">
        <f t="shared" si="649"/>
        <v>0</v>
      </c>
      <c r="BV1114" s="4" t="str">
        <f t="shared" si="650"/>
        <v>0</v>
      </c>
      <c r="BW1114" s="4" t="str">
        <f t="shared" si="651"/>
        <v>0</v>
      </c>
      <c r="BX1114" s="4" t="str">
        <f t="shared" si="652"/>
        <v>0</v>
      </c>
      <c r="BY1114" s="4" t="str">
        <f t="shared" si="653"/>
        <v>0</v>
      </c>
      <c r="BZ1114" s="37">
        <f t="shared" si="654"/>
        <v>0</v>
      </c>
      <c r="CA1114" s="32" t="e">
        <f>VLOOKUP(J:J,'Agent wise'!A:C,3,0)</f>
        <v>#N/A</v>
      </c>
      <c r="CB1114" s="32">
        <f t="shared" si="655"/>
        <v>0</v>
      </c>
      <c r="CC1114" t="str">
        <f t="shared" si="656"/>
        <v>FC</v>
      </c>
      <c r="CE1114" s="32"/>
      <c r="CJ1114">
        <f t="shared" si="657"/>
        <v>0</v>
      </c>
      <c r="CK1114">
        <f t="shared" si="658"/>
        <v>1</v>
      </c>
      <c r="CL1114">
        <f t="shared" si="659"/>
        <v>1900</v>
      </c>
    </row>
    <row r="1115" spans="5:90" ht="15" customHeight="1" x14ac:dyDescent="0.35">
      <c r="E1115" s="32"/>
      <c r="AQ1115" s="1"/>
      <c r="AW1115" s="4" t="str">
        <f t="shared" si="625"/>
        <v>0</v>
      </c>
      <c r="AX1115" s="4" t="str">
        <f t="shared" si="626"/>
        <v>0</v>
      </c>
      <c r="AY1115" s="4" t="str">
        <f t="shared" si="627"/>
        <v>0</v>
      </c>
      <c r="AZ1115" s="4" t="str">
        <f t="shared" si="628"/>
        <v>0</v>
      </c>
      <c r="BA1115" s="4" t="str">
        <f t="shared" si="629"/>
        <v>0</v>
      </c>
      <c r="BB1115" s="4" t="str">
        <f t="shared" si="630"/>
        <v>0</v>
      </c>
      <c r="BC1115" s="4" t="str">
        <f t="shared" si="631"/>
        <v>0</v>
      </c>
      <c r="BD1115" s="4" t="str">
        <f t="shared" si="632"/>
        <v>0</v>
      </c>
      <c r="BE1115" s="4" t="str">
        <f t="shared" si="633"/>
        <v>0</v>
      </c>
      <c r="BF1115" s="4" t="str">
        <f t="shared" si="634"/>
        <v>0</v>
      </c>
      <c r="BG1115" s="4" t="str">
        <f t="shared" si="635"/>
        <v>0</v>
      </c>
      <c r="BH1115" s="4" t="str">
        <f t="shared" si="636"/>
        <v>0</v>
      </c>
      <c r="BI1115" s="4" t="str">
        <f t="shared" si="637"/>
        <v>0</v>
      </c>
      <c r="BJ1115" s="4" t="str">
        <f t="shared" si="638"/>
        <v>0</v>
      </c>
      <c r="BK1115" s="4" t="str">
        <f t="shared" si="639"/>
        <v>0</v>
      </c>
      <c r="BL1115" s="4" t="str">
        <f t="shared" si="640"/>
        <v>0</v>
      </c>
      <c r="BM1115" s="4" t="str">
        <f t="shared" si="641"/>
        <v>0</v>
      </c>
      <c r="BN1115" s="4" t="str">
        <f t="shared" si="642"/>
        <v>0</v>
      </c>
      <c r="BO1115" s="4" t="str">
        <f t="shared" si="643"/>
        <v>0</v>
      </c>
      <c r="BP1115" s="4" t="str">
        <f t="shared" si="644"/>
        <v>0</v>
      </c>
      <c r="BQ1115" s="4" t="str">
        <f t="shared" si="645"/>
        <v>0</v>
      </c>
      <c r="BR1115" s="4" t="str">
        <f t="shared" si="646"/>
        <v>0</v>
      </c>
      <c r="BS1115" s="4" t="str">
        <f t="shared" si="647"/>
        <v>0</v>
      </c>
      <c r="BT1115" s="4" t="str">
        <f t="shared" si="648"/>
        <v>0</v>
      </c>
      <c r="BU1115" s="4" t="str">
        <f t="shared" si="649"/>
        <v>0</v>
      </c>
      <c r="BV1115" s="4" t="str">
        <f t="shared" si="650"/>
        <v>0</v>
      </c>
      <c r="BW1115" s="4" t="str">
        <f t="shared" si="651"/>
        <v>0</v>
      </c>
      <c r="BX1115" s="4" t="str">
        <f t="shared" si="652"/>
        <v>0</v>
      </c>
      <c r="BY1115" s="4" t="str">
        <f t="shared" si="653"/>
        <v>0</v>
      </c>
      <c r="BZ1115" s="37">
        <f t="shared" si="654"/>
        <v>0</v>
      </c>
      <c r="CA1115" s="32" t="e">
        <f>VLOOKUP(J:J,'Agent wise'!A:C,3,0)</f>
        <v>#N/A</v>
      </c>
      <c r="CB1115" s="32">
        <f t="shared" si="655"/>
        <v>0</v>
      </c>
      <c r="CC1115" t="str">
        <f t="shared" si="656"/>
        <v>FC</v>
      </c>
      <c r="CE1115" s="32"/>
      <c r="CJ1115">
        <f t="shared" si="657"/>
        <v>0</v>
      </c>
      <c r="CK1115">
        <f t="shared" si="658"/>
        <v>1</v>
      </c>
      <c r="CL1115">
        <f t="shared" si="659"/>
        <v>1900</v>
      </c>
    </row>
    <row r="1116" spans="5:90" ht="15" customHeight="1" x14ac:dyDescent="0.35">
      <c r="E1116" s="32"/>
      <c r="AQ1116" s="1"/>
      <c r="AW1116" s="4" t="str">
        <f t="shared" si="625"/>
        <v>0</v>
      </c>
      <c r="AX1116" s="4" t="str">
        <f t="shared" si="626"/>
        <v>0</v>
      </c>
      <c r="AY1116" s="4" t="str">
        <f t="shared" si="627"/>
        <v>0</v>
      </c>
      <c r="AZ1116" s="4" t="str">
        <f t="shared" si="628"/>
        <v>0</v>
      </c>
      <c r="BA1116" s="4" t="str">
        <f t="shared" si="629"/>
        <v>0</v>
      </c>
      <c r="BB1116" s="4" t="str">
        <f t="shared" si="630"/>
        <v>0</v>
      </c>
      <c r="BC1116" s="4" t="str">
        <f t="shared" si="631"/>
        <v>0</v>
      </c>
      <c r="BD1116" s="4" t="str">
        <f t="shared" si="632"/>
        <v>0</v>
      </c>
      <c r="BE1116" s="4" t="str">
        <f t="shared" si="633"/>
        <v>0</v>
      </c>
      <c r="BF1116" s="4" t="str">
        <f t="shared" si="634"/>
        <v>0</v>
      </c>
      <c r="BG1116" s="4" t="str">
        <f t="shared" si="635"/>
        <v>0</v>
      </c>
      <c r="BH1116" s="4" t="str">
        <f t="shared" si="636"/>
        <v>0</v>
      </c>
      <c r="BI1116" s="4" t="str">
        <f t="shared" si="637"/>
        <v>0</v>
      </c>
      <c r="BJ1116" s="4" t="str">
        <f t="shared" si="638"/>
        <v>0</v>
      </c>
      <c r="BK1116" s="4" t="str">
        <f t="shared" si="639"/>
        <v>0</v>
      </c>
      <c r="BL1116" s="4" t="str">
        <f t="shared" si="640"/>
        <v>0</v>
      </c>
      <c r="BM1116" s="4" t="str">
        <f t="shared" si="641"/>
        <v>0</v>
      </c>
      <c r="BN1116" s="4" t="str">
        <f t="shared" si="642"/>
        <v>0</v>
      </c>
      <c r="BO1116" s="4" t="str">
        <f t="shared" si="643"/>
        <v>0</v>
      </c>
      <c r="BP1116" s="4" t="str">
        <f t="shared" si="644"/>
        <v>0</v>
      </c>
      <c r="BQ1116" s="4" t="str">
        <f t="shared" si="645"/>
        <v>0</v>
      </c>
      <c r="BR1116" s="4" t="str">
        <f t="shared" si="646"/>
        <v>0</v>
      </c>
      <c r="BS1116" s="4" t="str">
        <f t="shared" si="647"/>
        <v>0</v>
      </c>
      <c r="BT1116" s="4" t="str">
        <f t="shared" si="648"/>
        <v>0</v>
      </c>
      <c r="BU1116" s="4" t="str">
        <f t="shared" si="649"/>
        <v>0</v>
      </c>
      <c r="BV1116" s="4" t="str">
        <f t="shared" si="650"/>
        <v>0</v>
      </c>
      <c r="BW1116" s="4" t="str">
        <f t="shared" si="651"/>
        <v>0</v>
      </c>
      <c r="BX1116" s="4" t="str">
        <f t="shared" si="652"/>
        <v>0</v>
      </c>
      <c r="BY1116" s="4" t="str">
        <f t="shared" si="653"/>
        <v>0</v>
      </c>
      <c r="BZ1116" s="37">
        <f t="shared" si="654"/>
        <v>0</v>
      </c>
      <c r="CA1116" s="32" t="e">
        <f>VLOOKUP(J:J,'Agent wise'!A:C,3,0)</f>
        <v>#N/A</v>
      </c>
      <c r="CB1116" s="32">
        <f t="shared" si="655"/>
        <v>0</v>
      </c>
      <c r="CC1116" t="str">
        <f t="shared" si="656"/>
        <v>FC</v>
      </c>
      <c r="CE1116" s="32"/>
      <c r="CJ1116">
        <f t="shared" si="657"/>
        <v>0</v>
      </c>
      <c r="CK1116">
        <f t="shared" si="658"/>
        <v>1</v>
      </c>
      <c r="CL1116">
        <f t="shared" si="659"/>
        <v>1900</v>
      </c>
    </row>
    <row r="1117" spans="5:90" ht="15" customHeight="1" x14ac:dyDescent="0.35">
      <c r="E1117" s="32"/>
      <c r="AQ1117" s="1"/>
      <c r="AW1117" s="4" t="str">
        <f t="shared" ref="AW1117:AW1180" si="660">IF(OR(M1117="YES", M1117="Not Applicable"), AW$1, "0")</f>
        <v>0</v>
      </c>
      <c r="AX1117" s="4" t="str">
        <f t="shared" ref="AX1117:AX1180" si="661">IF(OR(N1117="YES", N1117="Not Applicable"), AX$1, "0")</f>
        <v>0</v>
      </c>
      <c r="AY1117" s="4" t="str">
        <f t="shared" ref="AY1117:AY1180" si="662">IF(OR(O1117="YES", O1117="Not Applicable"), AY$1, "0")</f>
        <v>0</v>
      </c>
      <c r="AZ1117" s="4" t="str">
        <f t="shared" ref="AZ1117:AZ1180" si="663">IF(OR(P1117="YES", P1117="Not Applicable"), AZ$1, "0")</f>
        <v>0</v>
      </c>
      <c r="BA1117" s="4" t="str">
        <f t="shared" ref="BA1117:BA1180" si="664">IF(OR(Q1117="YES", Q1117="Not Applicable"), BA$1, "0")</f>
        <v>0</v>
      </c>
      <c r="BB1117" s="4" t="str">
        <f t="shared" ref="BB1117:BB1180" si="665">IF(OR(R1117="YES", R1117="Not Applicable"), BB$1, "0")</f>
        <v>0</v>
      </c>
      <c r="BC1117" s="4" t="str">
        <f t="shared" ref="BC1117:BC1180" si="666">IF(OR(S1117="YES", S1117="Not Applicable"), BC$1, "0")</f>
        <v>0</v>
      </c>
      <c r="BD1117" s="4" t="str">
        <f t="shared" ref="BD1117:BD1180" si="667">IF(OR(T1117="YES", T1117="Not Applicable"), BD$1, "0")</f>
        <v>0</v>
      </c>
      <c r="BE1117" s="4" t="str">
        <f t="shared" ref="BE1117:BE1180" si="668">IF(OR(U1117="YES", U1117="Not Applicable"), BE$1, "0")</f>
        <v>0</v>
      </c>
      <c r="BF1117" s="4" t="str">
        <f t="shared" ref="BF1117:BF1180" si="669">IF(OR(V1117="YES", V1117="Not Applicable"), BF$1, "0")</f>
        <v>0</v>
      </c>
      <c r="BG1117" s="4" t="str">
        <f t="shared" ref="BG1117:BG1180" si="670">IF(OR(W1117="YES", W1117="Not Applicable"), BG$1, "0")</f>
        <v>0</v>
      </c>
      <c r="BH1117" s="4" t="str">
        <f t="shared" ref="BH1117:BH1180" si="671">IF(OR(X1117="YES", X1117="Not Applicable"), BH$1, "0")</f>
        <v>0</v>
      </c>
      <c r="BI1117" s="4" t="str">
        <f t="shared" ref="BI1117:BI1180" si="672">IF(OR(Y1117="YES", Y1117="Not Applicable"), BI$1, "0")</f>
        <v>0</v>
      </c>
      <c r="BJ1117" s="4" t="str">
        <f t="shared" ref="BJ1117:BJ1180" si="673">IF(OR(Z1117="YES", Z1117="Not Applicable"), BJ$1, "0")</f>
        <v>0</v>
      </c>
      <c r="BK1117" s="4" t="str">
        <f t="shared" ref="BK1117:BK1180" si="674">IF(OR(AA1117="YES", AA1117="Not Applicable"), BK$1, "0")</f>
        <v>0</v>
      </c>
      <c r="BL1117" s="4" t="str">
        <f t="shared" ref="BL1117:BL1180" si="675">IF(OR(AB1117="YES", AB1117="Not Applicable"), BL$1, "0")</f>
        <v>0</v>
      </c>
      <c r="BM1117" s="4" t="str">
        <f t="shared" ref="BM1117:BM1180" si="676">IF(OR(AC1117="YES", AC1117="Not Applicable"), BM$1, "0")</f>
        <v>0</v>
      </c>
      <c r="BN1117" s="4" t="str">
        <f t="shared" ref="BN1117:BN1180" si="677">IF(OR(AD1117="YES", AD1117="Not Applicable"), BN$1, "0")</f>
        <v>0</v>
      </c>
      <c r="BO1117" s="4" t="str">
        <f t="shared" ref="BO1117:BO1180" si="678">IF(OR(AE1117="YES", AE1117="Not Applicable"), BO$1, "0")</f>
        <v>0</v>
      </c>
      <c r="BP1117" s="4" t="str">
        <f t="shared" ref="BP1117:BP1180" si="679">IF(OR(AF1117="YES", AF1117="Not Applicable"), BP$1, "0")</f>
        <v>0</v>
      </c>
      <c r="BQ1117" s="4" t="str">
        <f t="shared" ref="BQ1117:BQ1180" si="680">IF(OR(AG1117="YES", AG1117="Not Applicable"), BQ$1, "0")</f>
        <v>0</v>
      </c>
      <c r="BR1117" s="4" t="str">
        <f t="shared" ref="BR1117:BR1180" si="681">IF(OR(AH1117="YES", AH1117="Not Applicable"), BR$1, "0")</f>
        <v>0</v>
      </c>
      <c r="BS1117" s="4" t="str">
        <f t="shared" ref="BS1117:BS1180" si="682">IF(OR(AI1117="YES", AI1117="Not Applicable"), BS$1, "0")</f>
        <v>0</v>
      </c>
      <c r="BT1117" s="4" t="str">
        <f t="shared" ref="BT1117:BT1180" si="683">IF(OR(AJ1117="YES", AJ1117="Not Applicable"), BT$1, "0")</f>
        <v>0</v>
      </c>
      <c r="BU1117" s="4" t="str">
        <f t="shared" ref="BU1117:BU1180" si="684">IF(OR(AK1117="YES", AK1117="Not Applicable"), BU$1, "0")</f>
        <v>0</v>
      </c>
      <c r="BV1117" s="4" t="str">
        <f t="shared" ref="BV1117:BV1180" si="685">IF(OR(AL1117="YES", AL1117="Not Applicable"), BV$1, "0")</f>
        <v>0</v>
      </c>
      <c r="BW1117" s="4" t="str">
        <f t="shared" ref="BW1117:BW1180" si="686">IF(OR(AM1117="YES", AM1117="Not Applicable"), BW$1, "0")</f>
        <v>0</v>
      </c>
      <c r="BX1117" s="4" t="str">
        <f t="shared" ref="BX1117:BX1180" si="687">IF(OR(AN1117="YES", AN1117="Not Applicable"), BX$1, "0")</f>
        <v>0</v>
      </c>
      <c r="BY1117" s="4" t="str">
        <f t="shared" ref="BY1117:BY1180" si="688">IF(OR(AO1117="YES", AO1117="Not Applicable"), BY$1, "0")</f>
        <v>0</v>
      </c>
      <c r="BZ1117" s="37">
        <f t="shared" ref="BZ1117:BZ1180" si="689">SUM(AW1117:BY1117)</f>
        <v>0</v>
      </c>
      <c r="CA1117" s="32" t="e">
        <f>VLOOKUP(J:J,'Agent wise'!A:C,3,0)</f>
        <v>#N/A</v>
      </c>
      <c r="CB1117" s="32">
        <f t="shared" ref="CB1117:CB1180" si="690">DATE(CL1117,CK1117,CJ1117)</f>
        <v>0</v>
      </c>
      <c r="CC1117" t="str">
        <f t="shared" ref="CC1117:CC1180" si="691">IF(BZ1117&gt;=94.5, "Excellent", IF(BZ1117&gt;89.5, "Good", IF(BZ1117&gt;84.5, "Average", "FC")))</f>
        <v>FC</v>
      </c>
      <c r="CE1117" s="32"/>
      <c r="CJ1117">
        <f t="shared" ref="CJ1117:CJ1180" si="692">DAY(E1117)</f>
        <v>0</v>
      </c>
      <c r="CK1117">
        <f t="shared" ref="CK1117:CK1180" si="693">MONTH(E1117)</f>
        <v>1</v>
      </c>
      <c r="CL1117">
        <f t="shared" ref="CL1117:CL1180" si="694">YEAR(E1117)</f>
        <v>1900</v>
      </c>
    </row>
    <row r="1118" spans="5:90" ht="15" customHeight="1" x14ac:dyDescent="0.35">
      <c r="E1118" s="32"/>
      <c r="AQ1118" s="1"/>
      <c r="AW1118" s="4" t="str">
        <f t="shared" si="660"/>
        <v>0</v>
      </c>
      <c r="AX1118" s="4" t="str">
        <f t="shared" si="661"/>
        <v>0</v>
      </c>
      <c r="AY1118" s="4" t="str">
        <f t="shared" si="662"/>
        <v>0</v>
      </c>
      <c r="AZ1118" s="4" t="str">
        <f t="shared" si="663"/>
        <v>0</v>
      </c>
      <c r="BA1118" s="4" t="str">
        <f t="shared" si="664"/>
        <v>0</v>
      </c>
      <c r="BB1118" s="4" t="str">
        <f t="shared" si="665"/>
        <v>0</v>
      </c>
      <c r="BC1118" s="4" t="str">
        <f t="shared" si="666"/>
        <v>0</v>
      </c>
      <c r="BD1118" s="4" t="str">
        <f t="shared" si="667"/>
        <v>0</v>
      </c>
      <c r="BE1118" s="4" t="str">
        <f t="shared" si="668"/>
        <v>0</v>
      </c>
      <c r="BF1118" s="4" t="str">
        <f t="shared" si="669"/>
        <v>0</v>
      </c>
      <c r="BG1118" s="4" t="str">
        <f t="shared" si="670"/>
        <v>0</v>
      </c>
      <c r="BH1118" s="4" t="str">
        <f t="shared" si="671"/>
        <v>0</v>
      </c>
      <c r="BI1118" s="4" t="str">
        <f t="shared" si="672"/>
        <v>0</v>
      </c>
      <c r="BJ1118" s="4" t="str">
        <f t="shared" si="673"/>
        <v>0</v>
      </c>
      <c r="BK1118" s="4" t="str">
        <f t="shared" si="674"/>
        <v>0</v>
      </c>
      <c r="BL1118" s="4" t="str">
        <f t="shared" si="675"/>
        <v>0</v>
      </c>
      <c r="BM1118" s="4" t="str">
        <f t="shared" si="676"/>
        <v>0</v>
      </c>
      <c r="BN1118" s="4" t="str">
        <f t="shared" si="677"/>
        <v>0</v>
      </c>
      <c r="BO1118" s="4" t="str">
        <f t="shared" si="678"/>
        <v>0</v>
      </c>
      <c r="BP1118" s="4" t="str">
        <f t="shared" si="679"/>
        <v>0</v>
      </c>
      <c r="BQ1118" s="4" t="str">
        <f t="shared" si="680"/>
        <v>0</v>
      </c>
      <c r="BR1118" s="4" t="str">
        <f t="shared" si="681"/>
        <v>0</v>
      </c>
      <c r="BS1118" s="4" t="str">
        <f t="shared" si="682"/>
        <v>0</v>
      </c>
      <c r="BT1118" s="4" t="str">
        <f t="shared" si="683"/>
        <v>0</v>
      </c>
      <c r="BU1118" s="4" t="str">
        <f t="shared" si="684"/>
        <v>0</v>
      </c>
      <c r="BV1118" s="4" t="str">
        <f t="shared" si="685"/>
        <v>0</v>
      </c>
      <c r="BW1118" s="4" t="str">
        <f t="shared" si="686"/>
        <v>0</v>
      </c>
      <c r="BX1118" s="4" t="str">
        <f t="shared" si="687"/>
        <v>0</v>
      </c>
      <c r="BY1118" s="4" t="str">
        <f t="shared" si="688"/>
        <v>0</v>
      </c>
      <c r="BZ1118" s="37">
        <f t="shared" si="689"/>
        <v>0</v>
      </c>
      <c r="CA1118" s="32" t="e">
        <f>VLOOKUP(J:J,'Agent wise'!A:C,3,0)</f>
        <v>#N/A</v>
      </c>
      <c r="CB1118" s="32">
        <f t="shared" si="690"/>
        <v>0</v>
      </c>
      <c r="CC1118" t="str">
        <f t="shared" si="691"/>
        <v>FC</v>
      </c>
      <c r="CE1118" s="32"/>
      <c r="CJ1118">
        <f t="shared" si="692"/>
        <v>0</v>
      </c>
      <c r="CK1118">
        <f t="shared" si="693"/>
        <v>1</v>
      </c>
      <c r="CL1118">
        <f t="shared" si="694"/>
        <v>1900</v>
      </c>
    </row>
    <row r="1119" spans="5:90" ht="15" customHeight="1" x14ac:dyDescent="0.35">
      <c r="E1119" s="32"/>
      <c r="AQ1119" s="1"/>
      <c r="AW1119" s="4" t="str">
        <f t="shared" si="660"/>
        <v>0</v>
      </c>
      <c r="AX1119" s="4" t="str">
        <f t="shared" si="661"/>
        <v>0</v>
      </c>
      <c r="AY1119" s="4" t="str">
        <f t="shared" si="662"/>
        <v>0</v>
      </c>
      <c r="AZ1119" s="4" t="str">
        <f t="shared" si="663"/>
        <v>0</v>
      </c>
      <c r="BA1119" s="4" t="str">
        <f t="shared" si="664"/>
        <v>0</v>
      </c>
      <c r="BB1119" s="4" t="str">
        <f t="shared" si="665"/>
        <v>0</v>
      </c>
      <c r="BC1119" s="4" t="str">
        <f t="shared" si="666"/>
        <v>0</v>
      </c>
      <c r="BD1119" s="4" t="str">
        <f t="shared" si="667"/>
        <v>0</v>
      </c>
      <c r="BE1119" s="4" t="str">
        <f t="shared" si="668"/>
        <v>0</v>
      </c>
      <c r="BF1119" s="4" t="str">
        <f t="shared" si="669"/>
        <v>0</v>
      </c>
      <c r="BG1119" s="4" t="str">
        <f t="shared" si="670"/>
        <v>0</v>
      </c>
      <c r="BH1119" s="4" t="str">
        <f t="shared" si="671"/>
        <v>0</v>
      </c>
      <c r="BI1119" s="4" t="str">
        <f t="shared" si="672"/>
        <v>0</v>
      </c>
      <c r="BJ1119" s="4" t="str">
        <f t="shared" si="673"/>
        <v>0</v>
      </c>
      <c r="BK1119" s="4" t="str">
        <f t="shared" si="674"/>
        <v>0</v>
      </c>
      <c r="BL1119" s="4" t="str">
        <f t="shared" si="675"/>
        <v>0</v>
      </c>
      <c r="BM1119" s="4" t="str">
        <f t="shared" si="676"/>
        <v>0</v>
      </c>
      <c r="BN1119" s="4" t="str">
        <f t="shared" si="677"/>
        <v>0</v>
      </c>
      <c r="BO1119" s="4" t="str">
        <f t="shared" si="678"/>
        <v>0</v>
      </c>
      <c r="BP1119" s="4" t="str">
        <f t="shared" si="679"/>
        <v>0</v>
      </c>
      <c r="BQ1119" s="4" t="str">
        <f t="shared" si="680"/>
        <v>0</v>
      </c>
      <c r="BR1119" s="4" t="str">
        <f t="shared" si="681"/>
        <v>0</v>
      </c>
      <c r="BS1119" s="4" t="str">
        <f t="shared" si="682"/>
        <v>0</v>
      </c>
      <c r="BT1119" s="4" t="str">
        <f t="shared" si="683"/>
        <v>0</v>
      </c>
      <c r="BU1119" s="4" t="str">
        <f t="shared" si="684"/>
        <v>0</v>
      </c>
      <c r="BV1119" s="4" t="str">
        <f t="shared" si="685"/>
        <v>0</v>
      </c>
      <c r="BW1119" s="4" t="str">
        <f t="shared" si="686"/>
        <v>0</v>
      </c>
      <c r="BX1119" s="4" t="str">
        <f t="shared" si="687"/>
        <v>0</v>
      </c>
      <c r="BY1119" s="4" t="str">
        <f t="shared" si="688"/>
        <v>0</v>
      </c>
      <c r="BZ1119" s="37">
        <f t="shared" si="689"/>
        <v>0</v>
      </c>
      <c r="CA1119" s="32" t="e">
        <f>VLOOKUP(J:J,'Agent wise'!A:C,3,0)</f>
        <v>#N/A</v>
      </c>
      <c r="CB1119" s="32">
        <f t="shared" si="690"/>
        <v>0</v>
      </c>
      <c r="CC1119" t="str">
        <f t="shared" si="691"/>
        <v>FC</v>
      </c>
      <c r="CE1119" s="32"/>
      <c r="CJ1119">
        <f t="shared" si="692"/>
        <v>0</v>
      </c>
      <c r="CK1119">
        <f t="shared" si="693"/>
        <v>1</v>
      </c>
      <c r="CL1119">
        <f t="shared" si="694"/>
        <v>1900</v>
      </c>
    </row>
    <row r="1120" spans="5:90" ht="15" customHeight="1" x14ac:dyDescent="0.35">
      <c r="E1120" s="32"/>
      <c r="AQ1120" s="1"/>
      <c r="AW1120" s="4" t="str">
        <f t="shared" si="660"/>
        <v>0</v>
      </c>
      <c r="AX1120" s="4" t="str">
        <f t="shared" si="661"/>
        <v>0</v>
      </c>
      <c r="AY1120" s="4" t="str">
        <f t="shared" si="662"/>
        <v>0</v>
      </c>
      <c r="AZ1120" s="4" t="str">
        <f t="shared" si="663"/>
        <v>0</v>
      </c>
      <c r="BA1120" s="4" t="str">
        <f t="shared" si="664"/>
        <v>0</v>
      </c>
      <c r="BB1120" s="4" t="str">
        <f t="shared" si="665"/>
        <v>0</v>
      </c>
      <c r="BC1120" s="4" t="str">
        <f t="shared" si="666"/>
        <v>0</v>
      </c>
      <c r="BD1120" s="4" t="str">
        <f t="shared" si="667"/>
        <v>0</v>
      </c>
      <c r="BE1120" s="4" t="str">
        <f t="shared" si="668"/>
        <v>0</v>
      </c>
      <c r="BF1120" s="4" t="str">
        <f t="shared" si="669"/>
        <v>0</v>
      </c>
      <c r="BG1120" s="4" t="str">
        <f t="shared" si="670"/>
        <v>0</v>
      </c>
      <c r="BH1120" s="4" t="str">
        <f t="shared" si="671"/>
        <v>0</v>
      </c>
      <c r="BI1120" s="4" t="str">
        <f t="shared" si="672"/>
        <v>0</v>
      </c>
      <c r="BJ1120" s="4" t="str">
        <f t="shared" si="673"/>
        <v>0</v>
      </c>
      <c r="BK1120" s="4" t="str">
        <f t="shared" si="674"/>
        <v>0</v>
      </c>
      <c r="BL1120" s="4" t="str">
        <f t="shared" si="675"/>
        <v>0</v>
      </c>
      <c r="BM1120" s="4" t="str">
        <f t="shared" si="676"/>
        <v>0</v>
      </c>
      <c r="BN1120" s="4" t="str">
        <f t="shared" si="677"/>
        <v>0</v>
      </c>
      <c r="BO1120" s="4" t="str">
        <f t="shared" si="678"/>
        <v>0</v>
      </c>
      <c r="BP1120" s="4" t="str">
        <f t="shared" si="679"/>
        <v>0</v>
      </c>
      <c r="BQ1120" s="4" t="str">
        <f t="shared" si="680"/>
        <v>0</v>
      </c>
      <c r="BR1120" s="4" t="str">
        <f t="shared" si="681"/>
        <v>0</v>
      </c>
      <c r="BS1120" s="4" t="str">
        <f t="shared" si="682"/>
        <v>0</v>
      </c>
      <c r="BT1120" s="4" t="str">
        <f t="shared" si="683"/>
        <v>0</v>
      </c>
      <c r="BU1120" s="4" t="str">
        <f t="shared" si="684"/>
        <v>0</v>
      </c>
      <c r="BV1120" s="4" t="str">
        <f t="shared" si="685"/>
        <v>0</v>
      </c>
      <c r="BW1120" s="4" t="str">
        <f t="shared" si="686"/>
        <v>0</v>
      </c>
      <c r="BX1120" s="4" t="str">
        <f t="shared" si="687"/>
        <v>0</v>
      </c>
      <c r="BY1120" s="4" t="str">
        <f t="shared" si="688"/>
        <v>0</v>
      </c>
      <c r="BZ1120" s="37">
        <f t="shared" si="689"/>
        <v>0</v>
      </c>
      <c r="CA1120" s="32" t="e">
        <f>VLOOKUP(J:J,'Agent wise'!A:C,3,0)</f>
        <v>#N/A</v>
      </c>
      <c r="CB1120" s="32">
        <f t="shared" si="690"/>
        <v>0</v>
      </c>
      <c r="CC1120" t="str">
        <f t="shared" si="691"/>
        <v>FC</v>
      </c>
      <c r="CE1120" s="32"/>
      <c r="CJ1120">
        <f t="shared" si="692"/>
        <v>0</v>
      </c>
      <c r="CK1120">
        <f t="shared" si="693"/>
        <v>1</v>
      </c>
      <c r="CL1120">
        <f t="shared" si="694"/>
        <v>1900</v>
      </c>
    </row>
    <row r="1121" spans="5:90" ht="15" customHeight="1" x14ac:dyDescent="0.35">
      <c r="E1121" s="32"/>
      <c r="AQ1121" s="1"/>
      <c r="AW1121" s="4" t="str">
        <f t="shared" si="660"/>
        <v>0</v>
      </c>
      <c r="AX1121" s="4" t="str">
        <f t="shared" si="661"/>
        <v>0</v>
      </c>
      <c r="AY1121" s="4" t="str">
        <f t="shared" si="662"/>
        <v>0</v>
      </c>
      <c r="AZ1121" s="4" t="str">
        <f t="shared" si="663"/>
        <v>0</v>
      </c>
      <c r="BA1121" s="4" t="str">
        <f t="shared" si="664"/>
        <v>0</v>
      </c>
      <c r="BB1121" s="4" t="str">
        <f t="shared" si="665"/>
        <v>0</v>
      </c>
      <c r="BC1121" s="4" t="str">
        <f t="shared" si="666"/>
        <v>0</v>
      </c>
      <c r="BD1121" s="4" t="str">
        <f t="shared" si="667"/>
        <v>0</v>
      </c>
      <c r="BE1121" s="4" t="str">
        <f t="shared" si="668"/>
        <v>0</v>
      </c>
      <c r="BF1121" s="4" t="str">
        <f t="shared" si="669"/>
        <v>0</v>
      </c>
      <c r="BG1121" s="4" t="str">
        <f t="shared" si="670"/>
        <v>0</v>
      </c>
      <c r="BH1121" s="4" t="str">
        <f t="shared" si="671"/>
        <v>0</v>
      </c>
      <c r="BI1121" s="4" t="str">
        <f t="shared" si="672"/>
        <v>0</v>
      </c>
      <c r="BJ1121" s="4" t="str">
        <f t="shared" si="673"/>
        <v>0</v>
      </c>
      <c r="BK1121" s="4" t="str">
        <f t="shared" si="674"/>
        <v>0</v>
      </c>
      <c r="BL1121" s="4" t="str">
        <f t="shared" si="675"/>
        <v>0</v>
      </c>
      <c r="BM1121" s="4" t="str">
        <f t="shared" si="676"/>
        <v>0</v>
      </c>
      <c r="BN1121" s="4" t="str">
        <f t="shared" si="677"/>
        <v>0</v>
      </c>
      <c r="BO1121" s="4" t="str">
        <f t="shared" si="678"/>
        <v>0</v>
      </c>
      <c r="BP1121" s="4" t="str">
        <f t="shared" si="679"/>
        <v>0</v>
      </c>
      <c r="BQ1121" s="4" t="str">
        <f t="shared" si="680"/>
        <v>0</v>
      </c>
      <c r="BR1121" s="4" t="str">
        <f t="shared" si="681"/>
        <v>0</v>
      </c>
      <c r="BS1121" s="4" t="str">
        <f t="shared" si="682"/>
        <v>0</v>
      </c>
      <c r="BT1121" s="4" t="str">
        <f t="shared" si="683"/>
        <v>0</v>
      </c>
      <c r="BU1121" s="4" t="str">
        <f t="shared" si="684"/>
        <v>0</v>
      </c>
      <c r="BV1121" s="4" t="str">
        <f t="shared" si="685"/>
        <v>0</v>
      </c>
      <c r="BW1121" s="4" t="str">
        <f t="shared" si="686"/>
        <v>0</v>
      </c>
      <c r="BX1121" s="4" t="str">
        <f t="shared" si="687"/>
        <v>0</v>
      </c>
      <c r="BY1121" s="4" t="str">
        <f t="shared" si="688"/>
        <v>0</v>
      </c>
      <c r="BZ1121" s="37">
        <f t="shared" si="689"/>
        <v>0</v>
      </c>
      <c r="CA1121" s="32" t="e">
        <f>VLOOKUP(J:J,'Agent wise'!A:C,3,0)</f>
        <v>#N/A</v>
      </c>
      <c r="CB1121" s="32">
        <f t="shared" si="690"/>
        <v>0</v>
      </c>
      <c r="CC1121" t="str">
        <f t="shared" si="691"/>
        <v>FC</v>
      </c>
      <c r="CE1121" s="32"/>
      <c r="CJ1121">
        <f t="shared" si="692"/>
        <v>0</v>
      </c>
      <c r="CK1121">
        <f t="shared" si="693"/>
        <v>1</v>
      </c>
      <c r="CL1121">
        <f t="shared" si="694"/>
        <v>1900</v>
      </c>
    </row>
    <row r="1122" spans="5:90" ht="15" customHeight="1" x14ac:dyDescent="0.35">
      <c r="E1122" s="32"/>
      <c r="AQ1122" s="1"/>
      <c r="AW1122" s="4" t="str">
        <f t="shared" si="660"/>
        <v>0</v>
      </c>
      <c r="AX1122" s="4" t="str">
        <f t="shared" si="661"/>
        <v>0</v>
      </c>
      <c r="AY1122" s="4" t="str">
        <f t="shared" si="662"/>
        <v>0</v>
      </c>
      <c r="AZ1122" s="4" t="str">
        <f t="shared" si="663"/>
        <v>0</v>
      </c>
      <c r="BA1122" s="4" t="str">
        <f t="shared" si="664"/>
        <v>0</v>
      </c>
      <c r="BB1122" s="4" t="str">
        <f t="shared" si="665"/>
        <v>0</v>
      </c>
      <c r="BC1122" s="4" t="str">
        <f t="shared" si="666"/>
        <v>0</v>
      </c>
      <c r="BD1122" s="4" t="str">
        <f t="shared" si="667"/>
        <v>0</v>
      </c>
      <c r="BE1122" s="4" t="str">
        <f t="shared" si="668"/>
        <v>0</v>
      </c>
      <c r="BF1122" s="4" t="str">
        <f t="shared" si="669"/>
        <v>0</v>
      </c>
      <c r="BG1122" s="4" t="str">
        <f t="shared" si="670"/>
        <v>0</v>
      </c>
      <c r="BH1122" s="4" t="str">
        <f t="shared" si="671"/>
        <v>0</v>
      </c>
      <c r="BI1122" s="4" t="str">
        <f t="shared" si="672"/>
        <v>0</v>
      </c>
      <c r="BJ1122" s="4" t="str">
        <f t="shared" si="673"/>
        <v>0</v>
      </c>
      <c r="BK1122" s="4" t="str">
        <f t="shared" si="674"/>
        <v>0</v>
      </c>
      <c r="BL1122" s="4" t="str">
        <f t="shared" si="675"/>
        <v>0</v>
      </c>
      <c r="BM1122" s="4" t="str">
        <f t="shared" si="676"/>
        <v>0</v>
      </c>
      <c r="BN1122" s="4" t="str">
        <f t="shared" si="677"/>
        <v>0</v>
      </c>
      <c r="BO1122" s="4" t="str">
        <f t="shared" si="678"/>
        <v>0</v>
      </c>
      <c r="BP1122" s="4" t="str">
        <f t="shared" si="679"/>
        <v>0</v>
      </c>
      <c r="BQ1122" s="4" t="str">
        <f t="shared" si="680"/>
        <v>0</v>
      </c>
      <c r="BR1122" s="4" t="str">
        <f t="shared" si="681"/>
        <v>0</v>
      </c>
      <c r="BS1122" s="4" t="str">
        <f t="shared" si="682"/>
        <v>0</v>
      </c>
      <c r="BT1122" s="4" t="str">
        <f t="shared" si="683"/>
        <v>0</v>
      </c>
      <c r="BU1122" s="4" t="str">
        <f t="shared" si="684"/>
        <v>0</v>
      </c>
      <c r="BV1122" s="4" t="str">
        <f t="shared" si="685"/>
        <v>0</v>
      </c>
      <c r="BW1122" s="4" t="str">
        <f t="shared" si="686"/>
        <v>0</v>
      </c>
      <c r="BX1122" s="4" t="str">
        <f t="shared" si="687"/>
        <v>0</v>
      </c>
      <c r="BY1122" s="4" t="str">
        <f t="shared" si="688"/>
        <v>0</v>
      </c>
      <c r="BZ1122" s="37">
        <f t="shared" si="689"/>
        <v>0</v>
      </c>
      <c r="CA1122" s="32" t="e">
        <f>VLOOKUP(J:J,'Agent wise'!A:C,3,0)</f>
        <v>#N/A</v>
      </c>
      <c r="CB1122" s="32">
        <f t="shared" si="690"/>
        <v>0</v>
      </c>
      <c r="CC1122" t="str">
        <f t="shared" si="691"/>
        <v>FC</v>
      </c>
      <c r="CE1122" s="32"/>
      <c r="CJ1122">
        <f t="shared" si="692"/>
        <v>0</v>
      </c>
      <c r="CK1122">
        <f t="shared" si="693"/>
        <v>1</v>
      </c>
      <c r="CL1122">
        <f t="shared" si="694"/>
        <v>1900</v>
      </c>
    </row>
    <row r="1123" spans="5:90" ht="15" customHeight="1" x14ac:dyDescent="0.35">
      <c r="E1123" s="32"/>
      <c r="AQ1123" s="1"/>
      <c r="AW1123" s="4" t="str">
        <f t="shared" si="660"/>
        <v>0</v>
      </c>
      <c r="AX1123" s="4" t="str">
        <f t="shared" si="661"/>
        <v>0</v>
      </c>
      <c r="AY1123" s="4" t="str">
        <f t="shared" si="662"/>
        <v>0</v>
      </c>
      <c r="AZ1123" s="4" t="str">
        <f t="shared" si="663"/>
        <v>0</v>
      </c>
      <c r="BA1123" s="4" t="str">
        <f t="shared" si="664"/>
        <v>0</v>
      </c>
      <c r="BB1123" s="4" t="str">
        <f t="shared" si="665"/>
        <v>0</v>
      </c>
      <c r="BC1123" s="4" t="str">
        <f t="shared" si="666"/>
        <v>0</v>
      </c>
      <c r="BD1123" s="4" t="str">
        <f t="shared" si="667"/>
        <v>0</v>
      </c>
      <c r="BE1123" s="4" t="str">
        <f t="shared" si="668"/>
        <v>0</v>
      </c>
      <c r="BF1123" s="4" t="str">
        <f t="shared" si="669"/>
        <v>0</v>
      </c>
      <c r="BG1123" s="4" t="str">
        <f t="shared" si="670"/>
        <v>0</v>
      </c>
      <c r="BH1123" s="4" t="str">
        <f t="shared" si="671"/>
        <v>0</v>
      </c>
      <c r="BI1123" s="4" t="str">
        <f t="shared" si="672"/>
        <v>0</v>
      </c>
      <c r="BJ1123" s="4" t="str">
        <f t="shared" si="673"/>
        <v>0</v>
      </c>
      <c r="BK1123" s="4" t="str">
        <f t="shared" si="674"/>
        <v>0</v>
      </c>
      <c r="BL1123" s="4" t="str">
        <f t="shared" si="675"/>
        <v>0</v>
      </c>
      <c r="BM1123" s="4" t="str">
        <f t="shared" si="676"/>
        <v>0</v>
      </c>
      <c r="BN1123" s="4" t="str">
        <f t="shared" si="677"/>
        <v>0</v>
      </c>
      <c r="BO1123" s="4" t="str">
        <f t="shared" si="678"/>
        <v>0</v>
      </c>
      <c r="BP1123" s="4" t="str">
        <f t="shared" si="679"/>
        <v>0</v>
      </c>
      <c r="BQ1123" s="4" t="str">
        <f t="shared" si="680"/>
        <v>0</v>
      </c>
      <c r="BR1123" s="4" t="str">
        <f t="shared" si="681"/>
        <v>0</v>
      </c>
      <c r="BS1123" s="4" t="str">
        <f t="shared" si="682"/>
        <v>0</v>
      </c>
      <c r="BT1123" s="4" t="str">
        <f t="shared" si="683"/>
        <v>0</v>
      </c>
      <c r="BU1123" s="4" t="str">
        <f t="shared" si="684"/>
        <v>0</v>
      </c>
      <c r="BV1123" s="4" t="str">
        <f t="shared" si="685"/>
        <v>0</v>
      </c>
      <c r="BW1123" s="4" t="str">
        <f t="shared" si="686"/>
        <v>0</v>
      </c>
      <c r="BX1123" s="4" t="str">
        <f t="shared" si="687"/>
        <v>0</v>
      </c>
      <c r="BY1123" s="4" t="str">
        <f t="shared" si="688"/>
        <v>0</v>
      </c>
      <c r="BZ1123" s="37">
        <f t="shared" si="689"/>
        <v>0</v>
      </c>
      <c r="CA1123" s="32" t="e">
        <f>VLOOKUP(J:J,'Agent wise'!A:C,3,0)</f>
        <v>#N/A</v>
      </c>
      <c r="CB1123" s="32">
        <f t="shared" si="690"/>
        <v>0</v>
      </c>
      <c r="CC1123" t="str">
        <f t="shared" si="691"/>
        <v>FC</v>
      </c>
      <c r="CE1123" s="32"/>
      <c r="CJ1123">
        <f t="shared" si="692"/>
        <v>0</v>
      </c>
      <c r="CK1123">
        <f t="shared" si="693"/>
        <v>1</v>
      </c>
      <c r="CL1123">
        <f t="shared" si="694"/>
        <v>1900</v>
      </c>
    </row>
    <row r="1124" spans="5:90" ht="15" customHeight="1" x14ac:dyDescent="0.35">
      <c r="E1124" s="32"/>
      <c r="AQ1124" s="1"/>
      <c r="AW1124" s="4" t="str">
        <f t="shared" si="660"/>
        <v>0</v>
      </c>
      <c r="AX1124" s="4" t="str">
        <f t="shared" si="661"/>
        <v>0</v>
      </c>
      <c r="AY1124" s="4" t="str">
        <f t="shared" si="662"/>
        <v>0</v>
      </c>
      <c r="AZ1124" s="4" t="str">
        <f t="shared" si="663"/>
        <v>0</v>
      </c>
      <c r="BA1124" s="4" t="str">
        <f t="shared" si="664"/>
        <v>0</v>
      </c>
      <c r="BB1124" s="4" t="str">
        <f t="shared" si="665"/>
        <v>0</v>
      </c>
      <c r="BC1124" s="4" t="str">
        <f t="shared" si="666"/>
        <v>0</v>
      </c>
      <c r="BD1124" s="4" t="str">
        <f t="shared" si="667"/>
        <v>0</v>
      </c>
      <c r="BE1124" s="4" t="str">
        <f t="shared" si="668"/>
        <v>0</v>
      </c>
      <c r="BF1124" s="4" t="str">
        <f t="shared" si="669"/>
        <v>0</v>
      </c>
      <c r="BG1124" s="4" t="str">
        <f t="shared" si="670"/>
        <v>0</v>
      </c>
      <c r="BH1124" s="4" t="str">
        <f t="shared" si="671"/>
        <v>0</v>
      </c>
      <c r="BI1124" s="4" t="str">
        <f t="shared" si="672"/>
        <v>0</v>
      </c>
      <c r="BJ1124" s="4" t="str">
        <f t="shared" si="673"/>
        <v>0</v>
      </c>
      <c r="BK1124" s="4" t="str">
        <f t="shared" si="674"/>
        <v>0</v>
      </c>
      <c r="BL1124" s="4" t="str">
        <f t="shared" si="675"/>
        <v>0</v>
      </c>
      <c r="BM1124" s="4" t="str">
        <f t="shared" si="676"/>
        <v>0</v>
      </c>
      <c r="BN1124" s="4" t="str">
        <f t="shared" si="677"/>
        <v>0</v>
      </c>
      <c r="BO1124" s="4" t="str">
        <f t="shared" si="678"/>
        <v>0</v>
      </c>
      <c r="BP1124" s="4" t="str">
        <f t="shared" si="679"/>
        <v>0</v>
      </c>
      <c r="BQ1124" s="4" t="str">
        <f t="shared" si="680"/>
        <v>0</v>
      </c>
      <c r="BR1124" s="4" t="str">
        <f t="shared" si="681"/>
        <v>0</v>
      </c>
      <c r="BS1124" s="4" t="str">
        <f t="shared" si="682"/>
        <v>0</v>
      </c>
      <c r="BT1124" s="4" t="str">
        <f t="shared" si="683"/>
        <v>0</v>
      </c>
      <c r="BU1124" s="4" t="str">
        <f t="shared" si="684"/>
        <v>0</v>
      </c>
      <c r="BV1124" s="4" t="str">
        <f t="shared" si="685"/>
        <v>0</v>
      </c>
      <c r="BW1124" s="4" t="str">
        <f t="shared" si="686"/>
        <v>0</v>
      </c>
      <c r="BX1124" s="4" t="str">
        <f t="shared" si="687"/>
        <v>0</v>
      </c>
      <c r="BY1124" s="4" t="str">
        <f t="shared" si="688"/>
        <v>0</v>
      </c>
      <c r="BZ1124" s="37">
        <f t="shared" si="689"/>
        <v>0</v>
      </c>
      <c r="CA1124" s="32" t="e">
        <f>VLOOKUP(J:J,'Agent wise'!A:C,3,0)</f>
        <v>#N/A</v>
      </c>
      <c r="CB1124" s="32">
        <f t="shared" si="690"/>
        <v>0</v>
      </c>
      <c r="CC1124" t="str">
        <f t="shared" si="691"/>
        <v>FC</v>
      </c>
      <c r="CE1124" s="32"/>
      <c r="CJ1124">
        <f t="shared" si="692"/>
        <v>0</v>
      </c>
      <c r="CK1124">
        <f t="shared" si="693"/>
        <v>1</v>
      </c>
      <c r="CL1124">
        <f t="shared" si="694"/>
        <v>1900</v>
      </c>
    </row>
    <row r="1125" spans="5:90" ht="15" customHeight="1" x14ac:dyDescent="0.35">
      <c r="E1125" s="32"/>
      <c r="AQ1125" s="1"/>
      <c r="AW1125" s="4" t="str">
        <f t="shared" si="660"/>
        <v>0</v>
      </c>
      <c r="AX1125" s="4" t="str">
        <f t="shared" si="661"/>
        <v>0</v>
      </c>
      <c r="AY1125" s="4" t="str">
        <f t="shared" si="662"/>
        <v>0</v>
      </c>
      <c r="AZ1125" s="4" t="str">
        <f t="shared" si="663"/>
        <v>0</v>
      </c>
      <c r="BA1125" s="4" t="str">
        <f t="shared" si="664"/>
        <v>0</v>
      </c>
      <c r="BB1125" s="4" t="str">
        <f t="shared" si="665"/>
        <v>0</v>
      </c>
      <c r="BC1125" s="4" t="str">
        <f t="shared" si="666"/>
        <v>0</v>
      </c>
      <c r="BD1125" s="4" t="str">
        <f t="shared" si="667"/>
        <v>0</v>
      </c>
      <c r="BE1125" s="4" t="str">
        <f t="shared" si="668"/>
        <v>0</v>
      </c>
      <c r="BF1125" s="4" t="str">
        <f t="shared" si="669"/>
        <v>0</v>
      </c>
      <c r="BG1125" s="4" t="str">
        <f t="shared" si="670"/>
        <v>0</v>
      </c>
      <c r="BH1125" s="4" t="str">
        <f t="shared" si="671"/>
        <v>0</v>
      </c>
      <c r="BI1125" s="4" t="str">
        <f t="shared" si="672"/>
        <v>0</v>
      </c>
      <c r="BJ1125" s="4" t="str">
        <f t="shared" si="673"/>
        <v>0</v>
      </c>
      <c r="BK1125" s="4" t="str">
        <f t="shared" si="674"/>
        <v>0</v>
      </c>
      <c r="BL1125" s="4" t="str">
        <f t="shared" si="675"/>
        <v>0</v>
      </c>
      <c r="BM1125" s="4" t="str">
        <f t="shared" si="676"/>
        <v>0</v>
      </c>
      <c r="BN1125" s="4" t="str">
        <f t="shared" si="677"/>
        <v>0</v>
      </c>
      <c r="BO1125" s="4" t="str">
        <f t="shared" si="678"/>
        <v>0</v>
      </c>
      <c r="BP1125" s="4" t="str">
        <f t="shared" si="679"/>
        <v>0</v>
      </c>
      <c r="BQ1125" s="4" t="str">
        <f t="shared" si="680"/>
        <v>0</v>
      </c>
      <c r="BR1125" s="4" t="str">
        <f t="shared" si="681"/>
        <v>0</v>
      </c>
      <c r="BS1125" s="4" t="str">
        <f t="shared" si="682"/>
        <v>0</v>
      </c>
      <c r="BT1125" s="4" t="str">
        <f t="shared" si="683"/>
        <v>0</v>
      </c>
      <c r="BU1125" s="4" t="str">
        <f t="shared" si="684"/>
        <v>0</v>
      </c>
      <c r="BV1125" s="4" t="str">
        <f t="shared" si="685"/>
        <v>0</v>
      </c>
      <c r="BW1125" s="4" t="str">
        <f t="shared" si="686"/>
        <v>0</v>
      </c>
      <c r="BX1125" s="4" t="str">
        <f t="shared" si="687"/>
        <v>0</v>
      </c>
      <c r="BY1125" s="4" t="str">
        <f t="shared" si="688"/>
        <v>0</v>
      </c>
      <c r="BZ1125" s="37">
        <f t="shared" si="689"/>
        <v>0</v>
      </c>
      <c r="CA1125" s="32" t="e">
        <f>VLOOKUP(J:J,'Agent wise'!A:C,3,0)</f>
        <v>#N/A</v>
      </c>
      <c r="CB1125" s="32">
        <f t="shared" si="690"/>
        <v>0</v>
      </c>
      <c r="CC1125" t="str">
        <f t="shared" si="691"/>
        <v>FC</v>
      </c>
      <c r="CE1125" s="32"/>
      <c r="CJ1125">
        <f t="shared" si="692"/>
        <v>0</v>
      </c>
      <c r="CK1125">
        <f t="shared" si="693"/>
        <v>1</v>
      </c>
      <c r="CL1125">
        <f t="shared" si="694"/>
        <v>1900</v>
      </c>
    </row>
    <row r="1126" spans="5:90" ht="15" customHeight="1" x14ac:dyDescent="0.35">
      <c r="E1126" s="32"/>
      <c r="AQ1126" s="1"/>
      <c r="AW1126" s="4" t="str">
        <f t="shared" si="660"/>
        <v>0</v>
      </c>
      <c r="AX1126" s="4" t="str">
        <f t="shared" si="661"/>
        <v>0</v>
      </c>
      <c r="AY1126" s="4" t="str">
        <f t="shared" si="662"/>
        <v>0</v>
      </c>
      <c r="AZ1126" s="4" t="str">
        <f t="shared" si="663"/>
        <v>0</v>
      </c>
      <c r="BA1126" s="4" t="str">
        <f t="shared" si="664"/>
        <v>0</v>
      </c>
      <c r="BB1126" s="4" t="str">
        <f t="shared" si="665"/>
        <v>0</v>
      </c>
      <c r="BC1126" s="4" t="str">
        <f t="shared" si="666"/>
        <v>0</v>
      </c>
      <c r="BD1126" s="4" t="str">
        <f t="shared" si="667"/>
        <v>0</v>
      </c>
      <c r="BE1126" s="4" t="str">
        <f t="shared" si="668"/>
        <v>0</v>
      </c>
      <c r="BF1126" s="4" t="str">
        <f t="shared" si="669"/>
        <v>0</v>
      </c>
      <c r="BG1126" s="4" t="str">
        <f t="shared" si="670"/>
        <v>0</v>
      </c>
      <c r="BH1126" s="4" t="str">
        <f t="shared" si="671"/>
        <v>0</v>
      </c>
      <c r="BI1126" s="4" t="str">
        <f t="shared" si="672"/>
        <v>0</v>
      </c>
      <c r="BJ1126" s="4" t="str">
        <f t="shared" si="673"/>
        <v>0</v>
      </c>
      <c r="BK1126" s="4" t="str">
        <f t="shared" si="674"/>
        <v>0</v>
      </c>
      <c r="BL1126" s="4" t="str">
        <f t="shared" si="675"/>
        <v>0</v>
      </c>
      <c r="BM1126" s="4" t="str">
        <f t="shared" si="676"/>
        <v>0</v>
      </c>
      <c r="BN1126" s="4" t="str">
        <f t="shared" si="677"/>
        <v>0</v>
      </c>
      <c r="BO1126" s="4" t="str">
        <f t="shared" si="678"/>
        <v>0</v>
      </c>
      <c r="BP1126" s="4" t="str">
        <f t="shared" si="679"/>
        <v>0</v>
      </c>
      <c r="BQ1126" s="4" t="str">
        <f t="shared" si="680"/>
        <v>0</v>
      </c>
      <c r="BR1126" s="4" t="str">
        <f t="shared" si="681"/>
        <v>0</v>
      </c>
      <c r="BS1126" s="4" t="str">
        <f t="shared" si="682"/>
        <v>0</v>
      </c>
      <c r="BT1126" s="4" t="str">
        <f t="shared" si="683"/>
        <v>0</v>
      </c>
      <c r="BU1126" s="4" t="str">
        <f t="shared" si="684"/>
        <v>0</v>
      </c>
      <c r="BV1126" s="4" t="str">
        <f t="shared" si="685"/>
        <v>0</v>
      </c>
      <c r="BW1126" s="4" t="str">
        <f t="shared" si="686"/>
        <v>0</v>
      </c>
      <c r="BX1126" s="4" t="str">
        <f t="shared" si="687"/>
        <v>0</v>
      </c>
      <c r="BY1126" s="4" t="str">
        <f t="shared" si="688"/>
        <v>0</v>
      </c>
      <c r="BZ1126" s="37">
        <f t="shared" si="689"/>
        <v>0</v>
      </c>
      <c r="CA1126" s="32" t="e">
        <f>VLOOKUP(J:J,'Agent wise'!A:C,3,0)</f>
        <v>#N/A</v>
      </c>
      <c r="CB1126" s="32">
        <f t="shared" si="690"/>
        <v>0</v>
      </c>
      <c r="CC1126" t="str">
        <f t="shared" si="691"/>
        <v>FC</v>
      </c>
      <c r="CE1126" s="32"/>
      <c r="CJ1126">
        <f t="shared" si="692"/>
        <v>0</v>
      </c>
      <c r="CK1126">
        <f t="shared" si="693"/>
        <v>1</v>
      </c>
      <c r="CL1126">
        <f t="shared" si="694"/>
        <v>1900</v>
      </c>
    </row>
    <row r="1127" spans="5:90" ht="15" customHeight="1" x14ac:dyDescent="0.35">
      <c r="E1127" s="32"/>
      <c r="AQ1127" s="1"/>
      <c r="AW1127" s="4" t="str">
        <f t="shared" si="660"/>
        <v>0</v>
      </c>
      <c r="AX1127" s="4" t="str">
        <f t="shared" si="661"/>
        <v>0</v>
      </c>
      <c r="AY1127" s="4" t="str">
        <f t="shared" si="662"/>
        <v>0</v>
      </c>
      <c r="AZ1127" s="4" t="str">
        <f t="shared" si="663"/>
        <v>0</v>
      </c>
      <c r="BA1127" s="4" t="str">
        <f t="shared" si="664"/>
        <v>0</v>
      </c>
      <c r="BB1127" s="4" t="str">
        <f t="shared" si="665"/>
        <v>0</v>
      </c>
      <c r="BC1127" s="4" t="str">
        <f t="shared" si="666"/>
        <v>0</v>
      </c>
      <c r="BD1127" s="4" t="str">
        <f t="shared" si="667"/>
        <v>0</v>
      </c>
      <c r="BE1127" s="4" t="str">
        <f t="shared" si="668"/>
        <v>0</v>
      </c>
      <c r="BF1127" s="4" t="str">
        <f t="shared" si="669"/>
        <v>0</v>
      </c>
      <c r="BG1127" s="4" t="str">
        <f t="shared" si="670"/>
        <v>0</v>
      </c>
      <c r="BH1127" s="4" t="str">
        <f t="shared" si="671"/>
        <v>0</v>
      </c>
      <c r="BI1127" s="4" t="str">
        <f t="shared" si="672"/>
        <v>0</v>
      </c>
      <c r="BJ1127" s="4" t="str">
        <f t="shared" si="673"/>
        <v>0</v>
      </c>
      <c r="BK1127" s="4" t="str">
        <f t="shared" si="674"/>
        <v>0</v>
      </c>
      <c r="BL1127" s="4" t="str">
        <f t="shared" si="675"/>
        <v>0</v>
      </c>
      <c r="BM1127" s="4" t="str">
        <f t="shared" si="676"/>
        <v>0</v>
      </c>
      <c r="BN1127" s="4" t="str">
        <f t="shared" si="677"/>
        <v>0</v>
      </c>
      <c r="BO1127" s="4" t="str">
        <f t="shared" si="678"/>
        <v>0</v>
      </c>
      <c r="BP1127" s="4" t="str">
        <f t="shared" si="679"/>
        <v>0</v>
      </c>
      <c r="BQ1127" s="4" t="str">
        <f t="shared" si="680"/>
        <v>0</v>
      </c>
      <c r="BR1127" s="4" t="str">
        <f t="shared" si="681"/>
        <v>0</v>
      </c>
      <c r="BS1127" s="4" t="str">
        <f t="shared" si="682"/>
        <v>0</v>
      </c>
      <c r="BT1127" s="4" t="str">
        <f t="shared" si="683"/>
        <v>0</v>
      </c>
      <c r="BU1127" s="4" t="str">
        <f t="shared" si="684"/>
        <v>0</v>
      </c>
      <c r="BV1127" s="4" t="str">
        <f t="shared" si="685"/>
        <v>0</v>
      </c>
      <c r="BW1127" s="4" t="str">
        <f t="shared" si="686"/>
        <v>0</v>
      </c>
      <c r="BX1127" s="4" t="str">
        <f t="shared" si="687"/>
        <v>0</v>
      </c>
      <c r="BY1127" s="4" t="str">
        <f t="shared" si="688"/>
        <v>0</v>
      </c>
      <c r="BZ1127" s="37">
        <f t="shared" si="689"/>
        <v>0</v>
      </c>
      <c r="CA1127" s="32" t="e">
        <f>VLOOKUP(J:J,'Agent wise'!A:C,3,0)</f>
        <v>#N/A</v>
      </c>
      <c r="CB1127" s="32">
        <f t="shared" si="690"/>
        <v>0</v>
      </c>
      <c r="CC1127" t="str">
        <f t="shared" si="691"/>
        <v>FC</v>
      </c>
      <c r="CE1127" s="32"/>
      <c r="CJ1127">
        <f t="shared" si="692"/>
        <v>0</v>
      </c>
      <c r="CK1127">
        <f t="shared" si="693"/>
        <v>1</v>
      </c>
      <c r="CL1127">
        <f t="shared" si="694"/>
        <v>1900</v>
      </c>
    </row>
    <row r="1128" spans="5:90" ht="15" customHeight="1" x14ac:dyDescent="0.35">
      <c r="E1128" s="32"/>
      <c r="AW1128" s="4" t="str">
        <f t="shared" si="660"/>
        <v>0</v>
      </c>
      <c r="AX1128" s="4" t="str">
        <f t="shared" si="661"/>
        <v>0</v>
      </c>
      <c r="AY1128" s="4" t="str">
        <f t="shared" si="662"/>
        <v>0</v>
      </c>
      <c r="AZ1128" s="4" t="str">
        <f t="shared" si="663"/>
        <v>0</v>
      </c>
      <c r="BA1128" s="4" t="str">
        <f t="shared" si="664"/>
        <v>0</v>
      </c>
      <c r="BB1128" s="4" t="str">
        <f t="shared" si="665"/>
        <v>0</v>
      </c>
      <c r="BC1128" s="4" t="str">
        <f t="shared" si="666"/>
        <v>0</v>
      </c>
      <c r="BD1128" s="4" t="str">
        <f t="shared" si="667"/>
        <v>0</v>
      </c>
      <c r="BE1128" s="4" t="str">
        <f t="shared" si="668"/>
        <v>0</v>
      </c>
      <c r="BF1128" s="4" t="str">
        <f t="shared" si="669"/>
        <v>0</v>
      </c>
      <c r="BG1128" s="4" t="str">
        <f t="shared" si="670"/>
        <v>0</v>
      </c>
      <c r="BH1128" s="4" t="str">
        <f t="shared" si="671"/>
        <v>0</v>
      </c>
      <c r="BI1128" s="4" t="str">
        <f t="shared" si="672"/>
        <v>0</v>
      </c>
      <c r="BJ1128" s="4" t="str">
        <f t="shared" si="673"/>
        <v>0</v>
      </c>
      <c r="BK1128" s="4" t="str">
        <f t="shared" si="674"/>
        <v>0</v>
      </c>
      <c r="BL1128" s="4" t="str">
        <f t="shared" si="675"/>
        <v>0</v>
      </c>
      <c r="BM1128" s="4" t="str">
        <f t="shared" si="676"/>
        <v>0</v>
      </c>
      <c r="BN1128" s="4" t="str">
        <f t="shared" si="677"/>
        <v>0</v>
      </c>
      <c r="BO1128" s="4" t="str">
        <f t="shared" si="678"/>
        <v>0</v>
      </c>
      <c r="BP1128" s="4" t="str">
        <f t="shared" si="679"/>
        <v>0</v>
      </c>
      <c r="BQ1128" s="4" t="str">
        <f t="shared" si="680"/>
        <v>0</v>
      </c>
      <c r="BR1128" s="4" t="str">
        <f t="shared" si="681"/>
        <v>0</v>
      </c>
      <c r="BS1128" s="4" t="str">
        <f t="shared" si="682"/>
        <v>0</v>
      </c>
      <c r="BT1128" s="4" t="str">
        <f t="shared" si="683"/>
        <v>0</v>
      </c>
      <c r="BU1128" s="4" t="str">
        <f t="shared" si="684"/>
        <v>0</v>
      </c>
      <c r="BV1128" s="4" t="str">
        <f t="shared" si="685"/>
        <v>0</v>
      </c>
      <c r="BW1128" s="4" t="str">
        <f t="shared" si="686"/>
        <v>0</v>
      </c>
      <c r="BX1128" s="4" t="str">
        <f t="shared" si="687"/>
        <v>0</v>
      </c>
      <c r="BY1128" s="4" t="str">
        <f t="shared" si="688"/>
        <v>0</v>
      </c>
      <c r="BZ1128" s="37">
        <f t="shared" si="689"/>
        <v>0</v>
      </c>
      <c r="CA1128" s="32" t="e">
        <f>VLOOKUP(J:J,'Agent wise'!A:C,3,0)</f>
        <v>#N/A</v>
      </c>
      <c r="CB1128" s="32">
        <f t="shared" si="690"/>
        <v>0</v>
      </c>
      <c r="CC1128" t="str">
        <f t="shared" si="691"/>
        <v>FC</v>
      </c>
      <c r="CE1128" s="32"/>
      <c r="CJ1128">
        <f t="shared" si="692"/>
        <v>0</v>
      </c>
      <c r="CK1128">
        <f t="shared" si="693"/>
        <v>1</v>
      </c>
      <c r="CL1128">
        <f t="shared" si="694"/>
        <v>1900</v>
      </c>
    </row>
    <row r="1129" spans="5:90" ht="15" customHeight="1" x14ac:dyDescent="0.35">
      <c r="E1129" s="32"/>
      <c r="AW1129" s="4" t="str">
        <f t="shared" si="660"/>
        <v>0</v>
      </c>
      <c r="AX1129" s="4" t="str">
        <f t="shared" si="661"/>
        <v>0</v>
      </c>
      <c r="AY1129" s="4" t="str">
        <f t="shared" si="662"/>
        <v>0</v>
      </c>
      <c r="AZ1129" s="4" t="str">
        <f t="shared" si="663"/>
        <v>0</v>
      </c>
      <c r="BA1129" s="4" t="str">
        <f t="shared" si="664"/>
        <v>0</v>
      </c>
      <c r="BB1129" s="4" t="str">
        <f t="shared" si="665"/>
        <v>0</v>
      </c>
      <c r="BC1129" s="4" t="str">
        <f t="shared" si="666"/>
        <v>0</v>
      </c>
      <c r="BD1129" s="4" t="str">
        <f t="shared" si="667"/>
        <v>0</v>
      </c>
      <c r="BE1129" s="4" t="str">
        <f t="shared" si="668"/>
        <v>0</v>
      </c>
      <c r="BF1129" s="4" t="str">
        <f t="shared" si="669"/>
        <v>0</v>
      </c>
      <c r="BG1129" s="4" t="str">
        <f t="shared" si="670"/>
        <v>0</v>
      </c>
      <c r="BH1129" s="4" t="str">
        <f t="shared" si="671"/>
        <v>0</v>
      </c>
      <c r="BI1129" s="4" t="str">
        <f t="shared" si="672"/>
        <v>0</v>
      </c>
      <c r="BJ1129" s="4" t="str">
        <f t="shared" si="673"/>
        <v>0</v>
      </c>
      <c r="BK1129" s="4" t="str">
        <f t="shared" si="674"/>
        <v>0</v>
      </c>
      <c r="BL1129" s="4" t="str">
        <f t="shared" si="675"/>
        <v>0</v>
      </c>
      <c r="BM1129" s="4" t="str">
        <f t="shared" si="676"/>
        <v>0</v>
      </c>
      <c r="BN1129" s="4" t="str">
        <f t="shared" si="677"/>
        <v>0</v>
      </c>
      <c r="BO1129" s="4" t="str">
        <f t="shared" si="678"/>
        <v>0</v>
      </c>
      <c r="BP1129" s="4" t="str">
        <f t="shared" si="679"/>
        <v>0</v>
      </c>
      <c r="BQ1129" s="4" t="str">
        <f t="shared" si="680"/>
        <v>0</v>
      </c>
      <c r="BR1129" s="4" t="str">
        <f t="shared" si="681"/>
        <v>0</v>
      </c>
      <c r="BS1129" s="4" t="str">
        <f t="shared" si="682"/>
        <v>0</v>
      </c>
      <c r="BT1129" s="4" t="str">
        <f t="shared" si="683"/>
        <v>0</v>
      </c>
      <c r="BU1129" s="4" t="str">
        <f t="shared" si="684"/>
        <v>0</v>
      </c>
      <c r="BV1129" s="4" t="str">
        <f t="shared" si="685"/>
        <v>0</v>
      </c>
      <c r="BW1129" s="4" t="str">
        <f t="shared" si="686"/>
        <v>0</v>
      </c>
      <c r="BX1129" s="4" t="str">
        <f t="shared" si="687"/>
        <v>0</v>
      </c>
      <c r="BY1129" s="4" t="str">
        <f t="shared" si="688"/>
        <v>0</v>
      </c>
      <c r="BZ1129" s="37">
        <f t="shared" si="689"/>
        <v>0</v>
      </c>
      <c r="CA1129" s="32" t="e">
        <f>VLOOKUP(J:J,'Agent wise'!A:C,3,0)</f>
        <v>#N/A</v>
      </c>
      <c r="CB1129" s="32">
        <f t="shared" si="690"/>
        <v>0</v>
      </c>
      <c r="CC1129" t="str">
        <f t="shared" si="691"/>
        <v>FC</v>
      </c>
      <c r="CE1129" s="32"/>
      <c r="CJ1129">
        <f t="shared" si="692"/>
        <v>0</v>
      </c>
      <c r="CK1129">
        <f t="shared" si="693"/>
        <v>1</v>
      </c>
      <c r="CL1129">
        <f t="shared" si="694"/>
        <v>1900</v>
      </c>
    </row>
    <row r="1130" spans="5:90" ht="15" customHeight="1" x14ac:dyDescent="0.35">
      <c r="E1130" s="32"/>
      <c r="AQ1130" s="1"/>
      <c r="AW1130" s="4" t="str">
        <f t="shared" si="660"/>
        <v>0</v>
      </c>
      <c r="AX1130" s="4" t="str">
        <f t="shared" si="661"/>
        <v>0</v>
      </c>
      <c r="AY1130" s="4" t="str">
        <f t="shared" si="662"/>
        <v>0</v>
      </c>
      <c r="AZ1130" s="4" t="str">
        <f t="shared" si="663"/>
        <v>0</v>
      </c>
      <c r="BA1130" s="4" t="str">
        <f t="shared" si="664"/>
        <v>0</v>
      </c>
      <c r="BB1130" s="4" t="str">
        <f t="shared" si="665"/>
        <v>0</v>
      </c>
      <c r="BC1130" s="4" t="str">
        <f t="shared" si="666"/>
        <v>0</v>
      </c>
      <c r="BD1130" s="4" t="str">
        <f t="shared" si="667"/>
        <v>0</v>
      </c>
      <c r="BE1130" s="4" t="str">
        <f t="shared" si="668"/>
        <v>0</v>
      </c>
      <c r="BF1130" s="4" t="str">
        <f t="shared" si="669"/>
        <v>0</v>
      </c>
      <c r="BG1130" s="4" t="str">
        <f t="shared" si="670"/>
        <v>0</v>
      </c>
      <c r="BH1130" s="4" t="str">
        <f t="shared" si="671"/>
        <v>0</v>
      </c>
      <c r="BI1130" s="4" t="str">
        <f t="shared" si="672"/>
        <v>0</v>
      </c>
      <c r="BJ1130" s="4" t="str">
        <f t="shared" si="673"/>
        <v>0</v>
      </c>
      <c r="BK1130" s="4" t="str">
        <f t="shared" si="674"/>
        <v>0</v>
      </c>
      <c r="BL1130" s="4" t="str">
        <f t="shared" si="675"/>
        <v>0</v>
      </c>
      <c r="BM1130" s="4" t="str">
        <f t="shared" si="676"/>
        <v>0</v>
      </c>
      <c r="BN1130" s="4" t="str">
        <f t="shared" si="677"/>
        <v>0</v>
      </c>
      <c r="BO1130" s="4" t="str">
        <f t="shared" si="678"/>
        <v>0</v>
      </c>
      <c r="BP1130" s="4" t="str">
        <f t="shared" si="679"/>
        <v>0</v>
      </c>
      <c r="BQ1130" s="4" t="str">
        <f t="shared" si="680"/>
        <v>0</v>
      </c>
      <c r="BR1130" s="4" t="str">
        <f t="shared" si="681"/>
        <v>0</v>
      </c>
      <c r="BS1130" s="4" t="str">
        <f t="shared" si="682"/>
        <v>0</v>
      </c>
      <c r="BT1130" s="4" t="str">
        <f t="shared" si="683"/>
        <v>0</v>
      </c>
      <c r="BU1130" s="4" t="str">
        <f t="shared" si="684"/>
        <v>0</v>
      </c>
      <c r="BV1130" s="4" t="str">
        <f t="shared" si="685"/>
        <v>0</v>
      </c>
      <c r="BW1130" s="4" t="str">
        <f t="shared" si="686"/>
        <v>0</v>
      </c>
      <c r="BX1130" s="4" t="str">
        <f t="shared" si="687"/>
        <v>0</v>
      </c>
      <c r="BY1130" s="4" t="str">
        <f t="shared" si="688"/>
        <v>0</v>
      </c>
      <c r="BZ1130" s="37">
        <f t="shared" si="689"/>
        <v>0</v>
      </c>
      <c r="CA1130" s="32" t="e">
        <f>VLOOKUP(J:J,'Agent wise'!A:C,3,0)</f>
        <v>#N/A</v>
      </c>
      <c r="CB1130" s="32">
        <f t="shared" si="690"/>
        <v>0</v>
      </c>
      <c r="CC1130" t="str">
        <f t="shared" si="691"/>
        <v>FC</v>
      </c>
      <c r="CE1130" s="32"/>
      <c r="CJ1130">
        <f t="shared" si="692"/>
        <v>0</v>
      </c>
      <c r="CK1130">
        <f t="shared" si="693"/>
        <v>1</v>
      </c>
      <c r="CL1130">
        <f t="shared" si="694"/>
        <v>1900</v>
      </c>
    </row>
    <row r="1131" spans="5:90" ht="15" customHeight="1" x14ac:dyDescent="0.35">
      <c r="E1131" s="32"/>
      <c r="AQ1131" s="1"/>
      <c r="AW1131" s="4" t="str">
        <f t="shared" si="660"/>
        <v>0</v>
      </c>
      <c r="AX1131" s="4" t="str">
        <f t="shared" si="661"/>
        <v>0</v>
      </c>
      <c r="AY1131" s="4" t="str">
        <f t="shared" si="662"/>
        <v>0</v>
      </c>
      <c r="AZ1131" s="4" t="str">
        <f t="shared" si="663"/>
        <v>0</v>
      </c>
      <c r="BA1131" s="4" t="str">
        <f t="shared" si="664"/>
        <v>0</v>
      </c>
      <c r="BB1131" s="4" t="str">
        <f t="shared" si="665"/>
        <v>0</v>
      </c>
      <c r="BC1131" s="4" t="str">
        <f t="shared" si="666"/>
        <v>0</v>
      </c>
      <c r="BD1131" s="4" t="str">
        <f t="shared" si="667"/>
        <v>0</v>
      </c>
      <c r="BE1131" s="4" t="str">
        <f t="shared" si="668"/>
        <v>0</v>
      </c>
      <c r="BF1131" s="4" t="str">
        <f t="shared" si="669"/>
        <v>0</v>
      </c>
      <c r="BG1131" s="4" t="str">
        <f t="shared" si="670"/>
        <v>0</v>
      </c>
      <c r="BH1131" s="4" t="str">
        <f t="shared" si="671"/>
        <v>0</v>
      </c>
      <c r="BI1131" s="4" t="str">
        <f t="shared" si="672"/>
        <v>0</v>
      </c>
      <c r="BJ1131" s="4" t="str">
        <f t="shared" si="673"/>
        <v>0</v>
      </c>
      <c r="BK1131" s="4" t="str">
        <f t="shared" si="674"/>
        <v>0</v>
      </c>
      <c r="BL1131" s="4" t="str">
        <f t="shared" si="675"/>
        <v>0</v>
      </c>
      <c r="BM1131" s="4" t="str">
        <f t="shared" si="676"/>
        <v>0</v>
      </c>
      <c r="BN1131" s="4" t="str">
        <f t="shared" si="677"/>
        <v>0</v>
      </c>
      <c r="BO1131" s="4" t="str">
        <f t="shared" si="678"/>
        <v>0</v>
      </c>
      <c r="BP1131" s="4" t="str">
        <f t="shared" si="679"/>
        <v>0</v>
      </c>
      <c r="BQ1131" s="4" t="str">
        <f t="shared" si="680"/>
        <v>0</v>
      </c>
      <c r="BR1131" s="4" t="str">
        <f t="shared" si="681"/>
        <v>0</v>
      </c>
      <c r="BS1131" s="4" t="str">
        <f t="shared" si="682"/>
        <v>0</v>
      </c>
      <c r="BT1131" s="4" t="str">
        <f t="shared" si="683"/>
        <v>0</v>
      </c>
      <c r="BU1131" s="4" t="str">
        <f t="shared" si="684"/>
        <v>0</v>
      </c>
      <c r="BV1131" s="4" t="str">
        <f t="shared" si="685"/>
        <v>0</v>
      </c>
      <c r="BW1131" s="4" t="str">
        <f t="shared" si="686"/>
        <v>0</v>
      </c>
      <c r="BX1131" s="4" t="str">
        <f t="shared" si="687"/>
        <v>0</v>
      </c>
      <c r="BY1131" s="4" t="str">
        <f t="shared" si="688"/>
        <v>0</v>
      </c>
      <c r="BZ1131" s="37">
        <f t="shared" si="689"/>
        <v>0</v>
      </c>
      <c r="CA1131" s="32" t="e">
        <f>VLOOKUP(J:J,'Agent wise'!A:C,3,0)</f>
        <v>#N/A</v>
      </c>
      <c r="CB1131" s="32">
        <f t="shared" si="690"/>
        <v>0</v>
      </c>
      <c r="CC1131" t="str">
        <f t="shared" si="691"/>
        <v>FC</v>
      </c>
      <c r="CE1131" s="32"/>
      <c r="CJ1131">
        <f t="shared" si="692"/>
        <v>0</v>
      </c>
      <c r="CK1131">
        <f t="shared" si="693"/>
        <v>1</v>
      </c>
      <c r="CL1131">
        <f t="shared" si="694"/>
        <v>1900</v>
      </c>
    </row>
    <row r="1132" spans="5:90" ht="15" customHeight="1" x14ac:dyDescent="0.35">
      <c r="E1132" s="32"/>
      <c r="AQ1132" s="1"/>
      <c r="AW1132" s="4" t="str">
        <f t="shared" si="660"/>
        <v>0</v>
      </c>
      <c r="AX1132" s="4" t="str">
        <f t="shared" si="661"/>
        <v>0</v>
      </c>
      <c r="AY1132" s="4" t="str">
        <f t="shared" si="662"/>
        <v>0</v>
      </c>
      <c r="AZ1132" s="4" t="str">
        <f t="shared" si="663"/>
        <v>0</v>
      </c>
      <c r="BA1132" s="4" t="str">
        <f t="shared" si="664"/>
        <v>0</v>
      </c>
      <c r="BB1132" s="4" t="str">
        <f t="shared" si="665"/>
        <v>0</v>
      </c>
      <c r="BC1132" s="4" t="str">
        <f t="shared" si="666"/>
        <v>0</v>
      </c>
      <c r="BD1132" s="4" t="str">
        <f t="shared" si="667"/>
        <v>0</v>
      </c>
      <c r="BE1132" s="4" t="str">
        <f t="shared" si="668"/>
        <v>0</v>
      </c>
      <c r="BF1132" s="4" t="str">
        <f t="shared" si="669"/>
        <v>0</v>
      </c>
      <c r="BG1132" s="4" t="str">
        <f t="shared" si="670"/>
        <v>0</v>
      </c>
      <c r="BH1132" s="4" t="str">
        <f t="shared" si="671"/>
        <v>0</v>
      </c>
      <c r="BI1132" s="4" t="str">
        <f t="shared" si="672"/>
        <v>0</v>
      </c>
      <c r="BJ1132" s="4" t="str">
        <f t="shared" si="673"/>
        <v>0</v>
      </c>
      <c r="BK1132" s="4" t="str">
        <f t="shared" si="674"/>
        <v>0</v>
      </c>
      <c r="BL1132" s="4" t="str">
        <f t="shared" si="675"/>
        <v>0</v>
      </c>
      <c r="BM1132" s="4" t="str">
        <f t="shared" si="676"/>
        <v>0</v>
      </c>
      <c r="BN1132" s="4" t="str">
        <f t="shared" si="677"/>
        <v>0</v>
      </c>
      <c r="BO1132" s="4" t="str">
        <f t="shared" si="678"/>
        <v>0</v>
      </c>
      <c r="BP1132" s="4" t="str">
        <f t="shared" si="679"/>
        <v>0</v>
      </c>
      <c r="BQ1132" s="4" t="str">
        <f t="shared" si="680"/>
        <v>0</v>
      </c>
      <c r="BR1132" s="4" t="str">
        <f t="shared" si="681"/>
        <v>0</v>
      </c>
      <c r="BS1132" s="4" t="str">
        <f t="shared" si="682"/>
        <v>0</v>
      </c>
      <c r="BT1132" s="4" t="str">
        <f t="shared" si="683"/>
        <v>0</v>
      </c>
      <c r="BU1132" s="4" t="str">
        <f t="shared" si="684"/>
        <v>0</v>
      </c>
      <c r="BV1132" s="4" t="str">
        <f t="shared" si="685"/>
        <v>0</v>
      </c>
      <c r="BW1132" s="4" t="str">
        <f t="shared" si="686"/>
        <v>0</v>
      </c>
      <c r="BX1132" s="4" t="str">
        <f t="shared" si="687"/>
        <v>0</v>
      </c>
      <c r="BY1132" s="4" t="str">
        <f t="shared" si="688"/>
        <v>0</v>
      </c>
      <c r="BZ1132" s="37">
        <f t="shared" si="689"/>
        <v>0</v>
      </c>
      <c r="CA1132" s="32" t="e">
        <f>VLOOKUP(J:J,'Agent wise'!A:C,3,0)</f>
        <v>#N/A</v>
      </c>
      <c r="CB1132" s="32">
        <f t="shared" si="690"/>
        <v>0</v>
      </c>
      <c r="CC1132" t="str">
        <f t="shared" si="691"/>
        <v>FC</v>
      </c>
      <c r="CE1132" s="32"/>
      <c r="CJ1132">
        <f t="shared" si="692"/>
        <v>0</v>
      </c>
      <c r="CK1132">
        <f t="shared" si="693"/>
        <v>1</v>
      </c>
      <c r="CL1132">
        <f t="shared" si="694"/>
        <v>1900</v>
      </c>
    </row>
    <row r="1133" spans="5:90" ht="15" customHeight="1" x14ac:dyDescent="0.35">
      <c r="E1133" s="32"/>
      <c r="AQ1133" s="1"/>
      <c r="AW1133" s="4" t="str">
        <f t="shared" si="660"/>
        <v>0</v>
      </c>
      <c r="AX1133" s="4" t="str">
        <f t="shared" si="661"/>
        <v>0</v>
      </c>
      <c r="AY1133" s="4" t="str">
        <f t="shared" si="662"/>
        <v>0</v>
      </c>
      <c r="AZ1133" s="4" t="str">
        <f t="shared" si="663"/>
        <v>0</v>
      </c>
      <c r="BA1133" s="4" t="str">
        <f t="shared" si="664"/>
        <v>0</v>
      </c>
      <c r="BB1133" s="4" t="str">
        <f t="shared" si="665"/>
        <v>0</v>
      </c>
      <c r="BC1133" s="4" t="str">
        <f t="shared" si="666"/>
        <v>0</v>
      </c>
      <c r="BD1133" s="4" t="str">
        <f t="shared" si="667"/>
        <v>0</v>
      </c>
      <c r="BE1133" s="4" t="str">
        <f t="shared" si="668"/>
        <v>0</v>
      </c>
      <c r="BF1133" s="4" t="str">
        <f t="shared" si="669"/>
        <v>0</v>
      </c>
      <c r="BG1133" s="4" t="str">
        <f t="shared" si="670"/>
        <v>0</v>
      </c>
      <c r="BH1133" s="4" t="str">
        <f t="shared" si="671"/>
        <v>0</v>
      </c>
      <c r="BI1133" s="4" t="str">
        <f t="shared" si="672"/>
        <v>0</v>
      </c>
      <c r="BJ1133" s="4" t="str">
        <f t="shared" si="673"/>
        <v>0</v>
      </c>
      <c r="BK1133" s="4" t="str">
        <f t="shared" si="674"/>
        <v>0</v>
      </c>
      <c r="BL1133" s="4" t="str">
        <f t="shared" si="675"/>
        <v>0</v>
      </c>
      <c r="BM1133" s="4" t="str">
        <f t="shared" si="676"/>
        <v>0</v>
      </c>
      <c r="BN1133" s="4" t="str">
        <f t="shared" si="677"/>
        <v>0</v>
      </c>
      <c r="BO1133" s="4" t="str">
        <f t="shared" si="678"/>
        <v>0</v>
      </c>
      <c r="BP1133" s="4" t="str">
        <f t="shared" si="679"/>
        <v>0</v>
      </c>
      <c r="BQ1133" s="4" t="str">
        <f t="shared" si="680"/>
        <v>0</v>
      </c>
      <c r="BR1133" s="4" t="str">
        <f t="shared" si="681"/>
        <v>0</v>
      </c>
      <c r="BS1133" s="4" t="str">
        <f t="shared" si="682"/>
        <v>0</v>
      </c>
      <c r="BT1133" s="4" t="str">
        <f t="shared" si="683"/>
        <v>0</v>
      </c>
      <c r="BU1133" s="4" t="str">
        <f t="shared" si="684"/>
        <v>0</v>
      </c>
      <c r="BV1133" s="4" t="str">
        <f t="shared" si="685"/>
        <v>0</v>
      </c>
      <c r="BW1133" s="4" t="str">
        <f t="shared" si="686"/>
        <v>0</v>
      </c>
      <c r="BX1133" s="4" t="str">
        <f t="shared" si="687"/>
        <v>0</v>
      </c>
      <c r="BY1133" s="4" t="str">
        <f t="shared" si="688"/>
        <v>0</v>
      </c>
      <c r="BZ1133" s="37">
        <f t="shared" si="689"/>
        <v>0</v>
      </c>
      <c r="CA1133" s="32" t="e">
        <f>VLOOKUP(J:J,'Agent wise'!A:C,3,0)</f>
        <v>#N/A</v>
      </c>
      <c r="CB1133" s="32">
        <f t="shared" si="690"/>
        <v>0</v>
      </c>
      <c r="CC1133" t="str">
        <f t="shared" si="691"/>
        <v>FC</v>
      </c>
      <c r="CE1133" s="32"/>
      <c r="CJ1133">
        <f t="shared" si="692"/>
        <v>0</v>
      </c>
      <c r="CK1133">
        <f t="shared" si="693"/>
        <v>1</v>
      </c>
      <c r="CL1133">
        <f t="shared" si="694"/>
        <v>1900</v>
      </c>
    </row>
    <row r="1134" spans="5:90" ht="15" customHeight="1" x14ac:dyDescent="0.35">
      <c r="E1134" s="32"/>
      <c r="AQ1134" s="1"/>
      <c r="AW1134" s="4" t="str">
        <f t="shared" si="660"/>
        <v>0</v>
      </c>
      <c r="AX1134" s="4" t="str">
        <f t="shared" si="661"/>
        <v>0</v>
      </c>
      <c r="AY1134" s="4" t="str">
        <f t="shared" si="662"/>
        <v>0</v>
      </c>
      <c r="AZ1134" s="4" t="str">
        <f t="shared" si="663"/>
        <v>0</v>
      </c>
      <c r="BA1134" s="4" t="str">
        <f t="shared" si="664"/>
        <v>0</v>
      </c>
      <c r="BB1134" s="4" t="str">
        <f t="shared" si="665"/>
        <v>0</v>
      </c>
      <c r="BC1134" s="4" t="str">
        <f t="shared" si="666"/>
        <v>0</v>
      </c>
      <c r="BD1134" s="4" t="str">
        <f t="shared" si="667"/>
        <v>0</v>
      </c>
      <c r="BE1134" s="4" t="str">
        <f t="shared" si="668"/>
        <v>0</v>
      </c>
      <c r="BF1134" s="4" t="str">
        <f t="shared" si="669"/>
        <v>0</v>
      </c>
      <c r="BG1134" s="4" t="str">
        <f t="shared" si="670"/>
        <v>0</v>
      </c>
      <c r="BH1134" s="4" t="str">
        <f t="shared" si="671"/>
        <v>0</v>
      </c>
      <c r="BI1134" s="4" t="str">
        <f t="shared" si="672"/>
        <v>0</v>
      </c>
      <c r="BJ1134" s="4" t="str">
        <f t="shared" si="673"/>
        <v>0</v>
      </c>
      <c r="BK1134" s="4" t="str">
        <f t="shared" si="674"/>
        <v>0</v>
      </c>
      <c r="BL1134" s="4" t="str">
        <f t="shared" si="675"/>
        <v>0</v>
      </c>
      <c r="BM1134" s="4" t="str">
        <f t="shared" si="676"/>
        <v>0</v>
      </c>
      <c r="BN1134" s="4" t="str">
        <f t="shared" si="677"/>
        <v>0</v>
      </c>
      <c r="BO1134" s="4" t="str">
        <f t="shared" si="678"/>
        <v>0</v>
      </c>
      <c r="BP1134" s="4" t="str">
        <f t="shared" si="679"/>
        <v>0</v>
      </c>
      <c r="BQ1134" s="4" t="str">
        <f t="shared" si="680"/>
        <v>0</v>
      </c>
      <c r="BR1134" s="4" t="str">
        <f t="shared" si="681"/>
        <v>0</v>
      </c>
      <c r="BS1134" s="4" t="str">
        <f t="shared" si="682"/>
        <v>0</v>
      </c>
      <c r="BT1134" s="4" t="str">
        <f t="shared" si="683"/>
        <v>0</v>
      </c>
      <c r="BU1134" s="4" t="str">
        <f t="shared" si="684"/>
        <v>0</v>
      </c>
      <c r="BV1134" s="4" t="str">
        <f t="shared" si="685"/>
        <v>0</v>
      </c>
      <c r="BW1134" s="4" t="str">
        <f t="shared" si="686"/>
        <v>0</v>
      </c>
      <c r="BX1134" s="4" t="str">
        <f t="shared" si="687"/>
        <v>0</v>
      </c>
      <c r="BY1134" s="4" t="str">
        <f t="shared" si="688"/>
        <v>0</v>
      </c>
      <c r="BZ1134" s="37">
        <f t="shared" si="689"/>
        <v>0</v>
      </c>
      <c r="CA1134" s="32" t="e">
        <f>VLOOKUP(J:J,'Agent wise'!A:C,3,0)</f>
        <v>#N/A</v>
      </c>
      <c r="CB1134" s="32">
        <f t="shared" si="690"/>
        <v>0</v>
      </c>
      <c r="CC1134" t="str">
        <f t="shared" si="691"/>
        <v>FC</v>
      </c>
      <c r="CE1134" s="32"/>
      <c r="CJ1134">
        <f t="shared" si="692"/>
        <v>0</v>
      </c>
      <c r="CK1134">
        <f t="shared" si="693"/>
        <v>1</v>
      </c>
      <c r="CL1134">
        <f t="shared" si="694"/>
        <v>1900</v>
      </c>
    </row>
    <row r="1135" spans="5:90" ht="15" customHeight="1" x14ac:dyDescent="0.35">
      <c r="E1135" s="32"/>
      <c r="AQ1135" s="1"/>
      <c r="AW1135" s="4" t="str">
        <f t="shared" si="660"/>
        <v>0</v>
      </c>
      <c r="AX1135" s="4" t="str">
        <f t="shared" si="661"/>
        <v>0</v>
      </c>
      <c r="AY1135" s="4" t="str">
        <f t="shared" si="662"/>
        <v>0</v>
      </c>
      <c r="AZ1135" s="4" t="str">
        <f t="shared" si="663"/>
        <v>0</v>
      </c>
      <c r="BA1135" s="4" t="str">
        <f t="shared" si="664"/>
        <v>0</v>
      </c>
      <c r="BB1135" s="4" t="str">
        <f t="shared" si="665"/>
        <v>0</v>
      </c>
      <c r="BC1135" s="4" t="str">
        <f t="shared" si="666"/>
        <v>0</v>
      </c>
      <c r="BD1135" s="4" t="str">
        <f t="shared" si="667"/>
        <v>0</v>
      </c>
      <c r="BE1135" s="4" t="str">
        <f t="shared" si="668"/>
        <v>0</v>
      </c>
      <c r="BF1135" s="4" t="str">
        <f t="shared" si="669"/>
        <v>0</v>
      </c>
      <c r="BG1135" s="4" t="str">
        <f t="shared" si="670"/>
        <v>0</v>
      </c>
      <c r="BH1135" s="4" t="str">
        <f t="shared" si="671"/>
        <v>0</v>
      </c>
      <c r="BI1135" s="4" t="str">
        <f t="shared" si="672"/>
        <v>0</v>
      </c>
      <c r="BJ1135" s="4" t="str">
        <f t="shared" si="673"/>
        <v>0</v>
      </c>
      <c r="BK1135" s="4" t="str">
        <f t="shared" si="674"/>
        <v>0</v>
      </c>
      <c r="BL1135" s="4" t="str">
        <f t="shared" si="675"/>
        <v>0</v>
      </c>
      <c r="BM1135" s="4" t="str">
        <f t="shared" si="676"/>
        <v>0</v>
      </c>
      <c r="BN1135" s="4" t="str">
        <f t="shared" si="677"/>
        <v>0</v>
      </c>
      <c r="BO1135" s="4" t="str">
        <f t="shared" si="678"/>
        <v>0</v>
      </c>
      <c r="BP1135" s="4" t="str">
        <f t="shared" si="679"/>
        <v>0</v>
      </c>
      <c r="BQ1135" s="4" t="str">
        <f t="shared" si="680"/>
        <v>0</v>
      </c>
      <c r="BR1135" s="4" t="str">
        <f t="shared" si="681"/>
        <v>0</v>
      </c>
      <c r="BS1135" s="4" t="str">
        <f t="shared" si="682"/>
        <v>0</v>
      </c>
      <c r="BT1135" s="4" t="str">
        <f t="shared" si="683"/>
        <v>0</v>
      </c>
      <c r="BU1135" s="4" t="str">
        <f t="shared" si="684"/>
        <v>0</v>
      </c>
      <c r="BV1135" s="4" t="str">
        <f t="shared" si="685"/>
        <v>0</v>
      </c>
      <c r="BW1135" s="4" t="str">
        <f t="shared" si="686"/>
        <v>0</v>
      </c>
      <c r="BX1135" s="4" t="str">
        <f t="shared" si="687"/>
        <v>0</v>
      </c>
      <c r="BY1135" s="4" t="str">
        <f t="shared" si="688"/>
        <v>0</v>
      </c>
      <c r="BZ1135" s="37">
        <f t="shared" si="689"/>
        <v>0</v>
      </c>
      <c r="CA1135" s="32" t="e">
        <f>VLOOKUP(J:J,'Agent wise'!A:C,3,0)</f>
        <v>#N/A</v>
      </c>
      <c r="CB1135" s="32">
        <f t="shared" si="690"/>
        <v>0</v>
      </c>
      <c r="CC1135" t="str">
        <f t="shared" si="691"/>
        <v>FC</v>
      </c>
      <c r="CE1135" s="32"/>
      <c r="CJ1135">
        <f t="shared" si="692"/>
        <v>0</v>
      </c>
      <c r="CK1135">
        <f t="shared" si="693"/>
        <v>1</v>
      </c>
      <c r="CL1135">
        <f t="shared" si="694"/>
        <v>1900</v>
      </c>
    </row>
    <row r="1136" spans="5:90" ht="15" customHeight="1" x14ac:dyDescent="0.35">
      <c r="E1136" s="32"/>
      <c r="AQ1136" s="1"/>
      <c r="AW1136" s="4" t="str">
        <f t="shared" si="660"/>
        <v>0</v>
      </c>
      <c r="AX1136" s="4" t="str">
        <f t="shared" si="661"/>
        <v>0</v>
      </c>
      <c r="AY1136" s="4" t="str">
        <f t="shared" si="662"/>
        <v>0</v>
      </c>
      <c r="AZ1136" s="4" t="str">
        <f t="shared" si="663"/>
        <v>0</v>
      </c>
      <c r="BA1136" s="4" t="str">
        <f t="shared" si="664"/>
        <v>0</v>
      </c>
      <c r="BB1136" s="4" t="str">
        <f t="shared" si="665"/>
        <v>0</v>
      </c>
      <c r="BC1136" s="4" t="str">
        <f t="shared" si="666"/>
        <v>0</v>
      </c>
      <c r="BD1136" s="4" t="str">
        <f t="shared" si="667"/>
        <v>0</v>
      </c>
      <c r="BE1136" s="4" t="str">
        <f t="shared" si="668"/>
        <v>0</v>
      </c>
      <c r="BF1136" s="4" t="str">
        <f t="shared" si="669"/>
        <v>0</v>
      </c>
      <c r="BG1136" s="4" t="str">
        <f t="shared" si="670"/>
        <v>0</v>
      </c>
      <c r="BH1136" s="4" t="str">
        <f t="shared" si="671"/>
        <v>0</v>
      </c>
      <c r="BI1136" s="4" t="str">
        <f t="shared" si="672"/>
        <v>0</v>
      </c>
      <c r="BJ1136" s="4" t="str">
        <f t="shared" si="673"/>
        <v>0</v>
      </c>
      <c r="BK1136" s="4" t="str">
        <f t="shared" si="674"/>
        <v>0</v>
      </c>
      <c r="BL1136" s="4" t="str">
        <f t="shared" si="675"/>
        <v>0</v>
      </c>
      <c r="BM1136" s="4" t="str">
        <f t="shared" si="676"/>
        <v>0</v>
      </c>
      <c r="BN1136" s="4" t="str">
        <f t="shared" si="677"/>
        <v>0</v>
      </c>
      <c r="BO1136" s="4" t="str">
        <f t="shared" si="678"/>
        <v>0</v>
      </c>
      <c r="BP1136" s="4" t="str">
        <f t="shared" si="679"/>
        <v>0</v>
      </c>
      <c r="BQ1136" s="4" t="str">
        <f t="shared" si="680"/>
        <v>0</v>
      </c>
      <c r="BR1136" s="4" t="str">
        <f t="shared" si="681"/>
        <v>0</v>
      </c>
      <c r="BS1136" s="4" t="str">
        <f t="shared" si="682"/>
        <v>0</v>
      </c>
      <c r="BT1136" s="4" t="str">
        <f t="shared" si="683"/>
        <v>0</v>
      </c>
      <c r="BU1136" s="4" t="str">
        <f t="shared" si="684"/>
        <v>0</v>
      </c>
      <c r="BV1136" s="4" t="str">
        <f t="shared" si="685"/>
        <v>0</v>
      </c>
      <c r="BW1136" s="4" t="str">
        <f t="shared" si="686"/>
        <v>0</v>
      </c>
      <c r="BX1136" s="4" t="str">
        <f t="shared" si="687"/>
        <v>0</v>
      </c>
      <c r="BY1136" s="4" t="str">
        <f t="shared" si="688"/>
        <v>0</v>
      </c>
      <c r="BZ1136" s="37">
        <f t="shared" si="689"/>
        <v>0</v>
      </c>
      <c r="CA1136" s="32" t="e">
        <f>VLOOKUP(J:J,'Agent wise'!A:C,3,0)</f>
        <v>#N/A</v>
      </c>
      <c r="CB1136" s="32">
        <f t="shared" si="690"/>
        <v>0</v>
      </c>
      <c r="CC1136" t="str">
        <f t="shared" si="691"/>
        <v>FC</v>
      </c>
      <c r="CE1136" s="32"/>
      <c r="CJ1136">
        <f t="shared" si="692"/>
        <v>0</v>
      </c>
      <c r="CK1136">
        <f t="shared" si="693"/>
        <v>1</v>
      </c>
      <c r="CL1136">
        <f t="shared" si="694"/>
        <v>1900</v>
      </c>
    </row>
    <row r="1137" spans="5:90" ht="15" customHeight="1" x14ac:dyDescent="0.35">
      <c r="E1137" s="32"/>
      <c r="AQ1137" s="1"/>
      <c r="AW1137" s="4" t="str">
        <f t="shared" si="660"/>
        <v>0</v>
      </c>
      <c r="AX1137" s="4" t="str">
        <f t="shared" si="661"/>
        <v>0</v>
      </c>
      <c r="AY1137" s="4" t="str">
        <f t="shared" si="662"/>
        <v>0</v>
      </c>
      <c r="AZ1137" s="4" t="str">
        <f t="shared" si="663"/>
        <v>0</v>
      </c>
      <c r="BA1137" s="4" t="str">
        <f t="shared" si="664"/>
        <v>0</v>
      </c>
      <c r="BB1137" s="4" t="str">
        <f t="shared" si="665"/>
        <v>0</v>
      </c>
      <c r="BC1137" s="4" t="str">
        <f t="shared" si="666"/>
        <v>0</v>
      </c>
      <c r="BD1137" s="4" t="str">
        <f t="shared" si="667"/>
        <v>0</v>
      </c>
      <c r="BE1137" s="4" t="str">
        <f t="shared" si="668"/>
        <v>0</v>
      </c>
      <c r="BF1137" s="4" t="str">
        <f t="shared" si="669"/>
        <v>0</v>
      </c>
      <c r="BG1137" s="4" t="str">
        <f t="shared" si="670"/>
        <v>0</v>
      </c>
      <c r="BH1137" s="4" t="str">
        <f t="shared" si="671"/>
        <v>0</v>
      </c>
      <c r="BI1137" s="4" t="str">
        <f t="shared" si="672"/>
        <v>0</v>
      </c>
      <c r="BJ1137" s="4" t="str">
        <f t="shared" si="673"/>
        <v>0</v>
      </c>
      <c r="BK1137" s="4" t="str">
        <f t="shared" si="674"/>
        <v>0</v>
      </c>
      <c r="BL1137" s="4" t="str">
        <f t="shared" si="675"/>
        <v>0</v>
      </c>
      <c r="BM1137" s="4" t="str">
        <f t="shared" si="676"/>
        <v>0</v>
      </c>
      <c r="BN1137" s="4" t="str">
        <f t="shared" si="677"/>
        <v>0</v>
      </c>
      <c r="BO1137" s="4" t="str">
        <f t="shared" si="678"/>
        <v>0</v>
      </c>
      <c r="BP1137" s="4" t="str">
        <f t="shared" si="679"/>
        <v>0</v>
      </c>
      <c r="BQ1137" s="4" t="str">
        <f t="shared" si="680"/>
        <v>0</v>
      </c>
      <c r="BR1137" s="4" t="str">
        <f t="shared" si="681"/>
        <v>0</v>
      </c>
      <c r="BS1137" s="4" t="str">
        <f t="shared" si="682"/>
        <v>0</v>
      </c>
      <c r="BT1137" s="4" t="str">
        <f t="shared" si="683"/>
        <v>0</v>
      </c>
      <c r="BU1137" s="4" t="str">
        <f t="shared" si="684"/>
        <v>0</v>
      </c>
      <c r="BV1137" s="4" t="str">
        <f t="shared" si="685"/>
        <v>0</v>
      </c>
      <c r="BW1137" s="4" t="str">
        <f t="shared" si="686"/>
        <v>0</v>
      </c>
      <c r="BX1137" s="4" t="str">
        <f t="shared" si="687"/>
        <v>0</v>
      </c>
      <c r="BY1137" s="4" t="str">
        <f t="shared" si="688"/>
        <v>0</v>
      </c>
      <c r="BZ1137" s="37">
        <f t="shared" si="689"/>
        <v>0</v>
      </c>
      <c r="CA1137" s="32" t="e">
        <f>VLOOKUP(J:J,'Agent wise'!A:C,3,0)</f>
        <v>#N/A</v>
      </c>
      <c r="CB1137" s="32">
        <f t="shared" si="690"/>
        <v>0</v>
      </c>
      <c r="CC1137" t="str">
        <f t="shared" si="691"/>
        <v>FC</v>
      </c>
      <c r="CE1137" s="32"/>
      <c r="CJ1137">
        <f t="shared" si="692"/>
        <v>0</v>
      </c>
      <c r="CK1137">
        <f t="shared" si="693"/>
        <v>1</v>
      </c>
      <c r="CL1137">
        <f t="shared" si="694"/>
        <v>1900</v>
      </c>
    </row>
    <row r="1138" spans="5:90" ht="15" customHeight="1" x14ac:dyDescent="0.35">
      <c r="E1138" s="32"/>
      <c r="AQ1138" s="1"/>
      <c r="AW1138" s="4" t="str">
        <f t="shared" si="660"/>
        <v>0</v>
      </c>
      <c r="AX1138" s="4" t="str">
        <f t="shared" si="661"/>
        <v>0</v>
      </c>
      <c r="AY1138" s="4" t="str">
        <f t="shared" si="662"/>
        <v>0</v>
      </c>
      <c r="AZ1138" s="4" t="str">
        <f t="shared" si="663"/>
        <v>0</v>
      </c>
      <c r="BA1138" s="4" t="str">
        <f t="shared" si="664"/>
        <v>0</v>
      </c>
      <c r="BB1138" s="4" t="str">
        <f t="shared" si="665"/>
        <v>0</v>
      </c>
      <c r="BC1138" s="4" t="str">
        <f t="shared" si="666"/>
        <v>0</v>
      </c>
      <c r="BD1138" s="4" t="str">
        <f t="shared" si="667"/>
        <v>0</v>
      </c>
      <c r="BE1138" s="4" t="str">
        <f t="shared" si="668"/>
        <v>0</v>
      </c>
      <c r="BF1138" s="4" t="str">
        <f t="shared" si="669"/>
        <v>0</v>
      </c>
      <c r="BG1138" s="4" t="str">
        <f t="shared" si="670"/>
        <v>0</v>
      </c>
      <c r="BH1138" s="4" t="str">
        <f t="shared" si="671"/>
        <v>0</v>
      </c>
      <c r="BI1138" s="4" t="str">
        <f t="shared" si="672"/>
        <v>0</v>
      </c>
      <c r="BJ1138" s="4" t="str">
        <f t="shared" si="673"/>
        <v>0</v>
      </c>
      <c r="BK1138" s="4" t="str">
        <f t="shared" si="674"/>
        <v>0</v>
      </c>
      <c r="BL1138" s="4" t="str">
        <f t="shared" si="675"/>
        <v>0</v>
      </c>
      <c r="BM1138" s="4" t="str">
        <f t="shared" si="676"/>
        <v>0</v>
      </c>
      <c r="BN1138" s="4" t="str">
        <f t="shared" si="677"/>
        <v>0</v>
      </c>
      <c r="BO1138" s="4" t="str">
        <f t="shared" si="678"/>
        <v>0</v>
      </c>
      <c r="BP1138" s="4" t="str">
        <f t="shared" si="679"/>
        <v>0</v>
      </c>
      <c r="BQ1138" s="4" t="str">
        <f t="shared" si="680"/>
        <v>0</v>
      </c>
      <c r="BR1138" s="4" t="str">
        <f t="shared" si="681"/>
        <v>0</v>
      </c>
      <c r="BS1138" s="4" t="str">
        <f t="shared" si="682"/>
        <v>0</v>
      </c>
      <c r="BT1138" s="4" t="str">
        <f t="shared" si="683"/>
        <v>0</v>
      </c>
      <c r="BU1138" s="4" t="str">
        <f t="shared" si="684"/>
        <v>0</v>
      </c>
      <c r="BV1138" s="4" t="str">
        <f t="shared" si="685"/>
        <v>0</v>
      </c>
      <c r="BW1138" s="4" t="str">
        <f t="shared" si="686"/>
        <v>0</v>
      </c>
      <c r="BX1138" s="4" t="str">
        <f t="shared" si="687"/>
        <v>0</v>
      </c>
      <c r="BY1138" s="4" t="str">
        <f t="shared" si="688"/>
        <v>0</v>
      </c>
      <c r="BZ1138" s="37">
        <f t="shared" si="689"/>
        <v>0</v>
      </c>
      <c r="CA1138" s="32" t="e">
        <f>VLOOKUP(J:J,'Agent wise'!A:C,3,0)</f>
        <v>#N/A</v>
      </c>
      <c r="CB1138" s="32">
        <f t="shared" si="690"/>
        <v>0</v>
      </c>
      <c r="CC1138" t="str">
        <f t="shared" si="691"/>
        <v>FC</v>
      </c>
      <c r="CE1138" s="32"/>
      <c r="CJ1138">
        <f t="shared" si="692"/>
        <v>0</v>
      </c>
      <c r="CK1138">
        <f t="shared" si="693"/>
        <v>1</v>
      </c>
      <c r="CL1138">
        <f t="shared" si="694"/>
        <v>1900</v>
      </c>
    </row>
    <row r="1139" spans="5:90" ht="15" customHeight="1" x14ac:dyDescent="0.35">
      <c r="E1139" s="32"/>
      <c r="AQ1139" s="1"/>
      <c r="AW1139" s="4" t="str">
        <f t="shared" si="660"/>
        <v>0</v>
      </c>
      <c r="AX1139" s="4" t="str">
        <f t="shared" si="661"/>
        <v>0</v>
      </c>
      <c r="AY1139" s="4" t="str">
        <f t="shared" si="662"/>
        <v>0</v>
      </c>
      <c r="AZ1139" s="4" t="str">
        <f t="shared" si="663"/>
        <v>0</v>
      </c>
      <c r="BA1139" s="4" t="str">
        <f t="shared" si="664"/>
        <v>0</v>
      </c>
      <c r="BB1139" s="4" t="str">
        <f t="shared" si="665"/>
        <v>0</v>
      </c>
      <c r="BC1139" s="4" t="str">
        <f t="shared" si="666"/>
        <v>0</v>
      </c>
      <c r="BD1139" s="4" t="str">
        <f t="shared" si="667"/>
        <v>0</v>
      </c>
      <c r="BE1139" s="4" t="str">
        <f t="shared" si="668"/>
        <v>0</v>
      </c>
      <c r="BF1139" s="4" t="str">
        <f t="shared" si="669"/>
        <v>0</v>
      </c>
      <c r="BG1139" s="4" t="str">
        <f t="shared" si="670"/>
        <v>0</v>
      </c>
      <c r="BH1139" s="4" t="str">
        <f t="shared" si="671"/>
        <v>0</v>
      </c>
      <c r="BI1139" s="4" t="str">
        <f t="shared" si="672"/>
        <v>0</v>
      </c>
      <c r="BJ1139" s="4" t="str">
        <f t="shared" si="673"/>
        <v>0</v>
      </c>
      <c r="BK1139" s="4" t="str">
        <f t="shared" si="674"/>
        <v>0</v>
      </c>
      <c r="BL1139" s="4" t="str">
        <f t="shared" si="675"/>
        <v>0</v>
      </c>
      <c r="BM1139" s="4" t="str">
        <f t="shared" si="676"/>
        <v>0</v>
      </c>
      <c r="BN1139" s="4" t="str">
        <f t="shared" si="677"/>
        <v>0</v>
      </c>
      <c r="BO1139" s="4" t="str">
        <f t="shared" si="678"/>
        <v>0</v>
      </c>
      <c r="BP1139" s="4" t="str">
        <f t="shared" si="679"/>
        <v>0</v>
      </c>
      <c r="BQ1139" s="4" t="str">
        <f t="shared" si="680"/>
        <v>0</v>
      </c>
      <c r="BR1139" s="4" t="str">
        <f t="shared" si="681"/>
        <v>0</v>
      </c>
      <c r="BS1139" s="4" t="str">
        <f t="shared" si="682"/>
        <v>0</v>
      </c>
      <c r="BT1139" s="4" t="str">
        <f t="shared" si="683"/>
        <v>0</v>
      </c>
      <c r="BU1139" s="4" t="str">
        <f t="shared" si="684"/>
        <v>0</v>
      </c>
      <c r="BV1139" s="4" t="str">
        <f t="shared" si="685"/>
        <v>0</v>
      </c>
      <c r="BW1139" s="4" t="str">
        <f t="shared" si="686"/>
        <v>0</v>
      </c>
      <c r="BX1139" s="4" t="str">
        <f t="shared" si="687"/>
        <v>0</v>
      </c>
      <c r="BY1139" s="4" t="str">
        <f t="shared" si="688"/>
        <v>0</v>
      </c>
      <c r="BZ1139" s="37">
        <f t="shared" si="689"/>
        <v>0</v>
      </c>
      <c r="CA1139" s="32" t="e">
        <f>VLOOKUP(J:J,'Agent wise'!A:C,3,0)</f>
        <v>#N/A</v>
      </c>
      <c r="CB1139" s="32">
        <f t="shared" si="690"/>
        <v>0</v>
      </c>
      <c r="CC1139" t="str">
        <f t="shared" si="691"/>
        <v>FC</v>
      </c>
      <c r="CE1139" s="32"/>
      <c r="CJ1139">
        <f t="shared" si="692"/>
        <v>0</v>
      </c>
      <c r="CK1139">
        <f t="shared" si="693"/>
        <v>1</v>
      </c>
      <c r="CL1139">
        <f t="shared" si="694"/>
        <v>1900</v>
      </c>
    </row>
    <row r="1140" spans="5:90" ht="15" customHeight="1" x14ac:dyDescent="0.35">
      <c r="E1140" s="32"/>
      <c r="AQ1140" s="1"/>
      <c r="AW1140" s="4" t="str">
        <f t="shared" si="660"/>
        <v>0</v>
      </c>
      <c r="AX1140" s="4" t="str">
        <f t="shared" si="661"/>
        <v>0</v>
      </c>
      <c r="AY1140" s="4" t="str">
        <f t="shared" si="662"/>
        <v>0</v>
      </c>
      <c r="AZ1140" s="4" t="str">
        <f t="shared" si="663"/>
        <v>0</v>
      </c>
      <c r="BA1140" s="4" t="str">
        <f t="shared" si="664"/>
        <v>0</v>
      </c>
      <c r="BB1140" s="4" t="str">
        <f t="shared" si="665"/>
        <v>0</v>
      </c>
      <c r="BC1140" s="4" t="str">
        <f t="shared" si="666"/>
        <v>0</v>
      </c>
      <c r="BD1140" s="4" t="str">
        <f t="shared" si="667"/>
        <v>0</v>
      </c>
      <c r="BE1140" s="4" t="str">
        <f t="shared" si="668"/>
        <v>0</v>
      </c>
      <c r="BF1140" s="4" t="str">
        <f t="shared" si="669"/>
        <v>0</v>
      </c>
      <c r="BG1140" s="4" t="str">
        <f t="shared" si="670"/>
        <v>0</v>
      </c>
      <c r="BH1140" s="4" t="str">
        <f t="shared" si="671"/>
        <v>0</v>
      </c>
      <c r="BI1140" s="4" t="str">
        <f t="shared" si="672"/>
        <v>0</v>
      </c>
      <c r="BJ1140" s="4" t="str">
        <f t="shared" si="673"/>
        <v>0</v>
      </c>
      <c r="BK1140" s="4" t="str">
        <f t="shared" si="674"/>
        <v>0</v>
      </c>
      <c r="BL1140" s="4" t="str">
        <f t="shared" si="675"/>
        <v>0</v>
      </c>
      <c r="BM1140" s="4" t="str">
        <f t="shared" si="676"/>
        <v>0</v>
      </c>
      <c r="BN1140" s="4" t="str">
        <f t="shared" si="677"/>
        <v>0</v>
      </c>
      <c r="BO1140" s="4" t="str">
        <f t="shared" si="678"/>
        <v>0</v>
      </c>
      <c r="BP1140" s="4" t="str">
        <f t="shared" si="679"/>
        <v>0</v>
      </c>
      <c r="BQ1140" s="4" t="str">
        <f t="shared" si="680"/>
        <v>0</v>
      </c>
      <c r="BR1140" s="4" t="str">
        <f t="shared" si="681"/>
        <v>0</v>
      </c>
      <c r="BS1140" s="4" t="str">
        <f t="shared" si="682"/>
        <v>0</v>
      </c>
      <c r="BT1140" s="4" t="str">
        <f t="shared" si="683"/>
        <v>0</v>
      </c>
      <c r="BU1140" s="4" t="str">
        <f t="shared" si="684"/>
        <v>0</v>
      </c>
      <c r="BV1140" s="4" t="str">
        <f t="shared" si="685"/>
        <v>0</v>
      </c>
      <c r="BW1140" s="4" t="str">
        <f t="shared" si="686"/>
        <v>0</v>
      </c>
      <c r="BX1140" s="4" t="str">
        <f t="shared" si="687"/>
        <v>0</v>
      </c>
      <c r="BY1140" s="4" t="str">
        <f t="shared" si="688"/>
        <v>0</v>
      </c>
      <c r="BZ1140" s="37">
        <f t="shared" si="689"/>
        <v>0</v>
      </c>
      <c r="CA1140" s="32" t="e">
        <f>VLOOKUP(J:J,'Agent wise'!A:C,3,0)</f>
        <v>#N/A</v>
      </c>
      <c r="CB1140" s="32">
        <f t="shared" si="690"/>
        <v>0</v>
      </c>
      <c r="CC1140" t="str">
        <f t="shared" si="691"/>
        <v>FC</v>
      </c>
      <c r="CE1140" s="32"/>
      <c r="CJ1140">
        <f t="shared" si="692"/>
        <v>0</v>
      </c>
      <c r="CK1140">
        <f t="shared" si="693"/>
        <v>1</v>
      </c>
      <c r="CL1140">
        <f t="shared" si="694"/>
        <v>1900</v>
      </c>
    </row>
    <row r="1141" spans="5:90" ht="15" customHeight="1" x14ac:dyDescent="0.35">
      <c r="E1141" s="32"/>
      <c r="AQ1141" s="1"/>
      <c r="AW1141" s="4" t="str">
        <f t="shared" si="660"/>
        <v>0</v>
      </c>
      <c r="AX1141" s="4" t="str">
        <f t="shared" si="661"/>
        <v>0</v>
      </c>
      <c r="AY1141" s="4" t="str">
        <f t="shared" si="662"/>
        <v>0</v>
      </c>
      <c r="AZ1141" s="4" t="str">
        <f t="shared" si="663"/>
        <v>0</v>
      </c>
      <c r="BA1141" s="4" t="str">
        <f t="shared" si="664"/>
        <v>0</v>
      </c>
      <c r="BB1141" s="4" t="str">
        <f t="shared" si="665"/>
        <v>0</v>
      </c>
      <c r="BC1141" s="4" t="str">
        <f t="shared" si="666"/>
        <v>0</v>
      </c>
      <c r="BD1141" s="4" t="str">
        <f t="shared" si="667"/>
        <v>0</v>
      </c>
      <c r="BE1141" s="4" t="str">
        <f t="shared" si="668"/>
        <v>0</v>
      </c>
      <c r="BF1141" s="4" t="str">
        <f t="shared" si="669"/>
        <v>0</v>
      </c>
      <c r="BG1141" s="4" t="str">
        <f t="shared" si="670"/>
        <v>0</v>
      </c>
      <c r="BH1141" s="4" t="str">
        <f t="shared" si="671"/>
        <v>0</v>
      </c>
      <c r="BI1141" s="4" t="str">
        <f t="shared" si="672"/>
        <v>0</v>
      </c>
      <c r="BJ1141" s="4" t="str">
        <f t="shared" si="673"/>
        <v>0</v>
      </c>
      <c r="BK1141" s="4" t="str">
        <f t="shared" si="674"/>
        <v>0</v>
      </c>
      <c r="BL1141" s="4" t="str">
        <f t="shared" si="675"/>
        <v>0</v>
      </c>
      <c r="BM1141" s="4" t="str">
        <f t="shared" si="676"/>
        <v>0</v>
      </c>
      <c r="BN1141" s="4" t="str">
        <f t="shared" si="677"/>
        <v>0</v>
      </c>
      <c r="BO1141" s="4" t="str">
        <f t="shared" si="678"/>
        <v>0</v>
      </c>
      <c r="BP1141" s="4" t="str">
        <f t="shared" si="679"/>
        <v>0</v>
      </c>
      <c r="BQ1141" s="4" t="str">
        <f t="shared" si="680"/>
        <v>0</v>
      </c>
      <c r="BR1141" s="4" t="str">
        <f t="shared" si="681"/>
        <v>0</v>
      </c>
      <c r="BS1141" s="4" t="str">
        <f t="shared" si="682"/>
        <v>0</v>
      </c>
      <c r="BT1141" s="4" t="str">
        <f t="shared" si="683"/>
        <v>0</v>
      </c>
      <c r="BU1141" s="4" t="str">
        <f t="shared" si="684"/>
        <v>0</v>
      </c>
      <c r="BV1141" s="4" t="str">
        <f t="shared" si="685"/>
        <v>0</v>
      </c>
      <c r="BW1141" s="4" t="str">
        <f t="shared" si="686"/>
        <v>0</v>
      </c>
      <c r="BX1141" s="4" t="str">
        <f t="shared" si="687"/>
        <v>0</v>
      </c>
      <c r="BY1141" s="4" t="str">
        <f t="shared" si="688"/>
        <v>0</v>
      </c>
      <c r="BZ1141" s="37">
        <f t="shared" si="689"/>
        <v>0</v>
      </c>
      <c r="CA1141" s="32" t="e">
        <f>VLOOKUP(J:J,'Agent wise'!A:C,3,0)</f>
        <v>#N/A</v>
      </c>
      <c r="CB1141" s="32">
        <f t="shared" si="690"/>
        <v>0</v>
      </c>
      <c r="CC1141" t="str">
        <f t="shared" si="691"/>
        <v>FC</v>
      </c>
      <c r="CE1141" s="32"/>
      <c r="CJ1141">
        <f t="shared" si="692"/>
        <v>0</v>
      </c>
      <c r="CK1141">
        <f t="shared" si="693"/>
        <v>1</v>
      </c>
      <c r="CL1141">
        <f t="shared" si="694"/>
        <v>1900</v>
      </c>
    </row>
    <row r="1142" spans="5:90" ht="15" customHeight="1" x14ac:dyDescent="0.35">
      <c r="E1142" s="32"/>
      <c r="AQ1142" s="1"/>
      <c r="AW1142" s="4" t="str">
        <f t="shared" si="660"/>
        <v>0</v>
      </c>
      <c r="AX1142" s="4" t="str">
        <f t="shared" si="661"/>
        <v>0</v>
      </c>
      <c r="AY1142" s="4" t="str">
        <f t="shared" si="662"/>
        <v>0</v>
      </c>
      <c r="AZ1142" s="4" t="str">
        <f t="shared" si="663"/>
        <v>0</v>
      </c>
      <c r="BA1142" s="4" t="str">
        <f t="shared" si="664"/>
        <v>0</v>
      </c>
      <c r="BB1142" s="4" t="str">
        <f t="shared" si="665"/>
        <v>0</v>
      </c>
      <c r="BC1142" s="4" t="str">
        <f t="shared" si="666"/>
        <v>0</v>
      </c>
      <c r="BD1142" s="4" t="str">
        <f t="shared" si="667"/>
        <v>0</v>
      </c>
      <c r="BE1142" s="4" t="str">
        <f t="shared" si="668"/>
        <v>0</v>
      </c>
      <c r="BF1142" s="4" t="str">
        <f t="shared" si="669"/>
        <v>0</v>
      </c>
      <c r="BG1142" s="4" t="str">
        <f t="shared" si="670"/>
        <v>0</v>
      </c>
      <c r="BH1142" s="4" t="str">
        <f t="shared" si="671"/>
        <v>0</v>
      </c>
      <c r="BI1142" s="4" t="str">
        <f t="shared" si="672"/>
        <v>0</v>
      </c>
      <c r="BJ1142" s="4" t="str">
        <f t="shared" si="673"/>
        <v>0</v>
      </c>
      <c r="BK1142" s="4" t="str">
        <f t="shared" si="674"/>
        <v>0</v>
      </c>
      <c r="BL1142" s="4" t="str">
        <f t="shared" si="675"/>
        <v>0</v>
      </c>
      <c r="BM1142" s="4" t="str">
        <f t="shared" si="676"/>
        <v>0</v>
      </c>
      <c r="BN1142" s="4" t="str">
        <f t="shared" si="677"/>
        <v>0</v>
      </c>
      <c r="BO1142" s="4" t="str">
        <f t="shared" si="678"/>
        <v>0</v>
      </c>
      <c r="BP1142" s="4" t="str">
        <f t="shared" si="679"/>
        <v>0</v>
      </c>
      <c r="BQ1142" s="4" t="str">
        <f t="shared" si="680"/>
        <v>0</v>
      </c>
      <c r="BR1142" s="4" t="str">
        <f t="shared" si="681"/>
        <v>0</v>
      </c>
      <c r="BS1142" s="4" t="str">
        <f t="shared" si="682"/>
        <v>0</v>
      </c>
      <c r="BT1142" s="4" t="str">
        <f t="shared" si="683"/>
        <v>0</v>
      </c>
      <c r="BU1142" s="4" t="str">
        <f t="shared" si="684"/>
        <v>0</v>
      </c>
      <c r="BV1142" s="4" t="str">
        <f t="shared" si="685"/>
        <v>0</v>
      </c>
      <c r="BW1142" s="4" t="str">
        <f t="shared" si="686"/>
        <v>0</v>
      </c>
      <c r="BX1142" s="4" t="str">
        <f t="shared" si="687"/>
        <v>0</v>
      </c>
      <c r="BY1142" s="4" t="str">
        <f t="shared" si="688"/>
        <v>0</v>
      </c>
      <c r="BZ1142" s="37">
        <f t="shared" si="689"/>
        <v>0</v>
      </c>
      <c r="CA1142" s="32" t="e">
        <f>VLOOKUP(J:J,'Agent wise'!A:C,3,0)</f>
        <v>#N/A</v>
      </c>
      <c r="CB1142" s="32">
        <f t="shared" si="690"/>
        <v>0</v>
      </c>
      <c r="CC1142" t="str">
        <f t="shared" si="691"/>
        <v>FC</v>
      </c>
      <c r="CE1142" s="32"/>
      <c r="CJ1142">
        <f t="shared" si="692"/>
        <v>0</v>
      </c>
      <c r="CK1142">
        <f t="shared" si="693"/>
        <v>1</v>
      </c>
      <c r="CL1142">
        <f t="shared" si="694"/>
        <v>1900</v>
      </c>
    </row>
    <row r="1143" spans="5:90" ht="15" customHeight="1" x14ac:dyDescent="0.35">
      <c r="E1143" s="32"/>
      <c r="AQ1143" s="1"/>
      <c r="AW1143" s="4" t="str">
        <f t="shared" si="660"/>
        <v>0</v>
      </c>
      <c r="AX1143" s="4" t="str">
        <f t="shared" si="661"/>
        <v>0</v>
      </c>
      <c r="AY1143" s="4" t="str">
        <f t="shared" si="662"/>
        <v>0</v>
      </c>
      <c r="AZ1143" s="4" t="str">
        <f t="shared" si="663"/>
        <v>0</v>
      </c>
      <c r="BA1143" s="4" t="str">
        <f t="shared" si="664"/>
        <v>0</v>
      </c>
      <c r="BB1143" s="4" t="str">
        <f t="shared" si="665"/>
        <v>0</v>
      </c>
      <c r="BC1143" s="4" t="str">
        <f t="shared" si="666"/>
        <v>0</v>
      </c>
      <c r="BD1143" s="4" t="str">
        <f t="shared" si="667"/>
        <v>0</v>
      </c>
      <c r="BE1143" s="4" t="str">
        <f t="shared" si="668"/>
        <v>0</v>
      </c>
      <c r="BF1143" s="4" t="str">
        <f t="shared" si="669"/>
        <v>0</v>
      </c>
      <c r="BG1143" s="4" t="str">
        <f t="shared" si="670"/>
        <v>0</v>
      </c>
      <c r="BH1143" s="4" t="str">
        <f t="shared" si="671"/>
        <v>0</v>
      </c>
      <c r="BI1143" s="4" t="str">
        <f t="shared" si="672"/>
        <v>0</v>
      </c>
      <c r="BJ1143" s="4" t="str">
        <f t="shared" si="673"/>
        <v>0</v>
      </c>
      <c r="BK1143" s="4" t="str">
        <f t="shared" si="674"/>
        <v>0</v>
      </c>
      <c r="BL1143" s="4" t="str">
        <f t="shared" si="675"/>
        <v>0</v>
      </c>
      <c r="BM1143" s="4" t="str">
        <f t="shared" si="676"/>
        <v>0</v>
      </c>
      <c r="BN1143" s="4" t="str">
        <f t="shared" si="677"/>
        <v>0</v>
      </c>
      <c r="BO1143" s="4" t="str">
        <f t="shared" si="678"/>
        <v>0</v>
      </c>
      <c r="BP1143" s="4" t="str">
        <f t="shared" si="679"/>
        <v>0</v>
      </c>
      <c r="BQ1143" s="4" t="str">
        <f t="shared" si="680"/>
        <v>0</v>
      </c>
      <c r="BR1143" s="4" t="str">
        <f t="shared" si="681"/>
        <v>0</v>
      </c>
      <c r="BS1143" s="4" t="str">
        <f t="shared" si="682"/>
        <v>0</v>
      </c>
      <c r="BT1143" s="4" t="str">
        <f t="shared" si="683"/>
        <v>0</v>
      </c>
      <c r="BU1143" s="4" t="str">
        <f t="shared" si="684"/>
        <v>0</v>
      </c>
      <c r="BV1143" s="4" t="str">
        <f t="shared" si="685"/>
        <v>0</v>
      </c>
      <c r="BW1143" s="4" t="str">
        <f t="shared" si="686"/>
        <v>0</v>
      </c>
      <c r="BX1143" s="4" t="str">
        <f t="shared" si="687"/>
        <v>0</v>
      </c>
      <c r="BY1143" s="4" t="str">
        <f t="shared" si="688"/>
        <v>0</v>
      </c>
      <c r="BZ1143" s="37">
        <f t="shared" si="689"/>
        <v>0</v>
      </c>
      <c r="CA1143" s="32" t="e">
        <f>VLOOKUP(J:J,'Agent wise'!A:C,3,0)</f>
        <v>#N/A</v>
      </c>
      <c r="CB1143" s="32">
        <f t="shared" si="690"/>
        <v>0</v>
      </c>
      <c r="CC1143" t="str">
        <f t="shared" si="691"/>
        <v>FC</v>
      </c>
      <c r="CE1143" s="32"/>
      <c r="CJ1143">
        <f t="shared" si="692"/>
        <v>0</v>
      </c>
      <c r="CK1143">
        <f t="shared" si="693"/>
        <v>1</v>
      </c>
      <c r="CL1143">
        <f t="shared" si="694"/>
        <v>1900</v>
      </c>
    </row>
    <row r="1144" spans="5:90" ht="15" customHeight="1" x14ac:dyDescent="0.35">
      <c r="E1144" s="32"/>
      <c r="AQ1144" s="1"/>
      <c r="AW1144" s="4" t="str">
        <f t="shared" si="660"/>
        <v>0</v>
      </c>
      <c r="AX1144" s="4" t="str">
        <f t="shared" si="661"/>
        <v>0</v>
      </c>
      <c r="AY1144" s="4" t="str">
        <f t="shared" si="662"/>
        <v>0</v>
      </c>
      <c r="AZ1144" s="4" t="str">
        <f t="shared" si="663"/>
        <v>0</v>
      </c>
      <c r="BA1144" s="4" t="str">
        <f t="shared" si="664"/>
        <v>0</v>
      </c>
      <c r="BB1144" s="4" t="str">
        <f t="shared" si="665"/>
        <v>0</v>
      </c>
      <c r="BC1144" s="4" t="str">
        <f t="shared" si="666"/>
        <v>0</v>
      </c>
      <c r="BD1144" s="4" t="str">
        <f t="shared" si="667"/>
        <v>0</v>
      </c>
      <c r="BE1144" s="4" t="str">
        <f t="shared" si="668"/>
        <v>0</v>
      </c>
      <c r="BF1144" s="4" t="str">
        <f t="shared" si="669"/>
        <v>0</v>
      </c>
      <c r="BG1144" s="4" t="str">
        <f t="shared" si="670"/>
        <v>0</v>
      </c>
      <c r="BH1144" s="4" t="str">
        <f t="shared" si="671"/>
        <v>0</v>
      </c>
      <c r="BI1144" s="4" t="str">
        <f t="shared" si="672"/>
        <v>0</v>
      </c>
      <c r="BJ1144" s="4" t="str">
        <f t="shared" si="673"/>
        <v>0</v>
      </c>
      <c r="BK1144" s="4" t="str">
        <f t="shared" si="674"/>
        <v>0</v>
      </c>
      <c r="BL1144" s="4" t="str">
        <f t="shared" si="675"/>
        <v>0</v>
      </c>
      <c r="BM1144" s="4" t="str">
        <f t="shared" si="676"/>
        <v>0</v>
      </c>
      <c r="BN1144" s="4" t="str">
        <f t="shared" si="677"/>
        <v>0</v>
      </c>
      <c r="BO1144" s="4" t="str">
        <f t="shared" si="678"/>
        <v>0</v>
      </c>
      <c r="BP1144" s="4" t="str">
        <f t="shared" si="679"/>
        <v>0</v>
      </c>
      <c r="BQ1144" s="4" t="str">
        <f t="shared" si="680"/>
        <v>0</v>
      </c>
      <c r="BR1144" s="4" t="str">
        <f t="shared" si="681"/>
        <v>0</v>
      </c>
      <c r="BS1144" s="4" t="str">
        <f t="shared" si="682"/>
        <v>0</v>
      </c>
      <c r="BT1144" s="4" t="str">
        <f t="shared" si="683"/>
        <v>0</v>
      </c>
      <c r="BU1144" s="4" t="str">
        <f t="shared" si="684"/>
        <v>0</v>
      </c>
      <c r="BV1144" s="4" t="str">
        <f t="shared" si="685"/>
        <v>0</v>
      </c>
      <c r="BW1144" s="4" t="str">
        <f t="shared" si="686"/>
        <v>0</v>
      </c>
      <c r="BX1144" s="4" t="str">
        <f t="shared" si="687"/>
        <v>0</v>
      </c>
      <c r="BY1144" s="4" t="str">
        <f t="shared" si="688"/>
        <v>0</v>
      </c>
      <c r="BZ1144" s="37">
        <f t="shared" si="689"/>
        <v>0</v>
      </c>
      <c r="CA1144" s="32" t="e">
        <f>VLOOKUP(J:J,'Agent wise'!A:C,3,0)</f>
        <v>#N/A</v>
      </c>
      <c r="CB1144" s="32">
        <f t="shared" si="690"/>
        <v>0</v>
      </c>
      <c r="CC1144" t="str">
        <f t="shared" si="691"/>
        <v>FC</v>
      </c>
      <c r="CE1144" s="32"/>
      <c r="CJ1144">
        <f t="shared" si="692"/>
        <v>0</v>
      </c>
      <c r="CK1144">
        <f t="shared" si="693"/>
        <v>1</v>
      </c>
      <c r="CL1144">
        <f t="shared" si="694"/>
        <v>1900</v>
      </c>
    </row>
    <row r="1145" spans="5:90" ht="15" customHeight="1" x14ac:dyDescent="0.35">
      <c r="E1145" s="32"/>
      <c r="AQ1145" s="1"/>
      <c r="AW1145" s="4" t="str">
        <f t="shared" si="660"/>
        <v>0</v>
      </c>
      <c r="AX1145" s="4" t="str">
        <f t="shared" si="661"/>
        <v>0</v>
      </c>
      <c r="AY1145" s="4" t="str">
        <f t="shared" si="662"/>
        <v>0</v>
      </c>
      <c r="AZ1145" s="4" t="str">
        <f t="shared" si="663"/>
        <v>0</v>
      </c>
      <c r="BA1145" s="4" t="str">
        <f t="shared" si="664"/>
        <v>0</v>
      </c>
      <c r="BB1145" s="4" t="str">
        <f t="shared" si="665"/>
        <v>0</v>
      </c>
      <c r="BC1145" s="4" t="str">
        <f t="shared" si="666"/>
        <v>0</v>
      </c>
      <c r="BD1145" s="4" t="str">
        <f t="shared" si="667"/>
        <v>0</v>
      </c>
      <c r="BE1145" s="4" t="str">
        <f t="shared" si="668"/>
        <v>0</v>
      </c>
      <c r="BF1145" s="4" t="str">
        <f t="shared" si="669"/>
        <v>0</v>
      </c>
      <c r="BG1145" s="4" t="str">
        <f t="shared" si="670"/>
        <v>0</v>
      </c>
      <c r="BH1145" s="4" t="str">
        <f t="shared" si="671"/>
        <v>0</v>
      </c>
      <c r="BI1145" s="4" t="str">
        <f t="shared" si="672"/>
        <v>0</v>
      </c>
      <c r="BJ1145" s="4" t="str">
        <f t="shared" si="673"/>
        <v>0</v>
      </c>
      <c r="BK1145" s="4" t="str">
        <f t="shared" si="674"/>
        <v>0</v>
      </c>
      <c r="BL1145" s="4" t="str">
        <f t="shared" si="675"/>
        <v>0</v>
      </c>
      <c r="BM1145" s="4" t="str">
        <f t="shared" si="676"/>
        <v>0</v>
      </c>
      <c r="BN1145" s="4" t="str">
        <f t="shared" si="677"/>
        <v>0</v>
      </c>
      <c r="BO1145" s="4" t="str">
        <f t="shared" si="678"/>
        <v>0</v>
      </c>
      <c r="BP1145" s="4" t="str">
        <f t="shared" si="679"/>
        <v>0</v>
      </c>
      <c r="BQ1145" s="4" t="str">
        <f t="shared" si="680"/>
        <v>0</v>
      </c>
      <c r="BR1145" s="4" t="str">
        <f t="shared" si="681"/>
        <v>0</v>
      </c>
      <c r="BS1145" s="4" t="str">
        <f t="shared" si="682"/>
        <v>0</v>
      </c>
      <c r="BT1145" s="4" t="str">
        <f t="shared" si="683"/>
        <v>0</v>
      </c>
      <c r="BU1145" s="4" t="str">
        <f t="shared" si="684"/>
        <v>0</v>
      </c>
      <c r="BV1145" s="4" t="str">
        <f t="shared" si="685"/>
        <v>0</v>
      </c>
      <c r="BW1145" s="4" t="str">
        <f t="shared" si="686"/>
        <v>0</v>
      </c>
      <c r="BX1145" s="4" t="str">
        <f t="shared" si="687"/>
        <v>0</v>
      </c>
      <c r="BY1145" s="4" t="str">
        <f t="shared" si="688"/>
        <v>0</v>
      </c>
      <c r="BZ1145" s="37">
        <f t="shared" si="689"/>
        <v>0</v>
      </c>
      <c r="CA1145" s="32" t="e">
        <f>VLOOKUP(J:J,'Agent wise'!A:C,3,0)</f>
        <v>#N/A</v>
      </c>
      <c r="CB1145" s="32">
        <f t="shared" si="690"/>
        <v>0</v>
      </c>
      <c r="CC1145" t="str">
        <f t="shared" si="691"/>
        <v>FC</v>
      </c>
      <c r="CE1145" s="32"/>
      <c r="CJ1145">
        <f t="shared" si="692"/>
        <v>0</v>
      </c>
      <c r="CK1145">
        <f t="shared" si="693"/>
        <v>1</v>
      </c>
      <c r="CL1145">
        <f t="shared" si="694"/>
        <v>1900</v>
      </c>
    </row>
    <row r="1146" spans="5:90" ht="15" customHeight="1" x14ac:dyDescent="0.35">
      <c r="E1146" s="32"/>
      <c r="AQ1146" s="1"/>
      <c r="AW1146" s="4" t="str">
        <f t="shared" si="660"/>
        <v>0</v>
      </c>
      <c r="AX1146" s="4" t="str">
        <f t="shared" si="661"/>
        <v>0</v>
      </c>
      <c r="AY1146" s="4" t="str">
        <f t="shared" si="662"/>
        <v>0</v>
      </c>
      <c r="AZ1146" s="4" t="str">
        <f t="shared" si="663"/>
        <v>0</v>
      </c>
      <c r="BA1146" s="4" t="str">
        <f t="shared" si="664"/>
        <v>0</v>
      </c>
      <c r="BB1146" s="4" t="str">
        <f t="shared" si="665"/>
        <v>0</v>
      </c>
      <c r="BC1146" s="4" t="str">
        <f t="shared" si="666"/>
        <v>0</v>
      </c>
      <c r="BD1146" s="4" t="str">
        <f t="shared" si="667"/>
        <v>0</v>
      </c>
      <c r="BE1146" s="4" t="str">
        <f t="shared" si="668"/>
        <v>0</v>
      </c>
      <c r="BF1146" s="4" t="str">
        <f t="shared" si="669"/>
        <v>0</v>
      </c>
      <c r="BG1146" s="4" t="str">
        <f t="shared" si="670"/>
        <v>0</v>
      </c>
      <c r="BH1146" s="4" t="str">
        <f t="shared" si="671"/>
        <v>0</v>
      </c>
      <c r="BI1146" s="4" t="str">
        <f t="shared" si="672"/>
        <v>0</v>
      </c>
      <c r="BJ1146" s="4" t="str">
        <f t="shared" si="673"/>
        <v>0</v>
      </c>
      <c r="BK1146" s="4" t="str">
        <f t="shared" si="674"/>
        <v>0</v>
      </c>
      <c r="BL1146" s="4" t="str">
        <f t="shared" si="675"/>
        <v>0</v>
      </c>
      <c r="BM1146" s="4" t="str">
        <f t="shared" si="676"/>
        <v>0</v>
      </c>
      <c r="BN1146" s="4" t="str">
        <f t="shared" si="677"/>
        <v>0</v>
      </c>
      <c r="BO1146" s="4" t="str">
        <f t="shared" si="678"/>
        <v>0</v>
      </c>
      <c r="BP1146" s="4" t="str">
        <f t="shared" si="679"/>
        <v>0</v>
      </c>
      <c r="BQ1146" s="4" t="str">
        <f t="shared" si="680"/>
        <v>0</v>
      </c>
      <c r="BR1146" s="4" t="str">
        <f t="shared" si="681"/>
        <v>0</v>
      </c>
      <c r="BS1146" s="4" t="str">
        <f t="shared" si="682"/>
        <v>0</v>
      </c>
      <c r="BT1146" s="4" t="str">
        <f t="shared" si="683"/>
        <v>0</v>
      </c>
      <c r="BU1146" s="4" t="str">
        <f t="shared" si="684"/>
        <v>0</v>
      </c>
      <c r="BV1146" s="4" t="str">
        <f t="shared" si="685"/>
        <v>0</v>
      </c>
      <c r="BW1146" s="4" t="str">
        <f t="shared" si="686"/>
        <v>0</v>
      </c>
      <c r="BX1146" s="4" t="str">
        <f t="shared" si="687"/>
        <v>0</v>
      </c>
      <c r="BY1146" s="4" t="str">
        <f t="shared" si="688"/>
        <v>0</v>
      </c>
      <c r="BZ1146" s="37">
        <f t="shared" si="689"/>
        <v>0</v>
      </c>
      <c r="CA1146" s="32" t="e">
        <f>VLOOKUP(J:J,'Agent wise'!A:C,3,0)</f>
        <v>#N/A</v>
      </c>
      <c r="CB1146" s="32">
        <f t="shared" si="690"/>
        <v>0</v>
      </c>
      <c r="CC1146" t="str">
        <f t="shared" si="691"/>
        <v>FC</v>
      </c>
      <c r="CE1146" s="32"/>
      <c r="CJ1146">
        <f t="shared" si="692"/>
        <v>0</v>
      </c>
      <c r="CK1146">
        <f t="shared" si="693"/>
        <v>1</v>
      </c>
      <c r="CL1146">
        <f t="shared" si="694"/>
        <v>1900</v>
      </c>
    </row>
    <row r="1147" spans="5:90" ht="15" customHeight="1" x14ac:dyDescent="0.35">
      <c r="E1147" s="32"/>
      <c r="AQ1147" s="1"/>
      <c r="AW1147" s="4" t="str">
        <f t="shared" si="660"/>
        <v>0</v>
      </c>
      <c r="AX1147" s="4" t="str">
        <f t="shared" si="661"/>
        <v>0</v>
      </c>
      <c r="AY1147" s="4" t="str">
        <f t="shared" si="662"/>
        <v>0</v>
      </c>
      <c r="AZ1147" s="4" t="str">
        <f t="shared" si="663"/>
        <v>0</v>
      </c>
      <c r="BA1147" s="4" t="str">
        <f t="shared" si="664"/>
        <v>0</v>
      </c>
      <c r="BB1147" s="4" t="str">
        <f t="shared" si="665"/>
        <v>0</v>
      </c>
      <c r="BC1147" s="4" t="str">
        <f t="shared" si="666"/>
        <v>0</v>
      </c>
      <c r="BD1147" s="4" t="str">
        <f t="shared" si="667"/>
        <v>0</v>
      </c>
      <c r="BE1147" s="4" t="str">
        <f t="shared" si="668"/>
        <v>0</v>
      </c>
      <c r="BF1147" s="4" t="str">
        <f t="shared" si="669"/>
        <v>0</v>
      </c>
      <c r="BG1147" s="4" t="str">
        <f t="shared" si="670"/>
        <v>0</v>
      </c>
      <c r="BH1147" s="4" t="str">
        <f t="shared" si="671"/>
        <v>0</v>
      </c>
      <c r="BI1147" s="4" t="str">
        <f t="shared" si="672"/>
        <v>0</v>
      </c>
      <c r="BJ1147" s="4" t="str">
        <f t="shared" si="673"/>
        <v>0</v>
      </c>
      <c r="BK1147" s="4" t="str">
        <f t="shared" si="674"/>
        <v>0</v>
      </c>
      <c r="BL1147" s="4" t="str">
        <f t="shared" si="675"/>
        <v>0</v>
      </c>
      <c r="BM1147" s="4" t="str">
        <f t="shared" si="676"/>
        <v>0</v>
      </c>
      <c r="BN1147" s="4" t="str">
        <f t="shared" si="677"/>
        <v>0</v>
      </c>
      <c r="BO1147" s="4" t="str">
        <f t="shared" si="678"/>
        <v>0</v>
      </c>
      <c r="BP1147" s="4" t="str">
        <f t="shared" si="679"/>
        <v>0</v>
      </c>
      <c r="BQ1147" s="4" t="str">
        <f t="shared" si="680"/>
        <v>0</v>
      </c>
      <c r="BR1147" s="4" t="str">
        <f t="shared" si="681"/>
        <v>0</v>
      </c>
      <c r="BS1147" s="4" t="str">
        <f t="shared" si="682"/>
        <v>0</v>
      </c>
      <c r="BT1147" s="4" t="str">
        <f t="shared" si="683"/>
        <v>0</v>
      </c>
      <c r="BU1147" s="4" t="str">
        <f t="shared" si="684"/>
        <v>0</v>
      </c>
      <c r="BV1147" s="4" t="str">
        <f t="shared" si="685"/>
        <v>0</v>
      </c>
      <c r="BW1147" s="4" t="str">
        <f t="shared" si="686"/>
        <v>0</v>
      </c>
      <c r="BX1147" s="4" t="str">
        <f t="shared" si="687"/>
        <v>0</v>
      </c>
      <c r="BY1147" s="4" t="str">
        <f t="shared" si="688"/>
        <v>0</v>
      </c>
      <c r="BZ1147" s="37">
        <f t="shared" si="689"/>
        <v>0</v>
      </c>
      <c r="CA1147" s="32" t="e">
        <f>VLOOKUP(J:J,'Agent wise'!A:C,3,0)</f>
        <v>#N/A</v>
      </c>
      <c r="CB1147" s="32">
        <f t="shared" si="690"/>
        <v>0</v>
      </c>
      <c r="CC1147" t="str">
        <f t="shared" si="691"/>
        <v>FC</v>
      </c>
      <c r="CE1147" s="32"/>
      <c r="CJ1147">
        <f t="shared" si="692"/>
        <v>0</v>
      </c>
      <c r="CK1147">
        <f t="shared" si="693"/>
        <v>1</v>
      </c>
      <c r="CL1147">
        <f t="shared" si="694"/>
        <v>1900</v>
      </c>
    </row>
    <row r="1148" spans="5:90" ht="15" customHeight="1" x14ac:dyDescent="0.35">
      <c r="E1148" s="32"/>
      <c r="AQ1148" s="1"/>
      <c r="AW1148" s="4" t="str">
        <f t="shared" si="660"/>
        <v>0</v>
      </c>
      <c r="AX1148" s="4" t="str">
        <f t="shared" si="661"/>
        <v>0</v>
      </c>
      <c r="AY1148" s="4" t="str">
        <f t="shared" si="662"/>
        <v>0</v>
      </c>
      <c r="AZ1148" s="4" t="str">
        <f t="shared" si="663"/>
        <v>0</v>
      </c>
      <c r="BA1148" s="4" t="str">
        <f t="shared" si="664"/>
        <v>0</v>
      </c>
      <c r="BB1148" s="4" t="str">
        <f t="shared" si="665"/>
        <v>0</v>
      </c>
      <c r="BC1148" s="4" t="str">
        <f t="shared" si="666"/>
        <v>0</v>
      </c>
      <c r="BD1148" s="4" t="str">
        <f t="shared" si="667"/>
        <v>0</v>
      </c>
      <c r="BE1148" s="4" t="str">
        <f t="shared" si="668"/>
        <v>0</v>
      </c>
      <c r="BF1148" s="4" t="str">
        <f t="shared" si="669"/>
        <v>0</v>
      </c>
      <c r="BG1148" s="4" t="str">
        <f t="shared" si="670"/>
        <v>0</v>
      </c>
      <c r="BH1148" s="4" t="str">
        <f t="shared" si="671"/>
        <v>0</v>
      </c>
      <c r="BI1148" s="4" t="str">
        <f t="shared" si="672"/>
        <v>0</v>
      </c>
      <c r="BJ1148" s="4" t="str">
        <f t="shared" si="673"/>
        <v>0</v>
      </c>
      <c r="BK1148" s="4" t="str">
        <f t="shared" si="674"/>
        <v>0</v>
      </c>
      <c r="BL1148" s="4" t="str">
        <f t="shared" si="675"/>
        <v>0</v>
      </c>
      <c r="BM1148" s="4" t="str">
        <f t="shared" si="676"/>
        <v>0</v>
      </c>
      <c r="BN1148" s="4" t="str">
        <f t="shared" si="677"/>
        <v>0</v>
      </c>
      <c r="BO1148" s="4" t="str">
        <f t="shared" si="678"/>
        <v>0</v>
      </c>
      <c r="BP1148" s="4" t="str">
        <f t="shared" si="679"/>
        <v>0</v>
      </c>
      <c r="BQ1148" s="4" t="str">
        <f t="shared" si="680"/>
        <v>0</v>
      </c>
      <c r="BR1148" s="4" t="str">
        <f t="shared" si="681"/>
        <v>0</v>
      </c>
      <c r="BS1148" s="4" t="str">
        <f t="shared" si="682"/>
        <v>0</v>
      </c>
      <c r="BT1148" s="4" t="str">
        <f t="shared" si="683"/>
        <v>0</v>
      </c>
      <c r="BU1148" s="4" t="str">
        <f t="shared" si="684"/>
        <v>0</v>
      </c>
      <c r="BV1148" s="4" t="str">
        <f t="shared" si="685"/>
        <v>0</v>
      </c>
      <c r="BW1148" s="4" t="str">
        <f t="shared" si="686"/>
        <v>0</v>
      </c>
      <c r="BX1148" s="4" t="str">
        <f t="shared" si="687"/>
        <v>0</v>
      </c>
      <c r="BY1148" s="4" t="str">
        <f t="shared" si="688"/>
        <v>0</v>
      </c>
      <c r="BZ1148" s="37">
        <f t="shared" si="689"/>
        <v>0</v>
      </c>
      <c r="CA1148" s="32" t="e">
        <f>VLOOKUP(J:J,'Agent wise'!A:C,3,0)</f>
        <v>#N/A</v>
      </c>
      <c r="CB1148" s="32">
        <f t="shared" si="690"/>
        <v>0</v>
      </c>
      <c r="CC1148" t="str">
        <f t="shared" si="691"/>
        <v>FC</v>
      </c>
      <c r="CE1148" s="32"/>
      <c r="CJ1148">
        <f t="shared" si="692"/>
        <v>0</v>
      </c>
      <c r="CK1148">
        <f t="shared" si="693"/>
        <v>1</v>
      </c>
      <c r="CL1148">
        <f t="shared" si="694"/>
        <v>1900</v>
      </c>
    </row>
    <row r="1149" spans="5:90" ht="15" customHeight="1" x14ac:dyDescent="0.35">
      <c r="E1149" s="32"/>
      <c r="AQ1149" s="1"/>
      <c r="AW1149" s="4" t="str">
        <f t="shared" si="660"/>
        <v>0</v>
      </c>
      <c r="AX1149" s="4" t="str">
        <f t="shared" si="661"/>
        <v>0</v>
      </c>
      <c r="AY1149" s="4" t="str">
        <f t="shared" si="662"/>
        <v>0</v>
      </c>
      <c r="AZ1149" s="4" t="str">
        <f t="shared" si="663"/>
        <v>0</v>
      </c>
      <c r="BA1149" s="4" t="str">
        <f t="shared" si="664"/>
        <v>0</v>
      </c>
      <c r="BB1149" s="4" t="str">
        <f t="shared" si="665"/>
        <v>0</v>
      </c>
      <c r="BC1149" s="4" t="str">
        <f t="shared" si="666"/>
        <v>0</v>
      </c>
      <c r="BD1149" s="4" t="str">
        <f t="shared" si="667"/>
        <v>0</v>
      </c>
      <c r="BE1149" s="4" t="str">
        <f t="shared" si="668"/>
        <v>0</v>
      </c>
      <c r="BF1149" s="4" t="str">
        <f t="shared" si="669"/>
        <v>0</v>
      </c>
      <c r="BG1149" s="4" t="str">
        <f t="shared" si="670"/>
        <v>0</v>
      </c>
      <c r="BH1149" s="4" t="str">
        <f t="shared" si="671"/>
        <v>0</v>
      </c>
      <c r="BI1149" s="4" t="str">
        <f t="shared" si="672"/>
        <v>0</v>
      </c>
      <c r="BJ1149" s="4" t="str">
        <f t="shared" si="673"/>
        <v>0</v>
      </c>
      <c r="BK1149" s="4" t="str">
        <f t="shared" si="674"/>
        <v>0</v>
      </c>
      <c r="BL1149" s="4" t="str">
        <f t="shared" si="675"/>
        <v>0</v>
      </c>
      <c r="BM1149" s="4" t="str">
        <f t="shared" si="676"/>
        <v>0</v>
      </c>
      <c r="BN1149" s="4" t="str">
        <f t="shared" si="677"/>
        <v>0</v>
      </c>
      <c r="BO1149" s="4" t="str">
        <f t="shared" si="678"/>
        <v>0</v>
      </c>
      <c r="BP1149" s="4" t="str">
        <f t="shared" si="679"/>
        <v>0</v>
      </c>
      <c r="BQ1149" s="4" t="str">
        <f t="shared" si="680"/>
        <v>0</v>
      </c>
      <c r="BR1149" s="4" t="str">
        <f t="shared" si="681"/>
        <v>0</v>
      </c>
      <c r="BS1149" s="4" t="str">
        <f t="shared" si="682"/>
        <v>0</v>
      </c>
      <c r="BT1149" s="4" t="str">
        <f t="shared" si="683"/>
        <v>0</v>
      </c>
      <c r="BU1149" s="4" t="str">
        <f t="shared" si="684"/>
        <v>0</v>
      </c>
      <c r="BV1149" s="4" t="str">
        <f t="shared" si="685"/>
        <v>0</v>
      </c>
      <c r="BW1149" s="4" t="str">
        <f t="shared" si="686"/>
        <v>0</v>
      </c>
      <c r="BX1149" s="4" t="str">
        <f t="shared" si="687"/>
        <v>0</v>
      </c>
      <c r="BY1149" s="4" t="str">
        <f t="shared" si="688"/>
        <v>0</v>
      </c>
      <c r="BZ1149" s="37">
        <f t="shared" si="689"/>
        <v>0</v>
      </c>
      <c r="CA1149" s="32" t="e">
        <f>VLOOKUP(J:J,'Agent wise'!A:C,3,0)</f>
        <v>#N/A</v>
      </c>
      <c r="CB1149" s="32">
        <f t="shared" si="690"/>
        <v>0</v>
      </c>
      <c r="CC1149" t="str">
        <f t="shared" si="691"/>
        <v>FC</v>
      </c>
      <c r="CE1149" s="32"/>
      <c r="CJ1149">
        <f t="shared" si="692"/>
        <v>0</v>
      </c>
      <c r="CK1149">
        <f t="shared" si="693"/>
        <v>1</v>
      </c>
      <c r="CL1149">
        <f t="shared" si="694"/>
        <v>1900</v>
      </c>
    </row>
    <row r="1150" spans="5:90" ht="15" customHeight="1" x14ac:dyDescent="0.35">
      <c r="E1150" s="32"/>
      <c r="AQ1150" s="1"/>
      <c r="AW1150" s="4" t="str">
        <f t="shared" si="660"/>
        <v>0</v>
      </c>
      <c r="AX1150" s="4" t="str">
        <f t="shared" si="661"/>
        <v>0</v>
      </c>
      <c r="AY1150" s="4" t="str">
        <f t="shared" si="662"/>
        <v>0</v>
      </c>
      <c r="AZ1150" s="4" t="str">
        <f t="shared" si="663"/>
        <v>0</v>
      </c>
      <c r="BA1150" s="4" t="str">
        <f t="shared" si="664"/>
        <v>0</v>
      </c>
      <c r="BB1150" s="4" t="str">
        <f t="shared" si="665"/>
        <v>0</v>
      </c>
      <c r="BC1150" s="4" t="str">
        <f t="shared" si="666"/>
        <v>0</v>
      </c>
      <c r="BD1150" s="4" t="str">
        <f t="shared" si="667"/>
        <v>0</v>
      </c>
      <c r="BE1150" s="4" t="str">
        <f t="shared" si="668"/>
        <v>0</v>
      </c>
      <c r="BF1150" s="4" t="str">
        <f t="shared" si="669"/>
        <v>0</v>
      </c>
      <c r="BG1150" s="4" t="str">
        <f t="shared" si="670"/>
        <v>0</v>
      </c>
      <c r="BH1150" s="4" t="str">
        <f t="shared" si="671"/>
        <v>0</v>
      </c>
      <c r="BI1150" s="4" t="str">
        <f t="shared" si="672"/>
        <v>0</v>
      </c>
      <c r="BJ1150" s="4" t="str">
        <f t="shared" si="673"/>
        <v>0</v>
      </c>
      <c r="BK1150" s="4" t="str">
        <f t="shared" si="674"/>
        <v>0</v>
      </c>
      <c r="BL1150" s="4" t="str">
        <f t="shared" si="675"/>
        <v>0</v>
      </c>
      <c r="BM1150" s="4" t="str">
        <f t="shared" si="676"/>
        <v>0</v>
      </c>
      <c r="BN1150" s="4" t="str">
        <f t="shared" si="677"/>
        <v>0</v>
      </c>
      <c r="BO1150" s="4" t="str">
        <f t="shared" si="678"/>
        <v>0</v>
      </c>
      <c r="BP1150" s="4" t="str">
        <f t="shared" si="679"/>
        <v>0</v>
      </c>
      <c r="BQ1150" s="4" t="str">
        <f t="shared" si="680"/>
        <v>0</v>
      </c>
      <c r="BR1150" s="4" t="str">
        <f t="shared" si="681"/>
        <v>0</v>
      </c>
      <c r="BS1150" s="4" t="str">
        <f t="shared" si="682"/>
        <v>0</v>
      </c>
      <c r="BT1150" s="4" t="str">
        <f t="shared" si="683"/>
        <v>0</v>
      </c>
      <c r="BU1150" s="4" t="str">
        <f t="shared" si="684"/>
        <v>0</v>
      </c>
      <c r="BV1150" s="4" t="str">
        <f t="shared" si="685"/>
        <v>0</v>
      </c>
      <c r="BW1150" s="4" t="str">
        <f t="shared" si="686"/>
        <v>0</v>
      </c>
      <c r="BX1150" s="4" t="str">
        <f t="shared" si="687"/>
        <v>0</v>
      </c>
      <c r="BY1150" s="4" t="str">
        <f t="shared" si="688"/>
        <v>0</v>
      </c>
      <c r="BZ1150" s="37">
        <f t="shared" si="689"/>
        <v>0</v>
      </c>
      <c r="CA1150" s="32" t="e">
        <f>VLOOKUP(J:J,'Agent wise'!A:C,3,0)</f>
        <v>#N/A</v>
      </c>
      <c r="CB1150" s="32">
        <f t="shared" si="690"/>
        <v>0</v>
      </c>
      <c r="CC1150" t="str">
        <f t="shared" si="691"/>
        <v>FC</v>
      </c>
      <c r="CE1150" s="32"/>
      <c r="CJ1150">
        <f t="shared" si="692"/>
        <v>0</v>
      </c>
      <c r="CK1150">
        <f t="shared" si="693"/>
        <v>1</v>
      </c>
      <c r="CL1150">
        <f t="shared" si="694"/>
        <v>1900</v>
      </c>
    </row>
    <row r="1151" spans="5:90" ht="15" customHeight="1" x14ac:dyDescent="0.35">
      <c r="E1151" s="32"/>
      <c r="AQ1151" s="1"/>
      <c r="AW1151" s="4" t="str">
        <f t="shared" si="660"/>
        <v>0</v>
      </c>
      <c r="AX1151" s="4" t="str">
        <f t="shared" si="661"/>
        <v>0</v>
      </c>
      <c r="AY1151" s="4" t="str">
        <f t="shared" si="662"/>
        <v>0</v>
      </c>
      <c r="AZ1151" s="4" t="str">
        <f t="shared" si="663"/>
        <v>0</v>
      </c>
      <c r="BA1151" s="4" t="str">
        <f t="shared" si="664"/>
        <v>0</v>
      </c>
      <c r="BB1151" s="4" t="str">
        <f t="shared" si="665"/>
        <v>0</v>
      </c>
      <c r="BC1151" s="4" t="str">
        <f t="shared" si="666"/>
        <v>0</v>
      </c>
      <c r="BD1151" s="4" t="str">
        <f t="shared" si="667"/>
        <v>0</v>
      </c>
      <c r="BE1151" s="4" t="str">
        <f t="shared" si="668"/>
        <v>0</v>
      </c>
      <c r="BF1151" s="4" t="str">
        <f t="shared" si="669"/>
        <v>0</v>
      </c>
      <c r="BG1151" s="4" t="str">
        <f t="shared" si="670"/>
        <v>0</v>
      </c>
      <c r="BH1151" s="4" t="str">
        <f t="shared" si="671"/>
        <v>0</v>
      </c>
      <c r="BI1151" s="4" t="str">
        <f t="shared" si="672"/>
        <v>0</v>
      </c>
      <c r="BJ1151" s="4" t="str">
        <f t="shared" si="673"/>
        <v>0</v>
      </c>
      <c r="BK1151" s="4" t="str">
        <f t="shared" si="674"/>
        <v>0</v>
      </c>
      <c r="BL1151" s="4" t="str">
        <f t="shared" si="675"/>
        <v>0</v>
      </c>
      <c r="BM1151" s="4" t="str">
        <f t="shared" si="676"/>
        <v>0</v>
      </c>
      <c r="BN1151" s="4" t="str">
        <f t="shared" si="677"/>
        <v>0</v>
      </c>
      <c r="BO1151" s="4" t="str">
        <f t="shared" si="678"/>
        <v>0</v>
      </c>
      <c r="BP1151" s="4" t="str">
        <f t="shared" si="679"/>
        <v>0</v>
      </c>
      <c r="BQ1151" s="4" t="str">
        <f t="shared" si="680"/>
        <v>0</v>
      </c>
      <c r="BR1151" s="4" t="str">
        <f t="shared" si="681"/>
        <v>0</v>
      </c>
      <c r="BS1151" s="4" t="str">
        <f t="shared" si="682"/>
        <v>0</v>
      </c>
      <c r="BT1151" s="4" t="str">
        <f t="shared" si="683"/>
        <v>0</v>
      </c>
      <c r="BU1151" s="4" t="str">
        <f t="shared" si="684"/>
        <v>0</v>
      </c>
      <c r="BV1151" s="4" t="str">
        <f t="shared" si="685"/>
        <v>0</v>
      </c>
      <c r="BW1151" s="4" t="str">
        <f t="shared" si="686"/>
        <v>0</v>
      </c>
      <c r="BX1151" s="4" t="str">
        <f t="shared" si="687"/>
        <v>0</v>
      </c>
      <c r="BY1151" s="4" t="str">
        <f t="shared" si="688"/>
        <v>0</v>
      </c>
      <c r="BZ1151" s="37">
        <f t="shared" si="689"/>
        <v>0</v>
      </c>
      <c r="CA1151" s="32" t="e">
        <f>VLOOKUP(J:J,'Agent wise'!A:C,3,0)</f>
        <v>#N/A</v>
      </c>
      <c r="CB1151" s="32">
        <f t="shared" si="690"/>
        <v>0</v>
      </c>
      <c r="CC1151" t="str">
        <f t="shared" si="691"/>
        <v>FC</v>
      </c>
      <c r="CE1151" s="32"/>
      <c r="CJ1151">
        <f t="shared" si="692"/>
        <v>0</v>
      </c>
      <c r="CK1151">
        <f t="shared" si="693"/>
        <v>1</v>
      </c>
      <c r="CL1151">
        <f t="shared" si="694"/>
        <v>1900</v>
      </c>
    </row>
    <row r="1152" spans="5:90" ht="15" customHeight="1" x14ac:dyDescent="0.35">
      <c r="E1152" s="32"/>
      <c r="AQ1152" s="1"/>
      <c r="AW1152" s="4" t="str">
        <f t="shared" si="660"/>
        <v>0</v>
      </c>
      <c r="AX1152" s="4" t="str">
        <f t="shared" si="661"/>
        <v>0</v>
      </c>
      <c r="AY1152" s="4" t="str">
        <f t="shared" si="662"/>
        <v>0</v>
      </c>
      <c r="AZ1152" s="4" t="str">
        <f t="shared" si="663"/>
        <v>0</v>
      </c>
      <c r="BA1152" s="4" t="str">
        <f t="shared" si="664"/>
        <v>0</v>
      </c>
      <c r="BB1152" s="4" t="str">
        <f t="shared" si="665"/>
        <v>0</v>
      </c>
      <c r="BC1152" s="4" t="str">
        <f t="shared" si="666"/>
        <v>0</v>
      </c>
      <c r="BD1152" s="4" t="str">
        <f t="shared" si="667"/>
        <v>0</v>
      </c>
      <c r="BE1152" s="4" t="str">
        <f t="shared" si="668"/>
        <v>0</v>
      </c>
      <c r="BF1152" s="4" t="str">
        <f t="shared" si="669"/>
        <v>0</v>
      </c>
      <c r="BG1152" s="4" t="str">
        <f t="shared" si="670"/>
        <v>0</v>
      </c>
      <c r="BH1152" s="4" t="str">
        <f t="shared" si="671"/>
        <v>0</v>
      </c>
      <c r="BI1152" s="4" t="str">
        <f t="shared" si="672"/>
        <v>0</v>
      </c>
      <c r="BJ1152" s="4" t="str">
        <f t="shared" si="673"/>
        <v>0</v>
      </c>
      <c r="BK1152" s="4" t="str">
        <f t="shared" si="674"/>
        <v>0</v>
      </c>
      <c r="BL1152" s="4" t="str">
        <f t="shared" si="675"/>
        <v>0</v>
      </c>
      <c r="BM1152" s="4" t="str">
        <f t="shared" si="676"/>
        <v>0</v>
      </c>
      <c r="BN1152" s="4" t="str">
        <f t="shared" si="677"/>
        <v>0</v>
      </c>
      <c r="BO1152" s="4" t="str">
        <f t="shared" si="678"/>
        <v>0</v>
      </c>
      <c r="BP1152" s="4" t="str">
        <f t="shared" si="679"/>
        <v>0</v>
      </c>
      <c r="BQ1152" s="4" t="str">
        <f t="shared" si="680"/>
        <v>0</v>
      </c>
      <c r="BR1152" s="4" t="str">
        <f t="shared" si="681"/>
        <v>0</v>
      </c>
      <c r="BS1152" s="4" t="str">
        <f t="shared" si="682"/>
        <v>0</v>
      </c>
      <c r="BT1152" s="4" t="str">
        <f t="shared" si="683"/>
        <v>0</v>
      </c>
      <c r="BU1152" s="4" t="str">
        <f t="shared" si="684"/>
        <v>0</v>
      </c>
      <c r="BV1152" s="4" t="str">
        <f t="shared" si="685"/>
        <v>0</v>
      </c>
      <c r="BW1152" s="4" t="str">
        <f t="shared" si="686"/>
        <v>0</v>
      </c>
      <c r="BX1152" s="4" t="str">
        <f t="shared" si="687"/>
        <v>0</v>
      </c>
      <c r="BY1152" s="4" t="str">
        <f t="shared" si="688"/>
        <v>0</v>
      </c>
      <c r="BZ1152" s="37">
        <f t="shared" si="689"/>
        <v>0</v>
      </c>
      <c r="CA1152" s="32" t="e">
        <f>VLOOKUP(J:J,'Agent wise'!A:C,3,0)</f>
        <v>#N/A</v>
      </c>
      <c r="CB1152" s="32">
        <f t="shared" si="690"/>
        <v>0</v>
      </c>
      <c r="CC1152" t="str">
        <f t="shared" si="691"/>
        <v>FC</v>
      </c>
      <c r="CE1152" s="32"/>
      <c r="CJ1152">
        <f t="shared" si="692"/>
        <v>0</v>
      </c>
      <c r="CK1152">
        <f t="shared" si="693"/>
        <v>1</v>
      </c>
      <c r="CL1152">
        <f t="shared" si="694"/>
        <v>1900</v>
      </c>
    </row>
    <row r="1153" spans="5:90" ht="15" customHeight="1" x14ac:dyDescent="0.35">
      <c r="E1153" s="32"/>
      <c r="AQ1153" s="1"/>
      <c r="AW1153" s="4" t="str">
        <f t="shared" si="660"/>
        <v>0</v>
      </c>
      <c r="AX1153" s="4" t="str">
        <f t="shared" si="661"/>
        <v>0</v>
      </c>
      <c r="AY1153" s="4" t="str">
        <f t="shared" si="662"/>
        <v>0</v>
      </c>
      <c r="AZ1153" s="4" t="str">
        <f t="shared" si="663"/>
        <v>0</v>
      </c>
      <c r="BA1153" s="4" t="str">
        <f t="shared" si="664"/>
        <v>0</v>
      </c>
      <c r="BB1153" s="4" t="str">
        <f t="shared" si="665"/>
        <v>0</v>
      </c>
      <c r="BC1153" s="4" t="str">
        <f t="shared" si="666"/>
        <v>0</v>
      </c>
      <c r="BD1153" s="4" t="str">
        <f t="shared" si="667"/>
        <v>0</v>
      </c>
      <c r="BE1153" s="4" t="str">
        <f t="shared" si="668"/>
        <v>0</v>
      </c>
      <c r="BF1153" s="4" t="str">
        <f t="shared" si="669"/>
        <v>0</v>
      </c>
      <c r="BG1153" s="4" t="str">
        <f t="shared" si="670"/>
        <v>0</v>
      </c>
      <c r="BH1153" s="4" t="str">
        <f t="shared" si="671"/>
        <v>0</v>
      </c>
      <c r="BI1153" s="4" t="str">
        <f t="shared" si="672"/>
        <v>0</v>
      </c>
      <c r="BJ1153" s="4" t="str">
        <f t="shared" si="673"/>
        <v>0</v>
      </c>
      <c r="BK1153" s="4" t="str">
        <f t="shared" si="674"/>
        <v>0</v>
      </c>
      <c r="BL1153" s="4" t="str">
        <f t="shared" si="675"/>
        <v>0</v>
      </c>
      <c r="BM1153" s="4" t="str">
        <f t="shared" si="676"/>
        <v>0</v>
      </c>
      <c r="BN1153" s="4" t="str">
        <f t="shared" si="677"/>
        <v>0</v>
      </c>
      <c r="BO1153" s="4" t="str">
        <f t="shared" si="678"/>
        <v>0</v>
      </c>
      <c r="BP1153" s="4" t="str">
        <f t="shared" si="679"/>
        <v>0</v>
      </c>
      <c r="BQ1153" s="4" t="str">
        <f t="shared" si="680"/>
        <v>0</v>
      </c>
      <c r="BR1153" s="4" t="str">
        <f t="shared" si="681"/>
        <v>0</v>
      </c>
      <c r="BS1153" s="4" t="str">
        <f t="shared" si="682"/>
        <v>0</v>
      </c>
      <c r="BT1153" s="4" t="str">
        <f t="shared" si="683"/>
        <v>0</v>
      </c>
      <c r="BU1153" s="4" t="str">
        <f t="shared" si="684"/>
        <v>0</v>
      </c>
      <c r="BV1153" s="4" t="str">
        <f t="shared" si="685"/>
        <v>0</v>
      </c>
      <c r="BW1153" s="4" t="str">
        <f t="shared" si="686"/>
        <v>0</v>
      </c>
      <c r="BX1153" s="4" t="str">
        <f t="shared" si="687"/>
        <v>0</v>
      </c>
      <c r="BY1153" s="4" t="str">
        <f t="shared" si="688"/>
        <v>0</v>
      </c>
      <c r="BZ1153" s="37">
        <f t="shared" si="689"/>
        <v>0</v>
      </c>
      <c r="CA1153" s="32" t="e">
        <f>VLOOKUP(J:J,'Agent wise'!A:C,3,0)</f>
        <v>#N/A</v>
      </c>
      <c r="CB1153" s="32">
        <f t="shared" si="690"/>
        <v>0</v>
      </c>
      <c r="CC1153" t="str">
        <f t="shared" si="691"/>
        <v>FC</v>
      </c>
      <c r="CE1153" s="32"/>
      <c r="CJ1153">
        <f t="shared" si="692"/>
        <v>0</v>
      </c>
      <c r="CK1153">
        <f t="shared" si="693"/>
        <v>1</v>
      </c>
      <c r="CL1153">
        <f t="shared" si="694"/>
        <v>1900</v>
      </c>
    </row>
    <row r="1154" spans="5:90" ht="15" customHeight="1" x14ac:dyDescent="0.35">
      <c r="E1154" s="32"/>
      <c r="AQ1154" s="1"/>
      <c r="AW1154" s="4" t="str">
        <f t="shared" si="660"/>
        <v>0</v>
      </c>
      <c r="AX1154" s="4" t="str">
        <f t="shared" si="661"/>
        <v>0</v>
      </c>
      <c r="AY1154" s="4" t="str">
        <f t="shared" si="662"/>
        <v>0</v>
      </c>
      <c r="AZ1154" s="4" t="str">
        <f t="shared" si="663"/>
        <v>0</v>
      </c>
      <c r="BA1154" s="4" t="str">
        <f t="shared" si="664"/>
        <v>0</v>
      </c>
      <c r="BB1154" s="4" t="str">
        <f t="shared" si="665"/>
        <v>0</v>
      </c>
      <c r="BC1154" s="4" t="str">
        <f t="shared" si="666"/>
        <v>0</v>
      </c>
      <c r="BD1154" s="4" t="str">
        <f t="shared" si="667"/>
        <v>0</v>
      </c>
      <c r="BE1154" s="4" t="str">
        <f t="shared" si="668"/>
        <v>0</v>
      </c>
      <c r="BF1154" s="4" t="str">
        <f t="shared" si="669"/>
        <v>0</v>
      </c>
      <c r="BG1154" s="4" t="str">
        <f t="shared" si="670"/>
        <v>0</v>
      </c>
      <c r="BH1154" s="4" t="str">
        <f t="shared" si="671"/>
        <v>0</v>
      </c>
      <c r="BI1154" s="4" t="str">
        <f t="shared" si="672"/>
        <v>0</v>
      </c>
      <c r="BJ1154" s="4" t="str">
        <f t="shared" si="673"/>
        <v>0</v>
      </c>
      <c r="BK1154" s="4" t="str">
        <f t="shared" si="674"/>
        <v>0</v>
      </c>
      <c r="BL1154" s="4" t="str">
        <f t="shared" si="675"/>
        <v>0</v>
      </c>
      <c r="BM1154" s="4" t="str">
        <f t="shared" si="676"/>
        <v>0</v>
      </c>
      <c r="BN1154" s="4" t="str">
        <f t="shared" si="677"/>
        <v>0</v>
      </c>
      <c r="BO1154" s="4" t="str">
        <f t="shared" si="678"/>
        <v>0</v>
      </c>
      <c r="BP1154" s="4" t="str">
        <f t="shared" si="679"/>
        <v>0</v>
      </c>
      <c r="BQ1154" s="4" t="str">
        <f t="shared" si="680"/>
        <v>0</v>
      </c>
      <c r="BR1154" s="4" t="str">
        <f t="shared" si="681"/>
        <v>0</v>
      </c>
      <c r="BS1154" s="4" t="str">
        <f t="shared" si="682"/>
        <v>0</v>
      </c>
      <c r="BT1154" s="4" t="str">
        <f t="shared" si="683"/>
        <v>0</v>
      </c>
      <c r="BU1154" s="4" t="str">
        <f t="shared" si="684"/>
        <v>0</v>
      </c>
      <c r="BV1154" s="4" t="str">
        <f t="shared" si="685"/>
        <v>0</v>
      </c>
      <c r="BW1154" s="4" t="str">
        <f t="shared" si="686"/>
        <v>0</v>
      </c>
      <c r="BX1154" s="4" t="str">
        <f t="shared" si="687"/>
        <v>0</v>
      </c>
      <c r="BY1154" s="4" t="str">
        <f t="shared" si="688"/>
        <v>0</v>
      </c>
      <c r="BZ1154" s="37">
        <f t="shared" si="689"/>
        <v>0</v>
      </c>
      <c r="CA1154" s="32" t="e">
        <f>VLOOKUP(J:J,'Agent wise'!A:C,3,0)</f>
        <v>#N/A</v>
      </c>
      <c r="CB1154" s="32">
        <f t="shared" si="690"/>
        <v>0</v>
      </c>
      <c r="CC1154" t="str">
        <f t="shared" si="691"/>
        <v>FC</v>
      </c>
      <c r="CE1154" s="32"/>
      <c r="CJ1154">
        <f t="shared" si="692"/>
        <v>0</v>
      </c>
      <c r="CK1154">
        <f t="shared" si="693"/>
        <v>1</v>
      </c>
      <c r="CL1154">
        <f t="shared" si="694"/>
        <v>1900</v>
      </c>
    </row>
    <row r="1155" spans="5:90" ht="15" customHeight="1" x14ac:dyDescent="0.35">
      <c r="E1155" s="32"/>
      <c r="AQ1155" s="1"/>
      <c r="AW1155" s="4" t="str">
        <f t="shared" si="660"/>
        <v>0</v>
      </c>
      <c r="AX1155" s="4" t="str">
        <f t="shared" si="661"/>
        <v>0</v>
      </c>
      <c r="AY1155" s="4" t="str">
        <f t="shared" si="662"/>
        <v>0</v>
      </c>
      <c r="AZ1155" s="4" t="str">
        <f t="shared" si="663"/>
        <v>0</v>
      </c>
      <c r="BA1155" s="4" t="str">
        <f t="shared" si="664"/>
        <v>0</v>
      </c>
      <c r="BB1155" s="4" t="str">
        <f t="shared" si="665"/>
        <v>0</v>
      </c>
      <c r="BC1155" s="4" t="str">
        <f t="shared" si="666"/>
        <v>0</v>
      </c>
      <c r="BD1155" s="4" t="str">
        <f t="shared" si="667"/>
        <v>0</v>
      </c>
      <c r="BE1155" s="4" t="str">
        <f t="shared" si="668"/>
        <v>0</v>
      </c>
      <c r="BF1155" s="4" t="str">
        <f t="shared" si="669"/>
        <v>0</v>
      </c>
      <c r="BG1155" s="4" t="str">
        <f t="shared" si="670"/>
        <v>0</v>
      </c>
      <c r="BH1155" s="4" t="str">
        <f t="shared" si="671"/>
        <v>0</v>
      </c>
      <c r="BI1155" s="4" t="str">
        <f t="shared" si="672"/>
        <v>0</v>
      </c>
      <c r="BJ1155" s="4" t="str">
        <f t="shared" si="673"/>
        <v>0</v>
      </c>
      <c r="BK1155" s="4" t="str">
        <f t="shared" si="674"/>
        <v>0</v>
      </c>
      <c r="BL1155" s="4" t="str">
        <f t="shared" si="675"/>
        <v>0</v>
      </c>
      <c r="BM1155" s="4" t="str">
        <f t="shared" si="676"/>
        <v>0</v>
      </c>
      <c r="BN1155" s="4" t="str">
        <f t="shared" si="677"/>
        <v>0</v>
      </c>
      <c r="BO1155" s="4" t="str">
        <f t="shared" si="678"/>
        <v>0</v>
      </c>
      <c r="BP1155" s="4" t="str">
        <f t="shared" si="679"/>
        <v>0</v>
      </c>
      <c r="BQ1155" s="4" t="str">
        <f t="shared" si="680"/>
        <v>0</v>
      </c>
      <c r="BR1155" s="4" t="str">
        <f t="shared" si="681"/>
        <v>0</v>
      </c>
      <c r="BS1155" s="4" t="str">
        <f t="shared" si="682"/>
        <v>0</v>
      </c>
      <c r="BT1155" s="4" t="str">
        <f t="shared" si="683"/>
        <v>0</v>
      </c>
      <c r="BU1155" s="4" t="str">
        <f t="shared" si="684"/>
        <v>0</v>
      </c>
      <c r="BV1155" s="4" t="str">
        <f t="shared" si="685"/>
        <v>0</v>
      </c>
      <c r="BW1155" s="4" t="str">
        <f t="shared" si="686"/>
        <v>0</v>
      </c>
      <c r="BX1155" s="4" t="str">
        <f t="shared" si="687"/>
        <v>0</v>
      </c>
      <c r="BY1155" s="4" t="str">
        <f t="shared" si="688"/>
        <v>0</v>
      </c>
      <c r="BZ1155" s="37">
        <f t="shared" si="689"/>
        <v>0</v>
      </c>
      <c r="CA1155" s="32" t="e">
        <f>VLOOKUP(J:J,'Agent wise'!A:C,3,0)</f>
        <v>#N/A</v>
      </c>
      <c r="CB1155" s="32">
        <f t="shared" si="690"/>
        <v>0</v>
      </c>
      <c r="CC1155" t="str">
        <f t="shared" si="691"/>
        <v>FC</v>
      </c>
      <c r="CE1155" s="32"/>
      <c r="CJ1155">
        <f t="shared" si="692"/>
        <v>0</v>
      </c>
      <c r="CK1155">
        <f t="shared" si="693"/>
        <v>1</v>
      </c>
      <c r="CL1155">
        <f t="shared" si="694"/>
        <v>1900</v>
      </c>
    </row>
    <row r="1156" spans="5:90" ht="15" customHeight="1" x14ac:dyDescent="0.35">
      <c r="E1156" s="32"/>
      <c r="AQ1156" s="1"/>
      <c r="AW1156" s="4" t="str">
        <f t="shared" si="660"/>
        <v>0</v>
      </c>
      <c r="AX1156" s="4" t="str">
        <f t="shared" si="661"/>
        <v>0</v>
      </c>
      <c r="AY1156" s="4" t="str">
        <f t="shared" si="662"/>
        <v>0</v>
      </c>
      <c r="AZ1156" s="4" t="str">
        <f t="shared" si="663"/>
        <v>0</v>
      </c>
      <c r="BA1156" s="4" t="str">
        <f t="shared" si="664"/>
        <v>0</v>
      </c>
      <c r="BB1156" s="4" t="str">
        <f t="shared" si="665"/>
        <v>0</v>
      </c>
      <c r="BC1156" s="4" t="str">
        <f t="shared" si="666"/>
        <v>0</v>
      </c>
      <c r="BD1156" s="4" t="str">
        <f t="shared" si="667"/>
        <v>0</v>
      </c>
      <c r="BE1156" s="4" t="str">
        <f t="shared" si="668"/>
        <v>0</v>
      </c>
      <c r="BF1156" s="4" t="str">
        <f t="shared" si="669"/>
        <v>0</v>
      </c>
      <c r="BG1156" s="4" t="str">
        <f t="shared" si="670"/>
        <v>0</v>
      </c>
      <c r="BH1156" s="4" t="str">
        <f t="shared" si="671"/>
        <v>0</v>
      </c>
      <c r="BI1156" s="4" t="str">
        <f t="shared" si="672"/>
        <v>0</v>
      </c>
      <c r="BJ1156" s="4" t="str">
        <f t="shared" si="673"/>
        <v>0</v>
      </c>
      <c r="BK1156" s="4" t="str">
        <f t="shared" si="674"/>
        <v>0</v>
      </c>
      <c r="BL1156" s="4" t="str">
        <f t="shared" si="675"/>
        <v>0</v>
      </c>
      <c r="BM1156" s="4" t="str">
        <f t="shared" si="676"/>
        <v>0</v>
      </c>
      <c r="BN1156" s="4" t="str">
        <f t="shared" si="677"/>
        <v>0</v>
      </c>
      <c r="BO1156" s="4" t="str">
        <f t="shared" si="678"/>
        <v>0</v>
      </c>
      <c r="BP1156" s="4" t="str">
        <f t="shared" si="679"/>
        <v>0</v>
      </c>
      <c r="BQ1156" s="4" t="str">
        <f t="shared" si="680"/>
        <v>0</v>
      </c>
      <c r="BR1156" s="4" t="str">
        <f t="shared" si="681"/>
        <v>0</v>
      </c>
      <c r="BS1156" s="4" t="str">
        <f t="shared" si="682"/>
        <v>0</v>
      </c>
      <c r="BT1156" s="4" t="str">
        <f t="shared" si="683"/>
        <v>0</v>
      </c>
      <c r="BU1156" s="4" t="str">
        <f t="shared" si="684"/>
        <v>0</v>
      </c>
      <c r="BV1156" s="4" t="str">
        <f t="shared" si="685"/>
        <v>0</v>
      </c>
      <c r="BW1156" s="4" t="str">
        <f t="shared" si="686"/>
        <v>0</v>
      </c>
      <c r="BX1156" s="4" t="str">
        <f t="shared" si="687"/>
        <v>0</v>
      </c>
      <c r="BY1156" s="4" t="str">
        <f t="shared" si="688"/>
        <v>0</v>
      </c>
      <c r="BZ1156" s="37">
        <f t="shared" si="689"/>
        <v>0</v>
      </c>
      <c r="CA1156" s="32" t="e">
        <f>VLOOKUP(J:J,'Agent wise'!A:C,3,0)</f>
        <v>#N/A</v>
      </c>
      <c r="CB1156" s="32">
        <f t="shared" si="690"/>
        <v>0</v>
      </c>
      <c r="CC1156" t="str">
        <f t="shared" si="691"/>
        <v>FC</v>
      </c>
      <c r="CE1156" s="32"/>
      <c r="CJ1156">
        <f t="shared" si="692"/>
        <v>0</v>
      </c>
      <c r="CK1156">
        <f t="shared" si="693"/>
        <v>1</v>
      </c>
      <c r="CL1156">
        <f t="shared" si="694"/>
        <v>1900</v>
      </c>
    </row>
    <row r="1157" spans="5:90" ht="15" customHeight="1" x14ac:dyDescent="0.35">
      <c r="E1157" s="32"/>
      <c r="AQ1157" s="1"/>
      <c r="AW1157" s="4" t="str">
        <f t="shared" si="660"/>
        <v>0</v>
      </c>
      <c r="AX1157" s="4" t="str">
        <f t="shared" si="661"/>
        <v>0</v>
      </c>
      <c r="AY1157" s="4" t="str">
        <f t="shared" si="662"/>
        <v>0</v>
      </c>
      <c r="AZ1157" s="4" t="str">
        <f t="shared" si="663"/>
        <v>0</v>
      </c>
      <c r="BA1157" s="4" t="str">
        <f t="shared" si="664"/>
        <v>0</v>
      </c>
      <c r="BB1157" s="4" t="str">
        <f t="shared" si="665"/>
        <v>0</v>
      </c>
      <c r="BC1157" s="4" t="str">
        <f t="shared" si="666"/>
        <v>0</v>
      </c>
      <c r="BD1157" s="4" t="str">
        <f t="shared" si="667"/>
        <v>0</v>
      </c>
      <c r="BE1157" s="4" t="str">
        <f t="shared" si="668"/>
        <v>0</v>
      </c>
      <c r="BF1157" s="4" t="str">
        <f t="shared" si="669"/>
        <v>0</v>
      </c>
      <c r="BG1157" s="4" t="str">
        <f t="shared" si="670"/>
        <v>0</v>
      </c>
      <c r="BH1157" s="4" t="str">
        <f t="shared" si="671"/>
        <v>0</v>
      </c>
      <c r="BI1157" s="4" t="str">
        <f t="shared" si="672"/>
        <v>0</v>
      </c>
      <c r="BJ1157" s="4" t="str">
        <f t="shared" si="673"/>
        <v>0</v>
      </c>
      <c r="BK1157" s="4" t="str">
        <f t="shared" si="674"/>
        <v>0</v>
      </c>
      <c r="BL1157" s="4" t="str">
        <f t="shared" si="675"/>
        <v>0</v>
      </c>
      <c r="BM1157" s="4" t="str">
        <f t="shared" si="676"/>
        <v>0</v>
      </c>
      <c r="BN1157" s="4" t="str">
        <f t="shared" si="677"/>
        <v>0</v>
      </c>
      <c r="BO1157" s="4" t="str">
        <f t="shared" si="678"/>
        <v>0</v>
      </c>
      <c r="BP1157" s="4" t="str">
        <f t="shared" si="679"/>
        <v>0</v>
      </c>
      <c r="BQ1157" s="4" t="str">
        <f t="shared" si="680"/>
        <v>0</v>
      </c>
      <c r="BR1157" s="4" t="str">
        <f t="shared" si="681"/>
        <v>0</v>
      </c>
      <c r="BS1157" s="4" t="str">
        <f t="shared" si="682"/>
        <v>0</v>
      </c>
      <c r="BT1157" s="4" t="str">
        <f t="shared" si="683"/>
        <v>0</v>
      </c>
      <c r="BU1157" s="4" t="str">
        <f t="shared" si="684"/>
        <v>0</v>
      </c>
      <c r="BV1157" s="4" t="str">
        <f t="shared" si="685"/>
        <v>0</v>
      </c>
      <c r="BW1157" s="4" t="str">
        <f t="shared" si="686"/>
        <v>0</v>
      </c>
      <c r="BX1157" s="4" t="str">
        <f t="shared" si="687"/>
        <v>0</v>
      </c>
      <c r="BY1157" s="4" t="str">
        <f t="shared" si="688"/>
        <v>0</v>
      </c>
      <c r="BZ1157" s="37">
        <f t="shared" si="689"/>
        <v>0</v>
      </c>
      <c r="CA1157" s="32" t="e">
        <f>VLOOKUP(J:J,'Agent wise'!A:C,3,0)</f>
        <v>#N/A</v>
      </c>
      <c r="CB1157" s="32">
        <f t="shared" si="690"/>
        <v>0</v>
      </c>
      <c r="CC1157" t="str">
        <f t="shared" si="691"/>
        <v>FC</v>
      </c>
      <c r="CE1157" s="32"/>
      <c r="CJ1157">
        <f t="shared" si="692"/>
        <v>0</v>
      </c>
      <c r="CK1157">
        <f t="shared" si="693"/>
        <v>1</v>
      </c>
      <c r="CL1157">
        <f t="shared" si="694"/>
        <v>1900</v>
      </c>
    </row>
    <row r="1158" spans="5:90" ht="15" customHeight="1" x14ac:dyDescent="0.35">
      <c r="E1158" s="32"/>
      <c r="AQ1158" s="1"/>
      <c r="AW1158" s="4" t="str">
        <f t="shared" si="660"/>
        <v>0</v>
      </c>
      <c r="AX1158" s="4" t="str">
        <f t="shared" si="661"/>
        <v>0</v>
      </c>
      <c r="AY1158" s="4" t="str">
        <f t="shared" si="662"/>
        <v>0</v>
      </c>
      <c r="AZ1158" s="4" t="str">
        <f t="shared" si="663"/>
        <v>0</v>
      </c>
      <c r="BA1158" s="4" t="str">
        <f t="shared" si="664"/>
        <v>0</v>
      </c>
      <c r="BB1158" s="4" t="str">
        <f t="shared" si="665"/>
        <v>0</v>
      </c>
      <c r="BC1158" s="4" t="str">
        <f t="shared" si="666"/>
        <v>0</v>
      </c>
      <c r="BD1158" s="4" t="str">
        <f t="shared" si="667"/>
        <v>0</v>
      </c>
      <c r="BE1158" s="4" t="str">
        <f t="shared" si="668"/>
        <v>0</v>
      </c>
      <c r="BF1158" s="4" t="str">
        <f t="shared" si="669"/>
        <v>0</v>
      </c>
      <c r="BG1158" s="4" t="str">
        <f t="shared" si="670"/>
        <v>0</v>
      </c>
      <c r="BH1158" s="4" t="str">
        <f t="shared" si="671"/>
        <v>0</v>
      </c>
      <c r="BI1158" s="4" t="str">
        <f t="shared" si="672"/>
        <v>0</v>
      </c>
      <c r="BJ1158" s="4" t="str">
        <f t="shared" si="673"/>
        <v>0</v>
      </c>
      <c r="BK1158" s="4" t="str">
        <f t="shared" si="674"/>
        <v>0</v>
      </c>
      <c r="BL1158" s="4" t="str">
        <f t="shared" si="675"/>
        <v>0</v>
      </c>
      <c r="BM1158" s="4" t="str">
        <f t="shared" si="676"/>
        <v>0</v>
      </c>
      <c r="BN1158" s="4" t="str">
        <f t="shared" si="677"/>
        <v>0</v>
      </c>
      <c r="BO1158" s="4" t="str">
        <f t="shared" si="678"/>
        <v>0</v>
      </c>
      <c r="BP1158" s="4" t="str">
        <f t="shared" si="679"/>
        <v>0</v>
      </c>
      <c r="BQ1158" s="4" t="str">
        <f t="shared" si="680"/>
        <v>0</v>
      </c>
      <c r="BR1158" s="4" t="str">
        <f t="shared" si="681"/>
        <v>0</v>
      </c>
      <c r="BS1158" s="4" t="str">
        <f t="shared" si="682"/>
        <v>0</v>
      </c>
      <c r="BT1158" s="4" t="str">
        <f t="shared" si="683"/>
        <v>0</v>
      </c>
      <c r="BU1158" s="4" t="str">
        <f t="shared" si="684"/>
        <v>0</v>
      </c>
      <c r="BV1158" s="4" t="str">
        <f t="shared" si="685"/>
        <v>0</v>
      </c>
      <c r="BW1158" s="4" t="str">
        <f t="shared" si="686"/>
        <v>0</v>
      </c>
      <c r="BX1158" s="4" t="str">
        <f t="shared" si="687"/>
        <v>0</v>
      </c>
      <c r="BY1158" s="4" t="str">
        <f t="shared" si="688"/>
        <v>0</v>
      </c>
      <c r="BZ1158" s="37">
        <f t="shared" si="689"/>
        <v>0</v>
      </c>
      <c r="CA1158" s="32" t="e">
        <f>VLOOKUP(J:J,'Agent wise'!A:C,3,0)</f>
        <v>#N/A</v>
      </c>
      <c r="CB1158" s="32">
        <f t="shared" si="690"/>
        <v>0</v>
      </c>
      <c r="CC1158" t="str">
        <f t="shared" si="691"/>
        <v>FC</v>
      </c>
      <c r="CE1158" s="32"/>
      <c r="CJ1158">
        <f t="shared" si="692"/>
        <v>0</v>
      </c>
      <c r="CK1158">
        <f t="shared" si="693"/>
        <v>1</v>
      </c>
      <c r="CL1158">
        <f t="shared" si="694"/>
        <v>1900</v>
      </c>
    </row>
    <row r="1159" spans="5:90" ht="15" customHeight="1" x14ac:dyDescent="0.35">
      <c r="E1159" s="32"/>
      <c r="AQ1159" s="1"/>
      <c r="AW1159" s="4" t="str">
        <f t="shared" si="660"/>
        <v>0</v>
      </c>
      <c r="AX1159" s="4" t="str">
        <f t="shared" si="661"/>
        <v>0</v>
      </c>
      <c r="AY1159" s="4" t="str">
        <f t="shared" si="662"/>
        <v>0</v>
      </c>
      <c r="AZ1159" s="4" t="str">
        <f t="shared" si="663"/>
        <v>0</v>
      </c>
      <c r="BA1159" s="4" t="str">
        <f t="shared" si="664"/>
        <v>0</v>
      </c>
      <c r="BB1159" s="4" t="str">
        <f t="shared" si="665"/>
        <v>0</v>
      </c>
      <c r="BC1159" s="4" t="str">
        <f t="shared" si="666"/>
        <v>0</v>
      </c>
      <c r="BD1159" s="4" t="str">
        <f t="shared" si="667"/>
        <v>0</v>
      </c>
      <c r="BE1159" s="4" t="str">
        <f t="shared" si="668"/>
        <v>0</v>
      </c>
      <c r="BF1159" s="4" t="str">
        <f t="shared" si="669"/>
        <v>0</v>
      </c>
      <c r="BG1159" s="4" t="str">
        <f t="shared" si="670"/>
        <v>0</v>
      </c>
      <c r="BH1159" s="4" t="str">
        <f t="shared" si="671"/>
        <v>0</v>
      </c>
      <c r="BI1159" s="4" t="str">
        <f t="shared" si="672"/>
        <v>0</v>
      </c>
      <c r="BJ1159" s="4" t="str">
        <f t="shared" si="673"/>
        <v>0</v>
      </c>
      <c r="BK1159" s="4" t="str">
        <f t="shared" si="674"/>
        <v>0</v>
      </c>
      <c r="BL1159" s="4" t="str">
        <f t="shared" si="675"/>
        <v>0</v>
      </c>
      <c r="BM1159" s="4" t="str">
        <f t="shared" si="676"/>
        <v>0</v>
      </c>
      <c r="BN1159" s="4" t="str">
        <f t="shared" si="677"/>
        <v>0</v>
      </c>
      <c r="BO1159" s="4" t="str">
        <f t="shared" si="678"/>
        <v>0</v>
      </c>
      <c r="BP1159" s="4" t="str">
        <f t="shared" si="679"/>
        <v>0</v>
      </c>
      <c r="BQ1159" s="4" t="str">
        <f t="shared" si="680"/>
        <v>0</v>
      </c>
      <c r="BR1159" s="4" t="str">
        <f t="shared" si="681"/>
        <v>0</v>
      </c>
      <c r="BS1159" s="4" t="str">
        <f t="shared" si="682"/>
        <v>0</v>
      </c>
      <c r="BT1159" s="4" t="str">
        <f t="shared" si="683"/>
        <v>0</v>
      </c>
      <c r="BU1159" s="4" t="str">
        <f t="shared" si="684"/>
        <v>0</v>
      </c>
      <c r="BV1159" s="4" t="str">
        <f t="shared" si="685"/>
        <v>0</v>
      </c>
      <c r="BW1159" s="4" t="str">
        <f t="shared" si="686"/>
        <v>0</v>
      </c>
      <c r="BX1159" s="4" t="str">
        <f t="shared" si="687"/>
        <v>0</v>
      </c>
      <c r="BY1159" s="4" t="str">
        <f t="shared" si="688"/>
        <v>0</v>
      </c>
      <c r="BZ1159" s="37">
        <f t="shared" si="689"/>
        <v>0</v>
      </c>
      <c r="CA1159" s="32" t="e">
        <f>VLOOKUP(J:J,'Agent wise'!A:C,3,0)</f>
        <v>#N/A</v>
      </c>
      <c r="CB1159" s="32">
        <f t="shared" si="690"/>
        <v>0</v>
      </c>
      <c r="CC1159" t="str">
        <f t="shared" si="691"/>
        <v>FC</v>
      </c>
      <c r="CE1159" s="32"/>
      <c r="CJ1159">
        <f t="shared" si="692"/>
        <v>0</v>
      </c>
      <c r="CK1159">
        <f t="shared" si="693"/>
        <v>1</v>
      </c>
      <c r="CL1159">
        <f t="shared" si="694"/>
        <v>1900</v>
      </c>
    </row>
    <row r="1160" spans="5:90" ht="15" customHeight="1" x14ac:dyDescent="0.35">
      <c r="E1160" s="32"/>
      <c r="AW1160" s="4" t="str">
        <f t="shared" si="660"/>
        <v>0</v>
      </c>
      <c r="AX1160" s="4" t="str">
        <f t="shared" si="661"/>
        <v>0</v>
      </c>
      <c r="AY1160" s="4" t="str">
        <f t="shared" si="662"/>
        <v>0</v>
      </c>
      <c r="AZ1160" s="4" t="str">
        <f t="shared" si="663"/>
        <v>0</v>
      </c>
      <c r="BA1160" s="4" t="str">
        <f t="shared" si="664"/>
        <v>0</v>
      </c>
      <c r="BB1160" s="4" t="str">
        <f t="shared" si="665"/>
        <v>0</v>
      </c>
      <c r="BC1160" s="4" t="str">
        <f t="shared" si="666"/>
        <v>0</v>
      </c>
      <c r="BD1160" s="4" t="str">
        <f t="shared" si="667"/>
        <v>0</v>
      </c>
      <c r="BE1160" s="4" t="str">
        <f t="shared" si="668"/>
        <v>0</v>
      </c>
      <c r="BF1160" s="4" t="str">
        <f t="shared" si="669"/>
        <v>0</v>
      </c>
      <c r="BG1160" s="4" t="str">
        <f t="shared" si="670"/>
        <v>0</v>
      </c>
      <c r="BH1160" s="4" t="str">
        <f t="shared" si="671"/>
        <v>0</v>
      </c>
      <c r="BI1160" s="4" t="str">
        <f t="shared" si="672"/>
        <v>0</v>
      </c>
      <c r="BJ1160" s="4" t="str">
        <f t="shared" si="673"/>
        <v>0</v>
      </c>
      <c r="BK1160" s="4" t="str">
        <f t="shared" si="674"/>
        <v>0</v>
      </c>
      <c r="BL1160" s="4" t="str">
        <f t="shared" si="675"/>
        <v>0</v>
      </c>
      <c r="BM1160" s="4" t="str">
        <f t="shared" si="676"/>
        <v>0</v>
      </c>
      <c r="BN1160" s="4" t="str">
        <f t="shared" si="677"/>
        <v>0</v>
      </c>
      <c r="BO1160" s="4" t="str">
        <f t="shared" si="678"/>
        <v>0</v>
      </c>
      <c r="BP1160" s="4" t="str">
        <f t="shared" si="679"/>
        <v>0</v>
      </c>
      <c r="BQ1160" s="4" t="str">
        <f t="shared" si="680"/>
        <v>0</v>
      </c>
      <c r="BR1160" s="4" t="str">
        <f t="shared" si="681"/>
        <v>0</v>
      </c>
      <c r="BS1160" s="4" t="str">
        <f t="shared" si="682"/>
        <v>0</v>
      </c>
      <c r="BT1160" s="4" t="str">
        <f t="shared" si="683"/>
        <v>0</v>
      </c>
      <c r="BU1160" s="4" t="str">
        <f t="shared" si="684"/>
        <v>0</v>
      </c>
      <c r="BV1160" s="4" t="str">
        <f t="shared" si="685"/>
        <v>0</v>
      </c>
      <c r="BW1160" s="4" t="str">
        <f t="shared" si="686"/>
        <v>0</v>
      </c>
      <c r="BX1160" s="4" t="str">
        <f t="shared" si="687"/>
        <v>0</v>
      </c>
      <c r="BY1160" s="4" t="str">
        <f t="shared" si="688"/>
        <v>0</v>
      </c>
      <c r="BZ1160" s="37">
        <f t="shared" si="689"/>
        <v>0</v>
      </c>
      <c r="CA1160" s="32" t="e">
        <f>VLOOKUP(J:J,'Agent wise'!A:C,3,0)</f>
        <v>#N/A</v>
      </c>
      <c r="CB1160" s="32">
        <f t="shared" si="690"/>
        <v>0</v>
      </c>
      <c r="CC1160" t="str">
        <f t="shared" si="691"/>
        <v>FC</v>
      </c>
      <c r="CE1160" s="32"/>
      <c r="CJ1160">
        <f t="shared" si="692"/>
        <v>0</v>
      </c>
      <c r="CK1160">
        <f t="shared" si="693"/>
        <v>1</v>
      </c>
      <c r="CL1160">
        <f t="shared" si="694"/>
        <v>1900</v>
      </c>
    </row>
    <row r="1161" spans="5:90" ht="15" customHeight="1" x14ac:dyDescent="0.35">
      <c r="E1161" s="32"/>
      <c r="AW1161" s="4" t="str">
        <f t="shared" si="660"/>
        <v>0</v>
      </c>
      <c r="AX1161" s="4" t="str">
        <f t="shared" si="661"/>
        <v>0</v>
      </c>
      <c r="AY1161" s="4" t="str">
        <f t="shared" si="662"/>
        <v>0</v>
      </c>
      <c r="AZ1161" s="4" t="str">
        <f t="shared" si="663"/>
        <v>0</v>
      </c>
      <c r="BA1161" s="4" t="str">
        <f t="shared" si="664"/>
        <v>0</v>
      </c>
      <c r="BB1161" s="4" t="str">
        <f t="shared" si="665"/>
        <v>0</v>
      </c>
      <c r="BC1161" s="4" t="str">
        <f t="shared" si="666"/>
        <v>0</v>
      </c>
      <c r="BD1161" s="4" t="str">
        <f t="shared" si="667"/>
        <v>0</v>
      </c>
      <c r="BE1161" s="4" t="str">
        <f t="shared" si="668"/>
        <v>0</v>
      </c>
      <c r="BF1161" s="4" t="str">
        <f t="shared" si="669"/>
        <v>0</v>
      </c>
      <c r="BG1161" s="4" t="str">
        <f t="shared" si="670"/>
        <v>0</v>
      </c>
      <c r="BH1161" s="4" t="str">
        <f t="shared" si="671"/>
        <v>0</v>
      </c>
      <c r="BI1161" s="4" t="str">
        <f t="shared" si="672"/>
        <v>0</v>
      </c>
      <c r="BJ1161" s="4" t="str">
        <f t="shared" si="673"/>
        <v>0</v>
      </c>
      <c r="BK1161" s="4" t="str">
        <f t="shared" si="674"/>
        <v>0</v>
      </c>
      <c r="BL1161" s="4" t="str">
        <f t="shared" si="675"/>
        <v>0</v>
      </c>
      <c r="BM1161" s="4" t="str">
        <f t="shared" si="676"/>
        <v>0</v>
      </c>
      <c r="BN1161" s="4" t="str">
        <f t="shared" si="677"/>
        <v>0</v>
      </c>
      <c r="BO1161" s="4" t="str">
        <f t="shared" si="678"/>
        <v>0</v>
      </c>
      <c r="BP1161" s="4" t="str">
        <f t="shared" si="679"/>
        <v>0</v>
      </c>
      <c r="BQ1161" s="4" t="str">
        <f t="shared" si="680"/>
        <v>0</v>
      </c>
      <c r="BR1161" s="4" t="str">
        <f t="shared" si="681"/>
        <v>0</v>
      </c>
      <c r="BS1161" s="4" t="str">
        <f t="shared" si="682"/>
        <v>0</v>
      </c>
      <c r="BT1161" s="4" t="str">
        <f t="shared" si="683"/>
        <v>0</v>
      </c>
      <c r="BU1161" s="4" t="str">
        <f t="shared" si="684"/>
        <v>0</v>
      </c>
      <c r="BV1161" s="4" t="str">
        <f t="shared" si="685"/>
        <v>0</v>
      </c>
      <c r="BW1161" s="4" t="str">
        <f t="shared" si="686"/>
        <v>0</v>
      </c>
      <c r="BX1161" s="4" t="str">
        <f t="shared" si="687"/>
        <v>0</v>
      </c>
      <c r="BY1161" s="4" t="str">
        <f t="shared" si="688"/>
        <v>0</v>
      </c>
      <c r="BZ1161" s="37">
        <f t="shared" si="689"/>
        <v>0</v>
      </c>
      <c r="CA1161" s="32" t="e">
        <f>VLOOKUP(J:J,'Agent wise'!A:C,3,0)</f>
        <v>#N/A</v>
      </c>
      <c r="CB1161" s="32">
        <f t="shared" si="690"/>
        <v>0</v>
      </c>
      <c r="CC1161" t="str">
        <f t="shared" si="691"/>
        <v>FC</v>
      </c>
      <c r="CE1161" s="32"/>
      <c r="CJ1161">
        <f t="shared" si="692"/>
        <v>0</v>
      </c>
      <c r="CK1161">
        <f t="shared" si="693"/>
        <v>1</v>
      </c>
      <c r="CL1161">
        <f t="shared" si="694"/>
        <v>1900</v>
      </c>
    </row>
    <row r="1162" spans="5:90" ht="15" customHeight="1" x14ac:dyDescent="0.35">
      <c r="E1162" s="32"/>
      <c r="AQ1162" s="1"/>
      <c r="AW1162" s="4" t="str">
        <f t="shared" si="660"/>
        <v>0</v>
      </c>
      <c r="AX1162" s="4" t="str">
        <f t="shared" si="661"/>
        <v>0</v>
      </c>
      <c r="AY1162" s="4" t="str">
        <f t="shared" si="662"/>
        <v>0</v>
      </c>
      <c r="AZ1162" s="4" t="str">
        <f t="shared" si="663"/>
        <v>0</v>
      </c>
      <c r="BA1162" s="4" t="str">
        <f t="shared" si="664"/>
        <v>0</v>
      </c>
      <c r="BB1162" s="4" t="str">
        <f t="shared" si="665"/>
        <v>0</v>
      </c>
      <c r="BC1162" s="4" t="str">
        <f t="shared" si="666"/>
        <v>0</v>
      </c>
      <c r="BD1162" s="4" t="str">
        <f t="shared" si="667"/>
        <v>0</v>
      </c>
      <c r="BE1162" s="4" t="str">
        <f t="shared" si="668"/>
        <v>0</v>
      </c>
      <c r="BF1162" s="4" t="str">
        <f t="shared" si="669"/>
        <v>0</v>
      </c>
      <c r="BG1162" s="4" t="str">
        <f t="shared" si="670"/>
        <v>0</v>
      </c>
      <c r="BH1162" s="4" t="str">
        <f t="shared" si="671"/>
        <v>0</v>
      </c>
      <c r="BI1162" s="4" t="str">
        <f t="shared" si="672"/>
        <v>0</v>
      </c>
      <c r="BJ1162" s="4" t="str">
        <f t="shared" si="673"/>
        <v>0</v>
      </c>
      <c r="BK1162" s="4" t="str">
        <f t="shared" si="674"/>
        <v>0</v>
      </c>
      <c r="BL1162" s="4" t="str">
        <f t="shared" si="675"/>
        <v>0</v>
      </c>
      <c r="BM1162" s="4" t="str">
        <f t="shared" si="676"/>
        <v>0</v>
      </c>
      <c r="BN1162" s="4" t="str">
        <f t="shared" si="677"/>
        <v>0</v>
      </c>
      <c r="BO1162" s="4" t="str">
        <f t="shared" si="678"/>
        <v>0</v>
      </c>
      <c r="BP1162" s="4" t="str">
        <f t="shared" si="679"/>
        <v>0</v>
      </c>
      <c r="BQ1162" s="4" t="str">
        <f t="shared" si="680"/>
        <v>0</v>
      </c>
      <c r="BR1162" s="4" t="str">
        <f t="shared" si="681"/>
        <v>0</v>
      </c>
      <c r="BS1162" s="4" t="str">
        <f t="shared" si="682"/>
        <v>0</v>
      </c>
      <c r="BT1162" s="4" t="str">
        <f t="shared" si="683"/>
        <v>0</v>
      </c>
      <c r="BU1162" s="4" t="str">
        <f t="shared" si="684"/>
        <v>0</v>
      </c>
      <c r="BV1162" s="4" t="str">
        <f t="shared" si="685"/>
        <v>0</v>
      </c>
      <c r="BW1162" s="4" t="str">
        <f t="shared" si="686"/>
        <v>0</v>
      </c>
      <c r="BX1162" s="4" t="str">
        <f t="shared" si="687"/>
        <v>0</v>
      </c>
      <c r="BY1162" s="4" t="str">
        <f t="shared" si="688"/>
        <v>0</v>
      </c>
      <c r="BZ1162" s="37">
        <f t="shared" si="689"/>
        <v>0</v>
      </c>
      <c r="CA1162" s="32" t="e">
        <f>VLOOKUP(J:J,'Agent wise'!A:C,3,0)</f>
        <v>#N/A</v>
      </c>
      <c r="CB1162" s="32">
        <f t="shared" si="690"/>
        <v>0</v>
      </c>
      <c r="CC1162" t="str">
        <f t="shared" si="691"/>
        <v>FC</v>
      </c>
      <c r="CE1162" s="32"/>
      <c r="CJ1162">
        <f t="shared" si="692"/>
        <v>0</v>
      </c>
      <c r="CK1162">
        <f t="shared" si="693"/>
        <v>1</v>
      </c>
      <c r="CL1162">
        <f t="shared" si="694"/>
        <v>1900</v>
      </c>
    </row>
    <row r="1163" spans="5:90" ht="15" customHeight="1" x14ac:dyDescent="0.35">
      <c r="E1163" s="32"/>
      <c r="AQ1163" s="1"/>
      <c r="AW1163" s="4" t="str">
        <f t="shared" si="660"/>
        <v>0</v>
      </c>
      <c r="AX1163" s="4" t="str">
        <f t="shared" si="661"/>
        <v>0</v>
      </c>
      <c r="AY1163" s="4" t="str">
        <f t="shared" si="662"/>
        <v>0</v>
      </c>
      <c r="AZ1163" s="4" t="str">
        <f t="shared" si="663"/>
        <v>0</v>
      </c>
      <c r="BA1163" s="4" t="str">
        <f t="shared" si="664"/>
        <v>0</v>
      </c>
      <c r="BB1163" s="4" t="str">
        <f t="shared" si="665"/>
        <v>0</v>
      </c>
      <c r="BC1163" s="4" t="str">
        <f t="shared" si="666"/>
        <v>0</v>
      </c>
      <c r="BD1163" s="4" t="str">
        <f t="shared" si="667"/>
        <v>0</v>
      </c>
      <c r="BE1163" s="4" t="str">
        <f t="shared" si="668"/>
        <v>0</v>
      </c>
      <c r="BF1163" s="4" t="str">
        <f t="shared" si="669"/>
        <v>0</v>
      </c>
      <c r="BG1163" s="4" t="str">
        <f t="shared" si="670"/>
        <v>0</v>
      </c>
      <c r="BH1163" s="4" t="str">
        <f t="shared" si="671"/>
        <v>0</v>
      </c>
      <c r="BI1163" s="4" t="str">
        <f t="shared" si="672"/>
        <v>0</v>
      </c>
      <c r="BJ1163" s="4" t="str">
        <f t="shared" si="673"/>
        <v>0</v>
      </c>
      <c r="BK1163" s="4" t="str">
        <f t="shared" si="674"/>
        <v>0</v>
      </c>
      <c r="BL1163" s="4" t="str">
        <f t="shared" si="675"/>
        <v>0</v>
      </c>
      <c r="BM1163" s="4" t="str">
        <f t="shared" si="676"/>
        <v>0</v>
      </c>
      <c r="BN1163" s="4" t="str">
        <f t="shared" si="677"/>
        <v>0</v>
      </c>
      <c r="BO1163" s="4" t="str">
        <f t="shared" si="678"/>
        <v>0</v>
      </c>
      <c r="BP1163" s="4" t="str">
        <f t="shared" si="679"/>
        <v>0</v>
      </c>
      <c r="BQ1163" s="4" t="str">
        <f t="shared" si="680"/>
        <v>0</v>
      </c>
      <c r="BR1163" s="4" t="str">
        <f t="shared" si="681"/>
        <v>0</v>
      </c>
      <c r="BS1163" s="4" t="str">
        <f t="shared" si="682"/>
        <v>0</v>
      </c>
      <c r="BT1163" s="4" t="str">
        <f t="shared" si="683"/>
        <v>0</v>
      </c>
      <c r="BU1163" s="4" t="str">
        <f t="shared" si="684"/>
        <v>0</v>
      </c>
      <c r="BV1163" s="4" t="str">
        <f t="shared" si="685"/>
        <v>0</v>
      </c>
      <c r="BW1163" s="4" t="str">
        <f t="shared" si="686"/>
        <v>0</v>
      </c>
      <c r="BX1163" s="4" t="str">
        <f t="shared" si="687"/>
        <v>0</v>
      </c>
      <c r="BY1163" s="4" t="str">
        <f t="shared" si="688"/>
        <v>0</v>
      </c>
      <c r="BZ1163" s="37">
        <f t="shared" si="689"/>
        <v>0</v>
      </c>
      <c r="CA1163" s="32" t="e">
        <f>VLOOKUP(J:J,'Agent wise'!A:C,3,0)</f>
        <v>#N/A</v>
      </c>
      <c r="CB1163" s="32">
        <f t="shared" si="690"/>
        <v>0</v>
      </c>
      <c r="CC1163" t="str">
        <f t="shared" si="691"/>
        <v>FC</v>
      </c>
      <c r="CE1163" s="32"/>
      <c r="CJ1163">
        <f t="shared" si="692"/>
        <v>0</v>
      </c>
      <c r="CK1163">
        <f t="shared" si="693"/>
        <v>1</v>
      </c>
      <c r="CL1163">
        <f t="shared" si="694"/>
        <v>1900</v>
      </c>
    </row>
    <row r="1164" spans="5:90" ht="15" customHeight="1" x14ac:dyDescent="0.35">
      <c r="E1164" s="32"/>
      <c r="AQ1164" s="1"/>
      <c r="AW1164" s="4" t="str">
        <f t="shared" si="660"/>
        <v>0</v>
      </c>
      <c r="AX1164" s="4" t="str">
        <f t="shared" si="661"/>
        <v>0</v>
      </c>
      <c r="AY1164" s="4" t="str">
        <f t="shared" si="662"/>
        <v>0</v>
      </c>
      <c r="AZ1164" s="4" t="str">
        <f t="shared" si="663"/>
        <v>0</v>
      </c>
      <c r="BA1164" s="4" t="str">
        <f t="shared" si="664"/>
        <v>0</v>
      </c>
      <c r="BB1164" s="4" t="str">
        <f t="shared" si="665"/>
        <v>0</v>
      </c>
      <c r="BC1164" s="4" t="str">
        <f t="shared" si="666"/>
        <v>0</v>
      </c>
      <c r="BD1164" s="4" t="str">
        <f t="shared" si="667"/>
        <v>0</v>
      </c>
      <c r="BE1164" s="4" t="str">
        <f t="shared" si="668"/>
        <v>0</v>
      </c>
      <c r="BF1164" s="4" t="str">
        <f t="shared" si="669"/>
        <v>0</v>
      </c>
      <c r="BG1164" s="4" t="str">
        <f t="shared" si="670"/>
        <v>0</v>
      </c>
      <c r="BH1164" s="4" t="str">
        <f t="shared" si="671"/>
        <v>0</v>
      </c>
      <c r="BI1164" s="4" t="str">
        <f t="shared" si="672"/>
        <v>0</v>
      </c>
      <c r="BJ1164" s="4" t="str">
        <f t="shared" si="673"/>
        <v>0</v>
      </c>
      <c r="BK1164" s="4" t="str">
        <f t="shared" si="674"/>
        <v>0</v>
      </c>
      <c r="BL1164" s="4" t="str">
        <f t="shared" si="675"/>
        <v>0</v>
      </c>
      <c r="BM1164" s="4" t="str">
        <f t="shared" si="676"/>
        <v>0</v>
      </c>
      <c r="BN1164" s="4" t="str">
        <f t="shared" si="677"/>
        <v>0</v>
      </c>
      <c r="BO1164" s="4" t="str">
        <f t="shared" si="678"/>
        <v>0</v>
      </c>
      <c r="BP1164" s="4" t="str">
        <f t="shared" si="679"/>
        <v>0</v>
      </c>
      <c r="BQ1164" s="4" t="str">
        <f t="shared" si="680"/>
        <v>0</v>
      </c>
      <c r="BR1164" s="4" t="str">
        <f t="shared" si="681"/>
        <v>0</v>
      </c>
      <c r="BS1164" s="4" t="str">
        <f t="shared" si="682"/>
        <v>0</v>
      </c>
      <c r="BT1164" s="4" t="str">
        <f t="shared" si="683"/>
        <v>0</v>
      </c>
      <c r="BU1164" s="4" t="str">
        <f t="shared" si="684"/>
        <v>0</v>
      </c>
      <c r="BV1164" s="4" t="str">
        <f t="shared" si="685"/>
        <v>0</v>
      </c>
      <c r="BW1164" s="4" t="str">
        <f t="shared" si="686"/>
        <v>0</v>
      </c>
      <c r="BX1164" s="4" t="str">
        <f t="shared" si="687"/>
        <v>0</v>
      </c>
      <c r="BY1164" s="4" t="str">
        <f t="shared" si="688"/>
        <v>0</v>
      </c>
      <c r="BZ1164" s="37">
        <f t="shared" si="689"/>
        <v>0</v>
      </c>
      <c r="CA1164" s="32" t="e">
        <f>VLOOKUP(J:J,'Agent wise'!A:C,3,0)</f>
        <v>#N/A</v>
      </c>
      <c r="CB1164" s="32">
        <f t="shared" si="690"/>
        <v>0</v>
      </c>
      <c r="CC1164" t="str">
        <f t="shared" si="691"/>
        <v>FC</v>
      </c>
      <c r="CE1164" s="32"/>
      <c r="CJ1164">
        <f t="shared" si="692"/>
        <v>0</v>
      </c>
      <c r="CK1164">
        <f t="shared" si="693"/>
        <v>1</v>
      </c>
      <c r="CL1164">
        <f t="shared" si="694"/>
        <v>1900</v>
      </c>
    </row>
    <row r="1165" spans="5:90" ht="15" customHeight="1" x14ac:dyDescent="0.35">
      <c r="E1165" s="32"/>
      <c r="AQ1165" s="1"/>
      <c r="AW1165" s="4" t="str">
        <f t="shared" si="660"/>
        <v>0</v>
      </c>
      <c r="AX1165" s="4" t="str">
        <f t="shared" si="661"/>
        <v>0</v>
      </c>
      <c r="AY1165" s="4" t="str">
        <f t="shared" si="662"/>
        <v>0</v>
      </c>
      <c r="AZ1165" s="4" t="str">
        <f t="shared" si="663"/>
        <v>0</v>
      </c>
      <c r="BA1165" s="4" t="str">
        <f t="shared" si="664"/>
        <v>0</v>
      </c>
      <c r="BB1165" s="4" t="str">
        <f t="shared" si="665"/>
        <v>0</v>
      </c>
      <c r="BC1165" s="4" t="str">
        <f t="shared" si="666"/>
        <v>0</v>
      </c>
      <c r="BD1165" s="4" t="str">
        <f t="shared" si="667"/>
        <v>0</v>
      </c>
      <c r="BE1165" s="4" t="str">
        <f t="shared" si="668"/>
        <v>0</v>
      </c>
      <c r="BF1165" s="4" t="str">
        <f t="shared" si="669"/>
        <v>0</v>
      </c>
      <c r="BG1165" s="4" t="str">
        <f t="shared" si="670"/>
        <v>0</v>
      </c>
      <c r="BH1165" s="4" t="str">
        <f t="shared" si="671"/>
        <v>0</v>
      </c>
      <c r="BI1165" s="4" t="str">
        <f t="shared" si="672"/>
        <v>0</v>
      </c>
      <c r="BJ1165" s="4" t="str">
        <f t="shared" si="673"/>
        <v>0</v>
      </c>
      <c r="BK1165" s="4" t="str">
        <f t="shared" si="674"/>
        <v>0</v>
      </c>
      <c r="BL1165" s="4" t="str">
        <f t="shared" si="675"/>
        <v>0</v>
      </c>
      <c r="BM1165" s="4" t="str">
        <f t="shared" si="676"/>
        <v>0</v>
      </c>
      <c r="BN1165" s="4" t="str">
        <f t="shared" si="677"/>
        <v>0</v>
      </c>
      <c r="BO1165" s="4" t="str">
        <f t="shared" si="678"/>
        <v>0</v>
      </c>
      <c r="BP1165" s="4" t="str">
        <f t="shared" si="679"/>
        <v>0</v>
      </c>
      <c r="BQ1165" s="4" t="str">
        <f t="shared" si="680"/>
        <v>0</v>
      </c>
      <c r="BR1165" s="4" t="str">
        <f t="shared" si="681"/>
        <v>0</v>
      </c>
      <c r="BS1165" s="4" t="str">
        <f t="shared" si="682"/>
        <v>0</v>
      </c>
      <c r="BT1165" s="4" t="str">
        <f t="shared" si="683"/>
        <v>0</v>
      </c>
      <c r="BU1165" s="4" t="str">
        <f t="shared" si="684"/>
        <v>0</v>
      </c>
      <c r="BV1165" s="4" t="str">
        <f t="shared" si="685"/>
        <v>0</v>
      </c>
      <c r="BW1165" s="4" t="str">
        <f t="shared" si="686"/>
        <v>0</v>
      </c>
      <c r="BX1165" s="4" t="str">
        <f t="shared" si="687"/>
        <v>0</v>
      </c>
      <c r="BY1165" s="4" t="str">
        <f t="shared" si="688"/>
        <v>0</v>
      </c>
      <c r="BZ1165" s="37">
        <f t="shared" si="689"/>
        <v>0</v>
      </c>
      <c r="CA1165" s="32" t="e">
        <f>VLOOKUP(J:J,'Agent wise'!A:C,3,0)</f>
        <v>#N/A</v>
      </c>
      <c r="CB1165" s="32">
        <f t="shared" si="690"/>
        <v>0</v>
      </c>
      <c r="CC1165" t="str">
        <f t="shared" si="691"/>
        <v>FC</v>
      </c>
      <c r="CE1165" s="32"/>
      <c r="CJ1165">
        <f t="shared" si="692"/>
        <v>0</v>
      </c>
      <c r="CK1165">
        <f t="shared" si="693"/>
        <v>1</v>
      </c>
      <c r="CL1165">
        <f t="shared" si="694"/>
        <v>1900</v>
      </c>
    </row>
    <row r="1166" spans="5:90" ht="15" customHeight="1" x14ac:dyDescent="0.35">
      <c r="E1166" s="32"/>
      <c r="AP1166" s="1"/>
      <c r="AQ1166" s="1"/>
      <c r="AW1166" s="4" t="str">
        <f t="shared" si="660"/>
        <v>0</v>
      </c>
      <c r="AX1166" s="4" t="str">
        <f t="shared" si="661"/>
        <v>0</v>
      </c>
      <c r="AY1166" s="4" t="str">
        <f t="shared" si="662"/>
        <v>0</v>
      </c>
      <c r="AZ1166" s="4" t="str">
        <f t="shared" si="663"/>
        <v>0</v>
      </c>
      <c r="BA1166" s="4" t="str">
        <f t="shared" si="664"/>
        <v>0</v>
      </c>
      <c r="BB1166" s="4" t="str">
        <f t="shared" si="665"/>
        <v>0</v>
      </c>
      <c r="BC1166" s="4" t="str">
        <f t="shared" si="666"/>
        <v>0</v>
      </c>
      <c r="BD1166" s="4" t="str">
        <f t="shared" si="667"/>
        <v>0</v>
      </c>
      <c r="BE1166" s="4" t="str">
        <f t="shared" si="668"/>
        <v>0</v>
      </c>
      <c r="BF1166" s="4" t="str">
        <f t="shared" si="669"/>
        <v>0</v>
      </c>
      <c r="BG1166" s="4" t="str">
        <f t="shared" si="670"/>
        <v>0</v>
      </c>
      <c r="BH1166" s="4" t="str">
        <f t="shared" si="671"/>
        <v>0</v>
      </c>
      <c r="BI1166" s="4" t="str">
        <f t="shared" si="672"/>
        <v>0</v>
      </c>
      <c r="BJ1166" s="4" t="str">
        <f t="shared" si="673"/>
        <v>0</v>
      </c>
      <c r="BK1166" s="4" t="str">
        <f t="shared" si="674"/>
        <v>0</v>
      </c>
      <c r="BL1166" s="4" t="str">
        <f t="shared" si="675"/>
        <v>0</v>
      </c>
      <c r="BM1166" s="4" t="str">
        <f t="shared" si="676"/>
        <v>0</v>
      </c>
      <c r="BN1166" s="4" t="str">
        <f t="shared" si="677"/>
        <v>0</v>
      </c>
      <c r="BO1166" s="4" t="str">
        <f t="shared" si="678"/>
        <v>0</v>
      </c>
      <c r="BP1166" s="4" t="str">
        <f t="shared" si="679"/>
        <v>0</v>
      </c>
      <c r="BQ1166" s="4" t="str">
        <f t="shared" si="680"/>
        <v>0</v>
      </c>
      <c r="BR1166" s="4" t="str">
        <f t="shared" si="681"/>
        <v>0</v>
      </c>
      <c r="BS1166" s="4" t="str">
        <f t="shared" si="682"/>
        <v>0</v>
      </c>
      <c r="BT1166" s="4" t="str">
        <f t="shared" si="683"/>
        <v>0</v>
      </c>
      <c r="BU1166" s="4" t="str">
        <f t="shared" si="684"/>
        <v>0</v>
      </c>
      <c r="BV1166" s="4" t="str">
        <f t="shared" si="685"/>
        <v>0</v>
      </c>
      <c r="BW1166" s="4" t="str">
        <f t="shared" si="686"/>
        <v>0</v>
      </c>
      <c r="BX1166" s="4" t="str">
        <f t="shared" si="687"/>
        <v>0</v>
      </c>
      <c r="BY1166" s="4" t="str">
        <f t="shared" si="688"/>
        <v>0</v>
      </c>
      <c r="BZ1166" s="37">
        <f t="shared" si="689"/>
        <v>0</v>
      </c>
      <c r="CA1166" s="32" t="e">
        <f>VLOOKUP(J:J,'Agent wise'!A:C,3,0)</f>
        <v>#N/A</v>
      </c>
      <c r="CB1166" s="32">
        <f t="shared" si="690"/>
        <v>0</v>
      </c>
      <c r="CC1166" t="str">
        <f t="shared" si="691"/>
        <v>FC</v>
      </c>
      <c r="CE1166" s="32"/>
      <c r="CJ1166">
        <f t="shared" si="692"/>
        <v>0</v>
      </c>
      <c r="CK1166">
        <f t="shared" si="693"/>
        <v>1</v>
      </c>
      <c r="CL1166">
        <f t="shared" si="694"/>
        <v>1900</v>
      </c>
    </row>
    <row r="1167" spans="5:90" ht="15" customHeight="1" x14ac:dyDescent="0.35">
      <c r="E1167" s="32"/>
      <c r="AQ1167" s="1"/>
      <c r="AW1167" s="4" t="str">
        <f t="shared" si="660"/>
        <v>0</v>
      </c>
      <c r="AX1167" s="4" t="str">
        <f t="shared" si="661"/>
        <v>0</v>
      </c>
      <c r="AY1167" s="4" t="str">
        <f t="shared" si="662"/>
        <v>0</v>
      </c>
      <c r="AZ1167" s="4" t="str">
        <f t="shared" si="663"/>
        <v>0</v>
      </c>
      <c r="BA1167" s="4" t="str">
        <f t="shared" si="664"/>
        <v>0</v>
      </c>
      <c r="BB1167" s="4" t="str">
        <f t="shared" si="665"/>
        <v>0</v>
      </c>
      <c r="BC1167" s="4" t="str">
        <f t="shared" si="666"/>
        <v>0</v>
      </c>
      <c r="BD1167" s="4" t="str">
        <f t="shared" si="667"/>
        <v>0</v>
      </c>
      <c r="BE1167" s="4" t="str">
        <f t="shared" si="668"/>
        <v>0</v>
      </c>
      <c r="BF1167" s="4" t="str">
        <f t="shared" si="669"/>
        <v>0</v>
      </c>
      <c r="BG1167" s="4" t="str">
        <f t="shared" si="670"/>
        <v>0</v>
      </c>
      <c r="BH1167" s="4" t="str">
        <f t="shared" si="671"/>
        <v>0</v>
      </c>
      <c r="BI1167" s="4" t="str">
        <f t="shared" si="672"/>
        <v>0</v>
      </c>
      <c r="BJ1167" s="4" t="str">
        <f t="shared" si="673"/>
        <v>0</v>
      </c>
      <c r="BK1167" s="4" t="str">
        <f t="shared" si="674"/>
        <v>0</v>
      </c>
      <c r="BL1167" s="4" t="str">
        <f t="shared" si="675"/>
        <v>0</v>
      </c>
      <c r="BM1167" s="4" t="str">
        <f t="shared" si="676"/>
        <v>0</v>
      </c>
      <c r="BN1167" s="4" t="str">
        <f t="shared" si="677"/>
        <v>0</v>
      </c>
      <c r="BO1167" s="4" t="str">
        <f t="shared" si="678"/>
        <v>0</v>
      </c>
      <c r="BP1167" s="4" t="str">
        <f t="shared" si="679"/>
        <v>0</v>
      </c>
      <c r="BQ1167" s="4" t="str">
        <f t="shared" si="680"/>
        <v>0</v>
      </c>
      <c r="BR1167" s="4" t="str">
        <f t="shared" si="681"/>
        <v>0</v>
      </c>
      <c r="BS1167" s="4" t="str">
        <f t="shared" si="682"/>
        <v>0</v>
      </c>
      <c r="BT1167" s="4" t="str">
        <f t="shared" si="683"/>
        <v>0</v>
      </c>
      <c r="BU1167" s="4" t="str">
        <f t="shared" si="684"/>
        <v>0</v>
      </c>
      <c r="BV1167" s="4" t="str">
        <f t="shared" si="685"/>
        <v>0</v>
      </c>
      <c r="BW1167" s="4" t="str">
        <f t="shared" si="686"/>
        <v>0</v>
      </c>
      <c r="BX1167" s="4" t="str">
        <f t="shared" si="687"/>
        <v>0</v>
      </c>
      <c r="BY1167" s="4" t="str">
        <f t="shared" si="688"/>
        <v>0</v>
      </c>
      <c r="BZ1167" s="37">
        <f t="shared" si="689"/>
        <v>0</v>
      </c>
      <c r="CA1167" s="32" t="e">
        <f>VLOOKUP(J:J,'Agent wise'!A:C,3,0)</f>
        <v>#N/A</v>
      </c>
      <c r="CB1167" s="32">
        <f t="shared" si="690"/>
        <v>0</v>
      </c>
      <c r="CC1167" t="str">
        <f t="shared" si="691"/>
        <v>FC</v>
      </c>
      <c r="CE1167" s="32"/>
      <c r="CJ1167">
        <f t="shared" si="692"/>
        <v>0</v>
      </c>
      <c r="CK1167">
        <f t="shared" si="693"/>
        <v>1</v>
      </c>
      <c r="CL1167">
        <f t="shared" si="694"/>
        <v>1900</v>
      </c>
    </row>
    <row r="1168" spans="5:90" ht="15" customHeight="1" x14ac:dyDescent="0.35">
      <c r="E1168" s="32"/>
      <c r="AQ1168" s="1"/>
      <c r="AW1168" s="4" t="str">
        <f t="shared" si="660"/>
        <v>0</v>
      </c>
      <c r="AX1168" s="4" t="str">
        <f t="shared" si="661"/>
        <v>0</v>
      </c>
      <c r="AY1168" s="4" t="str">
        <f t="shared" si="662"/>
        <v>0</v>
      </c>
      <c r="AZ1168" s="4" t="str">
        <f t="shared" si="663"/>
        <v>0</v>
      </c>
      <c r="BA1168" s="4" t="str">
        <f t="shared" si="664"/>
        <v>0</v>
      </c>
      <c r="BB1168" s="4" t="str">
        <f t="shared" si="665"/>
        <v>0</v>
      </c>
      <c r="BC1168" s="4" t="str">
        <f t="shared" si="666"/>
        <v>0</v>
      </c>
      <c r="BD1168" s="4" t="str">
        <f t="shared" si="667"/>
        <v>0</v>
      </c>
      <c r="BE1168" s="4" t="str">
        <f t="shared" si="668"/>
        <v>0</v>
      </c>
      <c r="BF1168" s="4" t="str">
        <f t="shared" si="669"/>
        <v>0</v>
      </c>
      <c r="BG1168" s="4" t="str">
        <f t="shared" si="670"/>
        <v>0</v>
      </c>
      <c r="BH1168" s="4" t="str">
        <f t="shared" si="671"/>
        <v>0</v>
      </c>
      <c r="BI1168" s="4" t="str">
        <f t="shared" si="672"/>
        <v>0</v>
      </c>
      <c r="BJ1168" s="4" t="str">
        <f t="shared" si="673"/>
        <v>0</v>
      </c>
      <c r="BK1168" s="4" t="str">
        <f t="shared" si="674"/>
        <v>0</v>
      </c>
      <c r="BL1168" s="4" t="str">
        <f t="shared" si="675"/>
        <v>0</v>
      </c>
      <c r="BM1168" s="4" t="str">
        <f t="shared" si="676"/>
        <v>0</v>
      </c>
      <c r="BN1168" s="4" t="str">
        <f t="shared" si="677"/>
        <v>0</v>
      </c>
      <c r="BO1168" s="4" t="str">
        <f t="shared" si="678"/>
        <v>0</v>
      </c>
      <c r="BP1168" s="4" t="str">
        <f t="shared" si="679"/>
        <v>0</v>
      </c>
      <c r="BQ1168" s="4" t="str">
        <f t="shared" si="680"/>
        <v>0</v>
      </c>
      <c r="BR1168" s="4" t="str">
        <f t="shared" si="681"/>
        <v>0</v>
      </c>
      <c r="BS1168" s="4" t="str">
        <f t="shared" si="682"/>
        <v>0</v>
      </c>
      <c r="BT1168" s="4" t="str">
        <f t="shared" si="683"/>
        <v>0</v>
      </c>
      <c r="BU1168" s="4" t="str">
        <f t="shared" si="684"/>
        <v>0</v>
      </c>
      <c r="BV1168" s="4" t="str">
        <f t="shared" si="685"/>
        <v>0</v>
      </c>
      <c r="BW1168" s="4" t="str">
        <f t="shared" si="686"/>
        <v>0</v>
      </c>
      <c r="BX1168" s="4" t="str">
        <f t="shared" si="687"/>
        <v>0</v>
      </c>
      <c r="BY1168" s="4" t="str">
        <f t="shared" si="688"/>
        <v>0</v>
      </c>
      <c r="BZ1168" s="37">
        <f t="shared" si="689"/>
        <v>0</v>
      </c>
      <c r="CA1168" s="32" t="e">
        <f>VLOOKUP(J:J,'Agent wise'!A:C,3,0)</f>
        <v>#N/A</v>
      </c>
      <c r="CB1168" s="32">
        <f t="shared" si="690"/>
        <v>0</v>
      </c>
      <c r="CC1168" t="str">
        <f t="shared" si="691"/>
        <v>FC</v>
      </c>
      <c r="CE1168" s="32"/>
      <c r="CJ1168">
        <f t="shared" si="692"/>
        <v>0</v>
      </c>
      <c r="CK1168">
        <f t="shared" si="693"/>
        <v>1</v>
      </c>
      <c r="CL1168">
        <f t="shared" si="694"/>
        <v>1900</v>
      </c>
    </row>
    <row r="1169" spans="1:90" ht="15" customHeight="1" x14ac:dyDescent="0.35">
      <c r="E1169" s="32"/>
      <c r="AP1169" s="1"/>
      <c r="AQ1169" s="1"/>
      <c r="AW1169" s="4" t="str">
        <f t="shared" si="660"/>
        <v>0</v>
      </c>
      <c r="AX1169" s="4" t="str">
        <f t="shared" si="661"/>
        <v>0</v>
      </c>
      <c r="AY1169" s="4" t="str">
        <f t="shared" si="662"/>
        <v>0</v>
      </c>
      <c r="AZ1169" s="4" t="str">
        <f t="shared" si="663"/>
        <v>0</v>
      </c>
      <c r="BA1169" s="4" t="str">
        <f t="shared" si="664"/>
        <v>0</v>
      </c>
      <c r="BB1169" s="4" t="str">
        <f t="shared" si="665"/>
        <v>0</v>
      </c>
      <c r="BC1169" s="4" t="str">
        <f t="shared" si="666"/>
        <v>0</v>
      </c>
      <c r="BD1169" s="4" t="str">
        <f t="shared" si="667"/>
        <v>0</v>
      </c>
      <c r="BE1169" s="4" t="str">
        <f t="shared" si="668"/>
        <v>0</v>
      </c>
      <c r="BF1169" s="4" t="str">
        <f t="shared" si="669"/>
        <v>0</v>
      </c>
      <c r="BG1169" s="4" t="str">
        <f t="shared" si="670"/>
        <v>0</v>
      </c>
      <c r="BH1169" s="4" t="str">
        <f t="shared" si="671"/>
        <v>0</v>
      </c>
      <c r="BI1169" s="4" t="str">
        <f t="shared" si="672"/>
        <v>0</v>
      </c>
      <c r="BJ1169" s="4" t="str">
        <f t="shared" si="673"/>
        <v>0</v>
      </c>
      <c r="BK1169" s="4" t="str">
        <f t="shared" si="674"/>
        <v>0</v>
      </c>
      <c r="BL1169" s="4" t="str">
        <f t="shared" si="675"/>
        <v>0</v>
      </c>
      <c r="BM1169" s="4" t="str">
        <f t="shared" si="676"/>
        <v>0</v>
      </c>
      <c r="BN1169" s="4" t="str">
        <f t="shared" si="677"/>
        <v>0</v>
      </c>
      <c r="BO1169" s="4" t="str">
        <f t="shared" si="678"/>
        <v>0</v>
      </c>
      <c r="BP1169" s="4" t="str">
        <f t="shared" si="679"/>
        <v>0</v>
      </c>
      <c r="BQ1169" s="4" t="str">
        <f t="shared" si="680"/>
        <v>0</v>
      </c>
      <c r="BR1169" s="4" t="str">
        <f t="shared" si="681"/>
        <v>0</v>
      </c>
      <c r="BS1169" s="4" t="str">
        <f t="shared" si="682"/>
        <v>0</v>
      </c>
      <c r="BT1169" s="4" t="str">
        <f t="shared" si="683"/>
        <v>0</v>
      </c>
      <c r="BU1169" s="4" t="str">
        <f t="shared" si="684"/>
        <v>0</v>
      </c>
      <c r="BV1169" s="4" t="str">
        <f t="shared" si="685"/>
        <v>0</v>
      </c>
      <c r="BW1169" s="4" t="str">
        <f t="shared" si="686"/>
        <v>0</v>
      </c>
      <c r="BX1169" s="4" t="str">
        <f t="shared" si="687"/>
        <v>0</v>
      </c>
      <c r="BY1169" s="4" t="str">
        <f t="shared" si="688"/>
        <v>0</v>
      </c>
      <c r="BZ1169" s="37">
        <f t="shared" si="689"/>
        <v>0</v>
      </c>
      <c r="CA1169" s="32" t="e">
        <f>VLOOKUP(J:J,'Agent wise'!A:C,3,0)</f>
        <v>#N/A</v>
      </c>
      <c r="CB1169" s="32">
        <f t="shared" si="690"/>
        <v>0</v>
      </c>
      <c r="CC1169" t="str">
        <f t="shared" si="691"/>
        <v>FC</v>
      </c>
      <c r="CE1169" s="32"/>
      <c r="CJ1169">
        <f t="shared" si="692"/>
        <v>0</v>
      </c>
      <c r="CK1169">
        <f t="shared" si="693"/>
        <v>1</v>
      </c>
      <c r="CL1169">
        <f t="shared" si="694"/>
        <v>1900</v>
      </c>
    </row>
    <row r="1170" spans="1:90" ht="15" customHeight="1" x14ac:dyDescent="0.35">
      <c r="E1170" s="32"/>
      <c r="AQ1170" s="1"/>
      <c r="AW1170" s="4" t="str">
        <f t="shared" si="660"/>
        <v>0</v>
      </c>
      <c r="AX1170" s="4" t="str">
        <f t="shared" si="661"/>
        <v>0</v>
      </c>
      <c r="AY1170" s="4" t="str">
        <f t="shared" si="662"/>
        <v>0</v>
      </c>
      <c r="AZ1170" s="4" t="str">
        <f t="shared" si="663"/>
        <v>0</v>
      </c>
      <c r="BA1170" s="4" t="str">
        <f t="shared" si="664"/>
        <v>0</v>
      </c>
      <c r="BB1170" s="4" t="str">
        <f t="shared" si="665"/>
        <v>0</v>
      </c>
      <c r="BC1170" s="4" t="str">
        <f t="shared" si="666"/>
        <v>0</v>
      </c>
      <c r="BD1170" s="4" t="str">
        <f t="shared" si="667"/>
        <v>0</v>
      </c>
      <c r="BE1170" s="4" t="str">
        <f t="shared" si="668"/>
        <v>0</v>
      </c>
      <c r="BF1170" s="4" t="str">
        <f t="shared" si="669"/>
        <v>0</v>
      </c>
      <c r="BG1170" s="4" t="str">
        <f t="shared" si="670"/>
        <v>0</v>
      </c>
      <c r="BH1170" s="4" t="str">
        <f t="shared" si="671"/>
        <v>0</v>
      </c>
      <c r="BI1170" s="4" t="str">
        <f t="shared" si="672"/>
        <v>0</v>
      </c>
      <c r="BJ1170" s="4" t="str">
        <f t="shared" si="673"/>
        <v>0</v>
      </c>
      <c r="BK1170" s="4" t="str">
        <f t="shared" si="674"/>
        <v>0</v>
      </c>
      <c r="BL1170" s="4" t="str">
        <f t="shared" si="675"/>
        <v>0</v>
      </c>
      <c r="BM1170" s="4" t="str">
        <f t="shared" si="676"/>
        <v>0</v>
      </c>
      <c r="BN1170" s="4" t="str">
        <f t="shared" si="677"/>
        <v>0</v>
      </c>
      <c r="BO1170" s="4" t="str">
        <f t="shared" si="678"/>
        <v>0</v>
      </c>
      <c r="BP1170" s="4" t="str">
        <f t="shared" si="679"/>
        <v>0</v>
      </c>
      <c r="BQ1170" s="4" t="str">
        <f t="shared" si="680"/>
        <v>0</v>
      </c>
      <c r="BR1170" s="4" t="str">
        <f t="shared" si="681"/>
        <v>0</v>
      </c>
      <c r="BS1170" s="4" t="str">
        <f t="shared" si="682"/>
        <v>0</v>
      </c>
      <c r="BT1170" s="4" t="str">
        <f t="shared" si="683"/>
        <v>0</v>
      </c>
      <c r="BU1170" s="4" t="str">
        <f t="shared" si="684"/>
        <v>0</v>
      </c>
      <c r="BV1170" s="4" t="str">
        <f t="shared" si="685"/>
        <v>0</v>
      </c>
      <c r="BW1170" s="4" t="str">
        <f t="shared" si="686"/>
        <v>0</v>
      </c>
      <c r="BX1170" s="4" t="str">
        <f t="shared" si="687"/>
        <v>0</v>
      </c>
      <c r="BY1170" s="4" t="str">
        <f t="shared" si="688"/>
        <v>0</v>
      </c>
      <c r="BZ1170" s="37">
        <f t="shared" si="689"/>
        <v>0</v>
      </c>
      <c r="CA1170" s="32" t="e">
        <f>VLOOKUP(J:J,'Agent wise'!A:C,3,0)</f>
        <v>#N/A</v>
      </c>
      <c r="CB1170" s="32">
        <f t="shared" si="690"/>
        <v>0</v>
      </c>
      <c r="CC1170" t="str">
        <f t="shared" si="691"/>
        <v>FC</v>
      </c>
      <c r="CE1170" s="32"/>
      <c r="CJ1170">
        <f t="shared" si="692"/>
        <v>0</v>
      </c>
      <c r="CK1170">
        <f t="shared" si="693"/>
        <v>1</v>
      </c>
      <c r="CL1170">
        <f t="shared" si="694"/>
        <v>1900</v>
      </c>
    </row>
    <row r="1171" spans="1:90" ht="15" customHeight="1" x14ac:dyDescent="0.35">
      <c r="E1171" s="32"/>
      <c r="AQ1171" s="1"/>
      <c r="AW1171" s="4" t="str">
        <f t="shared" si="660"/>
        <v>0</v>
      </c>
      <c r="AX1171" s="4" t="str">
        <f t="shared" si="661"/>
        <v>0</v>
      </c>
      <c r="AY1171" s="4" t="str">
        <f t="shared" si="662"/>
        <v>0</v>
      </c>
      <c r="AZ1171" s="4" t="str">
        <f t="shared" si="663"/>
        <v>0</v>
      </c>
      <c r="BA1171" s="4" t="str">
        <f t="shared" si="664"/>
        <v>0</v>
      </c>
      <c r="BB1171" s="4" t="str">
        <f t="shared" si="665"/>
        <v>0</v>
      </c>
      <c r="BC1171" s="4" t="str">
        <f t="shared" si="666"/>
        <v>0</v>
      </c>
      <c r="BD1171" s="4" t="str">
        <f t="shared" si="667"/>
        <v>0</v>
      </c>
      <c r="BE1171" s="4" t="str">
        <f t="shared" si="668"/>
        <v>0</v>
      </c>
      <c r="BF1171" s="4" t="str">
        <f t="shared" si="669"/>
        <v>0</v>
      </c>
      <c r="BG1171" s="4" t="str">
        <f t="shared" si="670"/>
        <v>0</v>
      </c>
      <c r="BH1171" s="4" t="str">
        <f t="shared" si="671"/>
        <v>0</v>
      </c>
      <c r="BI1171" s="4" t="str">
        <f t="shared" si="672"/>
        <v>0</v>
      </c>
      <c r="BJ1171" s="4" t="str">
        <f t="shared" si="673"/>
        <v>0</v>
      </c>
      <c r="BK1171" s="4" t="str">
        <f t="shared" si="674"/>
        <v>0</v>
      </c>
      <c r="BL1171" s="4" t="str">
        <f t="shared" si="675"/>
        <v>0</v>
      </c>
      <c r="BM1171" s="4" t="str">
        <f t="shared" si="676"/>
        <v>0</v>
      </c>
      <c r="BN1171" s="4" t="str">
        <f t="shared" si="677"/>
        <v>0</v>
      </c>
      <c r="BO1171" s="4" t="str">
        <f t="shared" si="678"/>
        <v>0</v>
      </c>
      <c r="BP1171" s="4" t="str">
        <f t="shared" si="679"/>
        <v>0</v>
      </c>
      <c r="BQ1171" s="4" t="str">
        <f t="shared" si="680"/>
        <v>0</v>
      </c>
      <c r="BR1171" s="4" t="str">
        <f t="shared" si="681"/>
        <v>0</v>
      </c>
      <c r="BS1171" s="4" t="str">
        <f t="shared" si="682"/>
        <v>0</v>
      </c>
      <c r="BT1171" s="4" t="str">
        <f t="shared" si="683"/>
        <v>0</v>
      </c>
      <c r="BU1171" s="4" t="str">
        <f t="shared" si="684"/>
        <v>0</v>
      </c>
      <c r="BV1171" s="4" t="str">
        <f t="shared" si="685"/>
        <v>0</v>
      </c>
      <c r="BW1171" s="4" t="str">
        <f t="shared" si="686"/>
        <v>0</v>
      </c>
      <c r="BX1171" s="4" t="str">
        <f t="shared" si="687"/>
        <v>0</v>
      </c>
      <c r="BY1171" s="4" t="str">
        <f t="shared" si="688"/>
        <v>0</v>
      </c>
      <c r="BZ1171" s="37">
        <f t="shared" si="689"/>
        <v>0</v>
      </c>
      <c r="CA1171" s="32" t="e">
        <f>VLOOKUP(J:J,'Agent wise'!A:C,3,0)</f>
        <v>#N/A</v>
      </c>
      <c r="CB1171" s="32">
        <f t="shared" si="690"/>
        <v>0</v>
      </c>
      <c r="CC1171" t="str">
        <f t="shared" si="691"/>
        <v>FC</v>
      </c>
      <c r="CE1171" s="32"/>
      <c r="CJ1171">
        <f t="shared" si="692"/>
        <v>0</v>
      </c>
      <c r="CK1171">
        <f t="shared" si="693"/>
        <v>1</v>
      </c>
      <c r="CL1171">
        <f t="shared" si="694"/>
        <v>1900</v>
      </c>
    </row>
    <row r="1172" spans="1:90" ht="15" customHeight="1" x14ac:dyDescent="0.35">
      <c r="E1172" s="32"/>
      <c r="AQ1172" s="1"/>
      <c r="AW1172" s="4" t="str">
        <f t="shared" si="660"/>
        <v>0</v>
      </c>
      <c r="AX1172" s="4" t="str">
        <f t="shared" si="661"/>
        <v>0</v>
      </c>
      <c r="AY1172" s="4" t="str">
        <f t="shared" si="662"/>
        <v>0</v>
      </c>
      <c r="AZ1172" s="4" t="str">
        <f t="shared" si="663"/>
        <v>0</v>
      </c>
      <c r="BA1172" s="4" t="str">
        <f t="shared" si="664"/>
        <v>0</v>
      </c>
      <c r="BB1172" s="4" t="str">
        <f t="shared" si="665"/>
        <v>0</v>
      </c>
      <c r="BC1172" s="4" t="str">
        <f t="shared" si="666"/>
        <v>0</v>
      </c>
      <c r="BD1172" s="4" t="str">
        <f t="shared" si="667"/>
        <v>0</v>
      </c>
      <c r="BE1172" s="4" t="str">
        <f t="shared" si="668"/>
        <v>0</v>
      </c>
      <c r="BF1172" s="4" t="str">
        <f t="shared" si="669"/>
        <v>0</v>
      </c>
      <c r="BG1172" s="4" t="str">
        <f t="shared" si="670"/>
        <v>0</v>
      </c>
      <c r="BH1172" s="4" t="str">
        <f t="shared" si="671"/>
        <v>0</v>
      </c>
      <c r="BI1172" s="4" t="str">
        <f t="shared" si="672"/>
        <v>0</v>
      </c>
      <c r="BJ1172" s="4" t="str">
        <f t="shared" si="673"/>
        <v>0</v>
      </c>
      <c r="BK1172" s="4" t="str">
        <f t="shared" si="674"/>
        <v>0</v>
      </c>
      <c r="BL1172" s="4" t="str">
        <f t="shared" si="675"/>
        <v>0</v>
      </c>
      <c r="BM1172" s="4" t="str">
        <f t="shared" si="676"/>
        <v>0</v>
      </c>
      <c r="BN1172" s="4" t="str">
        <f t="shared" si="677"/>
        <v>0</v>
      </c>
      <c r="BO1172" s="4" t="str">
        <f t="shared" si="678"/>
        <v>0</v>
      </c>
      <c r="BP1172" s="4" t="str">
        <f t="shared" si="679"/>
        <v>0</v>
      </c>
      <c r="BQ1172" s="4" t="str">
        <f t="shared" si="680"/>
        <v>0</v>
      </c>
      <c r="BR1172" s="4" t="str">
        <f t="shared" si="681"/>
        <v>0</v>
      </c>
      <c r="BS1172" s="4" t="str">
        <f t="shared" si="682"/>
        <v>0</v>
      </c>
      <c r="BT1172" s="4" t="str">
        <f t="shared" si="683"/>
        <v>0</v>
      </c>
      <c r="BU1172" s="4" t="str">
        <f t="shared" si="684"/>
        <v>0</v>
      </c>
      <c r="BV1172" s="4" t="str">
        <f t="shared" si="685"/>
        <v>0</v>
      </c>
      <c r="BW1172" s="4" t="str">
        <f t="shared" si="686"/>
        <v>0</v>
      </c>
      <c r="BX1172" s="4" t="str">
        <f t="shared" si="687"/>
        <v>0</v>
      </c>
      <c r="BY1172" s="4" t="str">
        <f t="shared" si="688"/>
        <v>0</v>
      </c>
      <c r="BZ1172" s="37">
        <f t="shared" si="689"/>
        <v>0</v>
      </c>
      <c r="CA1172" s="32" t="e">
        <f>VLOOKUP(J:J,'Agent wise'!A:C,3,0)</f>
        <v>#N/A</v>
      </c>
      <c r="CB1172" s="32">
        <f t="shared" si="690"/>
        <v>0</v>
      </c>
      <c r="CC1172" t="str">
        <f t="shared" si="691"/>
        <v>FC</v>
      </c>
      <c r="CE1172" s="32"/>
      <c r="CJ1172">
        <f t="shared" si="692"/>
        <v>0</v>
      </c>
      <c r="CK1172">
        <f t="shared" si="693"/>
        <v>1</v>
      </c>
      <c r="CL1172">
        <f t="shared" si="694"/>
        <v>1900</v>
      </c>
    </row>
    <row r="1173" spans="1:90" ht="15" customHeight="1" x14ac:dyDescent="0.35">
      <c r="E1173" s="32"/>
      <c r="AQ1173" s="1"/>
      <c r="AW1173" s="4" t="str">
        <f t="shared" si="660"/>
        <v>0</v>
      </c>
      <c r="AX1173" s="4" t="str">
        <f t="shared" si="661"/>
        <v>0</v>
      </c>
      <c r="AY1173" s="4" t="str">
        <f t="shared" si="662"/>
        <v>0</v>
      </c>
      <c r="AZ1173" s="4" t="str">
        <f t="shared" si="663"/>
        <v>0</v>
      </c>
      <c r="BA1173" s="4" t="str">
        <f t="shared" si="664"/>
        <v>0</v>
      </c>
      <c r="BB1173" s="4" t="str">
        <f t="shared" si="665"/>
        <v>0</v>
      </c>
      <c r="BC1173" s="4" t="str">
        <f t="shared" si="666"/>
        <v>0</v>
      </c>
      <c r="BD1173" s="4" t="str">
        <f t="shared" si="667"/>
        <v>0</v>
      </c>
      <c r="BE1173" s="4" t="str">
        <f t="shared" si="668"/>
        <v>0</v>
      </c>
      <c r="BF1173" s="4" t="str">
        <f t="shared" si="669"/>
        <v>0</v>
      </c>
      <c r="BG1173" s="4" t="str">
        <f t="shared" si="670"/>
        <v>0</v>
      </c>
      <c r="BH1173" s="4" t="str">
        <f t="shared" si="671"/>
        <v>0</v>
      </c>
      <c r="BI1173" s="4" t="str">
        <f t="shared" si="672"/>
        <v>0</v>
      </c>
      <c r="BJ1173" s="4" t="str">
        <f t="shared" si="673"/>
        <v>0</v>
      </c>
      <c r="BK1173" s="4" t="str">
        <f t="shared" si="674"/>
        <v>0</v>
      </c>
      <c r="BL1173" s="4" t="str">
        <f t="shared" si="675"/>
        <v>0</v>
      </c>
      <c r="BM1173" s="4" t="str">
        <f t="shared" si="676"/>
        <v>0</v>
      </c>
      <c r="BN1173" s="4" t="str">
        <f t="shared" si="677"/>
        <v>0</v>
      </c>
      <c r="BO1173" s="4" t="str">
        <f t="shared" si="678"/>
        <v>0</v>
      </c>
      <c r="BP1173" s="4" t="str">
        <f t="shared" si="679"/>
        <v>0</v>
      </c>
      <c r="BQ1173" s="4" t="str">
        <f t="shared" si="680"/>
        <v>0</v>
      </c>
      <c r="BR1173" s="4" t="str">
        <f t="shared" si="681"/>
        <v>0</v>
      </c>
      <c r="BS1173" s="4" t="str">
        <f t="shared" si="682"/>
        <v>0</v>
      </c>
      <c r="BT1173" s="4" t="str">
        <f t="shared" si="683"/>
        <v>0</v>
      </c>
      <c r="BU1173" s="4" t="str">
        <f t="shared" si="684"/>
        <v>0</v>
      </c>
      <c r="BV1173" s="4" t="str">
        <f t="shared" si="685"/>
        <v>0</v>
      </c>
      <c r="BW1173" s="4" t="str">
        <f t="shared" si="686"/>
        <v>0</v>
      </c>
      <c r="BX1173" s="4" t="str">
        <f t="shared" si="687"/>
        <v>0</v>
      </c>
      <c r="BY1173" s="4" t="str">
        <f t="shared" si="688"/>
        <v>0</v>
      </c>
      <c r="BZ1173" s="37">
        <f t="shared" si="689"/>
        <v>0</v>
      </c>
      <c r="CA1173" s="32" t="e">
        <f>VLOOKUP(J:J,'Agent wise'!A:C,3,0)</f>
        <v>#N/A</v>
      </c>
      <c r="CB1173" s="32">
        <f t="shared" si="690"/>
        <v>0</v>
      </c>
      <c r="CC1173" t="str">
        <f t="shared" si="691"/>
        <v>FC</v>
      </c>
      <c r="CE1173" s="32"/>
      <c r="CJ1173">
        <f t="shared" si="692"/>
        <v>0</v>
      </c>
      <c r="CK1173">
        <f t="shared" si="693"/>
        <v>1</v>
      </c>
      <c r="CL1173">
        <f t="shared" si="694"/>
        <v>1900</v>
      </c>
    </row>
    <row r="1174" spans="1:90" ht="15" customHeight="1" x14ac:dyDescent="0.35">
      <c r="E1174" s="32"/>
      <c r="AQ1174" s="1"/>
      <c r="AW1174" s="4" t="str">
        <f t="shared" si="660"/>
        <v>0</v>
      </c>
      <c r="AX1174" s="4" t="str">
        <f t="shared" si="661"/>
        <v>0</v>
      </c>
      <c r="AY1174" s="4" t="str">
        <f t="shared" si="662"/>
        <v>0</v>
      </c>
      <c r="AZ1174" s="4" t="str">
        <f t="shared" si="663"/>
        <v>0</v>
      </c>
      <c r="BA1174" s="4" t="str">
        <f t="shared" si="664"/>
        <v>0</v>
      </c>
      <c r="BB1174" s="4" t="str">
        <f t="shared" si="665"/>
        <v>0</v>
      </c>
      <c r="BC1174" s="4" t="str">
        <f t="shared" si="666"/>
        <v>0</v>
      </c>
      <c r="BD1174" s="4" t="str">
        <f t="shared" si="667"/>
        <v>0</v>
      </c>
      <c r="BE1174" s="4" t="str">
        <f t="shared" si="668"/>
        <v>0</v>
      </c>
      <c r="BF1174" s="4" t="str">
        <f t="shared" si="669"/>
        <v>0</v>
      </c>
      <c r="BG1174" s="4" t="str">
        <f t="shared" si="670"/>
        <v>0</v>
      </c>
      <c r="BH1174" s="4" t="str">
        <f t="shared" si="671"/>
        <v>0</v>
      </c>
      <c r="BI1174" s="4" t="str">
        <f t="shared" si="672"/>
        <v>0</v>
      </c>
      <c r="BJ1174" s="4" t="str">
        <f t="shared" si="673"/>
        <v>0</v>
      </c>
      <c r="BK1174" s="4" t="str">
        <f t="shared" si="674"/>
        <v>0</v>
      </c>
      <c r="BL1174" s="4" t="str">
        <f t="shared" si="675"/>
        <v>0</v>
      </c>
      <c r="BM1174" s="4" t="str">
        <f t="shared" si="676"/>
        <v>0</v>
      </c>
      <c r="BN1174" s="4" t="str">
        <f t="shared" si="677"/>
        <v>0</v>
      </c>
      <c r="BO1174" s="4" t="str">
        <f t="shared" si="678"/>
        <v>0</v>
      </c>
      <c r="BP1174" s="4" t="str">
        <f t="shared" si="679"/>
        <v>0</v>
      </c>
      <c r="BQ1174" s="4" t="str">
        <f t="shared" si="680"/>
        <v>0</v>
      </c>
      <c r="BR1174" s="4" t="str">
        <f t="shared" si="681"/>
        <v>0</v>
      </c>
      <c r="BS1174" s="4" t="str">
        <f t="shared" si="682"/>
        <v>0</v>
      </c>
      <c r="BT1174" s="4" t="str">
        <f t="shared" si="683"/>
        <v>0</v>
      </c>
      <c r="BU1174" s="4" t="str">
        <f t="shared" si="684"/>
        <v>0</v>
      </c>
      <c r="BV1174" s="4" t="str">
        <f t="shared" si="685"/>
        <v>0</v>
      </c>
      <c r="BW1174" s="4" t="str">
        <f t="shared" si="686"/>
        <v>0</v>
      </c>
      <c r="BX1174" s="4" t="str">
        <f t="shared" si="687"/>
        <v>0</v>
      </c>
      <c r="BY1174" s="4" t="str">
        <f t="shared" si="688"/>
        <v>0</v>
      </c>
      <c r="BZ1174" s="37">
        <f t="shared" si="689"/>
        <v>0</v>
      </c>
      <c r="CA1174" s="32" t="e">
        <f>VLOOKUP(J:J,'Agent wise'!A:C,3,0)</f>
        <v>#N/A</v>
      </c>
      <c r="CB1174" s="32">
        <f t="shared" si="690"/>
        <v>0</v>
      </c>
      <c r="CC1174" t="str">
        <f t="shared" si="691"/>
        <v>FC</v>
      </c>
      <c r="CE1174" s="32"/>
      <c r="CJ1174">
        <f t="shared" si="692"/>
        <v>0</v>
      </c>
      <c r="CK1174">
        <f t="shared" si="693"/>
        <v>1</v>
      </c>
      <c r="CL1174">
        <f t="shared" si="694"/>
        <v>1900</v>
      </c>
    </row>
    <row r="1175" spans="1:90" ht="15" customHeight="1" x14ac:dyDescent="0.35">
      <c r="E1175" s="32"/>
      <c r="AQ1175" s="1"/>
      <c r="AW1175" s="4" t="str">
        <f t="shared" si="660"/>
        <v>0</v>
      </c>
      <c r="AX1175" s="4" t="str">
        <f t="shared" si="661"/>
        <v>0</v>
      </c>
      <c r="AY1175" s="4" t="str">
        <f t="shared" si="662"/>
        <v>0</v>
      </c>
      <c r="AZ1175" s="4" t="str">
        <f t="shared" si="663"/>
        <v>0</v>
      </c>
      <c r="BA1175" s="4" t="str">
        <f t="shared" si="664"/>
        <v>0</v>
      </c>
      <c r="BB1175" s="4" t="str">
        <f t="shared" si="665"/>
        <v>0</v>
      </c>
      <c r="BC1175" s="4" t="str">
        <f t="shared" si="666"/>
        <v>0</v>
      </c>
      <c r="BD1175" s="4" t="str">
        <f t="shared" si="667"/>
        <v>0</v>
      </c>
      <c r="BE1175" s="4" t="str">
        <f t="shared" si="668"/>
        <v>0</v>
      </c>
      <c r="BF1175" s="4" t="str">
        <f t="shared" si="669"/>
        <v>0</v>
      </c>
      <c r="BG1175" s="4" t="str">
        <f t="shared" si="670"/>
        <v>0</v>
      </c>
      <c r="BH1175" s="4" t="str">
        <f t="shared" si="671"/>
        <v>0</v>
      </c>
      <c r="BI1175" s="4" t="str">
        <f t="shared" si="672"/>
        <v>0</v>
      </c>
      <c r="BJ1175" s="4" t="str">
        <f t="shared" si="673"/>
        <v>0</v>
      </c>
      <c r="BK1175" s="4" t="str">
        <f t="shared" si="674"/>
        <v>0</v>
      </c>
      <c r="BL1175" s="4" t="str">
        <f t="shared" si="675"/>
        <v>0</v>
      </c>
      <c r="BM1175" s="4" t="str">
        <f t="shared" si="676"/>
        <v>0</v>
      </c>
      <c r="BN1175" s="4" t="str">
        <f t="shared" si="677"/>
        <v>0</v>
      </c>
      <c r="BO1175" s="4" t="str">
        <f t="shared" si="678"/>
        <v>0</v>
      </c>
      <c r="BP1175" s="4" t="str">
        <f t="shared" si="679"/>
        <v>0</v>
      </c>
      <c r="BQ1175" s="4" t="str">
        <f t="shared" si="680"/>
        <v>0</v>
      </c>
      <c r="BR1175" s="4" t="str">
        <f t="shared" si="681"/>
        <v>0</v>
      </c>
      <c r="BS1175" s="4" t="str">
        <f t="shared" si="682"/>
        <v>0</v>
      </c>
      <c r="BT1175" s="4" t="str">
        <f t="shared" si="683"/>
        <v>0</v>
      </c>
      <c r="BU1175" s="4" t="str">
        <f t="shared" si="684"/>
        <v>0</v>
      </c>
      <c r="BV1175" s="4" t="str">
        <f t="shared" si="685"/>
        <v>0</v>
      </c>
      <c r="BW1175" s="4" t="str">
        <f t="shared" si="686"/>
        <v>0</v>
      </c>
      <c r="BX1175" s="4" t="str">
        <f t="shared" si="687"/>
        <v>0</v>
      </c>
      <c r="BY1175" s="4" t="str">
        <f t="shared" si="688"/>
        <v>0</v>
      </c>
      <c r="BZ1175" s="37">
        <f t="shared" si="689"/>
        <v>0</v>
      </c>
      <c r="CA1175" s="32" t="e">
        <f>VLOOKUP(J:J,'Agent wise'!A:C,3,0)</f>
        <v>#N/A</v>
      </c>
      <c r="CB1175" s="32">
        <f t="shared" si="690"/>
        <v>0</v>
      </c>
      <c r="CC1175" t="str">
        <f t="shared" si="691"/>
        <v>FC</v>
      </c>
      <c r="CE1175" s="32"/>
      <c r="CJ1175">
        <f t="shared" si="692"/>
        <v>0</v>
      </c>
      <c r="CK1175">
        <f t="shared" si="693"/>
        <v>1</v>
      </c>
      <c r="CL1175">
        <f t="shared" si="694"/>
        <v>1900</v>
      </c>
    </row>
    <row r="1176" spans="1:90" ht="15" customHeight="1" x14ac:dyDescent="0.35">
      <c r="E1176" s="32"/>
      <c r="AQ1176" s="1"/>
      <c r="AW1176" s="4" t="str">
        <f t="shared" si="660"/>
        <v>0</v>
      </c>
      <c r="AX1176" s="4" t="str">
        <f t="shared" si="661"/>
        <v>0</v>
      </c>
      <c r="AY1176" s="4" t="str">
        <f t="shared" si="662"/>
        <v>0</v>
      </c>
      <c r="AZ1176" s="4" t="str">
        <f t="shared" si="663"/>
        <v>0</v>
      </c>
      <c r="BA1176" s="4" t="str">
        <f t="shared" si="664"/>
        <v>0</v>
      </c>
      <c r="BB1176" s="4" t="str">
        <f t="shared" si="665"/>
        <v>0</v>
      </c>
      <c r="BC1176" s="4" t="str">
        <f t="shared" si="666"/>
        <v>0</v>
      </c>
      <c r="BD1176" s="4" t="str">
        <f t="shared" si="667"/>
        <v>0</v>
      </c>
      <c r="BE1176" s="4" t="str">
        <f t="shared" si="668"/>
        <v>0</v>
      </c>
      <c r="BF1176" s="4" t="str">
        <f t="shared" si="669"/>
        <v>0</v>
      </c>
      <c r="BG1176" s="4" t="str">
        <f t="shared" si="670"/>
        <v>0</v>
      </c>
      <c r="BH1176" s="4" t="str">
        <f t="shared" si="671"/>
        <v>0</v>
      </c>
      <c r="BI1176" s="4" t="str">
        <f t="shared" si="672"/>
        <v>0</v>
      </c>
      <c r="BJ1176" s="4" t="str">
        <f t="shared" si="673"/>
        <v>0</v>
      </c>
      <c r="BK1176" s="4" t="str">
        <f t="shared" si="674"/>
        <v>0</v>
      </c>
      <c r="BL1176" s="4" t="str">
        <f t="shared" si="675"/>
        <v>0</v>
      </c>
      <c r="BM1176" s="4" t="str">
        <f t="shared" si="676"/>
        <v>0</v>
      </c>
      <c r="BN1176" s="4" t="str">
        <f t="shared" si="677"/>
        <v>0</v>
      </c>
      <c r="BO1176" s="4" t="str">
        <f t="shared" si="678"/>
        <v>0</v>
      </c>
      <c r="BP1176" s="4" t="str">
        <f t="shared" si="679"/>
        <v>0</v>
      </c>
      <c r="BQ1176" s="4" t="str">
        <f t="shared" si="680"/>
        <v>0</v>
      </c>
      <c r="BR1176" s="4" t="str">
        <f t="shared" si="681"/>
        <v>0</v>
      </c>
      <c r="BS1176" s="4" t="str">
        <f t="shared" si="682"/>
        <v>0</v>
      </c>
      <c r="BT1176" s="4" t="str">
        <f t="shared" si="683"/>
        <v>0</v>
      </c>
      <c r="BU1176" s="4" t="str">
        <f t="shared" si="684"/>
        <v>0</v>
      </c>
      <c r="BV1176" s="4" t="str">
        <f t="shared" si="685"/>
        <v>0</v>
      </c>
      <c r="BW1176" s="4" t="str">
        <f t="shared" si="686"/>
        <v>0</v>
      </c>
      <c r="BX1176" s="4" t="str">
        <f t="shared" si="687"/>
        <v>0</v>
      </c>
      <c r="BY1176" s="4" t="str">
        <f t="shared" si="688"/>
        <v>0</v>
      </c>
      <c r="BZ1176" s="37">
        <f t="shared" si="689"/>
        <v>0</v>
      </c>
      <c r="CA1176" s="32" t="e">
        <f>VLOOKUP(J:J,'Agent wise'!A:C,3,0)</f>
        <v>#N/A</v>
      </c>
      <c r="CB1176" s="32">
        <f t="shared" si="690"/>
        <v>0</v>
      </c>
      <c r="CC1176" t="str">
        <f t="shared" si="691"/>
        <v>FC</v>
      </c>
      <c r="CE1176" s="32"/>
      <c r="CJ1176">
        <f t="shared" si="692"/>
        <v>0</v>
      </c>
      <c r="CK1176">
        <f t="shared" si="693"/>
        <v>1</v>
      </c>
      <c r="CL1176">
        <f t="shared" si="694"/>
        <v>1900</v>
      </c>
    </row>
    <row r="1177" spans="1:90" ht="15" customHeight="1" x14ac:dyDescent="0.35">
      <c r="E1177" s="32"/>
      <c r="AQ1177" s="1"/>
      <c r="AW1177" s="4" t="str">
        <f t="shared" si="660"/>
        <v>0</v>
      </c>
      <c r="AX1177" s="4" t="str">
        <f t="shared" si="661"/>
        <v>0</v>
      </c>
      <c r="AY1177" s="4" t="str">
        <f t="shared" si="662"/>
        <v>0</v>
      </c>
      <c r="AZ1177" s="4" t="str">
        <f t="shared" si="663"/>
        <v>0</v>
      </c>
      <c r="BA1177" s="4" t="str">
        <f t="shared" si="664"/>
        <v>0</v>
      </c>
      <c r="BB1177" s="4" t="str">
        <f t="shared" si="665"/>
        <v>0</v>
      </c>
      <c r="BC1177" s="4" t="str">
        <f t="shared" si="666"/>
        <v>0</v>
      </c>
      <c r="BD1177" s="4" t="str">
        <f t="shared" si="667"/>
        <v>0</v>
      </c>
      <c r="BE1177" s="4" t="str">
        <f t="shared" si="668"/>
        <v>0</v>
      </c>
      <c r="BF1177" s="4" t="str">
        <f t="shared" si="669"/>
        <v>0</v>
      </c>
      <c r="BG1177" s="4" t="str">
        <f t="shared" si="670"/>
        <v>0</v>
      </c>
      <c r="BH1177" s="4" t="str">
        <f t="shared" si="671"/>
        <v>0</v>
      </c>
      <c r="BI1177" s="4" t="str">
        <f t="shared" si="672"/>
        <v>0</v>
      </c>
      <c r="BJ1177" s="4" t="str">
        <f t="shared" si="673"/>
        <v>0</v>
      </c>
      <c r="BK1177" s="4" t="str">
        <f t="shared" si="674"/>
        <v>0</v>
      </c>
      <c r="BL1177" s="4" t="str">
        <f t="shared" si="675"/>
        <v>0</v>
      </c>
      <c r="BM1177" s="4" t="str">
        <f t="shared" si="676"/>
        <v>0</v>
      </c>
      <c r="BN1177" s="4" t="str">
        <f t="shared" si="677"/>
        <v>0</v>
      </c>
      <c r="BO1177" s="4" t="str">
        <f t="shared" si="678"/>
        <v>0</v>
      </c>
      <c r="BP1177" s="4" t="str">
        <f t="shared" si="679"/>
        <v>0</v>
      </c>
      <c r="BQ1177" s="4" t="str">
        <f t="shared" si="680"/>
        <v>0</v>
      </c>
      <c r="BR1177" s="4" t="str">
        <f t="shared" si="681"/>
        <v>0</v>
      </c>
      <c r="BS1177" s="4" t="str">
        <f t="shared" si="682"/>
        <v>0</v>
      </c>
      <c r="BT1177" s="4" t="str">
        <f t="shared" si="683"/>
        <v>0</v>
      </c>
      <c r="BU1177" s="4" t="str">
        <f t="shared" si="684"/>
        <v>0</v>
      </c>
      <c r="BV1177" s="4" t="str">
        <f t="shared" si="685"/>
        <v>0</v>
      </c>
      <c r="BW1177" s="4" t="str">
        <f t="shared" si="686"/>
        <v>0</v>
      </c>
      <c r="BX1177" s="4" t="str">
        <f t="shared" si="687"/>
        <v>0</v>
      </c>
      <c r="BY1177" s="4" t="str">
        <f t="shared" si="688"/>
        <v>0</v>
      </c>
      <c r="BZ1177" s="37">
        <f t="shared" si="689"/>
        <v>0</v>
      </c>
      <c r="CA1177" s="32" t="e">
        <f>VLOOKUP(J:J,'Agent wise'!A:C,3,0)</f>
        <v>#N/A</v>
      </c>
      <c r="CB1177" s="32">
        <f t="shared" si="690"/>
        <v>0</v>
      </c>
      <c r="CC1177" t="str">
        <f t="shared" si="691"/>
        <v>FC</v>
      </c>
      <c r="CE1177" s="32"/>
      <c r="CJ1177">
        <f t="shared" si="692"/>
        <v>0</v>
      </c>
      <c r="CK1177">
        <f t="shared" si="693"/>
        <v>1</v>
      </c>
      <c r="CL1177">
        <f t="shared" si="694"/>
        <v>1900</v>
      </c>
    </row>
    <row r="1178" spans="1:90" ht="15" customHeight="1" x14ac:dyDescent="0.35">
      <c r="E1178" s="32"/>
      <c r="AQ1178" s="1"/>
      <c r="AW1178" s="4" t="str">
        <f t="shared" si="660"/>
        <v>0</v>
      </c>
      <c r="AX1178" s="4" t="str">
        <f t="shared" si="661"/>
        <v>0</v>
      </c>
      <c r="AY1178" s="4" t="str">
        <f t="shared" si="662"/>
        <v>0</v>
      </c>
      <c r="AZ1178" s="4" t="str">
        <f t="shared" si="663"/>
        <v>0</v>
      </c>
      <c r="BA1178" s="4" t="str">
        <f t="shared" si="664"/>
        <v>0</v>
      </c>
      <c r="BB1178" s="4" t="str">
        <f t="shared" si="665"/>
        <v>0</v>
      </c>
      <c r="BC1178" s="4" t="str">
        <f t="shared" si="666"/>
        <v>0</v>
      </c>
      <c r="BD1178" s="4" t="str">
        <f t="shared" si="667"/>
        <v>0</v>
      </c>
      <c r="BE1178" s="4" t="str">
        <f t="shared" si="668"/>
        <v>0</v>
      </c>
      <c r="BF1178" s="4" t="str">
        <f t="shared" si="669"/>
        <v>0</v>
      </c>
      <c r="BG1178" s="4" t="str">
        <f t="shared" si="670"/>
        <v>0</v>
      </c>
      <c r="BH1178" s="4" t="str">
        <f t="shared" si="671"/>
        <v>0</v>
      </c>
      <c r="BI1178" s="4" t="str">
        <f t="shared" si="672"/>
        <v>0</v>
      </c>
      <c r="BJ1178" s="4" t="str">
        <f t="shared" si="673"/>
        <v>0</v>
      </c>
      <c r="BK1178" s="4" t="str">
        <f t="shared" si="674"/>
        <v>0</v>
      </c>
      <c r="BL1178" s="4" t="str">
        <f t="shared" si="675"/>
        <v>0</v>
      </c>
      <c r="BM1178" s="4" t="str">
        <f t="shared" si="676"/>
        <v>0</v>
      </c>
      <c r="BN1178" s="4" t="str">
        <f t="shared" si="677"/>
        <v>0</v>
      </c>
      <c r="BO1178" s="4" t="str">
        <f t="shared" si="678"/>
        <v>0</v>
      </c>
      <c r="BP1178" s="4" t="str">
        <f t="shared" si="679"/>
        <v>0</v>
      </c>
      <c r="BQ1178" s="4" t="str">
        <f t="shared" si="680"/>
        <v>0</v>
      </c>
      <c r="BR1178" s="4" t="str">
        <f t="shared" si="681"/>
        <v>0</v>
      </c>
      <c r="BS1178" s="4" t="str">
        <f t="shared" si="682"/>
        <v>0</v>
      </c>
      <c r="BT1178" s="4" t="str">
        <f t="shared" si="683"/>
        <v>0</v>
      </c>
      <c r="BU1178" s="4" t="str">
        <f t="shared" si="684"/>
        <v>0</v>
      </c>
      <c r="BV1178" s="4" t="str">
        <f t="shared" si="685"/>
        <v>0</v>
      </c>
      <c r="BW1178" s="4" t="str">
        <f t="shared" si="686"/>
        <v>0</v>
      </c>
      <c r="BX1178" s="4" t="str">
        <f t="shared" si="687"/>
        <v>0</v>
      </c>
      <c r="BY1178" s="4" t="str">
        <f t="shared" si="688"/>
        <v>0</v>
      </c>
      <c r="BZ1178" s="37">
        <f t="shared" si="689"/>
        <v>0</v>
      </c>
      <c r="CA1178" s="32" t="e">
        <f>VLOOKUP(J:J,'Agent wise'!A:C,3,0)</f>
        <v>#N/A</v>
      </c>
      <c r="CB1178" s="32">
        <f t="shared" si="690"/>
        <v>0</v>
      </c>
      <c r="CC1178" t="str">
        <f t="shared" si="691"/>
        <v>FC</v>
      </c>
      <c r="CE1178" s="32"/>
      <c r="CJ1178">
        <f t="shared" si="692"/>
        <v>0</v>
      </c>
      <c r="CK1178">
        <f t="shared" si="693"/>
        <v>1</v>
      </c>
      <c r="CL1178">
        <f t="shared" si="694"/>
        <v>1900</v>
      </c>
    </row>
    <row r="1179" spans="1:90" ht="15" customHeight="1" x14ac:dyDescent="0.35">
      <c r="E1179" s="32"/>
      <c r="AQ1179" s="1"/>
      <c r="AW1179" s="4" t="str">
        <f t="shared" si="660"/>
        <v>0</v>
      </c>
      <c r="AX1179" s="4" t="str">
        <f t="shared" si="661"/>
        <v>0</v>
      </c>
      <c r="AY1179" s="4" t="str">
        <f t="shared" si="662"/>
        <v>0</v>
      </c>
      <c r="AZ1179" s="4" t="str">
        <f t="shared" si="663"/>
        <v>0</v>
      </c>
      <c r="BA1179" s="4" t="str">
        <f t="shared" si="664"/>
        <v>0</v>
      </c>
      <c r="BB1179" s="4" t="str">
        <f t="shared" si="665"/>
        <v>0</v>
      </c>
      <c r="BC1179" s="4" t="str">
        <f t="shared" si="666"/>
        <v>0</v>
      </c>
      <c r="BD1179" s="4" t="str">
        <f t="shared" si="667"/>
        <v>0</v>
      </c>
      <c r="BE1179" s="4" t="str">
        <f t="shared" si="668"/>
        <v>0</v>
      </c>
      <c r="BF1179" s="4" t="str">
        <f t="shared" si="669"/>
        <v>0</v>
      </c>
      <c r="BG1179" s="4" t="str">
        <f t="shared" si="670"/>
        <v>0</v>
      </c>
      <c r="BH1179" s="4" t="str">
        <f t="shared" si="671"/>
        <v>0</v>
      </c>
      <c r="BI1179" s="4" t="str">
        <f t="shared" si="672"/>
        <v>0</v>
      </c>
      <c r="BJ1179" s="4" t="str">
        <f t="shared" si="673"/>
        <v>0</v>
      </c>
      <c r="BK1179" s="4" t="str">
        <f t="shared" si="674"/>
        <v>0</v>
      </c>
      <c r="BL1179" s="4" t="str">
        <f t="shared" si="675"/>
        <v>0</v>
      </c>
      <c r="BM1179" s="4" t="str">
        <f t="shared" si="676"/>
        <v>0</v>
      </c>
      <c r="BN1179" s="4" t="str">
        <f t="shared" si="677"/>
        <v>0</v>
      </c>
      <c r="BO1179" s="4" t="str">
        <f t="shared" si="678"/>
        <v>0</v>
      </c>
      <c r="BP1179" s="4" t="str">
        <f t="shared" si="679"/>
        <v>0</v>
      </c>
      <c r="BQ1179" s="4" t="str">
        <f t="shared" si="680"/>
        <v>0</v>
      </c>
      <c r="BR1179" s="4" t="str">
        <f t="shared" si="681"/>
        <v>0</v>
      </c>
      <c r="BS1179" s="4" t="str">
        <f t="shared" si="682"/>
        <v>0</v>
      </c>
      <c r="BT1179" s="4" t="str">
        <f t="shared" si="683"/>
        <v>0</v>
      </c>
      <c r="BU1179" s="4" t="str">
        <f t="shared" si="684"/>
        <v>0</v>
      </c>
      <c r="BV1179" s="4" t="str">
        <f t="shared" si="685"/>
        <v>0</v>
      </c>
      <c r="BW1179" s="4" t="str">
        <f t="shared" si="686"/>
        <v>0</v>
      </c>
      <c r="BX1179" s="4" t="str">
        <f t="shared" si="687"/>
        <v>0</v>
      </c>
      <c r="BY1179" s="4" t="str">
        <f t="shared" si="688"/>
        <v>0</v>
      </c>
      <c r="BZ1179" s="37">
        <f t="shared" si="689"/>
        <v>0</v>
      </c>
      <c r="CA1179" s="32" t="e">
        <f>VLOOKUP(J:J,'Agent wise'!A:C,3,0)</f>
        <v>#N/A</v>
      </c>
      <c r="CB1179" s="32">
        <f t="shared" si="690"/>
        <v>0</v>
      </c>
      <c r="CC1179" t="str">
        <f t="shared" si="691"/>
        <v>FC</v>
      </c>
      <c r="CE1179" s="32"/>
      <c r="CJ1179">
        <f t="shared" si="692"/>
        <v>0</v>
      </c>
      <c r="CK1179">
        <f t="shared" si="693"/>
        <v>1</v>
      </c>
      <c r="CL1179">
        <f t="shared" si="694"/>
        <v>1900</v>
      </c>
    </row>
    <row r="1180" spans="1:90" ht="15" customHeight="1" x14ac:dyDescent="0.35">
      <c r="E1180" s="32"/>
      <c r="AQ1180" s="1"/>
      <c r="AW1180" s="4" t="str">
        <f t="shared" si="660"/>
        <v>0</v>
      </c>
      <c r="AX1180" s="4" t="str">
        <f t="shared" si="661"/>
        <v>0</v>
      </c>
      <c r="AY1180" s="4" t="str">
        <f t="shared" si="662"/>
        <v>0</v>
      </c>
      <c r="AZ1180" s="4" t="str">
        <f t="shared" si="663"/>
        <v>0</v>
      </c>
      <c r="BA1180" s="4" t="str">
        <f t="shared" si="664"/>
        <v>0</v>
      </c>
      <c r="BB1180" s="4" t="str">
        <f t="shared" si="665"/>
        <v>0</v>
      </c>
      <c r="BC1180" s="4" t="str">
        <f t="shared" si="666"/>
        <v>0</v>
      </c>
      <c r="BD1180" s="4" t="str">
        <f t="shared" si="667"/>
        <v>0</v>
      </c>
      <c r="BE1180" s="4" t="str">
        <f t="shared" si="668"/>
        <v>0</v>
      </c>
      <c r="BF1180" s="4" t="str">
        <f t="shared" si="669"/>
        <v>0</v>
      </c>
      <c r="BG1180" s="4" t="str">
        <f t="shared" si="670"/>
        <v>0</v>
      </c>
      <c r="BH1180" s="4" t="str">
        <f t="shared" si="671"/>
        <v>0</v>
      </c>
      <c r="BI1180" s="4" t="str">
        <f t="shared" si="672"/>
        <v>0</v>
      </c>
      <c r="BJ1180" s="4" t="str">
        <f t="shared" si="673"/>
        <v>0</v>
      </c>
      <c r="BK1180" s="4" t="str">
        <f t="shared" si="674"/>
        <v>0</v>
      </c>
      <c r="BL1180" s="4" t="str">
        <f t="shared" si="675"/>
        <v>0</v>
      </c>
      <c r="BM1180" s="4" t="str">
        <f t="shared" si="676"/>
        <v>0</v>
      </c>
      <c r="BN1180" s="4" t="str">
        <f t="shared" si="677"/>
        <v>0</v>
      </c>
      <c r="BO1180" s="4" t="str">
        <f t="shared" si="678"/>
        <v>0</v>
      </c>
      <c r="BP1180" s="4" t="str">
        <f t="shared" si="679"/>
        <v>0</v>
      </c>
      <c r="BQ1180" s="4" t="str">
        <f t="shared" si="680"/>
        <v>0</v>
      </c>
      <c r="BR1180" s="4" t="str">
        <f t="shared" si="681"/>
        <v>0</v>
      </c>
      <c r="BS1180" s="4" t="str">
        <f t="shared" si="682"/>
        <v>0</v>
      </c>
      <c r="BT1180" s="4" t="str">
        <f t="shared" si="683"/>
        <v>0</v>
      </c>
      <c r="BU1180" s="4" t="str">
        <f t="shared" si="684"/>
        <v>0</v>
      </c>
      <c r="BV1180" s="4" t="str">
        <f t="shared" si="685"/>
        <v>0</v>
      </c>
      <c r="BW1180" s="4" t="str">
        <f t="shared" si="686"/>
        <v>0</v>
      </c>
      <c r="BX1180" s="4" t="str">
        <f t="shared" si="687"/>
        <v>0</v>
      </c>
      <c r="BY1180" s="4" t="str">
        <f t="shared" si="688"/>
        <v>0</v>
      </c>
      <c r="BZ1180" s="37">
        <f t="shared" si="689"/>
        <v>0</v>
      </c>
      <c r="CA1180" s="32" t="e">
        <f>VLOOKUP(J:J,'Agent wise'!A:C,3,0)</f>
        <v>#N/A</v>
      </c>
      <c r="CB1180" s="32">
        <f t="shared" si="690"/>
        <v>0</v>
      </c>
      <c r="CC1180" t="str">
        <f t="shared" si="691"/>
        <v>FC</v>
      </c>
      <c r="CE1180" s="32"/>
      <c r="CJ1180">
        <f t="shared" si="692"/>
        <v>0</v>
      </c>
      <c r="CK1180">
        <f t="shared" si="693"/>
        <v>1</v>
      </c>
      <c r="CL1180">
        <f t="shared" si="694"/>
        <v>1900</v>
      </c>
    </row>
    <row r="1181" spans="1:90" ht="15" customHeight="1" x14ac:dyDescent="0.35">
      <c r="E1181" s="32"/>
      <c r="AQ1181" s="1"/>
      <c r="AW1181" s="4" t="str">
        <f t="shared" ref="AW1181:AW1185" si="695">IF(OR(M1181="YES", M1181="Not Applicable"), AW$1, "0")</f>
        <v>0</v>
      </c>
      <c r="AX1181" s="4" t="str">
        <f t="shared" ref="AX1181:AX1185" si="696">IF(OR(N1181="YES", N1181="Not Applicable"), AX$1, "0")</f>
        <v>0</v>
      </c>
      <c r="AY1181" s="4" t="str">
        <f t="shared" ref="AY1181:AY1185" si="697">IF(OR(O1181="YES", O1181="Not Applicable"), AY$1, "0")</f>
        <v>0</v>
      </c>
      <c r="AZ1181" s="4" t="str">
        <f t="shared" ref="AZ1181:AZ1185" si="698">IF(OR(P1181="YES", P1181="Not Applicable"), AZ$1, "0")</f>
        <v>0</v>
      </c>
      <c r="BA1181" s="4" t="str">
        <f t="shared" ref="BA1181:BA1185" si="699">IF(OR(Q1181="YES", Q1181="Not Applicable"), BA$1, "0")</f>
        <v>0</v>
      </c>
      <c r="BB1181" s="4" t="str">
        <f t="shared" ref="BB1181:BB1185" si="700">IF(OR(R1181="YES", R1181="Not Applicable"), BB$1, "0")</f>
        <v>0</v>
      </c>
      <c r="BC1181" s="4" t="str">
        <f t="shared" ref="BC1181:BC1185" si="701">IF(OR(S1181="YES", S1181="Not Applicable"), BC$1, "0")</f>
        <v>0</v>
      </c>
      <c r="BD1181" s="4" t="str">
        <f t="shared" ref="BD1181:BD1185" si="702">IF(OR(T1181="YES", T1181="Not Applicable"), BD$1, "0")</f>
        <v>0</v>
      </c>
      <c r="BE1181" s="4" t="str">
        <f t="shared" ref="BE1181:BE1185" si="703">IF(OR(U1181="YES", U1181="Not Applicable"), BE$1, "0")</f>
        <v>0</v>
      </c>
      <c r="BF1181" s="4" t="str">
        <f t="shared" ref="BF1181:BF1185" si="704">IF(OR(V1181="YES", V1181="Not Applicable"), BF$1, "0")</f>
        <v>0</v>
      </c>
      <c r="BG1181" s="4" t="str">
        <f t="shared" ref="BG1181:BG1185" si="705">IF(OR(W1181="YES", W1181="Not Applicable"), BG$1, "0")</f>
        <v>0</v>
      </c>
      <c r="BH1181" s="4" t="str">
        <f t="shared" ref="BH1181:BH1185" si="706">IF(OR(X1181="YES", X1181="Not Applicable"), BH$1, "0")</f>
        <v>0</v>
      </c>
      <c r="BI1181" s="4" t="str">
        <f t="shared" ref="BI1181:BI1185" si="707">IF(OR(Y1181="YES", Y1181="Not Applicable"), BI$1, "0")</f>
        <v>0</v>
      </c>
      <c r="BJ1181" s="4" t="str">
        <f t="shared" ref="BJ1181:BJ1185" si="708">IF(OR(Z1181="YES", Z1181="Not Applicable"), BJ$1, "0")</f>
        <v>0</v>
      </c>
      <c r="BK1181" s="4" t="str">
        <f t="shared" ref="BK1181:BK1185" si="709">IF(OR(AA1181="YES", AA1181="Not Applicable"), BK$1, "0")</f>
        <v>0</v>
      </c>
      <c r="BL1181" s="4" t="str">
        <f t="shared" ref="BL1181:BL1185" si="710">IF(OR(AB1181="YES", AB1181="Not Applicable"), BL$1, "0")</f>
        <v>0</v>
      </c>
      <c r="BM1181" s="4" t="str">
        <f t="shared" ref="BM1181:BM1185" si="711">IF(OR(AC1181="YES", AC1181="Not Applicable"), BM$1, "0")</f>
        <v>0</v>
      </c>
      <c r="BN1181" s="4" t="str">
        <f t="shared" ref="BN1181:BN1185" si="712">IF(OR(AD1181="YES", AD1181="Not Applicable"), BN$1, "0")</f>
        <v>0</v>
      </c>
      <c r="BO1181" s="4" t="str">
        <f t="shared" ref="BO1181:BO1185" si="713">IF(OR(AE1181="YES", AE1181="Not Applicable"), BO$1, "0")</f>
        <v>0</v>
      </c>
      <c r="BP1181" s="4" t="str">
        <f t="shared" ref="BP1181:BP1185" si="714">IF(OR(AF1181="YES", AF1181="Not Applicable"), BP$1, "0")</f>
        <v>0</v>
      </c>
      <c r="BQ1181" s="4" t="str">
        <f t="shared" ref="BQ1181:BQ1185" si="715">IF(OR(AG1181="YES", AG1181="Not Applicable"), BQ$1, "0")</f>
        <v>0</v>
      </c>
      <c r="BR1181" s="4" t="str">
        <f t="shared" ref="BR1181:BR1185" si="716">IF(OR(AH1181="YES", AH1181="Not Applicable"), BR$1, "0")</f>
        <v>0</v>
      </c>
      <c r="BS1181" s="4" t="str">
        <f t="shared" ref="BS1181:BS1185" si="717">IF(OR(AI1181="YES", AI1181="Not Applicable"), BS$1, "0")</f>
        <v>0</v>
      </c>
      <c r="BT1181" s="4" t="str">
        <f t="shared" ref="BT1181:BT1185" si="718">IF(OR(AJ1181="YES", AJ1181="Not Applicable"), BT$1, "0")</f>
        <v>0</v>
      </c>
      <c r="BU1181" s="4" t="str">
        <f t="shared" ref="BU1181:BU1185" si="719">IF(OR(AK1181="YES", AK1181="Not Applicable"), BU$1, "0")</f>
        <v>0</v>
      </c>
      <c r="BV1181" s="4" t="str">
        <f t="shared" ref="BV1181:BV1185" si="720">IF(OR(AL1181="YES", AL1181="Not Applicable"), BV$1, "0")</f>
        <v>0</v>
      </c>
      <c r="BW1181" s="4" t="str">
        <f t="shared" ref="BW1181:BW1185" si="721">IF(OR(AM1181="YES", AM1181="Not Applicable"), BW$1, "0")</f>
        <v>0</v>
      </c>
      <c r="BX1181" s="4" t="str">
        <f t="shared" ref="BX1181:BX1185" si="722">IF(OR(AN1181="YES", AN1181="Not Applicable"), BX$1, "0")</f>
        <v>0</v>
      </c>
      <c r="BY1181" s="4" t="str">
        <f t="shared" ref="BY1181:BY1185" si="723">IF(OR(AO1181="YES", AO1181="Not Applicable"), BY$1, "0")</f>
        <v>0</v>
      </c>
      <c r="BZ1181" s="37">
        <f t="shared" ref="BZ1181:BZ1185" si="724">SUM(AW1181:BY1181)</f>
        <v>0</v>
      </c>
      <c r="CA1181" s="32" t="e">
        <f>VLOOKUP(J:J,'Agent wise'!A:C,3,0)</f>
        <v>#N/A</v>
      </c>
      <c r="CB1181" s="32">
        <f t="shared" ref="CB1181:CB1185" si="725">DATE(CL1181,CK1181,CJ1181)</f>
        <v>0</v>
      </c>
      <c r="CC1181" t="str">
        <f t="shared" ref="CC1181:CC1185" si="726">IF(BZ1181&gt;=94.5, "Excellent", IF(BZ1181&gt;89.5, "Good", IF(BZ1181&gt;84.5, "Average", "FC")))</f>
        <v>FC</v>
      </c>
      <c r="CE1181" s="32"/>
      <c r="CJ1181">
        <f t="shared" ref="CJ1181:CJ1185" si="727">DAY(E1181)</f>
        <v>0</v>
      </c>
      <c r="CK1181">
        <f t="shared" ref="CK1181:CK1185" si="728">MONTH(E1181)</f>
        <v>1</v>
      </c>
      <c r="CL1181">
        <f t="shared" ref="CL1181:CL1185" si="729">YEAR(E1181)</f>
        <v>1900</v>
      </c>
    </row>
    <row r="1182" spans="1:90" ht="15" customHeight="1" x14ac:dyDescent="0.35">
      <c r="E1182" s="32"/>
      <c r="AQ1182" s="1"/>
      <c r="AW1182" s="4" t="str">
        <f t="shared" si="695"/>
        <v>0</v>
      </c>
      <c r="AX1182" s="4" t="str">
        <f t="shared" si="696"/>
        <v>0</v>
      </c>
      <c r="AY1182" s="4" t="str">
        <f t="shared" si="697"/>
        <v>0</v>
      </c>
      <c r="AZ1182" s="4" t="str">
        <f t="shared" si="698"/>
        <v>0</v>
      </c>
      <c r="BA1182" s="4" t="str">
        <f t="shared" si="699"/>
        <v>0</v>
      </c>
      <c r="BB1182" s="4" t="str">
        <f t="shared" si="700"/>
        <v>0</v>
      </c>
      <c r="BC1182" s="4" t="str">
        <f t="shared" si="701"/>
        <v>0</v>
      </c>
      <c r="BD1182" s="4" t="str">
        <f t="shared" si="702"/>
        <v>0</v>
      </c>
      <c r="BE1182" s="4" t="str">
        <f t="shared" si="703"/>
        <v>0</v>
      </c>
      <c r="BF1182" s="4" t="str">
        <f t="shared" si="704"/>
        <v>0</v>
      </c>
      <c r="BG1182" s="4" t="str">
        <f t="shared" si="705"/>
        <v>0</v>
      </c>
      <c r="BH1182" s="4" t="str">
        <f t="shared" si="706"/>
        <v>0</v>
      </c>
      <c r="BI1182" s="4" t="str">
        <f t="shared" si="707"/>
        <v>0</v>
      </c>
      <c r="BJ1182" s="4" t="str">
        <f t="shared" si="708"/>
        <v>0</v>
      </c>
      <c r="BK1182" s="4" t="str">
        <f t="shared" si="709"/>
        <v>0</v>
      </c>
      <c r="BL1182" s="4" t="str">
        <f t="shared" si="710"/>
        <v>0</v>
      </c>
      <c r="BM1182" s="4" t="str">
        <f t="shared" si="711"/>
        <v>0</v>
      </c>
      <c r="BN1182" s="4" t="str">
        <f t="shared" si="712"/>
        <v>0</v>
      </c>
      <c r="BO1182" s="4" t="str">
        <f t="shared" si="713"/>
        <v>0</v>
      </c>
      <c r="BP1182" s="4" t="str">
        <f t="shared" si="714"/>
        <v>0</v>
      </c>
      <c r="BQ1182" s="4" t="str">
        <f t="shared" si="715"/>
        <v>0</v>
      </c>
      <c r="BR1182" s="4" t="str">
        <f t="shared" si="716"/>
        <v>0</v>
      </c>
      <c r="BS1182" s="4" t="str">
        <f t="shared" si="717"/>
        <v>0</v>
      </c>
      <c r="BT1182" s="4" t="str">
        <f t="shared" si="718"/>
        <v>0</v>
      </c>
      <c r="BU1182" s="4" t="str">
        <f t="shared" si="719"/>
        <v>0</v>
      </c>
      <c r="BV1182" s="4" t="str">
        <f t="shared" si="720"/>
        <v>0</v>
      </c>
      <c r="BW1182" s="4" t="str">
        <f t="shared" si="721"/>
        <v>0</v>
      </c>
      <c r="BX1182" s="4" t="str">
        <f t="shared" si="722"/>
        <v>0</v>
      </c>
      <c r="BY1182" s="4" t="str">
        <f t="shared" si="723"/>
        <v>0</v>
      </c>
      <c r="BZ1182" s="37">
        <f t="shared" si="724"/>
        <v>0</v>
      </c>
      <c r="CA1182" s="32" t="e">
        <f>VLOOKUP(J:J,'Agent wise'!A:C,3,0)</f>
        <v>#N/A</v>
      </c>
      <c r="CB1182" s="32">
        <f t="shared" si="725"/>
        <v>0</v>
      </c>
      <c r="CC1182" t="str">
        <f t="shared" si="726"/>
        <v>FC</v>
      </c>
      <c r="CE1182" s="32"/>
      <c r="CJ1182">
        <f t="shared" si="727"/>
        <v>0</v>
      </c>
      <c r="CK1182">
        <f t="shared" si="728"/>
        <v>1</v>
      </c>
      <c r="CL1182">
        <f t="shared" si="729"/>
        <v>1900</v>
      </c>
    </row>
    <row r="1183" spans="1:90" ht="15" customHeight="1" x14ac:dyDescent="0.35">
      <c r="E1183" s="32"/>
      <c r="AQ1183" s="1"/>
      <c r="AW1183" s="4" t="str">
        <f t="shared" si="695"/>
        <v>0</v>
      </c>
      <c r="AX1183" s="4" t="str">
        <f t="shared" si="696"/>
        <v>0</v>
      </c>
      <c r="AY1183" s="4" t="str">
        <f t="shared" si="697"/>
        <v>0</v>
      </c>
      <c r="AZ1183" s="4" t="str">
        <f t="shared" si="698"/>
        <v>0</v>
      </c>
      <c r="BA1183" s="4" t="str">
        <f t="shared" si="699"/>
        <v>0</v>
      </c>
      <c r="BB1183" s="4" t="str">
        <f t="shared" si="700"/>
        <v>0</v>
      </c>
      <c r="BC1183" s="4" t="str">
        <f t="shared" si="701"/>
        <v>0</v>
      </c>
      <c r="BD1183" s="4" t="str">
        <f t="shared" si="702"/>
        <v>0</v>
      </c>
      <c r="BE1183" s="4" t="str">
        <f t="shared" si="703"/>
        <v>0</v>
      </c>
      <c r="BF1183" s="4" t="str">
        <f t="shared" si="704"/>
        <v>0</v>
      </c>
      <c r="BG1183" s="4" t="str">
        <f t="shared" si="705"/>
        <v>0</v>
      </c>
      <c r="BH1183" s="4" t="str">
        <f t="shared" si="706"/>
        <v>0</v>
      </c>
      <c r="BI1183" s="4" t="str">
        <f t="shared" si="707"/>
        <v>0</v>
      </c>
      <c r="BJ1183" s="4" t="str">
        <f t="shared" si="708"/>
        <v>0</v>
      </c>
      <c r="BK1183" s="4" t="str">
        <f t="shared" si="709"/>
        <v>0</v>
      </c>
      <c r="BL1183" s="4" t="str">
        <f t="shared" si="710"/>
        <v>0</v>
      </c>
      <c r="BM1183" s="4" t="str">
        <f t="shared" si="711"/>
        <v>0</v>
      </c>
      <c r="BN1183" s="4" t="str">
        <f t="shared" si="712"/>
        <v>0</v>
      </c>
      <c r="BO1183" s="4" t="str">
        <f t="shared" si="713"/>
        <v>0</v>
      </c>
      <c r="BP1183" s="4" t="str">
        <f t="shared" si="714"/>
        <v>0</v>
      </c>
      <c r="BQ1183" s="4" t="str">
        <f t="shared" si="715"/>
        <v>0</v>
      </c>
      <c r="BR1183" s="4" t="str">
        <f t="shared" si="716"/>
        <v>0</v>
      </c>
      <c r="BS1183" s="4" t="str">
        <f t="shared" si="717"/>
        <v>0</v>
      </c>
      <c r="BT1183" s="4" t="str">
        <f t="shared" si="718"/>
        <v>0</v>
      </c>
      <c r="BU1183" s="4" t="str">
        <f t="shared" si="719"/>
        <v>0</v>
      </c>
      <c r="BV1183" s="4" t="str">
        <f t="shared" si="720"/>
        <v>0</v>
      </c>
      <c r="BW1183" s="4" t="str">
        <f t="shared" si="721"/>
        <v>0</v>
      </c>
      <c r="BX1183" s="4" t="str">
        <f t="shared" si="722"/>
        <v>0</v>
      </c>
      <c r="BY1183" s="4" t="str">
        <f t="shared" si="723"/>
        <v>0</v>
      </c>
      <c r="BZ1183" s="37">
        <f t="shared" si="724"/>
        <v>0</v>
      </c>
      <c r="CA1183" s="32" t="e">
        <f>VLOOKUP(J:J,'Agent wise'!A:C,3,0)</f>
        <v>#N/A</v>
      </c>
      <c r="CB1183" s="32">
        <f t="shared" si="725"/>
        <v>0</v>
      </c>
      <c r="CC1183" t="str">
        <f t="shared" si="726"/>
        <v>FC</v>
      </c>
      <c r="CE1183" s="32"/>
      <c r="CJ1183">
        <f t="shared" si="727"/>
        <v>0</v>
      </c>
      <c r="CK1183">
        <f t="shared" si="728"/>
        <v>1</v>
      </c>
      <c r="CL1183">
        <f t="shared" si="729"/>
        <v>1900</v>
      </c>
    </row>
    <row r="1184" spans="1:90" ht="15" customHeight="1" x14ac:dyDescent="0.35">
      <c r="A1184" s="40"/>
      <c r="E1184" s="32"/>
      <c r="AQ1184" s="1"/>
      <c r="AW1184" s="4" t="str">
        <f t="shared" si="695"/>
        <v>0</v>
      </c>
      <c r="AX1184" s="4" t="str">
        <f t="shared" si="696"/>
        <v>0</v>
      </c>
      <c r="AY1184" s="4" t="str">
        <f t="shared" si="697"/>
        <v>0</v>
      </c>
      <c r="AZ1184" s="4" t="str">
        <f t="shared" si="698"/>
        <v>0</v>
      </c>
      <c r="BA1184" s="4" t="str">
        <f t="shared" si="699"/>
        <v>0</v>
      </c>
      <c r="BB1184" s="4" t="str">
        <f t="shared" si="700"/>
        <v>0</v>
      </c>
      <c r="BC1184" s="4" t="str">
        <f t="shared" si="701"/>
        <v>0</v>
      </c>
      <c r="BD1184" s="4" t="str">
        <f t="shared" si="702"/>
        <v>0</v>
      </c>
      <c r="BE1184" s="4" t="str">
        <f t="shared" si="703"/>
        <v>0</v>
      </c>
      <c r="BF1184" s="4" t="str">
        <f t="shared" si="704"/>
        <v>0</v>
      </c>
      <c r="BG1184" s="4" t="str">
        <f t="shared" si="705"/>
        <v>0</v>
      </c>
      <c r="BH1184" s="4" t="str">
        <f t="shared" si="706"/>
        <v>0</v>
      </c>
      <c r="BI1184" s="4" t="str">
        <f t="shared" si="707"/>
        <v>0</v>
      </c>
      <c r="BJ1184" s="4" t="str">
        <f t="shared" si="708"/>
        <v>0</v>
      </c>
      <c r="BK1184" s="4" t="str">
        <f t="shared" si="709"/>
        <v>0</v>
      </c>
      <c r="BL1184" s="4" t="str">
        <f t="shared" si="710"/>
        <v>0</v>
      </c>
      <c r="BM1184" s="4" t="str">
        <f t="shared" si="711"/>
        <v>0</v>
      </c>
      <c r="BN1184" s="4" t="str">
        <f t="shared" si="712"/>
        <v>0</v>
      </c>
      <c r="BO1184" s="4" t="str">
        <f t="shared" si="713"/>
        <v>0</v>
      </c>
      <c r="BP1184" s="4" t="str">
        <f t="shared" si="714"/>
        <v>0</v>
      </c>
      <c r="BQ1184" s="4" t="str">
        <f t="shared" si="715"/>
        <v>0</v>
      </c>
      <c r="BR1184" s="4" t="str">
        <f t="shared" si="716"/>
        <v>0</v>
      </c>
      <c r="BS1184" s="4" t="str">
        <f t="shared" si="717"/>
        <v>0</v>
      </c>
      <c r="BT1184" s="4" t="str">
        <f t="shared" si="718"/>
        <v>0</v>
      </c>
      <c r="BU1184" s="4" t="str">
        <f t="shared" si="719"/>
        <v>0</v>
      </c>
      <c r="BV1184" s="4" t="str">
        <f t="shared" si="720"/>
        <v>0</v>
      </c>
      <c r="BW1184" s="4" t="str">
        <f t="shared" si="721"/>
        <v>0</v>
      </c>
      <c r="BX1184" s="4" t="str">
        <f t="shared" si="722"/>
        <v>0</v>
      </c>
      <c r="BY1184" s="4" t="str">
        <f t="shared" si="723"/>
        <v>0</v>
      </c>
      <c r="BZ1184" s="37">
        <f t="shared" si="724"/>
        <v>0</v>
      </c>
      <c r="CA1184" s="32" t="e">
        <f>VLOOKUP(J:J,'Agent wise'!A:C,3,0)</f>
        <v>#N/A</v>
      </c>
      <c r="CB1184" s="32">
        <f t="shared" si="725"/>
        <v>0</v>
      </c>
      <c r="CC1184" t="str">
        <f t="shared" si="726"/>
        <v>FC</v>
      </c>
      <c r="CE1184" s="32"/>
      <c r="CJ1184">
        <f t="shared" si="727"/>
        <v>0</v>
      </c>
      <c r="CK1184">
        <f t="shared" si="728"/>
        <v>1</v>
      </c>
      <c r="CL1184">
        <f t="shared" si="729"/>
        <v>1900</v>
      </c>
    </row>
    <row r="1185" spans="1:90" ht="15" customHeight="1" x14ac:dyDescent="0.35">
      <c r="A1185" s="40"/>
      <c r="E1185" s="32"/>
      <c r="AQ1185" s="1"/>
      <c r="AW1185" s="4" t="str">
        <f t="shared" si="695"/>
        <v>0</v>
      </c>
      <c r="AX1185" s="4" t="str">
        <f t="shared" si="696"/>
        <v>0</v>
      </c>
      <c r="AY1185" s="4" t="str">
        <f t="shared" si="697"/>
        <v>0</v>
      </c>
      <c r="AZ1185" s="4" t="str">
        <f t="shared" si="698"/>
        <v>0</v>
      </c>
      <c r="BA1185" s="4" t="str">
        <f t="shared" si="699"/>
        <v>0</v>
      </c>
      <c r="BB1185" s="4" t="str">
        <f t="shared" si="700"/>
        <v>0</v>
      </c>
      <c r="BC1185" s="4" t="str">
        <f t="shared" si="701"/>
        <v>0</v>
      </c>
      <c r="BD1185" s="4" t="str">
        <f t="shared" si="702"/>
        <v>0</v>
      </c>
      <c r="BE1185" s="4" t="str">
        <f t="shared" si="703"/>
        <v>0</v>
      </c>
      <c r="BF1185" s="4" t="str">
        <f t="shared" si="704"/>
        <v>0</v>
      </c>
      <c r="BG1185" s="4" t="str">
        <f t="shared" si="705"/>
        <v>0</v>
      </c>
      <c r="BH1185" s="4" t="str">
        <f t="shared" si="706"/>
        <v>0</v>
      </c>
      <c r="BI1185" s="4" t="str">
        <f t="shared" si="707"/>
        <v>0</v>
      </c>
      <c r="BJ1185" s="4" t="str">
        <f t="shared" si="708"/>
        <v>0</v>
      </c>
      <c r="BK1185" s="4" t="str">
        <f t="shared" si="709"/>
        <v>0</v>
      </c>
      <c r="BL1185" s="4" t="str">
        <f t="shared" si="710"/>
        <v>0</v>
      </c>
      <c r="BM1185" s="4" t="str">
        <f t="shared" si="711"/>
        <v>0</v>
      </c>
      <c r="BN1185" s="4" t="str">
        <f t="shared" si="712"/>
        <v>0</v>
      </c>
      <c r="BO1185" s="4" t="str">
        <f t="shared" si="713"/>
        <v>0</v>
      </c>
      <c r="BP1185" s="4" t="str">
        <f t="shared" si="714"/>
        <v>0</v>
      </c>
      <c r="BQ1185" s="4" t="str">
        <f t="shared" si="715"/>
        <v>0</v>
      </c>
      <c r="BR1185" s="4" t="str">
        <f t="shared" si="716"/>
        <v>0</v>
      </c>
      <c r="BS1185" s="4" t="str">
        <f t="shared" si="717"/>
        <v>0</v>
      </c>
      <c r="BT1185" s="4" t="str">
        <f t="shared" si="718"/>
        <v>0</v>
      </c>
      <c r="BU1185" s="4" t="str">
        <f t="shared" si="719"/>
        <v>0</v>
      </c>
      <c r="BV1185" s="4" t="str">
        <f t="shared" si="720"/>
        <v>0</v>
      </c>
      <c r="BW1185" s="4" t="str">
        <f t="shared" si="721"/>
        <v>0</v>
      </c>
      <c r="BX1185" s="4" t="str">
        <f t="shared" si="722"/>
        <v>0</v>
      </c>
      <c r="BY1185" s="4" t="str">
        <f t="shared" si="723"/>
        <v>0</v>
      </c>
      <c r="BZ1185" s="37">
        <f t="shared" si="724"/>
        <v>0</v>
      </c>
      <c r="CA1185" s="32" t="e">
        <f>VLOOKUP(J:J,'Agent wise'!A:C,3,0)</f>
        <v>#N/A</v>
      </c>
      <c r="CB1185" s="32">
        <f t="shared" si="725"/>
        <v>0</v>
      </c>
      <c r="CC1185" t="str">
        <f t="shared" si="726"/>
        <v>FC</v>
      </c>
      <c r="CE1185" s="32"/>
      <c r="CJ1185">
        <f t="shared" si="727"/>
        <v>0</v>
      </c>
      <c r="CK1185">
        <f t="shared" si="728"/>
        <v>1</v>
      </c>
      <c r="CL1185">
        <f t="shared" si="729"/>
        <v>1900</v>
      </c>
    </row>
    <row r="1186" spans="1:90" ht="15" customHeight="1" x14ac:dyDescent="0.35">
      <c r="AQ1186" s="1"/>
      <c r="AW1186" s="4"/>
      <c r="AX1186" s="4"/>
      <c r="AY1186" s="4"/>
      <c r="AZ1186" s="4"/>
      <c r="BA1186" s="4"/>
      <c r="BB1186" s="4"/>
      <c r="BC1186" s="4"/>
      <c r="BD1186" s="4"/>
      <c r="BE1186" s="4"/>
      <c r="BF1186" s="4"/>
      <c r="BG1186" s="4"/>
      <c r="BH1186" s="4"/>
      <c r="BI1186" s="4"/>
      <c r="BJ1186" s="4"/>
      <c r="BK1186" s="4"/>
      <c r="BL1186" s="4"/>
      <c r="BM1186" s="4"/>
      <c r="BN1186" s="4"/>
      <c r="BO1186" s="4"/>
      <c r="BP1186" s="4"/>
      <c r="BQ1186" s="4"/>
      <c r="BR1186" s="4"/>
      <c r="BS1186" s="4"/>
      <c r="BT1186" s="4"/>
      <c r="BU1186" s="4"/>
      <c r="BV1186" s="4"/>
      <c r="BW1186" s="4"/>
      <c r="BX1186" s="4"/>
      <c r="BY1186" s="4"/>
      <c r="BZ1186" s="37"/>
      <c r="CA1186" s="32"/>
      <c r="CB1186" s="32"/>
    </row>
    <row r="1187" spans="1:90" ht="15" customHeight="1" x14ac:dyDescent="0.35">
      <c r="AQ1187" s="1"/>
      <c r="AW1187" s="4"/>
      <c r="AX1187" s="4"/>
      <c r="AY1187" s="4"/>
      <c r="AZ1187" s="4"/>
      <c r="BA1187" s="4"/>
      <c r="BB1187" s="4"/>
      <c r="BC1187" s="4"/>
      <c r="BD1187" s="4"/>
      <c r="BE1187" s="4"/>
      <c r="BF1187" s="4"/>
      <c r="BG1187" s="4"/>
      <c r="BH1187" s="4"/>
      <c r="BI1187" s="4"/>
      <c r="BJ1187" s="4"/>
      <c r="BK1187" s="4"/>
      <c r="BL1187" s="4"/>
      <c r="BM1187" s="4"/>
      <c r="BN1187" s="4"/>
      <c r="BO1187" s="4"/>
      <c r="BP1187" s="4"/>
      <c r="BQ1187" s="4"/>
      <c r="BR1187" s="4"/>
      <c r="BS1187" s="4"/>
      <c r="BT1187" s="4"/>
      <c r="BU1187" s="4"/>
      <c r="BV1187" s="4"/>
      <c r="BW1187" s="4"/>
      <c r="BX1187" s="4"/>
      <c r="BY1187" s="4"/>
      <c r="BZ1187" s="37"/>
      <c r="CA1187" s="32"/>
      <c r="CB1187" s="32"/>
    </row>
    <row r="1188" spans="1:90" ht="15" customHeight="1" x14ac:dyDescent="0.35">
      <c r="AQ1188" s="1"/>
      <c r="AW1188" s="4"/>
      <c r="AX1188" s="4"/>
      <c r="AY1188" s="4"/>
      <c r="AZ1188" s="4"/>
      <c r="BA1188" s="4"/>
      <c r="BB1188" s="4"/>
      <c r="BC1188" s="4"/>
      <c r="BD1188" s="4"/>
      <c r="BE1188" s="4"/>
      <c r="BF1188" s="4"/>
      <c r="BG1188" s="4"/>
      <c r="BH1188" s="4"/>
      <c r="BI1188" s="4"/>
      <c r="BJ1188" s="4"/>
      <c r="BK1188" s="4"/>
      <c r="BL1188" s="4"/>
      <c r="BM1188" s="4"/>
      <c r="BN1188" s="4"/>
      <c r="BO1188" s="4"/>
      <c r="BP1188" s="4"/>
      <c r="BQ1188" s="4"/>
      <c r="BR1188" s="4"/>
      <c r="BS1188" s="4"/>
      <c r="BT1188" s="4"/>
      <c r="BU1188" s="4"/>
      <c r="BV1188" s="4"/>
      <c r="BW1188" s="4"/>
      <c r="BX1188" s="4"/>
      <c r="BY1188" s="4"/>
      <c r="BZ1188" s="37"/>
      <c r="CA1188" s="32"/>
      <c r="CB1188" s="32"/>
    </row>
    <row r="1189" spans="1:90" ht="15" customHeight="1" x14ac:dyDescent="0.35">
      <c r="AQ1189" s="1"/>
      <c r="AW1189" s="4"/>
      <c r="AX1189" s="4"/>
      <c r="AY1189" s="4"/>
      <c r="AZ1189" s="4"/>
      <c r="BA1189" s="4"/>
      <c r="BB1189" s="4"/>
      <c r="BC1189" s="4"/>
      <c r="BD1189" s="4"/>
      <c r="BE1189" s="4"/>
      <c r="BF1189" s="4"/>
      <c r="BG1189" s="4"/>
      <c r="BH1189" s="4"/>
      <c r="BI1189" s="4"/>
      <c r="BJ1189" s="4"/>
      <c r="BK1189" s="4"/>
      <c r="BL1189" s="4"/>
      <c r="BM1189" s="4"/>
      <c r="BN1189" s="4"/>
      <c r="BO1189" s="4"/>
      <c r="BP1189" s="4"/>
      <c r="BQ1189" s="4"/>
      <c r="BR1189" s="4"/>
      <c r="BS1189" s="4"/>
      <c r="BT1189" s="4"/>
      <c r="BU1189" s="4"/>
      <c r="BV1189" s="4"/>
      <c r="BW1189" s="4"/>
      <c r="BX1189" s="4"/>
      <c r="BY1189" s="4"/>
      <c r="BZ1189" s="37"/>
      <c r="CA1189" s="32"/>
      <c r="CB1189" s="32"/>
    </row>
    <row r="1190" spans="1:90" ht="15" customHeight="1" x14ac:dyDescent="0.35">
      <c r="AQ1190" s="1"/>
      <c r="AW1190" s="4"/>
      <c r="AX1190" s="4"/>
      <c r="AY1190" s="4"/>
      <c r="AZ1190" s="4"/>
      <c r="BA1190" s="4"/>
      <c r="BB1190" s="4"/>
      <c r="BC1190" s="4"/>
      <c r="BD1190" s="4"/>
      <c r="BE1190" s="4"/>
      <c r="BF1190" s="4"/>
      <c r="BG1190" s="4"/>
      <c r="BH1190" s="4"/>
      <c r="BI1190" s="4"/>
      <c r="BJ1190" s="4"/>
      <c r="BK1190" s="4"/>
      <c r="BL1190" s="4"/>
      <c r="BM1190" s="4"/>
      <c r="BN1190" s="4"/>
      <c r="BO1190" s="4"/>
      <c r="BP1190" s="4"/>
      <c r="BQ1190" s="4"/>
      <c r="BR1190" s="4"/>
      <c r="BS1190" s="4"/>
      <c r="BT1190" s="4"/>
      <c r="BU1190" s="4"/>
      <c r="BV1190" s="4"/>
      <c r="BW1190" s="4"/>
      <c r="BX1190" s="4"/>
      <c r="BY1190" s="4"/>
      <c r="BZ1190" s="37"/>
      <c r="CA1190" s="32"/>
      <c r="CB1190" s="32"/>
    </row>
    <row r="1191" spans="1:90" ht="15" customHeight="1" x14ac:dyDescent="0.35">
      <c r="AQ1191" s="1"/>
      <c r="AW1191" s="4"/>
      <c r="AX1191" s="4"/>
      <c r="AY1191" s="4"/>
      <c r="AZ1191" s="4"/>
      <c r="BA1191" s="4"/>
      <c r="BB1191" s="4"/>
      <c r="BC1191" s="4"/>
      <c r="BD1191" s="4"/>
      <c r="BE1191" s="4"/>
      <c r="BF1191" s="4"/>
      <c r="BG1191" s="4"/>
      <c r="BH1191" s="4"/>
      <c r="BI1191" s="4"/>
      <c r="BJ1191" s="4"/>
      <c r="BK1191" s="4"/>
      <c r="BL1191" s="4"/>
      <c r="BM1191" s="4"/>
      <c r="BN1191" s="4"/>
      <c r="BO1191" s="4"/>
      <c r="BP1191" s="4"/>
      <c r="BQ1191" s="4"/>
      <c r="BR1191" s="4"/>
      <c r="BS1191" s="4"/>
      <c r="BT1191" s="4"/>
      <c r="BU1191" s="4"/>
      <c r="BV1191" s="4"/>
      <c r="BW1191" s="4"/>
      <c r="BX1191" s="4"/>
      <c r="BY1191" s="4"/>
      <c r="BZ1191" s="37"/>
      <c r="CA1191" s="32"/>
      <c r="CB1191" s="32"/>
    </row>
    <row r="1192" spans="1:90" ht="15" customHeight="1" x14ac:dyDescent="0.35">
      <c r="AQ1192" s="1"/>
      <c r="AW1192" s="4"/>
      <c r="AX1192" s="4"/>
      <c r="AY1192" s="4"/>
      <c r="AZ1192" s="4"/>
      <c r="BA1192" s="4"/>
      <c r="BB1192" s="4"/>
      <c r="BC1192" s="4"/>
      <c r="BD1192" s="4"/>
      <c r="BE1192" s="4"/>
      <c r="BF1192" s="4"/>
      <c r="BG1192" s="4"/>
      <c r="BH1192" s="4"/>
      <c r="BI1192" s="4"/>
      <c r="BJ1192" s="4"/>
      <c r="BK1192" s="4"/>
      <c r="BL1192" s="4"/>
      <c r="BM1192" s="4"/>
      <c r="BN1192" s="4"/>
      <c r="BO1192" s="4"/>
      <c r="BP1192" s="4"/>
      <c r="BQ1192" s="4"/>
      <c r="BR1192" s="4"/>
      <c r="BS1192" s="4"/>
      <c r="BT1192" s="4"/>
      <c r="BU1192" s="4"/>
      <c r="BV1192" s="4"/>
      <c r="BW1192" s="4"/>
      <c r="BX1192" s="4"/>
      <c r="BY1192" s="4"/>
      <c r="BZ1192" s="37"/>
      <c r="CA1192" s="32"/>
      <c r="CB1192" s="32"/>
    </row>
    <row r="1193" spans="1:90" ht="15" customHeight="1" x14ac:dyDescent="0.35">
      <c r="AQ1193" s="1"/>
      <c r="AW1193" s="4"/>
      <c r="AX1193" s="4"/>
      <c r="AY1193" s="4"/>
      <c r="AZ1193" s="4"/>
      <c r="BA1193" s="4"/>
      <c r="BB1193" s="4"/>
      <c r="BC1193" s="4"/>
      <c r="BD1193" s="4"/>
      <c r="BE1193" s="4"/>
      <c r="BF1193" s="4"/>
      <c r="BG1193" s="4"/>
      <c r="BH1193" s="4"/>
      <c r="BI1193" s="4"/>
      <c r="BJ1193" s="4"/>
      <c r="BK1193" s="4"/>
      <c r="BL1193" s="4"/>
      <c r="BM1193" s="4"/>
      <c r="BN1193" s="4"/>
      <c r="BO1193" s="4"/>
      <c r="BP1193" s="4"/>
      <c r="BQ1193" s="4"/>
      <c r="BR1193" s="4"/>
      <c r="BS1193" s="4"/>
      <c r="BT1193" s="4"/>
      <c r="BU1193" s="4"/>
      <c r="BV1193" s="4"/>
      <c r="BW1193" s="4"/>
      <c r="BX1193" s="4"/>
      <c r="BY1193" s="4"/>
      <c r="BZ1193" s="37"/>
      <c r="CA1193" s="32"/>
      <c r="CB1193" s="32"/>
    </row>
    <row r="1194" spans="1:90" ht="15" customHeight="1" x14ac:dyDescent="0.35">
      <c r="AQ1194" s="1"/>
      <c r="AW1194" s="4"/>
      <c r="AX1194" s="4"/>
      <c r="AY1194" s="4"/>
      <c r="AZ1194" s="4"/>
      <c r="BA1194" s="4"/>
      <c r="BB1194" s="4"/>
      <c r="BC1194" s="4"/>
      <c r="BD1194" s="4"/>
      <c r="BE1194" s="4"/>
      <c r="BF1194" s="4"/>
      <c r="BG1194" s="4"/>
      <c r="BH1194" s="4"/>
      <c r="BI1194" s="4"/>
      <c r="BJ1194" s="4"/>
      <c r="BK1194" s="4"/>
      <c r="BL1194" s="4"/>
      <c r="BM1194" s="4"/>
      <c r="BN1194" s="4"/>
      <c r="BO1194" s="4"/>
      <c r="BP1194" s="4"/>
      <c r="BQ1194" s="4"/>
      <c r="BR1194" s="4"/>
      <c r="BS1194" s="4"/>
      <c r="BT1194" s="4"/>
      <c r="BU1194" s="4"/>
      <c r="BV1194" s="4"/>
      <c r="BW1194" s="4"/>
      <c r="BX1194" s="4"/>
      <c r="BY1194" s="4"/>
      <c r="BZ1194" s="37"/>
      <c r="CA1194" s="32"/>
      <c r="CB1194" s="32"/>
    </row>
    <row r="1195" spans="1:90" ht="15" customHeight="1" x14ac:dyDescent="0.35">
      <c r="AQ1195" s="1"/>
      <c r="AW1195" s="4"/>
      <c r="AX1195" s="4"/>
      <c r="AY1195" s="4"/>
      <c r="AZ1195" s="4"/>
      <c r="BA1195" s="4"/>
      <c r="BB1195" s="4"/>
      <c r="BC1195" s="4"/>
      <c r="BD1195" s="4"/>
      <c r="BE1195" s="4"/>
      <c r="BF1195" s="4"/>
      <c r="BG1195" s="4"/>
      <c r="BH1195" s="4"/>
      <c r="BI1195" s="4"/>
      <c r="BJ1195" s="4"/>
      <c r="BK1195" s="4"/>
      <c r="BL1195" s="4"/>
      <c r="BM1195" s="4"/>
      <c r="BN1195" s="4"/>
      <c r="BO1195" s="4"/>
      <c r="BP1195" s="4"/>
      <c r="BQ1195" s="4"/>
      <c r="BR1195" s="4"/>
      <c r="BS1195" s="4"/>
      <c r="BT1195" s="4"/>
      <c r="BU1195" s="4"/>
      <c r="BV1195" s="4"/>
      <c r="BW1195" s="4"/>
      <c r="BX1195" s="4"/>
      <c r="BY1195" s="4"/>
      <c r="BZ1195" s="37"/>
      <c r="CA1195" s="32"/>
      <c r="CB1195" s="32"/>
    </row>
    <row r="1196" spans="1:90" ht="15" customHeight="1" x14ac:dyDescent="0.35">
      <c r="AW1196" s="4"/>
      <c r="AX1196" s="4"/>
      <c r="AY1196" s="4"/>
      <c r="AZ1196" s="4"/>
      <c r="BA1196" s="4"/>
      <c r="BB1196" s="4"/>
      <c r="BC1196" s="4"/>
      <c r="BD1196" s="4"/>
      <c r="BE1196" s="4"/>
      <c r="BF1196" s="4"/>
      <c r="BG1196" s="4"/>
      <c r="BH1196" s="4"/>
      <c r="BI1196" s="4"/>
      <c r="BJ1196" s="4"/>
      <c r="BK1196" s="4"/>
      <c r="BL1196" s="4"/>
      <c r="BM1196" s="4"/>
      <c r="BN1196" s="4"/>
      <c r="BO1196" s="4"/>
      <c r="BP1196" s="4"/>
      <c r="BQ1196" s="4"/>
      <c r="BR1196" s="4"/>
      <c r="BS1196" s="4"/>
      <c r="BT1196" s="4"/>
      <c r="BU1196" s="4"/>
      <c r="BV1196" s="4"/>
      <c r="BW1196" s="4"/>
      <c r="BX1196" s="4"/>
      <c r="BY1196" s="4"/>
      <c r="BZ1196" s="37"/>
      <c r="CA1196" s="32"/>
      <c r="CB1196" s="32"/>
    </row>
    <row r="1197" spans="1:90" ht="15" customHeight="1" x14ac:dyDescent="0.35">
      <c r="AW1197" s="4"/>
      <c r="AX1197" s="4"/>
      <c r="AY1197" s="4"/>
      <c r="AZ1197" s="4"/>
      <c r="BA1197" s="4"/>
      <c r="BB1197" s="4"/>
      <c r="BC1197" s="4"/>
      <c r="BD1197" s="4"/>
      <c r="BE1197" s="4"/>
      <c r="BF1197" s="4"/>
      <c r="BG1197" s="4"/>
      <c r="BH1197" s="4"/>
      <c r="BI1197" s="4"/>
      <c r="BJ1197" s="4"/>
      <c r="BK1197" s="4"/>
      <c r="BL1197" s="4"/>
      <c r="BM1197" s="4"/>
      <c r="BN1197" s="4"/>
      <c r="BO1197" s="4"/>
      <c r="BP1197" s="4"/>
      <c r="BQ1197" s="4"/>
      <c r="BR1197" s="4"/>
      <c r="BS1197" s="4"/>
      <c r="BT1197" s="4"/>
      <c r="BU1197" s="4"/>
      <c r="BV1197" s="4"/>
      <c r="BW1197" s="4"/>
      <c r="BX1197" s="4"/>
      <c r="BY1197" s="4"/>
      <c r="BZ1197" s="37"/>
      <c r="CA1197" s="32"/>
      <c r="CB1197" s="32"/>
    </row>
    <row r="1198" spans="1:90" ht="15" customHeight="1" x14ac:dyDescent="0.35">
      <c r="AQ1198" s="1"/>
      <c r="AW1198" s="4"/>
      <c r="AX1198" s="4"/>
      <c r="AY1198" s="4"/>
      <c r="AZ1198" s="4"/>
      <c r="BA1198" s="4"/>
      <c r="BB1198" s="4"/>
      <c r="BC1198" s="4"/>
      <c r="BD1198" s="4"/>
      <c r="BE1198" s="4"/>
      <c r="BF1198" s="4"/>
      <c r="BG1198" s="4"/>
      <c r="BH1198" s="4"/>
      <c r="BI1198" s="4"/>
      <c r="BJ1198" s="4"/>
      <c r="BK1198" s="4"/>
      <c r="BL1198" s="4"/>
      <c r="BM1198" s="4"/>
      <c r="BN1198" s="4"/>
      <c r="BO1198" s="4"/>
      <c r="BP1198" s="4"/>
      <c r="BQ1198" s="4"/>
      <c r="BR1198" s="4"/>
      <c r="BS1198" s="4"/>
      <c r="BT1198" s="4"/>
      <c r="BU1198" s="4"/>
      <c r="BV1198" s="4"/>
      <c r="BW1198" s="4"/>
      <c r="BX1198" s="4"/>
      <c r="BY1198" s="4"/>
      <c r="BZ1198" s="37"/>
      <c r="CA1198" s="32"/>
      <c r="CB1198" s="32"/>
    </row>
    <row r="1199" spans="1:90" ht="15" customHeight="1" x14ac:dyDescent="0.35">
      <c r="AW1199" s="4"/>
      <c r="AX1199" s="4"/>
      <c r="AY1199" s="4"/>
      <c r="AZ1199" s="4"/>
      <c r="BA1199" s="4"/>
      <c r="BB1199" s="4"/>
      <c r="BC1199" s="4"/>
      <c r="BD1199" s="4"/>
      <c r="BE1199" s="4"/>
      <c r="BF1199" s="4"/>
      <c r="BG1199" s="4"/>
      <c r="BH1199" s="4"/>
      <c r="BI1199" s="4"/>
      <c r="BJ1199" s="4"/>
      <c r="BK1199" s="4"/>
      <c r="BL1199" s="4"/>
      <c r="BM1199" s="4"/>
      <c r="BN1199" s="4"/>
      <c r="BO1199" s="4"/>
      <c r="BP1199" s="4"/>
      <c r="BQ1199" s="4"/>
      <c r="BR1199" s="4"/>
      <c r="BS1199" s="4"/>
      <c r="BT1199" s="4"/>
      <c r="BU1199" s="4"/>
      <c r="BV1199" s="4"/>
      <c r="BW1199" s="4"/>
      <c r="BX1199" s="4"/>
      <c r="BY1199" s="4"/>
      <c r="BZ1199" s="37"/>
      <c r="CA1199" s="32"/>
      <c r="CB1199" s="32"/>
    </row>
    <row r="1200" spans="1:90" ht="15" customHeight="1" x14ac:dyDescent="0.35">
      <c r="AQ1200" s="1"/>
      <c r="AW1200" s="4"/>
      <c r="AX1200" s="4"/>
      <c r="AY1200" s="4"/>
      <c r="AZ1200" s="4"/>
      <c r="BA1200" s="4"/>
      <c r="BB1200" s="4"/>
      <c r="BC1200" s="4"/>
      <c r="BD1200" s="4"/>
      <c r="BE1200" s="4"/>
      <c r="BF1200" s="4"/>
      <c r="BG1200" s="4"/>
      <c r="BH1200" s="4"/>
      <c r="BI1200" s="4"/>
      <c r="BJ1200" s="4"/>
      <c r="BK1200" s="4"/>
      <c r="BL1200" s="4"/>
      <c r="BM1200" s="4"/>
      <c r="BN1200" s="4"/>
      <c r="BO1200" s="4"/>
      <c r="BP1200" s="4"/>
      <c r="BQ1200" s="4"/>
      <c r="BR1200" s="4"/>
      <c r="BS1200" s="4"/>
      <c r="BT1200" s="4"/>
      <c r="BU1200" s="4"/>
      <c r="BV1200" s="4"/>
      <c r="BW1200" s="4"/>
      <c r="BX1200" s="4"/>
      <c r="BY1200" s="4"/>
      <c r="BZ1200" s="37"/>
      <c r="CA1200" s="32"/>
      <c r="CB1200" s="32"/>
    </row>
    <row r="1201" spans="42:80" ht="15" customHeight="1" x14ac:dyDescent="0.35">
      <c r="AW1201" s="4"/>
      <c r="AX1201" s="4"/>
      <c r="AY1201" s="4"/>
      <c r="AZ1201" s="4"/>
      <c r="BA1201" s="4"/>
      <c r="BB1201" s="4"/>
      <c r="BC1201" s="4"/>
      <c r="BD1201" s="4"/>
      <c r="BE1201" s="4"/>
      <c r="BF1201" s="4"/>
      <c r="BG1201" s="4"/>
      <c r="BH1201" s="4"/>
      <c r="BI1201" s="4"/>
      <c r="BJ1201" s="4"/>
      <c r="BK1201" s="4"/>
      <c r="BL1201" s="4"/>
      <c r="BM1201" s="4"/>
      <c r="BN1201" s="4"/>
      <c r="BO1201" s="4"/>
      <c r="BP1201" s="4"/>
      <c r="BQ1201" s="4"/>
      <c r="BR1201" s="4"/>
      <c r="BS1201" s="4"/>
      <c r="BT1201" s="4"/>
      <c r="BU1201" s="4"/>
      <c r="BV1201" s="4"/>
      <c r="BW1201" s="4"/>
      <c r="BX1201" s="4"/>
      <c r="BY1201" s="4"/>
      <c r="BZ1201" s="37"/>
      <c r="CA1201" s="32"/>
      <c r="CB1201" s="32"/>
    </row>
    <row r="1202" spans="42:80" ht="15" customHeight="1" x14ac:dyDescent="0.35">
      <c r="AQ1202" s="1"/>
      <c r="AW1202" s="4"/>
      <c r="AX1202" s="4"/>
      <c r="AY1202" s="4"/>
      <c r="AZ1202" s="4"/>
      <c r="BA1202" s="4"/>
      <c r="BB1202" s="4"/>
      <c r="BC1202" s="4"/>
      <c r="BD1202" s="4"/>
      <c r="BE1202" s="4"/>
      <c r="BF1202" s="4"/>
      <c r="BG1202" s="4"/>
      <c r="BH1202" s="4"/>
      <c r="BI1202" s="4"/>
      <c r="BJ1202" s="4"/>
      <c r="BK1202" s="4"/>
      <c r="BL1202" s="4"/>
      <c r="BM1202" s="4"/>
      <c r="BN1202" s="4"/>
      <c r="BO1202" s="4"/>
      <c r="BP1202" s="4"/>
      <c r="BQ1202" s="4"/>
      <c r="BR1202" s="4"/>
      <c r="BS1202" s="4"/>
      <c r="BT1202" s="4"/>
      <c r="BU1202" s="4"/>
      <c r="BV1202" s="4"/>
      <c r="BW1202" s="4"/>
      <c r="BX1202" s="4"/>
      <c r="BY1202" s="4"/>
      <c r="BZ1202" s="37"/>
      <c r="CA1202" s="32"/>
      <c r="CB1202" s="32"/>
    </row>
    <row r="1203" spans="42:80" ht="15" customHeight="1" x14ac:dyDescent="0.35">
      <c r="AW1203" s="4"/>
      <c r="AX1203" s="4"/>
      <c r="AY1203" s="4"/>
      <c r="AZ1203" s="4"/>
      <c r="BA1203" s="4"/>
      <c r="BB1203" s="4"/>
      <c r="BC1203" s="4"/>
      <c r="BD1203" s="4"/>
      <c r="BE1203" s="4"/>
      <c r="BF1203" s="4"/>
      <c r="BG1203" s="4"/>
      <c r="BH1203" s="4"/>
      <c r="BI1203" s="4"/>
      <c r="BJ1203" s="4"/>
      <c r="BK1203" s="4"/>
      <c r="BL1203" s="4"/>
      <c r="BM1203" s="4"/>
      <c r="BN1203" s="4"/>
      <c r="BO1203" s="4"/>
      <c r="BP1203" s="4"/>
      <c r="BQ1203" s="4"/>
      <c r="BR1203" s="4"/>
      <c r="BS1203" s="4"/>
      <c r="BT1203" s="4"/>
      <c r="BU1203" s="4"/>
      <c r="BV1203" s="4"/>
      <c r="BW1203" s="4"/>
      <c r="BX1203" s="4"/>
      <c r="BY1203" s="4"/>
      <c r="BZ1203" s="37"/>
      <c r="CA1203" s="32"/>
      <c r="CB1203" s="32"/>
    </row>
    <row r="1204" spans="42:80" ht="15" customHeight="1" x14ac:dyDescent="0.35">
      <c r="AW1204" s="4"/>
      <c r="AX1204" s="4"/>
      <c r="AY1204" s="4"/>
      <c r="AZ1204" s="4"/>
      <c r="BA1204" s="4"/>
      <c r="BB1204" s="4"/>
      <c r="BC1204" s="4"/>
      <c r="BD1204" s="4"/>
      <c r="BE1204" s="4"/>
      <c r="BF1204" s="4"/>
      <c r="BG1204" s="4"/>
      <c r="BH1204" s="4"/>
      <c r="BI1204" s="4"/>
      <c r="BJ1204" s="4"/>
      <c r="BK1204" s="4"/>
      <c r="BL1204" s="4"/>
      <c r="BM1204" s="4"/>
      <c r="BN1204" s="4"/>
      <c r="BO1204" s="4"/>
      <c r="BP1204" s="4"/>
      <c r="BQ1204" s="4"/>
      <c r="BR1204" s="4"/>
      <c r="BS1204" s="4"/>
      <c r="BT1204" s="4"/>
      <c r="BU1204" s="4"/>
      <c r="BV1204" s="4"/>
      <c r="BW1204" s="4"/>
      <c r="BX1204" s="4"/>
      <c r="BY1204" s="4"/>
      <c r="BZ1204" s="37"/>
      <c r="CA1204" s="32"/>
      <c r="CB1204" s="32"/>
    </row>
    <row r="1205" spans="42:80" ht="15" customHeight="1" x14ac:dyDescent="0.35">
      <c r="AW1205" s="4"/>
      <c r="AX1205" s="4"/>
      <c r="AY1205" s="4"/>
      <c r="AZ1205" s="4"/>
      <c r="BA1205" s="4"/>
      <c r="BB1205" s="4"/>
      <c r="BC1205" s="4"/>
      <c r="BD1205" s="4"/>
      <c r="BE1205" s="4"/>
      <c r="BF1205" s="4"/>
      <c r="BG1205" s="4"/>
      <c r="BH1205" s="4"/>
      <c r="BI1205" s="4"/>
      <c r="BJ1205" s="4"/>
      <c r="BK1205" s="4"/>
      <c r="BL1205" s="4"/>
      <c r="BM1205" s="4"/>
      <c r="BN1205" s="4"/>
      <c r="BO1205" s="4"/>
      <c r="BP1205" s="4"/>
      <c r="BQ1205" s="4"/>
      <c r="BR1205" s="4"/>
      <c r="BS1205" s="4"/>
      <c r="BT1205" s="4"/>
      <c r="BU1205" s="4"/>
      <c r="BV1205" s="4"/>
      <c r="BW1205" s="4"/>
      <c r="BX1205" s="4"/>
      <c r="BY1205" s="4"/>
      <c r="BZ1205" s="37"/>
      <c r="CA1205" s="32"/>
      <c r="CB1205" s="32"/>
    </row>
    <row r="1206" spans="42:80" ht="15" customHeight="1" x14ac:dyDescent="0.35">
      <c r="AW1206" s="4"/>
      <c r="AX1206" s="4"/>
      <c r="AY1206" s="4"/>
      <c r="AZ1206" s="4"/>
      <c r="BA1206" s="4"/>
      <c r="BB1206" s="4"/>
      <c r="BC1206" s="4"/>
      <c r="BD1206" s="4"/>
      <c r="BE1206" s="4"/>
      <c r="BF1206" s="4"/>
      <c r="BG1206" s="4"/>
      <c r="BH1206" s="4"/>
      <c r="BI1206" s="4"/>
      <c r="BJ1206" s="4"/>
      <c r="BK1206" s="4"/>
      <c r="BL1206" s="4"/>
      <c r="BM1206" s="4"/>
      <c r="BN1206" s="4"/>
      <c r="BO1206" s="4"/>
      <c r="BP1206" s="4"/>
      <c r="BQ1206" s="4"/>
      <c r="BR1206" s="4"/>
      <c r="BS1206" s="4"/>
      <c r="BT1206" s="4"/>
      <c r="BU1206" s="4"/>
      <c r="BV1206" s="4"/>
      <c r="BW1206" s="4"/>
      <c r="BX1206" s="4"/>
      <c r="BY1206" s="4"/>
      <c r="BZ1206" s="37"/>
      <c r="CA1206" s="32"/>
      <c r="CB1206" s="32"/>
    </row>
    <row r="1207" spans="42:80" ht="15" customHeight="1" x14ac:dyDescent="0.35">
      <c r="AW1207" s="4"/>
      <c r="AX1207" s="4"/>
      <c r="AY1207" s="4"/>
      <c r="AZ1207" s="4"/>
      <c r="BA1207" s="4"/>
      <c r="BB1207" s="4"/>
      <c r="BC1207" s="4"/>
      <c r="BD1207" s="4"/>
      <c r="BE1207" s="4"/>
      <c r="BF1207" s="4"/>
      <c r="BG1207" s="4"/>
      <c r="BH1207" s="4"/>
      <c r="BI1207" s="4"/>
      <c r="BJ1207" s="4"/>
      <c r="BK1207" s="4"/>
      <c r="BL1207" s="4"/>
      <c r="BM1207" s="4"/>
      <c r="BN1207" s="4"/>
      <c r="BO1207" s="4"/>
      <c r="BP1207" s="4"/>
      <c r="BQ1207" s="4"/>
      <c r="BR1207" s="4"/>
      <c r="BS1207" s="4"/>
      <c r="BT1207" s="4"/>
      <c r="BU1207" s="4"/>
      <c r="BV1207" s="4"/>
      <c r="BW1207" s="4"/>
      <c r="BX1207" s="4"/>
      <c r="BY1207" s="4"/>
      <c r="BZ1207" s="37"/>
      <c r="CA1207" s="32"/>
      <c r="CB1207" s="32"/>
    </row>
    <row r="1208" spans="42:80" ht="15" customHeight="1" x14ac:dyDescent="0.35">
      <c r="AW1208" s="4"/>
      <c r="AX1208" s="4"/>
      <c r="AY1208" s="4"/>
      <c r="AZ1208" s="4"/>
      <c r="BA1208" s="4"/>
      <c r="BB1208" s="4"/>
      <c r="BC1208" s="4"/>
      <c r="BD1208" s="4"/>
      <c r="BE1208" s="4"/>
      <c r="BF1208" s="4"/>
      <c r="BG1208" s="4"/>
      <c r="BH1208" s="4"/>
      <c r="BI1208" s="4"/>
      <c r="BJ1208" s="4"/>
      <c r="BK1208" s="4"/>
      <c r="BL1208" s="4"/>
      <c r="BM1208" s="4"/>
      <c r="BN1208" s="4"/>
      <c r="BO1208" s="4"/>
      <c r="BP1208" s="4"/>
      <c r="BQ1208" s="4"/>
      <c r="BR1208" s="4"/>
      <c r="BS1208" s="4"/>
      <c r="BT1208" s="4"/>
      <c r="BU1208" s="4"/>
      <c r="BV1208" s="4"/>
      <c r="BW1208" s="4"/>
      <c r="BX1208" s="4"/>
      <c r="BY1208" s="4"/>
      <c r="BZ1208" s="37"/>
      <c r="CA1208" s="32"/>
      <c r="CB1208" s="32"/>
    </row>
    <row r="1209" spans="42:80" ht="15" customHeight="1" x14ac:dyDescent="0.35">
      <c r="AQ1209" s="1"/>
      <c r="AW1209" s="4"/>
      <c r="AX1209" s="4"/>
      <c r="AY1209" s="4"/>
      <c r="AZ1209" s="4"/>
      <c r="BA1209" s="4"/>
      <c r="BB1209" s="4"/>
      <c r="BC1209" s="4"/>
      <c r="BD1209" s="4"/>
      <c r="BE1209" s="4"/>
      <c r="BF1209" s="4"/>
      <c r="BG1209" s="4"/>
      <c r="BH1209" s="4"/>
      <c r="BI1209" s="4"/>
      <c r="BJ1209" s="4"/>
      <c r="BK1209" s="4"/>
      <c r="BL1209" s="4"/>
      <c r="BM1209" s="4"/>
      <c r="BN1209" s="4"/>
      <c r="BO1209" s="4"/>
      <c r="BP1209" s="4"/>
      <c r="BQ1209" s="4"/>
      <c r="BR1209" s="4"/>
      <c r="BS1209" s="4"/>
      <c r="BT1209" s="4"/>
      <c r="BU1209" s="4"/>
      <c r="BV1209" s="4"/>
      <c r="BW1209" s="4"/>
      <c r="BX1209" s="4"/>
      <c r="BY1209" s="4"/>
      <c r="BZ1209" s="37"/>
      <c r="CA1209" s="32"/>
      <c r="CB1209" s="32"/>
    </row>
    <row r="1210" spans="42:80" ht="15" customHeight="1" x14ac:dyDescent="0.35">
      <c r="AQ1210" s="1"/>
      <c r="AW1210" s="4"/>
      <c r="AX1210" s="4"/>
      <c r="AY1210" s="4"/>
      <c r="AZ1210" s="4"/>
      <c r="BA1210" s="4"/>
      <c r="BB1210" s="4"/>
      <c r="BC1210" s="4"/>
      <c r="BD1210" s="4"/>
      <c r="BE1210" s="4"/>
      <c r="BF1210" s="4"/>
      <c r="BG1210" s="4"/>
      <c r="BH1210" s="4"/>
      <c r="BI1210" s="4"/>
      <c r="BJ1210" s="4"/>
      <c r="BK1210" s="4"/>
      <c r="BL1210" s="4"/>
      <c r="BM1210" s="4"/>
      <c r="BN1210" s="4"/>
      <c r="BO1210" s="4"/>
      <c r="BP1210" s="4"/>
      <c r="BQ1210" s="4"/>
      <c r="BR1210" s="4"/>
      <c r="BS1210" s="4"/>
      <c r="BT1210" s="4"/>
      <c r="BU1210" s="4"/>
      <c r="BV1210" s="4"/>
      <c r="BW1210" s="4"/>
      <c r="BX1210" s="4"/>
      <c r="BY1210" s="4"/>
      <c r="BZ1210" s="37"/>
      <c r="CA1210" s="32"/>
      <c r="CB1210" s="32"/>
    </row>
    <row r="1211" spans="42:80" ht="15" customHeight="1" x14ac:dyDescent="0.35">
      <c r="AQ1211" s="1"/>
      <c r="AW1211" s="4"/>
      <c r="AX1211" s="4"/>
      <c r="AY1211" s="4"/>
      <c r="AZ1211" s="4"/>
      <c r="BA1211" s="4"/>
      <c r="BB1211" s="4"/>
      <c r="BC1211" s="4"/>
      <c r="BD1211" s="4"/>
      <c r="BE1211" s="4"/>
      <c r="BF1211" s="4"/>
      <c r="BG1211" s="4"/>
      <c r="BH1211" s="4"/>
      <c r="BI1211" s="4"/>
      <c r="BJ1211" s="4"/>
      <c r="BK1211" s="4"/>
      <c r="BL1211" s="4"/>
      <c r="BM1211" s="4"/>
      <c r="BN1211" s="4"/>
      <c r="BO1211" s="4"/>
      <c r="BP1211" s="4"/>
      <c r="BQ1211" s="4"/>
      <c r="BR1211" s="4"/>
      <c r="BS1211" s="4"/>
      <c r="BT1211" s="4"/>
      <c r="BU1211" s="4"/>
      <c r="BV1211" s="4"/>
      <c r="BW1211" s="4"/>
      <c r="BX1211" s="4"/>
      <c r="BY1211" s="4"/>
      <c r="BZ1211" s="37"/>
      <c r="CA1211" s="32"/>
      <c r="CB1211" s="32"/>
    </row>
    <row r="1212" spans="42:80" ht="15" customHeight="1" x14ac:dyDescent="0.35">
      <c r="AQ1212" s="1"/>
      <c r="AW1212" s="4"/>
      <c r="AX1212" s="4"/>
      <c r="AY1212" s="4"/>
      <c r="AZ1212" s="4"/>
      <c r="BA1212" s="4"/>
      <c r="BB1212" s="4"/>
      <c r="BC1212" s="4"/>
      <c r="BD1212" s="4"/>
      <c r="BE1212" s="4"/>
      <c r="BF1212" s="4"/>
      <c r="BG1212" s="4"/>
      <c r="BH1212" s="4"/>
      <c r="BI1212" s="4"/>
      <c r="BJ1212" s="4"/>
      <c r="BK1212" s="4"/>
      <c r="BL1212" s="4"/>
      <c r="BM1212" s="4"/>
      <c r="BN1212" s="4"/>
      <c r="BO1212" s="4"/>
      <c r="BP1212" s="4"/>
      <c r="BQ1212" s="4"/>
      <c r="BR1212" s="4"/>
      <c r="BS1212" s="4"/>
      <c r="BT1212" s="4"/>
      <c r="BU1212" s="4"/>
      <c r="BV1212" s="4"/>
      <c r="BW1212" s="4"/>
      <c r="BX1212" s="4"/>
      <c r="BY1212" s="4"/>
      <c r="BZ1212" s="37"/>
      <c r="CA1212" s="32"/>
      <c r="CB1212" s="32"/>
    </row>
    <row r="1213" spans="42:80" ht="15" customHeight="1" x14ac:dyDescent="0.35">
      <c r="AP1213" s="1"/>
      <c r="AQ1213" s="1"/>
      <c r="AW1213" s="4"/>
      <c r="AX1213" s="4"/>
      <c r="AY1213" s="4"/>
      <c r="AZ1213" s="4"/>
      <c r="BA1213" s="4"/>
      <c r="BB1213" s="4"/>
      <c r="BC1213" s="4"/>
      <c r="BD1213" s="4"/>
      <c r="BE1213" s="4"/>
      <c r="BF1213" s="4"/>
      <c r="BG1213" s="4"/>
      <c r="BH1213" s="4"/>
      <c r="BI1213" s="4"/>
      <c r="BJ1213" s="4"/>
      <c r="BK1213" s="4"/>
      <c r="BL1213" s="4"/>
      <c r="BM1213" s="4"/>
      <c r="BN1213" s="4"/>
      <c r="BO1213" s="4"/>
      <c r="BP1213" s="4"/>
      <c r="BQ1213" s="4"/>
      <c r="BR1213" s="4"/>
      <c r="BS1213" s="4"/>
      <c r="BT1213" s="4"/>
      <c r="BU1213" s="4"/>
      <c r="BV1213" s="4"/>
      <c r="BW1213" s="4"/>
      <c r="BX1213" s="4"/>
      <c r="BY1213" s="4"/>
      <c r="BZ1213" s="37"/>
      <c r="CA1213" s="32"/>
      <c r="CB1213" s="32"/>
    </row>
    <row r="1214" spans="42:80" ht="15" customHeight="1" x14ac:dyDescent="0.35">
      <c r="AQ1214" s="1"/>
      <c r="AW1214" s="4"/>
      <c r="AX1214" s="4"/>
      <c r="AY1214" s="4"/>
      <c r="AZ1214" s="4"/>
      <c r="BA1214" s="4"/>
      <c r="BB1214" s="4"/>
      <c r="BC1214" s="4"/>
      <c r="BD1214" s="4"/>
      <c r="BE1214" s="4"/>
      <c r="BF1214" s="4"/>
      <c r="BG1214" s="4"/>
      <c r="BH1214" s="4"/>
      <c r="BI1214" s="4"/>
      <c r="BJ1214" s="4"/>
      <c r="BK1214" s="4"/>
      <c r="BL1214" s="4"/>
      <c r="BM1214" s="4"/>
      <c r="BN1214" s="4"/>
      <c r="BO1214" s="4"/>
      <c r="BP1214" s="4"/>
      <c r="BQ1214" s="4"/>
      <c r="BR1214" s="4"/>
      <c r="BS1214" s="4"/>
      <c r="BT1214" s="4"/>
      <c r="BU1214" s="4"/>
      <c r="BV1214" s="4"/>
      <c r="BW1214" s="4"/>
      <c r="BX1214" s="4"/>
      <c r="BY1214" s="4"/>
      <c r="BZ1214" s="37"/>
      <c r="CA1214" s="32"/>
      <c r="CB1214" s="32"/>
    </row>
    <row r="1215" spans="42:80" ht="15" customHeight="1" x14ac:dyDescent="0.35">
      <c r="AQ1215" s="1"/>
      <c r="AW1215" s="4"/>
      <c r="AX1215" s="4"/>
      <c r="AY1215" s="4"/>
      <c r="AZ1215" s="4"/>
      <c r="BA1215" s="4"/>
      <c r="BB1215" s="4"/>
      <c r="BC1215" s="4"/>
      <c r="BD1215" s="4"/>
      <c r="BE1215" s="4"/>
      <c r="BF1215" s="4"/>
      <c r="BG1215" s="4"/>
      <c r="BH1215" s="4"/>
      <c r="BI1215" s="4"/>
      <c r="BJ1215" s="4"/>
      <c r="BK1215" s="4"/>
      <c r="BL1215" s="4"/>
      <c r="BM1215" s="4"/>
      <c r="BN1215" s="4"/>
      <c r="BO1215" s="4"/>
      <c r="BP1215" s="4"/>
      <c r="BQ1215" s="4"/>
      <c r="BR1215" s="4"/>
      <c r="BS1215" s="4"/>
      <c r="BT1215" s="4"/>
      <c r="BU1215" s="4"/>
      <c r="BV1215" s="4"/>
      <c r="BW1215" s="4"/>
      <c r="BX1215" s="4"/>
      <c r="BY1215" s="4"/>
      <c r="BZ1215" s="37"/>
      <c r="CA1215" s="32"/>
      <c r="CB1215" s="32"/>
    </row>
    <row r="1216" spans="42:80" ht="15" customHeight="1" x14ac:dyDescent="0.35">
      <c r="AP1216" s="1"/>
      <c r="AQ1216" s="1"/>
      <c r="AW1216" s="4"/>
      <c r="AX1216" s="4"/>
      <c r="AY1216" s="4"/>
      <c r="AZ1216" s="4"/>
      <c r="BA1216" s="4"/>
      <c r="BB1216" s="4"/>
      <c r="BC1216" s="4"/>
      <c r="BD1216" s="4"/>
      <c r="BE1216" s="4"/>
      <c r="BF1216" s="4"/>
      <c r="BG1216" s="4"/>
      <c r="BH1216" s="4"/>
      <c r="BI1216" s="4"/>
      <c r="BJ1216" s="4"/>
      <c r="BK1216" s="4"/>
      <c r="BL1216" s="4"/>
      <c r="BM1216" s="4"/>
      <c r="BN1216" s="4"/>
      <c r="BO1216" s="4"/>
      <c r="BP1216" s="4"/>
      <c r="BQ1216" s="4"/>
      <c r="BR1216" s="4"/>
      <c r="BS1216" s="4"/>
      <c r="BT1216" s="4"/>
      <c r="BU1216" s="4"/>
      <c r="BV1216" s="4"/>
      <c r="BW1216" s="4"/>
      <c r="BX1216" s="4"/>
      <c r="BY1216" s="4"/>
      <c r="BZ1216" s="37"/>
      <c r="CA1216" s="32"/>
      <c r="CB1216" s="32"/>
    </row>
    <row r="1217" spans="43:80" ht="15" customHeight="1" x14ac:dyDescent="0.35">
      <c r="AQ1217" s="1"/>
      <c r="AW1217" s="4"/>
      <c r="AX1217" s="4"/>
      <c r="AY1217" s="4"/>
      <c r="AZ1217" s="4"/>
      <c r="BA1217" s="4"/>
      <c r="BB1217" s="4"/>
      <c r="BC1217" s="4"/>
      <c r="BD1217" s="4"/>
      <c r="BE1217" s="4"/>
      <c r="BF1217" s="4"/>
      <c r="BG1217" s="4"/>
      <c r="BH1217" s="4"/>
      <c r="BI1217" s="4"/>
      <c r="BJ1217" s="4"/>
      <c r="BK1217" s="4"/>
      <c r="BL1217" s="4"/>
      <c r="BM1217" s="4"/>
      <c r="BN1217" s="4"/>
      <c r="BO1217" s="4"/>
      <c r="BP1217" s="4"/>
      <c r="BQ1217" s="4"/>
      <c r="BR1217" s="4"/>
      <c r="BS1217" s="4"/>
      <c r="BT1217" s="4"/>
      <c r="BU1217" s="4"/>
      <c r="BV1217" s="4"/>
      <c r="BW1217" s="4"/>
      <c r="BX1217" s="4"/>
      <c r="BY1217" s="4"/>
      <c r="BZ1217" s="37"/>
      <c r="CA1217" s="32"/>
      <c r="CB1217" s="32"/>
    </row>
    <row r="1218" spans="43:80" ht="15" customHeight="1" x14ac:dyDescent="0.35">
      <c r="AQ1218" s="1"/>
      <c r="AW1218" s="4"/>
      <c r="AX1218" s="4"/>
      <c r="AY1218" s="4"/>
      <c r="AZ1218" s="4"/>
      <c r="BA1218" s="4"/>
      <c r="BB1218" s="4"/>
      <c r="BC1218" s="4"/>
      <c r="BD1218" s="4"/>
      <c r="BE1218" s="4"/>
      <c r="BF1218" s="4"/>
      <c r="BG1218" s="4"/>
      <c r="BH1218" s="4"/>
      <c r="BI1218" s="4"/>
      <c r="BJ1218" s="4"/>
      <c r="BK1218" s="4"/>
      <c r="BL1218" s="4"/>
      <c r="BM1218" s="4"/>
      <c r="BN1218" s="4"/>
      <c r="BO1218" s="4"/>
      <c r="BP1218" s="4"/>
      <c r="BQ1218" s="4"/>
      <c r="BR1218" s="4"/>
      <c r="BS1218" s="4"/>
      <c r="BT1218" s="4"/>
      <c r="BU1218" s="4"/>
      <c r="BV1218" s="4"/>
      <c r="BW1218" s="4"/>
      <c r="BX1218" s="4"/>
      <c r="BY1218" s="4"/>
      <c r="BZ1218" s="37"/>
      <c r="CA1218" s="32"/>
      <c r="CB1218" s="32"/>
    </row>
    <row r="1219" spans="43:80" ht="15" customHeight="1" x14ac:dyDescent="0.35">
      <c r="AQ1219" s="1"/>
      <c r="AW1219" s="4"/>
      <c r="AX1219" s="4"/>
      <c r="AY1219" s="4"/>
      <c r="AZ1219" s="4"/>
      <c r="BA1219" s="4"/>
      <c r="BB1219" s="4"/>
      <c r="BC1219" s="4"/>
      <c r="BD1219" s="4"/>
      <c r="BE1219" s="4"/>
      <c r="BF1219" s="4"/>
      <c r="BG1219" s="4"/>
      <c r="BH1219" s="4"/>
      <c r="BI1219" s="4"/>
      <c r="BJ1219" s="4"/>
      <c r="BK1219" s="4"/>
      <c r="BL1219" s="4"/>
      <c r="BM1219" s="4"/>
      <c r="BN1219" s="4"/>
      <c r="BO1219" s="4"/>
      <c r="BP1219" s="4"/>
      <c r="BQ1219" s="4"/>
      <c r="BR1219" s="4"/>
      <c r="BS1219" s="4"/>
      <c r="BT1219" s="4"/>
      <c r="BU1219" s="4"/>
      <c r="BV1219" s="4"/>
      <c r="BW1219" s="4"/>
      <c r="BX1219" s="4"/>
      <c r="BY1219" s="4"/>
      <c r="BZ1219" s="37"/>
      <c r="CA1219" s="32"/>
      <c r="CB1219" s="32"/>
    </row>
    <row r="1220" spans="43:80" ht="15" customHeight="1" x14ac:dyDescent="0.35">
      <c r="AQ1220" s="1"/>
      <c r="AW1220" s="4"/>
      <c r="AX1220" s="4"/>
      <c r="AY1220" s="4"/>
      <c r="AZ1220" s="4"/>
      <c r="BA1220" s="4"/>
      <c r="BB1220" s="4"/>
      <c r="BC1220" s="4"/>
      <c r="BD1220" s="4"/>
      <c r="BE1220" s="4"/>
      <c r="BF1220" s="4"/>
      <c r="BG1220" s="4"/>
      <c r="BH1220" s="4"/>
      <c r="BI1220" s="4"/>
      <c r="BJ1220" s="4"/>
      <c r="BK1220" s="4"/>
      <c r="BL1220" s="4"/>
      <c r="BM1220" s="4"/>
      <c r="BN1220" s="4"/>
      <c r="BO1220" s="4"/>
      <c r="BP1220" s="4"/>
      <c r="BQ1220" s="4"/>
      <c r="BR1220" s="4"/>
      <c r="BS1220" s="4"/>
      <c r="BT1220" s="4"/>
      <c r="BU1220" s="4"/>
      <c r="BV1220" s="4"/>
      <c r="BW1220" s="4"/>
      <c r="BX1220" s="4"/>
      <c r="BY1220" s="4"/>
      <c r="BZ1220" s="37"/>
      <c r="CA1220" s="32"/>
      <c r="CB1220" s="32"/>
    </row>
    <row r="1221" spans="43:80" ht="15" customHeight="1" x14ac:dyDescent="0.35">
      <c r="AQ1221" s="1"/>
      <c r="AW1221" s="4"/>
      <c r="AX1221" s="4"/>
      <c r="AY1221" s="4"/>
      <c r="AZ1221" s="4"/>
      <c r="BA1221" s="4"/>
      <c r="BB1221" s="4"/>
      <c r="BC1221" s="4"/>
      <c r="BD1221" s="4"/>
      <c r="BE1221" s="4"/>
      <c r="BF1221" s="4"/>
      <c r="BG1221" s="4"/>
      <c r="BH1221" s="4"/>
      <c r="BI1221" s="4"/>
      <c r="BJ1221" s="4"/>
      <c r="BK1221" s="4"/>
      <c r="BL1221" s="4"/>
      <c r="BM1221" s="4"/>
      <c r="BN1221" s="4"/>
      <c r="BO1221" s="4"/>
      <c r="BP1221" s="4"/>
      <c r="BQ1221" s="4"/>
      <c r="BR1221" s="4"/>
      <c r="BS1221" s="4"/>
      <c r="BT1221" s="4"/>
      <c r="BU1221" s="4"/>
      <c r="BV1221" s="4"/>
      <c r="BW1221" s="4"/>
      <c r="BX1221" s="4"/>
      <c r="BY1221" s="4"/>
      <c r="BZ1221" s="37"/>
      <c r="CA1221" s="32"/>
      <c r="CB1221" s="32"/>
    </row>
    <row r="1222" spans="43:80" ht="15" customHeight="1" x14ac:dyDescent="0.35">
      <c r="AQ1222" s="1"/>
      <c r="AW1222" s="4"/>
      <c r="AX1222" s="4"/>
      <c r="AY1222" s="4"/>
      <c r="AZ1222" s="4"/>
      <c r="BA1222" s="4"/>
      <c r="BB1222" s="4"/>
      <c r="BC1222" s="4"/>
      <c r="BD1222" s="4"/>
      <c r="BE1222" s="4"/>
      <c r="BF1222" s="4"/>
      <c r="BG1222" s="4"/>
      <c r="BH1222" s="4"/>
      <c r="BI1222" s="4"/>
      <c r="BJ1222" s="4"/>
      <c r="BK1222" s="4"/>
      <c r="BL1222" s="4"/>
      <c r="BM1222" s="4"/>
      <c r="BN1222" s="4"/>
      <c r="BO1222" s="4"/>
      <c r="BP1222" s="4"/>
      <c r="BQ1222" s="4"/>
      <c r="BR1222" s="4"/>
      <c r="BS1222" s="4"/>
      <c r="BT1222" s="4"/>
      <c r="BU1222" s="4"/>
      <c r="BV1222" s="4"/>
      <c r="BW1222" s="4"/>
      <c r="BX1222" s="4"/>
      <c r="BY1222" s="4"/>
      <c r="BZ1222" s="37"/>
      <c r="CA1222" s="32"/>
      <c r="CB1222" s="32"/>
    </row>
    <row r="1223" spans="43:80" ht="15" customHeight="1" x14ac:dyDescent="0.35">
      <c r="AQ1223" s="1"/>
      <c r="AW1223" s="4"/>
      <c r="AX1223" s="4"/>
      <c r="AY1223" s="4"/>
      <c r="AZ1223" s="4"/>
      <c r="BA1223" s="4"/>
      <c r="BB1223" s="4"/>
      <c r="BC1223" s="4"/>
      <c r="BD1223" s="4"/>
      <c r="BE1223" s="4"/>
      <c r="BF1223" s="4"/>
      <c r="BG1223" s="4"/>
      <c r="BH1223" s="4"/>
      <c r="BI1223" s="4"/>
      <c r="BJ1223" s="4"/>
      <c r="BK1223" s="4"/>
      <c r="BL1223" s="4"/>
      <c r="BM1223" s="4"/>
      <c r="BN1223" s="4"/>
      <c r="BO1223" s="4"/>
      <c r="BP1223" s="4"/>
      <c r="BQ1223" s="4"/>
      <c r="BR1223" s="4"/>
      <c r="BS1223" s="4"/>
      <c r="BT1223" s="4"/>
      <c r="BU1223" s="4"/>
      <c r="BV1223" s="4"/>
      <c r="BW1223" s="4"/>
      <c r="BX1223" s="4"/>
      <c r="BY1223" s="4"/>
      <c r="BZ1223" s="37"/>
      <c r="CA1223" s="32"/>
      <c r="CB1223" s="32"/>
    </row>
    <row r="1224" spans="43:80" ht="15" customHeight="1" x14ac:dyDescent="0.35">
      <c r="AQ1224" s="1"/>
      <c r="AW1224" s="4"/>
      <c r="AX1224" s="4"/>
      <c r="AY1224" s="4"/>
      <c r="AZ1224" s="4"/>
      <c r="BA1224" s="4"/>
      <c r="BB1224" s="4"/>
      <c r="BC1224" s="4"/>
      <c r="BD1224" s="4"/>
      <c r="BE1224" s="4"/>
      <c r="BF1224" s="4"/>
      <c r="BG1224" s="4"/>
      <c r="BH1224" s="4"/>
      <c r="BI1224" s="4"/>
      <c r="BJ1224" s="4"/>
      <c r="BK1224" s="4"/>
      <c r="BL1224" s="4"/>
      <c r="BM1224" s="4"/>
      <c r="BN1224" s="4"/>
      <c r="BO1224" s="4"/>
      <c r="BP1224" s="4"/>
      <c r="BQ1224" s="4"/>
      <c r="BR1224" s="4"/>
      <c r="BS1224" s="4"/>
      <c r="BT1224" s="4"/>
      <c r="BU1224" s="4"/>
      <c r="BV1224" s="4"/>
      <c r="BW1224" s="4"/>
      <c r="BX1224" s="4"/>
      <c r="BY1224" s="4"/>
      <c r="BZ1224" s="37"/>
      <c r="CA1224" s="32"/>
      <c r="CB1224" s="32"/>
    </row>
    <row r="1225" spans="43:80" ht="15" customHeight="1" x14ac:dyDescent="0.35">
      <c r="AQ1225" s="1"/>
      <c r="AW1225" s="4"/>
      <c r="AX1225" s="4"/>
      <c r="AY1225" s="4"/>
      <c r="AZ1225" s="4"/>
      <c r="BA1225" s="4"/>
      <c r="BB1225" s="4"/>
      <c r="BC1225" s="4"/>
      <c r="BD1225" s="4"/>
      <c r="BE1225" s="4"/>
      <c r="BF1225" s="4"/>
      <c r="BG1225" s="4"/>
      <c r="BH1225" s="4"/>
      <c r="BI1225" s="4"/>
      <c r="BJ1225" s="4"/>
      <c r="BK1225" s="4"/>
      <c r="BL1225" s="4"/>
      <c r="BM1225" s="4"/>
      <c r="BN1225" s="4"/>
      <c r="BO1225" s="4"/>
      <c r="BP1225" s="4"/>
      <c r="BQ1225" s="4"/>
      <c r="BR1225" s="4"/>
      <c r="BS1225" s="4"/>
      <c r="BT1225" s="4"/>
      <c r="BU1225" s="4"/>
      <c r="BV1225" s="4"/>
      <c r="BW1225" s="4"/>
      <c r="BX1225" s="4"/>
      <c r="BY1225" s="4"/>
      <c r="BZ1225" s="37"/>
      <c r="CA1225" s="32"/>
      <c r="CB1225" s="32"/>
    </row>
    <row r="1226" spans="43:80" ht="15" customHeight="1" x14ac:dyDescent="0.35">
      <c r="AQ1226" s="1"/>
      <c r="AW1226" s="4"/>
      <c r="AX1226" s="4"/>
      <c r="AY1226" s="4"/>
      <c r="AZ1226" s="4"/>
      <c r="BA1226" s="4"/>
      <c r="BB1226" s="4"/>
      <c r="BC1226" s="4"/>
      <c r="BD1226" s="4"/>
      <c r="BE1226" s="4"/>
      <c r="BF1226" s="4"/>
      <c r="BG1226" s="4"/>
      <c r="BH1226" s="4"/>
      <c r="BI1226" s="4"/>
      <c r="BJ1226" s="4"/>
      <c r="BK1226" s="4"/>
      <c r="BL1226" s="4"/>
      <c r="BM1226" s="4"/>
      <c r="BN1226" s="4"/>
      <c r="BO1226" s="4"/>
      <c r="BP1226" s="4"/>
      <c r="BQ1226" s="4"/>
      <c r="BR1226" s="4"/>
      <c r="BS1226" s="4"/>
      <c r="BT1226" s="4"/>
      <c r="BU1226" s="4"/>
      <c r="BV1226" s="4"/>
      <c r="BW1226" s="4"/>
      <c r="BX1226" s="4"/>
      <c r="BY1226" s="4"/>
      <c r="BZ1226" s="37"/>
      <c r="CA1226" s="32"/>
      <c r="CB1226" s="32"/>
    </row>
    <row r="1227" spans="43:80" ht="15" customHeight="1" x14ac:dyDescent="0.35">
      <c r="AQ1227" s="1"/>
      <c r="AW1227" s="4"/>
      <c r="AX1227" s="4"/>
      <c r="AY1227" s="4"/>
      <c r="AZ1227" s="4"/>
      <c r="BA1227" s="4"/>
      <c r="BB1227" s="4"/>
      <c r="BC1227" s="4"/>
      <c r="BD1227" s="4"/>
      <c r="BE1227" s="4"/>
      <c r="BF1227" s="4"/>
      <c r="BG1227" s="4"/>
      <c r="BH1227" s="4"/>
      <c r="BI1227" s="4"/>
      <c r="BJ1227" s="4"/>
      <c r="BK1227" s="4"/>
      <c r="BL1227" s="4"/>
      <c r="BM1227" s="4"/>
      <c r="BN1227" s="4"/>
      <c r="BO1227" s="4"/>
      <c r="BP1227" s="4"/>
      <c r="BQ1227" s="4"/>
      <c r="BR1227" s="4"/>
      <c r="BS1227" s="4"/>
      <c r="BT1227" s="4"/>
      <c r="BU1227" s="4"/>
      <c r="BV1227" s="4"/>
      <c r="BW1227" s="4"/>
      <c r="BX1227" s="4"/>
      <c r="BY1227" s="4"/>
      <c r="BZ1227" s="37"/>
      <c r="CA1227" s="32"/>
      <c r="CB1227" s="32"/>
    </row>
    <row r="1228" spans="43:80" ht="15" customHeight="1" x14ac:dyDescent="0.35">
      <c r="AQ1228" s="1"/>
      <c r="AW1228" s="4"/>
      <c r="AX1228" s="4"/>
      <c r="AY1228" s="4"/>
      <c r="AZ1228" s="4"/>
      <c r="BA1228" s="4"/>
      <c r="BB1228" s="4"/>
      <c r="BC1228" s="4"/>
      <c r="BD1228" s="4"/>
      <c r="BE1228" s="4"/>
      <c r="BF1228" s="4"/>
      <c r="BG1228" s="4"/>
      <c r="BH1228" s="4"/>
      <c r="BI1228" s="4"/>
      <c r="BJ1228" s="4"/>
      <c r="BK1228" s="4"/>
      <c r="BL1228" s="4"/>
      <c r="BM1228" s="4"/>
      <c r="BN1228" s="4"/>
      <c r="BO1228" s="4"/>
      <c r="BP1228" s="4"/>
      <c r="BQ1228" s="4"/>
      <c r="BR1228" s="4"/>
      <c r="BS1228" s="4"/>
      <c r="BT1228" s="4"/>
      <c r="BU1228" s="4"/>
      <c r="BV1228" s="4"/>
      <c r="BW1228" s="4"/>
      <c r="BX1228" s="4"/>
      <c r="BY1228" s="4"/>
      <c r="BZ1228" s="37"/>
      <c r="CA1228" s="32"/>
      <c r="CB1228" s="32"/>
    </row>
    <row r="1229" spans="43:80" ht="15" customHeight="1" x14ac:dyDescent="0.35">
      <c r="AQ1229" s="1"/>
      <c r="AW1229" s="4"/>
      <c r="AX1229" s="4"/>
      <c r="AY1229" s="4"/>
      <c r="AZ1229" s="4"/>
      <c r="BA1229" s="4"/>
      <c r="BB1229" s="4"/>
      <c r="BC1229" s="4"/>
      <c r="BD1229" s="4"/>
      <c r="BE1229" s="4"/>
      <c r="BF1229" s="4"/>
      <c r="BG1229" s="4"/>
      <c r="BH1229" s="4"/>
      <c r="BI1229" s="4"/>
      <c r="BJ1229" s="4"/>
      <c r="BK1229" s="4"/>
      <c r="BL1229" s="4"/>
      <c r="BM1229" s="4"/>
      <c r="BN1229" s="4"/>
      <c r="BO1229" s="4"/>
      <c r="BP1229" s="4"/>
      <c r="BQ1229" s="4"/>
      <c r="BR1229" s="4"/>
      <c r="BS1229" s="4"/>
      <c r="BT1229" s="4"/>
      <c r="BU1229" s="4"/>
      <c r="BV1229" s="4"/>
      <c r="BW1229" s="4"/>
      <c r="BX1229" s="4"/>
      <c r="BY1229" s="4"/>
      <c r="BZ1229" s="37"/>
      <c r="CA1229" s="32"/>
      <c r="CB1229" s="32"/>
    </row>
    <row r="1230" spans="43:80" ht="15" customHeight="1" x14ac:dyDescent="0.35">
      <c r="AQ1230" s="1"/>
      <c r="AW1230" s="4"/>
      <c r="AX1230" s="4"/>
      <c r="AY1230" s="4"/>
      <c r="AZ1230" s="4"/>
      <c r="BA1230" s="4"/>
      <c r="BB1230" s="4"/>
      <c r="BC1230" s="4"/>
      <c r="BD1230" s="4"/>
      <c r="BE1230" s="4"/>
      <c r="BF1230" s="4"/>
      <c r="BG1230" s="4"/>
      <c r="BH1230" s="4"/>
      <c r="BI1230" s="4"/>
      <c r="BJ1230" s="4"/>
      <c r="BK1230" s="4"/>
      <c r="BL1230" s="4"/>
      <c r="BM1230" s="4"/>
      <c r="BN1230" s="4"/>
      <c r="BO1230" s="4"/>
      <c r="BP1230" s="4"/>
      <c r="BQ1230" s="4"/>
      <c r="BR1230" s="4"/>
      <c r="BS1230" s="4"/>
      <c r="BT1230" s="4"/>
      <c r="BU1230" s="4"/>
      <c r="BV1230" s="4"/>
      <c r="BW1230" s="4"/>
      <c r="BX1230" s="4"/>
      <c r="BY1230" s="4"/>
      <c r="BZ1230" s="37"/>
      <c r="CA1230" s="32"/>
      <c r="CB1230" s="32"/>
    </row>
    <row r="1231" spans="43:80" ht="15" customHeight="1" x14ac:dyDescent="0.35">
      <c r="AW1231" s="4"/>
      <c r="AX1231" s="4"/>
      <c r="AY1231" s="4"/>
      <c r="AZ1231" s="4"/>
      <c r="BA1231" s="4"/>
      <c r="BB1231" s="4"/>
      <c r="BC1231" s="4"/>
      <c r="BD1231" s="4"/>
      <c r="BE1231" s="4"/>
      <c r="BF1231" s="4"/>
      <c r="BG1231" s="4"/>
      <c r="BH1231" s="4"/>
      <c r="BI1231" s="4"/>
      <c r="BJ1231" s="4"/>
      <c r="BK1231" s="4"/>
      <c r="BL1231" s="4"/>
      <c r="BM1231" s="4"/>
      <c r="BN1231" s="4"/>
      <c r="BO1231" s="4"/>
      <c r="BP1231" s="4"/>
      <c r="BQ1231" s="4"/>
      <c r="BR1231" s="4"/>
      <c r="BS1231" s="4"/>
      <c r="BT1231" s="4"/>
      <c r="BU1231" s="4"/>
      <c r="BV1231" s="4"/>
      <c r="BW1231" s="4"/>
      <c r="BX1231" s="4"/>
      <c r="BY1231" s="4"/>
      <c r="BZ1231" s="37"/>
      <c r="CA1231" s="32"/>
      <c r="CB1231" s="32"/>
    </row>
    <row r="1232" spans="43:80" ht="15" customHeight="1" x14ac:dyDescent="0.35">
      <c r="AW1232" s="4"/>
      <c r="AX1232" s="4"/>
      <c r="AY1232" s="4"/>
      <c r="AZ1232" s="4"/>
      <c r="BA1232" s="4"/>
      <c r="BB1232" s="4"/>
      <c r="BC1232" s="4"/>
      <c r="BD1232" s="4"/>
      <c r="BE1232" s="4"/>
      <c r="BF1232" s="4"/>
      <c r="BG1232" s="4"/>
      <c r="BH1232" s="4"/>
      <c r="BI1232" s="4"/>
      <c r="BJ1232" s="4"/>
      <c r="BK1232" s="4"/>
      <c r="BL1232" s="4"/>
      <c r="BM1232" s="4"/>
      <c r="BN1232" s="4"/>
      <c r="BO1232" s="4"/>
      <c r="BP1232" s="4"/>
      <c r="BQ1232" s="4"/>
      <c r="BR1232" s="4"/>
      <c r="BS1232" s="4"/>
      <c r="BT1232" s="4"/>
      <c r="BU1232" s="4"/>
      <c r="BV1232" s="4"/>
      <c r="BW1232" s="4"/>
      <c r="BX1232" s="4"/>
      <c r="BY1232" s="4"/>
      <c r="BZ1232" s="37"/>
      <c r="CA1232" s="32"/>
      <c r="CB1232" s="32"/>
    </row>
    <row r="1233" spans="1:80" ht="15" customHeight="1" x14ac:dyDescent="0.35">
      <c r="AQ1233" s="1"/>
      <c r="AW1233" s="4"/>
      <c r="AX1233" s="4"/>
      <c r="AY1233" s="4"/>
      <c r="AZ1233" s="4"/>
      <c r="BA1233" s="4"/>
      <c r="BB1233" s="4"/>
      <c r="BC1233" s="4"/>
      <c r="BD1233" s="4"/>
      <c r="BE1233" s="4"/>
      <c r="BF1233" s="4"/>
      <c r="BG1233" s="4"/>
      <c r="BH1233" s="4"/>
      <c r="BI1233" s="4"/>
      <c r="BJ1233" s="4"/>
      <c r="BK1233" s="4"/>
      <c r="BL1233" s="4"/>
      <c r="BM1233" s="4"/>
      <c r="BN1233" s="4"/>
      <c r="BO1233" s="4"/>
      <c r="BP1233" s="4"/>
      <c r="BQ1233" s="4"/>
      <c r="BR1233" s="4"/>
      <c r="BS1233" s="4"/>
      <c r="BT1233" s="4"/>
      <c r="BU1233" s="4"/>
      <c r="BV1233" s="4"/>
      <c r="BW1233" s="4"/>
      <c r="BX1233" s="4"/>
      <c r="BY1233" s="4"/>
      <c r="BZ1233" s="37"/>
      <c r="CA1233" s="32"/>
      <c r="CB1233" s="32"/>
    </row>
    <row r="1234" spans="1:80" ht="15" customHeight="1" x14ac:dyDescent="0.35">
      <c r="AQ1234" s="1"/>
      <c r="AW1234" s="4"/>
      <c r="AX1234" s="4"/>
      <c r="AY1234" s="4"/>
      <c r="AZ1234" s="4"/>
      <c r="BA1234" s="4"/>
      <c r="BB1234" s="4"/>
      <c r="BC1234" s="4"/>
      <c r="BD1234" s="4"/>
      <c r="BE1234" s="4"/>
      <c r="BF1234" s="4"/>
      <c r="BG1234" s="4"/>
      <c r="BH1234" s="4"/>
      <c r="BI1234" s="4"/>
      <c r="BJ1234" s="4"/>
      <c r="BK1234" s="4"/>
      <c r="BL1234" s="4"/>
      <c r="BM1234" s="4"/>
      <c r="BN1234" s="4"/>
      <c r="BO1234" s="4"/>
      <c r="BP1234" s="4"/>
      <c r="BQ1234" s="4"/>
      <c r="BR1234" s="4"/>
      <c r="BS1234" s="4"/>
      <c r="BT1234" s="4"/>
      <c r="BU1234" s="4"/>
      <c r="BV1234" s="4"/>
      <c r="BW1234" s="4"/>
      <c r="BX1234" s="4"/>
      <c r="BY1234" s="4"/>
      <c r="BZ1234" s="37"/>
      <c r="CA1234" s="32"/>
      <c r="CB1234" s="32"/>
    </row>
    <row r="1235" spans="1:80" ht="15" customHeight="1" x14ac:dyDescent="0.35">
      <c r="AQ1235" s="1"/>
      <c r="AW1235" s="4"/>
      <c r="AX1235" s="4"/>
      <c r="AY1235" s="4"/>
      <c r="AZ1235" s="4"/>
      <c r="BA1235" s="4"/>
      <c r="BB1235" s="4"/>
      <c r="BC1235" s="4"/>
      <c r="BD1235" s="4"/>
      <c r="BE1235" s="4"/>
      <c r="BF1235" s="4"/>
      <c r="BG1235" s="4"/>
      <c r="BH1235" s="4"/>
      <c r="BI1235" s="4"/>
      <c r="BJ1235" s="4"/>
      <c r="BK1235" s="4"/>
      <c r="BL1235" s="4"/>
      <c r="BM1235" s="4"/>
      <c r="BN1235" s="4"/>
      <c r="BO1235" s="4"/>
      <c r="BP1235" s="4"/>
      <c r="BQ1235" s="4"/>
      <c r="BR1235" s="4"/>
      <c r="BS1235" s="4"/>
      <c r="BT1235" s="4"/>
      <c r="BU1235" s="4"/>
      <c r="BV1235" s="4"/>
      <c r="BW1235" s="4"/>
      <c r="BX1235" s="4"/>
      <c r="BY1235" s="4"/>
      <c r="BZ1235" s="37"/>
      <c r="CA1235" s="32"/>
      <c r="CB1235" s="32"/>
    </row>
    <row r="1236" spans="1:80" ht="15" customHeight="1" x14ac:dyDescent="0.35">
      <c r="AQ1236" s="1"/>
      <c r="AW1236" s="4"/>
      <c r="AX1236" s="4"/>
      <c r="AY1236" s="4"/>
      <c r="AZ1236" s="4"/>
      <c r="BA1236" s="4"/>
      <c r="BB1236" s="4"/>
      <c r="BC1236" s="4"/>
      <c r="BD1236" s="4"/>
      <c r="BE1236" s="4"/>
      <c r="BF1236" s="4"/>
      <c r="BG1236" s="4"/>
      <c r="BH1236" s="4"/>
      <c r="BI1236" s="4"/>
      <c r="BJ1236" s="4"/>
      <c r="BK1236" s="4"/>
      <c r="BL1236" s="4"/>
      <c r="BM1236" s="4"/>
      <c r="BN1236" s="4"/>
      <c r="BO1236" s="4"/>
      <c r="BP1236" s="4"/>
      <c r="BQ1236" s="4"/>
      <c r="BR1236" s="4"/>
      <c r="BS1236" s="4"/>
      <c r="BT1236" s="4"/>
      <c r="BU1236" s="4"/>
      <c r="BV1236" s="4"/>
      <c r="BW1236" s="4"/>
      <c r="BX1236" s="4"/>
      <c r="BY1236" s="4"/>
      <c r="BZ1236" s="37"/>
      <c r="CA1236" s="32"/>
      <c r="CB1236" s="32"/>
    </row>
    <row r="1237" spans="1:80" ht="15" customHeight="1" x14ac:dyDescent="0.35">
      <c r="AW1237" s="4"/>
      <c r="AX1237" s="4"/>
      <c r="AY1237" s="4"/>
      <c r="AZ1237" s="4"/>
      <c r="BA1237" s="4"/>
      <c r="BB1237" s="4"/>
      <c r="BC1237" s="4"/>
      <c r="BD1237" s="4"/>
      <c r="BE1237" s="4"/>
      <c r="BF1237" s="4"/>
      <c r="BG1237" s="4"/>
      <c r="BH1237" s="4"/>
      <c r="BI1237" s="4"/>
      <c r="BJ1237" s="4"/>
      <c r="BK1237" s="4"/>
      <c r="BL1237" s="4"/>
      <c r="BM1237" s="4"/>
      <c r="BN1237" s="4"/>
      <c r="BO1237" s="4"/>
      <c r="BP1237" s="4"/>
      <c r="BQ1237" s="4"/>
      <c r="BR1237" s="4"/>
      <c r="BS1237" s="4"/>
      <c r="BT1237" s="4"/>
      <c r="BU1237" s="4"/>
      <c r="BV1237" s="4"/>
      <c r="BW1237" s="4"/>
      <c r="BX1237" s="4"/>
      <c r="BY1237" s="4"/>
      <c r="BZ1237" s="37"/>
      <c r="CA1237" s="32"/>
      <c r="CB1237" s="32"/>
    </row>
    <row r="1238" spans="1:80" ht="15" customHeight="1" x14ac:dyDescent="0.35">
      <c r="AQ1238" s="1"/>
      <c r="AW1238" s="4"/>
      <c r="AX1238" s="4"/>
      <c r="AY1238" s="4"/>
      <c r="AZ1238" s="4"/>
      <c r="BA1238" s="4"/>
      <c r="BB1238" s="4"/>
      <c r="BC1238" s="4"/>
      <c r="BD1238" s="4"/>
      <c r="BE1238" s="4"/>
      <c r="BF1238" s="4"/>
      <c r="BG1238" s="4"/>
      <c r="BH1238" s="4"/>
      <c r="BI1238" s="4"/>
      <c r="BJ1238" s="4"/>
      <c r="BK1238" s="4"/>
      <c r="BL1238" s="4"/>
      <c r="BM1238" s="4"/>
      <c r="BN1238" s="4"/>
      <c r="BO1238" s="4"/>
      <c r="BP1238" s="4"/>
      <c r="BQ1238" s="4"/>
      <c r="BR1238" s="4"/>
      <c r="BS1238" s="4"/>
      <c r="BT1238" s="4"/>
      <c r="BU1238" s="4"/>
      <c r="BV1238" s="4"/>
      <c r="BW1238" s="4"/>
      <c r="BX1238" s="4"/>
      <c r="BY1238" s="4"/>
      <c r="BZ1238" s="37"/>
      <c r="CA1238" s="32"/>
      <c r="CB1238" s="32"/>
    </row>
    <row r="1239" spans="1:80" ht="15" customHeight="1" x14ac:dyDescent="0.35">
      <c r="AW1239" s="4"/>
      <c r="AX1239" s="4"/>
      <c r="AY1239" s="4"/>
      <c r="AZ1239" s="4"/>
      <c r="BA1239" s="4"/>
      <c r="BB1239" s="4"/>
      <c r="BC1239" s="4"/>
      <c r="BD1239" s="4"/>
      <c r="BE1239" s="4"/>
      <c r="BF1239" s="4"/>
      <c r="BG1239" s="4"/>
      <c r="BH1239" s="4"/>
      <c r="BI1239" s="4"/>
      <c r="BJ1239" s="4"/>
      <c r="BK1239" s="4"/>
      <c r="BL1239" s="4"/>
      <c r="BM1239" s="4"/>
      <c r="BN1239" s="4"/>
      <c r="BO1239" s="4"/>
      <c r="BP1239" s="4"/>
      <c r="BQ1239" s="4"/>
      <c r="BR1239" s="4"/>
      <c r="BS1239" s="4"/>
      <c r="BT1239" s="4"/>
      <c r="BU1239" s="4"/>
      <c r="BV1239" s="4"/>
      <c r="BW1239" s="4"/>
      <c r="BX1239" s="4"/>
      <c r="BY1239" s="4"/>
      <c r="BZ1239" s="37"/>
      <c r="CA1239" s="32"/>
      <c r="CB1239" s="32"/>
    </row>
    <row r="1240" spans="1:80" ht="15" customHeight="1" x14ac:dyDescent="0.35">
      <c r="AQ1240" s="1"/>
      <c r="AW1240" s="4"/>
      <c r="AX1240" s="4"/>
      <c r="AY1240" s="4"/>
      <c r="AZ1240" s="4"/>
      <c r="BA1240" s="4"/>
      <c r="BB1240" s="4"/>
      <c r="BC1240" s="4"/>
      <c r="BD1240" s="4"/>
      <c r="BE1240" s="4"/>
      <c r="BF1240" s="4"/>
      <c r="BG1240" s="4"/>
      <c r="BH1240" s="4"/>
      <c r="BI1240" s="4"/>
      <c r="BJ1240" s="4"/>
      <c r="BK1240" s="4"/>
      <c r="BL1240" s="4"/>
      <c r="BM1240" s="4"/>
      <c r="BN1240" s="4"/>
      <c r="BO1240" s="4"/>
      <c r="BP1240" s="4"/>
      <c r="BQ1240" s="4"/>
      <c r="BR1240" s="4"/>
      <c r="BS1240" s="4"/>
      <c r="BT1240" s="4"/>
      <c r="BU1240" s="4"/>
      <c r="BV1240" s="4"/>
      <c r="BW1240" s="4"/>
      <c r="BX1240" s="4"/>
      <c r="BY1240" s="4"/>
      <c r="BZ1240" s="37"/>
      <c r="CA1240" s="32"/>
      <c r="CB1240" s="32"/>
    </row>
    <row r="1241" spans="1:80" ht="15" customHeight="1" x14ac:dyDescent="0.35">
      <c r="AW1241" s="4"/>
      <c r="AX1241" s="4"/>
      <c r="AY1241" s="4"/>
      <c r="AZ1241" s="4"/>
      <c r="BA1241" s="4"/>
      <c r="BB1241" s="4"/>
      <c r="BC1241" s="4"/>
      <c r="BD1241" s="4"/>
      <c r="BE1241" s="4"/>
      <c r="BF1241" s="4"/>
      <c r="BG1241" s="4"/>
      <c r="BH1241" s="4"/>
      <c r="BI1241" s="4"/>
      <c r="BJ1241" s="4"/>
      <c r="BK1241" s="4"/>
      <c r="BL1241" s="4"/>
      <c r="BM1241" s="4"/>
      <c r="BN1241" s="4"/>
      <c r="BO1241" s="4"/>
      <c r="BP1241" s="4"/>
      <c r="BQ1241" s="4"/>
      <c r="BR1241" s="4"/>
      <c r="BS1241" s="4"/>
      <c r="BT1241" s="4"/>
      <c r="BU1241" s="4"/>
      <c r="BV1241" s="4"/>
      <c r="BW1241" s="4"/>
      <c r="BX1241" s="4"/>
      <c r="BY1241" s="4"/>
      <c r="BZ1241" s="37"/>
      <c r="CA1241" s="32"/>
      <c r="CB1241" s="32"/>
    </row>
    <row r="1242" spans="1:80" ht="15" customHeight="1" x14ac:dyDescent="0.35">
      <c r="AQ1242" s="1"/>
      <c r="AW1242" s="4"/>
      <c r="AX1242" s="4"/>
      <c r="AY1242" s="4"/>
      <c r="AZ1242" s="4"/>
      <c r="BA1242" s="4"/>
      <c r="BB1242" s="4"/>
      <c r="BC1242" s="4"/>
      <c r="BD1242" s="4"/>
      <c r="BE1242" s="4"/>
      <c r="BF1242" s="4"/>
      <c r="BG1242" s="4"/>
      <c r="BH1242" s="4"/>
      <c r="BI1242" s="4"/>
      <c r="BJ1242" s="4"/>
      <c r="BK1242" s="4"/>
      <c r="BL1242" s="4"/>
      <c r="BM1242" s="4"/>
      <c r="BN1242" s="4"/>
      <c r="BO1242" s="4"/>
      <c r="BP1242" s="4"/>
      <c r="BQ1242" s="4"/>
      <c r="BR1242" s="4"/>
      <c r="BS1242" s="4"/>
      <c r="BT1242" s="4"/>
      <c r="BU1242" s="4"/>
      <c r="BV1242" s="4"/>
      <c r="BW1242" s="4"/>
      <c r="BX1242" s="4"/>
      <c r="BY1242" s="4"/>
      <c r="BZ1242" s="37"/>
      <c r="CA1242" s="32"/>
      <c r="CB1242" s="32"/>
    </row>
    <row r="1243" spans="1:80" ht="15" customHeight="1" x14ac:dyDescent="0.35">
      <c r="AQ1243" s="1"/>
      <c r="AW1243" s="4"/>
      <c r="AX1243" s="4"/>
      <c r="AY1243" s="4"/>
      <c r="AZ1243" s="4"/>
      <c r="BA1243" s="4"/>
      <c r="BB1243" s="4"/>
      <c r="BC1243" s="4"/>
      <c r="BD1243" s="4"/>
      <c r="BE1243" s="4"/>
      <c r="BF1243" s="4"/>
      <c r="BG1243" s="4"/>
      <c r="BH1243" s="4"/>
      <c r="BI1243" s="4"/>
      <c r="BJ1243" s="4"/>
      <c r="BK1243" s="4"/>
      <c r="BL1243" s="4"/>
      <c r="BM1243" s="4"/>
      <c r="BN1243" s="4"/>
      <c r="BO1243" s="4"/>
      <c r="BP1243" s="4"/>
      <c r="BQ1243" s="4"/>
      <c r="BR1243" s="4"/>
      <c r="BS1243" s="4"/>
      <c r="BT1243" s="4"/>
      <c r="BU1243" s="4"/>
      <c r="BV1243" s="4"/>
      <c r="BW1243" s="4"/>
      <c r="BX1243" s="4"/>
      <c r="BY1243" s="4"/>
      <c r="BZ1243" s="37"/>
      <c r="CA1243" s="32"/>
      <c r="CB1243" s="32"/>
    </row>
    <row r="1244" spans="1:80" ht="15" customHeight="1" x14ac:dyDescent="0.35">
      <c r="AW1244" s="4"/>
      <c r="AX1244" s="4"/>
      <c r="AY1244" s="4"/>
      <c r="AZ1244" s="4"/>
      <c r="BA1244" s="4"/>
      <c r="BB1244" s="4"/>
      <c r="BC1244" s="4"/>
      <c r="BD1244" s="4"/>
      <c r="BE1244" s="4"/>
      <c r="BF1244" s="4"/>
      <c r="BG1244" s="4"/>
      <c r="BH1244" s="4"/>
      <c r="BI1244" s="4"/>
      <c r="BJ1244" s="4"/>
      <c r="BK1244" s="4"/>
      <c r="BL1244" s="4"/>
      <c r="BM1244" s="4"/>
      <c r="BN1244" s="4"/>
      <c r="BO1244" s="4"/>
      <c r="BP1244" s="4"/>
      <c r="BQ1244" s="4"/>
      <c r="BR1244" s="4"/>
      <c r="BS1244" s="4"/>
      <c r="BT1244" s="4"/>
      <c r="BU1244" s="4"/>
      <c r="BV1244" s="4"/>
      <c r="BW1244" s="4"/>
      <c r="BX1244" s="4"/>
      <c r="BY1244" s="4"/>
      <c r="BZ1244" s="37"/>
      <c r="CA1244" s="32"/>
      <c r="CB1244" s="32"/>
    </row>
    <row r="1245" spans="1:80" ht="15" customHeight="1" x14ac:dyDescent="0.35">
      <c r="AW1245" s="4"/>
      <c r="AX1245" s="4"/>
      <c r="AY1245" s="4"/>
      <c r="AZ1245" s="4"/>
      <c r="BA1245" s="4"/>
      <c r="BB1245" s="4"/>
      <c r="BC1245" s="4"/>
      <c r="BD1245" s="4"/>
      <c r="BE1245" s="4"/>
      <c r="BF1245" s="4"/>
      <c r="BG1245" s="4"/>
      <c r="BH1245" s="4"/>
      <c r="BI1245" s="4"/>
      <c r="BJ1245" s="4"/>
      <c r="BK1245" s="4"/>
      <c r="BL1245" s="4"/>
      <c r="BM1245" s="4"/>
      <c r="BN1245" s="4"/>
      <c r="BO1245" s="4"/>
      <c r="BP1245" s="4"/>
      <c r="BQ1245" s="4"/>
      <c r="BR1245" s="4"/>
      <c r="BS1245" s="4"/>
      <c r="BT1245" s="4"/>
      <c r="BU1245" s="4"/>
      <c r="BV1245" s="4"/>
      <c r="BW1245" s="4"/>
      <c r="BX1245" s="4"/>
      <c r="BY1245" s="4"/>
      <c r="BZ1245" s="37"/>
      <c r="CA1245" s="32"/>
      <c r="CB1245" s="32"/>
    </row>
    <row r="1246" spans="1:80" ht="15" customHeight="1" x14ac:dyDescent="0.35">
      <c r="A1246" s="40"/>
      <c r="AQ1246" s="1"/>
      <c r="AW1246" s="4"/>
      <c r="AX1246" s="4"/>
      <c r="AY1246" s="4"/>
      <c r="AZ1246" s="4"/>
      <c r="BA1246" s="4"/>
      <c r="BB1246" s="4"/>
      <c r="BC1246" s="4"/>
      <c r="BD1246" s="4"/>
      <c r="BE1246" s="4"/>
      <c r="BF1246" s="4"/>
      <c r="BG1246" s="4"/>
      <c r="BH1246" s="4"/>
      <c r="BI1246" s="4"/>
      <c r="BJ1246" s="4"/>
      <c r="BK1246" s="4"/>
      <c r="BL1246" s="4"/>
      <c r="BM1246" s="4"/>
      <c r="BN1246" s="4"/>
      <c r="BO1246" s="4"/>
      <c r="BP1246" s="4"/>
      <c r="BQ1246" s="4"/>
      <c r="BR1246" s="4"/>
      <c r="BS1246" s="4"/>
      <c r="BT1246" s="4"/>
      <c r="BU1246" s="4"/>
      <c r="BV1246" s="4"/>
      <c r="BW1246" s="4"/>
      <c r="BX1246" s="4"/>
      <c r="BY1246" s="4"/>
      <c r="BZ1246" s="37"/>
      <c r="CA1246" s="32"/>
      <c r="CB1246" s="32"/>
    </row>
    <row r="1247" spans="1:80" ht="15" customHeight="1" x14ac:dyDescent="0.35">
      <c r="A1247" s="40"/>
      <c r="AQ1247" s="1"/>
      <c r="AW1247" s="4"/>
      <c r="AX1247" s="4"/>
      <c r="AY1247" s="4"/>
      <c r="AZ1247" s="4"/>
      <c r="BA1247" s="4"/>
      <c r="BB1247" s="4"/>
      <c r="BC1247" s="4"/>
      <c r="BD1247" s="4"/>
      <c r="BE1247" s="4"/>
      <c r="BF1247" s="4"/>
      <c r="BG1247" s="4"/>
      <c r="BH1247" s="4"/>
      <c r="BI1247" s="4"/>
      <c r="BJ1247" s="4"/>
      <c r="BK1247" s="4"/>
      <c r="BL1247" s="4"/>
      <c r="BM1247" s="4"/>
      <c r="BN1247" s="4"/>
      <c r="BO1247" s="4"/>
      <c r="BP1247" s="4"/>
      <c r="BQ1247" s="4"/>
      <c r="BR1247" s="4"/>
      <c r="BS1247" s="4"/>
      <c r="BT1247" s="4"/>
      <c r="BU1247" s="4"/>
      <c r="BV1247" s="4"/>
      <c r="BW1247" s="4"/>
      <c r="BX1247" s="4"/>
      <c r="BY1247" s="4"/>
      <c r="BZ1247" s="37"/>
      <c r="CA1247" s="32"/>
      <c r="CB1247" s="32"/>
    </row>
    <row r="1248" spans="1:80" ht="15" customHeight="1" x14ac:dyDescent="0.35">
      <c r="A1248" s="40"/>
      <c r="AQ1248" s="1"/>
      <c r="AW1248" s="4"/>
      <c r="AX1248" s="4"/>
      <c r="AY1248" s="4"/>
      <c r="AZ1248" s="4"/>
      <c r="BA1248" s="4"/>
      <c r="BB1248" s="4"/>
      <c r="BC1248" s="4"/>
      <c r="BD1248" s="4"/>
      <c r="BE1248" s="4"/>
      <c r="BF1248" s="4"/>
      <c r="BG1248" s="4"/>
      <c r="BH1248" s="4"/>
      <c r="BI1248" s="4"/>
      <c r="BJ1248" s="4"/>
      <c r="BK1248" s="4"/>
      <c r="BL1248" s="4"/>
      <c r="BM1248" s="4"/>
      <c r="BN1248" s="4"/>
      <c r="BO1248" s="4"/>
      <c r="BP1248" s="4"/>
      <c r="BQ1248" s="4"/>
      <c r="BR1248" s="4"/>
      <c r="BS1248" s="4"/>
      <c r="BT1248" s="4"/>
      <c r="BU1248" s="4"/>
      <c r="BV1248" s="4"/>
      <c r="BW1248" s="4"/>
      <c r="BX1248" s="4"/>
      <c r="BY1248" s="4"/>
      <c r="BZ1248" s="37"/>
      <c r="CA1248" s="32"/>
      <c r="CB1248"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DFF4-760A-4961-9E66-4212E5DC4E9B}">
  <dimension ref="A1:K116"/>
  <sheetViews>
    <sheetView workbookViewId="0"/>
  </sheetViews>
  <sheetFormatPr defaultRowHeight="14.5" x14ac:dyDescent="0.35"/>
  <cols>
    <col min="6" max="6" width="9.36328125" bestFit="1" customWidth="1"/>
    <col min="9" max="9" width="11" bestFit="1" customWidth="1"/>
    <col min="10" max="10" width="9.81640625" bestFit="1" customWidth="1"/>
  </cols>
  <sheetData>
    <row r="1" spans="1:11" x14ac:dyDescent="0.35">
      <c r="A1" s="7" t="s">
        <v>163</v>
      </c>
      <c r="B1" s="7" t="s">
        <v>164</v>
      </c>
      <c r="C1" s="7" t="s">
        <v>165</v>
      </c>
      <c r="D1" s="7" t="s">
        <v>166</v>
      </c>
      <c r="E1" s="7" t="s">
        <v>167</v>
      </c>
      <c r="F1" s="7" t="s">
        <v>493</v>
      </c>
      <c r="G1" s="7" t="s">
        <v>168</v>
      </c>
      <c r="H1" s="8" t="s">
        <v>452</v>
      </c>
      <c r="I1" s="7" t="s">
        <v>453</v>
      </c>
      <c r="J1" s="7" t="s">
        <v>454</v>
      </c>
      <c r="K1" s="7" t="s">
        <v>40</v>
      </c>
    </row>
    <row r="2" spans="1:11" x14ac:dyDescent="0.35">
      <c r="A2" s="9" t="s">
        <v>139</v>
      </c>
      <c r="B2" s="9" t="s">
        <v>171</v>
      </c>
      <c r="C2" s="9" t="s">
        <v>56</v>
      </c>
      <c r="D2" s="9" t="s">
        <v>172</v>
      </c>
      <c r="E2" s="9" t="s">
        <v>173</v>
      </c>
      <c r="F2" s="41" t="str">
        <f>VLOOKUP(A:A,[1]ATT!$B:$H,7,0)</f>
        <v>BATCH -0</v>
      </c>
      <c r="G2" s="10">
        <f>COUNTIFS('Audit Raw data'!J:J,A:A)</f>
        <v>9</v>
      </c>
      <c r="H2" s="11">
        <f>IFERROR(SUMIFS('Audit Raw data'!BZ:BZ,'Audit Raw data'!J:J,A:A)/G2,"")</f>
        <v>96.444444444444443</v>
      </c>
      <c r="I2" s="9">
        <f>COUNTIFS('Audit Raw data'!AM:AM,"Yes",'Audit Raw data'!J:J,A:A)</f>
        <v>9</v>
      </c>
      <c r="J2" s="9">
        <f>G2-I2</f>
        <v>0</v>
      </c>
      <c r="K2" s="12">
        <f>IFERROR(I2/G2," ")</f>
        <v>1</v>
      </c>
    </row>
    <row r="3" spans="1:11" x14ac:dyDescent="0.35">
      <c r="A3" s="9" t="s">
        <v>62</v>
      </c>
      <c r="B3" s="9" t="s">
        <v>174</v>
      </c>
      <c r="C3" s="13" t="s">
        <v>481</v>
      </c>
      <c r="D3" s="9" t="s">
        <v>172</v>
      </c>
      <c r="E3" s="9" t="s">
        <v>134</v>
      </c>
      <c r="F3" s="41" t="str">
        <f>VLOOKUP(A:A,[1]ATT!$B:$H,7,0)</f>
        <v>BATCH -3</v>
      </c>
      <c r="G3" s="10">
        <f>COUNTIFS('Audit Raw data'!J:J,A:A)</f>
        <v>6</v>
      </c>
      <c r="H3" s="11">
        <f>IFERROR(SUMIFS('Audit Raw data'!BZ:BZ,'Audit Raw data'!J:J,A:A)/G3,"")</f>
        <v>93</v>
      </c>
      <c r="I3" s="9">
        <f>COUNTIFS('Audit Raw data'!AM:AM,"Yes",'Audit Raw data'!J:J,A:A)</f>
        <v>5</v>
      </c>
      <c r="J3" s="9">
        <f t="shared" ref="J3:J66" si="0">G3-I3</f>
        <v>1</v>
      </c>
      <c r="K3" s="12">
        <f t="shared" ref="K3:K66" si="1">IFERROR(I3/G3," ")</f>
        <v>0.83333333333333337</v>
      </c>
    </row>
    <row r="4" spans="1:11" x14ac:dyDescent="0.35">
      <c r="A4" s="9" t="s">
        <v>175</v>
      </c>
      <c r="B4" s="9" t="s">
        <v>176</v>
      </c>
      <c r="C4" s="9" t="s">
        <v>242</v>
      </c>
      <c r="D4" s="9" t="s">
        <v>172</v>
      </c>
      <c r="E4" s="9" t="s">
        <v>177</v>
      </c>
      <c r="F4" s="41" t="str">
        <f>VLOOKUP(A:A,[1]ATT!$B:$H,7,0)</f>
        <v>BATCH -3</v>
      </c>
      <c r="G4" s="10">
        <f>COUNTIFS('Audit Raw data'!J:J,A:A)</f>
        <v>0</v>
      </c>
      <c r="H4" s="11" t="str">
        <f>IFERROR(SUMIFS('Audit Raw data'!BZ:BZ,'Audit Raw data'!J:J,A:A)/G4,"")</f>
        <v/>
      </c>
      <c r="I4" s="9">
        <f>COUNTIFS('Audit Raw data'!AM:AM,"Yes",'Audit Raw data'!J:J,A:A)</f>
        <v>0</v>
      </c>
      <c r="J4" s="9">
        <f t="shared" si="0"/>
        <v>0</v>
      </c>
      <c r="K4" s="12" t="str">
        <f t="shared" si="1"/>
        <v xml:space="preserve"> </v>
      </c>
    </row>
    <row r="5" spans="1:11" x14ac:dyDescent="0.35">
      <c r="A5" s="9" t="s">
        <v>69</v>
      </c>
      <c r="B5" s="9" t="s">
        <v>455</v>
      </c>
      <c r="C5" s="13" t="s">
        <v>481</v>
      </c>
      <c r="D5" s="9" t="s">
        <v>172</v>
      </c>
      <c r="E5" s="9" t="s">
        <v>134</v>
      </c>
      <c r="F5" s="41" t="str">
        <f>VLOOKUP(A:A,[1]ATT!$B:$H,7,0)</f>
        <v>BATCH -4</v>
      </c>
      <c r="G5" s="10">
        <f>COUNTIFS('Audit Raw data'!J:J,A:A)</f>
        <v>5</v>
      </c>
      <c r="H5" s="11">
        <f>IFERROR(SUMIFS('Audit Raw data'!BZ:BZ,'Audit Raw data'!J:J,A:A)/G5,"")</f>
        <v>96</v>
      </c>
      <c r="I5" s="9">
        <f>COUNTIFS('Audit Raw data'!AM:AM,"Yes",'Audit Raw data'!J:J,A:A)</f>
        <v>5</v>
      </c>
      <c r="J5" s="9">
        <f t="shared" si="0"/>
        <v>0</v>
      </c>
      <c r="K5" s="12">
        <f t="shared" si="1"/>
        <v>1</v>
      </c>
    </row>
    <row r="6" spans="1:11" x14ac:dyDescent="0.35">
      <c r="A6" s="9" t="s">
        <v>112</v>
      </c>
      <c r="B6" s="9" t="s">
        <v>456</v>
      </c>
      <c r="C6" s="14" t="s">
        <v>80</v>
      </c>
      <c r="D6" s="9" t="s">
        <v>178</v>
      </c>
      <c r="E6" s="9" t="s">
        <v>134</v>
      </c>
      <c r="F6" s="41" t="str">
        <f>VLOOKUP(A:A,[1]ATT!$B:$H,7,0)</f>
        <v>BATCH -7</v>
      </c>
      <c r="G6" s="10">
        <f>COUNTIFS('Audit Raw data'!J:J,A:A)</f>
        <v>4</v>
      </c>
      <c r="H6" s="11">
        <f>IFERROR(SUMIFS('Audit Raw data'!BZ:BZ,'Audit Raw data'!J:J,A:A)/G6,"")</f>
        <v>95.5</v>
      </c>
      <c r="I6" s="9">
        <f>COUNTIFS('Audit Raw data'!AM:AM,"Yes",'Audit Raw data'!J:J,A:A)</f>
        <v>4</v>
      </c>
      <c r="J6" s="9">
        <f t="shared" si="0"/>
        <v>0</v>
      </c>
      <c r="K6" s="12">
        <f t="shared" si="1"/>
        <v>1</v>
      </c>
    </row>
    <row r="7" spans="1:11" x14ac:dyDescent="0.35">
      <c r="A7" s="9" t="s">
        <v>127</v>
      </c>
      <c r="B7" s="9" t="s">
        <v>179</v>
      </c>
      <c r="C7" s="9" t="s">
        <v>56</v>
      </c>
      <c r="D7" s="9" t="s">
        <v>178</v>
      </c>
      <c r="E7" s="9" t="s">
        <v>134</v>
      </c>
      <c r="F7" s="41" t="str">
        <f>VLOOKUP(A:A,[1]ATT!$B:$H,7,0)</f>
        <v>Batch 11</v>
      </c>
      <c r="G7" s="10">
        <f>COUNTIFS('Audit Raw data'!J:J,A:A)</f>
        <v>6</v>
      </c>
      <c r="H7" s="11">
        <f>IFERROR(SUMIFS('Audit Raw data'!BZ:BZ,'Audit Raw data'!J:J,A:A)/G7,"")</f>
        <v>95</v>
      </c>
      <c r="I7" s="9">
        <f>COUNTIFS('Audit Raw data'!AM:AM,"Yes",'Audit Raw data'!J:J,A:A)</f>
        <v>6</v>
      </c>
      <c r="J7" s="9">
        <f t="shared" si="0"/>
        <v>0</v>
      </c>
      <c r="K7" s="12">
        <f t="shared" si="1"/>
        <v>1</v>
      </c>
    </row>
    <row r="8" spans="1:11" x14ac:dyDescent="0.35">
      <c r="A8" s="9" t="s">
        <v>83</v>
      </c>
      <c r="B8" s="9" t="s">
        <v>180</v>
      </c>
      <c r="C8" s="13" t="s">
        <v>481</v>
      </c>
      <c r="D8" s="9" t="s">
        <v>178</v>
      </c>
      <c r="E8" s="9" t="s">
        <v>134</v>
      </c>
      <c r="F8" s="41" t="str">
        <f>VLOOKUP(A:A,[1]ATT!$B:$H,7,0)</f>
        <v>Batch 13</v>
      </c>
      <c r="G8" s="10">
        <f>COUNTIFS('Audit Raw data'!J:J,A:A)</f>
        <v>10</v>
      </c>
      <c r="H8" s="11">
        <f>IFERROR(SUMIFS('Audit Raw data'!BZ:BZ,'Audit Raw data'!J:J,A:A)/G8,"")</f>
        <v>92.4</v>
      </c>
      <c r="I8" s="9">
        <f>COUNTIFS('Audit Raw data'!AM:AM,"Yes",'Audit Raw data'!J:J,A:A)</f>
        <v>10</v>
      </c>
      <c r="J8" s="9">
        <f t="shared" si="0"/>
        <v>0</v>
      </c>
      <c r="K8" s="12">
        <f t="shared" si="1"/>
        <v>1</v>
      </c>
    </row>
    <row r="9" spans="1:11" x14ac:dyDescent="0.35">
      <c r="A9" s="9" t="s">
        <v>85</v>
      </c>
      <c r="B9" s="9" t="s">
        <v>181</v>
      </c>
      <c r="C9" s="9" t="s">
        <v>56</v>
      </c>
      <c r="D9" s="9" t="s">
        <v>172</v>
      </c>
      <c r="E9" s="9" t="s">
        <v>134</v>
      </c>
      <c r="F9" s="41" t="str">
        <f>VLOOKUP(A:A,[1]ATT!$B:$H,7,0)</f>
        <v>Batch 13</v>
      </c>
      <c r="G9" s="10">
        <f>COUNTIFS('Audit Raw data'!J:J,A:A)</f>
        <v>7</v>
      </c>
      <c r="H9" s="11">
        <f>IFERROR(SUMIFS('Audit Raw data'!BZ:BZ,'Audit Raw data'!J:J,A:A)/G9,"")</f>
        <v>95.428571428571431</v>
      </c>
      <c r="I9" s="9">
        <f>COUNTIFS('Audit Raw data'!AM:AM,"Yes",'Audit Raw data'!J:J,A:A)</f>
        <v>7</v>
      </c>
      <c r="J9" s="9">
        <f t="shared" si="0"/>
        <v>0</v>
      </c>
      <c r="K9" s="12">
        <f t="shared" si="1"/>
        <v>1</v>
      </c>
    </row>
    <row r="10" spans="1:11" x14ac:dyDescent="0.35">
      <c r="A10" s="9" t="s">
        <v>82</v>
      </c>
      <c r="B10" s="9" t="s">
        <v>182</v>
      </c>
      <c r="C10" s="13" t="s">
        <v>481</v>
      </c>
      <c r="D10" s="9" t="s">
        <v>178</v>
      </c>
      <c r="E10" s="9" t="s">
        <v>134</v>
      </c>
      <c r="F10" s="41" t="str">
        <f>VLOOKUP(A:A,[1]ATT!$B:$H,7,0)</f>
        <v>Batch 15</v>
      </c>
      <c r="G10" s="10">
        <f>COUNTIFS('Audit Raw data'!J:J,A:A)</f>
        <v>2</v>
      </c>
      <c r="H10" s="11">
        <f>IFERROR(SUMIFS('Audit Raw data'!BZ:BZ,'Audit Raw data'!J:J,A:A)/G10,"")</f>
        <v>86</v>
      </c>
      <c r="I10" s="9">
        <f>COUNTIFS('Audit Raw data'!AM:AM,"Yes",'Audit Raw data'!J:J,A:A)</f>
        <v>2</v>
      </c>
      <c r="J10" s="9">
        <f t="shared" si="0"/>
        <v>0</v>
      </c>
      <c r="K10" s="12">
        <f t="shared" si="1"/>
        <v>1</v>
      </c>
    </row>
    <row r="11" spans="1:11" x14ac:dyDescent="0.35">
      <c r="A11" s="9" t="s">
        <v>70</v>
      </c>
      <c r="B11" s="9" t="s">
        <v>183</v>
      </c>
      <c r="C11" s="13" t="s">
        <v>481</v>
      </c>
      <c r="D11" s="9" t="s">
        <v>172</v>
      </c>
      <c r="E11" s="9" t="s">
        <v>134</v>
      </c>
      <c r="F11" s="41" t="str">
        <f>VLOOKUP(A:A,[1]ATT!$B:$H,7,0)</f>
        <v>Batch 15</v>
      </c>
      <c r="G11" s="10">
        <f>COUNTIFS('Audit Raw data'!J:J,A:A)</f>
        <v>6</v>
      </c>
      <c r="H11" s="11">
        <f>IFERROR(SUMIFS('Audit Raw data'!BZ:BZ,'Audit Raw data'!J:J,A:A)/G11,"")</f>
        <v>90.666666666666671</v>
      </c>
      <c r="I11" s="9">
        <f>COUNTIFS('Audit Raw data'!AM:AM,"Yes",'Audit Raw data'!J:J,A:A)</f>
        <v>5</v>
      </c>
      <c r="J11" s="9">
        <f t="shared" si="0"/>
        <v>1</v>
      </c>
      <c r="K11" s="12">
        <f t="shared" si="1"/>
        <v>0.83333333333333337</v>
      </c>
    </row>
    <row r="12" spans="1:11" x14ac:dyDescent="0.35">
      <c r="A12" s="9" t="s">
        <v>79</v>
      </c>
      <c r="B12" s="9" t="s">
        <v>457</v>
      </c>
      <c r="C12" s="9" t="s">
        <v>56</v>
      </c>
      <c r="D12" s="9" t="s">
        <v>178</v>
      </c>
      <c r="E12" s="9" t="s">
        <v>134</v>
      </c>
      <c r="F12" s="41" t="str">
        <f>VLOOKUP(A:A,[1]ATT!$B:$H,7,0)</f>
        <v>Batch 17</v>
      </c>
      <c r="G12" s="10">
        <f>COUNTIFS('Audit Raw data'!J:J,A:A)</f>
        <v>6</v>
      </c>
      <c r="H12" s="11">
        <f>IFERROR(SUMIFS('Audit Raw data'!BZ:BZ,'Audit Raw data'!J:J,A:A)/G12,"")</f>
        <v>90.333333333333329</v>
      </c>
      <c r="I12" s="9">
        <f>COUNTIFS('Audit Raw data'!AM:AM,"Yes",'Audit Raw data'!J:J,A:A)</f>
        <v>6</v>
      </c>
      <c r="J12" s="9">
        <f t="shared" si="0"/>
        <v>0</v>
      </c>
      <c r="K12" s="12">
        <f t="shared" si="1"/>
        <v>1</v>
      </c>
    </row>
    <row r="13" spans="1:11" x14ac:dyDescent="0.35">
      <c r="A13" s="9" t="s">
        <v>86</v>
      </c>
      <c r="B13" s="9" t="s">
        <v>184</v>
      </c>
      <c r="C13" s="14" t="s">
        <v>80</v>
      </c>
      <c r="D13" s="9" t="s">
        <v>172</v>
      </c>
      <c r="E13" s="9" t="s">
        <v>134</v>
      </c>
      <c r="F13" s="41" t="str">
        <f>VLOOKUP(A:A,[1]ATT!$B:$H,7,0)</f>
        <v>Batch 26</v>
      </c>
      <c r="G13" s="10">
        <f>COUNTIFS('Audit Raw data'!J:J,A:A)</f>
        <v>5</v>
      </c>
      <c r="H13" s="11">
        <f>IFERROR(SUMIFS('Audit Raw data'!BZ:BZ,'Audit Raw data'!J:J,A:A)/G13,"")</f>
        <v>92</v>
      </c>
      <c r="I13" s="9">
        <f>COUNTIFS('Audit Raw data'!AM:AM,"Yes",'Audit Raw data'!J:J,A:A)</f>
        <v>5</v>
      </c>
      <c r="J13" s="9">
        <f t="shared" si="0"/>
        <v>0</v>
      </c>
      <c r="K13" s="12">
        <f t="shared" si="1"/>
        <v>1</v>
      </c>
    </row>
    <row r="14" spans="1:11" x14ac:dyDescent="0.35">
      <c r="A14" s="9" t="s">
        <v>376</v>
      </c>
      <c r="B14" s="9" t="s">
        <v>185</v>
      </c>
      <c r="C14" s="14" t="s">
        <v>80</v>
      </c>
      <c r="D14" s="9" t="s">
        <v>172</v>
      </c>
      <c r="E14" s="9" t="s">
        <v>134</v>
      </c>
      <c r="F14" s="41" t="str">
        <f>VLOOKUP(A:A,[1]ATT!$B:$H,7,0)</f>
        <v>Batch 26</v>
      </c>
      <c r="G14" s="10">
        <f>COUNTIFS('Audit Raw data'!J:J,A:A)</f>
        <v>4</v>
      </c>
      <c r="H14" s="11">
        <f>IFERROR(SUMIFS('Audit Raw data'!BZ:BZ,'Audit Raw data'!J:J,A:A)/G14,"")</f>
        <v>93</v>
      </c>
      <c r="I14" s="9">
        <f>COUNTIFS('Audit Raw data'!AM:AM,"Yes",'Audit Raw data'!J:J,A:A)</f>
        <v>4</v>
      </c>
      <c r="J14" s="9">
        <f t="shared" si="0"/>
        <v>0</v>
      </c>
      <c r="K14" s="12">
        <f t="shared" si="1"/>
        <v>1</v>
      </c>
    </row>
    <row r="15" spans="1:11" x14ac:dyDescent="0.35">
      <c r="A15" s="9" t="s">
        <v>103</v>
      </c>
      <c r="B15" s="9" t="s">
        <v>186</v>
      </c>
      <c r="C15" s="13" t="s">
        <v>481</v>
      </c>
      <c r="D15" s="9" t="s">
        <v>178</v>
      </c>
      <c r="E15" s="9" t="s">
        <v>134</v>
      </c>
      <c r="F15" s="41" t="str">
        <f>VLOOKUP(A:A,[1]ATT!$B:$H,7,0)</f>
        <v>Batch 27</v>
      </c>
      <c r="G15" s="10">
        <f>COUNTIFS('Audit Raw data'!J:J,A:A)</f>
        <v>6</v>
      </c>
      <c r="H15" s="11">
        <f>IFERROR(SUMIFS('Audit Raw data'!BZ:BZ,'Audit Raw data'!J:J,A:A)/G15,"")</f>
        <v>89</v>
      </c>
      <c r="I15" s="9">
        <f>COUNTIFS('Audit Raw data'!AM:AM,"Yes",'Audit Raw data'!J:J,A:A)</f>
        <v>6</v>
      </c>
      <c r="J15" s="9">
        <f t="shared" si="0"/>
        <v>0</v>
      </c>
      <c r="K15" s="12">
        <f t="shared" si="1"/>
        <v>1</v>
      </c>
    </row>
    <row r="16" spans="1:11" x14ac:dyDescent="0.35">
      <c r="A16" s="9" t="s">
        <v>111</v>
      </c>
      <c r="B16" s="9" t="s">
        <v>187</v>
      </c>
      <c r="C16" s="13" t="s">
        <v>481</v>
      </c>
      <c r="D16" s="9" t="s">
        <v>172</v>
      </c>
      <c r="E16" s="9" t="s">
        <v>134</v>
      </c>
      <c r="F16" s="41" t="str">
        <f>VLOOKUP(A:A,[1]ATT!$B:$H,7,0)</f>
        <v>Batch 34</v>
      </c>
      <c r="G16" s="10">
        <f>COUNTIFS('Audit Raw data'!J:J,A:A)</f>
        <v>5</v>
      </c>
      <c r="H16" s="11">
        <f>IFERROR(SUMIFS('Audit Raw data'!BZ:BZ,'Audit Raw data'!J:J,A:A)/G16,"")</f>
        <v>93.6</v>
      </c>
      <c r="I16" s="9">
        <f>COUNTIFS('Audit Raw data'!AM:AM,"Yes",'Audit Raw data'!J:J,A:A)</f>
        <v>5</v>
      </c>
      <c r="J16" s="9">
        <f t="shared" si="0"/>
        <v>0</v>
      </c>
      <c r="K16" s="12">
        <f t="shared" si="1"/>
        <v>1</v>
      </c>
    </row>
    <row r="17" spans="1:11" x14ac:dyDescent="0.35">
      <c r="A17" s="9" t="s">
        <v>77</v>
      </c>
      <c r="B17" s="9" t="s">
        <v>188</v>
      </c>
      <c r="C17" s="13" t="s">
        <v>56</v>
      </c>
      <c r="D17" s="9" t="s">
        <v>172</v>
      </c>
      <c r="E17" s="9" t="s">
        <v>134</v>
      </c>
      <c r="F17" s="41" t="str">
        <f>VLOOKUP(A:A,[1]ATT!$B:$H,7,0)</f>
        <v>Batch 39</v>
      </c>
      <c r="G17" s="10">
        <f>COUNTIFS('Audit Raw data'!J:J,A:A)</f>
        <v>6</v>
      </c>
      <c r="H17" s="11">
        <f>IFERROR(SUMIFS('Audit Raw data'!BZ:BZ,'Audit Raw data'!J:J,A:A)/G17,"")</f>
        <v>96</v>
      </c>
      <c r="I17" s="9">
        <f>COUNTIFS('Audit Raw data'!AM:AM,"Yes",'Audit Raw data'!J:J,A:A)</f>
        <v>6</v>
      </c>
      <c r="J17" s="9">
        <f t="shared" si="0"/>
        <v>0</v>
      </c>
      <c r="K17" s="12">
        <f t="shared" si="1"/>
        <v>1</v>
      </c>
    </row>
    <row r="18" spans="1:11" x14ac:dyDescent="0.35">
      <c r="A18" s="9" t="s">
        <v>92</v>
      </c>
      <c r="B18" s="9" t="s">
        <v>189</v>
      </c>
      <c r="C18" s="9" t="s">
        <v>80</v>
      </c>
      <c r="D18" s="9" t="s">
        <v>172</v>
      </c>
      <c r="E18" s="9" t="s">
        <v>134</v>
      </c>
      <c r="F18" s="41" t="str">
        <f>VLOOKUP(A:A,[1]ATT!$B:$H,7,0)</f>
        <v>Batch 39</v>
      </c>
      <c r="G18" s="10">
        <f>COUNTIFS('Audit Raw data'!J:J,A:A)</f>
        <v>14</v>
      </c>
      <c r="H18" s="11">
        <f>IFERROR(SUMIFS('Audit Raw data'!BZ:BZ,'Audit Raw data'!J:J,A:A)/G18,"")</f>
        <v>94.714285714285708</v>
      </c>
      <c r="I18" s="9">
        <f>COUNTIFS('Audit Raw data'!AM:AM,"Yes",'Audit Raw data'!J:J,A:A)</f>
        <v>14</v>
      </c>
      <c r="J18" s="9">
        <f t="shared" si="0"/>
        <v>0</v>
      </c>
      <c r="K18" s="12">
        <f t="shared" si="1"/>
        <v>1</v>
      </c>
    </row>
    <row r="19" spans="1:11" x14ac:dyDescent="0.35">
      <c r="A19" s="9" t="s">
        <v>102</v>
      </c>
      <c r="B19" s="9" t="s">
        <v>458</v>
      </c>
      <c r="C19" s="14" t="s">
        <v>56</v>
      </c>
      <c r="D19" s="9" t="s">
        <v>172</v>
      </c>
      <c r="E19" s="9" t="s">
        <v>134</v>
      </c>
      <c r="F19" s="41" t="str">
        <f>VLOOKUP(A:A,[1]ATT!$B:$H,7,0)</f>
        <v>Batch 43</v>
      </c>
      <c r="G19" s="10">
        <f>COUNTIFS('Audit Raw data'!J:J,A:A)</f>
        <v>5</v>
      </c>
      <c r="H19" s="11">
        <f>IFERROR(SUMIFS('Audit Raw data'!BZ:BZ,'Audit Raw data'!J:J,A:A)/G19,"")</f>
        <v>93.6</v>
      </c>
      <c r="I19" s="9">
        <f>COUNTIFS('Audit Raw data'!AM:AM,"Yes",'Audit Raw data'!J:J,A:A)</f>
        <v>5</v>
      </c>
      <c r="J19" s="9">
        <f t="shared" si="0"/>
        <v>0</v>
      </c>
      <c r="K19" s="12">
        <f t="shared" si="1"/>
        <v>1</v>
      </c>
    </row>
    <row r="20" spans="1:11" x14ac:dyDescent="0.35">
      <c r="A20" s="9" t="s">
        <v>124</v>
      </c>
      <c r="B20" s="9" t="s">
        <v>190</v>
      </c>
      <c r="C20" s="9" t="s">
        <v>242</v>
      </c>
      <c r="D20" s="9" t="s">
        <v>172</v>
      </c>
      <c r="E20" s="9" t="s">
        <v>177</v>
      </c>
      <c r="F20" s="41" t="str">
        <f>VLOOKUP(A:A,[1]ATT!$B:$H,7,0)</f>
        <v>BATCH 26</v>
      </c>
      <c r="G20" s="10">
        <f>COUNTIFS('Audit Raw data'!J:J,A:A)</f>
        <v>0</v>
      </c>
      <c r="H20" s="11" t="str">
        <f>IFERROR(SUMIFS('Audit Raw data'!BZ:BZ,'Audit Raw data'!J:J,A:A)/G20,"")</f>
        <v/>
      </c>
      <c r="I20" s="9">
        <f>COUNTIFS('Audit Raw data'!AM:AM,"Yes",'Audit Raw data'!J:J,A:A)</f>
        <v>0</v>
      </c>
      <c r="J20" s="9">
        <f t="shared" si="0"/>
        <v>0</v>
      </c>
      <c r="K20" s="12" t="str">
        <f t="shared" si="1"/>
        <v xml:space="preserve"> </v>
      </c>
    </row>
    <row r="21" spans="1:11" x14ac:dyDescent="0.35">
      <c r="A21" s="9" t="s">
        <v>54</v>
      </c>
      <c r="B21" s="9" t="s">
        <v>459</v>
      </c>
      <c r="C21" s="14" t="s">
        <v>481</v>
      </c>
      <c r="D21" s="9" t="s">
        <v>172</v>
      </c>
      <c r="E21" s="9" t="s">
        <v>134</v>
      </c>
      <c r="F21" s="41" t="str">
        <f>VLOOKUP(A:A,[1]ATT!$B:$H,7,0)</f>
        <v>BATCH 51</v>
      </c>
      <c r="G21" s="10">
        <f>COUNTIFS('Audit Raw data'!J:J,A:A)</f>
        <v>8</v>
      </c>
      <c r="H21" s="11">
        <f>IFERROR(SUMIFS('Audit Raw data'!BZ:BZ,'Audit Raw data'!J:J,A:A)/G21,"")</f>
        <v>95.75</v>
      </c>
      <c r="I21" s="9">
        <f>COUNTIFS('Audit Raw data'!AM:AM,"Yes",'Audit Raw data'!J:J,A:A)</f>
        <v>8</v>
      </c>
      <c r="J21" s="9">
        <f t="shared" si="0"/>
        <v>0</v>
      </c>
      <c r="K21" s="12">
        <f t="shared" si="1"/>
        <v>1</v>
      </c>
    </row>
    <row r="22" spans="1:11" x14ac:dyDescent="0.35">
      <c r="A22" s="9" t="s">
        <v>143</v>
      </c>
      <c r="B22" s="9" t="s">
        <v>191</v>
      </c>
      <c r="C22" s="13" t="s">
        <v>192</v>
      </c>
      <c r="D22" s="9" t="s">
        <v>172</v>
      </c>
      <c r="E22" s="9" t="s">
        <v>173</v>
      </c>
      <c r="F22" s="41" t="str">
        <f>VLOOKUP(A:A,[1]ATT!$B:$H,7,0)</f>
        <v>BATCH 51</v>
      </c>
      <c r="G22" s="10">
        <f>COUNTIFS('Audit Raw data'!J:J,A:A)</f>
        <v>11</v>
      </c>
      <c r="H22" s="11">
        <f>IFERROR(SUMIFS('Audit Raw data'!BZ:BZ,'Audit Raw data'!J:J,A:A)/G22,"")</f>
        <v>94.181818181818187</v>
      </c>
      <c r="I22" s="9">
        <f>COUNTIFS('Audit Raw data'!AM:AM,"Yes",'Audit Raw data'!J:J,A:A)</f>
        <v>11</v>
      </c>
      <c r="J22" s="9">
        <f t="shared" si="0"/>
        <v>0</v>
      </c>
      <c r="K22" s="12">
        <f t="shared" si="1"/>
        <v>1</v>
      </c>
    </row>
    <row r="23" spans="1:11" x14ac:dyDescent="0.35">
      <c r="A23" s="9" t="s">
        <v>142</v>
      </c>
      <c r="B23" s="9" t="s">
        <v>193</v>
      </c>
      <c r="C23" s="9" t="s">
        <v>192</v>
      </c>
      <c r="D23" s="9" t="s">
        <v>178</v>
      </c>
      <c r="E23" s="9" t="s">
        <v>173</v>
      </c>
      <c r="F23" s="41" t="str">
        <f>VLOOKUP(A:A,[1]ATT!$B:$H,7,0)</f>
        <v>BATCH 51</v>
      </c>
      <c r="G23" s="10">
        <f>COUNTIFS('Audit Raw data'!J:J,A:A)</f>
        <v>9</v>
      </c>
      <c r="H23" s="11">
        <f>IFERROR(SUMIFS('Audit Raw data'!BZ:BZ,'Audit Raw data'!J:J,A:A)/G23,"")</f>
        <v>93.111111111111114</v>
      </c>
      <c r="I23" s="9">
        <f>COUNTIFS('Audit Raw data'!AM:AM,"Yes",'Audit Raw data'!J:J,A:A)</f>
        <v>9</v>
      </c>
      <c r="J23" s="9">
        <f t="shared" si="0"/>
        <v>0</v>
      </c>
      <c r="K23" s="12">
        <f t="shared" si="1"/>
        <v>1</v>
      </c>
    </row>
    <row r="24" spans="1:11" x14ac:dyDescent="0.35">
      <c r="A24" s="9" t="s">
        <v>117</v>
      </c>
      <c r="B24" s="9" t="s">
        <v>194</v>
      </c>
      <c r="C24" s="9" t="s">
        <v>192</v>
      </c>
      <c r="D24" s="9" t="s">
        <v>178</v>
      </c>
      <c r="E24" s="9" t="s">
        <v>173</v>
      </c>
      <c r="F24" s="41" t="str">
        <f>VLOOKUP(A:A,[1]ATT!$B:$H,7,0)</f>
        <v>Batch 64</v>
      </c>
      <c r="G24" s="10">
        <f>COUNTIFS('Audit Raw data'!J:J,A:A)</f>
        <v>15</v>
      </c>
      <c r="H24" s="11">
        <f>IFERROR(SUMIFS('Audit Raw data'!BZ:BZ,'Audit Raw data'!J:J,A:A)/G24,"")</f>
        <v>91.2</v>
      </c>
      <c r="I24" s="9">
        <f>COUNTIFS('Audit Raw data'!AM:AM,"Yes",'Audit Raw data'!J:J,A:A)</f>
        <v>15</v>
      </c>
      <c r="J24" s="9">
        <f t="shared" si="0"/>
        <v>0</v>
      </c>
      <c r="K24" s="12">
        <f t="shared" si="1"/>
        <v>1</v>
      </c>
    </row>
    <row r="25" spans="1:11" x14ac:dyDescent="0.35">
      <c r="A25" s="9" t="s">
        <v>195</v>
      </c>
      <c r="B25" s="9" t="s">
        <v>196</v>
      </c>
      <c r="C25" s="9" t="s">
        <v>192</v>
      </c>
      <c r="D25" s="9" t="s">
        <v>172</v>
      </c>
      <c r="E25" s="9" t="s">
        <v>173</v>
      </c>
      <c r="F25" s="41" t="str">
        <f>VLOOKUP(A:A,[1]ATT!$B:$H,7,0)</f>
        <v>Batch 64</v>
      </c>
      <c r="G25" s="10">
        <f>COUNTIFS('Audit Raw data'!J:J,A:A)</f>
        <v>8</v>
      </c>
      <c r="H25" s="11">
        <f>IFERROR(SUMIFS('Audit Raw data'!BZ:BZ,'Audit Raw data'!J:J,A:A)/G25,"")</f>
        <v>97.75</v>
      </c>
      <c r="I25" s="9">
        <f>COUNTIFS('Audit Raw data'!AM:AM,"Yes",'Audit Raw data'!J:J,A:A)</f>
        <v>8</v>
      </c>
      <c r="J25" s="9">
        <f t="shared" si="0"/>
        <v>0</v>
      </c>
      <c r="K25" s="12">
        <f t="shared" si="1"/>
        <v>1</v>
      </c>
    </row>
    <row r="26" spans="1:11" x14ac:dyDescent="0.35">
      <c r="A26" s="9" t="s">
        <v>91</v>
      </c>
      <c r="B26" s="9" t="s">
        <v>197</v>
      </c>
      <c r="C26" s="9" t="s">
        <v>80</v>
      </c>
      <c r="D26" s="9" t="s">
        <v>172</v>
      </c>
      <c r="E26" s="9" t="s">
        <v>134</v>
      </c>
      <c r="F26" s="41" t="str">
        <f>VLOOKUP(A:A,[1]ATT!$B:$H,7,0)</f>
        <v>Batch 65</v>
      </c>
      <c r="G26" s="10">
        <f>COUNTIFS('Audit Raw data'!J:J,A:A)</f>
        <v>6</v>
      </c>
      <c r="H26" s="11">
        <f>IFERROR(SUMIFS('Audit Raw data'!BZ:BZ,'Audit Raw data'!J:J,A:A)/G26,"")</f>
        <v>92.666666666666671</v>
      </c>
      <c r="I26" s="9">
        <f>COUNTIFS('Audit Raw data'!AM:AM,"Yes",'Audit Raw data'!J:J,A:A)</f>
        <v>6</v>
      </c>
      <c r="J26" s="9">
        <f t="shared" si="0"/>
        <v>0</v>
      </c>
      <c r="K26" s="12">
        <f t="shared" si="1"/>
        <v>1</v>
      </c>
    </row>
    <row r="27" spans="1:11" x14ac:dyDescent="0.35">
      <c r="A27" s="9" t="s">
        <v>63</v>
      </c>
      <c r="B27" s="9" t="s">
        <v>198</v>
      </c>
      <c r="C27" s="9" t="s">
        <v>481</v>
      </c>
      <c r="D27" s="9" t="s">
        <v>172</v>
      </c>
      <c r="E27" s="9" t="s">
        <v>134</v>
      </c>
      <c r="F27" s="41" t="str">
        <f>VLOOKUP(A:A,[1]ATT!$B:$H,7,0)</f>
        <v>Batch 67</v>
      </c>
      <c r="G27" s="10">
        <f>COUNTIFS('Audit Raw data'!J:J,A:A)</f>
        <v>3</v>
      </c>
      <c r="H27" s="11">
        <f>IFERROR(SUMIFS('Audit Raw data'!BZ:BZ,'Audit Raw data'!J:J,A:A)/G27,"")</f>
        <v>93.333333333333329</v>
      </c>
      <c r="I27" s="9">
        <f>COUNTIFS('Audit Raw data'!AM:AM,"Yes",'Audit Raw data'!J:J,A:A)</f>
        <v>3</v>
      </c>
      <c r="J27" s="9">
        <f t="shared" si="0"/>
        <v>0</v>
      </c>
      <c r="K27" s="12">
        <f t="shared" si="1"/>
        <v>1</v>
      </c>
    </row>
    <row r="28" spans="1:11" x14ac:dyDescent="0.35">
      <c r="A28" s="9" t="s">
        <v>73</v>
      </c>
      <c r="B28" s="9" t="s">
        <v>199</v>
      </c>
      <c r="C28" s="13" t="s">
        <v>290</v>
      </c>
      <c r="D28" s="9" t="s">
        <v>172</v>
      </c>
      <c r="E28" s="9" t="s">
        <v>134</v>
      </c>
      <c r="F28" s="41" t="str">
        <f>VLOOKUP(A:A,[1]ATT!$B:$H,7,0)</f>
        <v>Batch 68</v>
      </c>
      <c r="G28" s="10">
        <f>COUNTIFS('Audit Raw data'!J:J,A:A)</f>
        <v>3</v>
      </c>
      <c r="H28" s="11">
        <f>IFERROR(SUMIFS('Audit Raw data'!BZ:BZ,'Audit Raw data'!J:J,A:A)/G28,"")</f>
        <v>91.333333333333329</v>
      </c>
      <c r="I28" s="9">
        <f>COUNTIFS('Audit Raw data'!AM:AM,"Yes",'Audit Raw data'!J:J,A:A)</f>
        <v>3</v>
      </c>
      <c r="J28" s="9">
        <f t="shared" si="0"/>
        <v>0</v>
      </c>
      <c r="K28" s="12">
        <f t="shared" si="1"/>
        <v>1</v>
      </c>
    </row>
    <row r="29" spans="1:11" x14ac:dyDescent="0.35">
      <c r="A29" s="9" t="s">
        <v>87</v>
      </c>
      <c r="B29" s="9" t="s">
        <v>200</v>
      </c>
      <c r="C29" s="14" t="s">
        <v>290</v>
      </c>
      <c r="D29" s="9" t="s">
        <v>172</v>
      </c>
      <c r="E29" s="9" t="s">
        <v>134</v>
      </c>
      <c r="F29" s="41" t="str">
        <f>VLOOKUP(A:A,[1]ATT!$B:$H,7,0)</f>
        <v>Batch 69</v>
      </c>
      <c r="G29" s="10">
        <f>COUNTIFS('Audit Raw data'!J:J,A:A)</f>
        <v>6</v>
      </c>
      <c r="H29" s="11">
        <f>IFERROR(SUMIFS('Audit Raw data'!BZ:BZ,'Audit Raw data'!J:J,A:A)/G29,"")</f>
        <v>91.333333333333329</v>
      </c>
      <c r="I29" s="9">
        <f>COUNTIFS('Audit Raw data'!AM:AM,"Yes",'Audit Raw data'!J:J,A:A)</f>
        <v>6</v>
      </c>
      <c r="J29" s="9">
        <f t="shared" si="0"/>
        <v>0</v>
      </c>
      <c r="K29" s="12">
        <f t="shared" si="1"/>
        <v>1</v>
      </c>
    </row>
    <row r="30" spans="1:11" x14ac:dyDescent="0.35">
      <c r="A30" s="9" t="s">
        <v>74</v>
      </c>
      <c r="B30" s="9" t="s">
        <v>201</v>
      </c>
      <c r="C30" s="9" t="s">
        <v>290</v>
      </c>
      <c r="D30" s="9" t="s">
        <v>172</v>
      </c>
      <c r="E30" s="9" t="s">
        <v>134</v>
      </c>
      <c r="F30" s="41" t="str">
        <f>VLOOKUP(A:A,[1]ATT!$B:$H,7,0)</f>
        <v>Batch 69</v>
      </c>
      <c r="G30" s="10">
        <f>COUNTIFS('Audit Raw data'!J:J,A:A)</f>
        <v>10</v>
      </c>
      <c r="H30" s="11">
        <f>IFERROR(SUMIFS('Audit Raw data'!BZ:BZ,'Audit Raw data'!J:J,A:A)/G30,"")</f>
        <v>94.6</v>
      </c>
      <c r="I30" s="9">
        <f>COUNTIFS('Audit Raw data'!AM:AM,"Yes",'Audit Raw data'!J:J,A:A)</f>
        <v>10</v>
      </c>
      <c r="J30" s="9">
        <f t="shared" si="0"/>
        <v>0</v>
      </c>
      <c r="K30" s="12">
        <f t="shared" si="1"/>
        <v>1</v>
      </c>
    </row>
    <row r="31" spans="1:11" x14ac:dyDescent="0.35">
      <c r="A31" s="9" t="s">
        <v>55</v>
      </c>
      <c r="B31" s="9" t="s">
        <v>202</v>
      </c>
      <c r="C31" s="13" t="s">
        <v>290</v>
      </c>
      <c r="D31" s="9" t="s">
        <v>172</v>
      </c>
      <c r="E31" s="9" t="s">
        <v>134</v>
      </c>
      <c r="F31" s="41" t="str">
        <f>VLOOKUP(A:A,[1]ATT!$B:$H,7,0)</f>
        <v>Batch 71</v>
      </c>
      <c r="G31" s="10">
        <f>COUNTIFS('Audit Raw data'!J:J,A:A)</f>
        <v>4</v>
      </c>
      <c r="H31" s="11">
        <f>IFERROR(SUMIFS('Audit Raw data'!BZ:BZ,'Audit Raw data'!J:J,A:A)/G31,"")</f>
        <v>93</v>
      </c>
      <c r="I31" s="9">
        <f>COUNTIFS('Audit Raw data'!AM:AM,"Yes",'Audit Raw data'!J:J,A:A)</f>
        <v>4</v>
      </c>
      <c r="J31" s="9">
        <f t="shared" si="0"/>
        <v>0</v>
      </c>
      <c r="K31" s="12">
        <f t="shared" si="1"/>
        <v>1</v>
      </c>
    </row>
    <row r="32" spans="1:11" x14ac:dyDescent="0.35">
      <c r="A32" s="9" t="s">
        <v>88</v>
      </c>
      <c r="B32" s="9" t="s">
        <v>203</v>
      </c>
      <c r="C32" s="9" t="s">
        <v>290</v>
      </c>
      <c r="D32" s="9" t="s">
        <v>172</v>
      </c>
      <c r="E32" s="9" t="s">
        <v>134</v>
      </c>
      <c r="F32" s="41" t="str">
        <f>VLOOKUP(A:A,[1]ATT!$B:$H,7,0)</f>
        <v>Batch 71</v>
      </c>
      <c r="G32" s="10">
        <f>COUNTIFS('Audit Raw data'!J:J,A:A)</f>
        <v>4</v>
      </c>
      <c r="H32" s="11">
        <f>IFERROR(SUMIFS('Audit Raw data'!BZ:BZ,'Audit Raw data'!J:J,A:A)/G32,"")</f>
        <v>95.5</v>
      </c>
      <c r="I32" s="9">
        <f>COUNTIFS('Audit Raw data'!AM:AM,"Yes",'Audit Raw data'!J:J,A:A)</f>
        <v>4</v>
      </c>
      <c r="J32" s="9">
        <f t="shared" si="0"/>
        <v>0</v>
      </c>
      <c r="K32" s="12">
        <f t="shared" si="1"/>
        <v>1</v>
      </c>
    </row>
    <row r="33" spans="1:11" x14ac:dyDescent="0.35">
      <c r="A33" s="9" t="s">
        <v>76</v>
      </c>
      <c r="B33" s="9" t="s">
        <v>204</v>
      </c>
      <c r="C33" s="9" t="s">
        <v>290</v>
      </c>
      <c r="D33" s="9" t="s">
        <v>172</v>
      </c>
      <c r="E33" s="9" t="s">
        <v>134</v>
      </c>
      <c r="F33" s="41" t="str">
        <f>VLOOKUP(A:A,[1]ATT!$B:$H,7,0)</f>
        <v>Batch 71</v>
      </c>
      <c r="G33" s="10">
        <f>COUNTIFS('Audit Raw data'!J:J,A:A)</f>
        <v>3</v>
      </c>
      <c r="H33" s="11">
        <f>IFERROR(SUMIFS('Audit Raw data'!BZ:BZ,'Audit Raw data'!J:J,A:A)/G33,"")</f>
        <v>92</v>
      </c>
      <c r="I33" s="9">
        <f>COUNTIFS('Audit Raw data'!AM:AM,"Yes",'Audit Raw data'!J:J,A:A)</f>
        <v>3</v>
      </c>
      <c r="J33" s="9">
        <f t="shared" si="0"/>
        <v>0</v>
      </c>
      <c r="K33" s="12">
        <f t="shared" si="1"/>
        <v>1</v>
      </c>
    </row>
    <row r="34" spans="1:11" x14ac:dyDescent="0.35">
      <c r="A34" s="9" t="s">
        <v>146</v>
      </c>
      <c r="B34" s="9" t="s">
        <v>205</v>
      </c>
      <c r="C34" s="9" t="s">
        <v>192</v>
      </c>
      <c r="D34" s="9" t="s">
        <v>178</v>
      </c>
      <c r="E34" s="9" t="s">
        <v>173</v>
      </c>
      <c r="F34" s="41" t="str">
        <f>VLOOKUP(A:A,[1]ATT!$B:$H,7,0)</f>
        <v>Batch 72</v>
      </c>
      <c r="G34" s="10">
        <f>COUNTIFS('Audit Raw data'!J:J,A:A)</f>
        <v>11</v>
      </c>
      <c r="H34" s="11">
        <f>IFERROR(SUMIFS('Audit Raw data'!BZ:BZ,'Audit Raw data'!J:J,A:A)/G34,"")</f>
        <v>92.909090909090907</v>
      </c>
      <c r="I34" s="9">
        <f>COUNTIFS('Audit Raw data'!AM:AM,"Yes",'Audit Raw data'!J:J,A:A)</f>
        <v>11</v>
      </c>
      <c r="J34" s="9">
        <f t="shared" si="0"/>
        <v>0</v>
      </c>
      <c r="K34" s="12">
        <f t="shared" si="1"/>
        <v>1</v>
      </c>
    </row>
    <row r="35" spans="1:11" x14ac:dyDescent="0.35">
      <c r="A35" s="9" t="s">
        <v>206</v>
      </c>
      <c r="B35" s="9" t="s">
        <v>207</v>
      </c>
      <c r="C35" s="9" t="s">
        <v>192</v>
      </c>
      <c r="D35" s="9" t="s">
        <v>178</v>
      </c>
      <c r="E35" s="9" t="s">
        <v>173</v>
      </c>
      <c r="F35" s="41" t="str">
        <f>VLOOKUP(A:A,[1]ATT!$B:$H,7,0)</f>
        <v>Batch 72</v>
      </c>
      <c r="G35" s="10">
        <f>COUNTIFS('Audit Raw data'!J:J,A:A)</f>
        <v>7</v>
      </c>
      <c r="H35" s="11">
        <f>IFERROR(SUMIFS('Audit Raw data'!BZ:BZ,'Audit Raw data'!J:J,A:A)/G35,"")</f>
        <v>92.571428571428569</v>
      </c>
      <c r="I35" s="9">
        <f>COUNTIFS('Audit Raw data'!AM:AM,"Yes",'Audit Raw data'!J:J,A:A)</f>
        <v>7</v>
      </c>
      <c r="J35" s="9">
        <f t="shared" si="0"/>
        <v>0</v>
      </c>
      <c r="K35" s="12">
        <f t="shared" si="1"/>
        <v>1</v>
      </c>
    </row>
    <row r="36" spans="1:11" x14ac:dyDescent="0.35">
      <c r="A36" s="9" t="s">
        <v>109</v>
      </c>
      <c r="B36" s="9" t="s">
        <v>208</v>
      </c>
      <c r="C36" s="9" t="s">
        <v>290</v>
      </c>
      <c r="D36" s="9" t="s">
        <v>172</v>
      </c>
      <c r="E36" s="9" t="s">
        <v>134</v>
      </c>
      <c r="F36" s="41" t="str">
        <f>VLOOKUP(A:A,[1]ATT!$B:$H,7,0)</f>
        <v>Batch 74</v>
      </c>
      <c r="G36" s="10">
        <f>COUNTIFS('Audit Raw data'!J:J,A:A)</f>
        <v>3</v>
      </c>
      <c r="H36" s="11">
        <f>IFERROR(SUMIFS('Audit Raw data'!BZ:BZ,'Audit Raw data'!J:J,A:A)/G36,"")</f>
        <v>90.666666666666671</v>
      </c>
      <c r="I36" s="9">
        <f>COUNTIFS('Audit Raw data'!AM:AM,"Yes",'Audit Raw data'!J:J,A:A)</f>
        <v>3</v>
      </c>
      <c r="J36" s="9">
        <f t="shared" si="0"/>
        <v>0</v>
      </c>
      <c r="K36" s="12">
        <f t="shared" si="1"/>
        <v>1</v>
      </c>
    </row>
    <row r="37" spans="1:11" x14ac:dyDescent="0.35">
      <c r="A37" s="9" t="s">
        <v>93</v>
      </c>
      <c r="B37" s="9" t="s">
        <v>209</v>
      </c>
      <c r="C37" s="9" t="s">
        <v>290</v>
      </c>
      <c r="D37" s="9" t="s">
        <v>172</v>
      </c>
      <c r="E37" s="9" t="s">
        <v>134</v>
      </c>
      <c r="F37" s="41" t="str">
        <f>VLOOKUP(A:A,[1]ATT!$B:$H,7,0)</f>
        <v>Batch 75</v>
      </c>
      <c r="G37" s="10">
        <f>COUNTIFS('Audit Raw data'!J:J,A:A)</f>
        <v>5</v>
      </c>
      <c r="H37" s="11">
        <f>IFERROR(SUMIFS('Audit Raw data'!BZ:BZ,'Audit Raw data'!J:J,A:A)/G37,"")</f>
        <v>95.6</v>
      </c>
      <c r="I37" s="9">
        <f>COUNTIFS('Audit Raw data'!AM:AM,"Yes",'Audit Raw data'!J:J,A:A)</f>
        <v>5</v>
      </c>
      <c r="J37" s="9">
        <f t="shared" si="0"/>
        <v>0</v>
      </c>
      <c r="K37" s="12">
        <f t="shared" si="1"/>
        <v>1</v>
      </c>
    </row>
    <row r="38" spans="1:11" x14ac:dyDescent="0.35">
      <c r="A38" s="9" t="s">
        <v>147</v>
      </c>
      <c r="B38" s="9" t="s">
        <v>210</v>
      </c>
      <c r="C38" s="9" t="s">
        <v>192</v>
      </c>
      <c r="D38" s="9" t="s">
        <v>172</v>
      </c>
      <c r="E38" s="9" t="s">
        <v>173</v>
      </c>
      <c r="F38" s="41" t="str">
        <f>VLOOKUP(A:A,[1]ATT!$B:$H,7,0)</f>
        <v>Batch 76</v>
      </c>
      <c r="G38" s="10">
        <f>COUNTIFS('Audit Raw data'!J:J,A:A)</f>
        <v>3</v>
      </c>
      <c r="H38" s="11">
        <f>IFERROR(SUMIFS('Audit Raw data'!BZ:BZ,'Audit Raw data'!J:J,A:A)/G38,"")</f>
        <v>96</v>
      </c>
      <c r="I38" s="9">
        <f>COUNTIFS('Audit Raw data'!AM:AM,"Yes",'Audit Raw data'!J:J,A:A)</f>
        <v>3</v>
      </c>
      <c r="J38" s="9">
        <f t="shared" si="0"/>
        <v>0</v>
      </c>
      <c r="K38" s="12">
        <f t="shared" si="1"/>
        <v>1</v>
      </c>
    </row>
    <row r="39" spans="1:11" x14ac:dyDescent="0.35">
      <c r="A39" s="9" t="s">
        <v>105</v>
      </c>
      <c r="B39" s="9" t="s">
        <v>211</v>
      </c>
      <c r="C39" s="9" t="s">
        <v>56</v>
      </c>
      <c r="D39" s="9" t="s">
        <v>172</v>
      </c>
      <c r="E39" s="9" t="s">
        <v>134</v>
      </c>
      <c r="F39" s="41" t="str">
        <f>VLOOKUP(A:A,[1]ATT!$B:$H,7,0)</f>
        <v>Batch 75</v>
      </c>
      <c r="G39" s="10">
        <f>COUNTIFS('Audit Raw data'!J:J,A:A)</f>
        <v>6</v>
      </c>
      <c r="H39" s="11">
        <f>IFERROR(SUMIFS('Audit Raw data'!BZ:BZ,'Audit Raw data'!J:J,A:A)/G39,"")</f>
        <v>93.666666666666671</v>
      </c>
      <c r="I39" s="9">
        <f>COUNTIFS('Audit Raw data'!AM:AM,"Yes",'Audit Raw data'!J:J,A:A)</f>
        <v>6</v>
      </c>
      <c r="J39" s="9">
        <f t="shared" si="0"/>
        <v>0</v>
      </c>
      <c r="K39" s="12">
        <f t="shared" si="1"/>
        <v>1</v>
      </c>
    </row>
    <row r="40" spans="1:11" x14ac:dyDescent="0.35">
      <c r="A40" s="9" t="s">
        <v>114</v>
      </c>
      <c r="B40" s="9" t="s">
        <v>212</v>
      </c>
      <c r="C40" s="9" t="s">
        <v>80</v>
      </c>
      <c r="D40" s="9" t="s">
        <v>172</v>
      </c>
      <c r="E40" s="9" t="s">
        <v>134</v>
      </c>
      <c r="F40" s="41" t="str">
        <f>VLOOKUP(A:A,[1]ATT!$B:$H,7,0)</f>
        <v>Batch 76</v>
      </c>
      <c r="G40" s="10">
        <f>COUNTIFS('Audit Raw data'!J:J,A:A)</f>
        <v>3</v>
      </c>
      <c r="H40" s="11">
        <f>IFERROR(SUMIFS('Audit Raw data'!BZ:BZ,'Audit Raw data'!J:J,A:A)/G40,"")</f>
        <v>94.666666666666671</v>
      </c>
      <c r="I40" s="9">
        <f>COUNTIFS('Audit Raw data'!AM:AM,"Yes",'Audit Raw data'!J:J,A:A)</f>
        <v>3</v>
      </c>
      <c r="J40" s="9">
        <f t="shared" si="0"/>
        <v>0</v>
      </c>
      <c r="K40" s="12">
        <f t="shared" si="1"/>
        <v>1</v>
      </c>
    </row>
    <row r="41" spans="1:11" x14ac:dyDescent="0.35">
      <c r="A41" s="9" t="s">
        <v>84</v>
      </c>
      <c r="B41" s="9" t="s">
        <v>213</v>
      </c>
      <c r="C41" s="9" t="s">
        <v>80</v>
      </c>
      <c r="D41" s="9" t="s">
        <v>172</v>
      </c>
      <c r="E41" s="9" t="s">
        <v>134</v>
      </c>
      <c r="F41" s="41" t="str">
        <f>VLOOKUP(A:A,[1]ATT!$B:$H,7,0)</f>
        <v>Batch 76</v>
      </c>
      <c r="G41" s="10">
        <f>COUNTIFS('Audit Raw data'!J:J,A:A)</f>
        <v>3</v>
      </c>
      <c r="H41" s="11">
        <f>IFERROR(SUMIFS('Audit Raw data'!BZ:BZ,'Audit Raw data'!J:J,A:A)/G41,"")</f>
        <v>88</v>
      </c>
      <c r="I41" s="9">
        <f>COUNTIFS('Audit Raw data'!AM:AM,"Yes",'Audit Raw data'!J:J,A:A)</f>
        <v>3</v>
      </c>
      <c r="J41" s="9">
        <f t="shared" si="0"/>
        <v>0</v>
      </c>
      <c r="K41" s="12">
        <f t="shared" si="1"/>
        <v>1</v>
      </c>
    </row>
    <row r="42" spans="1:11" x14ac:dyDescent="0.35">
      <c r="A42" s="9" t="s">
        <v>96</v>
      </c>
      <c r="B42" s="9" t="s">
        <v>214</v>
      </c>
      <c r="C42" s="9" t="s">
        <v>290</v>
      </c>
      <c r="D42" s="9" t="s">
        <v>172</v>
      </c>
      <c r="E42" s="9" t="s">
        <v>134</v>
      </c>
      <c r="F42" s="41" t="str">
        <f>VLOOKUP(A:A,[1]ATT!$B:$H,7,0)</f>
        <v>Batch 77</v>
      </c>
      <c r="G42" s="10">
        <f>COUNTIFS('Audit Raw data'!J:J,A:A)</f>
        <v>4</v>
      </c>
      <c r="H42" s="11">
        <f>IFERROR(SUMIFS('Audit Raw data'!BZ:BZ,'Audit Raw data'!J:J,A:A)/G42,"")</f>
        <v>94.5</v>
      </c>
      <c r="I42" s="9">
        <f>COUNTIFS('Audit Raw data'!AM:AM,"Yes",'Audit Raw data'!J:J,A:A)</f>
        <v>4</v>
      </c>
      <c r="J42" s="9">
        <f t="shared" si="0"/>
        <v>0</v>
      </c>
      <c r="K42" s="12">
        <f t="shared" si="1"/>
        <v>1</v>
      </c>
    </row>
    <row r="43" spans="1:11" x14ac:dyDescent="0.35">
      <c r="A43" s="9" t="s">
        <v>97</v>
      </c>
      <c r="B43" s="9" t="s">
        <v>215</v>
      </c>
      <c r="C43" s="9" t="s">
        <v>290</v>
      </c>
      <c r="D43" s="9" t="s">
        <v>172</v>
      </c>
      <c r="E43" s="9" t="s">
        <v>134</v>
      </c>
      <c r="F43" s="41" t="e">
        <f>VLOOKUP(A:A,[1]ATT!$B:$H,7,0)</f>
        <v>#N/A</v>
      </c>
      <c r="G43" s="10">
        <f>COUNTIFS('Audit Raw data'!J:J,A:A)</f>
        <v>0</v>
      </c>
      <c r="H43" s="11" t="str">
        <f>IFERROR(SUMIFS('Audit Raw data'!BZ:BZ,'Audit Raw data'!J:J,A:A)/G43,"")</f>
        <v/>
      </c>
      <c r="I43" s="9">
        <f>COUNTIFS('Audit Raw data'!AM:AM,"Yes",'Audit Raw data'!J:J,A:A)</f>
        <v>0</v>
      </c>
      <c r="J43" s="9">
        <f t="shared" si="0"/>
        <v>0</v>
      </c>
      <c r="K43" s="12" t="str">
        <f t="shared" si="1"/>
        <v xml:space="preserve"> </v>
      </c>
    </row>
    <row r="44" spans="1:11" x14ac:dyDescent="0.35">
      <c r="A44" s="9" t="s">
        <v>99</v>
      </c>
      <c r="B44" s="9" t="s">
        <v>216</v>
      </c>
      <c r="C44" s="9" t="s">
        <v>80</v>
      </c>
      <c r="D44" s="9" t="s">
        <v>172</v>
      </c>
      <c r="E44" s="9" t="s">
        <v>134</v>
      </c>
      <c r="F44" s="41" t="str">
        <f>VLOOKUP(A:A,[1]ATT!$B:$H,7,0)</f>
        <v>Batch 78</v>
      </c>
      <c r="G44" s="10">
        <f>COUNTIFS('Audit Raw data'!J:J,A:A)</f>
        <v>3</v>
      </c>
      <c r="H44" s="11">
        <f>IFERROR(SUMIFS('Audit Raw data'!BZ:BZ,'Audit Raw data'!J:J,A:A)/G44,"")</f>
        <v>92.666666666666671</v>
      </c>
      <c r="I44" s="9">
        <f>COUNTIFS('Audit Raw data'!AM:AM,"Yes",'Audit Raw data'!J:J,A:A)</f>
        <v>3</v>
      </c>
      <c r="J44" s="9">
        <f t="shared" si="0"/>
        <v>0</v>
      </c>
      <c r="K44" s="12">
        <f t="shared" si="1"/>
        <v>1</v>
      </c>
    </row>
    <row r="45" spans="1:11" x14ac:dyDescent="0.35">
      <c r="A45" s="9" t="s">
        <v>98</v>
      </c>
      <c r="B45" s="9" t="s">
        <v>217</v>
      </c>
      <c r="C45" s="14" t="s">
        <v>192</v>
      </c>
      <c r="D45" s="9" t="s">
        <v>172</v>
      </c>
      <c r="E45" s="9" t="s">
        <v>173</v>
      </c>
      <c r="F45" s="41" t="str">
        <f>VLOOKUP(A:A,[1]ATT!$B:$H,7,0)</f>
        <v>Batch 79</v>
      </c>
      <c r="G45" s="10">
        <f>COUNTIFS('Audit Raw data'!J:J,A:A)</f>
        <v>14</v>
      </c>
      <c r="H45" s="11">
        <f>IFERROR(SUMIFS('Audit Raw data'!BZ:BZ,'Audit Raw data'!J:J,A:A)/G45,"")</f>
        <v>99</v>
      </c>
      <c r="I45" s="9">
        <f>COUNTIFS('Audit Raw data'!AM:AM,"Yes",'Audit Raw data'!J:J,A:A)</f>
        <v>14</v>
      </c>
      <c r="J45" s="9">
        <f t="shared" si="0"/>
        <v>0</v>
      </c>
      <c r="K45" s="12">
        <f t="shared" si="1"/>
        <v>1</v>
      </c>
    </row>
    <row r="46" spans="1:11" x14ac:dyDescent="0.35">
      <c r="A46" s="9" t="s">
        <v>119</v>
      </c>
      <c r="B46" s="9" t="s">
        <v>218</v>
      </c>
      <c r="C46" s="14" t="s">
        <v>290</v>
      </c>
      <c r="D46" s="9" t="s">
        <v>172</v>
      </c>
      <c r="E46" s="9" t="s">
        <v>134</v>
      </c>
      <c r="F46" s="41" t="str">
        <f>VLOOKUP(A:A,[1]ATT!$B:$H,7,0)</f>
        <v>Batch 80</v>
      </c>
      <c r="G46" s="10">
        <f>COUNTIFS('Audit Raw data'!J:J,A:A)</f>
        <v>3</v>
      </c>
      <c r="H46" s="11">
        <f>IFERROR(SUMIFS('Audit Raw data'!BZ:BZ,'Audit Raw data'!J:J,A:A)/G46,"")</f>
        <v>94</v>
      </c>
      <c r="I46" s="9">
        <f>COUNTIFS('Audit Raw data'!AM:AM,"Yes",'Audit Raw data'!J:J,A:A)</f>
        <v>3</v>
      </c>
      <c r="J46" s="9">
        <f t="shared" si="0"/>
        <v>0</v>
      </c>
      <c r="K46" s="12">
        <f t="shared" si="1"/>
        <v>1</v>
      </c>
    </row>
    <row r="47" spans="1:11" x14ac:dyDescent="0.35">
      <c r="A47" s="9" t="s">
        <v>148</v>
      </c>
      <c r="B47" s="9" t="s">
        <v>219</v>
      </c>
      <c r="C47" s="9" t="s">
        <v>192</v>
      </c>
      <c r="D47" s="9" t="s">
        <v>172</v>
      </c>
      <c r="E47" s="9" t="s">
        <v>173</v>
      </c>
      <c r="F47" s="41" t="str">
        <f>VLOOKUP(A:A,[1]ATT!$B:$H,7,0)</f>
        <v>Batch 76</v>
      </c>
      <c r="G47" s="10">
        <f>COUNTIFS('Audit Raw data'!J:J,A:A)</f>
        <v>8</v>
      </c>
      <c r="H47" s="11">
        <f>IFERROR(SUMIFS('Audit Raw data'!BZ:BZ,'Audit Raw data'!J:J,A:A)/G47,"")</f>
        <v>97.25</v>
      </c>
      <c r="I47" s="9">
        <f>COUNTIFS('Audit Raw data'!AM:AM,"Yes",'Audit Raw data'!J:J,A:A)</f>
        <v>8</v>
      </c>
      <c r="J47" s="9">
        <f t="shared" si="0"/>
        <v>0</v>
      </c>
      <c r="K47" s="12">
        <f t="shared" si="1"/>
        <v>1</v>
      </c>
    </row>
    <row r="48" spans="1:11" x14ac:dyDescent="0.35">
      <c r="A48" s="9" t="s">
        <v>120</v>
      </c>
      <c r="B48" s="9" t="s">
        <v>220</v>
      </c>
      <c r="C48" s="9" t="s">
        <v>80</v>
      </c>
      <c r="D48" s="9" t="s">
        <v>482</v>
      </c>
      <c r="E48" s="9" t="s">
        <v>134</v>
      </c>
      <c r="F48" s="41" t="str">
        <f>VLOOKUP(A:A,[1]ATT!$B:$H,7,0)</f>
        <v>Batch 82</v>
      </c>
      <c r="G48" s="10">
        <f>COUNTIFS('Audit Raw data'!J:J,A:A)</f>
        <v>2</v>
      </c>
      <c r="H48" s="11">
        <f>IFERROR(SUMIFS('Audit Raw data'!BZ:BZ,'Audit Raw data'!J:J,A:A)/G48,"")</f>
        <v>85</v>
      </c>
      <c r="I48" s="9">
        <f>COUNTIFS('Audit Raw data'!AM:AM,"Yes",'Audit Raw data'!J:J,A:A)</f>
        <v>2</v>
      </c>
      <c r="J48" s="9">
        <f t="shared" si="0"/>
        <v>0</v>
      </c>
      <c r="K48" s="12">
        <f t="shared" si="1"/>
        <v>1</v>
      </c>
    </row>
    <row r="49" spans="1:11" x14ac:dyDescent="0.35">
      <c r="A49" s="9" t="s">
        <v>129</v>
      </c>
      <c r="B49" s="9" t="s">
        <v>221</v>
      </c>
      <c r="C49" s="14" t="s">
        <v>481</v>
      </c>
      <c r="D49" s="9" t="s">
        <v>172</v>
      </c>
      <c r="E49" s="9" t="s">
        <v>134</v>
      </c>
      <c r="F49" s="41" t="str">
        <f>VLOOKUP(A:A,[1]ATT!$B:$H,7,0)</f>
        <v>Batch 89</v>
      </c>
      <c r="G49" s="10">
        <f>COUNTIFS('Audit Raw data'!J:J,A:A)</f>
        <v>6</v>
      </c>
      <c r="H49" s="11">
        <f>IFERROR(SUMIFS('Audit Raw data'!BZ:BZ,'Audit Raw data'!J:J,A:A)/G49,"")</f>
        <v>96</v>
      </c>
      <c r="I49" s="9">
        <f>COUNTIFS('Audit Raw data'!AM:AM,"Yes",'Audit Raw data'!J:J,A:A)</f>
        <v>6</v>
      </c>
      <c r="J49" s="9">
        <f t="shared" si="0"/>
        <v>0</v>
      </c>
      <c r="K49" s="12">
        <f t="shared" si="1"/>
        <v>1</v>
      </c>
    </row>
    <row r="50" spans="1:11" x14ac:dyDescent="0.35">
      <c r="A50" s="9" t="s">
        <v>130</v>
      </c>
      <c r="B50" s="9" t="s">
        <v>222</v>
      </c>
      <c r="C50" s="9" t="s">
        <v>56</v>
      </c>
      <c r="D50" s="9" t="s">
        <v>172</v>
      </c>
      <c r="E50" s="9" t="s">
        <v>134</v>
      </c>
      <c r="F50" s="41" t="str">
        <f>VLOOKUP(A:A,[1]ATT!$B:$H,7,0)</f>
        <v>Batch 91</v>
      </c>
      <c r="G50" s="10">
        <f>COUNTIFS('Audit Raw data'!J:J,A:A)</f>
        <v>13</v>
      </c>
      <c r="H50" s="11">
        <f>IFERROR(SUMIFS('Audit Raw data'!BZ:BZ,'Audit Raw data'!J:J,A:A)/G50,"")</f>
        <v>94.307692307692307</v>
      </c>
      <c r="I50" s="9">
        <f>COUNTIFS('Audit Raw data'!AM:AM,"Yes",'Audit Raw data'!J:J,A:A)</f>
        <v>13</v>
      </c>
      <c r="J50" s="9">
        <f t="shared" si="0"/>
        <v>0</v>
      </c>
      <c r="K50" s="12">
        <f t="shared" si="1"/>
        <v>1</v>
      </c>
    </row>
    <row r="51" spans="1:11" x14ac:dyDescent="0.35">
      <c r="A51" s="9" t="s">
        <v>131</v>
      </c>
      <c r="B51" s="9" t="s">
        <v>223</v>
      </c>
      <c r="C51" s="9" t="s">
        <v>481</v>
      </c>
      <c r="D51" s="9" t="s">
        <v>172</v>
      </c>
      <c r="E51" s="9" t="s">
        <v>134</v>
      </c>
      <c r="F51" s="41" t="str">
        <f>VLOOKUP(A:A,[1]ATT!$B:$H,7,0)</f>
        <v>Batch 92</v>
      </c>
      <c r="G51" s="10">
        <f>COUNTIFS('Audit Raw data'!J:J,A:A)</f>
        <v>2</v>
      </c>
      <c r="H51" s="11">
        <f>IFERROR(SUMIFS('Audit Raw data'!BZ:BZ,'Audit Raw data'!J:J,A:A)/G51,"")</f>
        <v>89</v>
      </c>
      <c r="I51" s="9">
        <f>COUNTIFS('Audit Raw data'!AM:AM,"Yes",'Audit Raw data'!J:J,A:A)</f>
        <v>2</v>
      </c>
      <c r="J51" s="9">
        <f t="shared" si="0"/>
        <v>0</v>
      </c>
      <c r="K51" s="12">
        <f t="shared" si="1"/>
        <v>1</v>
      </c>
    </row>
    <row r="52" spans="1:11" x14ac:dyDescent="0.35">
      <c r="A52" s="9" t="s">
        <v>128</v>
      </c>
      <c r="B52" s="9" t="s">
        <v>224</v>
      </c>
      <c r="C52" s="14" t="s">
        <v>481</v>
      </c>
      <c r="D52" s="9" t="s">
        <v>178</v>
      </c>
      <c r="E52" s="9" t="s">
        <v>134</v>
      </c>
      <c r="F52" s="41" t="str">
        <f>VLOOKUP(A:A,[1]ATT!$B:$H,7,0)</f>
        <v>Batch 92</v>
      </c>
      <c r="G52" s="10">
        <f>COUNTIFS('Audit Raw data'!J:J,A:A)</f>
        <v>9</v>
      </c>
      <c r="H52" s="11">
        <f>IFERROR(SUMIFS('Audit Raw data'!BZ:BZ,'Audit Raw data'!J:J,A:A)/G52,"")</f>
        <v>85.333333333333329</v>
      </c>
      <c r="I52" s="9">
        <f>COUNTIFS('Audit Raw data'!AM:AM,"Yes",'Audit Raw data'!J:J,A:A)</f>
        <v>9</v>
      </c>
      <c r="J52" s="9">
        <f t="shared" si="0"/>
        <v>0</v>
      </c>
      <c r="K52" s="12">
        <f t="shared" si="1"/>
        <v>1</v>
      </c>
    </row>
    <row r="53" spans="1:11" x14ac:dyDescent="0.35">
      <c r="A53" s="9" t="s">
        <v>225</v>
      </c>
      <c r="B53" s="9" t="s">
        <v>226</v>
      </c>
      <c r="C53" s="9" t="s">
        <v>290</v>
      </c>
      <c r="D53" s="9" t="s">
        <v>227</v>
      </c>
      <c r="E53" s="9" t="s">
        <v>134</v>
      </c>
      <c r="F53" s="41" t="str">
        <f>VLOOKUP(A:A,[1]ATT!$B:$H,7,0)</f>
        <v>Batch 96</v>
      </c>
      <c r="G53" s="10">
        <f>COUNTIFS('Audit Raw data'!J:J,A:A)</f>
        <v>0</v>
      </c>
      <c r="H53" s="11" t="str">
        <f>IFERROR(SUMIFS('Audit Raw data'!BZ:BZ,'Audit Raw data'!J:J,A:A)/G53,"")</f>
        <v/>
      </c>
      <c r="I53" s="9">
        <f>COUNTIFS('Audit Raw data'!AM:AM,"Yes",'Audit Raw data'!J:J,A:A)</f>
        <v>0</v>
      </c>
      <c r="J53" s="9">
        <f t="shared" si="0"/>
        <v>0</v>
      </c>
      <c r="K53" s="12" t="str">
        <f t="shared" si="1"/>
        <v xml:space="preserve"> </v>
      </c>
    </row>
    <row r="54" spans="1:11" x14ac:dyDescent="0.35">
      <c r="A54" s="9" t="s">
        <v>228</v>
      </c>
      <c r="B54" s="9" t="s">
        <v>229</v>
      </c>
      <c r="C54" s="14" t="s">
        <v>80</v>
      </c>
      <c r="D54" s="9" t="s">
        <v>172</v>
      </c>
      <c r="E54" s="9" t="s">
        <v>134</v>
      </c>
      <c r="F54" s="41" t="str">
        <f>VLOOKUP(A:A,[1]ATT!$B:$H,7,0)</f>
        <v>Batch 97</v>
      </c>
      <c r="G54" s="10">
        <f>COUNTIFS('Audit Raw data'!J:J,A:A)</f>
        <v>2</v>
      </c>
      <c r="H54" s="11">
        <f>IFERROR(SUMIFS('Audit Raw data'!BZ:BZ,'Audit Raw data'!J:J,A:A)/G54,"")</f>
        <v>98</v>
      </c>
      <c r="I54" s="9">
        <f>COUNTIFS('Audit Raw data'!AM:AM,"Yes",'Audit Raw data'!J:J,A:A)</f>
        <v>2</v>
      </c>
      <c r="J54" s="9">
        <f t="shared" si="0"/>
        <v>0</v>
      </c>
      <c r="K54" s="12">
        <f t="shared" si="1"/>
        <v>1</v>
      </c>
    </row>
    <row r="55" spans="1:11" x14ac:dyDescent="0.35">
      <c r="A55" s="9" t="s">
        <v>230</v>
      </c>
      <c r="B55" s="9" t="s">
        <v>231</v>
      </c>
      <c r="C55" s="13" t="s">
        <v>242</v>
      </c>
      <c r="D55" s="9" t="s">
        <v>172</v>
      </c>
      <c r="E55" s="9" t="s">
        <v>177</v>
      </c>
      <c r="F55" s="41" t="str">
        <f>VLOOKUP(A:A,[1]ATT!$B:$H,7,0)</f>
        <v>Batch 98</v>
      </c>
      <c r="G55" s="10">
        <f>COUNTIFS('Audit Raw data'!J:J,A:A)</f>
        <v>0</v>
      </c>
      <c r="H55" s="11" t="str">
        <f>IFERROR(SUMIFS('Audit Raw data'!BZ:BZ,'Audit Raw data'!J:J,A:A)/G55,"")</f>
        <v/>
      </c>
      <c r="I55" s="9">
        <f>COUNTIFS('Audit Raw data'!AM:AM,"Yes",'Audit Raw data'!J:J,A:A)</f>
        <v>0</v>
      </c>
      <c r="J55" s="9">
        <f t="shared" si="0"/>
        <v>0</v>
      </c>
      <c r="K55" s="12" t="str">
        <f t="shared" si="1"/>
        <v xml:space="preserve"> </v>
      </c>
    </row>
    <row r="56" spans="1:11" x14ac:dyDescent="0.35">
      <c r="A56" s="9" t="s">
        <v>232</v>
      </c>
      <c r="B56" s="9" t="s">
        <v>233</v>
      </c>
      <c r="C56" s="9" t="s">
        <v>290</v>
      </c>
      <c r="D56" s="9" t="s">
        <v>178</v>
      </c>
      <c r="E56" s="9" t="s">
        <v>134</v>
      </c>
      <c r="F56" s="41" t="str">
        <f>VLOOKUP(A:A,[1]ATT!$B:$H,7,0)</f>
        <v>Batch 98</v>
      </c>
      <c r="G56" s="10">
        <f>COUNTIFS('Audit Raw data'!J:J,A:A)</f>
        <v>13</v>
      </c>
      <c r="H56" s="11">
        <f>IFERROR(SUMIFS('Audit Raw data'!BZ:BZ,'Audit Raw data'!J:J,A:A)/G56,"")</f>
        <v>89.230769230769226</v>
      </c>
      <c r="I56" s="9">
        <f>COUNTIFS('Audit Raw data'!AM:AM,"Yes",'Audit Raw data'!J:J,A:A)</f>
        <v>13</v>
      </c>
      <c r="J56" s="9">
        <f t="shared" si="0"/>
        <v>0</v>
      </c>
      <c r="K56" s="12">
        <f t="shared" si="1"/>
        <v>1</v>
      </c>
    </row>
    <row r="57" spans="1:11" x14ac:dyDescent="0.35">
      <c r="A57" s="9" t="s">
        <v>234</v>
      </c>
      <c r="B57" s="9" t="s">
        <v>235</v>
      </c>
      <c r="C57" s="13" t="s">
        <v>80</v>
      </c>
      <c r="D57" s="9" t="s">
        <v>178</v>
      </c>
      <c r="E57" s="9" t="s">
        <v>134</v>
      </c>
      <c r="F57" s="41" t="str">
        <f>VLOOKUP(A:A,[1]ATT!$B:$H,7,0)</f>
        <v>Batch 101</v>
      </c>
      <c r="G57" s="10">
        <f>COUNTIFS('Audit Raw data'!J:J,A:A)</f>
        <v>4</v>
      </c>
      <c r="H57" s="11">
        <f>IFERROR(SUMIFS('Audit Raw data'!BZ:BZ,'Audit Raw data'!J:J,A:A)/G57,"")</f>
        <v>73.5</v>
      </c>
      <c r="I57" s="9">
        <f>COUNTIFS('Audit Raw data'!AM:AM,"Yes",'Audit Raw data'!J:J,A:A)</f>
        <v>3</v>
      </c>
      <c r="J57" s="9">
        <f t="shared" si="0"/>
        <v>1</v>
      </c>
      <c r="K57" s="12">
        <f t="shared" si="1"/>
        <v>0.75</v>
      </c>
    </row>
    <row r="58" spans="1:11" x14ac:dyDescent="0.35">
      <c r="A58" s="9" t="s">
        <v>236</v>
      </c>
      <c r="B58" s="9" t="s">
        <v>237</v>
      </c>
      <c r="C58" s="13" t="s">
        <v>242</v>
      </c>
      <c r="D58" s="9" t="s">
        <v>172</v>
      </c>
      <c r="E58" s="9" t="s">
        <v>177</v>
      </c>
      <c r="F58" s="41" t="str">
        <f>VLOOKUP(A:A,[1]ATT!$B:$H,7,0)</f>
        <v>Batch 103</v>
      </c>
      <c r="G58" s="10">
        <f>COUNTIFS('Audit Raw data'!J:J,A:A)</f>
        <v>0</v>
      </c>
      <c r="H58" s="11" t="str">
        <f>IFERROR(SUMIFS('Audit Raw data'!BZ:BZ,'Audit Raw data'!J:J,A:A)/G58,"")</f>
        <v/>
      </c>
      <c r="I58" s="9">
        <f>COUNTIFS('Audit Raw data'!AM:AM,"Yes",'Audit Raw data'!J:J,A:A)</f>
        <v>0</v>
      </c>
      <c r="J58" s="9">
        <f t="shared" si="0"/>
        <v>0</v>
      </c>
      <c r="K58" s="12" t="str">
        <f t="shared" si="1"/>
        <v xml:space="preserve"> </v>
      </c>
    </row>
    <row r="59" spans="1:11" x14ac:dyDescent="0.35">
      <c r="A59" s="9" t="s">
        <v>238</v>
      </c>
      <c r="B59" s="15" t="s">
        <v>239</v>
      </c>
      <c r="C59" s="15" t="s">
        <v>242</v>
      </c>
      <c r="D59" s="15" t="s">
        <v>172</v>
      </c>
      <c r="E59" s="15" t="s">
        <v>177</v>
      </c>
      <c r="F59" s="41" t="str">
        <f>VLOOKUP(A:A,[1]ATT!$B:$H,7,0)</f>
        <v>Batch 104</v>
      </c>
      <c r="G59" s="10">
        <f>COUNTIFS('Audit Raw data'!J:J,A:A)</f>
        <v>0</v>
      </c>
      <c r="H59" s="11" t="str">
        <f>IFERROR(SUMIFS('Audit Raw data'!BZ:BZ,'Audit Raw data'!J:J,A:A)/G59,"")</f>
        <v/>
      </c>
      <c r="I59" s="9">
        <f>COUNTIFS('Audit Raw data'!AM:AM,"Yes",'Audit Raw data'!J:J,A:A)</f>
        <v>0</v>
      </c>
      <c r="J59" s="9">
        <f t="shared" si="0"/>
        <v>0</v>
      </c>
      <c r="K59" s="12" t="str">
        <f t="shared" si="1"/>
        <v xml:space="preserve"> </v>
      </c>
    </row>
    <row r="60" spans="1:11" x14ac:dyDescent="0.35">
      <c r="A60" s="9" t="s">
        <v>240</v>
      </c>
      <c r="B60" s="9" t="s">
        <v>241</v>
      </c>
      <c r="C60" s="9" t="s">
        <v>242</v>
      </c>
      <c r="D60" s="9" t="s">
        <v>172</v>
      </c>
      <c r="E60" s="9" t="s">
        <v>177</v>
      </c>
      <c r="F60" s="41" t="str">
        <f>VLOOKUP(A:A,[1]ATT!$B:$H,7,0)</f>
        <v>Batch 104</v>
      </c>
      <c r="G60" s="10">
        <f>COUNTIFS('Audit Raw data'!J:J,A:A)</f>
        <v>0</v>
      </c>
      <c r="H60" s="11" t="str">
        <f>IFERROR(SUMIFS('Audit Raw data'!BZ:BZ,'Audit Raw data'!J:J,A:A)/G60,"")</f>
        <v/>
      </c>
      <c r="I60" s="9">
        <f>COUNTIFS('Audit Raw data'!AM:AM,"Yes",'Audit Raw data'!J:J,A:A)</f>
        <v>0</v>
      </c>
      <c r="J60" s="9">
        <f t="shared" si="0"/>
        <v>0</v>
      </c>
      <c r="K60" s="12" t="str">
        <f t="shared" si="1"/>
        <v xml:space="preserve"> </v>
      </c>
    </row>
    <row r="61" spans="1:11" x14ac:dyDescent="0.35">
      <c r="A61" s="9" t="s">
        <v>243</v>
      </c>
      <c r="B61" s="9" t="s">
        <v>244</v>
      </c>
      <c r="C61" s="14" t="s">
        <v>242</v>
      </c>
      <c r="D61" s="9" t="s">
        <v>172</v>
      </c>
      <c r="E61" s="9" t="s">
        <v>177</v>
      </c>
      <c r="F61" s="41" t="str">
        <f>VLOOKUP(A:A,[1]ATT!$B:$H,7,0)</f>
        <v>Batch 104</v>
      </c>
      <c r="G61" s="10">
        <f>COUNTIFS('Audit Raw data'!J:J,A:A)</f>
        <v>0</v>
      </c>
      <c r="H61" s="11" t="str">
        <f>IFERROR(SUMIFS('Audit Raw data'!BZ:BZ,'Audit Raw data'!J:J,A:A)/G61,"")</f>
        <v/>
      </c>
      <c r="I61" s="9">
        <f>COUNTIFS('Audit Raw data'!AM:AM,"Yes",'Audit Raw data'!J:J,A:A)</f>
        <v>0</v>
      </c>
      <c r="J61" s="9">
        <f t="shared" si="0"/>
        <v>0</v>
      </c>
      <c r="K61" s="12" t="str">
        <f t="shared" si="1"/>
        <v xml:space="preserve"> </v>
      </c>
    </row>
    <row r="62" spans="1:11" x14ac:dyDescent="0.35">
      <c r="A62" s="9" t="s">
        <v>245</v>
      </c>
      <c r="B62" s="9" t="s">
        <v>246</v>
      </c>
      <c r="C62" s="9" t="s">
        <v>290</v>
      </c>
      <c r="D62" s="9" t="s">
        <v>172</v>
      </c>
      <c r="E62" s="9" t="s">
        <v>134</v>
      </c>
      <c r="F62" s="41" t="str">
        <f>VLOOKUP(A:A,[1]ATT!$B:$H,7,0)</f>
        <v>Batch 104</v>
      </c>
      <c r="G62" s="10">
        <f>COUNTIFS('Audit Raw data'!J:J,A:A)</f>
        <v>2</v>
      </c>
      <c r="H62" s="11">
        <f>IFERROR(SUMIFS('Audit Raw data'!BZ:BZ,'Audit Raw data'!J:J,A:A)/G62,"")</f>
        <v>89</v>
      </c>
      <c r="I62" s="9">
        <f>COUNTIFS('Audit Raw data'!AM:AM,"Yes",'Audit Raw data'!J:J,A:A)</f>
        <v>2</v>
      </c>
      <c r="J62" s="9">
        <f t="shared" si="0"/>
        <v>0</v>
      </c>
      <c r="K62" s="12">
        <f t="shared" si="1"/>
        <v>1</v>
      </c>
    </row>
    <row r="63" spans="1:11" x14ac:dyDescent="0.35">
      <c r="A63" s="9" t="s">
        <v>140</v>
      </c>
      <c r="B63" s="9" t="s">
        <v>247</v>
      </c>
      <c r="C63" s="9" t="s">
        <v>192</v>
      </c>
      <c r="D63" s="9" t="s">
        <v>178</v>
      </c>
      <c r="E63" s="9" t="s">
        <v>173</v>
      </c>
      <c r="F63" s="41" t="str">
        <f>VLOOKUP(A:A,[1]ATT!$B:$H,7,0)</f>
        <v>Batch 103</v>
      </c>
      <c r="G63" s="10">
        <f>COUNTIFS('Audit Raw data'!J:J,A:A)</f>
        <v>0</v>
      </c>
      <c r="H63" s="11" t="str">
        <f>IFERROR(SUMIFS('Audit Raw data'!BZ:BZ,'Audit Raw data'!J:J,A:A)/G63,"")</f>
        <v/>
      </c>
      <c r="I63" s="9">
        <f>COUNTIFS('Audit Raw data'!AM:AM,"Yes",'Audit Raw data'!J:J,A:A)</f>
        <v>0</v>
      </c>
      <c r="J63" s="9">
        <f t="shared" si="0"/>
        <v>0</v>
      </c>
      <c r="K63" s="12" t="str">
        <f t="shared" si="1"/>
        <v xml:space="preserve"> </v>
      </c>
    </row>
    <row r="64" spans="1:11" x14ac:dyDescent="0.35">
      <c r="A64" s="9" t="s">
        <v>248</v>
      </c>
      <c r="B64" s="9" t="s">
        <v>249</v>
      </c>
      <c r="C64" s="9" t="s">
        <v>290</v>
      </c>
      <c r="D64" s="9" t="s">
        <v>172</v>
      </c>
      <c r="E64" s="9" t="s">
        <v>134</v>
      </c>
      <c r="F64" s="41" t="str">
        <f>VLOOKUP(A:A,[1]ATT!$B:$H,7,0)</f>
        <v>Batch 105</v>
      </c>
      <c r="G64" s="10">
        <f>COUNTIFS('Audit Raw data'!J:J,A:A)</f>
        <v>4</v>
      </c>
      <c r="H64" s="11">
        <f>IFERROR(SUMIFS('Audit Raw data'!BZ:BZ,'Audit Raw data'!J:J,A:A)/G64,"")</f>
        <v>94</v>
      </c>
      <c r="I64" s="9">
        <f>COUNTIFS('Audit Raw data'!AM:AM,"Yes",'Audit Raw data'!J:J,A:A)</f>
        <v>4</v>
      </c>
      <c r="J64" s="9">
        <f t="shared" si="0"/>
        <v>0</v>
      </c>
      <c r="K64" s="12">
        <f t="shared" si="1"/>
        <v>1</v>
      </c>
    </row>
    <row r="65" spans="1:11" x14ac:dyDescent="0.35">
      <c r="A65" s="9" t="s">
        <v>155</v>
      </c>
      <c r="B65" s="9" t="s">
        <v>250</v>
      </c>
      <c r="C65" s="14" t="s">
        <v>56</v>
      </c>
      <c r="D65" s="9" t="s">
        <v>172</v>
      </c>
      <c r="E65" s="9" t="s">
        <v>134</v>
      </c>
      <c r="F65" s="41" t="str">
        <f>VLOOKUP(A:A,[1]ATT!$B:$H,7,0)</f>
        <v>Batch 106</v>
      </c>
      <c r="G65" s="10">
        <f>COUNTIFS('Audit Raw data'!J:J,A:A)</f>
        <v>5</v>
      </c>
      <c r="H65" s="11">
        <f>IFERROR(SUMIFS('Audit Raw data'!BZ:BZ,'Audit Raw data'!J:J,A:A)/G65,"")</f>
        <v>93.6</v>
      </c>
      <c r="I65" s="9">
        <f>COUNTIFS('Audit Raw data'!AM:AM,"Yes",'Audit Raw data'!J:J,A:A)</f>
        <v>5</v>
      </c>
      <c r="J65" s="9">
        <f t="shared" si="0"/>
        <v>0</v>
      </c>
      <c r="K65" s="12">
        <f t="shared" si="1"/>
        <v>1</v>
      </c>
    </row>
    <row r="66" spans="1:11" x14ac:dyDescent="0.35">
      <c r="A66" s="9" t="s">
        <v>251</v>
      </c>
      <c r="B66" s="9" t="s">
        <v>252</v>
      </c>
      <c r="C66" s="9" t="s">
        <v>290</v>
      </c>
      <c r="D66" s="9" t="s">
        <v>172</v>
      </c>
      <c r="E66" s="9" t="s">
        <v>134</v>
      </c>
      <c r="F66" s="41" t="str">
        <f>VLOOKUP(A:A,[1]ATT!$B:$H,7,0)</f>
        <v>Batch 108</v>
      </c>
      <c r="G66" s="10">
        <f>COUNTIFS('Audit Raw data'!J:J,A:A)</f>
        <v>3</v>
      </c>
      <c r="H66" s="11">
        <f>IFERROR(SUMIFS('Audit Raw data'!BZ:BZ,'Audit Raw data'!J:J,A:A)/G66,"")</f>
        <v>91.333333333333329</v>
      </c>
      <c r="I66" s="9">
        <f>COUNTIFS('Audit Raw data'!AM:AM,"Yes",'Audit Raw data'!J:J,A:A)</f>
        <v>3</v>
      </c>
      <c r="J66" s="9">
        <f t="shared" si="0"/>
        <v>0</v>
      </c>
      <c r="K66" s="12">
        <f t="shared" si="1"/>
        <v>1</v>
      </c>
    </row>
    <row r="67" spans="1:11" x14ac:dyDescent="0.35">
      <c r="A67" s="9" t="s">
        <v>150</v>
      </c>
      <c r="B67" s="9" t="s">
        <v>253</v>
      </c>
      <c r="C67" s="9" t="s">
        <v>192</v>
      </c>
      <c r="D67" s="9" t="s">
        <v>172</v>
      </c>
      <c r="E67" s="9" t="s">
        <v>173</v>
      </c>
      <c r="F67" s="41" t="str">
        <f>VLOOKUP(A:A,[1]ATT!$B:$H,7,0)</f>
        <v>Batch 111</v>
      </c>
      <c r="G67" s="10">
        <f>COUNTIFS('Audit Raw data'!J:J,A:A)</f>
        <v>10</v>
      </c>
      <c r="H67" s="11">
        <f>IFERROR(SUMIFS('Audit Raw data'!BZ:BZ,'Audit Raw data'!J:J,A:A)/G67,"")</f>
        <v>96.8</v>
      </c>
      <c r="I67" s="9">
        <f>COUNTIFS('Audit Raw data'!AM:AM,"Yes",'Audit Raw data'!J:J,A:A)</f>
        <v>10</v>
      </c>
      <c r="J67" s="9">
        <f t="shared" ref="J67:J114" si="2">G67-I67</f>
        <v>0</v>
      </c>
      <c r="K67" s="12">
        <f t="shared" ref="K67:K114" si="3">IFERROR(I67/G67," ")</f>
        <v>1</v>
      </c>
    </row>
    <row r="68" spans="1:11" x14ac:dyDescent="0.35">
      <c r="A68" s="9" t="s">
        <v>254</v>
      </c>
      <c r="B68" s="9" t="s">
        <v>255</v>
      </c>
      <c r="C68" s="9" t="s">
        <v>481</v>
      </c>
      <c r="D68" s="9" t="s">
        <v>178</v>
      </c>
      <c r="E68" s="9" t="s">
        <v>134</v>
      </c>
      <c r="F68" s="41" t="str">
        <f>VLOOKUP(A:A,[1]ATT!$B:$H,7,0)</f>
        <v>Batch 111</v>
      </c>
      <c r="G68" s="10">
        <f>COUNTIFS('Audit Raw data'!J:J,A:A)</f>
        <v>2</v>
      </c>
      <c r="H68" s="11">
        <f>IFERROR(SUMIFS('Audit Raw data'!BZ:BZ,'Audit Raw data'!J:J,A:A)/G68,"")</f>
        <v>70</v>
      </c>
      <c r="I68" s="9">
        <f>COUNTIFS('Audit Raw data'!AM:AM,"Yes",'Audit Raw data'!J:J,A:A)</f>
        <v>1</v>
      </c>
      <c r="J68" s="9">
        <f t="shared" si="2"/>
        <v>1</v>
      </c>
      <c r="K68" s="12">
        <f t="shared" si="3"/>
        <v>0.5</v>
      </c>
    </row>
    <row r="69" spans="1:11" x14ac:dyDescent="0.35">
      <c r="A69" s="9" t="s">
        <v>256</v>
      </c>
      <c r="B69" s="9" t="s">
        <v>257</v>
      </c>
      <c r="C69" s="9" t="s">
        <v>56</v>
      </c>
      <c r="D69" s="9" t="s">
        <v>178</v>
      </c>
      <c r="E69" s="9" t="s">
        <v>134</v>
      </c>
      <c r="F69" s="41" t="e">
        <f>VLOOKUP(A:A,[1]ATT!$B:$H,7,0)</f>
        <v>#N/A</v>
      </c>
      <c r="G69" s="10">
        <f>COUNTIFS('Audit Raw data'!J:J,A:A)</f>
        <v>0</v>
      </c>
      <c r="H69" s="11" t="str">
        <f>IFERROR(SUMIFS('Audit Raw data'!BZ:BZ,'Audit Raw data'!J:J,A:A)/G69,"")</f>
        <v/>
      </c>
      <c r="I69" s="9">
        <f>COUNTIFS('Audit Raw data'!AM:AM,"Yes",'Audit Raw data'!J:J,A:A)</f>
        <v>0</v>
      </c>
      <c r="J69" s="9">
        <f t="shared" si="2"/>
        <v>0</v>
      </c>
      <c r="K69" s="12" t="str">
        <f t="shared" si="3"/>
        <v xml:space="preserve"> </v>
      </c>
    </row>
    <row r="70" spans="1:11" x14ac:dyDescent="0.35">
      <c r="A70" s="9" t="s">
        <v>149</v>
      </c>
      <c r="B70" s="9" t="s">
        <v>258</v>
      </c>
      <c r="C70" s="9" t="s">
        <v>192</v>
      </c>
      <c r="D70" s="9" t="s">
        <v>172</v>
      </c>
      <c r="E70" s="9" t="s">
        <v>173</v>
      </c>
      <c r="F70" s="41" t="str">
        <f>VLOOKUP(A:A,[1]ATT!$B:$H,7,0)</f>
        <v>Batch 112</v>
      </c>
      <c r="G70" s="10">
        <f>COUNTIFS('Audit Raw data'!J:J,A:A)</f>
        <v>8</v>
      </c>
      <c r="H70" s="11">
        <f>IFERROR(SUMIFS('Audit Raw data'!BZ:BZ,'Audit Raw data'!J:J,A:A)/G70,"")</f>
        <v>96</v>
      </c>
      <c r="I70" s="9">
        <f>COUNTIFS('Audit Raw data'!AM:AM,"Yes",'Audit Raw data'!J:J,A:A)</f>
        <v>8</v>
      </c>
      <c r="J70" s="9">
        <f t="shared" si="2"/>
        <v>0</v>
      </c>
      <c r="K70" s="12">
        <f t="shared" si="3"/>
        <v>1</v>
      </c>
    </row>
    <row r="71" spans="1:11" x14ac:dyDescent="0.35">
      <c r="A71" s="9" t="s">
        <v>259</v>
      </c>
      <c r="B71" s="9" t="s">
        <v>260</v>
      </c>
      <c r="C71" s="9" t="s">
        <v>192</v>
      </c>
      <c r="D71" s="9" t="s">
        <v>172</v>
      </c>
      <c r="E71" s="9" t="s">
        <v>173</v>
      </c>
      <c r="F71" s="41" t="str">
        <f>VLOOKUP(A:A,[1]ATT!$B:$H,7,0)</f>
        <v>Batch 113</v>
      </c>
      <c r="G71" s="10">
        <f>COUNTIFS('Audit Raw data'!J:J,A:A)</f>
        <v>5</v>
      </c>
      <c r="H71" s="11">
        <f>IFERROR(SUMIFS('Audit Raw data'!BZ:BZ,'Audit Raw data'!J:J,A:A)/G71,"")</f>
        <v>95.6</v>
      </c>
      <c r="I71" s="9">
        <f>COUNTIFS('Audit Raw data'!AM:AM,"Yes",'Audit Raw data'!J:J,A:A)</f>
        <v>5</v>
      </c>
      <c r="J71" s="9">
        <f t="shared" si="2"/>
        <v>0</v>
      </c>
      <c r="K71" s="12">
        <f t="shared" si="3"/>
        <v>1</v>
      </c>
    </row>
    <row r="72" spans="1:11" x14ac:dyDescent="0.35">
      <c r="A72" s="9" t="s">
        <v>151</v>
      </c>
      <c r="B72" s="9" t="s">
        <v>261</v>
      </c>
      <c r="C72" s="9" t="s">
        <v>192</v>
      </c>
      <c r="D72" s="9" t="s">
        <v>172</v>
      </c>
      <c r="E72" s="9" t="s">
        <v>173</v>
      </c>
      <c r="F72" s="41" t="str">
        <f>VLOOKUP(A:A,[1]ATT!$B:$H,7,0)</f>
        <v>Batch 114</v>
      </c>
      <c r="G72" s="10">
        <f>COUNTIFS('Audit Raw data'!J:J,A:A)</f>
        <v>4</v>
      </c>
      <c r="H72" s="11">
        <f>IFERROR(SUMIFS('Audit Raw data'!BZ:BZ,'Audit Raw data'!J:J,A:A)/G72,"")</f>
        <v>93</v>
      </c>
      <c r="I72" s="9">
        <f>COUNTIFS('Audit Raw data'!AM:AM,"Yes",'Audit Raw data'!J:J,A:A)</f>
        <v>4</v>
      </c>
      <c r="J72" s="9">
        <f t="shared" si="2"/>
        <v>0</v>
      </c>
      <c r="K72" s="12">
        <f t="shared" si="3"/>
        <v>1</v>
      </c>
    </row>
    <row r="73" spans="1:11" x14ac:dyDescent="0.35">
      <c r="A73" s="9" t="s">
        <v>262</v>
      </c>
      <c r="B73" s="9" t="s">
        <v>263</v>
      </c>
      <c r="C73" s="9" t="s">
        <v>481</v>
      </c>
      <c r="D73" s="9" t="s">
        <v>178</v>
      </c>
      <c r="E73" s="9" t="s">
        <v>134</v>
      </c>
      <c r="F73" s="41" t="str">
        <f>VLOOKUP(A:A,[1]ATT!$B:$H,7,0)</f>
        <v>Batch 114</v>
      </c>
      <c r="G73" s="10">
        <f>COUNTIFS('Audit Raw data'!J:J,A:A)</f>
        <v>6</v>
      </c>
      <c r="H73" s="11">
        <f>IFERROR(SUMIFS('Audit Raw data'!BZ:BZ,'Audit Raw data'!J:J,A:A)/G73,"")</f>
        <v>88.666666666666671</v>
      </c>
      <c r="I73" s="9">
        <f>COUNTIFS('Audit Raw data'!AM:AM,"Yes",'Audit Raw data'!J:J,A:A)</f>
        <v>6</v>
      </c>
      <c r="J73" s="9">
        <f t="shared" si="2"/>
        <v>0</v>
      </c>
      <c r="K73" s="12">
        <f t="shared" si="3"/>
        <v>1</v>
      </c>
    </row>
    <row r="74" spans="1:11" x14ac:dyDescent="0.35">
      <c r="A74" s="9" t="s">
        <v>264</v>
      </c>
      <c r="B74" s="9" t="s">
        <v>265</v>
      </c>
      <c r="C74" s="9" t="s">
        <v>56</v>
      </c>
      <c r="D74" s="9" t="s">
        <v>172</v>
      </c>
      <c r="E74" s="9" t="s">
        <v>134</v>
      </c>
      <c r="F74" s="41" t="str">
        <f>VLOOKUP(A:A,[1]ATT!$B:$H,7,0)</f>
        <v>Batch 114</v>
      </c>
      <c r="G74" s="10">
        <f>COUNTIFS('Audit Raw data'!J:J,A:A)</f>
        <v>1</v>
      </c>
      <c r="H74" s="11">
        <f>IFERROR(SUMIFS('Audit Raw data'!BZ:BZ,'Audit Raw data'!J:J,A:A)/G74,"")</f>
        <v>86</v>
      </c>
      <c r="I74" s="9">
        <f>COUNTIFS('Audit Raw data'!AM:AM,"Yes",'Audit Raw data'!J:J,A:A)</f>
        <v>1</v>
      </c>
      <c r="J74" s="9">
        <f t="shared" si="2"/>
        <v>0</v>
      </c>
      <c r="K74" s="12">
        <f t="shared" si="3"/>
        <v>1</v>
      </c>
    </row>
    <row r="75" spans="1:11" x14ac:dyDescent="0.35">
      <c r="A75" s="9" t="s">
        <v>266</v>
      </c>
      <c r="B75" s="9" t="s">
        <v>267</v>
      </c>
      <c r="C75" s="9" t="s">
        <v>56</v>
      </c>
      <c r="D75" s="9" t="s">
        <v>172</v>
      </c>
      <c r="E75" s="9" t="s">
        <v>134</v>
      </c>
      <c r="F75" s="41" t="str">
        <f>VLOOKUP(A:A,[1]ATT!$B:$H,7,0)</f>
        <v>Batch 116</v>
      </c>
      <c r="G75" s="10">
        <f>COUNTIFS('Audit Raw data'!J:J,A:A)</f>
        <v>3</v>
      </c>
      <c r="H75" s="11">
        <f>IFERROR(SUMIFS('Audit Raw data'!BZ:BZ,'Audit Raw data'!J:J,A:A)/G75,"")</f>
        <v>86</v>
      </c>
      <c r="I75" s="9">
        <f>COUNTIFS('Audit Raw data'!AM:AM,"Yes",'Audit Raw data'!J:J,A:A)</f>
        <v>2</v>
      </c>
      <c r="J75" s="9">
        <f t="shared" si="2"/>
        <v>1</v>
      </c>
      <c r="K75" s="12">
        <f t="shared" si="3"/>
        <v>0.66666666666666663</v>
      </c>
    </row>
    <row r="76" spans="1:11" x14ac:dyDescent="0.35">
      <c r="A76" s="9" t="s">
        <v>268</v>
      </c>
      <c r="B76" s="9" t="s">
        <v>269</v>
      </c>
      <c r="C76" s="9" t="s">
        <v>80</v>
      </c>
      <c r="D76" s="9" t="s">
        <v>178</v>
      </c>
      <c r="E76" s="9" t="s">
        <v>134</v>
      </c>
      <c r="F76" s="41" t="str">
        <f>VLOOKUP(A:A,[1]ATT!$B:$H,7,0)</f>
        <v>Batch 117</v>
      </c>
      <c r="G76" s="10">
        <f>COUNTIFS('Audit Raw data'!J:J,A:A)</f>
        <v>2</v>
      </c>
      <c r="H76" s="11">
        <f>IFERROR(SUMIFS('Audit Raw data'!BZ:BZ,'Audit Raw data'!J:J,A:A)/G76,"")</f>
        <v>83</v>
      </c>
      <c r="I76" s="9">
        <f>COUNTIFS('Audit Raw data'!AM:AM,"Yes",'Audit Raw data'!J:J,A:A)</f>
        <v>2</v>
      </c>
      <c r="J76" s="9">
        <f t="shared" si="2"/>
        <v>0</v>
      </c>
      <c r="K76" s="12">
        <f t="shared" si="3"/>
        <v>1</v>
      </c>
    </row>
    <row r="77" spans="1:11" x14ac:dyDescent="0.35">
      <c r="A77" s="9" t="s">
        <v>270</v>
      </c>
      <c r="B77" s="9" t="s">
        <v>271</v>
      </c>
      <c r="C77" s="9" t="s">
        <v>481</v>
      </c>
      <c r="D77" s="9" t="s">
        <v>178</v>
      </c>
      <c r="E77" s="9" t="s">
        <v>134</v>
      </c>
      <c r="F77" s="41" t="str">
        <f>VLOOKUP(A:A,[1]ATT!$B:$H,7,0)</f>
        <v>Batch 118</v>
      </c>
      <c r="G77" s="10">
        <f>COUNTIFS('Audit Raw data'!J:J,A:A)</f>
        <v>4</v>
      </c>
      <c r="H77" s="11">
        <f>IFERROR(SUMIFS('Audit Raw data'!BZ:BZ,'Audit Raw data'!J:J,A:A)/G77,"")</f>
        <v>87</v>
      </c>
      <c r="I77" s="9">
        <f>COUNTIFS('Audit Raw data'!AM:AM,"Yes",'Audit Raw data'!J:J,A:A)</f>
        <v>4</v>
      </c>
      <c r="J77" s="9">
        <f t="shared" si="2"/>
        <v>0</v>
      </c>
      <c r="K77" s="12">
        <f t="shared" si="3"/>
        <v>1</v>
      </c>
    </row>
    <row r="78" spans="1:11" x14ac:dyDescent="0.35">
      <c r="A78" s="9" t="s">
        <v>272</v>
      </c>
      <c r="B78" s="9" t="s">
        <v>273</v>
      </c>
      <c r="C78" s="9" t="s">
        <v>56</v>
      </c>
      <c r="D78" s="9" t="s">
        <v>172</v>
      </c>
      <c r="E78" s="9" t="s">
        <v>134</v>
      </c>
      <c r="F78" s="41" t="str">
        <f>VLOOKUP(A:A,[1]ATT!$B:$H,7,0)</f>
        <v>Batch 119</v>
      </c>
      <c r="G78" s="10">
        <f>COUNTIFS('Audit Raw data'!J:J,A:A)</f>
        <v>4</v>
      </c>
      <c r="H78" s="11">
        <f>IFERROR(SUMIFS('Audit Raw data'!BZ:BZ,'Audit Raw data'!J:J,A:A)/G78,"")</f>
        <v>94</v>
      </c>
      <c r="I78" s="9">
        <f>COUNTIFS('Audit Raw data'!AM:AM,"Yes",'Audit Raw data'!J:J,A:A)</f>
        <v>4</v>
      </c>
      <c r="J78" s="9">
        <f t="shared" si="2"/>
        <v>0</v>
      </c>
      <c r="K78" s="12">
        <f t="shared" si="3"/>
        <v>1</v>
      </c>
    </row>
    <row r="79" spans="1:11" x14ac:dyDescent="0.35">
      <c r="A79" s="9" t="s">
        <v>274</v>
      </c>
      <c r="B79" s="9" t="s">
        <v>275</v>
      </c>
      <c r="C79" s="9" t="s">
        <v>290</v>
      </c>
      <c r="D79" s="9" t="s">
        <v>172</v>
      </c>
      <c r="E79" s="9" t="s">
        <v>134</v>
      </c>
      <c r="F79" s="41" t="str">
        <f>VLOOKUP(A:A,[1]ATT!$B:$H,7,0)</f>
        <v>Batch 119</v>
      </c>
      <c r="G79" s="10">
        <f>COUNTIFS('Audit Raw data'!J:J,A:A)</f>
        <v>4</v>
      </c>
      <c r="H79" s="11">
        <f>IFERROR(SUMIFS('Audit Raw data'!BZ:BZ,'Audit Raw data'!J:J,A:A)/G79,"")</f>
        <v>92.5</v>
      </c>
      <c r="I79" s="9">
        <f>COUNTIFS('Audit Raw data'!AM:AM,"Yes",'Audit Raw data'!J:J,A:A)</f>
        <v>4</v>
      </c>
      <c r="J79" s="9">
        <f t="shared" si="2"/>
        <v>0</v>
      </c>
      <c r="K79" s="12">
        <f t="shared" si="3"/>
        <v>1</v>
      </c>
    </row>
    <row r="80" spans="1:11" x14ac:dyDescent="0.35">
      <c r="A80" s="9" t="s">
        <v>276</v>
      </c>
      <c r="B80" s="9" t="s">
        <v>277</v>
      </c>
      <c r="C80" s="9" t="s">
        <v>290</v>
      </c>
      <c r="D80" s="9" t="s">
        <v>178</v>
      </c>
      <c r="E80" s="9" t="s">
        <v>134</v>
      </c>
      <c r="F80" s="41" t="e">
        <f>VLOOKUP(A:A,[1]ATT!$B:$H,7,0)</f>
        <v>#N/A</v>
      </c>
      <c r="G80" s="10">
        <f>COUNTIFS('Audit Raw data'!J:J,A:A)</f>
        <v>0</v>
      </c>
      <c r="H80" s="11" t="str">
        <f>IFERROR(SUMIFS('Audit Raw data'!BZ:BZ,'Audit Raw data'!J:J,A:A)/G80,"")</f>
        <v/>
      </c>
      <c r="I80" s="9">
        <f>COUNTIFS('Audit Raw data'!AM:AM,"Yes",'Audit Raw data'!J:J,A:A)</f>
        <v>0</v>
      </c>
      <c r="J80" s="9">
        <f t="shared" si="2"/>
        <v>0</v>
      </c>
      <c r="K80" s="12" t="str">
        <f t="shared" si="3"/>
        <v xml:space="preserve"> </v>
      </c>
    </row>
    <row r="81" spans="1:11" x14ac:dyDescent="0.35">
      <c r="A81" s="9" t="s">
        <v>278</v>
      </c>
      <c r="B81" s="9" t="s">
        <v>279</v>
      </c>
      <c r="C81" s="13" t="s">
        <v>80</v>
      </c>
      <c r="D81" s="9" t="s">
        <v>172</v>
      </c>
      <c r="E81" s="9" t="s">
        <v>134</v>
      </c>
      <c r="F81" s="41" t="str">
        <f>VLOOKUP(A:A,[1]ATT!$B:$H,7,0)</f>
        <v>Batch 120</v>
      </c>
      <c r="G81" s="10">
        <f>COUNTIFS('Audit Raw data'!J:J,A:A)</f>
        <v>4</v>
      </c>
      <c r="H81" s="11">
        <f>IFERROR(SUMIFS('Audit Raw data'!BZ:BZ,'Audit Raw data'!J:J,A:A)/G81,"")</f>
        <v>91</v>
      </c>
      <c r="I81" s="9">
        <f>COUNTIFS('Audit Raw data'!AM:AM,"Yes",'Audit Raw data'!J:J,A:A)</f>
        <v>4</v>
      </c>
      <c r="J81" s="9">
        <f t="shared" si="2"/>
        <v>0</v>
      </c>
      <c r="K81" s="12">
        <f t="shared" si="3"/>
        <v>1</v>
      </c>
    </row>
    <row r="82" spans="1:11" x14ac:dyDescent="0.35">
      <c r="A82" s="9" t="s">
        <v>280</v>
      </c>
      <c r="B82" s="9" t="s">
        <v>460</v>
      </c>
      <c r="C82" s="9" t="s">
        <v>56</v>
      </c>
      <c r="D82" s="9" t="s">
        <v>172</v>
      </c>
      <c r="E82" s="9" t="s">
        <v>134</v>
      </c>
      <c r="F82" s="41" t="str">
        <f>VLOOKUP(A:A,[1]ATT!$B:$H,7,0)</f>
        <v>Batch 120</v>
      </c>
      <c r="G82" s="10">
        <f>COUNTIFS('Audit Raw data'!J:J,A:A)</f>
        <v>2</v>
      </c>
      <c r="H82" s="11">
        <f>IFERROR(SUMIFS('Audit Raw data'!BZ:BZ,'Audit Raw data'!J:J,A:A)/G82,"")</f>
        <v>70</v>
      </c>
      <c r="I82" s="9">
        <f>COUNTIFS('Audit Raw data'!AM:AM,"Yes",'Audit Raw data'!J:J,A:A)</f>
        <v>2</v>
      </c>
      <c r="J82" s="9">
        <f t="shared" si="2"/>
        <v>0</v>
      </c>
      <c r="K82" s="12">
        <f t="shared" si="3"/>
        <v>1</v>
      </c>
    </row>
    <row r="83" spans="1:11" x14ac:dyDescent="0.35">
      <c r="A83" s="9" t="s">
        <v>281</v>
      </c>
      <c r="B83" s="9" t="s">
        <v>282</v>
      </c>
      <c r="C83" s="9" t="s">
        <v>481</v>
      </c>
      <c r="D83" s="9" t="s">
        <v>178</v>
      </c>
      <c r="E83" s="9" t="s">
        <v>134</v>
      </c>
      <c r="F83" s="41" t="str">
        <f>VLOOKUP(A:A,[1]ATT!$B:$H,7,0)</f>
        <v>Batch 120</v>
      </c>
      <c r="G83" s="10">
        <f>COUNTIFS('Audit Raw data'!J:J,A:A)</f>
        <v>3</v>
      </c>
      <c r="H83" s="11">
        <f>IFERROR(SUMIFS('Audit Raw data'!BZ:BZ,'Audit Raw data'!J:J,A:A)/G83,"")</f>
        <v>92.666666666666671</v>
      </c>
      <c r="I83" s="9">
        <f>COUNTIFS('Audit Raw data'!AM:AM,"Yes",'Audit Raw data'!J:J,A:A)</f>
        <v>3</v>
      </c>
      <c r="J83" s="9">
        <f t="shared" si="2"/>
        <v>0</v>
      </c>
      <c r="K83" s="12">
        <f t="shared" si="3"/>
        <v>1</v>
      </c>
    </row>
    <row r="84" spans="1:11" x14ac:dyDescent="0.35">
      <c r="A84" s="9" t="s">
        <v>161</v>
      </c>
      <c r="B84" s="9" t="s">
        <v>283</v>
      </c>
      <c r="C84" s="14" t="s">
        <v>481</v>
      </c>
      <c r="D84" s="9" t="s">
        <v>172</v>
      </c>
      <c r="E84" s="9" t="s">
        <v>134</v>
      </c>
      <c r="F84" s="41" t="str">
        <f>VLOOKUP(A:A,[1]ATT!$B:$H,7,0)</f>
        <v>Batch 120</v>
      </c>
      <c r="G84" s="10">
        <f>COUNTIFS('Audit Raw data'!J:J,A:A)</f>
        <v>4</v>
      </c>
      <c r="H84" s="11">
        <f>IFERROR(SUMIFS('Audit Raw data'!BZ:BZ,'Audit Raw data'!J:J,A:A)/G84,"")</f>
        <v>88</v>
      </c>
      <c r="I84" s="9">
        <f>COUNTIFS('Audit Raw data'!AM:AM,"Yes",'Audit Raw data'!J:J,A:A)</f>
        <v>4</v>
      </c>
      <c r="J84" s="9">
        <f t="shared" si="2"/>
        <v>0</v>
      </c>
      <c r="K84" s="12">
        <f t="shared" si="3"/>
        <v>1</v>
      </c>
    </row>
    <row r="85" spans="1:11" x14ac:dyDescent="0.35">
      <c r="A85" s="9" t="s">
        <v>284</v>
      </c>
      <c r="B85" s="9" t="s">
        <v>461</v>
      </c>
      <c r="C85" s="9" t="s">
        <v>56</v>
      </c>
      <c r="D85" s="9" t="s">
        <v>172</v>
      </c>
      <c r="E85" s="9" t="s">
        <v>134</v>
      </c>
      <c r="F85" s="41" t="str">
        <f>VLOOKUP(A:A,[1]ATT!$B:$H,7,0)</f>
        <v>Batch 120</v>
      </c>
      <c r="G85" s="10">
        <f>COUNTIFS('Audit Raw data'!J:J,A:A)</f>
        <v>4</v>
      </c>
      <c r="H85" s="11">
        <f>IFERROR(SUMIFS('Audit Raw data'!BZ:BZ,'Audit Raw data'!J:J,A:A)/G85,"")</f>
        <v>89</v>
      </c>
      <c r="I85" s="9">
        <f>COUNTIFS('Audit Raw data'!AM:AM,"Yes",'Audit Raw data'!J:J,A:A)</f>
        <v>4</v>
      </c>
      <c r="J85" s="9">
        <f t="shared" si="2"/>
        <v>0</v>
      </c>
      <c r="K85" s="12">
        <f t="shared" si="3"/>
        <v>1</v>
      </c>
    </row>
    <row r="86" spans="1:11" x14ac:dyDescent="0.35">
      <c r="A86" s="9" t="s">
        <v>285</v>
      </c>
      <c r="B86" s="9" t="s">
        <v>462</v>
      </c>
      <c r="C86" s="9" t="s">
        <v>80</v>
      </c>
      <c r="D86" s="9" t="s">
        <v>178</v>
      </c>
      <c r="E86" s="9" t="s">
        <v>134</v>
      </c>
      <c r="F86" s="41" t="str">
        <f>VLOOKUP(A:A,[1]ATT!$B:$H,7,0)</f>
        <v>Batch 121</v>
      </c>
      <c r="G86" s="10">
        <f>COUNTIFS('Audit Raw data'!J:J,A:A)</f>
        <v>1</v>
      </c>
      <c r="H86" s="11">
        <f>IFERROR(SUMIFS('Audit Raw data'!BZ:BZ,'Audit Raw data'!J:J,A:A)/G86,"")</f>
        <v>92</v>
      </c>
      <c r="I86" s="9">
        <f>COUNTIFS('Audit Raw data'!AM:AM,"Yes",'Audit Raw data'!J:J,A:A)</f>
        <v>1</v>
      </c>
      <c r="J86" s="9">
        <f t="shared" si="2"/>
        <v>0</v>
      </c>
      <c r="K86" s="12">
        <f t="shared" si="3"/>
        <v>1</v>
      </c>
    </row>
    <row r="87" spans="1:11" x14ac:dyDescent="0.35">
      <c r="A87" s="9" t="s">
        <v>286</v>
      </c>
      <c r="B87" s="9" t="s">
        <v>287</v>
      </c>
      <c r="C87" s="13" t="s">
        <v>56</v>
      </c>
      <c r="D87" s="9" t="s">
        <v>178</v>
      </c>
      <c r="E87" s="9" t="s">
        <v>134</v>
      </c>
      <c r="F87" s="41" t="str">
        <f>VLOOKUP(A:A,[1]ATT!$B:$H,7,0)</f>
        <v>Batch 121</v>
      </c>
      <c r="G87" s="10">
        <f>COUNTIFS('Audit Raw data'!J:J,A:A)</f>
        <v>2</v>
      </c>
      <c r="H87" s="11">
        <f>IFERROR(SUMIFS('Audit Raw data'!BZ:BZ,'Audit Raw data'!J:J,A:A)/G87,"")</f>
        <v>80</v>
      </c>
      <c r="I87" s="9">
        <f>COUNTIFS('Audit Raw data'!AM:AM,"Yes",'Audit Raw data'!J:J,A:A)</f>
        <v>2</v>
      </c>
      <c r="J87" s="9">
        <f t="shared" si="2"/>
        <v>0</v>
      </c>
      <c r="K87" s="12">
        <f t="shared" si="3"/>
        <v>1</v>
      </c>
    </row>
    <row r="88" spans="1:11" x14ac:dyDescent="0.35">
      <c r="A88" s="9" t="s">
        <v>288</v>
      </c>
      <c r="B88" s="9" t="s">
        <v>289</v>
      </c>
      <c r="C88" s="13" t="s">
        <v>80</v>
      </c>
      <c r="D88" s="9" t="s">
        <v>178</v>
      </c>
      <c r="E88" s="9" t="s">
        <v>134</v>
      </c>
      <c r="F88" s="41" t="str">
        <f>VLOOKUP(A:A,[1]ATT!$B:$H,7,0)</f>
        <v>Batch 121</v>
      </c>
      <c r="G88" s="10">
        <f>COUNTIFS('Audit Raw data'!J:J,A:A)</f>
        <v>2</v>
      </c>
      <c r="H88" s="11">
        <f>IFERROR(SUMIFS('Audit Raw data'!BZ:BZ,'Audit Raw data'!J:J,A:A)/G88,"")</f>
        <v>81</v>
      </c>
      <c r="I88" s="9">
        <f>COUNTIFS('Audit Raw data'!AM:AM,"Yes",'Audit Raw data'!J:J,A:A)</f>
        <v>2</v>
      </c>
      <c r="J88" s="9">
        <f t="shared" si="2"/>
        <v>0</v>
      </c>
      <c r="K88" s="12">
        <f t="shared" si="3"/>
        <v>1</v>
      </c>
    </row>
    <row r="89" spans="1:11" x14ac:dyDescent="0.35">
      <c r="A89" s="9" t="s">
        <v>291</v>
      </c>
      <c r="B89" s="9" t="s">
        <v>292</v>
      </c>
      <c r="C89" s="9" t="s">
        <v>80</v>
      </c>
      <c r="D89" s="9" t="s">
        <v>172</v>
      </c>
      <c r="E89" s="9" t="s">
        <v>134</v>
      </c>
      <c r="F89" s="41" t="e">
        <f>VLOOKUP(A:A,[1]ATT!$B:$H,7,0)</f>
        <v>#N/A</v>
      </c>
      <c r="G89" s="10">
        <f>COUNTIFS('Audit Raw data'!J:J,A:A)</f>
        <v>0</v>
      </c>
      <c r="H89" s="11" t="str">
        <f>IFERROR(SUMIFS('Audit Raw data'!BZ:BZ,'Audit Raw data'!J:J,A:A)/G89,"")</f>
        <v/>
      </c>
      <c r="I89" s="9">
        <f>COUNTIFS('Audit Raw data'!AM:AM,"Yes",'Audit Raw data'!J:J,A:A)</f>
        <v>0</v>
      </c>
      <c r="J89" s="9">
        <f t="shared" si="2"/>
        <v>0</v>
      </c>
      <c r="K89" s="12" t="str">
        <f t="shared" si="3"/>
        <v xml:space="preserve"> </v>
      </c>
    </row>
    <row r="90" spans="1:11" x14ac:dyDescent="0.35">
      <c r="A90" s="9" t="s">
        <v>293</v>
      </c>
      <c r="B90" s="9" t="s">
        <v>294</v>
      </c>
      <c r="C90" s="14" t="s">
        <v>56</v>
      </c>
      <c r="D90" s="9" t="s">
        <v>178</v>
      </c>
      <c r="E90" s="9" t="s">
        <v>134</v>
      </c>
      <c r="F90" s="41" t="e">
        <f>VLOOKUP(A:A,[1]ATT!$B:$H,7,0)</f>
        <v>#N/A</v>
      </c>
      <c r="G90" s="10">
        <f>COUNTIFS('Audit Raw data'!J:J,A:A)</f>
        <v>0</v>
      </c>
      <c r="H90" s="11" t="str">
        <f>IFERROR(SUMIFS('Audit Raw data'!BZ:BZ,'Audit Raw data'!J:J,A:A)/G90,"")</f>
        <v/>
      </c>
      <c r="I90" s="9">
        <f>COUNTIFS('Audit Raw data'!AM:AM,"Yes",'Audit Raw data'!J:J,A:A)</f>
        <v>0</v>
      </c>
      <c r="J90" s="9">
        <f t="shared" si="2"/>
        <v>0</v>
      </c>
      <c r="K90" s="12" t="str">
        <f t="shared" si="3"/>
        <v xml:space="preserve"> </v>
      </c>
    </row>
    <row r="91" spans="1:11" x14ac:dyDescent="0.35">
      <c r="A91" s="9" t="s">
        <v>295</v>
      </c>
      <c r="B91" s="9" t="s">
        <v>296</v>
      </c>
      <c r="C91" s="9" t="s">
        <v>80</v>
      </c>
      <c r="D91" s="9" t="s">
        <v>178</v>
      </c>
      <c r="E91" s="9" t="s">
        <v>134</v>
      </c>
      <c r="F91" s="41" t="e">
        <f>VLOOKUP(A:A,[1]ATT!$B:$H,7,0)</f>
        <v>#N/A</v>
      </c>
      <c r="G91" s="10">
        <f>COUNTIFS('Audit Raw data'!J:J,A:A)</f>
        <v>0</v>
      </c>
      <c r="H91" s="11" t="str">
        <f>IFERROR(SUMIFS('Audit Raw data'!BZ:BZ,'Audit Raw data'!J:J,A:A)/G91,"")</f>
        <v/>
      </c>
      <c r="I91" s="9">
        <f>COUNTIFS('Audit Raw data'!AM:AM,"Yes",'Audit Raw data'!J:J,A:A)</f>
        <v>0</v>
      </c>
      <c r="J91" s="9">
        <f t="shared" si="2"/>
        <v>0</v>
      </c>
      <c r="K91" s="12" t="str">
        <f t="shared" si="3"/>
        <v xml:space="preserve"> </v>
      </c>
    </row>
    <row r="92" spans="1:11" x14ac:dyDescent="0.35">
      <c r="A92" s="9" t="s">
        <v>297</v>
      </c>
      <c r="B92" s="9" t="s">
        <v>463</v>
      </c>
      <c r="C92" s="9" t="s">
        <v>80</v>
      </c>
      <c r="D92" s="9" t="s">
        <v>178</v>
      </c>
      <c r="E92" s="9" t="s">
        <v>134</v>
      </c>
      <c r="F92" s="41" t="str">
        <f>VLOOKUP(A:A,[1]ATT!$B:$H,7,0)</f>
        <v>Batch 123</v>
      </c>
      <c r="G92" s="10">
        <f>COUNTIFS('Audit Raw data'!J:J,A:A)</f>
        <v>2</v>
      </c>
      <c r="H92" s="11">
        <f>IFERROR(SUMIFS('Audit Raw data'!BZ:BZ,'Audit Raw data'!J:J,A:A)/G92,"")</f>
        <v>85</v>
      </c>
      <c r="I92" s="9">
        <f>COUNTIFS('Audit Raw data'!AM:AM,"Yes",'Audit Raw data'!J:J,A:A)</f>
        <v>2</v>
      </c>
      <c r="J92" s="9">
        <f t="shared" si="2"/>
        <v>0</v>
      </c>
      <c r="K92" s="12">
        <f t="shared" si="3"/>
        <v>1</v>
      </c>
    </row>
    <row r="93" spans="1:11" x14ac:dyDescent="0.35">
      <c r="A93" s="9" t="s">
        <v>298</v>
      </c>
      <c r="B93" s="9" t="s">
        <v>299</v>
      </c>
      <c r="C93" s="9" t="s">
        <v>56</v>
      </c>
      <c r="D93" s="4" t="s">
        <v>178</v>
      </c>
      <c r="E93" s="9" t="s">
        <v>134</v>
      </c>
      <c r="F93" s="41" t="str">
        <f>VLOOKUP(A:A,[1]ATT!$B:$H,7,0)</f>
        <v>Batch 123</v>
      </c>
      <c r="G93" s="10">
        <f>COUNTIFS('Audit Raw data'!J:J,A:A)</f>
        <v>5</v>
      </c>
      <c r="H93" s="11">
        <f>IFERROR(SUMIFS('Audit Raw data'!BZ:BZ,'Audit Raw data'!J:J,A:A)/G93,"")</f>
        <v>85.2</v>
      </c>
      <c r="I93" s="9">
        <f>COUNTIFS('Audit Raw data'!AM:AM,"Yes",'Audit Raw data'!J:J,A:A)</f>
        <v>5</v>
      </c>
      <c r="J93" s="9">
        <f t="shared" si="2"/>
        <v>0</v>
      </c>
      <c r="K93" s="12">
        <f t="shared" si="3"/>
        <v>1</v>
      </c>
    </row>
    <row r="94" spans="1:11" x14ac:dyDescent="0.35">
      <c r="A94" s="9" t="s">
        <v>300</v>
      </c>
      <c r="B94" s="9" t="s">
        <v>301</v>
      </c>
      <c r="C94" s="9" t="s">
        <v>290</v>
      </c>
      <c r="D94" s="4" t="s">
        <v>178</v>
      </c>
      <c r="E94" s="9" t="s">
        <v>134</v>
      </c>
      <c r="F94" s="41" t="str">
        <f>VLOOKUP(A:A,[1]ATT!$B:$H,7,0)</f>
        <v>Batch 123</v>
      </c>
      <c r="G94" s="10">
        <f>COUNTIFS('Audit Raw data'!J:J,A:A)</f>
        <v>2</v>
      </c>
      <c r="H94" s="11">
        <f>IFERROR(SUMIFS('Audit Raw data'!BZ:BZ,'Audit Raw data'!J:J,A:A)/G94,"")</f>
        <v>91</v>
      </c>
      <c r="I94" s="9">
        <f>COUNTIFS('Audit Raw data'!AM:AM,"Yes",'Audit Raw data'!J:J,A:A)</f>
        <v>2</v>
      </c>
      <c r="J94" s="9">
        <f t="shared" si="2"/>
        <v>0</v>
      </c>
      <c r="K94" s="12">
        <f t="shared" si="3"/>
        <v>1</v>
      </c>
    </row>
    <row r="95" spans="1:11" x14ac:dyDescent="0.35">
      <c r="A95" s="9" t="s">
        <v>304</v>
      </c>
      <c r="B95" s="16" t="s">
        <v>305</v>
      </c>
      <c r="C95" s="17" t="s">
        <v>80</v>
      </c>
      <c r="D95" s="18" t="s">
        <v>178</v>
      </c>
      <c r="E95" s="9" t="s">
        <v>134</v>
      </c>
      <c r="F95" s="41" t="str">
        <f>VLOOKUP(A:A,[1]ATT!$B:$H,7,0)</f>
        <v>Batch 124</v>
      </c>
      <c r="G95" s="10">
        <f>COUNTIFS('Audit Raw data'!J:J,A:A)</f>
        <v>3</v>
      </c>
      <c r="H95" s="11">
        <f>IFERROR(SUMIFS('Audit Raw data'!BZ:BZ,'Audit Raw data'!J:J,A:A)/G95,"")</f>
        <v>86</v>
      </c>
      <c r="I95" s="9">
        <f>COUNTIFS('Audit Raw data'!AM:AM,"Yes",'Audit Raw data'!J:J,A:A)</f>
        <v>3</v>
      </c>
      <c r="J95" s="9">
        <f t="shared" si="2"/>
        <v>0</v>
      </c>
      <c r="K95" s="12">
        <f t="shared" si="3"/>
        <v>1</v>
      </c>
    </row>
    <row r="96" spans="1:11" x14ac:dyDescent="0.35">
      <c r="A96" s="9" t="s">
        <v>306</v>
      </c>
      <c r="B96" s="16" t="s">
        <v>464</v>
      </c>
      <c r="C96" s="14" t="s">
        <v>481</v>
      </c>
      <c r="D96" s="18" t="s">
        <v>178</v>
      </c>
      <c r="E96" s="9" t="s">
        <v>134</v>
      </c>
      <c r="F96" s="41" t="str">
        <f>VLOOKUP(A:A,[1]ATT!$B:$H,7,0)</f>
        <v>Batch 124</v>
      </c>
      <c r="G96" s="10">
        <f>COUNTIFS('Audit Raw data'!J:J,A:A)</f>
        <v>4</v>
      </c>
      <c r="H96" s="11">
        <f>IFERROR(SUMIFS('Audit Raw data'!BZ:BZ,'Audit Raw data'!J:J,A:A)/G96,"")</f>
        <v>87</v>
      </c>
      <c r="I96" s="9">
        <f>COUNTIFS('Audit Raw data'!AM:AM,"Yes",'Audit Raw data'!J:J,A:A)</f>
        <v>4</v>
      </c>
      <c r="J96" s="9">
        <f t="shared" si="2"/>
        <v>0</v>
      </c>
      <c r="K96" s="12">
        <f t="shared" si="3"/>
        <v>1</v>
      </c>
    </row>
    <row r="97" spans="1:11" x14ac:dyDescent="0.35">
      <c r="A97" s="9" t="s">
        <v>302</v>
      </c>
      <c r="B97" s="16" t="s">
        <v>303</v>
      </c>
      <c r="C97" s="14" t="s">
        <v>56</v>
      </c>
      <c r="D97" s="18" t="s">
        <v>178</v>
      </c>
      <c r="E97" s="9" t="s">
        <v>134</v>
      </c>
      <c r="F97" s="41" t="str">
        <f>VLOOKUP(A:A,[1]ATT!$B:$H,7,0)</f>
        <v>Batch 124</v>
      </c>
      <c r="G97" s="10">
        <f>COUNTIFS('Audit Raw data'!J:J,A:A)</f>
        <v>3</v>
      </c>
      <c r="H97" s="11">
        <f>IFERROR(SUMIFS('Audit Raw data'!BZ:BZ,'Audit Raw data'!J:J,A:A)/G97,"")</f>
        <v>82</v>
      </c>
      <c r="I97" s="9">
        <f>COUNTIFS('Audit Raw data'!AM:AM,"Yes",'Audit Raw data'!J:J,A:A)</f>
        <v>3</v>
      </c>
      <c r="J97" s="9">
        <f t="shared" si="2"/>
        <v>0</v>
      </c>
      <c r="K97" s="12">
        <f t="shared" si="3"/>
        <v>1</v>
      </c>
    </row>
    <row r="98" spans="1:11" x14ac:dyDescent="0.35">
      <c r="A98" s="9" t="s">
        <v>342</v>
      </c>
      <c r="B98" s="16" t="s">
        <v>465</v>
      </c>
      <c r="C98" s="17" t="s">
        <v>290</v>
      </c>
      <c r="D98" s="18" t="s">
        <v>172</v>
      </c>
      <c r="E98" s="9" t="s">
        <v>134</v>
      </c>
      <c r="F98" s="41" t="str">
        <f>VLOOKUP(A:A,[1]ATT!$B:$H,7,0)</f>
        <v>Batch 125</v>
      </c>
      <c r="G98" s="10">
        <f>COUNTIFS('Audit Raw data'!J:J,A:A)</f>
        <v>4</v>
      </c>
      <c r="H98" s="11">
        <f>IFERROR(SUMIFS('Audit Raw data'!BZ:BZ,'Audit Raw data'!J:J,A:A)/G98,"")</f>
        <v>92.5</v>
      </c>
      <c r="I98" s="9">
        <f>COUNTIFS('Audit Raw data'!AM:AM,"Yes",'Audit Raw data'!J:J,A:A)</f>
        <v>4</v>
      </c>
      <c r="J98" s="9">
        <f t="shared" si="2"/>
        <v>0</v>
      </c>
      <c r="K98" s="12">
        <f t="shared" si="3"/>
        <v>1</v>
      </c>
    </row>
    <row r="99" spans="1:11" x14ac:dyDescent="0.35">
      <c r="A99" s="9" t="s">
        <v>343</v>
      </c>
      <c r="B99" s="16" t="s">
        <v>466</v>
      </c>
      <c r="C99" s="14" t="s">
        <v>80</v>
      </c>
      <c r="D99" s="18" t="s">
        <v>178</v>
      </c>
      <c r="E99" s="9" t="s">
        <v>134</v>
      </c>
      <c r="F99" s="41" t="e">
        <f>VLOOKUP(A:A,[1]ATT!$B:$H,7,0)</f>
        <v>#N/A</v>
      </c>
      <c r="G99" s="10">
        <f>COUNTIFS('Audit Raw data'!J:J,A:A)</f>
        <v>0</v>
      </c>
      <c r="H99" s="11" t="str">
        <f>IFERROR(SUMIFS('Audit Raw data'!BZ:BZ,'Audit Raw data'!J:J,A:A)/G99,"")</f>
        <v/>
      </c>
      <c r="I99" s="9">
        <f>COUNTIFS('Audit Raw data'!AM:AM,"Yes",'Audit Raw data'!J:J,A:A)</f>
        <v>0</v>
      </c>
      <c r="J99" s="9">
        <f t="shared" si="2"/>
        <v>0</v>
      </c>
      <c r="K99" s="12" t="str">
        <f t="shared" si="3"/>
        <v xml:space="preserve"> </v>
      </c>
    </row>
    <row r="100" spans="1:11" x14ac:dyDescent="0.35">
      <c r="A100" s="9" t="s">
        <v>347</v>
      </c>
      <c r="B100" s="16" t="s">
        <v>226</v>
      </c>
      <c r="C100" s="13" t="s">
        <v>481</v>
      </c>
      <c r="D100" s="18" t="s">
        <v>178</v>
      </c>
      <c r="E100" s="9" t="s">
        <v>134</v>
      </c>
      <c r="F100" s="41" t="str">
        <f>VLOOKUP(A:A,[1]ATT!$B:$H,7,0)</f>
        <v>Batch 125</v>
      </c>
      <c r="G100" s="10">
        <f>COUNTIFS('Audit Raw data'!J:J,A:A)</f>
        <v>4</v>
      </c>
      <c r="H100" s="11">
        <f>IFERROR(SUMIFS('Audit Raw data'!BZ:BZ,'Audit Raw data'!J:J,A:A)/G100,"")</f>
        <v>87.5</v>
      </c>
      <c r="I100" s="9">
        <f>COUNTIFS('Audit Raw data'!AM:AM,"Yes",'Audit Raw data'!J:J,A:A)</f>
        <v>4</v>
      </c>
      <c r="J100" s="9">
        <f t="shared" si="2"/>
        <v>0</v>
      </c>
      <c r="K100" s="12">
        <f t="shared" si="3"/>
        <v>1</v>
      </c>
    </row>
    <row r="101" spans="1:11" x14ac:dyDescent="0.35">
      <c r="A101" s="9" t="s">
        <v>344</v>
      </c>
      <c r="B101" s="16" t="s">
        <v>467</v>
      </c>
      <c r="C101" s="13" t="s">
        <v>481</v>
      </c>
      <c r="D101" s="18" t="s">
        <v>172</v>
      </c>
      <c r="E101" s="9" t="s">
        <v>134</v>
      </c>
      <c r="F101" s="41" t="str">
        <f>VLOOKUP(A:A,[1]ATT!$B:$H,7,0)</f>
        <v>Batch 125</v>
      </c>
      <c r="G101" s="10">
        <f>COUNTIFS('Audit Raw data'!J:J,A:A)</f>
        <v>4</v>
      </c>
      <c r="H101" s="11">
        <f>IFERROR(SUMIFS('Audit Raw data'!BZ:BZ,'Audit Raw data'!J:J,A:A)/G101,"")</f>
        <v>87</v>
      </c>
      <c r="I101" s="9">
        <f>COUNTIFS('Audit Raw data'!AM:AM,"Yes",'Audit Raw data'!J:J,A:A)</f>
        <v>4</v>
      </c>
      <c r="J101" s="9">
        <f t="shared" si="2"/>
        <v>0</v>
      </c>
      <c r="K101" s="12">
        <f t="shared" si="3"/>
        <v>1</v>
      </c>
    </row>
    <row r="102" spans="1:11" x14ac:dyDescent="0.35">
      <c r="A102" s="9" t="s">
        <v>346</v>
      </c>
      <c r="B102" s="16" t="s">
        <v>468</v>
      </c>
      <c r="C102" s="17" t="s">
        <v>56</v>
      </c>
      <c r="D102" s="18" t="s">
        <v>172</v>
      </c>
      <c r="E102" s="9" t="s">
        <v>134</v>
      </c>
      <c r="F102" s="41" t="str">
        <f>VLOOKUP(A:A,[1]ATT!$B:$H,7,0)</f>
        <v>Batch 125</v>
      </c>
      <c r="G102" s="10">
        <f>COUNTIFS('Audit Raw data'!J:J,A:A)</f>
        <v>2</v>
      </c>
      <c r="H102" s="11">
        <f>IFERROR(SUMIFS('Audit Raw data'!BZ:BZ,'Audit Raw data'!J:J,A:A)/G102,"")</f>
        <v>94</v>
      </c>
      <c r="I102" s="9">
        <f>COUNTIFS('Audit Raw data'!AM:AM,"Yes",'Audit Raw data'!J:J,A:A)</f>
        <v>2</v>
      </c>
      <c r="J102" s="9">
        <f t="shared" si="2"/>
        <v>0</v>
      </c>
      <c r="K102" s="12">
        <f t="shared" si="3"/>
        <v>1</v>
      </c>
    </row>
    <row r="103" spans="1:11" x14ac:dyDescent="0.35">
      <c r="A103" s="9" t="s">
        <v>355</v>
      </c>
      <c r="B103" s="16" t="s">
        <v>469</v>
      </c>
      <c r="C103" s="13" t="s">
        <v>290</v>
      </c>
      <c r="D103" s="18" t="s">
        <v>172</v>
      </c>
      <c r="E103" s="9" t="s">
        <v>134</v>
      </c>
      <c r="F103" s="41" t="str">
        <f>VLOOKUP(A:A,[1]ATT!$B:$H,7,0)</f>
        <v>Batch 125</v>
      </c>
      <c r="G103" s="10">
        <f>COUNTIFS('Audit Raw data'!J:J,A:A)</f>
        <v>4</v>
      </c>
      <c r="H103" s="11">
        <f>IFERROR(SUMIFS('Audit Raw data'!BZ:BZ,'Audit Raw data'!J:J,A:A)/G103,"")</f>
        <v>91</v>
      </c>
      <c r="I103" s="9">
        <f>COUNTIFS('Audit Raw data'!AM:AM,"Yes",'Audit Raw data'!J:J,A:A)</f>
        <v>4</v>
      </c>
      <c r="J103" s="9">
        <f t="shared" si="2"/>
        <v>0</v>
      </c>
      <c r="K103" s="12">
        <f t="shared" si="3"/>
        <v>1</v>
      </c>
    </row>
    <row r="104" spans="1:11" x14ac:dyDescent="0.35">
      <c r="A104" s="9" t="s">
        <v>348</v>
      </c>
      <c r="B104" s="16" t="s">
        <v>470</v>
      </c>
      <c r="C104" s="17" t="s">
        <v>290</v>
      </c>
      <c r="D104" s="18" t="s">
        <v>178</v>
      </c>
      <c r="E104" s="9" t="s">
        <v>134</v>
      </c>
      <c r="F104" s="41" t="str">
        <f>VLOOKUP(A:A,[1]ATT!$B:$H,7,0)</f>
        <v>Batch 125</v>
      </c>
      <c r="G104" s="10">
        <f>COUNTIFS('Audit Raw data'!J:J,A:A)</f>
        <v>4</v>
      </c>
      <c r="H104" s="11">
        <f>IFERROR(SUMIFS('Audit Raw data'!BZ:BZ,'Audit Raw data'!J:J,A:A)/G104,"")</f>
        <v>82.5</v>
      </c>
      <c r="I104" s="9">
        <f>COUNTIFS('Audit Raw data'!AM:AM,"Yes",'Audit Raw data'!J:J,A:A)</f>
        <v>4</v>
      </c>
      <c r="J104" s="9">
        <f t="shared" si="2"/>
        <v>0</v>
      </c>
      <c r="K104" s="12">
        <f t="shared" si="3"/>
        <v>1</v>
      </c>
    </row>
    <row r="105" spans="1:11" x14ac:dyDescent="0.35">
      <c r="A105" s="9" t="s">
        <v>357</v>
      </c>
      <c r="B105" s="16" t="s">
        <v>471</v>
      </c>
      <c r="C105" s="9" t="s">
        <v>56</v>
      </c>
      <c r="D105" s="18" t="s">
        <v>178</v>
      </c>
      <c r="E105" s="9" t="s">
        <v>134</v>
      </c>
      <c r="F105" s="41" t="str">
        <f>VLOOKUP(A:A,[1]ATT!$B:$H,7,0)</f>
        <v>Batch 125</v>
      </c>
      <c r="G105" s="10">
        <f>COUNTIFS('Audit Raw data'!J:J,A:A)</f>
        <v>2</v>
      </c>
      <c r="H105" s="11">
        <f>IFERROR(SUMIFS('Audit Raw data'!BZ:BZ,'Audit Raw data'!J:J,A:A)/G105,"")</f>
        <v>87</v>
      </c>
      <c r="I105" s="9">
        <f>COUNTIFS('Audit Raw data'!AM:AM,"Yes",'Audit Raw data'!J:J,A:A)</f>
        <v>2</v>
      </c>
      <c r="J105" s="9">
        <f t="shared" si="2"/>
        <v>0</v>
      </c>
      <c r="K105" s="12">
        <f t="shared" si="3"/>
        <v>1</v>
      </c>
    </row>
    <row r="106" spans="1:11" x14ac:dyDescent="0.35">
      <c r="A106" s="9" t="s">
        <v>349</v>
      </c>
      <c r="B106" s="16" t="s">
        <v>472</v>
      </c>
      <c r="C106" s="17" t="s">
        <v>80</v>
      </c>
      <c r="D106" s="18" t="s">
        <v>178</v>
      </c>
      <c r="E106" s="9" t="s">
        <v>134</v>
      </c>
      <c r="F106" s="41" t="str">
        <f>VLOOKUP(A:A,[1]ATT!$B:$H,7,0)</f>
        <v>Batch 125</v>
      </c>
      <c r="G106" s="10">
        <f>COUNTIFS('Audit Raw data'!J:J,A:A)</f>
        <v>3</v>
      </c>
      <c r="H106" s="11">
        <f>IFERROR(SUMIFS('Audit Raw data'!BZ:BZ,'Audit Raw data'!J:J,A:A)/G106,"")</f>
        <v>92</v>
      </c>
      <c r="I106" s="9">
        <f>COUNTIFS('Audit Raw data'!AM:AM,"Yes",'Audit Raw data'!J:J,A:A)</f>
        <v>3</v>
      </c>
      <c r="J106" s="9">
        <f t="shared" si="2"/>
        <v>0</v>
      </c>
      <c r="K106" s="12">
        <f t="shared" si="3"/>
        <v>1</v>
      </c>
    </row>
    <row r="107" spans="1:11" x14ac:dyDescent="0.35">
      <c r="A107" s="9" t="s">
        <v>350</v>
      </c>
      <c r="B107" s="16" t="s">
        <v>473</v>
      </c>
      <c r="C107" s="17" t="s">
        <v>481</v>
      </c>
      <c r="D107" s="18" t="s">
        <v>178</v>
      </c>
      <c r="E107" s="9" t="s">
        <v>134</v>
      </c>
      <c r="F107" s="41" t="e">
        <f>VLOOKUP(A:A,[1]ATT!$B:$H,7,0)</f>
        <v>#N/A</v>
      </c>
      <c r="G107" s="10">
        <f>COUNTIFS('Audit Raw data'!J:J,A:A)</f>
        <v>0</v>
      </c>
      <c r="H107" s="11" t="str">
        <f>IFERROR(SUMIFS('Audit Raw data'!BZ:BZ,'Audit Raw data'!J:J,A:A)/G107,"")</f>
        <v/>
      </c>
      <c r="I107" s="9">
        <f>COUNTIFS('Audit Raw data'!AM:AM,"Yes",'Audit Raw data'!J:J,A:A)</f>
        <v>0</v>
      </c>
      <c r="J107" s="9">
        <f t="shared" si="2"/>
        <v>0</v>
      </c>
      <c r="K107" s="12" t="str">
        <f t="shared" si="3"/>
        <v xml:space="preserve"> </v>
      </c>
    </row>
    <row r="108" spans="1:11" x14ac:dyDescent="0.35">
      <c r="A108" s="9" t="s">
        <v>352</v>
      </c>
      <c r="B108" s="16" t="s">
        <v>474</v>
      </c>
      <c r="C108" s="17" t="s">
        <v>56</v>
      </c>
      <c r="D108" s="18" t="s">
        <v>178</v>
      </c>
      <c r="E108" s="9" t="s">
        <v>134</v>
      </c>
      <c r="F108" s="41" t="str">
        <f>VLOOKUP(A:A,[1]ATT!$B:$H,7,0)</f>
        <v>Batch 125</v>
      </c>
      <c r="G108" s="10">
        <f>COUNTIFS('Audit Raw data'!J:J,A:A)</f>
        <v>3</v>
      </c>
      <c r="H108" s="11">
        <f>IFERROR(SUMIFS('Audit Raw data'!BZ:BZ,'Audit Raw data'!J:J,A:A)/G108,"")</f>
        <v>88.666666666666671</v>
      </c>
      <c r="I108" s="9">
        <f>COUNTIFS('Audit Raw data'!AM:AM,"Yes",'Audit Raw data'!J:J,A:A)</f>
        <v>3</v>
      </c>
      <c r="J108" s="9">
        <f t="shared" si="2"/>
        <v>0</v>
      </c>
      <c r="K108" s="12">
        <f t="shared" si="3"/>
        <v>1</v>
      </c>
    </row>
    <row r="109" spans="1:11" x14ac:dyDescent="0.35">
      <c r="A109" s="9" t="s">
        <v>424</v>
      </c>
      <c r="B109" s="16" t="s">
        <v>475</v>
      </c>
      <c r="C109" s="17" t="s">
        <v>290</v>
      </c>
      <c r="D109" s="18" t="s">
        <v>172</v>
      </c>
      <c r="E109" s="9" t="s">
        <v>134</v>
      </c>
      <c r="F109" s="41" t="str">
        <f>VLOOKUP(A:A,[1]ATT!$B:$H,7,0)</f>
        <v>Batch 126</v>
      </c>
      <c r="G109" s="10">
        <f>COUNTIFS('Audit Raw data'!J:J,A:A)</f>
        <v>4</v>
      </c>
      <c r="H109" s="11">
        <f>IFERROR(SUMIFS('Audit Raw data'!BZ:BZ,'Audit Raw data'!J:J,A:A)/G109,"")</f>
        <v>91.5</v>
      </c>
      <c r="I109" s="9">
        <f>COUNTIFS('Audit Raw data'!AM:AM,"Yes",'Audit Raw data'!J:J,A:A)</f>
        <v>4</v>
      </c>
      <c r="J109" s="9">
        <f t="shared" si="2"/>
        <v>0</v>
      </c>
      <c r="K109" s="12">
        <f t="shared" si="3"/>
        <v>1</v>
      </c>
    </row>
    <row r="110" spans="1:11" x14ac:dyDescent="0.35">
      <c r="A110" s="9" t="s">
        <v>425</v>
      </c>
      <c r="B110" s="16" t="s">
        <v>476</v>
      </c>
      <c r="C110" s="17" t="s">
        <v>80</v>
      </c>
      <c r="D110" s="18" t="s">
        <v>172</v>
      </c>
      <c r="E110" s="9" t="s">
        <v>134</v>
      </c>
      <c r="F110" s="41" t="str">
        <f>VLOOKUP(A:A,[1]ATT!$B:$H,7,0)</f>
        <v>Batch 126</v>
      </c>
      <c r="G110" s="10">
        <f>COUNTIFS('Audit Raw data'!J:J,A:A)</f>
        <v>5</v>
      </c>
      <c r="H110" s="11">
        <f>IFERROR(SUMIFS('Audit Raw data'!BZ:BZ,'Audit Raw data'!J:J,A:A)/G110,"")</f>
        <v>90.8</v>
      </c>
      <c r="I110" s="9">
        <f>COUNTIFS('Audit Raw data'!AM:AM,"Yes",'Audit Raw data'!J:J,A:A)</f>
        <v>5</v>
      </c>
      <c r="J110" s="9">
        <f t="shared" si="2"/>
        <v>0</v>
      </c>
      <c r="K110" s="12">
        <f t="shared" si="3"/>
        <v>1</v>
      </c>
    </row>
    <row r="111" spans="1:11" x14ac:dyDescent="0.35">
      <c r="A111" s="9" t="s">
        <v>426</v>
      </c>
      <c r="B111" s="16" t="s">
        <v>477</v>
      </c>
      <c r="C111" s="17" t="s">
        <v>135</v>
      </c>
      <c r="D111" s="18" t="s">
        <v>172</v>
      </c>
      <c r="E111" s="9" t="s">
        <v>134</v>
      </c>
      <c r="F111" s="41" t="e">
        <f>VLOOKUP(A:A,[1]ATT!$B:$H,7,0)</f>
        <v>#N/A</v>
      </c>
      <c r="G111" s="10">
        <f>COUNTIFS('Audit Raw data'!J:J,A:A)</f>
        <v>0</v>
      </c>
      <c r="H111" s="11" t="str">
        <f>IFERROR(SUMIFS('Audit Raw data'!BZ:BZ,'Audit Raw data'!J:J,A:A)/G111,"")</f>
        <v/>
      </c>
      <c r="I111" s="9">
        <f>COUNTIFS('Audit Raw data'!AM:AM,"Yes",'Audit Raw data'!J:J,A:A)</f>
        <v>0</v>
      </c>
      <c r="J111" s="9">
        <f t="shared" si="2"/>
        <v>0</v>
      </c>
      <c r="K111" s="12" t="str">
        <f t="shared" si="3"/>
        <v xml:space="preserve"> </v>
      </c>
    </row>
    <row r="112" spans="1:11" x14ac:dyDescent="0.35">
      <c r="A112" s="9" t="s">
        <v>431</v>
      </c>
      <c r="B112" s="16" t="s">
        <v>478</v>
      </c>
      <c r="C112" s="17" t="s">
        <v>80</v>
      </c>
      <c r="D112" s="18" t="s">
        <v>178</v>
      </c>
      <c r="E112" s="9" t="s">
        <v>134</v>
      </c>
      <c r="F112" s="41" t="e">
        <f>VLOOKUP(A:A,[1]ATT!$B:$H,7,0)</f>
        <v>#N/A</v>
      </c>
      <c r="G112" s="10">
        <f>COUNTIFS('Audit Raw data'!J:J,A:A)</f>
        <v>0</v>
      </c>
      <c r="H112" s="11" t="str">
        <f>IFERROR(SUMIFS('Audit Raw data'!BZ:BZ,'Audit Raw data'!J:J,A:A)/G112,"")</f>
        <v/>
      </c>
      <c r="I112" s="9">
        <f>COUNTIFS('Audit Raw data'!AM:AM,"Yes",'Audit Raw data'!J:J,A:A)</f>
        <v>0</v>
      </c>
      <c r="J112" s="9">
        <f t="shared" si="2"/>
        <v>0</v>
      </c>
      <c r="K112" s="12" t="str">
        <f t="shared" si="3"/>
        <v xml:space="preserve"> </v>
      </c>
    </row>
    <row r="113" spans="1:11" x14ac:dyDescent="0.35">
      <c r="A113" s="9" t="s">
        <v>427</v>
      </c>
      <c r="B113" s="16" t="s">
        <v>479</v>
      </c>
      <c r="C113" s="17" t="s">
        <v>481</v>
      </c>
      <c r="D113" s="18" t="s">
        <v>178</v>
      </c>
      <c r="E113" s="9" t="s">
        <v>134</v>
      </c>
      <c r="F113" s="41" t="str">
        <f>VLOOKUP(A:A,[1]ATT!$B:$H,7,0)</f>
        <v>Batch 126</v>
      </c>
      <c r="G113" s="10">
        <f>COUNTIFS('Audit Raw data'!J:J,A:A)</f>
        <v>6</v>
      </c>
      <c r="H113" s="11">
        <f>IFERROR(SUMIFS('Audit Raw data'!BZ:BZ,'Audit Raw data'!J:J,A:A)/G113,"")</f>
        <v>87</v>
      </c>
      <c r="I113" s="9">
        <f>COUNTIFS('Audit Raw data'!AM:AM,"Yes",'Audit Raw data'!J:J,A:A)</f>
        <v>6</v>
      </c>
      <c r="J113" s="9">
        <f t="shared" si="2"/>
        <v>0</v>
      </c>
      <c r="K113" s="12">
        <f t="shared" si="3"/>
        <v>1</v>
      </c>
    </row>
    <row r="114" spans="1:11" x14ac:dyDescent="0.35">
      <c r="A114" s="9" t="s">
        <v>432</v>
      </c>
      <c r="B114" s="16" t="s">
        <v>480</v>
      </c>
      <c r="C114" s="17" t="s">
        <v>481</v>
      </c>
      <c r="D114" s="18" t="s">
        <v>178</v>
      </c>
      <c r="E114" s="9" t="s">
        <v>134</v>
      </c>
      <c r="F114" s="41" t="str">
        <f>VLOOKUP(A:A,[1]ATT!$B:$H,7,0)</f>
        <v>Batch 126</v>
      </c>
      <c r="G114" s="10">
        <f>COUNTIFS('Audit Raw data'!J:J,A:A)</f>
        <v>5</v>
      </c>
      <c r="H114" s="11">
        <f>IFERROR(SUMIFS('Audit Raw data'!BZ:BZ,'Audit Raw data'!J:J,A:A)/G114,"")</f>
        <v>92.8</v>
      </c>
      <c r="I114" s="9">
        <f>COUNTIFS('Audit Raw data'!AM:AM,"Yes",'Audit Raw data'!J:J,A:A)</f>
        <v>5</v>
      </c>
      <c r="J114" s="9">
        <f t="shared" si="2"/>
        <v>0</v>
      </c>
      <c r="K114" s="12">
        <f t="shared" si="3"/>
        <v>1</v>
      </c>
    </row>
    <row r="115" spans="1:11" x14ac:dyDescent="0.35">
      <c r="A115" s="9" t="s">
        <v>448</v>
      </c>
      <c r="B115" s="16" t="s">
        <v>491</v>
      </c>
      <c r="C115" s="17" t="s">
        <v>80</v>
      </c>
      <c r="D115" s="18" t="s">
        <v>172</v>
      </c>
      <c r="E115" s="9" t="s">
        <v>134</v>
      </c>
      <c r="F115" s="41">
        <v>45927</v>
      </c>
      <c r="G115" s="10">
        <f>COUNTIFS('Audit Raw data'!J:J,A:A)</f>
        <v>4</v>
      </c>
      <c r="H115" s="11">
        <f>IFERROR(SUMIFS('Audit Raw data'!BZ:BZ,'Audit Raw data'!J:J,A:A)/G115,"")</f>
        <v>83.5</v>
      </c>
      <c r="I115" s="9">
        <f>COUNTIFS('Audit Raw data'!AM:AM,"Yes",'Audit Raw data'!J:J,A:A)</f>
        <v>4</v>
      </c>
      <c r="J115" s="9">
        <f t="shared" ref="J115:J116" si="4">G115-I115</f>
        <v>0</v>
      </c>
      <c r="K115" s="12">
        <f t="shared" ref="K115:K116" si="5">IFERROR(I115/G115," ")</f>
        <v>1</v>
      </c>
    </row>
    <row r="116" spans="1:11" x14ac:dyDescent="0.35">
      <c r="A116" s="9" t="s">
        <v>449</v>
      </c>
      <c r="B116" s="16" t="s">
        <v>492</v>
      </c>
      <c r="C116" s="17" t="s">
        <v>56</v>
      </c>
      <c r="D116" s="18" t="s">
        <v>178</v>
      </c>
      <c r="E116" s="9" t="s">
        <v>134</v>
      </c>
      <c r="F116" s="41">
        <v>45927</v>
      </c>
      <c r="G116" s="10">
        <f>COUNTIFS('Audit Raw data'!J:J,A:A)</f>
        <v>3</v>
      </c>
      <c r="H116" s="11">
        <f>IFERROR(SUMIFS('Audit Raw data'!BZ:BZ,'Audit Raw data'!J:J,A:A)/G116,"")</f>
        <v>78</v>
      </c>
      <c r="I116" s="9">
        <f>COUNTIFS('Audit Raw data'!AM:AM,"Yes",'Audit Raw data'!J:J,A:A)</f>
        <v>3</v>
      </c>
      <c r="J116" s="9">
        <f t="shared" si="4"/>
        <v>0</v>
      </c>
      <c r="K116" s="12">
        <f t="shared" si="5"/>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43F46-6803-44C0-A961-B9DE4D4328D8}">
  <dimension ref="A1:K3214"/>
  <sheetViews>
    <sheetView workbookViewId="0"/>
  </sheetViews>
  <sheetFormatPr defaultRowHeight="14.5" x14ac:dyDescent="0.35"/>
  <cols>
    <col min="3" max="3" width="9.36328125" bestFit="1" customWidth="1"/>
    <col min="6" max="6" width="9.08984375" bestFit="1" customWidth="1"/>
  </cols>
  <sheetData>
    <row r="1" spans="1:11" x14ac:dyDescent="0.35">
      <c r="A1" s="7" t="s">
        <v>489</v>
      </c>
      <c r="B1" s="7" t="s">
        <v>490</v>
      </c>
      <c r="C1" s="7" t="s">
        <v>493</v>
      </c>
      <c r="D1" s="7" t="s">
        <v>165</v>
      </c>
      <c r="E1" s="7" t="s">
        <v>167</v>
      </c>
      <c r="F1" s="7" t="s">
        <v>314</v>
      </c>
      <c r="G1" s="7" t="s">
        <v>168</v>
      </c>
      <c r="H1" s="8" t="s">
        <v>452</v>
      </c>
      <c r="I1" s="7" t="s">
        <v>453</v>
      </c>
      <c r="J1" s="7" t="s">
        <v>454</v>
      </c>
      <c r="K1" s="7" t="s">
        <v>40</v>
      </c>
    </row>
    <row r="2" spans="1:11" x14ac:dyDescent="0.35">
      <c r="A2" t="s">
        <v>139</v>
      </c>
      <c r="B2" t="s">
        <v>171</v>
      </c>
      <c r="C2" s="32">
        <v>44691</v>
      </c>
      <c r="D2" t="s">
        <v>56</v>
      </c>
      <c r="E2" t="str">
        <f>VLOOKUP(A2,'Agent wise'!A:E,5,0)</f>
        <v>Wire-line</v>
      </c>
      <c r="F2" s="32">
        <v>45931</v>
      </c>
      <c r="G2">
        <f>COUNTIFS('Audit Raw data'!J:J,A:A,'Audit Raw data'!E:E,F:F)</f>
        <v>0</v>
      </c>
      <c r="H2" s="42" t="str">
        <f>IFERROR(SUMIFS('Audit Raw data'!BZ:BZ,'Audit Raw data'!J:J,A:A,'Audit Raw data'!E:E,F:F)/G2,"-")</f>
        <v>-</v>
      </c>
      <c r="I2">
        <f>COUNTIFS('Audit Raw data'!AM:AM,"Yes",'Audit Raw data'!J:J,A:A,'Audit Raw data'!E:E,'Day wise agent'!F:F)</f>
        <v>0</v>
      </c>
      <c r="J2">
        <f>COUNTIFS('Audit Raw data'!AM:AM,"NO",'Audit Raw data'!J:J,A:A,'Audit Raw data'!E:E,'Day wise agent'!F:F)</f>
        <v>0</v>
      </c>
      <c r="K2" s="12" t="str">
        <f>IFERROR(I2/G2," ")</f>
        <v xml:space="preserve"> </v>
      </c>
    </row>
    <row r="3" spans="1:11" x14ac:dyDescent="0.35">
      <c r="A3" t="s">
        <v>62</v>
      </c>
      <c r="B3" t="s">
        <v>174</v>
      </c>
      <c r="C3" s="32">
        <v>44707</v>
      </c>
      <c r="D3" t="s">
        <v>481</v>
      </c>
      <c r="E3" t="str">
        <f>VLOOKUP(A3,'Agent wise'!A:E,5,0)</f>
        <v>Wireless</v>
      </c>
      <c r="F3" s="32">
        <v>45931</v>
      </c>
      <c r="G3">
        <f>COUNTIFS('Audit Raw data'!J:J,A:A,'Audit Raw data'!E:E,F:F)</f>
        <v>1</v>
      </c>
      <c r="H3" s="42">
        <f>IFERROR(SUMIFS('Audit Raw data'!BZ:BZ,'Audit Raw data'!J:J,A:A,'Audit Raw data'!E:E,F:F)/G3,"-")</f>
        <v>86</v>
      </c>
      <c r="I3">
        <f>COUNTIFS('Audit Raw data'!AM:AM,"Yes",'Audit Raw data'!J:J,A:A,'Audit Raw data'!E:E,'Day wise agent'!F:F)</f>
        <v>0</v>
      </c>
      <c r="J3">
        <f>COUNTIFS('Audit Raw data'!AM:AM,"NO",'Audit Raw data'!J:J,A:A,'Audit Raw data'!E:E,'Day wise agent'!F:F)</f>
        <v>1</v>
      </c>
      <c r="K3" s="12">
        <f t="shared" ref="K3:K66" si="0">IFERROR(I3/G3," ")</f>
        <v>0</v>
      </c>
    </row>
    <row r="4" spans="1:11" x14ac:dyDescent="0.35">
      <c r="A4" t="s">
        <v>175</v>
      </c>
      <c r="B4" t="s">
        <v>176</v>
      </c>
      <c r="C4" s="32">
        <v>44707</v>
      </c>
      <c r="D4" t="s">
        <v>242</v>
      </c>
      <c r="E4" t="str">
        <f>VLOOKUP(A4,'Agent wise'!A:E,5,0)</f>
        <v>RECL</v>
      </c>
      <c r="F4" s="32">
        <v>45931</v>
      </c>
      <c r="G4">
        <f>COUNTIFS('Audit Raw data'!J:J,A:A,'Audit Raw data'!E:E,F:F)</f>
        <v>0</v>
      </c>
      <c r="H4" s="42" t="str">
        <f>IFERROR(SUMIFS('Audit Raw data'!BZ:BZ,'Audit Raw data'!J:J,A:A,'Audit Raw data'!E:E,F:F)/G4,"-")</f>
        <v>-</v>
      </c>
      <c r="I4">
        <f>COUNTIFS('Audit Raw data'!AM:AM,"Yes",'Audit Raw data'!J:J,A:A,'Audit Raw data'!E:E,'Day wise agent'!F:F)</f>
        <v>0</v>
      </c>
      <c r="J4">
        <f>COUNTIFS('Audit Raw data'!AM:AM,"NO",'Audit Raw data'!J:J,A:A,'Audit Raw data'!E:E,'Day wise agent'!F:F)</f>
        <v>0</v>
      </c>
      <c r="K4" s="12" t="str">
        <f t="shared" si="0"/>
        <v xml:space="preserve"> </v>
      </c>
    </row>
    <row r="5" spans="1:11" x14ac:dyDescent="0.35">
      <c r="A5" t="s">
        <v>69</v>
      </c>
      <c r="B5" t="s">
        <v>455</v>
      </c>
      <c r="C5" s="32">
        <v>44713</v>
      </c>
      <c r="D5" t="s">
        <v>481</v>
      </c>
      <c r="E5" t="str">
        <f>VLOOKUP(A5,'Agent wise'!A:E,5,0)</f>
        <v>Wireless</v>
      </c>
      <c r="F5" s="32">
        <v>45931</v>
      </c>
      <c r="G5">
        <f>COUNTIFS('Audit Raw data'!J:J,A:A,'Audit Raw data'!E:E,F:F)</f>
        <v>1</v>
      </c>
      <c r="H5" s="42">
        <f>IFERROR(SUMIFS('Audit Raw data'!BZ:BZ,'Audit Raw data'!J:J,A:A,'Audit Raw data'!E:E,F:F)/G5,"-")</f>
        <v>92</v>
      </c>
      <c r="I5">
        <f>COUNTIFS('Audit Raw data'!AM:AM,"Yes",'Audit Raw data'!J:J,A:A,'Audit Raw data'!E:E,'Day wise agent'!F:F)</f>
        <v>1</v>
      </c>
      <c r="J5">
        <f>COUNTIFS('Audit Raw data'!AM:AM,"NO",'Audit Raw data'!J:J,A:A,'Audit Raw data'!E:E,'Day wise agent'!F:F)</f>
        <v>0</v>
      </c>
      <c r="K5" s="12">
        <f t="shared" si="0"/>
        <v>1</v>
      </c>
    </row>
    <row r="6" spans="1:11" x14ac:dyDescent="0.35">
      <c r="A6" t="s">
        <v>112</v>
      </c>
      <c r="B6" t="s">
        <v>456</v>
      </c>
      <c r="C6" s="32">
        <v>44721</v>
      </c>
      <c r="D6" t="s">
        <v>80</v>
      </c>
      <c r="E6" t="str">
        <f>VLOOKUP(A6,'Agent wise'!A:E,5,0)</f>
        <v>Wireless</v>
      </c>
      <c r="F6" s="32">
        <v>45931</v>
      </c>
      <c r="G6">
        <f>COUNTIFS('Audit Raw data'!J:J,A:A,'Audit Raw data'!E:E,F:F)</f>
        <v>0</v>
      </c>
      <c r="H6" s="42" t="str">
        <f>IFERROR(SUMIFS('Audit Raw data'!BZ:BZ,'Audit Raw data'!J:J,A:A,'Audit Raw data'!E:E,F:F)/G6,"-")</f>
        <v>-</v>
      </c>
      <c r="I6">
        <f>COUNTIFS('Audit Raw data'!AM:AM,"Yes",'Audit Raw data'!J:J,A:A,'Audit Raw data'!E:E,'Day wise agent'!F:F)</f>
        <v>0</v>
      </c>
      <c r="J6">
        <f>COUNTIFS('Audit Raw data'!AM:AM,"NO",'Audit Raw data'!J:J,A:A,'Audit Raw data'!E:E,'Day wise agent'!F:F)</f>
        <v>0</v>
      </c>
      <c r="K6" s="12" t="str">
        <f t="shared" si="0"/>
        <v xml:space="preserve"> </v>
      </c>
    </row>
    <row r="7" spans="1:11" x14ac:dyDescent="0.35">
      <c r="A7" t="s">
        <v>127</v>
      </c>
      <c r="B7" t="s">
        <v>179</v>
      </c>
      <c r="C7" s="32">
        <v>44739</v>
      </c>
      <c r="D7" t="s">
        <v>56</v>
      </c>
      <c r="E7" t="str">
        <f>VLOOKUP(A7,'Agent wise'!A:E,5,0)</f>
        <v>Wireless</v>
      </c>
      <c r="F7" s="32">
        <v>45931</v>
      </c>
      <c r="G7">
        <f>COUNTIFS('Audit Raw data'!J:J,A:A,'Audit Raw data'!E:E,F:F)</f>
        <v>0</v>
      </c>
      <c r="H7" s="42" t="str">
        <f>IFERROR(SUMIFS('Audit Raw data'!BZ:BZ,'Audit Raw data'!J:J,A:A,'Audit Raw data'!E:E,F:F)/G7,"-")</f>
        <v>-</v>
      </c>
      <c r="I7">
        <f>COUNTIFS('Audit Raw data'!AM:AM,"Yes",'Audit Raw data'!J:J,A:A,'Audit Raw data'!E:E,'Day wise agent'!F:F)</f>
        <v>0</v>
      </c>
      <c r="J7">
        <f>COUNTIFS('Audit Raw data'!AM:AM,"NO",'Audit Raw data'!J:J,A:A,'Audit Raw data'!E:E,'Day wise agent'!F:F)</f>
        <v>0</v>
      </c>
      <c r="K7" s="12" t="str">
        <f t="shared" si="0"/>
        <v xml:space="preserve"> </v>
      </c>
    </row>
    <row r="8" spans="1:11" x14ac:dyDescent="0.35">
      <c r="A8" t="s">
        <v>83</v>
      </c>
      <c r="B8" t="s">
        <v>180</v>
      </c>
      <c r="C8" s="32">
        <v>44768</v>
      </c>
      <c r="D8" t="s">
        <v>481</v>
      </c>
      <c r="E8" t="str">
        <f>VLOOKUP(A8,'Agent wise'!A:E,5,0)</f>
        <v>Wireless</v>
      </c>
      <c r="F8" s="32">
        <v>45931</v>
      </c>
      <c r="G8">
        <f>COUNTIFS('Audit Raw data'!J:J,A:A,'Audit Raw data'!E:E,F:F)</f>
        <v>1</v>
      </c>
      <c r="H8" s="42">
        <f>IFERROR(SUMIFS('Audit Raw data'!BZ:BZ,'Audit Raw data'!J:J,A:A,'Audit Raw data'!E:E,F:F)/G8,"-")</f>
        <v>90</v>
      </c>
      <c r="I8">
        <f>COUNTIFS('Audit Raw data'!AM:AM,"Yes",'Audit Raw data'!J:J,A:A,'Audit Raw data'!E:E,'Day wise agent'!F:F)</f>
        <v>1</v>
      </c>
      <c r="J8">
        <f>COUNTIFS('Audit Raw data'!AM:AM,"NO",'Audit Raw data'!J:J,A:A,'Audit Raw data'!E:E,'Day wise agent'!F:F)</f>
        <v>0</v>
      </c>
      <c r="K8" s="12">
        <f t="shared" si="0"/>
        <v>1</v>
      </c>
    </row>
    <row r="9" spans="1:11" x14ac:dyDescent="0.35">
      <c r="A9" t="s">
        <v>85</v>
      </c>
      <c r="B9" t="s">
        <v>181</v>
      </c>
      <c r="C9" s="32">
        <v>44784</v>
      </c>
      <c r="D9" t="s">
        <v>56</v>
      </c>
      <c r="E9" t="str">
        <f>VLOOKUP(A9,'Agent wise'!A:E,5,0)</f>
        <v>Wireless</v>
      </c>
      <c r="F9" s="32">
        <v>45931</v>
      </c>
      <c r="G9">
        <f>COUNTIFS('Audit Raw data'!J:J,A:A,'Audit Raw data'!E:E,F:F)</f>
        <v>1</v>
      </c>
      <c r="H9" s="42">
        <f>IFERROR(SUMIFS('Audit Raw data'!BZ:BZ,'Audit Raw data'!J:J,A:A,'Audit Raw data'!E:E,F:F)/G9,"-")</f>
        <v>84</v>
      </c>
      <c r="I9">
        <f>COUNTIFS('Audit Raw data'!AM:AM,"Yes",'Audit Raw data'!J:J,A:A,'Audit Raw data'!E:E,'Day wise agent'!F:F)</f>
        <v>1</v>
      </c>
      <c r="J9">
        <f>COUNTIFS('Audit Raw data'!AM:AM,"NO",'Audit Raw data'!J:J,A:A,'Audit Raw data'!E:E,'Day wise agent'!F:F)</f>
        <v>0</v>
      </c>
      <c r="K9" s="12">
        <f t="shared" si="0"/>
        <v>1</v>
      </c>
    </row>
    <row r="10" spans="1:11" x14ac:dyDescent="0.35">
      <c r="A10" t="s">
        <v>82</v>
      </c>
      <c r="B10" t="s">
        <v>182</v>
      </c>
      <c r="C10" s="32">
        <v>44786</v>
      </c>
      <c r="D10" t="s">
        <v>481</v>
      </c>
      <c r="E10" t="str">
        <f>VLOOKUP(A10,'Agent wise'!A:E,5,0)</f>
        <v>Wireless</v>
      </c>
      <c r="F10" s="32">
        <v>45931</v>
      </c>
      <c r="G10">
        <f>COUNTIFS('Audit Raw data'!J:J,A:A,'Audit Raw data'!E:E,F:F)</f>
        <v>1</v>
      </c>
      <c r="H10" s="42">
        <f>IFERROR(SUMIFS('Audit Raw data'!BZ:BZ,'Audit Raw data'!J:J,A:A,'Audit Raw data'!E:E,F:F)/G10,"-")</f>
        <v>80</v>
      </c>
      <c r="I10">
        <f>COUNTIFS('Audit Raw data'!AM:AM,"Yes",'Audit Raw data'!J:J,A:A,'Audit Raw data'!E:E,'Day wise agent'!F:F)</f>
        <v>1</v>
      </c>
      <c r="J10">
        <f>COUNTIFS('Audit Raw data'!AM:AM,"NO",'Audit Raw data'!J:J,A:A,'Audit Raw data'!E:E,'Day wise agent'!F:F)</f>
        <v>0</v>
      </c>
      <c r="K10" s="12">
        <f t="shared" si="0"/>
        <v>1</v>
      </c>
    </row>
    <row r="11" spans="1:11" x14ac:dyDescent="0.35">
      <c r="A11" t="s">
        <v>70</v>
      </c>
      <c r="B11" t="s">
        <v>183</v>
      </c>
      <c r="C11" s="32">
        <v>44786</v>
      </c>
      <c r="D11" t="s">
        <v>481</v>
      </c>
      <c r="E11" t="str">
        <f>VLOOKUP(A11,'Agent wise'!A:E,5,0)</f>
        <v>Wireless</v>
      </c>
      <c r="F11" s="32">
        <v>45931</v>
      </c>
      <c r="G11">
        <f>COUNTIFS('Audit Raw data'!J:J,A:A,'Audit Raw data'!E:E,F:F)</f>
        <v>1</v>
      </c>
      <c r="H11" s="42">
        <f>IFERROR(SUMIFS('Audit Raw data'!BZ:BZ,'Audit Raw data'!J:J,A:A,'Audit Raw data'!E:E,F:F)/G11,"-")</f>
        <v>88</v>
      </c>
      <c r="I11">
        <f>COUNTIFS('Audit Raw data'!AM:AM,"Yes",'Audit Raw data'!J:J,A:A,'Audit Raw data'!E:E,'Day wise agent'!F:F)</f>
        <v>1</v>
      </c>
      <c r="J11">
        <f>COUNTIFS('Audit Raw data'!AM:AM,"NO",'Audit Raw data'!J:J,A:A,'Audit Raw data'!E:E,'Day wise agent'!F:F)</f>
        <v>0</v>
      </c>
      <c r="K11" s="12">
        <f t="shared" si="0"/>
        <v>1</v>
      </c>
    </row>
    <row r="12" spans="1:11" x14ac:dyDescent="0.35">
      <c r="A12" t="s">
        <v>79</v>
      </c>
      <c r="B12" t="s">
        <v>457</v>
      </c>
      <c r="C12" s="32">
        <v>44882</v>
      </c>
      <c r="D12" t="s">
        <v>56</v>
      </c>
      <c r="E12" t="str">
        <f>VLOOKUP(A12,'Agent wise'!A:E,5,0)</f>
        <v>Wireless</v>
      </c>
      <c r="F12" s="32">
        <v>45931</v>
      </c>
      <c r="G12">
        <f>COUNTIFS('Audit Raw data'!J:J,A:A,'Audit Raw data'!E:E,F:F)</f>
        <v>0</v>
      </c>
      <c r="H12" s="42" t="str">
        <f>IFERROR(SUMIFS('Audit Raw data'!BZ:BZ,'Audit Raw data'!J:J,A:A,'Audit Raw data'!E:E,F:F)/G12,"-")</f>
        <v>-</v>
      </c>
      <c r="I12">
        <f>COUNTIFS('Audit Raw data'!AM:AM,"Yes",'Audit Raw data'!J:J,A:A,'Audit Raw data'!E:E,'Day wise agent'!F:F)</f>
        <v>0</v>
      </c>
      <c r="J12">
        <f>COUNTIFS('Audit Raw data'!AM:AM,"NO",'Audit Raw data'!J:J,A:A,'Audit Raw data'!E:E,'Day wise agent'!F:F)</f>
        <v>0</v>
      </c>
      <c r="K12" s="12" t="str">
        <f t="shared" si="0"/>
        <v xml:space="preserve"> </v>
      </c>
    </row>
    <row r="13" spans="1:11" x14ac:dyDescent="0.35">
      <c r="A13" t="s">
        <v>124</v>
      </c>
      <c r="B13" t="s">
        <v>190</v>
      </c>
      <c r="C13" s="32">
        <v>44932</v>
      </c>
      <c r="D13" t="s">
        <v>242</v>
      </c>
      <c r="E13" t="str">
        <f>VLOOKUP(A13,'Agent wise'!A:E,5,0)</f>
        <v>RECL</v>
      </c>
      <c r="F13" s="32">
        <v>45931</v>
      </c>
      <c r="G13">
        <f>COUNTIFS('Audit Raw data'!J:J,A:A,'Audit Raw data'!E:E,F:F)</f>
        <v>0</v>
      </c>
      <c r="H13" s="42" t="str">
        <f>IFERROR(SUMIFS('Audit Raw data'!BZ:BZ,'Audit Raw data'!J:J,A:A,'Audit Raw data'!E:E,F:F)/G13,"-")</f>
        <v>-</v>
      </c>
      <c r="I13">
        <f>COUNTIFS('Audit Raw data'!AM:AM,"Yes",'Audit Raw data'!J:J,A:A,'Audit Raw data'!E:E,'Day wise agent'!F:F)</f>
        <v>0</v>
      </c>
      <c r="J13">
        <f>COUNTIFS('Audit Raw data'!AM:AM,"NO",'Audit Raw data'!J:J,A:A,'Audit Raw data'!E:E,'Day wise agent'!F:F)</f>
        <v>0</v>
      </c>
      <c r="K13" s="12" t="str">
        <f t="shared" si="0"/>
        <v xml:space="preserve"> </v>
      </c>
    </row>
    <row r="14" spans="1:11" x14ac:dyDescent="0.35">
      <c r="A14" t="s">
        <v>86</v>
      </c>
      <c r="B14" t="s">
        <v>184</v>
      </c>
      <c r="C14" s="32">
        <v>44932</v>
      </c>
      <c r="D14" t="s">
        <v>80</v>
      </c>
      <c r="E14" t="str">
        <f>VLOOKUP(A14,'Agent wise'!A:E,5,0)</f>
        <v>Wireless</v>
      </c>
      <c r="F14" s="32">
        <v>45931</v>
      </c>
      <c r="G14">
        <f>COUNTIFS('Audit Raw data'!J:J,A:A,'Audit Raw data'!E:E,F:F)</f>
        <v>0</v>
      </c>
      <c r="H14" s="42" t="str">
        <f>IFERROR(SUMIFS('Audit Raw data'!BZ:BZ,'Audit Raw data'!J:J,A:A,'Audit Raw data'!E:E,F:F)/G14,"-")</f>
        <v>-</v>
      </c>
      <c r="I14">
        <f>COUNTIFS('Audit Raw data'!AM:AM,"Yes",'Audit Raw data'!J:J,A:A,'Audit Raw data'!E:E,'Day wise agent'!F:F)</f>
        <v>0</v>
      </c>
      <c r="J14">
        <f>COUNTIFS('Audit Raw data'!AM:AM,"NO",'Audit Raw data'!J:J,A:A,'Audit Raw data'!E:E,'Day wise agent'!F:F)</f>
        <v>0</v>
      </c>
      <c r="K14" s="12" t="str">
        <f t="shared" si="0"/>
        <v xml:space="preserve"> </v>
      </c>
    </row>
    <row r="15" spans="1:11" x14ac:dyDescent="0.35">
      <c r="A15" t="s">
        <v>103</v>
      </c>
      <c r="B15" t="s">
        <v>186</v>
      </c>
      <c r="C15" s="32">
        <v>44961</v>
      </c>
      <c r="D15" t="s">
        <v>481</v>
      </c>
      <c r="E15" t="str">
        <f>VLOOKUP(A15,'Agent wise'!A:E,5,0)</f>
        <v>Wireless</v>
      </c>
      <c r="F15" s="32">
        <v>45931</v>
      </c>
      <c r="G15">
        <f>COUNTIFS('Audit Raw data'!J:J,A:A,'Audit Raw data'!E:E,F:F)</f>
        <v>1</v>
      </c>
      <c r="H15" s="42">
        <f>IFERROR(SUMIFS('Audit Raw data'!BZ:BZ,'Audit Raw data'!J:J,A:A,'Audit Raw data'!E:E,F:F)/G15,"-")</f>
        <v>76</v>
      </c>
      <c r="I15">
        <f>COUNTIFS('Audit Raw data'!AM:AM,"Yes",'Audit Raw data'!J:J,A:A,'Audit Raw data'!E:E,'Day wise agent'!F:F)</f>
        <v>1</v>
      </c>
      <c r="J15">
        <f>COUNTIFS('Audit Raw data'!AM:AM,"NO",'Audit Raw data'!J:J,A:A,'Audit Raw data'!E:E,'Day wise agent'!F:F)</f>
        <v>0</v>
      </c>
      <c r="K15" s="12">
        <f t="shared" si="0"/>
        <v>1</v>
      </c>
    </row>
    <row r="16" spans="1:11" x14ac:dyDescent="0.35">
      <c r="A16" t="s">
        <v>111</v>
      </c>
      <c r="B16" t="s">
        <v>187</v>
      </c>
      <c r="C16" s="32">
        <v>45093</v>
      </c>
      <c r="D16" t="s">
        <v>481</v>
      </c>
      <c r="E16" t="str">
        <f>VLOOKUP(A16,'Agent wise'!A:E,5,0)</f>
        <v>Wireless</v>
      </c>
      <c r="F16" s="32">
        <v>45931</v>
      </c>
      <c r="G16">
        <f>COUNTIFS('Audit Raw data'!J:J,A:A,'Audit Raw data'!E:E,F:F)</f>
        <v>0</v>
      </c>
      <c r="H16" s="42" t="str">
        <f>IFERROR(SUMIFS('Audit Raw data'!BZ:BZ,'Audit Raw data'!J:J,A:A,'Audit Raw data'!E:E,F:F)/G16,"-")</f>
        <v>-</v>
      </c>
      <c r="I16">
        <f>COUNTIFS('Audit Raw data'!AM:AM,"Yes",'Audit Raw data'!J:J,A:A,'Audit Raw data'!E:E,'Day wise agent'!F:F)</f>
        <v>0</v>
      </c>
      <c r="J16">
        <f>COUNTIFS('Audit Raw data'!AM:AM,"NO",'Audit Raw data'!J:J,A:A,'Audit Raw data'!E:E,'Day wise agent'!F:F)</f>
        <v>0</v>
      </c>
      <c r="K16" s="12" t="str">
        <f t="shared" si="0"/>
        <v xml:space="preserve"> </v>
      </c>
    </row>
    <row r="17" spans="1:11" x14ac:dyDescent="0.35">
      <c r="A17" t="s">
        <v>77</v>
      </c>
      <c r="B17" t="s">
        <v>188</v>
      </c>
      <c r="C17" s="32">
        <v>45139</v>
      </c>
      <c r="D17" t="s">
        <v>56</v>
      </c>
      <c r="E17" t="str">
        <f>VLOOKUP(A17,'Agent wise'!A:E,5,0)</f>
        <v>Wireless</v>
      </c>
      <c r="F17" s="32">
        <v>45931</v>
      </c>
      <c r="G17">
        <f>COUNTIFS('Audit Raw data'!J:J,A:A,'Audit Raw data'!E:E,F:F)</f>
        <v>1</v>
      </c>
      <c r="H17" s="42">
        <f>IFERROR(SUMIFS('Audit Raw data'!BZ:BZ,'Audit Raw data'!J:J,A:A,'Audit Raw data'!E:E,F:F)/G17,"-")</f>
        <v>90</v>
      </c>
      <c r="I17">
        <f>COUNTIFS('Audit Raw data'!AM:AM,"Yes",'Audit Raw data'!J:J,A:A,'Audit Raw data'!E:E,'Day wise agent'!F:F)</f>
        <v>1</v>
      </c>
      <c r="J17">
        <f>COUNTIFS('Audit Raw data'!AM:AM,"NO",'Audit Raw data'!J:J,A:A,'Audit Raw data'!E:E,'Day wise agent'!F:F)</f>
        <v>0</v>
      </c>
      <c r="K17" s="12">
        <f t="shared" si="0"/>
        <v>1</v>
      </c>
    </row>
    <row r="18" spans="1:11" x14ac:dyDescent="0.35">
      <c r="A18" t="s">
        <v>92</v>
      </c>
      <c r="B18" t="s">
        <v>189</v>
      </c>
      <c r="C18" s="32">
        <v>45140</v>
      </c>
      <c r="D18" t="s">
        <v>80</v>
      </c>
      <c r="E18" t="str">
        <f>VLOOKUP(A18,'Agent wise'!A:E,5,0)</f>
        <v>Wireless</v>
      </c>
      <c r="F18" s="32">
        <v>45931</v>
      </c>
      <c r="G18">
        <f>COUNTIFS('Audit Raw data'!J:J,A:A,'Audit Raw data'!E:E,F:F)</f>
        <v>0</v>
      </c>
      <c r="H18" s="42" t="str">
        <f>IFERROR(SUMIFS('Audit Raw data'!BZ:BZ,'Audit Raw data'!J:J,A:A,'Audit Raw data'!E:E,F:F)/G18,"-")</f>
        <v>-</v>
      </c>
      <c r="I18">
        <f>COUNTIFS('Audit Raw data'!AM:AM,"Yes",'Audit Raw data'!J:J,A:A,'Audit Raw data'!E:E,'Day wise agent'!F:F)</f>
        <v>0</v>
      </c>
      <c r="J18">
        <f>COUNTIFS('Audit Raw data'!AM:AM,"NO",'Audit Raw data'!J:J,A:A,'Audit Raw data'!E:E,'Day wise agent'!F:F)</f>
        <v>0</v>
      </c>
      <c r="K18" s="12" t="str">
        <f t="shared" si="0"/>
        <v xml:space="preserve"> </v>
      </c>
    </row>
    <row r="19" spans="1:11" x14ac:dyDescent="0.35">
      <c r="A19" t="s">
        <v>102</v>
      </c>
      <c r="B19" t="s">
        <v>458</v>
      </c>
      <c r="C19" s="32">
        <v>45245</v>
      </c>
      <c r="D19" t="s">
        <v>56</v>
      </c>
      <c r="E19" t="str">
        <f>VLOOKUP(A19,'Agent wise'!A:E,5,0)</f>
        <v>Wireless</v>
      </c>
      <c r="F19" s="32">
        <v>45931</v>
      </c>
      <c r="G19">
        <f>COUNTIFS('Audit Raw data'!J:J,A:A,'Audit Raw data'!E:E,F:F)</f>
        <v>0</v>
      </c>
      <c r="H19" s="42" t="str">
        <f>IFERROR(SUMIFS('Audit Raw data'!BZ:BZ,'Audit Raw data'!J:J,A:A,'Audit Raw data'!E:E,F:F)/G19,"-")</f>
        <v>-</v>
      </c>
      <c r="I19">
        <f>COUNTIFS('Audit Raw data'!AM:AM,"Yes",'Audit Raw data'!J:J,A:A,'Audit Raw data'!E:E,'Day wise agent'!F:F)</f>
        <v>0</v>
      </c>
      <c r="J19">
        <f>COUNTIFS('Audit Raw data'!AM:AM,"NO",'Audit Raw data'!J:J,A:A,'Audit Raw data'!E:E,'Day wise agent'!F:F)</f>
        <v>0</v>
      </c>
      <c r="K19" s="12" t="str">
        <f t="shared" si="0"/>
        <v xml:space="preserve"> </v>
      </c>
    </row>
    <row r="20" spans="1:11" x14ac:dyDescent="0.35">
      <c r="A20" t="s">
        <v>142</v>
      </c>
      <c r="B20" t="s">
        <v>193</v>
      </c>
      <c r="C20" s="32">
        <v>45301</v>
      </c>
      <c r="D20" t="s">
        <v>192</v>
      </c>
      <c r="E20" t="str">
        <f>VLOOKUP(A20,'Agent wise'!A:E,5,0)</f>
        <v>Wire-line</v>
      </c>
      <c r="F20" s="32">
        <v>45931</v>
      </c>
      <c r="G20">
        <f>COUNTIFS('Audit Raw data'!J:J,A:A,'Audit Raw data'!E:E,F:F)</f>
        <v>0</v>
      </c>
      <c r="H20" s="42" t="str">
        <f>IFERROR(SUMIFS('Audit Raw data'!BZ:BZ,'Audit Raw data'!J:J,A:A,'Audit Raw data'!E:E,F:F)/G20,"-")</f>
        <v>-</v>
      </c>
      <c r="I20">
        <f>COUNTIFS('Audit Raw data'!AM:AM,"Yes",'Audit Raw data'!J:J,A:A,'Audit Raw data'!E:E,'Day wise agent'!F:F)</f>
        <v>0</v>
      </c>
      <c r="J20">
        <f>COUNTIFS('Audit Raw data'!AM:AM,"NO",'Audit Raw data'!J:J,A:A,'Audit Raw data'!E:E,'Day wise agent'!F:F)</f>
        <v>0</v>
      </c>
      <c r="K20" s="12" t="str">
        <f t="shared" si="0"/>
        <v xml:space="preserve"> </v>
      </c>
    </row>
    <row r="21" spans="1:11" x14ac:dyDescent="0.35">
      <c r="A21" t="s">
        <v>143</v>
      </c>
      <c r="B21" t="s">
        <v>191</v>
      </c>
      <c r="C21" s="32">
        <v>45292</v>
      </c>
      <c r="D21" t="s">
        <v>192</v>
      </c>
      <c r="E21" t="str">
        <f>VLOOKUP(A21,'Agent wise'!A:E,5,0)</f>
        <v>Wire-line</v>
      </c>
      <c r="F21" s="32">
        <v>45931</v>
      </c>
      <c r="G21">
        <f>COUNTIFS('Audit Raw data'!J:J,A:A,'Audit Raw data'!E:E,F:F)</f>
        <v>0</v>
      </c>
      <c r="H21" s="42" t="str">
        <f>IFERROR(SUMIFS('Audit Raw data'!BZ:BZ,'Audit Raw data'!J:J,A:A,'Audit Raw data'!E:E,F:F)/G21,"-")</f>
        <v>-</v>
      </c>
      <c r="I21">
        <f>COUNTIFS('Audit Raw data'!AM:AM,"Yes",'Audit Raw data'!J:J,A:A,'Audit Raw data'!E:E,'Day wise agent'!F:F)</f>
        <v>0</v>
      </c>
      <c r="J21">
        <f>COUNTIFS('Audit Raw data'!AM:AM,"NO",'Audit Raw data'!J:J,A:A,'Audit Raw data'!E:E,'Day wise agent'!F:F)</f>
        <v>0</v>
      </c>
      <c r="K21" s="12" t="str">
        <f t="shared" si="0"/>
        <v xml:space="preserve"> </v>
      </c>
    </row>
    <row r="22" spans="1:11" x14ac:dyDescent="0.35">
      <c r="A22" t="s">
        <v>54</v>
      </c>
      <c r="B22" t="s">
        <v>459</v>
      </c>
      <c r="C22" s="32">
        <v>45329</v>
      </c>
      <c r="D22" t="s">
        <v>481</v>
      </c>
      <c r="E22" t="str">
        <f>VLOOKUP(A22,'Agent wise'!A:E,5,0)</f>
        <v>Wireless</v>
      </c>
      <c r="F22" s="32">
        <v>45931</v>
      </c>
      <c r="G22">
        <f>COUNTIFS('Audit Raw data'!J:J,A:A,'Audit Raw data'!E:E,F:F)</f>
        <v>0</v>
      </c>
      <c r="H22" s="42" t="str">
        <f>IFERROR(SUMIFS('Audit Raw data'!BZ:BZ,'Audit Raw data'!J:J,A:A,'Audit Raw data'!E:E,F:F)/G22,"-")</f>
        <v>-</v>
      </c>
      <c r="I22">
        <f>COUNTIFS('Audit Raw data'!AM:AM,"Yes",'Audit Raw data'!J:J,A:A,'Audit Raw data'!E:E,'Day wise agent'!F:F)</f>
        <v>0</v>
      </c>
      <c r="J22">
        <f>COUNTIFS('Audit Raw data'!AM:AM,"NO",'Audit Raw data'!J:J,A:A,'Audit Raw data'!E:E,'Day wise agent'!F:F)</f>
        <v>0</v>
      </c>
      <c r="K22" s="12" t="str">
        <f t="shared" si="0"/>
        <v xml:space="preserve"> </v>
      </c>
    </row>
    <row r="23" spans="1:11" x14ac:dyDescent="0.35">
      <c r="A23" t="s">
        <v>117</v>
      </c>
      <c r="B23" t="s">
        <v>194</v>
      </c>
      <c r="C23" s="32">
        <v>45357</v>
      </c>
      <c r="D23" t="s">
        <v>192</v>
      </c>
      <c r="E23" t="str">
        <f>VLOOKUP(A23,'Agent wise'!A:E,5,0)</f>
        <v>Wire-line</v>
      </c>
      <c r="F23" s="32">
        <v>45931</v>
      </c>
      <c r="G23">
        <f>COUNTIFS('Audit Raw data'!J:J,A:A,'Audit Raw data'!E:E,F:F)</f>
        <v>0</v>
      </c>
      <c r="H23" s="42" t="str">
        <f>IFERROR(SUMIFS('Audit Raw data'!BZ:BZ,'Audit Raw data'!J:J,A:A,'Audit Raw data'!E:E,F:F)/G23,"-")</f>
        <v>-</v>
      </c>
      <c r="I23">
        <f>COUNTIFS('Audit Raw data'!AM:AM,"Yes",'Audit Raw data'!J:J,A:A,'Audit Raw data'!E:E,'Day wise agent'!F:F)</f>
        <v>0</v>
      </c>
      <c r="J23">
        <f>COUNTIFS('Audit Raw data'!AM:AM,"NO",'Audit Raw data'!J:J,A:A,'Audit Raw data'!E:E,'Day wise agent'!F:F)</f>
        <v>0</v>
      </c>
      <c r="K23" s="12" t="str">
        <f t="shared" si="0"/>
        <v xml:space="preserve"> </v>
      </c>
    </row>
    <row r="24" spans="1:11" x14ac:dyDescent="0.35">
      <c r="A24" t="s">
        <v>195</v>
      </c>
      <c r="B24" t="s">
        <v>196</v>
      </c>
      <c r="C24" s="32">
        <v>45367</v>
      </c>
      <c r="D24" t="s">
        <v>192</v>
      </c>
      <c r="E24" t="str">
        <f>VLOOKUP(A24,'Agent wise'!A:E,5,0)</f>
        <v>Wire-line</v>
      </c>
      <c r="F24" s="32">
        <v>45931</v>
      </c>
      <c r="G24">
        <f>COUNTIFS('Audit Raw data'!J:J,A:A,'Audit Raw data'!E:E,F:F)</f>
        <v>0</v>
      </c>
      <c r="H24" s="42" t="str">
        <f>IFERROR(SUMIFS('Audit Raw data'!BZ:BZ,'Audit Raw data'!J:J,A:A,'Audit Raw data'!E:E,F:F)/G24,"-")</f>
        <v>-</v>
      </c>
      <c r="I24">
        <f>COUNTIFS('Audit Raw data'!AM:AM,"Yes",'Audit Raw data'!J:J,A:A,'Audit Raw data'!E:E,'Day wise agent'!F:F)</f>
        <v>0</v>
      </c>
      <c r="J24">
        <f>COUNTIFS('Audit Raw data'!AM:AM,"NO",'Audit Raw data'!J:J,A:A,'Audit Raw data'!E:E,'Day wise agent'!F:F)</f>
        <v>0</v>
      </c>
      <c r="K24" s="12" t="str">
        <f t="shared" si="0"/>
        <v xml:space="preserve"> </v>
      </c>
    </row>
    <row r="25" spans="1:11" x14ac:dyDescent="0.35">
      <c r="A25" t="s">
        <v>91</v>
      </c>
      <c r="B25" t="s">
        <v>197</v>
      </c>
      <c r="C25" s="32">
        <v>45413</v>
      </c>
      <c r="D25" t="s">
        <v>80</v>
      </c>
      <c r="E25" t="str">
        <f>VLOOKUP(A25,'Agent wise'!A:E,5,0)</f>
        <v>Wireless</v>
      </c>
      <c r="F25" s="32">
        <v>45931</v>
      </c>
      <c r="G25">
        <f>COUNTIFS('Audit Raw data'!J:J,A:A,'Audit Raw data'!E:E,F:F)</f>
        <v>0</v>
      </c>
      <c r="H25" s="42" t="str">
        <f>IFERROR(SUMIFS('Audit Raw data'!BZ:BZ,'Audit Raw data'!J:J,A:A,'Audit Raw data'!E:E,F:F)/G25,"-")</f>
        <v>-</v>
      </c>
      <c r="I25">
        <f>COUNTIFS('Audit Raw data'!AM:AM,"Yes",'Audit Raw data'!J:J,A:A,'Audit Raw data'!E:E,'Day wise agent'!F:F)</f>
        <v>0</v>
      </c>
      <c r="J25">
        <f>COUNTIFS('Audit Raw data'!AM:AM,"NO",'Audit Raw data'!J:J,A:A,'Audit Raw data'!E:E,'Day wise agent'!F:F)</f>
        <v>0</v>
      </c>
      <c r="K25" s="12" t="str">
        <f t="shared" si="0"/>
        <v xml:space="preserve"> </v>
      </c>
    </row>
    <row r="26" spans="1:11" x14ac:dyDescent="0.35">
      <c r="A26" t="s">
        <v>63</v>
      </c>
      <c r="B26" t="s">
        <v>198</v>
      </c>
      <c r="C26" s="32">
        <v>45445</v>
      </c>
      <c r="D26" t="s">
        <v>481</v>
      </c>
      <c r="E26" t="str">
        <f>VLOOKUP(A26,'Agent wise'!A:E,5,0)</f>
        <v>Wireless</v>
      </c>
      <c r="F26" s="32">
        <v>45931</v>
      </c>
      <c r="G26">
        <f>COUNTIFS('Audit Raw data'!J:J,A:A,'Audit Raw data'!E:E,F:F)</f>
        <v>1</v>
      </c>
      <c r="H26" s="42">
        <f>IFERROR(SUMIFS('Audit Raw data'!BZ:BZ,'Audit Raw data'!J:J,A:A,'Audit Raw data'!E:E,F:F)/G26,"-")</f>
        <v>94</v>
      </c>
      <c r="I26">
        <f>COUNTIFS('Audit Raw data'!AM:AM,"Yes",'Audit Raw data'!J:J,A:A,'Audit Raw data'!E:E,'Day wise agent'!F:F)</f>
        <v>1</v>
      </c>
      <c r="J26">
        <f>COUNTIFS('Audit Raw data'!AM:AM,"NO",'Audit Raw data'!J:J,A:A,'Audit Raw data'!E:E,'Day wise agent'!F:F)</f>
        <v>0</v>
      </c>
      <c r="K26" s="12">
        <f t="shared" si="0"/>
        <v>1</v>
      </c>
    </row>
    <row r="27" spans="1:11" x14ac:dyDescent="0.35">
      <c r="A27" t="s">
        <v>73</v>
      </c>
      <c r="B27" t="s">
        <v>199</v>
      </c>
      <c r="C27" s="32">
        <v>45451</v>
      </c>
      <c r="D27" t="s">
        <v>290</v>
      </c>
      <c r="E27" t="str">
        <f>VLOOKUP(A27,'Agent wise'!A:E,5,0)</f>
        <v>Wireless</v>
      </c>
      <c r="F27" s="32">
        <v>45931</v>
      </c>
      <c r="G27">
        <f>COUNTIFS('Audit Raw data'!J:J,A:A,'Audit Raw data'!E:E,F:F)</f>
        <v>0</v>
      </c>
      <c r="H27" s="42" t="str">
        <f>IFERROR(SUMIFS('Audit Raw data'!BZ:BZ,'Audit Raw data'!J:J,A:A,'Audit Raw data'!E:E,F:F)/G27,"-")</f>
        <v>-</v>
      </c>
      <c r="I27">
        <f>COUNTIFS('Audit Raw data'!AM:AM,"Yes",'Audit Raw data'!J:J,A:A,'Audit Raw data'!E:E,'Day wise agent'!F:F)</f>
        <v>0</v>
      </c>
      <c r="J27">
        <f>COUNTIFS('Audit Raw data'!AM:AM,"NO",'Audit Raw data'!J:J,A:A,'Audit Raw data'!E:E,'Day wise agent'!F:F)</f>
        <v>0</v>
      </c>
      <c r="K27" s="12" t="str">
        <f t="shared" si="0"/>
        <v xml:space="preserve"> </v>
      </c>
    </row>
    <row r="28" spans="1:11" x14ac:dyDescent="0.35">
      <c r="A28" t="s">
        <v>87</v>
      </c>
      <c r="B28" t="s">
        <v>200</v>
      </c>
      <c r="C28" s="32">
        <v>45465</v>
      </c>
      <c r="D28" t="s">
        <v>290</v>
      </c>
      <c r="E28" t="str">
        <f>VLOOKUP(A28,'Agent wise'!A:E,5,0)</f>
        <v>Wireless</v>
      </c>
      <c r="F28" s="32">
        <v>45931</v>
      </c>
      <c r="G28">
        <f>COUNTIFS('Audit Raw data'!J:J,A:A,'Audit Raw data'!E:E,F:F)</f>
        <v>0</v>
      </c>
      <c r="H28" s="42" t="str">
        <f>IFERROR(SUMIFS('Audit Raw data'!BZ:BZ,'Audit Raw data'!J:J,A:A,'Audit Raw data'!E:E,F:F)/G28,"-")</f>
        <v>-</v>
      </c>
      <c r="I28">
        <f>COUNTIFS('Audit Raw data'!AM:AM,"Yes",'Audit Raw data'!J:J,A:A,'Audit Raw data'!E:E,'Day wise agent'!F:F)</f>
        <v>0</v>
      </c>
      <c r="J28">
        <f>COUNTIFS('Audit Raw data'!AM:AM,"NO",'Audit Raw data'!J:J,A:A,'Audit Raw data'!E:E,'Day wise agent'!F:F)</f>
        <v>0</v>
      </c>
      <c r="K28" s="12" t="str">
        <f t="shared" si="0"/>
        <v xml:space="preserve"> </v>
      </c>
    </row>
    <row r="29" spans="1:11" x14ac:dyDescent="0.35">
      <c r="A29" t="s">
        <v>74</v>
      </c>
      <c r="B29" t="s">
        <v>201</v>
      </c>
      <c r="C29" s="32">
        <v>45465</v>
      </c>
      <c r="D29" t="s">
        <v>290</v>
      </c>
      <c r="E29" t="str">
        <f>VLOOKUP(A29,'Agent wise'!A:E,5,0)</f>
        <v>Wireless</v>
      </c>
      <c r="F29" s="32">
        <v>45931</v>
      </c>
      <c r="G29">
        <f>COUNTIFS('Audit Raw data'!J:J,A:A,'Audit Raw data'!E:E,F:F)</f>
        <v>0</v>
      </c>
      <c r="H29" s="42" t="str">
        <f>IFERROR(SUMIFS('Audit Raw data'!BZ:BZ,'Audit Raw data'!J:J,A:A,'Audit Raw data'!E:E,F:F)/G29,"-")</f>
        <v>-</v>
      </c>
      <c r="I29">
        <f>COUNTIFS('Audit Raw data'!AM:AM,"Yes",'Audit Raw data'!J:J,A:A,'Audit Raw data'!E:E,'Day wise agent'!F:F)</f>
        <v>0</v>
      </c>
      <c r="J29">
        <f>COUNTIFS('Audit Raw data'!AM:AM,"NO",'Audit Raw data'!J:J,A:A,'Audit Raw data'!E:E,'Day wise agent'!F:F)</f>
        <v>0</v>
      </c>
      <c r="K29" s="12" t="str">
        <f t="shared" si="0"/>
        <v xml:space="preserve"> </v>
      </c>
    </row>
    <row r="30" spans="1:11" x14ac:dyDescent="0.35">
      <c r="A30" t="s">
        <v>55</v>
      </c>
      <c r="B30" t="s">
        <v>202</v>
      </c>
      <c r="C30" s="32">
        <v>45491</v>
      </c>
      <c r="D30" t="s">
        <v>290</v>
      </c>
      <c r="E30" t="str">
        <f>VLOOKUP(A30,'Agent wise'!A:E,5,0)</f>
        <v>Wireless</v>
      </c>
      <c r="F30" s="32">
        <v>45931</v>
      </c>
      <c r="G30">
        <f>COUNTIFS('Audit Raw data'!J:J,A:A,'Audit Raw data'!E:E,F:F)</f>
        <v>0</v>
      </c>
      <c r="H30" s="42" t="str">
        <f>IFERROR(SUMIFS('Audit Raw data'!BZ:BZ,'Audit Raw data'!J:J,A:A,'Audit Raw data'!E:E,F:F)/G30,"-")</f>
        <v>-</v>
      </c>
      <c r="I30">
        <f>COUNTIFS('Audit Raw data'!AM:AM,"Yes",'Audit Raw data'!J:J,A:A,'Audit Raw data'!E:E,'Day wise agent'!F:F)</f>
        <v>0</v>
      </c>
      <c r="J30">
        <f>COUNTIFS('Audit Raw data'!AM:AM,"NO",'Audit Raw data'!J:J,A:A,'Audit Raw data'!E:E,'Day wise agent'!F:F)</f>
        <v>0</v>
      </c>
      <c r="K30" s="12" t="str">
        <f t="shared" si="0"/>
        <v xml:space="preserve"> </v>
      </c>
    </row>
    <row r="31" spans="1:11" x14ac:dyDescent="0.35">
      <c r="A31" t="s">
        <v>88</v>
      </c>
      <c r="B31" t="s">
        <v>203</v>
      </c>
      <c r="C31" s="32">
        <v>45491</v>
      </c>
      <c r="D31" t="s">
        <v>290</v>
      </c>
      <c r="E31" t="str">
        <f>VLOOKUP(A31,'Agent wise'!A:E,5,0)</f>
        <v>Wireless</v>
      </c>
      <c r="F31" s="32">
        <v>45931</v>
      </c>
      <c r="G31">
        <f>COUNTIFS('Audit Raw data'!J:J,A:A,'Audit Raw data'!E:E,F:F)</f>
        <v>0</v>
      </c>
      <c r="H31" s="42" t="str">
        <f>IFERROR(SUMIFS('Audit Raw data'!BZ:BZ,'Audit Raw data'!J:J,A:A,'Audit Raw data'!E:E,F:F)/G31,"-")</f>
        <v>-</v>
      </c>
      <c r="I31">
        <f>COUNTIFS('Audit Raw data'!AM:AM,"Yes",'Audit Raw data'!J:J,A:A,'Audit Raw data'!E:E,'Day wise agent'!F:F)</f>
        <v>0</v>
      </c>
      <c r="J31">
        <f>COUNTIFS('Audit Raw data'!AM:AM,"NO",'Audit Raw data'!J:J,A:A,'Audit Raw data'!E:E,'Day wise agent'!F:F)</f>
        <v>0</v>
      </c>
      <c r="K31" s="12" t="str">
        <f t="shared" si="0"/>
        <v xml:space="preserve"> </v>
      </c>
    </row>
    <row r="32" spans="1:11" x14ac:dyDescent="0.35">
      <c r="A32" t="s">
        <v>76</v>
      </c>
      <c r="B32" t="s">
        <v>204</v>
      </c>
      <c r="C32" s="32">
        <v>45491</v>
      </c>
      <c r="D32" t="s">
        <v>290</v>
      </c>
      <c r="E32" t="str">
        <f>VLOOKUP(A32,'Agent wise'!A:E,5,0)</f>
        <v>Wireless</v>
      </c>
      <c r="F32" s="32">
        <v>45931</v>
      </c>
      <c r="G32">
        <f>COUNTIFS('Audit Raw data'!J:J,A:A,'Audit Raw data'!E:E,F:F)</f>
        <v>2</v>
      </c>
      <c r="H32" s="42">
        <f>IFERROR(SUMIFS('Audit Raw data'!BZ:BZ,'Audit Raw data'!J:J,A:A,'Audit Raw data'!E:E,F:F)/G32,"-")</f>
        <v>92</v>
      </c>
      <c r="I32">
        <f>COUNTIFS('Audit Raw data'!AM:AM,"Yes",'Audit Raw data'!J:J,A:A,'Audit Raw data'!E:E,'Day wise agent'!F:F)</f>
        <v>2</v>
      </c>
      <c r="J32">
        <f>COUNTIFS('Audit Raw data'!AM:AM,"NO",'Audit Raw data'!J:J,A:A,'Audit Raw data'!E:E,'Day wise agent'!F:F)</f>
        <v>0</v>
      </c>
      <c r="K32" s="12">
        <f t="shared" si="0"/>
        <v>1</v>
      </c>
    </row>
    <row r="33" spans="1:11" x14ac:dyDescent="0.35">
      <c r="A33" t="s">
        <v>146</v>
      </c>
      <c r="B33" t="s">
        <v>205</v>
      </c>
      <c r="C33" s="32">
        <v>45497</v>
      </c>
      <c r="D33" t="s">
        <v>192</v>
      </c>
      <c r="E33" t="str">
        <f>VLOOKUP(A33,'Agent wise'!A:E,5,0)</f>
        <v>Wire-line</v>
      </c>
      <c r="F33" s="32">
        <v>45931</v>
      </c>
      <c r="G33">
        <f>COUNTIFS('Audit Raw data'!J:J,A:A,'Audit Raw data'!E:E,F:F)</f>
        <v>0</v>
      </c>
      <c r="H33" s="42" t="str">
        <f>IFERROR(SUMIFS('Audit Raw data'!BZ:BZ,'Audit Raw data'!J:J,A:A,'Audit Raw data'!E:E,F:F)/G33,"-")</f>
        <v>-</v>
      </c>
      <c r="I33">
        <f>COUNTIFS('Audit Raw data'!AM:AM,"Yes",'Audit Raw data'!J:J,A:A,'Audit Raw data'!E:E,'Day wise agent'!F:F)</f>
        <v>0</v>
      </c>
      <c r="J33">
        <f>COUNTIFS('Audit Raw data'!AM:AM,"NO",'Audit Raw data'!J:J,A:A,'Audit Raw data'!E:E,'Day wise agent'!F:F)</f>
        <v>0</v>
      </c>
      <c r="K33" s="12" t="str">
        <f t="shared" si="0"/>
        <v xml:space="preserve"> </v>
      </c>
    </row>
    <row r="34" spans="1:11" x14ac:dyDescent="0.35">
      <c r="A34" t="s">
        <v>206</v>
      </c>
      <c r="B34" t="s">
        <v>207</v>
      </c>
      <c r="C34" s="32">
        <v>45500</v>
      </c>
      <c r="D34" t="s">
        <v>192</v>
      </c>
      <c r="E34" t="str">
        <f>VLOOKUP(A34,'Agent wise'!A:E,5,0)</f>
        <v>Wire-line</v>
      </c>
      <c r="F34" s="32">
        <v>45931</v>
      </c>
      <c r="G34">
        <f>COUNTIFS('Audit Raw data'!J:J,A:A,'Audit Raw data'!E:E,F:F)</f>
        <v>0</v>
      </c>
      <c r="H34" s="42" t="str">
        <f>IFERROR(SUMIFS('Audit Raw data'!BZ:BZ,'Audit Raw data'!J:J,A:A,'Audit Raw data'!E:E,F:F)/G34,"-")</f>
        <v>-</v>
      </c>
      <c r="I34">
        <f>COUNTIFS('Audit Raw data'!AM:AM,"Yes",'Audit Raw data'!J:J,A:A,'Audit Raw data'!E:E,'Day wise agent'!F:F)</f>
        <v>0</v>
      </c>
      <c r="J34">
        <f>COUNTIFS('Audit Raw data'!AM:AM,"NO",'Audit Raw data'!J:J,A:A,'Audit Raw data'!E:E,'Day wise agent'!F:F)</f>
        <v>0</v>
      </c>
      <c r="K34" s="12" t="str">
        <f t="shared" si="0"/>
        <v xml:space="preserve"> </v>
      </c>
    </row>
    <row r="35" spans="1:11" x14ac:dyDescent="0.35">
      <c r="A35" t="s">
        <v>109</v>
      </c>
      <c r="B35" t="s">
        <v>208</v>
      </c>
      <c r="C35" s="32">
        <v>45516</v>
      </c>
      <c r="D35" t="s">
        <v>290</v>
      </c>
      <c r="E35" t="str">
        <f>VLOOKUP(A35,'Agent wise'!A:E,5,0)</f>
        <v>Wireless</v>
      </c>
      <c r="F35" s="32">
        <v>45931</v>
      </c>
      <c r="G35">
        <f>COUNTIFS('Audit Raw data'!J:J,A:A,'Audit Raw data'!E:E,F:F)</f>
        <v>0</v>
      </c>
      <c r="H35" s="42" t="str">
        <f>IFERROR(SUMIFS('Audit Raw data'!BZ:BZ,'Audit Raw data'!J:J,A:A,'Audit Raw data'!E:E,F:F)/G35,"-")</f>
        <v>-</v>
      </c>
      <c r="I35">
        <f>COUNTIFS('Audit Raw data'!AM:AM,"Yes",'Audit Raw data'!J:J,A:A,'Audit Raw data'!E:E,'Day wise agent'!F:F)</f>
        <v>0</v>
      </c>
      <c r="J35">
        <f>COUNTIFS('Audit Raw data'!AM:AM,"NO",'Audit Raw data'!J:J,A:A,'Audit Raw data'!E:E,'Day wise agent'!F:F)</f>
        <v>0</v>
      </c>
      <c r="K35" s="12" t="str">
        <f t="shared" si="0"/>
        <v xml:space="preserve"> </v>
      </c>
    </row>
    <row r="36" spans="1:11" x14ac:dyDescent="0.35">
      <c r="A36" t="s">
        <v>93</v>
      </c>
      <c r="B36" t="s">
        <v>209</v>
      </c>
      <c r="C36" s="32">
        <v>45516</v>
      </c>
      <c r="D36" t="s">
        <v>290</v>
      </c>
      <c r="E36" t="str">
        <f>VLOOKUP(A36,'Agent wise'!A:E,5,0)</f>
        <v>Wireless</v>
      </c>
      <c r="F36" s="32">
        <v>45931</v>
      </c>
      <c r="G36">
        <f>COUNTIFS('Audit Raw data'!J:J,A:A,'Audit Raw data'!E:E,F:F)</f>
        <v>2</v>
      </c>
      <c r="H36" s="42">
        <f>IFERROR(SUMIFS('Audit Raw data'!BZ:BZ,'Audit Raw data'!J:J,A:A,'Audit Raw data'!E:E,F:F)/G36,"-")</f>
        <v>91</v>
      </c>
      <c r="I36">
        <f>COUNTIFS('Audit Raw data'!AM:AM,"Yes",'Audit Raw data'!J:J,A:A,'Audit Raw data'!E:E,'Day wise agent'!F:F)</f>
        <v>2</v>
      </c>
      <c r="J36">
        <f>COUNTIFS('Audit Raw data'!AM:AM,"NO",'Audit Raw data'!J:J,A:A,'Audit Raw data'!E:E,'Day wise agent'!F:F)</f>
        <v>0</v>
      </c>
      <c r="K36" s="12">
        <f t="shared" si="0"/>
        <v>1</v>
      </c>
    </row>
    <row r="37" spans="1:11" x14ac:dyDescent="0.35">
      <c r="A37" t="s">
        <v>147</v>
      </c>
      <c r="B37" t="s">
        <v>210</v>
      </c>
      <c r="C37" s="32">
        <v>45518</v>
      </c>
      <c r="D37" t="s">
        <v>192</v>
      </c>
      <c r="E37" t="str">
        <f>VLOOKUP(A37,'Agent wise'!A:E,5,0)</f>
        <v>Wire-line</v>
      </c>
      <c r="F37" s="32">
        <v>45931</v>
      </c>
      <c r="G37">
        <f>COUNTIFS('Audit Raw data'!J:J,A:A,'Audit Raw data'!E:E,F:F)</f>
        <v>0</v>
      </c>
      <c r="H37" s="42" t="str">
        <f>IFERROR(SUMIFS('Audit Raw data'!BZ:BZ,'Audit Raw data'!J:J,A:A,'Audit Raw data'!E:E,F:F)/G37,"-")</f>
        <v>-</v>
      </c>
      <c r="I37">
        <f>COUNTIFS('Audit Raw data'!AM:AM,"Yes",'Audit Raw data'!J:J,A:A,'Audit Raw data'!E:E,'Day wise agent'!F:F)</f>
        <v>0</v>
      </c>
      <c r="J37">
        <f>COUNTIFS('Audit Raw data'!AM:AM,"NO",'Audit Raw data'!J:J,A:A,'Audit Raw data'!E:E,'Day wise agent'!F:F)</f>
        <v>0</v>
      </c>
      <c r="K37" s="12" t="str">
        <f t="shared" si="0"/>
        <v xml:space="preserve"> </v>
      </c>
    </row>
    <row r="38" spans="1:11" x14ac:dyDescent="0.35">
      <c r="A38" t="s">
        <v>148</v>
      </c>
      <c r="B38" t="s">
        <v>219</v>
      </c>
      <c r="C38" s="32">
        <v>45518</v>
      </c>
      <c r="D38" t="s">
        <v>192</v>
      </c>
      <c r="E38" t="str">
        <f>VLOOKUP(A38,'Agent wise'!A:E,5,0)</f>
        <v>Wire-line</v>
      </c>
      <c r="F38" s="32">
        <v>45931</v>
      </c>
      <c r="G38">
        <f>COUNTIFS('Audit Raw data'!J:J,A:A,'Audit Raw data'!E:E,F:F)</f>
        <v>0</v>
      </c>
      <c r="H38" s="42" t="str">
        <f>IFERROR(SUMIFS('Audit Raw data'!BZ:BZ,'Audit Raw data'!J:J,A:A,'Audit Raw data'!E:E,F:F)/G38,"-")</f>
        <v>-</v>
      </c>
      <c r="I38">
        <f>COUNTIFS('Audit Raw data'!AM:AM,"Yes",'Audit Raw data'!J:J,A:A,'Audit Raw data'!E:E,'Day wise agent'!F:F)</f>
        <v>0</v>
      </c>
      <c r="J38">
        <f>COUNTIFS('Audit Raw data'!AM:AM,"NO",'Audit Raw data'!J:J,A:A,'Audit Raw data'!E:E,'Day wise agent'!F:F)</f>
        <v>0</v>
      </c>
      <c r="K38" s="12" t="str">
        <f t="shared" si="0"/>
        <v xml:space="preserve"> </v>
      </c>
    </row>
    <row r="39" spans="1:11" x14ac:dyDescent="0.35">
      <c r="A39" t="s">
        <v>105</v>
      </c>
      <c r="B39" t="s">
        <v>211</v>
      </c>
      <c r="C39" s="32">
        <v>45520</v>
      </c>
      <c r="D39" t="s">
        <v>56</v>
      </c>
      <c r="E39" t="str">
        <f>VLOOKUP(A39,'Agent wise'!A:E,5,0)</f>
        <v>Wireless</v>
      </c>
      <c r="F39" s="32">
        <v>45931</v>
      </c>
      <c r="G39">
        <f>COUNTIFS('Audit Raw data'!J:J,A:A,'Audit Raw data'!E:E,F:F)</f>
        <v>1</v>
      </c>
      <c r="H39" s="42">
        <f>IFERROR(SUMIFS('Audit Raw data'!BZ:BZ,'Audit Raw data'!J:J,A:A,'Audit Raw data'!E:E,F:F)/G39,"-")</f>
        <v>96</v>
      </c>
      <c r="I39">
        <f>COUNTIFS('Audit Raw data'!AM:AM,"Yes",'Audit Raw data'!J:J,A:A,'Audit Raw data'!E:E,'Day wise agent'!F:F)</f>
        <v>1</v>
      </c>
      <c r="J39">
        <f>COUNTIFS('Audit Raw data'!AM:AM,"NO",'Audit Raw data'!J:J,A:A,'Audit Raw data'!E:E,'Day wise agent'!F:F)</f>
        <v>0</v>
      </c>
      <c r="K39" s="12">
        <f t="shared" si="0"/>
        <v>1</v>
      </c>
    </row>
    <row r="40" spans="1:11" x14ac:dyDescent="0.35">
      <c r="A40" t="s">
        <v>84</v>
      </c>
      <c r="B40" t="s">
        <v>213</v>
      </c>
      <c r="C40" s="32">
        <v>45528</v>
      </c>
      <c r="D40" t="s">
        <v>80</v>
      </c>
      <c r="E40" t="str">
        <f>VLOOKUP(A40,'Agent wise'!A:E,5,0)</f>
        <v>Wireless</v>
      </c>
      <c r="F40" s="32">
        <v>45931</v>
      </c>
      <c r="G40">
        <f>COUNTIFS('Audit Raw data'!J:J,A:A,'Audit Raw data'!E:E,F:F)</f>
        <v>0</v>
      </c>
      <c r="H40" s="42" t="str">
        <f>IFERROR(SUMIFS('Audit Raw data'!BZ:BZ,'Audit Raw data'!J:J,A:A,'Audit Raw data'!E:E,F:F)/G40,"-")</f>
        <v>-</v>
      </c>
      <c r="I40">
        <f>COUNTIFS('Audit Raw data'!AM:AM,"Yes",'Audit Raw data'!J:J,A:A,'Audit Raw data'!E:E,'Day wise agent'!F:F)</f>
        <v>0</v>
      </c>
      <c r="J40">
        <f>COUNTIFS('Audit Raw data'!AM:AM,"NO",'Audit Raw data'!J:J,A:A,'Audit Raw data'!E:E,'Day wise agent'!F:F)</f>
        <v>0</v>
      </c>
      <c r="K40" s="12" t="str">
        <f t="shared" si="0"/>
        <v xml:space="preserve"> </v>
      </c>
    </row>
    <row r="41" spans="1:11" x14ac:dyDescent="0.35">
      <c r="A41" t="s">
        <v>114</v>
      </c>
      <c r="B41" t="s">
        <v>212</v>
      </c>
      <c r="C41" s="32">
        <v>45526</v>
      </c>
      <c r="D41" t="s">
        <v>80</v>
      </c>
      <c r="E41" t="str">
        <f>VLOOKUP(A41,'Agent wise'!A:E,5,0)</f>
        <v>Wireless</v>
      </c>
      <c r="F41" s="32">
        <v>45931</v>
      </c>
      <c r="G41">
        <f>COUNTIFS('Audit Raw data'!J:J,A:A,'Audit Raw data'!E:E,F:F)</f>
        <v>1</v>
      </c>
      <c r="H41" s="42">
        <f>IFERROR(SUMIFS('Audit Raw data'!BZ:BZ,'Audit Raw data'!J:J,A:A,'Audit Raw data'!E:E,F:F)/G41,"-")</f>
        <v>100</v>
      </c>
      <c r="I41">
        <f>COUNTIFS('Audit Raw data'!AM:AM,"Yes",'Audit Raw data'!J:J,A:A,'Audit Raw data'!E:E,'Day wise agent'!F:F)</f>
        <v>1</v>
      </c>
      <c r="J41">
        <f>COUNTIFS('Audit Raw data'!AM:AM,"NO",'Audit Raw data'!J:J,A:A,'Audit Raw data'!E:E,'Day wise agent'!F:F)</f>
        <v>0</v>
      </c>
      <c r="K41" s="12">
        <f t="shared" si="0"/>
        <v>1</v>
      </c>
    </row>
    <row r="42" spans="1:11" x14ac:dyDescent="0.35">
      <c r="A42" t="s">
        <v>96</v>
      </c>
      <c r="B42" t="s">
        <v>214</v>
      </c>
      <c r="C42" s="32">
        <v>45535</v>
      </c>
      <c r="D42" t="s">
        <v>290</v>
      </c>
      <c r="E42" t="str">
        <f>VLOOKUP(A42,'Agent wise'!A:E,5,0)</f>
        <v>Wireless</v>
      </c>
      <c r="F42" s="32">
        <v>45931</v>
      </c>
      <c r="G42">
        <f>COUNTIFS('Audit Raw data'!J:J,A:A,'Audit Raw data'!E:E,F:F)</f>
        <v>0</v>
      </c>
      <c r="H42" s="42" t="str">
        <f>IFERROR(SUMIFS('Audit Raw data'!BZ:BZ,'Audit Raw data'!J:J,A:A,'Audit Raw data'!E:E,F:F)/G42,"-")</f>
        <v>-</v>
      </c>
      <c r="I42">
        <f>COUNTIFS('Audit Raw data'!AM:AM,"Yes",'Audit Raw data'!J:J,A:A,'Audit Raw data'!E:E,'Day wise agent'!F:F)</f>
        <v>0</v>
      </c>
      <c r="J42">
        <f>COUNTIFS('Audit Raw data'!AM:AM,"NO",'Audit Raw data'!J:J,A:A,'Audit Raw data'!E:E,'Day wise agent'!F:F)</f>
        <v>0</v>
      </c>
      <c r="K42" s="12" t="str">
        <f t="shared" si="0"/>
        <v xml:space="preserve"> </v>
      </c>
    </row>
    <row r="43" spans="1:11" x14ac:dyDescent="0.35">
      <c r="A43" t="s">
        <v>99</v>
      </c>
      <c r="B43" t="s">
        <v>216</v>
      </c>
      <c r="C43" s="32">
        <v>45545</v>
      </c>
      <c r="D43" t="s">
        <v>80</v>
      </c>
      <c r="E43" t="str">
        <f>VLOOKUP(A43,'Agent wise'!A:E,5,0)</f>
        <v>Wireless</v>
      </c>
      <c r="F43" s="32">
        <v>45931</v>
      </c>
      <c r="G43">
        <f>COUNTIFS('Audit Raw data'!J:J,A:A,'Audit Raw data'!E:E,F:F)</f>
        <v>1</v>
      </c>
      <c r="H43" s="42">
        <f>IFERROR(SUMIFS('Audit Raw data'!BZ:BZ,'Audit Raw data'!J:J,A:A,'Audit Raw data'!E:E,F:F)/G43,"-")</f>
        <v>96</v>
      </c>
      <c r="I43">
        <f>COUNTIFS('Audit Raw data'!AM:AM,"Yes",'Audit Raw data'!J:J,A:A,'Audit Raw data'!E:E,'Day wise agent'!F:F)</f>
        <v>1</v>
      </c>
      <c r="J43">
        <f>COUNTIFS('Audit Raw data'!AM:AM,"NO",'Audit Raw data'!J:J,A:A,'Audit Raw data'!E:E,'Day wise agent'!F:F)</f>
        <v>0</v>
      </c>
      <c r="K43" s="12">
        <f t="shared" si="0"/>
        <v>1</v>
      </c>
    </row>
    <row r="44" spans="1:11" x14ac:dyDescent="0.35">
      <c r="A44" t="s">
        <v>98</v>
      </c>
      <c r="B44" t="s">
        <v>217</v>
      </c>
      <c r="C44" s="32">
        <v>45550</v>
      </c>
      <c r="D44" t="s">
        <v>192</v>
      </c>
      <c r="E44" t="str">
        <f>VLOOKUP(A44,'Agent wise'!A:E,5,0)</f>
        <v>Wire-line</v>
      </c>
      <c r="F44" s="32">
        <v>45931</v>
      </c>
      <c r="G44">
        <f>COUNTIFS('Audit Raw data'!J:J,A:A,'Audit Raw data'!E:E,F:F)</f>
        <v>0</v>
      </c>
      <c r="H44" s="42" t="str">
        <f>IFERROR(SUMIFS('Audit Raw data'!BZ:BZ,'Audit Raw data'!J:J,A:A,'Audit Raw data'!E:E,F:F)/G44,"-")</f>
        <v>-</v>
      </c>
      <c r="I44">
        <f>COUNTIFS('Audit Raw data'!AM:AM,"Yes",'Audit Raw data'!J:J,A:A,'Audit Raw data'!E:E,'Day wise agent'!F:F)</f>
        <v>0</v>
      </c>
      <c r="J44">
        <f>COUNTIFS('Audit Raw data'!AM:AM,"NO",'Audit Raw data'!J:J,A:A,'Audit Raw data'!E:E,'Day wise agent'!F:F)</f>
        <v>0</v>
      </c>
      <c r="K44" s="12" t="str">
        <f t="shared" si="0"/>
        <v xml:space="preserve"> </v>
      </c>
    </row>
    <row r="45" spans="1:11" x14ac:dyDescent="0.35">
      <c r="A45" t="s">
        <v>119</v>
      </c>
      <c r="B45" t="s">
        <v>218</v>
      </c>
      <c r="C45" s="32">
        <v>45564</v>
      </c>
      <c r="D45" t="s">
        <v>290</v>
      </c>
      <c r="E45" t="str">
        <f>VLOOKUP(A45,'Agent wise'!A:E,5,0)</f>
        <v>Wireless</v>
      </c>
      <c r="F45" s="32">
        <v>45931</v>
      </c>
      <c r="G45">
        <f>COUNTIFS('Audit Raw data'!J:J,A:A,'Audit Raw data'!E:E,F:F)</f>
        <v>0</v>
      </c>
      <c r="H45" s="42" t="str">
        <f>IFERROR(SUMIFS('Audit Raw data'!BZ:BZ,'Audit Raw data'!J:J,A:A,'Audit Raw data'!E:E,F:F)/G45,"-")</f>
        <v>-</v>
      </c>
      <c r="I45">
        <f>COUNTIFS('Audit Raw data'!AM:AM,"Yes",'Audit Raw data'!J:J,A:A,'Audit Raw data'!E:E,'Day wise agent'!F:F)</f>
        <v>0</v>
      </c>
      <c r="J45">
        <f>COUNTIFS('Audit Raw data'!AM:AM,"NO",'Audit Raw data'!J:J,A:A,'Audit Raw data'!E:E,'Day wise agent'!F:F)</f>
        <v>0</v>
      </c>
      <c r="K45" s="12" t="str">
        <f t="shared" si="0"/>
        <v xml:space="preserve"> </v>
      </c>
    </row>
    <row r="46" spans="1:11" x14ac:dyDescent="0.35">
      <c r="A46" t="s">
        <v>120</v>
      </c>
      <c r="B46" t="s">
        <v>220</v>
      </c>
      <c r="C46" s="32">
        <v>45589</v>
      </c>
      <c r="D46" t="s">
        <v>80</v>
      </c>
      <c r="E46" t="str">
        <f>VLOOKUP(A46,'Agent wise'!A:E,5,0)</f>
        <v>Wireless</v>
      </c>
      <c r="F46" s="32">
        <v>45931</v>
      </c>
      <c r="G46">
        <f>COUNTIFS('Audit Raw data'!J:J,A:A,'Audit Raw data'!E:E,F:F)</f>
        <v>0</v>
      </c>
      <c r="H46" s="42" t="str">
        <f>IFERROR(SUMIFS('Audit Raw data'!BZ:BZ,'Audit Raw data'!J:J,A:A,'Audit Raw data'!E:E,F:F)/G46,"-")</f>
        <v>-</v>
      </c>
      <c r="I46">
        <f>COUNTIFS('Audit Raw data'!AM:AM,"Yes",'Audit Raw data'!J:J,A:A,'Audit Raw data'!E:E,'Day wise agent'!F:F)</f>
        <v>0</v>
      </c>
      <c r="J46">
        <f>COUNTIFS('Audit Raw data'!AM:AM,"NO",'Audit Raw data'!J:J,A:A,'Audit Raw data'!E:E,'Day wise agent'!F:F)</f>
        <v>0</v>
      </c>
      <c r="K46" s="12" t="str">
        <f t="shared" si="0"/>
        <v xml:space="preserve"> </v>
      </c>
    </row>
    <row r="47" spans="1:11" x14ac:dyDescent="0.35">
      <c r="A47" t="s">
        <v>129</v>
      </c>
      <c r="B47" t="s">
        <v>221</v>
      </c>
      <c r="C47" s="32">
        <v>45635</v>
      </c>
      <c r="D47" t="s">
        <v>481</v>
      </c>
      <c r="E47" t="str">
        <f>VLOOKUP(A47,'Agent wise'!A:E,5,0)</f>
        <v>Wireless</v>
      </c>
      <c r="F47" s="32">
        <v>45931</v>
      </c>
      <c r="G47">
        <f>COUNTIFS('Audit Raw data'!J:J,A:A,'Audit Raw data'!E:E,F:F)</f>
        <v>0</v>
      </c>
      <c r="H47" s="42" t="str">
        <f>IFERROR(SUMIFS('Audit Raw data'!BZ:BZ,'Audit Raw data'!J:J,A:A,'Audit Raw data'!E:E,F:F)/G47,"-")</f>
        <v>-</v>
      </c>
      <c r="I47">
        <f>COUNTIFS('Audit Raw data'!AM:AM,"Yes",'Audit Raw data'!J:J,A:A,'Audit Raw data'!E:E,'Day wise agent'!F:F)</f>
        <v>0</v>
      </c>
      <c r="J47">
        <f>COUNTIFS('Audit Raw data'!AM:AM,"NO",'Audit Raw data'!J:J,A:A,'Audit Raw data'!E:E,'Day wise agent'!F:F)</f>
        <v>0</v>
      </c>
      <c r="K47" s="12" t="str">
        <f t="shared" si="0"/>
        <v xml:space="preserve"> </v>
      </c>
    </row>
    <row r="48" spans="1:11" x14ac:dyDescent="0.35">
      <c r="A48" t="s">
        <v>128</v>
      </c>
      <c r="B48" t="s">
        <v>224</v>
      </c>
      <c r="C48" s="32">
        <v>45641</v>
      </c>
      <c r="D48" t="s">
        <v>481</v>
      </c>
      <c r="E48" t="str">
        <f>VLOOKUP(A48,'Agent wise'!A:E,5,0)</f>
        <v>Wireless</v>
      </c>
      <c r="F48" s="32">
        <v>45931</v>
      </c>
      <c r="G48">
        <f>COUNTIFS('Audit Raw data'!J:J,A:A,'Audit Raw data'!E:E,F:F)</f>
        <v>3</v>
      </c>
      <c r="H48" s="42">
        <f>IFERROR(SUMIFS('Audit Raw data'!BZ:BZ,'Audit Raw data'!J:J,A:A,'Audit Raw data'!E:E,F:F)/G48,"-")</f>
        <v>83.333333333333329</v>
      </c>
      <c r="I48">
        <f>COUNTIFS('Audit Raw data'!AM:AM,"Yes",'Audit Raw data'!J:J,A:A,'Audit Raw data'!E:E,'Day wise agent'!F:F)</f>
        <v>3</v>
      </c>
      <c r="J48">
        <f>COUNTIFS('Audit Raw data'!AM:AM,"NO",'Audit Raw data'!J:J,A:A,'Audit Raw data'!E:E,'Day wise agent'!F:F)</f>
        <v>0</v>
      </c>
      <c r="K48" s="12">
        <f t="shared" si="0"/>
        <v>1</v>
      </c>
    </row>
    <row r="49" spans="1:11" x14ac:dyDescent="0.35">
      <c r="A49" t="s">
        <v>130</v>
      </c>
      <c r="B49" t="s">
        <v>222</v>
      </c>
      <c r="C49" s="32">
        <v>45637</v>
      </c>
      <c r="D49" t="s">
        <v>56</v>
      </c>
      <c r="E49" t="str">
        <f>VLOOKUP(A49,'Agent wise'!A:E,5,0)</f>
        <v>Wireless</v>
      </c>
      <c r="F49" s="32">
        <v>45931</v>
      </c>
      <c r="G49">
        <f>COUNTIFS('Audit Raw data'!J:J,A:A,'Audit Raw data'!E:E,F:F)</f>
        <v>1</v>
      </c>
      <c r="H49" s="42">
        <f>IFERROR(SUMIFS('Audit Raw data'!BZ:BZ,'Audit Raw data'!J:J,A:A,'Audit Raw data'!E:E,F:F)/G49,"-")</f>
        <v>96</v>
      </c>
      <c r="I49">
        <f>COUNTIFS('Audit Raw data'!AM:AM,"Yes",'Audit Raw data'!J:J,A:A,'Audit Raw data'!E:E,'Day wise agent'!F:F)</f>
        <v>1</v>
      </c>
      <c r="J49">
        <f>COUNTIFS('Audit Raw data'!AM:AM,"NO",'Audit Raw data'!J:J,A:A,'Audit Raw data'!E:E,'Day wise agent'!F:F)</f>
        <v>0</v>
      </c>
      <c r="K49" s="12">
        <f t="shared" si="0"/>
        <v>1</v>
      </c>
    </row>
    <row r="50" spans="1:11" x14ac:dyDescent="0.35">
      <c r="A50" t="s">
        <v>131</v>
      </c>
      <c r="B50" t="s">
        <v>223</v>
      </c>
      <c r="C50" s="32">
        <v>45640</v>
      </c>
      <c r="D50" t="s">
        <v>481</v>
      </c>
      <c r="E50" t="str">
        <f>VLOOKUP(A50,'Agent wise'!A:E,5,0)</f>
        <v>Wireless</v>
      </c>
      <c r="F50" s="32">
        <v>45931</v>
      </c>
      <c r="G50">
        <f>COUNTIFS('Audit Raw data'!J:J,A:A,'Audit Raw data'!E:E,F:F)</f>
        <v>0</v>
      </c>
      <c r="H50" s="42" t="str">
        <f>IFERROR(SUMIFS('Audit Raw data'!BZ:BZ,'Audit Raw data'!J:J,A:A,'Audit Raw data'!E:E,F:F)/G50,"-")</f>
        <v>-</v>
      </c>
      <c r="I50">
        <f>COUNTIFS('Audit Raw data'!AM:AM,"Yes",'Audit Raw data'!J:J,A:A,'Audit Raw data'!E:E,'Day wise agent'!F:F)</f>
        <v>0</v>
      </c>
      <c r="J50">
        <f>COUNTIFS('Audit Raw data'!AM:AM,"NO",'Audit Raw data'!J:J,A:A,'Audit Raw data'!E:E,'Day wise agent'!F:F)</f>
        <v>0</v>
      </c>
      <c r="K50" s="12" t="str">
        <f t="shared" si="0"/>
        <v xml:space="preserve"> </v>
      </c>
    </row>
    <row r="51" spans="1:11" x14ac:dyDescent="0.35">
      <c r="A51" t="s">
        <v>225</v>
      </c>
      <c r="B51" t="s">
        <v>226</v>
      </c>
      <c r="C51" s="32">
        <v>45659</v>
      </c>
      <c r="D51" t="s">
        <v>290</v>
      </c>
      <c r="E51" t="str">
        <f>VLOOKUP(A51,'Agent wise'!A:E,5,0)</f>
        <v>Wireless</v>
      </c>
      <c r="F51" s="32">
        <v>45931</v>
      </c>
      <c r="G51">
        <f>COUNTIFS('Audit Raw data'!J:J,A:A,'Audit Raw data'!E:E,F:F)</f>
        <v>0</v>
      </c>
      <c r="H51" s="42" t="str">
        <f>IFERROR(SUMIFS('Audit Raw data'!BZ:BZ,'Audit Raw data'!J:J,A:A,'Audit Raw data'!E:E,F:F)/G51,"-")</f>
        <v>-</v>
      </c>
      <c r="I51">
        <f>COUNTIFS('Audit Raw data'!AM:AM,"Yes",'Audit Raw data'!J:J,A:A,'Audit Raw data'!E:E,'Day wise agent'!F:F)</f>
        <v>0</v>
      </c>
      <c r="J51">
        <f>COUNTIFS('Audit Raw data'!AM:AM,"NO",'Audit Raw data'!J:J,A:A,'Audit Raw data'!E:E,'Day wise agent'!F:F)</f>
        <v>0</v>
      </c>
      <c r="K51" s="12" t="str">
        <f t="shared" si="0"/>
        <v xml:space="preserve"> </v>
      </c>
    </row>
    <row r="52" spans="1:11" x14ac:dyDescent="0.35">
      <c r="A52" t="s">
        <v>228</v>
      </c>
      <c r="B52" t="s">
        <v>229</v>
      </c>
      <c r="C52" s="32">
        <v>45663</v>
      </c>
      <c r="D52" t="s">
        <v>80</v>
      </c>
      <c r="E52" t="str">
        <f>VLOOKUP(A52,'Agent wise'!A:E,5,0)</f>
        <v>Wireless</v>
      </c>
      <c r="F52" s="32">
        <v>45931</v>
      </c>
      <c r="G52">
        <f>COUNTIFS('Audit Raw data'!J:J,A:A,'Audit Raw data'!E:E,F:F)</f>
        <v>0</v>
      </c>
      <c r="H52" s="42" t="str">
        <f>IFERROR(SUMIFS('Audit Raw data'!BZ:BZ,'Audit Raw data'!J:J,A:A,'Audit Raw data'!E:E,F:F)/G52,"-")</f>
        <v>-</v>
      </c>
      <c r="I52">
        <f>COUNTIFS('Audit Raw data'!AM:AM,"Yes",'Audit Raw data'!J:J,A:A,'Audit Raw data'!E:E,'Day wise agent'!F:F)</f>
        <v>0</v>
      </c>
      <c r="J52">
        <f>COUNTIFS('Audit Raw data'!AM:AM,"NO",'Audit Raw data'!J:J,A:A,'Audit Raw data'!E:E,'Day wise agent'!F:F)</f>
        <v>0</v>
      </c>
      <c r="K52" s="12" t="str">
        <f t="shared" si="0"/>
        <v xml:space="preserve"> </v>
      </c>
    </row>
    <row r="53" spans="1:11" x14ac:dyDescent="0.35">
      <c r="A53" t="s">
        <v>230</v>
      </c>
      <c r="B53" t="s">
        <v>231</v>
      </c>
      <c r="C53" s="32">
        <v>45674</v>
      </c>
      <c r="D53" t="s">
        <v>242</v>
      </c>
      <c r="E53" t="str">
        <f>VLOOKUP(A53,'Agent wise'!A:E,5,0)</f>
        <v>RECL</v>
      </c>
      <c r="F53" s="32">
        <v>45931</v>
      </c>
      <c r="G53">
        <f>COUNTIFS('Audit Raw data'!J:J,A:A,'Audit Raw data'!E:E,F:F)</f>
        <v>0</v>
      </c>
      <c r="H53" s="42" t="str">
        <f>IFERROR(SUMIFS('Audit Raw data'!BZ:BZ,'Audit Raw data'!J:J,A:A,'Audit Raw data'!E:E,F:F)/G53,"-")</f>
        <v>-</v>
      </c>
      <c r="I53">
        <f>COUNTIFS('Audit Raw data'!AM:AM,"Yes",'Audit Raw data'!J:J,A:A,'Audit Raw data'!E:E,'Day wise agent'!F:F)</f>
        <v>0</v>
      </c>
      <c r="J53">
        <f>COUNTIFS('Audit Raw data'!AM:AM,"NO",'Audit Raw data'!J:J,A:A,'Audit Raw data'!E:E,'Day wise agent'!F:F)</f>
        <v>0</v>
      </c>
      <c r="K53" s="12" t="str">
        <f t="shared" si="0"/>
        <v xml:space="preserve"> </v>
      </c>
    </row>
    <row r="54" spans="1:11" x14ac:dyDescent="0.35">
      <c r="A54" t="s">
        <v>232</v>
      </c>
      <c r="B54" t="s">
        <v>233</v>
      </c>
      <c r="C54" s="32">
        <v>45675</v>
      </c>
      <c r="D54" t="s">
        <v>290</v>
      </c>
      <c r="E54" t="str">
        <f>VLOOKUP(A54,'Agent wise'!A:E,5,0)</f>
        <v>Wireless</v>
      </c>
      <c r="F54" s="32">
        <v>45931</v>
      </c>
      <c r="G54">
        <f>COUNTIFS('Audit Raw data'!J:J,A:A,'Audit Raw data'!E:E,F:F)</f>
        <v>2</v>
      </c>
      <c r="H54" s="42">
        <f>IFERROR(SUMIFS('Audit Raw data'!BZ:BZ,'Audit Raw data'!J:J,A:A,'Audit Raw data'!E:E,F:F)/G54,"-")</f>
        <v>87</v>
      </c>
      <c r="I54">
        <f>COUNTIFS('Audit Raw data'!AM:AM,"Yes",'Audit Raw data'!J:J,A:A,'Audit Raw data'!E:E,'Day wise agent'!F:F)</f>
        <v>2</v>
      </c>
      <c r="J54">
        <f>COUNTIFS('Audit Raw data'!AM:AM,"NO",'Audit Raw data'!J:J,A:A,'Audit Raw data'!E:E,'Day wise agent'!F:F)</f>
        <v>0</v>
      </c>
      <c r="K54" s="12">
        <f t="shared" si="0"/>
        <v>1</v>
      </c>
    </row>
    <row r="55" spans="1:11" x14ac:dyDescent="0.35">
      <c r="A55" t="s">
        <v>234</v>
      </c>
      <c r="B55" t="s">
        <v>235</v>
      </c>
      <c r="C55" s="32">
        <v>45690</v>
      </c>
      <c r="D55" t="s">
        <v>80</v>
      </c>
      <c r="E55" t="str">
        <f>VLOOKUP(A55,'Agent wise'!A:E,5,0)</f>
        <v>Wireless</v>
      </c>
      <c r="F55" s="32">
        <v>45931</v>
      </c>
      <c r="G55">
        <f>COUNTIFS('Audit Raw data'!J:J,A:A,'Audit Raw data'!E:E,F:F)</f>
        <v>0</v>
      </c>
      <c r="H55" s="42" t="str">
        <f>IFERROR(SUMIFS('Audit Raw data'!BZ:BZ,'Audit Raw data'!J:J,A:A,'Audit Raw data'!E:E,F:F)/G55,"-")</f>
        <v>-</v>
      </c>
      <c r="I55">
        <f>COUNTIFS('Audit Raw data'!AM:AM,"Yes",'Audit Raw data'!J:J,A:A,'Audit Raw data'!E:E,'Day wise agent'!F:F)</f>
        <v>0</v>
      </c>
      <c r="J55">
        <f>COUNTIFS('Audit Raw data'!AM:AM,"NO",'Audit Raw data'!J:J,A:A,'Audit Raw data'!E:E,'Day wise agent'!F:F)</f>
        <v>0</v>
      </c>
      <c r="K55" s="12" t="str">
        <f t="shared" si="0"/>
        <v xml:space="preserve"> </v>
      </c>
    </row>
    <row r="56" spans="1:11" x14ac:dyDescent="0.35">
      <c r="A56" t="s">
        <v>236</v>
      </c>
      <c r="B56" t="s">
        <v>237</v>
      </c>
      <c r="C56" s="32">
        <v>45705</v>
      </c>
      <c r="D56" t="s">
        <v>242</v>
      </c>
      <c r="E56" t="str">
        <f>VLOOKUP(A56,'Agent wise'!A:E,5,0)</f>
        <v>RECL</v>
      </c>
      <c r="F56" s="32">
        <v>45931</v>
      </c>
      <c r="G56">
        <f>COUNTIFS('Audit Raw data'!J:J,A:A,'Audit Raw data'!E:E,F:F)</f>
        <v>0</v>
      </c>
      <c r="H56" s="42" t="str">
        <f>IFERROR(SUMIFS('Audit Raw data'!BZ:BZ,'Audit Raw data'!J:J,A:A,'Audit Raw data'!E:E,F:F)/G56,"-")</f>
        <v>-</v>
      </c>
      <c r="I56">
        <f>COUNTIFS('Audit Raw data'!AM:AM,"Yes",'Audit Raw data'!J:J,A:A,'Audit Raw data'!E:E,'Day wise agent'!F:F)</f>
        <v>0</v>
      </c>
      <c r="J56">
        <f>COUNTIFS('Audit Raw data'!AM:AM,"NO",'Audit Raw data'!J:J,A:A,'Audit Raw data'!E:E,'Day wise agent'!F:F)</f>
        <v>0</v>
      </c>
      <c r="K56" s="12" t="str">
        <f t="shared" si="0"/>
        <v xml:space="preserve"> </v>
      </c>
    </row>
    <row r="57" spans="1:11" x14ac:dyDescent="0.35">
      <c r="A57" t="s">
        <v>240</v>
      </c>
      <c r="B57" t="s">
        <v>241</v>
      </c>
      <c r="C57" s="32">
        <v>45710</v>
      </c>
      <c r="D57" t="s">
        <v>242</v>
      </c>
      <c r="E57" t="str">
        <f>VLOOKUP(A57,'Agent wise'!A:E,5,0)</f>
        <v>RECL</v>
      </c>
      <c r="F57" s="32">
        <v>45931</v>
      </c>
      <c r="G57">
        <f>COUNTIFS('Audit Raw data'!J:J,A:A,'Audit Raw data'!E:E,F:F)</f>
        <v>0</v>
      </c>
      <c r="H57" s="42" t="str">
        <f>IFERROR(SUMIFS('Audit Raw data'!BZ:BZ,'Audit Raw data'!J:J,A:A,'Audit Raw data'!E:E,F:F)/G57,"-")</f>
        <v>-</v>
      </c>
      <c r="I57">
        <f>COUNTIFS('Audit Raw data'!AM:AM,"Yes",'Audit Raw data'!J:J,A:A,'Audit Raw data'!E:E,'Day wise agent'!F:F)</f>
        <v>0</v>
      </c>
      <c r="J57">
        <f>COUNTIFS('Audit Raw data'!AM:AM,"NO",'Audit Raw data'!J:J,A:A,'Audit Raw data'!E:E,'Day wise agent'!F:F)</f>
        <v>0</v>
      </c>
      <c r="K57" s="12" t="str">
        <f t="shared" si="0"/>
        <v xml:space="preserve"> </v>
      </c>
    </row>
    <row r="58" spans="1:11" x14ac:dyDescent="0.35">
      <c r="A58" t="s">
        <v>243</v>
      </c>
      <c r="B58" t="s">
        <v>244</v>
      </c>
      <c r="C58" s="32">
        <v>45710</v>
      </c>
      <c r="D58" t="s">
        <v>242</v>
      </c>
      <c r="E58" t="str">
        <f>VLOOKUP(A58,'Agent wise'!A:E,5,0)</f>
        <v>RECL</v>
      </c>
      <c r="F58" s="32">
        <v>45931</v>
      </c>
      <c r="G58">
        <f>COUNTIFS('Audit Raw data'!J:J,A:A,'Audit Raw data'!E:E,F:F)</f>
        <v>0</v>
      </c>
      <c r="H58" s="42" t="str">
        <f>IFERROR(SUMIFS('Audit Raw data'!BZ:BZ,'Audit Raw data'!J:J,A:A,'Audit Raw data'!E:E,F:F)/G58,"-")</f>
        <v>-</v>
      </c>
      <c r="I58">
        <f>COUNTIFS('Audit Raw data'!AM:AM,"Yes",'Audit Raw data'!J:J,A:A,'Audit Raw data'!E:E,'Day wise agent'!F:F)</f>
        <v>0</v>
      </c>
      <c r="J58">
        <f>COUNTIFS('Audit Raw data'!AM:AM,"NO",'Audit Raw data'!J:J,A:A,'Audit Raw data'!E:E,'Day wise agent'!F:F)</f>
        <v>0</v>
      </c>
      <c r="K58" s="12" t="str">
        <f t="shared" si="0"/>
        <v xml:space="preserve"> </v>
      </c>
    </row>
    <row r="59" spans="1:11" x14ac:dyDescent="0.35">
      <c r="A59" t="s">
        <v>245</v>
      </c>
      <c r="B59" t="s">
        <v>246</v>
      </c>
      <c r="C59" s="32">
        <v>45710</v>
      </c>
      <c r="D59" t="s">
        <v>290</v>
      </c>
      <c r="E59" t="str">
        <f>VLOOKUP(A59,'Agent wise'!A:E,5,0)</f>
        <v>Wireless</v>
      </c>
      <c r="F59" s="32">
        <v>45931</v>
      </c>
      <c r="G59">
        <f>COUNTIFS('Audit Raw data'!J:J,A:A,'Audit Raw data'!E:E,F:F)</f>
        <v>0</v>
      </c>
      <c r="H59" s="42" t="str">
        <f>IFERROR(SUMIFS('Audit Raw data'!BZ:BZ,'Audit Raw data'!J:J,A:A,'Audit Raw data'!E:E,F:F)/G59,"-")</f>
        <v>-</v>
      </c>
      <c r="I59">
        <f>COUNTIFS('Audit Raw data'!AM:AM,"Yes",'Audit Raw data'!J:J,A:A,'Audit Raw data'!E:E,'Day wise agent'!F:F)</f>
        <v>0</v>
      </c>
      <c r="J59">
        <f>COUNTIFS('Audit Raw data'!AM:AM,"NO",'Audit Raw data'!J:J,A:A,'Audit Raw data'!E:E,'Day wise agent'!F:F)</f>
        <v>0</v>
      </c>
      <c r="K59" s="12" t="str">
        <f t="shared" si="0"/>
        <v xml:space="preserve"> </v>
      </c>
    </row>
    <row r="60" spans="1:11" x14ac:dyDescent="0.35">
      <c r="A60" t="s">
        <v>238</v>
      </c>
      <c r="B60" t="s">
        <v>239</v>
      </c>
      <c r="C60" s="32">
        <v>45710</v>
      </c>
      <c r="D60" t="s">
        <v>242</v>
      </c>
      <c r="E60" t="str">
        <f>VLOOKUP(A60,'Agent wise'!A:E,5,0)</f>
        <v>RECL</v>
      </c>
      <c r="F60" s="32">
        <v>45931</v>
      </c>
      <c r="G60">
        <f>COUNTIFS('Audit Raw data'!J:J,A:A,'Audit Raw data'!E:E,F:F)</f>
        <v>0</v>
      </c>
      <c r="H60" s="42" t="str">
        <f>IFERROR(SUMIFS('Audit Raw data'!BZ:BZ,'Audit Raw data'!J:J,A:A,'Audit Raw data'!E:E,F:F)/G60,"-")</f>
        <v>-</v>
      </c>
      <c r="I60">
        <f>COUNTIFS('Audit Raw data'!AM:AM,"Yes",'Audit Raw data'!J:J,A:A,'Audit Raw data'!E:E,'Day wise agent'!F:F)</f>
        <v>0</v>
      </c>
      <c r="J60">
        <f>COUNTIFS('Audit Raw data'!AM:AM,"NO",'Audit Raw data'!J:J,A:A,'Audit Raw data'!E:E,'Day wise agent'!F:F)</f>
        <v>0</v>
      </c>
      <c r="K60" s="12" t="str">
        <f t="shared" si="0"/>
        <v xml:space="preserve"> </v>
      </c>
    </row>
    <row r="61" spans="1:11" x14ac:dyDescent="0.35">
      <c r="A61" t="s">
        <v>140</v>
      </c>
      <c r="B61" t="s">
        <v>247</v>
      </c>
      <c r="C61" s="32">
        <v>45717</v>
      </c>
      <c r="D61" t="s">
        <v>192</v>
      </c>
      <c r="E61" t="str">
        <f>VLOOKUP(A61,'Agent wise'!A:E,5,0)</f>
        <v>Wire-line</v>
      </c>
      <c r="F61" s="32">
        <v>45931</v>
      </c>
      <c r="G61">
        <f>COUNTIFS('Audit Raw data'!J:J,A:A,'Audit Raw data'!E:E,F:F)</f>
        <v>0</v>
      </c>
      <c r="H61" s="42" t="str">
        <f>IFERROR(SUMIFS('Audit Raw data'!BZ:BZ,'Audit Raw data'!J:J,A:A,'Audit Raw data'!E:E,F:F)/G61,"-")</f>
        <v>-</v>
      </c>
      <c r="I61">
        <f>COUNTIFS('Audit Raw data'!AM:AM,"Yes",'Audit Raw data'!J:J,A:A,'Audit Raw data'!E:E,'Day wise agent'!F:F)</f>
        <v>0</v>
      </c>
      <c r="J61">
        <f>COUNTIFS('Audit Raw data'!AM:AM,"NO",'Audit Raw data'!J:J,A:A,'Audit Raw data'!E:E,'Day wise agent'!F:F)</f>
        <v>0</v>
      </c>
      <c r="K61" s="12" t="str">
        <f t="shared" si="0"/>
        <v xml:space="preserve"> </v>
      </c>
    </row>
    <row r="62" spans="1:11" x14ac:dyDescent="0.35">
      <c r="A62" t="s">
        <v>248</v>
      </c>
      <c r="B62" t="s">
        <v>249</v>
      </c>
      <c r="C62" s="32">
        <v>45723</v>
      </c>
      <c r="D62" t="s">
        <v>290</v>
      </c>
      <c r="E62" t="str">
        <f>VLOOKUP(A62,'Agent wise'!A:E,5,0)</f>
        <v>Wireless</v>
      </c>
      <c r="F62" s="32">
        <v>45931</v>
      </c>
      <c r="G62">
        <f>COUNTIFS('Audit Raw data'!J:J,A:A,'Audit Raw data'!E:E,F:F)</f>
        <v>0</v>
      </c>
      <c r="H62" s="42" t="str">
        <f>IFERROR(SUMIFS('Audit Raw data'!BZ:BZ,'Audit Raw data'!J:J,A:A,'Audit Raw data'!E:E,F:F)/G62,"-")</f>
        <v>-</v>
      </c>
      <c r="I62">
        <f>COUNTIFS('Audit Raw data'!AM:AM,"Yes",'Audit Raw data'!J:J,A:A,'Audit Raw data'!E:E,'Day wise agent'!F:F)</f>
        <v>0</v>
      </c>
      <c r="J62">
        <f>COUNTIFS('Audit Raw data'!AM:AM,"NO",'Audit Raw data'!J:J,A:A,'Audit Raw data'!E:E,'Day wise agent'!F:F)</f>
        <v>0</v>
      </c>
      <c r="K62" s="12" t="str">
        <f t="shared" si="0"/>
        <v xml:space="preserve"> </v>
      </c>
    </row>
    <row r="63" spans="1:11" x14ac:dyDescent="0.35">
      <c r="A63" t="s">
        <v>155</v>
      </c>
      <c r="B63" t="s">
        <v>250</v>
      </c>
      <c r="C63" s="32">
        <v>45735</v>
      </c>
      <c r="D63" t="s">
        <v>56</v>
      </c>
      <c r="E63" t="str">
        <f>VLOOKUP(A63,'Agent wise'!A:E,5,0)</f>
        <v>Wireless</v>
      </c>
      <c r="F63" s="32">
        <v>45931</v>
      </c>
      <c r="G63">
        <f>COUNTIFS('Audit Raw data'!J:J,A:A,'Audit Raw data'!E:E,F:F)</f>
        <v>0</v>
      </c>
      <c r="H63" s="42" t="str">
        <f>IFERROR(SUMIFS('Audit Raw data'!BZ:BZ,'Audit Raw data'!J:J,A:A,'Audit Raw data'!E:E,F:F)/G63,"-")</f>
        <v>-</v>
      </c>
      <c r="I63">
        <f>COUNTIFS('Audit Raw data'!AM:AM,"Yes",'Audit Raw data'!J:J,A:A,'Audit Raw data'!E:E,'Day wise agent'!F:F)</f>
        <v>0</v>
      </c>
      <c r="J63">
        <f>COUNTIFS('Audit Raw data'!AM:AM,"NO",'Audit Raw data'!J:J,A:A,'Audit Raw data'!E:E,'Day wise agent'!F:F)</f>
        <v>0</v>
      </c>
      <c r="K63" s="12" t="str">
        <f t="shared" si="0"/>
        <v xml:space="preserve"> </v>
      </c>
    </row>
    <row r="64" spans="1:11" x14ac:dyDescent="0.35">
      <c r="A64" t="s">
        <v>251</v>
      </c>
      <c r="B64" t="s">
        <v>252</v>
      </c>
      <c r="C64" s="32">
        <v>45748</v>
      </c>
      <c r="D64" t="s">
        <v>290</v>
      </c>
      <c r="E64" t="str">
        <f>VLOOKUP(A64,'Agent wise'!A:E,5,0)</f>
        <v>Wireless</v>
      </c>
      <c r="F64" s="32">
        <v>45931</v>
      </c>
      <c r="G64">
        <f>COUNTIFS('Audit Raw data'!J:J,A:A,'Audit Raw data'!E:E,F:F)</f>
        <v>0</v>
      </c>
      <c r="H64" s="42" t="str">
        <f>IFERROR(SUMIFS('Audit Raw data'!BZ:BZ,'Audit Raw data'!J:J,A:A,'Audit Raw data'!E:E,F:F)/G64,"-")</f>
        <v>-</v>
      </c>
      <c r="I64">
        <f>COUNTIFS('Audit Raw data'!AM:AM,"Yes",'Audit Raw data'!J:J,A:A,'Audit Raw data'!E:E,'Day wise agent'!F:F)</f>
        <v>0</v>
      </c>
      <c r="J64">
        <f>COUNTIFS('Audit Raw data'!AM:AM,"NO",'Audit Raw data'!J:J,A:A,'Audit Raw data'!E:E,'Day wise agent'!F:F)</f>
        <v>0</v>
      </c>
      <c r="K64" s="12" t="str">
        <f t="shared" si="0"/>
        <v xml:space="preserve"> </v>
      </c>
    </row>
    <row r="65" spans="1:11" x14ac:dyDescent="0.35">
      <c r="A65" t="s">
        <v>150</v>
      </c>
      <c r="B65" t="s">
        <v>253</v>
      </c>
      <c r="C65" s="32">
        <v>45767</v>
      </c>
      <c r="D65" t="s">
        <v>192</v>
      </c>
      <c r="E65" t="str">
        <f>VLOOKUP(A65,'Agent wise'!A:E,5,0)</f>
        <v>Wire-line</v>
      </c>
      <c r="F65" s="32">
        <v>45931</v>
      </c>
      <c r="G65">
        <f>COUNTIFS('Audit Raw data'!J:J,A:A,'Audit Raw data'!E:E,F:F)</f>
        <v>0</v>
      </c>
      <c r="H65" s="42" t="str">
        <f>IFERROR(SUMIFS('Audit Raw data'!BZ:BZ,'Audit Raw data'!J:J,A:A,'Audit Raw data'!E:E,F:F)/G65,"-")</f>
        <v>-</v>
      </c>
      <c r="I65">
        <f>COUNTIFS('Audit Raw data'!AM:AM,"Yes",'Audit Raw data'!J:J,A:A,'Audit Raw data'!E:E,'Day wise agent'!F:F)</f>
        <v>0</v>
      </c>
      <c r="J65">
        <f>COUNTIFS('Audit Raw data'!AM:AM,"NO",'Audit Raw data'!J:J,A:A,'Audit Raw data'!E:E,'Day wise agent'!F:F)</f>
        <v>0</v>
      </c>
      <c r="K65" s="12" t="str">
        <f t="shared" si="0"/>
        <v xml:space="preserve"> </v>
      </c>
    </row>
    <row r="66" spans="1:11" x14ac:dyDescent="0.35">
      <c r="A66" t="s">
        <v>254</v>
      </c>
      <c r="B66" t="s">
        <v>255</v>
      </c>
      <c r="C66" s="32">
        <v>45766</v>
      </c>
      <c r="D66" t="s">
        <v>481</v>
      </c>
      <c r="E66" t="str">
        <f>VLOOKUP(A66,'Agent wise'!A:E,5,0)</f>
        <v>Wireless</v>
      </c>
      <c r="F66" s="32">
        <v>45931</v>
      </c>
      <c r="G66">
        <f>COUNTIFS('Audit Raw data'!J:J,A:A,'Audit Raw data'!E:E,F:F)</f>
        <v>0</v>
      </c>
      <c r="H66" s="42" t="str">
        <f>IFERROR(SUMIFS('Audit Raw data'!BZ:BZ,'Audit Raw data'!J:J,A:A,'Audit Raw data'!E:E,F:F)/G66,"-")</f>
        <v>-</v>
      </c>
      <c r="I66">
        <f>COUNTIFS('Audit Raw data'!AM:AM,"Yes",'Audit Raw data'!J:J,A:A,'Audit Raw data'!E:E,'Day wise agent'!F:F)</f>
        <v>0</v>
      </c>
      <c r="J66">
        <f>COUNTIFS('Audit Raw data'!AM:AM,"NO",'Audit Raw data'!J:J,A:A,'Audit Raw data'!E:E,'Day wise agent'!F:F)</f>
        <v>0</v>
      </c>
      <c r="K66" s="12" t="str">
        <f t="shared" si="0"/>
        <v xml:space="preserve"> </v>
      </c>
    </row>
    <row r="67" spans="1:11" x14ac:dyDescent="0.35">
      <c r="A67" t="s">
        <v>149</v>
      </c>
      <c r="B67" t="s">
        <v>258</v>
      </c>
      <c r="C67" s="32">
        <v>45775</v>
      </c>
      <c r="D67" t="s">
        <v>192</v>
      </c>
      <c r="E67" t="str">
        <f>VLOOKUP(A67,'Agent wise'!A:E,5,0)</f>
        <v>Wire-line</v>
      </c>
      <c r="F67" s="32">
        <v>45931</v>
      </c>
      <c r="G67">
        <f>COUNTIFS('Audit Raw data'!J:J,A:A,'Audit Raw data'!E:E,F:F)</f>
        <v>0</v>
      </c>
      <c r="H67" s="42" t="str">
        <f>IFERROR(SUMIFS('Audit Raw data'!BZ:BZ,'Audit Raw data'!J:J,A:A,'Audit Raw data'!E:E,F:F)/G67,"-")</f>
        <v>-</v>
      </c>
      <c r="I67">
        <f>COUNTIFS('Audit Raw data'!AM:AM,"Yes",'Audit Raw data'!J:J,A:A,'Audit Raw data'!E:E,'Day wise agent'!F:F)</f>
        <v>0</v>
      </c>
      <c r="J67">
        <f>COUNTIFS('Audit Raw data'!AM:AM,"NO",'Audit Raw data'!J:J,A:A,'Audit Raw data'!E:E,'Day wise agent'!F:F)</f>
        <v>0</v>
      </c>
      <c r="K67" s="12" t="str">
        <f t="shared" ref="K67:K130" si="1">IFERROR(I67/G67," ")</f>
        <v xml:space="preserve"> </v>
      </c>
    </row>
    <row r="68" spans="1:11" x14ac:dyDescent="0.35">
      <c r="A68" t="s">
        <v>259</v>
      </c>
      <c r="B68" t="s">
        <v>260</v>
      </c>
      <c r="C68" s="32">
        <v>45797</v>
      </c>
      <c r="D68" t="s">
        <v>192</v>
      </c>
      <c r="E68" t="str">
        <f>VLOOKUP(A68,'Agent wise'!A:E,5,0)</f>
        <v>Wire-line</v>
      </c>
      <c r="F68" s="32">
        <v>45931</v>
      </c>
      <c r="G68">
        <f>COUNTIFS('Audit Raw data'!J:J,A:A,'Audit Raw data'!E:E,F:F)</f>
        <v>0</v>
      </c>
      <c r="H68" s="42" t="str">
        <f>IFERROR(SUMIFS('Audit Raw data'!BZ:BZ,'Audit Raw data'!J:J,A:A,'Audit Raw data'!E:E,F:F)/G68,"-")</f>
        <v>-</v>
      </c>
      <c r="I68">
        <f>COUNTIFS('Audit Raw data'!AM:AM,"Yes",'Audit Raw data'!J:J,A:A,'Audit Raw data'!E:E,'Day wise agent'!F:F)</f>
        <v>0</v>
      </c>
      <c r="J68">
        <f>COUNTIFS('Audit Raw data'!AM:AM,"NO",'Audit Raw data'!J:J,A:A,'Audit Raw data'!E:E,'Day wise agent'!F:F)</f>
        <v>0</v>
      </c>
      <c r="K68" s="12" t="str">
        <f t="shared" si="1"/>
        <v xml:space="preserve"> </v>
      </c>
    </row>
    <row r="69" spans="1:11" x14ac:dyDescent="0.35">
      <c r="A69" t="s">
        <v>151</v>
      </c>
      <c r="B69" t="s">
        <v>261</v>
      </c>
      <c r="C69" s="32">
        <v>45797</v>
      </c>
      <c r="D69" t="s">
        <v>192</v>
      </c>
      <c r="E69" t="str">
        <f>VLOOKUP(A69,'Agent wise'!A:E,5,0)</f>
        <v>Wire-line</v>
      </c>
      <c r="F69" s="32">
        <v>45931</v>
      </c>
      <c r="G69">
        <f>COUNTIFS('Audit Raw data'!J:J,A:A,'Audit Raw data'!E:E,F:F)</f>
        <v>0</v>
      </c>
      <c r="H69" s="42" t="str">
        <f>IFERROR(SUMIFS('Audit Raw data'!BZ:BZ,'Audit Raw data'!J:J,A:A,'Audit Raw data'!E:E,F:F)/G69,"-")</f>
        <v>-</v>
      </c>
      <c r="I69">
        <f>COUNTIFS('Audit Raw data'!AM:AM,"Yes",'Audit Raw data'!J:J,A:A,'Audit Raw data'!E:E,'Day wise agent'!F:F)</f>
        <v>0</v>
      </c>
      <c r="J69">
        <f>COUNTIFS('Audit Raw data'!AM:AM,"NO",'Audit Raw data'!J:J,A:A,'Audit Raw data'!E:E,'Day wise agent'!F:F)</f>
        <v>0</v>
      </c>
      <c r="K69" s="12" t="str">
        <f t="shared" si="1"/>
        <v xml:space="preserve"> </v>
      </c>
    </row>
    <row r="70" spans="1:11" x14ac:dyDescent="0.35">
      <c r="A70" t="s">
        <v>262</v>
      </c>
      <c r="B70" t="s">
        <v>263</v>
      </c>
      <c r="C70" s="32">
        <v>45809</v>
      </c>
      <c r="D70" t="s">
        <v>481</v>
      </c>
      <c r="E70" t="str">
        <f>VLOOKUP(A70,'Agent wise'!A:E,5,0)</f>
        <v>Wireless</v>
      </c>
      <c r="F70" s="32">
        <v>45931</v>
      </c>
      <c r="G70">
        <f>COUNTIFS('Audit Raw data'!J:J,A:A,'Audit Raw data'!E:E,F:F)</f>
        <v>2</v>
      </c>
      <c r="H70" s="42">
        <f>IFERROR(SUMIFS('Audit Raw data'!BZ:BZ,'Audit Raw data'!J:J,A:A,'Audit Raw data'!E:E,F:F)/G70,"-")</f>
        <v>86</v>
      </c>
      <c r="I70">
        <f>COUNTIFS('Audit Raw data'!AM:AM,"Yes",'Audit Raw data'!J:J,A:A,'Audit Raw data'!E:E,'Day wise agent'!F:F)</f>
        <v>2</v>
      </c>
      <c r="J70">
        <f>COUNTIFS('Audit Raw data'!AM:AM,"NO",'Audit Raw data'!J:J,A:A,'Audit Raw data'!E:E,'Day wise agent'!F:F)</f>
        <v>0</v>
      </c>
      <c r="K70" s="12">
        <f t="shared" si="1"/>
        <v>1</v>
      </c>
    </row>
    <row r="71" spans="1:11" x14ac:dyDescent="0.35">
      <c r="A71" t="s">
        <v>264</v>
      </c>
      <c r="B71" t="s">
        <v>265</v>
      </c>
      <c r="C71" s="32">
        <v>45809</v>
      </c>
      <c r="D71" t="s">
        <v>56</v>
      </c>
      <c r="E71" t="str">
        <f>VLOOKUP(A71,'Agent wise'!A:E,5,0)</f>
        <v>Wireless</v>
      </c>
      <c r="F71" s="32">
        <v>45931</v>
      </c>
      <c r="G71">
        <f>COUNTIFS('Audit Raw data'!J:J,A:A,'Audit Raw data'!E:E,F:F)</f>
        <v>0</v>
      </c>
      <c r="H71" s="42" t="str">
        <f>IFERROR(SUMIFS('Audit Raw data'!BZ:BZ,'Audit Raw data'!J:J,A:A,'Audit Raw data'!E:E,F:F)/G71,"-")</f>
        <v>-</v>
      </c>
      <c r="I71">
        <f>COUNTIFS('Audit Raw data'!AM:AM,"Yes",'Audit Raw data'!J:J,A:A,'Audit Raw data'!E:E,'Day wise agent'!F:F)</f>
        <v>0</v>
      </c>
      <c r="J71">
        <f>COUNTIFS('Audit Raw data'!AM:AM,"NO",'Audit Raw data'!J:J,A:A,'Audit Raw data'!E:E,'Day wise agent'!F:F)</f>
        <v>0</v>
      </c>
      <c r="K71" s="12" t="str">
        <f t="shared" si="1"/>
        <v xml:space="preserve"> </v>
      </c>
    </row>
    <row r="72" spans="1:11" x14ac:dyDescent="0.35">
      <c r="A72" t="s">
        <v>266</v>
      </c>
      <c r="B72" t="s">
        <v>267</v>
      </c>
      <c r="C72" s="32">
        <v>45823</v>
      </c>
      <c r="D72" t="s">
        <v>56</v>
      </c>
      <c r="E72" t="str">
        <f>VLOOKUP(A72,'Agent wise'!A:E,5,0)</f>
        <v>Wireless</v>
      </c>
      <c r="F72" s="32">
        <v>45931</v>
      </c>
      <c r="G72">
        <f>COUNTIFS('Audit Raw data'!J:J,A:A,'Audit Raw data'!E:E,F:F)</f>
        <v>0</v>
      </c>
      <c r="H72" s="42" t="str">
        <f>IFERROR(SUMIFS('Audit Raw data'!BZ:BZ,'Audit Raw data'!J:J,A:A,'Audit Raw data'!E:E,F:F)/G72,"-")</f>
        <v>-</v>
      </c>
      <c r="I72">
        <f>COUNTIFS('Audit Raw data'!AM:AM,"Yes",'Audit Raw data'!J:J,A:A,'Audit Raw data'!E:E,'Day wise agent'!F:F)</f>
        <v>0</v>
      </c>
      <c r="J72">
        <f>COUNTIFS('Audit Raw data'!AM:AM,"NO",'Audit Raw data'!J:J,A:A,'Audit Raw data'!E:E,'Day wise agent'!F:F)</f>
        <v>0</v>
      </c>
      <c r="K72" s="12" t="str">
        <f t="shared" si="1"/>
        <v xml:space="preserve"> </v>
      </c>
    </row>
    <row r="73" spans="1:11" x14ac:dyDescent="0.35">
      <c r="A73" t="s">
        <v>268</v>
      </c>
      <c r="B73" t="s">
        <v>269</v>
      </c>
      <c r="C73" s="32">
        <v>45830</v>
      </c>
      <c r="D73" t="s">
        <v>80</v>
      </c>
      <c r="E73" t="str">
        <f>VLOOKUP(A73,'Agent wise'!A:E,5,0)</f>
        <v>Wireless</v>
      </c>
      <c r="F73" s="32">
        <v>45931</v>
      </c>
      <c r="G73">
        <f>COUNTIFS('Audit Raw data'!J:J,A:A,'Audit Raw data'!E:E,F:F)</f>
        <v>0</v>
      </c>
      <c r="H73" s="42" t="str">
        <f>IFERROR(SUMIFS('Audit Raw data'!BZ:BZ,'Audit Raw data'!J:J,A:A,'Audit Raw data'!E:E,F:F)/G73,"-")</f>
        <v>-</v>
      </c>
      <c r="I73">
        <f>COUNTIFS('Audit Raw data'!AM:AM,"Yes",'Audit Raw data'!J:J,A:A,'Audit Raw data'!E:E,'Day wise agent'!F:F)</f>
        <v>0</v>
      </c>
      <c r="J73">
        <f>COUNTIFS('Audit Raw data'!AM:AM,"NO",'Audit Raw data'!J:J,A:A,'Audit Raw data'!E:E,'Day wise agent'!F:F)</f>
        <v>0</v>
      </c>
      <c r="K73" s="12" t="str">
        <f t="shared" si="1"/>
        <v xml:space="preserve"> </v>
      </c>
    </row>
    <row r="74" spans="1:11" x14ac:dyDescent="0.35">
      <c r="A74" t="s">
        <v>270</v>
      </c>
      <c r="B74" t="s">
        <v>271</v>
      </c>
      <c r="C74" s="32">
        <v>45834</v>
      </c>
      <c r="D74" t="s">
        <v>481</v>
      </c>
      <c r="E74" t="str">
        <f>VLOOKUP(A74,'Agent wise'!A:E,5,0)</f>
        <v>Wireless</v>
      </c>
      <c r="F74" s="32">
        <v>45931</v>
      </c>
      <c r="G74">
        <f>COUNTIFS('Audit Raw data'!J:J,A:A,'Audit Raw data'!E:E,F:F)</f>
        <v>0</v>
      </c>
      <c r="H74" s="42" t="str">
        <f>IFERROR(SUMIFS('Audit Raw data'!BZ:BZ,'Audit Raw data'!J:J,A:A,'Audit Raw data'!E:E,F:F)/G74,"-")</f>
        <v>-</v>
      </c>
      <c r="I74">
        <f>COUNTIFS('Audit Raw data'!AM:AM,"Yes",'Audit Raw data'!J:J,A:A,'Audit Raw data'!E:E,'Day wise agent'!F:F)</f>
        <v>0</v>
      </c>
      <c r="J74">
        <f>COUNTIFS('Audit Raw data'!AM:AM,"NO",'Audit Raw data'!J:J,A:A,'Audit Raw data'!E:E,'Day wise agent'!F:F)</f>
        <v>0</v>
      </c>
      <c r="K74" s="12" t="str">
        <f t="shared" si="1"/>
        <v xml:space="preserve"> </v>
      </c>
    </row>
    <row r="75" spans="1:11" x14ac:dyDescent="0.35">
      <c r="A75" t="s">
        <v>274</v>
      </c>
      <c r="B75" t="s">
        <v>275</v>
      </c>
      <c r="C75" s="32">
        <v>45840</v>
      </c>
      <c r="D75" t="s">
        <v>290</v>
      </c>
      <c r="E75" t="str">
        <f>VLOOKUP(A75,'Agent wise'!A:E,5,0)</f>
        <v>Wireless</v>
      </c>
      <c r="F75" s="32">
        <v>45931</v>
      </c>
      <c r="G75">
        <f>COUNTIFS('Audit Raw data'!J:J,A:A,'Audit Raw data'!E:E,F:F)</f>
        <v>0</v>
      </c>
      <c r="H75" s="42" t="str">
        <f>IFERROR(SUMIFS('Audit Raw data'!BZ:BZ,'Audit Raw data'!J:J,A:A,'Audit Raw data'!E:E,F:F)/G75,"-")</f>
        <v>-</v>
      </c>
      <c r="I75">
        <f>COUNTIFS('Audit Raw data'!AM:AM,"Yes",'Audit Raw data'!J:J,A:A,'Audit Raw data'!E:E,'Day wise agent'!F:F)</f>
        <v>0</v>
      </c>
      <c r="J75">
        <f>COUNTIFS('Audit Raw data'!AM:AM,"NO",'Audit Raw data'!J:J,A:A,'Audit Raw data'!E:E,'Day wise agent'!F:F)</f>
        <v>0</v>
      </c>
      <c r="K75" s="12" t="str">
        <f t="shared" si="1"/>
        <v xml:space="preserve"> </v>
      </c>
    </row>
    <row r="76" spans="1:11" x14ac:dyDescent="0.35">
      <c r="A76" t="s">
        <v>272</v>
      </c>
      <c r="B76" t="s">
        <v>273</v>
      </c>
      <c r="C76" s="32">
        <v>45840</v>
      </c>
      <c r="D76" t="s">
        <v>56</v>
      </c>
      <c r="E76" t="str">
        <f>VLOOKUP(A76,'Agent wise'!A:E,5,0)</f>
        <v>Wireless</v>
      </c>
      <c r="F76" s="32">
        <v>45931</v>
      </c>
      <c r="G76">
        <f>COUNTIFS('Audit Raw data'!J:J,A:A,'Audit Raw data'!E:E,F:F)</f>
        <v>0</v>
      </c>
      <c r="H76" s="42" t="str">
        <f>IFERROR(SUMIFS('Audit Raw data'!BZ:BZ,'Audit Raw data'!J:J,A:A,'Audit Raw data'!E:E,F:F)/G76,"-")</f>
        <v>-</v>
      </c>
      <c r="I76">
        <f>COUNTIFS('Audit Raw data'!AM:AM,"Yes",'Audit Raw data'!J:J,A:A,'Audit Raw data'!E:E,'Day wise agent'!F:F)</f>
        <v>0</v>
      </c>
      <c r="J76">
        <f>COUNTIFS('Audit Raw data'!AM:AM,"NO",'Audit Raw data'!J:J,A:A,'Audit Raw data'!E:E,'Day wise agent'!F:F)</f>
        <v>0</v>
      </c>
      <c r="K76" s="12" t="str">
        <f t="shared" si="1"/>
        <v xml:space="preserve"> </v>
      </c>
    </row>
    <row r="77" spans="1:11" x14ac:dyDescent="0.35">
      <c r="A77" t="s">
        <v>278</v>
      </c>
      <c r="B77" t="s">
        <v>279</v>
      </c>
      <c r="C77" s="32">
        <v>45856</v>
      </c>
      <c r="D77" t="s">
        <v>80</v>
      </c>
      <c r="E77" t="str">
        <f>VLOOKUP(A77,'Agent wise'!A:E,5,0)</f>
        <v>Wireless</v>
      </c>
      <c r="F77" s="32">
        <v>45931</v>
      </c>
      <c r="G77">
        <f>COUNTIFS('Audit Raw data'!J:J,A:A,'Audit Raw data'!E:E,F:F)</f>
        <v>0</v>
      </c>
      <c r="H77" s="42" t="str">
        <f>IFERROR(SUMIFS('Audit Raw data'!BZ:BZ,'Audit Raw data'!J:J,A:A,'Audit Raw data'!E:E,F:F)/G77,"-")</f>
        <v>-</v>
      </c>
      <c r="I77">
        <f>COUNTIFS('Audit Raw data'!AM:AM,"Yes",'Audit Raw data'!J:J,A:A,'Audit Raw data'!E:E,'Day wise agent'!F:F)</f>
        <v>0</v>
      </c>
      <c r="J77">
        <f>COUNTIFS('Audit Raw data'!AM:AM,"NO",'Audit Raw data'!J:J,A:A,'Audit Raw data'!E:E,'Day wise agent'!F:F)</f>
        <v>0</v>
      </c>
      <c r="K77" s="12" t="str">
        <f t="shared" si="1"/>
        <v xml:space="preserve"> </v>
      </c>
    </row>
    <row r="78" spans="1:11" x14ac:dyDescent="0.35">
      <c r="A78" t="s">
        <v>280</v>
      </c>
      <c r="B78" t="s">
        <v>460</v>
      </c>
      <c r="C78" s="32">
        <v>45856</v>
      </c>
      <c r="D78" t="s">
        <v>56</v>
      </c>
      <c r="E78" t="str">
        <f>VLOOKUP(A78,'Agent wise'!A:E,5,0)</f>
        <v>Wireless</v>
      </c>
      <c r="F78" s="32">
        <v>45931</v>
      </c>
      <c r="G78">
        <f>COUNTIFS('Audit Raw data'!J:J,A:A,'Audit Raw data'!E:E,F:F)</f>
        <v>0</v>
      </c>
      <c r="H78" s="42" t="str">
        <f>IFERROR(SUMIFS('Audit Raw data'!BZ:BZ,'Audit Raw data'!J:J,A:A,'Audit Raw data'!E:E,F:F)/G78,"-")</f>
        <v>-</v>
      </c>
      <c r="I78">
        <f>COUNTIFS('Audit Raw data'!AM:AM,"Yes",'Audit Raw data'!J:J,A:A,'Audit Raw data'!E:E,'Day wise agent'!F:F)</f>
        <v>0</v>
      </c>
      <c r="J78">
        <f>COUNTIFS('Audit Raw data'!AM:AM,"NO",'Audit Raw data'!J:J,A:A,'Audit Raw data'!E:E,'Day wise agent'!F:F)</f>
        <v>0</v>
      </c>
      <c r="K78" s="12" t="str">
        <f t="shared" si="1"/>
        <v xml:space="preserve"> </v>
      </c>
    </row>
    <row r="79" spans="1:11" x14ac:dyDescent="0.35">
      <c r="A79" t="s">
        <v>281</v>
      </c>
      <c r="B79" t="s">
        <v>282</v>
      </c>
      <c r="C79" s="32">
        <v>45855</v>
      </c>
      <c r="D79" t="s">
        <v>481</v>
      </c>
      <c r="E79" t="str">
        <f>VLOOKUP(A79,'Agent wise'!A:E,5,0)</f>
        <v>Wireless</v>
      </c>
      <c r="F79" s="32">
        <v>45931</v>
      </c>
      <c r="G79">
        <f>COUNTIFS('Audit Raw data'!J:J,A:A,'Audit Raw data'!E:E,F:F)</f>
        <v>0</v>
      </c>
      <c r="H79" s="42" t="str">
        <f>IFERROR(SUMIFS('Audit Raw data'!BZ:BZ,'Audit Raw data'!J:J,A:A,'Audit Raw data'!E:E,F:F)/G79,"-")</f>
        <v>-</v>
      </c>
      <c r="I79">
        <f>COUNTIFS('Audit Raw data'!AM:AM,"Yes",'Audit Raw data'!J:J,A:A,'Audit Raw data'!E:E,'Day wise agent'!F:F)</f>
        <v>0</v>
      </c>
      <c r="J79">
        <f>COUNTIFS('Audit Raw data'!AM:AM,"NO",'Audit Raw data'!J:J,A:A,'Audit Raw data'!E:E,'Day wise agent'!F:F)</f>
        <v>0</v>
      </c>
      <c r="K79" s="12" t="str">
        <f t="shared" si="1"/>
        <v xml:space="preserve"> </v>
      </c>
    </row>
    <row r="80" spans="1:11" x14ac:dyDescent="0.35">
      <c r="A80" t="s">
        <v>161</v>
      </c>
      <c r="B80" t="s">
        <v>283</v>
      </c>
      <c r="C80" s="32">
        <v>45856</v>
      </c>
      <c r="D80" t="s">
        <v>481</v>
      </c>
      <c r="E80" t="str">
        <f>VLOOKUP(A80,'Agent wise'!A:E,5,0)</f>
        <v>Wireless</v>
      </c>
      <c r="F80" s="32">
        <v>45931</v>
      </c>
      <c r="G80">
        <f>COUNTIFS('Audit Raw data'!J:J,A:A,'Audit Raw data'!E:E,F:F)</f>
        <v>0</v>
      </c>
      <c r="H80" s="42" t="str">
        <f>IFERROR(SUMIFS('Audit Raw data'!BZ:BZ,'Audit Raw data'!J:J,A:A,'Audit Raw data'!E:E,F:F)/G80,"-")</f>
        <v>-</v>
      </c>
      <c r="I80">
        <f>COUNTIFS('Audit Raw data'!AM:AM,"Yes",'Audit Raw data'!J:J,A:A,'Audit Raw data'!E:E,'Day wise agent'!F:F)</f>
        <v>0</v>
      </c>
      <c r="J80">
        <f>COUNTIFS('Audit Raw data'!AM:AM,"NO",'Audit Raw data'!J:J,A:A,'Audit Raw data'!E:E,'Day wise agent'!F:F)</f>
        <v>0</v>
      </c>
      <c r="K80" s="12" t="str">
        <f t="shared" si="1"/>
        <v xml:space="preserve"> </v>
      </c>
    </row>
    <row r="81" spans="1:11" x14ac:dyDescent="0.35">
      <c r="A81" t="s">
        <v>284</v>
      </c>
      <c r="B81" t="s">
        <v>461</v>
      </c>
      <c r="C81" s="32">
        <v>45855</v>
      </c>
      <c r="D81" t="s">
        <v>56</v>
      </c>
      <c r="E81" t="str">
        <f>VLOOKUP(A81,'Agent wise'!A:E,5,0)</f>
        <v>Wireless</v>
      </c>
      <c r="F81" s="32">
        <v>45931</v>
      </c>
      <c r="G81">
        <f>COUNTIFS('Audit Raw data'!J:J,A:A,'Audit Raw data'!E:E,F:F)</f>
        <v>0</v>
      </c>
      <c r="H81" s="42" t="str">
        <f>IFERROR(SUMIFS('Audit Raw data'!BZ:BZ,'Audit Raw data'!J:J,A:A,'Audit Raw data'!E:E,F:F)/G81,"-")</f>
        <v>-</v>
      </c>
      <c r="I81">
        <f>COUNTIFS('Audit Raw data'!AM:AM,"Yes",'Audit Raw data'!J:J,A:A,'Audit Raw data'!E:E,'Day wise agent'!F:F)</f>
        <v>0</v>
      </c>
      <c r="J81">
        <f>COUNTIFS('Audit Raw data'!AM:AM,"NO",'Audit Raw data'!J:J,A:A,'Audit Raw data'!E:E,'Day wise agent'!F:F)</f>
        <v>0</v>
      </c>
      <c r="K81" s="12" t="str">
        <f t="shared" si="1"/>
        <v xml:space="preserve"> </v>
      </c>
    </row>
    <row r="82" spans="1:11" x14ac:dyDescent="0.35">
      <c r="A82" t="s">
        <v>285</v>
      </c>
      <c r="B82" t="s">
        <v>462</v>
      </c>
      <c r="C82" s="32">
        <v>45865</v>
      </c>
      <c r="D82" t="s">
        <v>80</v>
      </c>
      <c r="E82" t="str">
        <f>VLOOKUP(A82,'Agent wise'!A:E,5,0)</f>
        <v>Wireless</v>
      </c>
      <c r="F82" s="32">
        <v>45931</v>
      </c>
      <c r="G82">
        <f>COUNTIFS('Audit Raw data'!J:J,A:A,'Audit Raw data'!E:E,F:F)</f>
        <v>0</v>
      </c>
      <c r="H82" s="42" t="str">
        <f>IFERROR(SUMIFS('Audit Raw data'!BZ:BZ,'Audit Raw data'!J:J,A:A,'Audit Raw data'!E:E,F:F)/G82,"-")</f>
        <v>-</v>
      </c>
      <c r="I82">
        <f>COUNTIFS('Audit Raw data'!AM:AM,"Yes",'Audit Raw data'!J:J,A:A,'Audit Raw data'!E:E,'Day wise agent'!F:F)</f>
        <v>0</v>
      </c>
      <c r="J82">
        <f>COUNTIFS('Audit Raw data'!AM:AM,"NO",'Audit Raw data'!J:J,A:A,'Audit Raw data'!E:E,'Day wise agent'!F:F)</f>
        <v>0</v>
      </c>
      <c r="K82" s="12" t="str">
        <f t="shared" si="1"/>
        <v xml:space="preserve"> </v>
      </c>
    </row>
    <row r="83" spans="1:11" x14ac:dyDescent="0.35">
      <c r="A83" t="s">
        <v>286</v>
      </c>
      <c r="B83" t="s">
        <v>287</v>
      </c>
      <c r="C83" s="32">
        <v>45865</v>
      </c>
      <c r="D83" t="s">
        <v>56</v>
      </c>
      <c r="E83" t="str">
        <f>VLOOKUP(A83,'Agent wise'!A:E,5,0)</f>
        <v>Wireless</v>
      </c>
      <c r="F83" s="32">
        <v>45931</v>
      </c>
      <c r="G83">
        <f>COUNTIFS('Audit Raw data'!J:J,A:A,'Audit Raw data'!E:E,F:F)</f>
        <v>1</v>
      </c>
      <c r="H83" s="42">
        <f>IFERROR(SUMIFS('Audit Raw data'!BZ:BZ,'Audit Raw data'!J:J,A:A,'Audit Raw data'!E:E,F:F)/G83,"-")</f>
        <v>80</v>
      </c>
      <c r="I83">
        <f>COUNTIFS('Audit Raw data'!AM:AM,"Yes",'Audit Raw data'!J:J,A:A,'Audit Raw data'!E:E,'Day wise agent'!F:F)</f>
        <v>1</v>
      </c>
      <c r="J83">
        <f>COUNTIFS('Audit Raw data'!AM:AM,"NO",'Audit Raw data'!J:J,A:A,'Audit Raw data'!E:E,'Day wise agent'!F:F)</f>
        <v>0</v>
      </c>
      <c r="K83" s="12">
        <f t="shared" si="1"/>
        <v>1</v>
      </c>
    </row>
    <row r="84" spans="1:11" x14ac:dyDescent="0.35">
      <c r="A84" t="s">
        <v>288</v>
      </c>
      <c r="B84" t="s">
        <v>289</v>
      </c>
      <c r="C84" s="32">
        <v>45865</v>
      </c>
      <c r="D84" t="s">
        <v>80</v>
      </c>
      <c r="E84" t="str">
        <f>VLOOKUP(A84,'Agent wise'!A:E,5,0)</f>
        <v>Wireless</v>
      </c>
      <c r="F84" s="32">
        <v>45931</v>
      </c>
      <c r="G84">
        <f>COUNTIFS('Audit Raw data'!J:J,A:A,'Audit Raw data'!E:E,F:F)</f>
        <v>0</v>
      </c>
      <c r="H84" s="42" t="str">
        <f>IFERROR(SUMIFS('Audit Raw data'!BZ:BZ,'Audit Raw data'!J:J,A:A,'Audit Raw data'!E:E,F:F)/G84,"-")</f>
        <v>-</v>
      </c>
      <c r="I84">
        <f>COUNTIFS('Audit Raw data'!AM:AM,"Yes",'Audit Raw data'!J:J,A:A,'Audit Raw data'!E:E,'Day wise agent'!F:F)</f>
        <v>0</v>
      </c>
      <c r="J84">
        <f>COUNTIFS('Audit Raw data'!AM:AM,"NO",'Audit Raw data'!J:J,A:A,'Audit Raw data'!E:E,'Day wise agent'!F:F)</f>
        <v>0</v>
      </c>
      <c r="K84" s="12" t="str">
        <f t="shared" si="1"/>
        <v xml:space="preserve"> </v>
      </c>
    </row>
    <row r="85" spans="1:11" x14ac:dyDescent="0.35">
      <c r="A85" t="s">
        <v>297</v>
      </c>
      <c r="B85" t="s">
        <v>463</v>
      </c>
      <c r="C85" s="32">
        <v>45881</v>
      </c>
      <c r="D85" t="s">
        <v>80</v>
      </c>
      <c r="E85" t="str">
        <f>VLOOKUP(A85,'Agent wise'!A:E,5,0)</f>
        <v>Wireless</v>
      </c>
      <c r="F85" s="32">
        <v>45931</v>
      </c>
      <c r="G85">
        <f>COUNTIFS('Audit Raw data'!J:J,A:A,'Audit Raw data'!E:E,F:F)</f>
        <v>0</v>
      </c>
      <c r="H85" s="42" t="str">
        <f>IFERROR(SUMIFS('Audit Raw data'!BZ:BZ,'Audit Raw data'!J:J,A:A,'Audit Raw data'!E:E,F:F)/G85,"-")</f>
        <v>-</v>
      </c>
      <c r="I85">
        <f>COUNTIFS('Audit Raw data'!AM:AM,"Yes",'Audit Raw data'!J:J,A:A,'Audit Raw data'!E:E,'Day wise agent'!F:F)</f>
        <v>0</v>
      </c>
      <c r="J85">
        <f>COUNTIFS('Audit Raw data'!AM:AM,"NO",'Audit Raw data'!J:J,A:A,'Audit Raw data'!E:E,'Day wise agent'!F:F)</f>
        <v>0</v>
      </c>
      <c r="K85" s="12" t="str">
        <f t="shared" si="1"/>
        <v xml:space="preserve"> </v>
      </c>
    </row>
    <row r="86" spans="1:11" x14ac:dyDescent="0.35">
      <c r="A86" t="s">
        <v>298</v>
      </c>
      <c r="B86" t="s">
        <v>299</v>
      </c>
      <c r="C86" s="32">
        <v>45880</v>
      </c>
      <c r="D86" t="s">
        <v>56</v>
      </c>
      <c r="E86" t="str">
        <f>VLOOKUP(A86,'Agent wise'!A:E,5,0)</f>
        <v>Wireless</v>
      </c>
      <c r="F86" s="32">
        <v>45931</v>
      </c>
      <c r="G86">
        <f>COUNTIFS('Audit Raw data'!J:J,A:A,'Audit Raw data'!E:E,F:F)</f>
        <v>1</v>
      </c>
      <c r="H86" s="42">
        <f>IFERROR(SUMIFS('Audit Raw data'!BZ:BZ,'Audit Raw data'!J:J,A:A,'Audit Raw data'!E:E,F:F)/G86,"-")</f>
        <v>86</v>
      </c>
      <c r="I86">
        <f>COUNTIFS('Audit Raw data'!AM:AM,"Yes",'Audit Raw data'!J:J,A:A,'Audit Raw data'!E:E,'Day wise agent'!F:F)</f>
        <v>1</v>
      </c>
      <c r="J86">
        <f>COUNTIFS('Audit Raw data'!AM:AM,"NO",'Audit Raw data'!J:J,A:A,'Audit Raw data'!E:E,'Day wise agent'!F:F)</f>
        <v>0</v>
      </c>
      <c r="K86" s="12">
        <f t="shared" si="1"/>
        <v>1</v>
      </c>
    </row>
    <row r="87" spans="1:11" x14ac:dyDescent="0.35">
      <c r="A87" t="s">
        <v>300</v>
      </c>
      <c r="B87" t="s">
        <v>301</v>
      </c>
      <c r="C87" s="32">
        <v>45880</v>
      </c>
      <c r="D87" t="s">
        <v>290</v>
      </c>
      <c r="E87" t="str">
        <f>VLOOKUP(A87,'Agent wise'!A:E,5,0)</f>
        <v>Wireless</v>
      </c>
      <c r="F87" s="32">
        <v>45931</v>
      </c>
      <c r="G87">
        <f>COUNTIFS('Audit Raw data'!J:J,A:A,'Audit Raw data'!E:E,F:F)</f>
        <v>0</v>
      </c>
      <c r="H87" s="42" t="str">
        <f>IFERROR(SUMIFS('Audit Raw data'!BZ:BZ,'Audit Raw data'!J:J,A:A,'Audit Raw data'!E:E,F:F)/G87,"-")</f>
        <v>-</v>
      </c>
      <c r="I87">
        <f>COUNTIFS('Audit Raw data'!AM:AM,"Yes",'Audit Raw data'!J:J,A:A,'Audit Raw data'!E:E,'Day wise agent'!F:F)</f>
        <v>0</v>
      </c>
      <c r="J87">
        <f>COUNTIFS('Audit Raw data'!AM:AM,"NO",'Audit Raw data'!J:J,A:A,'Audit Raw data'!E:E,'Day wise agent'!F:F)</f>
        <v>0</v>
      </c>
      <c r="K87" s="12" t="str">
        <f t="shared" si="1"/>
        <v xml:space="preserve"> </v>
      </c>
    </row>
    <row r="88" spans="1:11" x14ac:dyDescent="0.35">
      <c r="A88" t="s">
        <v>304</v>
      </c>
      <c r="B88" t="s">
        <v>305</v>
      </c>
      <c r="C88" s="32">
        <v>45897</v>
      </c>
      <c r="D88" t="s">
        <v>80</v>
      </c>
      <c r="E88" t="str">
        <f>VLOOKUP(A88,'Agent wise'!A:E,5,0)</f>
        <v>Wireless</v>
      </c>
      <c r="F88" s="32">
        <v>45931</v>
      </c>
      <c r="G88">
        <f>COUNTIFS('Audit Raw data'!J:J,A:A,'Audit Raw data'!E:E,F:F)</f>
        <v>0</v>
      </c>
      <c r="H88" s="42" t="str">
        <f>IFERROR(SUMIFS('Audit Raw data'!BZ:BZ,'Audit Raw data'!J:J,A:A,'Audit Raw data'!E:E,F:F)/G88,"-")</f>
        <v>-</v>
      </c>
      <c r="I88">
        <f>COUNTIFS('Audit Raw data'!AM:AM,"Yes",'Audit Raw data'!J:J,A:A,'Audit Raw data'!E:E,'Day wise agent'!F:F)</f>
        <v>0</v>
      </c>
      <c r="J88">
        <f>COUNTIFS('Audit Raw data'!AM:AM,"NO",'Audit Raw data'!J:J,A:A,'Audit Raw data'!E:E,'Day wise agent'!F:F)</f>
        <v>0</v>
      </c>
      <c r="K88" s="12" t="str">
        <f t="shared" si="1"/>
        <v xml:space="preserve"> </v>
      </c>
    </row>
    <row r="89" spans="1:11" x14ac:dyDescent="0.35">
      <c r="A89" t="s">
        <v>306</v>
      </c>
      <c r="B89" t="s">
        <v>464</v>
      </c>
      <c r="C89" s="32">
        <v>45897</v>
      </c>
      <c r="D89" t="s">
        <v>481</v>
      </c>
      <c r="E89" t="str">
        <f>VLOOKUP(A89,'Agent wise'!A:E,5,0)</f>
        <v>Wireless</v>
      </c>
      <c r="F89" s="32">
        <v>45931</v>
      </c>
      <c r="G89">
        <f>COUNTIFS('Audit Raw data'!J:J,A:A,'Audit Raw data'!E:E,F:F)</f>
        <v>0</v>
      </c>
      <c r="H89" s="42" t="str">
        <f>IFERROR(SUMIFS('Audit Raw data'!BZ:BZ,'Audit Raw data'!J:J,A:A,'Audit Raw data'!E:E,F:F)/G89,"-")</f>
        <v>-</v>
      </c>
      <c r="I89">
        <f>COUNTIFS('Audit Raw data'!AM:AM,"Yes",'Audit Raw data'!J:J,A:A,'Audit Raw data'!E:E,'Day wise agent'!F:F)</f>
        <v>0</v>
      </c>
      <c r="J89">
        <f>COUNTIFS('Audit Raw data'!AM:AM,"NO",'Audit Raw data'!J:J,A:A,'Audit Raw data'!E:E,'Day wise agent'!F:F)</f>
        <v>0</v>
      </c>
      <c r="K89" s="12" t="str">
        <f t="shared" si="1"/>
        <v xml:space="preserve"> </v>
      </c>
    </row>
    <row r="90" spans="1:11" x14ac:dyDescent="0.35">
      <c r="A90" t="s">
        <v>302</v>
      </c>
      <c r="B90" t="s">
        <v>303</v>
      </c>
      <c r="C90" s="32">
        <v>45897</v>
      </c>
      <c r="D90" t="s">
        <v>56</v>
      </c>
      <c r="E90" t="str">
        <f>VLOOKUP(A90,'Agent wise'!A:E,5,0)</f>
        <v>Wireless</v>
      </c>
      <c r="F90" s="32">
        <v>45931</v>
      </c>
      <c r="G90">
        <f>COUNTIFS('Audit Raw data'!J:J,A:A,'Audit Raw data'!E:E,F:F)</f>
        <v>1</v>
      </c>
      <c r="H90" s="42">
        <f>IFERROR(SUMIFS('Audit Raw data'!BZ:BZ,'Audit Raw data'!J:J,A:A,'Audit Raw data'!E:E,F:F)/G90,"-")</f>
        <v>86</v>
      </c>
      <c r="I90">
        <f>COUNTIFS('Audit Raw data'!AM:AM,"Yes",'Audit Raw data'!J:J,A:A,'Audit Raw data'!E:E,'Day wise agent'!F:F)</f>
        <v>1</v>
      </c>
      <c r="J90">
        <f>COUNTIFS('Audit Raw data'!AM:AM,"NO",'Audit Raw data'!J:J,A:A,'Audit Raw data'!E:E,'Day wise agent'!F:F)</f>
        <v>0</v>
      </c>
      <c r="K90" s="12">
        <f t="shared" si="1"/>
        <v>1</v>
      </c>
    </row>
    <row r="91" spans="1:11" x14ac:dyDescent="0.35">
      <c r="A91" t="s">
        <v>376</v>
      </c>
      <c r="B91" t="s">
        <v>185</v>
      </c>
      <c r="C91" s="32">
        <v>44942</v>
      </c>
      <c r="D91" t="s">
        <v>80</v>
      </c>
      <c r="E91" t="str">
        <f>VLOOKUP(A91,'Agent wise'!A:E,5,0)</f>
        <v>Wireless</v>
      </c>
      <c r="F91" s="32">
        <v>45931</v>
      </c>
      <c r="G91">
        <f>COUNTIFS('Audit Raw data'!J:J,A:A,'Audit Raw data'!E:E,F:F)</f>
        <v>0</v>
      </c>
      <c r="H91" s="42" t="str">
        <f>IFERROR(SUMIFS('Audit Raw data'!BZ:BZ,'Audit Raw data'!J:J,A:A,'Audit Raw data'!E:E,F:F)/G91,"-")</f>
        <v>-</v>
      </c>
      <c r="I91">
        <f>COUNTIFS('Audit Raw data'!AM:AM,"Yes",'Audit Raw data'!J:J,A:A,'Audit Raw data'!E:E,'Day wise agent'!F:F)</f>
        <v>0</v>
      </c>
      <c r="J91">
        <f>COUNTIFS('Audit Raw data'!AM:AM,"NO",'Audit Raw data'!J:J,A:A,'Audit Raw data'!E:E,'Day wise agent'!F:F)</f>
        <v>0</v>
      </c>
      <c r="K91" s="12" t="str">
        <f t="shared" si="1"/>
        <v xml:space="preserve"> </v>
      </c>
    </row>
    <row r="92" spans="1:11" x14ac:dyDescent="0.35">
      <c r="A92" t="s">
        <v>342</v>
      </c>
      <c r="B92" t="s">
        <v>465</v>
      </c>
      <c r="C92" s="32">
        <v>45907</v>
      </c>
      <c r="D92" t="s">
        <v>290</v>
      </c>
      <c r="E92" t="str">
        <f>VLOOKUP(A92,'Agent wise'!A:E,5,0)</f>
        <v>Wireless</v>
      </c>
      <c r="F92" s="32">
        <v>45931</v>
      </c>
      <c r="G92">
        <f>COUNTIFS('Audit Raw data'!J:J,A:A,'Audit Raw data'!E:E,F:F)</f>
        <v>0</v>
      </c>
      <c r="H92" s="42" t="str">
        <f>IFERROR(SUMIFS('Audit Raw data'!BZ:BZ,'Audit Raw data'!J:J,A:A,'Audit Raw data'!E:E,F:F)/G92,"-")</f>
        <v>-</v>
      </c>
      <c r="I92">
        <f>COUNTIFS('Audit Raw data'!AM:AM,"Yes",'Audit Raw data'!J:J,A:A,'Audit Raw data'!E:E,'Day wise agent'!F:F)</f>
        <v>0</v>
      </c>
      <c r="J92">
        <f>COUNTIFS('Audit Raw data'!AM:AM,"NO",'Audit Raw data'!J:J,A:A,'Audit Raw data'!E:E,'Day wise agent'!F:F)</f>
        <v>0</v>
      </c>
      <c r="K92" s="12" t="str">
        <f t="shared" si="1"/>
        <v xml:space="preserve"> </v>
      </c>
    </row>
    <row r="93" spans="1:11" x14ac:dyDescent="0.35">
      <c r="A93" t="s">
        <v>347</v>
      </c>
      <c r="B93" t="s">
        <v>226</v>
      </c>
      <c r="C93" s="32">
        <v>45908</v>
      </c>
      <c r="D93" t="s">
        <v>481</v>
      </c>
      <c r="E93" t="str">
        <f>VLOOKUP(A93,'Agent wise'!A:E,5,0)</f>
        <v>Wireless</v>
      </c>
      <c r="F93" s="32">
        <v>45931</v>
      </c>
      <c r="G93">
        <f>COUNTIFS('Audit Raw data'!J:J,A:A,'Audit Raw data'!E:E,F:F)</f>
        <v>0</v>
      </c>
      <c r="H93" s="42" t="str">
        <f>IFERROR(SUMIFS('Audit Raw data'!BZ:BZ,'Audit Raw data'!J:J,A:A,'Audit Raw data'!E:E,F:F)/G93,"-")</f>
        <v>-</v>
      </c>
      <c r="I93">
        <f>COUNTIFS('Audit Raw data'!AM:AM,"Yes",'Audit Raw data'!J:J,A:A,'Audit Raw data'!E:E,'Day wise agent'!F:F)</f>
        <v>0</v>
      </c>
      <c r="J93">
        <f>COUNTIFS('Audit Raw data'!AM:AM,"NO",'Audit Raw data'!J:J,A:A,'Audit Raw data'!E:E,'Day wise agent'!F:F)</f>
        <v>0</v>
      </c>
      <c r="K93" s="12" t="str">
        <f t="shared" si="1"/>
        <v xml:space="preserve"> </v>
      </c>
    </row>
    <row r="94" spans="1:11" x14ac:dyDescent="0.35">
      <c r="A94" t="s">
        <v>344</v>
      </c>
      <c r="B94" t="s">
        <v>467</v>
      </c>
      <c r="C94" s="32">
        <v>45907</v>
      </c>
      <c r="D94" t="s">
        <v>481</v>
      </c>
      <c r="E94" t="str">
        <f>VLOOKUP(A94,'Agent wise'!A:E,5,0)</f>
        <v>Wireless</v>
      </c>
      <c r="F94" s="32">
        <v>45931</v>
      </c>
      <c r="G94">
        <f>COUNTIFS('Audit Raw data'!J:J,A:A,'Audit Raw data'!E:E,F:F)</f>
        <v>0</v>
      </c>
      <c r="H94" s="42" t="str">
        <f>IFERROR(SUMIFS('Audit Raw data'!BZ:BZ,'Audit Raw data'!J:J,A:A,'Audit Raw data'!E:E,F:F)/G94,"-")</f>
        <v>-</v>
      </c>
      <c r="I94">
        <f>COUNTIFS('Audit Raw data'!AM:AM,"Yes",'Audit Raw data'!J:J,A:A,'Audit Raw data'!E:E,'Day wise agent'!F:F)</f>
        <v>0</v>
      </c>
      <c r="J94">
        <f>COUNTIFS('Audit Raw data'!AM:AM,"NO",'Audit Raw data'!J:J,A:A,'Audit Raw data'!E:E,'Day wise agent'!F:F)</f>
        <v>0</v>
      </c>
      <c r="K94" s="12" t="str">
        <f t="shared" si="1"/>
        <v xml:space="preserve"> </v>
      </c>
    </row>
    <row r="95" spans="1:11" x14ac:dyDescent="0.35">
      <c r="A95" t="s">
        <v>346</v>
      </c>
      <c r="B95" t="s">
        <v>468</v>
      </c>
      <c r="C95" s="32">
        <v>45907</v>
      </c>
      <c r="D95" t="s">
        <v>56</v>
      </c>
      <c r="E95" t="str">
        <f>VLOOKUP(A95,'Agent wise'!A:E,5,0)</f>
        <v>Wireless</v>
      </c>
      <c r="F95" s="32">
        <v>45931</v>
      </c>
      <c r="G95">
        <f>COUNTIFS('Audit Raw data'!J:J,A:A,'Audit Raw data'!E:E,F:F)</f>
        <v>0</v>
      </c>
      <c r="H95" s="42" t="str">
        <f>IFERROR(SUMIFS('Audit Raw data'!BZ:BZ,'Audit Raw data'!J:J,A:A,'Audit Raw data'!E:E,F:F)/G95,"-")</f>
        <v>-</v>
      </c>
      <c r="I95">
        <f>COUNTIFS('Audit Raw data'!AM:AM,"Yes",'Audit Raw data'!J:J,A:A,'Audit Raw data'!E:E,'Day wise agent'!F:F)</f>
        <v>0</v>
      </c>
      <c r="J95">
        <f>COUNTIFS('Audit Raw data'!AM:AM,"NO",'Audit Raw data'!J:J,A:A,'Audit Raw data'!E:E,'Day wise agent'!F:F)</f>
        <v>0</v>
      </c>
      <c r="K95" s="12" t="str">
        <f t="shared" si="1"/>
        <v xml:space="preserve"> </v>
      </c>
    </row>
    <row r="96" spans="1:11" x14ac:dyDescent="0.35">
      <c r="A96" t="s">
        <v>355</v>
      </c>
      <c r="B96" t="s">
        <v>469</v>
      </c>
      <c r="C96" s="32">
        <v>45908</v>
      </c>
      <c r="D96" t="s">
        <v>290</v>
      </c>
      <c r="E96" t="str">
        <f>VLOOKUP(A96,'Agent wise'!A:E,5,0)</f>
        <v>Wireless</v>
      </c>
      <c r="F96" s="32">
        <v>45931</v>
      </c>
      <c r="G96">
        <f>COUNTIFS('Audit Raw data'!J:J,A:A,'Audit Raw data'!E:E,F:F)</f>
        <v>0</v>
      </c>
      <c r="H96" s="42" t="str">
        <f>IFERROR(SUMIFS('Audit Raw data'!BZ:BZ,'Audit Raw data'!J:J,A:A,'Audit Raw data'!E:E,F:F)/G96,"-")</f>
        <v>-</v>
      </c>
      <c r="I96">
        <f>COUNTIFS('Audit Raw data'!AM:AM,"Yes",'Audit Raw data'!J:J,A:A,'Audit Raw data'!E:E,'Day wise agent'!F:F)</f>
        <v>0</v>
      </c>
      <c r="J96">
        <f>COUNTIFS('Audit Raw data'!AM:AM,"NO",'Audit Raw data'!J:J,A:A,'Audit Raw data'!E:E,'Day wise agent'!F:F)</f>
        <v>0</v>
      </c>
      <c r="K96" s="12" t="str">
        <f t="shared" si="1"/>
        <v xml:space="preserve"> </v>
      </c>
    </row>
    <row r="97" spans="1:11" x14ac:dyDescent="0.35">
      <c r="A97" t="s">
        <v>348</v>
      </c>
      <c r="B97" t="s">
        <v>470</v>
      </c>
      <c r="C97" s="32">
        <v>45907</v>
      </c>
      <c r="D97" t="s">
        <v>290</v>
      </c>
      <c r="E97" t="str">
        <f>VLOOKUP(A97,'Agent wise'!A:E,5,0)</f>
        <v>Wireless</v>
      </c>
      <c r="F97" s="32">
        <v>45931</v>
      </c>
      <c r="G97">
        <f>COUNTIFS('Audit Raw data'!J:J,A:A,'Audit Raw data'!E:E,F:F)</f>
        <v>0</v>
      </c>
      <c r="H97" s="42" t="str">
        <f>IFERROR(SUMIFS('Audit Raw data'!BZ:BZ,'Audit Raw data'!J:J,A:A,'Audit Raw data'!E:E,F:F)/G97,"-")</f>
        <v>-</v>
      </c>
      <c r="I97">
        <f>COUNTIFS('Audit Raw data'!AM:AM,"Yes",'Audit Raw data'!J:J,A:A,'Audit Raw data'!E:E,'Day wise agent'!F:F)</f>
        <v>0</v>
      </c>
      <c r="J97">
        <f>COUNTIFS('Audit Raw data'!AM:AM,"NO",'Audit Raw data'!J:J,A:A,'Audit Raw data'!E:E,'Day wise agent'!F:F)</f>
        <v>0</v>
      </c>
      <c r="K97" s="12" t="str">
        <f t="shared" si="1"/>
        <v xml:space="preserve"> </v>
      </c>
    </row>
    <row r="98" spans="1:11" x14ac:dyDescent="0.35">
      <c r="A98" t="s">
        <v>357</v>
      </c>
      <c r="B98" t="s">
        <v>471</v>
      </c>
      <c r="C98" s="32">
        <v>45908</v>
      </c>
      <c r="D98" t="s">
        <v>56</v>
      </c>
      <c r="E98" t="str">
        <f>VLOOKUP(A98,'Agent wise'!A:E,5,0)</f>
        <v>Wireless</v>
      </c>
      <c r="F98" s="32">
        <v>45931</v>
      </c>
      <c r="G98">
        <f>COUNTIFS('Audit Raw data'!J:J,A:A,'Audit Raw data'!E:E,F:F)</f>
        <v>0</v>
      </c>
      <c r="H98" s="42" t="str">
        <f>IFERROR(SUMIFS('Audit Raw data'!BZ:BZ,'Audit Raw data'!J:J,A:A,'Audit Raw data'!E:E,F:F)/G98,"-")</f>
        <v>-</v>
      </c>
      <c r="I98">
        <f>COUNTIFS('Audit Raw data'!AM:AM,"Yes",'Audit Raw data'!J:J,A:A,'Audit Raw data'!E:E,'Day wise agent'!F:F)</f>
        <v>0</v>
      </c>
      <c r="J98">
        <f>COUNTIFS('Audit Raw data'!AM:AM,"NO",'Audit Raw data'!J:J,A:A,'Audit Raw data'!E:E,'Day wise agent'!F:F)</f>
        <v>0</v>
      </c>
      <c r="K98" s="12" t="str">
        <f t="shared" si="1"/>
        <v xml:space="preserve"> </v>
      </c>
    </row>
    <row r="99" spans="1:11" x14ac:dyDescent="0.35">
      <c r="A99" t="s">
        <v>349</v>
      </c>
      <c r="B99" t="s">
        <v>472</v>
      </c>
      <c r="C99" s="32">
        <v>45907</v>
      </c>
      <c r="D99" t="s">
        <v>80</v>
      </c>
      <c r="E99" t="str">
        <f>VLOOKUP(A99,'Agent wise'!A:E,5,0)</f>
        <v>Wireless</v>
      </c>
      <c r="F99" s="32">
        <v>45931</v>
      </c>
      <c r="G99">
        <f>COUNTIFS('Audit Raw data'!J:J,A:A,'Audit Raw data'!E:E,F:F)</f>
        <v>0</v>
      </c>
      <c r="H99" s="42" t="str">
        <f>IFERROR(SUMIFS('Audit Raw data'!BZ:BZ,'Audit Raw data'!J:J,A:A,'Audit Raw data'!E:E,F:F)/G99,"-")</f>
        <v>-</v>
      </c>
      <c r="I99">
        <f>COUNTIFS('Audit Raw data'!AM:AM,"Yes",'Audit Raw data'!J:J,A:A,'Audit Raw data'!E:E,'Day wise agent'!F:F)</f>
        <v>0</v>
      </c>
      <c r="J99">
        <f>COUNTIFS('Audit Raw data'!AM:AM,"NO",'Audit Raw data'!J:J,A:A,'Audit Raw data'!E:E,'Day wise agent'!F:F)</f>
        <v>0</v>
      </c>
      <c r="K99" s="12" t="str">
        <f t="shared" si="1"/>
        <v xml:space="preserve"> </v>
      </c>
    </row>
    <row r="100" spans="1:11" x14ac:dyDescent="0.35">
      <c r="A100" t="s">
        <v>352</v>
      </c>
      <c r="B100" t="s">
        <v>474</v>
      </c>
      <c r="C100" s="32">
        <v>45907</v>
      </c>
      <c r="D100" t="s">
        <v>56</v>
      </c>
      <c r="E100" t="str">
        <f>VLOOKUP(A100,'Agent wise'!A:E,5,0)</f>
        <v>Wireless</v>
      </c>
      <c r="F100" s="32">
        <v>45931</v>
      </c>
      <c r="G100">
        <f>COUNTIFS('Audit Raw data'!J:J,A:A,'Audit Raw data'!E:E,F:F)</f>
        <v>1</v>
      </c>
      <c r="H100" s="42">
        <f>IFERROR(SUMIFS('Audit Raw data'!BZ:BZ,'Audit Raw data'!J:J,A:A,'Audit Raw data'!E:E,F:F)/G100,"-")</f>
        <v>90</v>
      </c>
      <c r="I100">
        <f>COUNTIFS('Audit Raw data'!AM:AM,"Yes",'Audit Raw data'!J:J,A:A,'Audit Raw data'!E:E,'Day wise agent'!F:F)</f>
        <v>1</v>
      </c>
      <c r="J100">
        <f>COUNTIFS('Audit Raw data'!AM:AM,"NO",'Audit Raw data'!J:J,A:A,'Audit Raw data'!E:E,'Day wise agent'!F:F)</f>
        <v>0</v>
      </c>
      <c r="K100" s="12">
        <f t="shared" si="1"/>
        <v>1</v>
      </c>
    </row>
    <row r="101" spans="1:11" x14ac:dyDescent="0.35">
      <c r="A101" t="s">
        <v>424</v>
      </c>
      <c r="B101" t="s">
        <v>475</v>
      </c>
      <c r="C101" s="32">
        <v>45919</v>
      </c>
      <c r="D101" t="s">
        <v>290</v>
      </c>
      <c r="E101" t="str">
        <f>VLOOKUP(A101,'Agent wise'!A:E,5,0)</f>
        <v>Wireless</v>
      </c>
      <c r="F101" s="32">
        <v>45931</v>
      </c>
      <c r="G101">
        <f>COUNTIFS('Audit Raw data'!J:J,A:A,'Audit Raw data'!E:E,F:F)</f>
        <v>0</v>
      </c>
      <c r="H101" s="42" t="str">
        <f>IFERROR(SUMIFS('Audit Raw data'!BZ:BZ,'Audit Raw data'!J:J,A:A,'Audit Raw data'!E:E,F:F)/G101,"-")</f>
        <v>-</v>
      </c>
      <c r="I101">
        <f>COUNTIFS('Audit Raw data'!AM:AM,"Yes",'Audit Raw data'!J:J,A:A,'Audit Raw data'!E:E,'Day wise agent'!F:F)</f>
        <v>0</v>
      </c>
      <c r="J101">
        <f>COUNTIFS('Audit Raw data'!AM:AM,"NO",'Audit Raw data'!J:J,A:A,'Audit Raw data'!E:E,'Day wise agent'!F:F)</f>
        <v>0</v>
      </c>
      <c r="K101" s="12" t="str">
        <f t="shared" si="1"/>
        <v xml:space="preserve"> </v>
      </c>
    </row>
    <row r="102" spans="1:11" x14ac:dyDescent="0.35">
      <c r="A102" t="s">
        <v>425</v>
      </c>
      <c r="B102" t="s">
        <v>476</v>
      </c>
      <c r="C102" s="32">
        <v>45919</v>
      </c>
      <c r="D102" t="s">
        <v>80</v>
      </c>
      <c r="E102" t="str">
        <f>VLOOKUP(A102,'Agent wise'!A:E,5,0)</f>
        <v>Wireless</v>
      </c>
      <c r="F102" s="32">
        <v>45931</v>
      </c>
      <c r="G102">
        <f>COUNTIFS('Audit Raw data'!J:J,A:A,'Audit Raw data'!E:E,F:F)</f>
        <v>0</v>
      </c>
      <c r="H102" s="42" t="str">
        <f>IFERROR(SUMIFS('Audit Raw data'!BZ:BZ,'Audit Raw data'!J:J,A:A,'Audit Raw data'!E:E,F:F)/G102,"-")</f>
        <v>-</v>
      </c>
      <c r="I102">
        <f>COUNTIFS('Audit Raw data'!AM:AM,"Yes",'Audit Raw data'!J:J,A:A,'Audit Raw data'!E:E,'Day wise agent'!F:F)</f>
        <v>0</v>
      </c>
      <c r="J102">
        <f>COUNTIFS('Audit Raw data'!AM:AM,"NO",'Audit Raw data'!J:J,A:A,'Audit Raw data'!E:E,'Day wise agent'!F:F)</f>
        <v>0</v>
      </c>
      <c r="K102" s="12" t="str">
        <f t="shared" si="1"/>
        <v xml:space="preserve"> </v>
      </c>
    </row>
    <row r="103" spans="1:11" x14ac:dyDescent="0.35">
      <c r="A103" t="s">
        <v>427</v>
      </c>
      <c r="B103" t="s">
        <v>479</v>
      </c>
      <c r="C103" s="32">
        <v>45919</v>
      </c>
      <c r="D103" t="s">
        <v>481</v>
      </c>
      <c r="E103" t="str">
        <f>VLOOKUP(A103,'Agent wise'!A:E,5,0)</f>
        <v>Wireless</v>
      </c>
      <c r="F103" s="32">
        <v>45931</v>
      </c>
      <c r="G103">
        <f>COUNTIFS('Audit Raw data'!J:J,A:A,'Audit Raw data'!E:E,F:F)</f>
        <v>0</v>
      </c>
      <c r="H103" s="42" t="str">
        <f>IFERROR(SUMIFS('Audit Raw data'!BZ:BZ,'Audit Raw data'!J:J,A:A,'Audit Raw data'!E:E,F:F)/G103,"-")</f>
        <v>-</v>
      </c>
      <c r="I103">
        <f>COUNTIFS('Audit Raw data'!AM:AM,"Yes",'Audit Raw data'!J:J,A:A,'Audit Raw data'!E:E,'Day wise agent'!F:F)</f>
        <v>0</v>
      </c>
      <c r="J103">
        <f>COUNTIFS('Audit Raw data'!AM:AM,"NO",'Audit Raw data'!J:J,A:A,'Audit Raw data'!E:E,'Day wise agent'!F:F)</f>
        <v>0</v>
      </c>
      <c r="K103" s="12" t="str">
        <f t="shared" si="1"/>
        <v xml:space="preserve"> </v>
      </c>
    </row>
    <row r="104" spans="1:11" x14ac:dyDescent="0.35">
      <c r="A104" t="s">
        <v>432</v>
      </c>
      <c r="B104" t="s">
        <v>480</v>
      </c>
      <c r="C104" s="32">
        <v>45919</v>
      </c>
      <c r="D104" t="s">
        <v>481</v>
      </c>
      <c r="E104" t="str">
        <f>VLOOKUP(A104,'Agent wise'!A:E,5,0)</f>
        <v>Wireless</v>
      </c>
      <c r="F104" s="32">
        <v>45931</v>
      </c>
      <c r="G104">
        <f>COUNTIFS('Audit Raw data'!J:J,A:A,'Audit Raw data'!E:E,F:F)</f>
        <v>0</v>
      </c>
      <c r="H104" s="42" t="str">
        <f>IFERROR(SUMIFS('Audit Raw data'!BZ:BZ,'Audit Raw data'!J:J,A:A,'Audit Raw data'!E:E,F:F)/G104,"-")</f>
        <v>-</v>
      </c>
      <c r="I104">
        <f>COUNTIFS('Audit Raw data'!AM:AM,"Yes",'Audit Raw data'!J:J,A:A,'Audit Raw data'!E:E,'Day wise agent'!F:F)</f>
        <v>0</v>
      </c>
      <c r="J104">
        <f>COUNTIFS('Audit Raw data'!AM:AM,"NO",'Audit Raw data'!J:J,A:A,'Audit Raw data'!E:E,'Day wise agent'!F:F)</f>
        <v>0</v>
      </c>
      <c r="K104" s="12" t="str">
        <f t="shared" si="1"/>
        <v xml:space="preserve"> </v>
      </c>
    </row>
    <row r="105" spans="1:11" x14ac:dyDescent="0.35">
      <c r="A105" t="s">
        <v>448</v>
      </c>
      <c r="B105" t="s">
        <v>491</v>
      </c>
      <c r="C105" s="32">
        <v>45927</v>
      </c>
      <c r="D105" t="s">
        <v>80</v>
      </c>
      <c r="E105" t="str">
        <f>VLOOKUP(A105,'Agent wise'!A:E,5,0)</f>
        <v>Wireless</v>
      </c>
      <c r="F105" s="32">
        <v>45931</v>
      </c>
      <c r="G105">
        <f>COUNTIFS('Audit Raw data'!J:J,A:A,'Audit Raw data'!E:E,F:F)</f>
        <v>0</v>
      </c>
      <c r="H105" s="42" t="str">
        <f>IFERROR(SUMIFS('Audit Raw data'!BZ:BZ,'Audit Raw data'!J:J,A:A,'Audit Raw data'!E:E,F:F)/G105,"-")</f>
        <v>-</v>
      </c>
      <c r="I105">
        <f>COUNTIFS('Audit Raw data'!AM:AM,"Yes",'Audit Raw data'!J:J,A:A,'Audit Raw data'!E:E,'Day wise agent'!F:F)</f>
        <v>0</v>
      </c>
      <c r="J105">
        <f>COUNTIFS('Audit Raw data'!AM:AM,"NO",'Audit Raw data'!J:J,A:A,'Audit Raw data'!E:E,'Day wise agent'!F:F)</f>
        <v>0</v>
      </c>
      <c r="K105" s="12" t="str">
        <f t="shared" si="1"/>
        <v xml:space="preserve"> </v>
      </c>
    </row>
    <row r="106" spans="1:11" x14ac:dyDescent="0.35">
      <c r="A106" t="s">
        <v>449</v>
      </c>
      <c r="B106" t="s">
        <v>492</v>
      </c>
      <c r="C106" s="32">
        <v>45927</v>
      </c>
      <c r="D106" t="s">
        <v>56</v>
      </c>
      <c r="E106" t="str">
        <f>VLOOKUP(A106,'Agent wise'!A:E,5,0)</f>
        <v>Wireless</v>
      </c>
      <c r="F106" s="32">
        <v>45931</v>
      </c>
      <c r="G106">
        <f>COUNTIFS('Audit Raw data'!J:J,A:A,'Audit Raw data'!E:E,F:F)</f>
        <v>1</v>
      </c>
      <c r="H106" s="42">
        <f>IFERROR(SUMIFS('Audit Raw data'!BZ:BZ,'Audit Raw data'!J:J,A:A,'Audit Raw data'!E:E,F:F)/G106,"-")</f>
        <v>72</v>
      </c>
      <c r="I106">
        <f>COUNTIFS('Audit Raw data'!AM:AM,"Yes",'Audit Raw data'!J:J,A:A,'Audit Raw data'!E:E,'Day wise agent'!F:F)</f>
        <v>1</v>
      </c>
      <c r="J106">
        <f>COUNTIFS('Audit Raw data'!AM:AM,"NO",'Audit Raw data'!J:J,A:A,'Audit Raw data'!E:E,'Day wise agent'!F:F)</f>
        <v>0</v>
      </c>
      <c r="K106" s="12">
        <f t="shared" si="1"/>
        <v>1</v>
      </c>
    </row>
    <row r="107" spans="1:11" x14ac:dyDescent="0.35">
      <c r="A107" t="s">
        <v>139</v>
      </c>
      <c r="B107" t="s">
        <v>171</v>
      </c>
      <c r="C107" s="32">
        <v>44691</v>
      </c>
      <c r="D107" t="s">
        <v>56</v>
      </c>
      <c r="E107" t="str">
        <f>VLOOKUP(A107,'Agent wise'!A:E,5,0)</f>
        <v>Wire-line</v>
      </c>
      <c r="F107" s="32">
        <v>45932</v>
      </c>
      <c r="G107">
        <f>COUNTIFS('Audit Raw data'!J:J,A:A,'Audit Raw data'!E:E,F:F)</f>
        <v>2</v>
      </c>
      <c r="H107" s="42">
        <f>IFERROR(SUMIFS('Audit Raw data'!BZ:BZ,'Audit Raw data'!J:J,A:A,'Audit Raw data'!E:E,F:F)/G107,"-")</f>
        <v>95</v>
      </c>
      <c r="I107">
        <f>COUNTIFS('Audit Raw data'!AM:AM,"Yes",'Audit Raw data'!J:J,A:A,'Audit Raw data'!E:E,'Day wise agent'!F:F)</f>
        <v>2</v>
      </c>
      <c r="J107">
        <f>COUNTIFS('Audit Raw data'!AM:AM,"NO",'Audit Raw data'!J:J,A:A,'Audit Raw data'!E:E,'Day wise agent'!F:F)</f>
        <v>0</v>
      </c>
      <c r="K107" s="12">
        <f t="shared" si="1"/>
        <v>1</v>
      </c>
    </row>
    <row r="108" spans="1:11" x14ac:dyDescent="0.35">
      <c r="A108" t="s">
        <v>62</v>
      </c>
      <c r="B108" t="s">
        <v>174</v>
      </c>
      <c r="C108" s="32">
        <v>44707</v>
      </c>
      <c r="D108" t="s">
        <v>481</v>
      </c>
      <c r="E108" t="str">
        <f>VLOOKUP(A108,'Agent wise'!A:E,5,0)</f>
        <v>Wireless</v>
      </c>
      <c r="F108" s="32">
        <v>45932</v>
      </c>
      <c r="G108">
        <f>COUNTIFS('Audit Raw data'!J:J,A:A,'Audit Raw data'!E:E,F:F)</f>
        <v>0</v>
      </c>
      <c r="H108" s="42" t="str">
        <f>IFERROR(SUMIFS('Audit Raw data'!BZ:BZ,'Audit Raw data'!J:J,A:A,'Audit Raw data'!E:E,F:F)/G108,"-")</f>
        <v>-</v>
      </c>
      <c r="I108">
        <f>COUNTIFS('Audit Raw data'!AM:AM,"Yes",'Audit Raw data'!J:J,A:A,'Audit Raw data'!E:E,'Day wise agent'!F:F)</f>
        <v>0</v>
      </c>
      <c r="J108">
        <f>COUNTIFS('Audit Raw data'!AM:AM,"NO",'Audit Raw data'!J:J,A:A,'Audit Raw data'!E:E,'Day wise agent'!F:F)</f>
        <v>0</v>
      </c>
      <c r="K108" s="12" t="str">
        <f t="shared" si="1"/>
        <v xml:space="preserve"> </v>
      </c>
    </row>
    <row r="109" spans="1:11" x14ac:dyDescent="0.35">
      <c r="A109" t="s">
        <v>175</v>
      </c>
      <c r="B109" t="s">
        <v>176</v>
      </c>
      <c r="C109" s="32">
        <v>44707</v>
      </c>
      <c r="D109" t="s">
        <v>242</v>
      </c>
      <c r="E109" t="str">
        <f>VLOOKUP(A109,'Agent wise'!A:E,5,0)</f>
        <v>RECL</v>
      </c>
      <c r="F109" s="32">
        <v>45932</v>
      </c>
      <c r="G109">
        <f>COUNTIFS('Audit Raw data'!J:J,A:A,'Audit Raw data'!E:E,F:F)</f>
        <v>0</v>
      </c>
      <c r="H109" s="42" t="str">
        <f>IFERROR(SUMIFS('Audit Raw data'!BZ:BZ,'Audit Raw data'!J:J,A:A,'Audit Raw data'!E:E,F:F)/G109,"-")</f>
        <v>-</v>
      </c>
      <c r="I109">
        <f>COUNTIFS('Audit Raw data'!AM:AM,"Yes",'Audit Raw data'!J:J,A:A,'Audit Raw data'!E:E,'Day wise agent'!F:F)</f>
        <v>0</v>
      </c>
      <c r="J109">
        <f>COUNTIFS('Audit Raw data'!AM:AM,"NO",'Audit Raw data'!J:J,A:A,'Audit Raw data'!E:E,'Day wise agent'!F:F)</f>
        <v>0</v>
      </c>
      <c r="K109" s="12" t="str">
        <f t="shared" si="1"/>
        <v xml:space="preserve"> </v>
      </c>
    </row>
    <row r="110" spans="1:11" x14ac:dyDescent="0.35">
      <c r="A110" t="s">
        <v>69</v>
      </c>
      <c r="B110" t="s">
        <v>455</v>
      </c>
      <c r="C110" s="32">
        <v>44713</v>
      </c>
      <c r="D110" t="s">
        <v>481</v>
      </c>
      <c r="E110" t="str">
        <f>VLOOKUP(A110,'Agent wise'!A:E,5,0)</f>
        <v>Wireless</v>
      </c>
      <c r="F110" s="32">
        <v>45932</v>
      </c>
      <c r="G110">
        <f>COUNTIFS('Audit Raw data'!J:J,A:A,'Audit Raw data'!E:E,F:F)</f>
        <v>0</v>
      </c>
      <c r="H110" s="42" t="str">
        <f>IFERROR(SUMIFS('Audit Raw data'!BZ:BZ,'Audit Raw data'!J:J,A:A,'Audit Raw data'!E:E,F:F)/G110,"-")</f>
        <v>-</v>
      </c>
      <c r="I110">
        <f>COUNTIFS('Audit Raw data'!AM:AM,"Yes",'Audit Raw data'!J:J,A:A,'Audit Raw data'!E:E,'Day wise agent'!F:F)</f>
        <v>0</v>
      </c>
      <c r="J110">
        <f>COUNTIFS('Audit Raw data'!AM:AM,"NO",'Audit Raw data'!J:J,A:A,'Audit Raw data'!E:E,'Day wise agent'!F:F)</f>
        <v>0</v>
      </c>
      <c r="K110" s="12" t="str">
        <f t="shared" si="1"/>
        <v xml:space="preserve"> </v>
      </c>
    </row>
    <row r="111" spans="1:11" x14ac:dyDescent="0.35">
      <c r="A111" t="s">
        <v>112</v>
      </c>
      <c r="B111" t="s">
        <v>456</v>
      </c>
      <c r="C111" s="32">
        <v>44721</v>
      </c>
      <c r="D111" t="s">
        <v>80</v>
      </c>
      <c r="E111" t="str">
        <f>VLOOKUP(A111,'Agent wise'!A:E,5,0)</f>
        <v>Wireless</v>
      </c>
      <c r="F111" s="32">
        <v>45932</v>
      </c>
      <c r="G111">
        <f>COUNTIFS('Audit Raw data'!J:J,A:A,'Audit Raw data'!E:E,F:F)</f>
        <v>0</v>
      </c>
      <c r="H111" s="42" t="str">
        <f>IFERROR(SUMIFS('Audit Raw data'!BZ:BZ,'Audit Raw data'!J:J,A:A,'Audit Raw data'!E:E,F:F)/G111,"-")</f>
        <v>-</v>
      </c>
      <c r="I111">
        <f>COUNTIFS('Audit Raw data'!AM:AM,"Yes",'Audit Raw data'!J:J,A:A,'Audit Raw data'!E:E,'Day wise agent'!F:F)</f>
        <v>0</v>
      </c>
      <c r="J111">
        <f>COUNTIFS('Audit Raw data'!AM:AM,"NO",'Audit Raw data'!J:J,A:A,'Audit Raw data'!E:E,'Day wise agent'!F:F)</f>
        <v>0</v>
      </c>
      <c r="K111" s="12" t="str">
        <f t="shared" si="1"/>
        <v xml:space="preserve"> </v>
      </c>
    </row>
    <row r="112" spans="1:11" x14ac:dyDescent="0.35">
      <c r="A112" t="s">
        <v>127</v>
      </c>
      <c r="B112" t="s">
        <v>179</v>
      </c>
      <c r="C112" s="32">
        <v>44739</v>
      </c>
      <c r="D112" t="s">
        <v>56</v>
      </c>
      <c r="E112" t="str">
        <f>VLOOKUP(A112,'Agent wise'!A:E,5,0)</f>
        <v>Wireless</v>
      </c>
      <c r="F112" s="32">
        <v>45932</v>
      </c>
      <c r="G112">
        <f>COUNTIFS('Audit Raw data'!J:J,A:A,'Audit Raw data'!E:E,F:F)</f>
        <v>0</v>
      </c>
      <c r="H112" s="42" t="str">
        <f>IFERROR(SUMIFS('Audit Raw data'!BZ:BZ,'Audit Raw data'!J:J,A:A,'Audit Raw data'!E:E,F:F)/G112,"-")</f>
        <v>-</v>
      </c>
      <c r="I112">
        <f>COUNTIFS('Audit Raw data'!AM:AM,"Yes",'Audit Raw data'!J:J,A:A,'Audit Raw data'!E:E,'Day wise agent'!F:F)</f>
        <v>0</v>
      </c>
      <c r="J112">
        <f>COUNTIFS('Audit Raw data'!AM:AM,"NO",'Audit Raw data'!J:J,A:A,'Audit Raw data'!E:E,'Day wise agent'!F:F)</f>
        <v>0</v>
      </c>
      <c r="K112" s="12" t="str">
        <f t="shared" si="1"/>
        <v xml:space="preserve"> </v>
      </c>
    </row>
    <row r="113" spans="1:11" x14ac:dyDescent="0.35">
      <c r="A113" t="s">
        <v>83</v>
      </c>
      <c r="B113" t="s">
        <v>180</v>
      </c>
      <c r="C113" s="32">
        <v>44768</v>
      </c>
      <c r="D113" t="s">
        <v>481</v>
      </c>
      <c r="E113" t="str">
        <f>VLOOKUP(A113,'Agent wise'!A:E,5,0)</f>
        <v>Wireless</v>
      </c>
      <c r="F113" s="32">
        <v>45932</v>
      </c>
      <c r="G113">
        <f>COUNTIFS('Audit Raw data'!J:J,A:A,'Audit Raw data'!E:E,F:F)</f>
        <v>0</v>
      </c>
      <c r="H113" s="42" t="str">
        <f>IFERROR(SUMIFS('Audit Raw data'!BZ:BZ,'Audit Raw data'!J:J,A:A,'Audit Raw data'!E:E,F:F)/G113,"-")</f>
        <v>-</v>
      </c>
      <c r="I113">
        <f>COUNTIFS('Audit Raw data'!AM:AM,"Yes",'Audit Raw data'!J:J,A:A,'Audit Raw data'!E:E,'Day wise agent'!F:F)</f>
        <v>0</v>
      </c>
      <c r="J113">
        <f>COUNTIFS('Audit Raw data'!AM:AM,"NO",'Audit Raw data'!J:J,A:A,'Audit Raw data'!E:E,'Day wise agent'!F:F)</f>
        <v>0</v>
      </c>
      <c r="K113" s="12" t="str">
        <f t="shared" si="1"/>
        <v xml:space="preserve"> </v>
      </c>
    </row>
    <row r="114" spans="1:11" x14ac:dyDescent="0.35">
      <c r="A114" t="s">
        <v>85</v>
      </c>
      <c r="B114" t="s">
        <v>181</v>
      </c>
      <c r="C114" s="32">
        <v>44784</v>
      </c>
      <c r="D114" t="s">
        <v>56</v>
      </c>
      <c r="E114" t="str">
        <f>VLOOKUP(A114,'Agent wise'!A:E,5,0)</f>
        <v>Wireless</v>
      </c>
      <c r="F114" s="32">
        <v>45932</v>
      </c>
      <c r="G114">
        <f>COUNTIFS('Audit Raw data'!J:J,A:A,'Audit Raw data'!E:E,F:F)</f>
        <v>2</v>
      </c>
      <c r="H114" s="42">
        <f>IFERROR(SUMIFS('Audit Raw data'!BZ:BZ,'Audit Raw data'!J:J,A:A,'Audit Raw data'!E:E,F:F)/G114,"-")</f>
        <v>92</v>
      </c>
      <c r="I114">
        <f>COUNTIFS('Audit Raw data'!AM:AM,"Yes",'Audit Raw data'!J:J,A:A,'Audit Raw data'!E:E,'Day wise agent'!F:F)</f>
        <v>2</v>
      </c>
      <c r="J114">
        <f>COUNTIFS('Audit Raw data'!AM:AM,"NO",'Audit Raw data'!J:J,A:A,'Audit Raw data'!E:E,'Day wise agent'!F:F)</f>
        <v>0</v>
      </c>
      <c r="K114" s="12">
        <f t="shared" si="1"/>
        <v>1</v>
      </c>
    </row>
    <row r="115" spans="1:11" x14ac:dyDescent="0.35">
      <c r="A115" t="s">
        <v>82</v>
      </c>
      <c r="B115" t="s">
        <v>182</v>
      </c>
      <c r="C115" s="32">
        <v>44786</v>
      </c>
      <c r="D115" t="s">
        <v>481</v>
      </c>
      <c r="E115" t="str">
        <f>VLOOKUP(A115,'Agent wise'!A:E,5,0)</f>
        <v>Wireless</v>
      </c>
      <c r="F115" s="32">
        <v>45932</v>
      </c>
      <c r="G115">
        <f>COUNTIFS('Audit Raw data'!J:J,A:A,'Audit Raw data'!E:E,F:F)</f>
        <v>0</v>
      </c>
      <c r="H115" s="42" t="str">
        <f>IFERROR(SUMIFS('Audit Raw data'!BZ:BZ,'Audit Raw data'!J:J,A:A,'Audit Raw data'!E:E,F:F)/G115,"-")</f>
        <v>-</v>
      </c>
      <c r="I115">
        <f>COUNTIFS('Audit Raw data'!AM:AM,"Yes",'Audit Raw data'!J:J,A:A,'Audit Raw data'!E:E,'Day wise agent'!F:F)</f>
        <v>0</v>
      </c>
      <c r="J115">
        <f>COUNTIFS('Audit Raw data'!AM:AM,"NO",'Audit Raw data'!J:J,A:A,'Audit Raw data'!E:E,'Day wise agent'!F:F)</f>
        <v>0</v>
      </c>
      <c r="K115" s="12" t="str">
        <f t="shared" si="1"/>
        <v xml:space="preserve"> </v>
      </c>
    </row>
    <row r="116" spans="1:11" x14ac:dyDescent="0.35">
      <c r="A116" t="s">
        <v>70</v>
      </c>
      <c r="B116" t="s">
        <v>183</v>
      </c>
      <c r="C116" s="32">
        <v>44786</v>
      </c>
      <c r="D116" t="s">
        <v>481</v>
      </c>
      <c r="E116" t="str">
        <f>VLOOKUP(A116,'Agent wise'!A:E,5,0)</f>
        <v>Wireless</v>
      </c>
      <c r="F116" s="32">
        <v>45932</v>
      </c>
      <c r="G116">
        <f>COUNTIFS('Audit Raw data'!J:J,A:A,'Audit Raw data'!E:E,F:F)</f>
        <v>0</v>
      </c>
      <c r="H116" s="42" t="str">
        <f>IFERROR(SUMIFS('Audit Raw data'!BZ:BZ,'Audit Raw data'!J:J,A:A,'Audit Raw data'!E:E,F:F)/G116,"-")</f>
        <v>-</v>
      </c>
      <c r="I116">
        <f>COUNTIFS('Audit Raw data'!AM:AM,"Yes",'Audit Raw data'!J:J,A:A,'Audit Raw data'!E:E,'Day wise agent'!F:F)</f>
        <v>0</v>
      </c>
      <c r="J116">
        <f>COUNTIFS('Audit Raw data'!AM:AM,"NO",'Audit Raw data'!J:J,A:A,'Audit Raw data'!E:E,'Day wise agent'!F:F)</f>
        <v>0</v>
      </c>
      <c r="K116" s="12" t="str">
        <f t="shared" si="1"/>
        <v xml:space="preserve"> </v>
      </c>
    </row>
    <row r="117" spans="1:11" x14ac:dyDescent="0.35">
      <c r="A117" t="s">
        <v>79</v>
      </c>
      <c r="B117" t="s">
        <v>457</v>
      </c>
      <c r="C117" s="32">
        <v>44882</v>
      </c>
      <c r="D117" t="s">
        <v>56</v>
      </c>
      <c r="E117" t="str">
        <f>VLOOKUP(A117,'Agent wise'!A:E,5,0)</f>
        <v>Wireless</v>
      </c>
      <c r="F117" s="32">
        <v>45932</v>
      </c>
      <c r="G117">
        <f>COUNTIFS('Audit Raw data'!J:J,A:A,'Audit Raw data'!E:E,F:F)</f>
        <v>0</v>
      </c>
      <c r="H117" s="42" t="str">
        <f>IFERROR(SUMIFS('Audit Raw data'!BZ:BZ,'Audit Raw data'!J:J,A:A,'Audit Raw data'!E:E,F:F)/G117,"-")</f>
        <v>-</v>
      </c>
      <c r="I117">
        <f>COUNTIFS('Audit Raw data'!AM:AM,"Yes",'Audit Raw data'!J:J,A:A,'Audit Raw data'!E:E,'Day wise agent'!F:F)</f>
        <v>0</v>
      </c>
      <c r="J117">
        <f>COUNTIFS('Audit Raw data'!AM:AM,"NO",'Audit Raw data'!J:J,A:A,'Audit Raw data'!E:E,'Day wise agent'!F:F)</f>
        <v>0</v>
      </c>
      <c r="K117" s="12" t="str">
        <f t="shared" si="1"/>
        <v xml:space="preserve"> </v>
      </c>
    </row>
    <row r="118" spans="1:11" x14ac:dyDescent="0.35">
      <c r="A118" t="s">
        <v>124</v>
      </c>
      <c r="B118" t="s">
        <v>190</v>
      </c>
      <c r="C118" s="32">
        <v>44932</v>
      </c>
      <c r="D118" t="s">
        <v>242</v>
      </c>
      <c r="E118" t="str">
        <f>VLOOKUP(A118,'Agent wise'!A:E,5,0)</f>
        <v>RECL</v>
      </c>
      <c r="F118" s="32">
        <v>45932</v>
      </c>
      <c r="G118">
        <f>COUNTIFS('Audit Raw data'!J:J,A:A,'Audit Raw data'!E:E,F:F)</f>
        <v>0</v>
      </c>
      <c r="H118" s="42" t="str">
        <f>IFERROR(SUMIFS('Audit Raw data'!BZ:BZ,'Audit Raw data'!J:J,A:A,'Audit Raw data'!E:E,F:F)/G118,"-")</f>
        <v>-</v>
      </c>
      <c r="I118">
        <f>COUNTIFS('Audit Raw data'!AM:AM,"Yes",'Audit Raw data'!J:J,A:A,'Audit Raw data'!E:E,'Day wise agent'!F:F)</f>
        <v>0</v>
      </c>
      <c r="J118">
        <f>COUNTIFS('Audit Raw data'!AM:AM,"NO",'Audit Raw data'!J:J,A:A,'Audit Raw data'!E:E,'Day wise agent'!F:F)</f>
        <v>0</v>
      </c>
      <c r="K118" s="12" t="str">
        <f t="shared" si="1"/>
        <v xml:space="preserve"> </v>
      </c>
    </row>
    <row r="119" spans="1:11" x14ac:dyDescent="0.35">
      <c r="A119" t="s">
        <v>86</v>
      </c>
      <c r="B119" t="s">
        <v>184</v>
      </c>
      <c r="C119" s="32">
        <v>44932</v>
      </c>
      <c r="D119" t="s">
        <v>80</v>
      </c>
      <c r="E119" t="str">
        <f>VLOOKUP(A119,'Agent wise'!A:E,5,0)</f>
        <v>Wireless</v>
      </c>
      <c r="F119" s="32">
        <v>45932</v>
      </c>
      <c r="G119">
        <f>COUNTIFS('Audit Raw data'!J:J,A:A,'Audit Raw data'!E:E,F:F)</f>
        <v>0</v>
      </c>
      <c r="H119" s="42" t="str">
        <f>IFERROR(SUMIFS('Audit Raw data'!BZ:BZ,'Audit Raw data'!J:J,A:A,'Audit Raw data'!E:E,F:F)/G119,"-")</f>
        <v>-</v>
      </c>
      <c r="I119">
        <f>COUNTIFS('Audit Raw data'!AM:AM,"Yes",'Audit Raw data'!J:J,A:A,'Audit Raw data'!E:E,'Day wise agent'!F:F)</f>
        <v>0</v>
      </c>
      <c r="J119">
        <f>COUNTIFS('Audit Raw data'!AM:AM,"NO",'Audit Raw data'!J:J,A:A,'Audit Raw data'!E:E,'Day wise agent'!F:F)</f>
        <v>0</v>
      </c>
      <c r="K119" s="12" t="str">
        <f t="shared" si="1"/>
        <v xml:space="preserve"> </v>
      </c>
    </row>
    <row r="120" spans="1:11" x14ac:dyDescent="0.35">
      <c r="A120" t="s">
        <v>103</v>
      </c>
      <c r="B120" t="s">
        <v>186</v>
      </c>
      <c r="C120" s="32">
        <v>44961</v>
      </c>
      <c r="D120" t="s">
        <v>481</v>
      </c>
      <c r="E120" t="str">
        <f>VLOOKUP(A120,'Agent wise'!A:E,5,0)</f>
        <v>Wireless</v>
      </c>
      <c r="F120" s="32">
        <v>45932</v>
      </c>
      <c r="G120">
        <f>COUNTIFS('Audit Raw data'!J:J,A:A,'Audit Raw data'!E:E,F:F)</f>
        <v>0</v>
      </c>
      <c r="H120" s="42" t="str">
        <f>IFERROR(SUMIFS('Audit Raw data'!BZ:BZ,'Audit Raw data'!J:J,A:A,'Audit Raw data'!E:E,F:F)/G120,"-")</f>
        <v>-</v>
      </c>
      <c r="I120">
        <f>COUNTIFS('Audit Raw data'!AM:AM,"Yes",'Audit Raw data'!J:J,A:A,'Audit Raw data'!E:E,'Day wise agent'!F:F)</f>
        <v>0</v>
      </c>
      <c r="J120">
        <f>COUNTIFS('Audit Raw data'!AM:AM,"NO",'Audit Raw data'!J:J,A:A,'Audit Raw data'!E:E,'Day wise agent'!F:F)</f>
        <v>0</v>
      </c>
      <c r="K120" s="12" t="str">
        <f t="shared" si="1"/>
        <v xml:space="preserve"> </v>
      </c>
    </row>
    <row r="121" spans="1:11" x14ac:dyDescent="0.35">
      <c r="A121" t="s">
        <v>111</v>
      </c>
      <c r="B121" t="s">
        <v>187</v>
      </c>
      <c r="C121" s="32">
        <v>45093</v>
      </c>
      <c r="D121" t="s">
        <v>481</v>
      </c>
      <c r="E121" t="str">
        <f>VLOOKUP(A121,'Agent wise'!A:E,5,0)</f>
        <v>Wireless</v>
      </c>
      <c r="F121" s="32">
        <v>45932</v>
      </c>
      <c r="G121">
        <f>COUNTIFS('Audit Raw data'!J:J,A:A,'Audit Raw data'!E:E,F:F)</f>
        <v>0</v>
      </c>
      <c r="H121" s="42" t="str">
        <f>IFERROR(SUMIFS('Audit Raw data'!BZ:BZ,'Audit Raw data'!J:J,A:A,'Audit Raw data'!E:E,F:F)/G121,"-")</f>
        <v>-</v>
      </c>
      <c r="I121">
        <f>COUNTIFS('Audit Raw data'!AM:AM,"Yes",'Audit Raw data'!J:J,A:A,'Audit Raw data'!E:E,'Day wise agent'!F:F)</f>
        <v>0</v>
      </c>
      <c r="J121">
        <f>COUNTIFS('Audit Raw data'!AM:AM,"NO",'Audit Raw data'!J:J,A:A,'Audit Raw data'!E:E,'Day wise agent'!F:F)</f>
        <v>0</v>
      </c>
      <c r="K121" s="12" t="str">
        <f t="shared" si="1"/>
        <v xml:space="preserve"> </v>
      </c>
    </row>
    <row r="122" spans="1:11" x14ac:dyDescent="0.35">
      <c r="A122" t="s">
        <v>77</v>
      </c>
      <c r="B122" t="s">
        <v>188</v>
      </c>
      <c r="C122" s="32">
        <v>45139</v>
      </c>
      <c r="D122" t="s">
        <v>56</v>
      </c>
      <c r="E122" t="str">
        <f>VLOOKUP(A122,'Agent wise'!A:E,5,0)</f>
        <v>Wireless</v>
      </c>
      <c r="F122" s="32">
        <v>45932</v>
      </c>
      <c r="G122">
        <f>COUNTIFS('Audit Raw data'!J:J,A:A,'Audit Raw data'!E:E,F:F)</f>
        <v>2</v>
      </c>
      <c r="H122" s="42">
        <f>IFERROR(SUMIFS('Audit Raw data'!BZ:BZ,'Audit Raw data'!J:J,A:A,'Audit Raw data'!E:E,F:F)/G122,"-")</f>
        <v>96</v>
      </c>
      <c r="I122">
        <f>COUNTIFS('Audit Raw data'!AM:AM,"Yes",'Audit Raw data'!J:J,A:A,'Audit Raw data'!E:E,'Day wise agent'!F:F)</f>
        <v>2</v>
      </c>
      <c r="J122">
        <f>COUNTIFS('Audit Raw data'!AM:AM,"NO",'Audit Raw data'!J:J,A:A,'Audit Raw data'!E:E,'Day wise agent'!F:F)</f>
        <v>0</v>
      </c>
      <c r="K122" s="12">
        <f t="shared" si="1"/>
        <v>1</v>
      </c>
    </row>
    <row r="123" spans="1:11" x14ac:dyDescent="0.35">
      <c r="A123" t="s">
        <v>92</v>
      </c>
      <c r="B123" t="s">
        <v>189</v>
      </c>
      <c r="C123" s="32">
        <v>45140</v>
      </c>
      <c r="D123" t="s">
        <v>80</v>
      </c>
      <c r="E123" t="str">
        <f>VLOOKUP(A123,'Agent wise'!A:E,5,0)</f>
        <v>Wireless</v>
      </c>
      <c r="F123" s="32">
        <v>45932</v>
      </c>
      <c r="G123">
        <f>COUNTIFS('Audit Raw data'!J:J,A:A,'Audit Raw data'!E:E,F:F)</f>
        <v>2</v>
      </c>
      <c r="H123" s="42">
        <f>IFERROR(SUMIFS('Audit Raw data'!BZ:BZ,'Audit Raw data'!J:J,A:A,'Audit Raw data'!E:E,F:F)/G123,"-")</f>
        <v>95</v>
      </c>
      <c r="I123">
        <f>COUNTIFS('Audit Raw data'!AM:AM,"Yes",'Audit Raw data'!J:J,A:A,'Audit Raw data'!E:E,'Day wise agent'!F:F)</f>
        <v>2</v>
      </c>
      <c r="J123">
        <f>COUNTIFS('Audit Raw data'!AM:AM,"NO",'Audit Raw data'!J:J,A:A,'Audit Raw data'!E:E,'Day wise agent'!F:F)</f>
        <v>0</v>
      </c>
      <c r="K123" s="12">
        <f t="shared" si="1"/>
        <v>1</v>
      </c>
    </row>
    <row r="124" spans="1:11" x14ac:dyDescent="0.35">
      <c r="A124" t="s">
        <v>102</v>
      </c>
      <c r="B124" t="s">
        <v>458</v>
      </c>
      <c r="C124" s="32">
        <v>45245</v>
      </c>
      <c r="D124" t="s">
        <v>56</v>
      </c>
      <c r="E124" t="str">
        <f>VLOOKUP(A124,'Agent wise'!A:E,5,0)</f>
        <v>Wireless</v>
      </c>
      <c r="F124" s="32">
        <v>45932</v>
      </c>
      <c r="G124">
        <f>COUNTIFS('Audit Raw data'!J:J,A:A,'Audit Raw data'!E:E,F:F)</f>
        <v>0</v>
      </c>
      <c r="H124" s="42" t="str">
        <f>IFERROR(SUMIFS('Audit Raw data'!BZ:BZ,'Audit Raw data'!J:J,A:A,'Audit Raw data'!E:E,F:F)/G124,"-")</f>
        <v>-</v>
      </c>
      <c r="I124">
        <f>COUNTIFS('Audit Raw data'!AM:AM,"Yes",'Audit Raw data'!J:J,A:A,'Audit Raw data'!E:E,'Day wise agent'!F:F)</f>
        <v>0</v>
      </c>
      <c r="J124">
        <f>COUNTIFS('Audit Raw data'!AM:AM,"NO",'Audit Raw data'!J:J,A:A,'Audit Raw data'!E:E,'Day wise agent'!F:F)</f>
        <v>0</v>
      </c>
      <c r="K124" s="12" t="str">
        <f t="shared" si="1"/>
        <v xml:space="preserve"> </v>
      </c>
    </row>
    <row r="125" spans="1:11" x14ac:dyDescent="0.35">
      <c r="A125" t="s">
        <v>142</v>
      </c>
      <c r="B125" t="s">
        <v>193</v>
      </c>
      <c r="C125" s="32">
        <v>45301</v>
      </c>
      <c r="D125" t="s">
        <v>192</v>
      </c>
      <c r="E125" t="str">
        <f>VLOOKUP(A125,'Agent wise'!A:E,5,0)</f>
        <v>Wire-line</v>
      </c>
      <c r="F125" s="32">
        <v>45932</v>
      </c>
      <c r="G125">
        <f>COUNTIFS('Audit Raw data'!J:J,A:A,'Audit Raw data'!E:E,F:F)</f>
        <v>1</v>
      </c>
      <c r="H125" s="42">
        <f>IFERROR(SUMIFS('Audit Raw data'!BZ:BZ,'Audit Raw data'!J:J,A:A,'Audit Raw data'!E:E,F:F)/G125,"-")</f>
        <v>94</v>
      </c>
      <c r="I125">
        <f>COUNTIFS('Audit Raw data'!AM:AM,"Yes",'Audit Raw data'!J:J,A:A,'Audit Raw data'!E:E,'Day wise agent'!F:F)</f>
        <v>1</v>
      </c>
      <c r="J125">
        <f>COUNTIFS('Audit Raw data'!AM:AM,"NO",'Audit Raw data'!J:J,A:A,'Audit Raw data'!E:E,'Day wise agent'!F:F)</f>
        <v>0</v>
      </c>
      <c r="K125" s="12">
        <f t="shared" si="1"/>
        <v>1</v>
      </c>
    </row>
    <row r="126" spans="1:11" x14ac:dyDescent="0.35">
      <c r="A126" t="s">
        <v>143</v>
      </c>
      <c r="B126" t="s">
        <v>191</v>
      </c>
      <c r="C126" s="32">
        <v>45292</v>
      </c>
      <c r="D126" t="s">
        <v>192</v>
      </c>
      <c r="E126" t="str">
        <f>VLOOKUP(A126,'Agent wise'!A:E,5,0)</f>
        <v>Wire-line</v>
      </c>
      <c r="F126" s="32">
        <v>45932</v>
      </c>
      <c r="G126">
        <f>COUNTIFS('Audit Raw data'!J:J,A:A,'Audit Raw data'!E:E,F:F)</f>
        <v>4</v>
      </c>
      <c r="H126" s="42">
        <f>IFERROR(SUMIFS('Audit Raw data'!BZ:BZ,'Audit Raw data'!J:J,A:A,'Audit Raw data'!E:E,F:F)/G126,"-")</f>
        <v>93</v>
      </c>
      <c r="I126">
        <f>COUNTIFS('Audit Raw data'!AM:AM,"Yes",'Audit Raw data'!J:J,A:A,'Audit Raw data'!E:E,'Day wise agent'!F:F)</f>
        <v>4</v>
      </c>
      <c r="J126">
        <f>COUNTIFS('Audit Raw data'!AM:AM,"NO",'Audit Raw data'!J:J,A:A,'Audit Raw data'!E:E,'Day wise agent'!F:F)</f>
        <v>0</v>
      </c>
      <c r="K126" s="12">
        <f t="shared" si="1"/>
        <v>1</v>
      </c>
    </row>
    <row r="127" spans="1:11" x14ac:dyDescent="0.35">
      <c r="A127" t="s">
        <v>54</v>
      </c>
      <c r="B127" t="s">
        <v>459</v>
      </c>
      <c r="C127" s="32">
        <v>45329</v>
      </c>
      <c r="D127" t="s">
        <v>481</v>
      </c>
      <c r="E127" t="str">
        <f>VLOOKUP(A127,'Agent wise'!A:E,5,0)</f>
        <v>Wireless</v>
      </c>
      <c r="F127" s="32">
        <v>45932</v>
      </c>
      <c r="G127">
        <f>COUNTIFS('Audit Raw data'!J:J,A:A,'Audit Raw data'!E:E,F:F)</f>
        <v>1</v>
      </c>
      <c r="H127" s="42">
        <f>IFERROR(SUMIFS('Audit Raw data'!BZ:BZ,'Audit Raw data'!J:J,A:A,'Audit Raw data'!E:E,F:F)/G127,"-")</f>
        <v>96</v>
      </c>
      <c r="I127">
        <f>COUNTIFS('Audit Raw data'!AM:AM,"Yes",'Audit Raw data'!J:J,A:A,'Audit Raw data'!E:E,'Day wise agent'!F:F)</f>
        <v>1</v>
      </c>
      <c r="J127">
        <f>COUNTIFS('Audit Raw data'!AM:AM,"NO",'Audit Raw data'!J:J,A:A,'Audit Raw data'!E:E,'Day wise agent'!F:F)</f>
        <v>0</v>
      </c>
      <c r="K127" s="12">
        <f t="shared" si="1"/>
        <v>1</v>
      </c>
    </row>
    <row r="128" spans="1:11" x14ac:dyDescent="0.35">
      <c r="A128" t="s">
        <v>117</v>
      </c>
      <c r="B128" t="s">
        <v>194</v>
      </c>
      <c r="C128" s="32">
        <v>45357</v>
      </c>
      <c r="D128" t="s">
        <v>192</v>
      </c>
      <c r="E128" t="str">
        <f>VLOOKUP(A128,'Agent wise'!A:E,5,0)</f>
        <v>Wire-line</v>
      </c>
      <c r="F128" s="32">
        <v>45932</v>
      </c>
      <c r="G128">
        <f>COUNTIFS('Audit Raw data'!J:J,A:A,'Audit Raw data'!E:E,F:F)</f>
        <v>2</v>
      </c>
      <c r="H128" s="42">
        <f>IFERROR(SUMIFS('Audit Raw data'!BZ:BZ,'Audit Raw data'!J:J,A:A,'Audit Raw data'!E:E,F:F)/G128,"-")</f>
        <v>94</v>
      </c>
      <c r="I128">
        <f>COUNTIFS('Audit Raw data'!AM:AM,"Yes",'Audit Raw data'!J:J,A:A,'Audit Raw data'!E:E,'Day wise agent'!F:F)</f>
        <v>2</v>
      </c>
      <c r="J128">
        <f>COUNTIFS('Audit Raw data'!AM:AM,"NO",'Audit Raw data'!J:J,A:A,'Audit Raw data'!E:E,'Day wise agent'!F:F)</f>
        <v>0</v>
      </c>
      <c r="K128" s="12">
        <f t="shared" si="1"/>
        <v>1</v>
      </c>
    </row>
    <row r="129" spans="1:11" x14ac:dyDescent="0.35">
      <c r="A129" t="s">
        <v>195</v>
      </c>
      <c r="B129" t="s">
        <v>196</v>
      </c>
      <c r="C129" s="32">
        <v>45367</v>
      </c>
      <c r="D129" t="s">
        <v>192</v>
      </c>
      <c r="E129" t="str">
        <f>VLOOKUP(A129,'Agent wise'!A:E,5,0)</f>
        <v>Wire-line</v>
      </c>
      <c r="F129" s="32">
        <v>45932</v>
      </c>
      <c r="G129">
        <f>COUNTIFS('Audit Raw data'!J:J,A:A,'Audit Raw data'!E:E,F:F)</f>
        <v>2</v>
      </c>
      <c r="H129" s="42">
        <f>IFERROR(SUMIFS('Audit Raw data'!BZ:BZ,'Audit Raw data'!J:J,A:A,'Audit Raw data'!E:E,F:F)/G129,"-")</f>
        <v>95</v>
      </c>
      <c r="I129">
        <f>COUNTIFS('Audit Raw data'!AM:AM,"Yes",'Audit Raw data'!J:J,A:A,'Audit Raw data'!E:E,'Day wise agent'!F:F)</f>
        <v>2</v>
      </c>
      <c r="J129">
        <f>COUNTIFS('Audit Raw data'!AM:AM,"NO",'Audit Raw data'!J:J,A:A,'Audit Raw data'!E:E,'Day wise agent'!F:F)</f>
        <v>0</v>
      </c>
      <c r="K129" s="12">
        <f t="shared" si="1"/>
        <v>1</v>
      </c>
    </row>
    <row r="130" spans="1:11" x14ac:dyDescent="0.35">
      <c r="A130" t="s">
        <v>91</v>
      </c>
      <c r="B130" t="s">
        <v>197</v>
      </c>
      <c r="C130" s="32">
        <v>45413</v>
      </c>
      <c r="D130" t="s">
        <v>80</v>
      </c>
      <c r="E130" t="str">
        <f>VLOOKUP(A130,'Agent wise'!A:E,5,0)</f>
        <v>Wireless</v>
      </c>
      <c r="F130" s="32">
        <v>45932</v>
      </c>
      <c r="G130">
        <f>COUNTIFS('Audit Raw data'!J:J,A:A,'Audit Raw data'!E:E,F:F)</f>
        <v>0</v>
      </c>
      <c r="H130" s="42" t="str">
        <f>IFERROR(SUMIFS('Audit Raw data'!BZ:BZ,'Audit Raw data'!J:J,A:A,'Audit Raw data'!E:E,F:F)/G130,"-")</f>
        <v>-</v>
      </c>
      <c r="I130">
        <f>COUNTIFS('Audit Raw data'!AM:AM,"Yes",'Audit Raw data'!J:J,A:A,'Audit Raw data'!E:E,'Day wise agent'!F:F)</f>
        <v>0</v>
      </c>
      <c r="J130">
        <f>COUNTIFS('Audit Raw data'!AM:AM,"NO",'Audit Raw data'!J:J,A:A,'Audit Raw data'!E:E,'Day wise agent'!F:F)</f>
        <v>0</v>
      </c>
      <c r="K130" s="12" t="str">
        <f t="shared" si="1"/>
        <v xml:space="preserve"> </v>
      </c>
    </row>
    <row r="131" spans="1:11" x14ac:dyDescent="0.35">
      <c r="A131" t="s">
        <v>63</v>
      </c>
      <c r="B131" t="s">
        <v>198</v>
      </c>
      <c r="C131" s="32">
        <v>45445</v>
      </c>
      <c r="D131" t="s">
        <v>481</v>
      </c>
      <c r="E131" t="str">
        <f>VLOOKUP(A131,'Agent wise'!A:E,5,0)</f>
        <v>Wireless</v>
      </c>
      <c r="F131" s="32">
        <v>45932</v>
      </c>
      <c r="G131">
        <f>COUNTIFS('Audit Raw data'!J:J,A:A,'Audit Raw data'!E:E,F:F)</f>
        <v>0</v>
      </c>
      <c r="H131" s="42" t="str">
        <f>IFERROR(SUMIFS('Audit Raw data'!BZ:BZ,'Audit Raw data'!J:J,A:A,'Audit Raw data'!E:E,F:F)/G131,"-")</f>
        <v>-</v>
      </c>
      <c r="I131">
        <f>COUNTIFS('Audit Raw data'!AM:AM,"Yes",'Audit Raw data'!J:J,A:A,'Audit Raw data'!E:E,'Day wise agent'!F:F)</f>
        <v>0</v>
      </c>
      <c r="J131">
        <f>COUNTIFS('Audit Raw data'!AM:AM,"NO",'Audit Raw data'!J:J,A:A,'Audit Raw data'!E:E,'Day wise agent'!F:F)</f>
        <v>0</v>
      </c>
      <c r="K131" s="12" t="str">
        <f t="shared" ref="K131:K194" si="2">IFERROR(I131/G131," ")</f>
        <v xml:space="preserve"> </v>
      </c>
    </row>
    <row r="132" spans="1:11" x14ac:dyDescent="0.35">
      <c r="A132" t="s">
        <v>73</v>
      </c>
      <c r="B132" t="s">
        <v>199</v>
      </c>
      <c r="C132" s="32">
        <v>45451</v>
      </c>
      <c r="D132" t="s">
        <v>290</v>
      </c>
      <c r="E132" t="str">
        <f>VLOOKUP(A132,'Agent wise'!A:E,5,0)</f>
        <v>Wireless</v>
      </c>
      <c r="F132" s="32">
        <v>45932</v>
      </c>
      <c r="G132">
        <f>COUNTIFS('Audit Raw data'!J:J,A:A,'Audit Raw data'!E:E,F:F)</f>
        <v>1</v>
      </c>
      <c r="H132" s="42">
        <f>IFERROR(SUMIFS('Audit Raw data'!BZ:BZ,'Audit Raw data'!J:J,A:A,'Audit Raw data'!E:E,F:F)/G132,"-")</f>
        <v>92</v>
      </c>
      <c r="I132">
        <f>COUNTIFS('Audit Raw data'!AM:AM,"Yes",'Audit Raw data'!J:J,A:A,'Audit Raw data'!E:E,'Day wise agent'!F:F)</f>
        <v>1</v>
      </c>
      <c r="J132">
        <f>COUNTIFS('Audit Raw data'!AM:AM,"NO",'Audit Raw data'!J:J,A:A,'Audit Raw data'!E:E,'Day wise agent'!F:F)</f>
        <v>0</v>
      </c>
      <c r="K132" s="12">
        <f t="shared" si="2"/>
        <v>1</v>
      </c>
    </row>
    <row r="133" spans="1:11" x14ac:dyDescent="0.35">
      <c r="A133" t="s">
        <v>87</v>
      </c>
      <c r="B133" t="s">
        <v>200</v>
      </c>
      <c r="C133" s="32">
        <v>45465</v>
      </c>
      <c r="D133" t="s">
        <v>290</v>
      </c>
      <c r="E133" t="str">
        <f>VLOOKUP(A133,'Agent wise'!A:E,5,0)</f>
        <v>Wireless</v>
      </c>
      <c r="F133" s="32">
        <v>45932</v>
      </c>
      <c r="G133">
        <f>COUNTIFS('Audit Raw data'!J:J,A:A,'Audit Raw data'!E:E,F:F)</f>
        <v>0</v>
      </c>
      <c r="H133" s="42" t="str">
        <f>IFERROR(SUMIFS('Audit Raw data'!BZ:BZ,'Audit Raw data'!J:J,A:A,'Audit Raw data'!E:E,F:F)/G133,"-")</f>
        <v>-</v>
      </c>
      <c r="I133">
        <f>COUNTIFS('Audit Raw data'!AM:AM,"Yes",'Audit Raw data'!J:J,A:A,'Audit Raw data'!E:E,'Day wise agent'!F:F)</f>
        <v>0</v>
      </c>
      <c r="J133">
        <f>COUNTIFS('Audit Raw data'!AM:AM,"NO",'Audit Raw data'!J:J,A:A,'Audit Raw data'!E:E,'Day wise agent'!F:F)</f>
        <v>0</v>
      </c>
      <c r="K133" s="12" t="str">
        <f t="shared" si="2"/>
        <v xml:space="preserve"> </v>
      </c>
    </row>
    <row r="134" spans="1:11" x14ac:dyDescent="0.35">
      <c r="A134" t="s">
        <v>74</v>
      </c>
      <c r="B134" t="s">
        <v>201</v>
      </c>
      <c r="C134" s="32">
        <v>45465</v>
      </c>
      <c r="D134" t="s">
        <v>290</v>
      </c>
      <c r="E134" t="str">
        <f>VLOOKUP(A134,'Agent wise'!A:E,5,0)</f>
        <v>Wireless</v>
      </c>
      <c r="F134" s="32">
        <v>45932</v>
      </c>
      <c r="G134">
        <f>COUNTIFS('Audit Raw data'!J:J,A:A,'Audit Raw data'!E:E,F:F)</f>
        <v>0</v>
      </c>
      <c r="H134" s="42" t="str">
        <f>IFERROR(SUMIFS('Audit Raw data'!BZ:BZ,'Audit Raw data'!J:J,A:A,'Audit Raw data'!E:E,F:F)/G134,"-")</f>
        <v>-</v>
      </c>
      <c r="I134">
        <f>COUNTIFS('Audit Raw data'!AM:AM,"Yes",'Audit Raw data'!J:J,A:A,'Audit Raw data'!E:E,'Day wise agent'!F:F)</f>
        <v>0</v>
      </c>
      <c r="J134">
        <f>COUNTIFS('Audit Raw data'!AM:AM,"NO",'Audit Raw data'!J:J,A:A,'Audit Raw data'!E:E,'Day wise agent'!F:F)</f>
        <v>0</v>
      </c>
      <c r="K134" s="12" t="str">
        <f t="shared" si="2"/>
        <v xml:space="preserve"> </v>
      </c>
    </row>
    <row r="135" spans="1:11" x14ac:dyDescent="0.35">
      <c r="A135" t="s">
        <v>55</v>
      </c>
      <c r="B135" t="s">
        <v>202</v>
      </c>
      <c r="C135" s="32">
        <v>45491</v>
      </c>
      <c r="D135" t="s">
        <v>290</v>
      </c>
      <c r="E135" t="str">
        <f>VLOOKUP(A135,'Agent wise'!A:E,5,0)</f>
        <v>Wireless</v>
      </c>
      <c r="F135" s="32">
        <v>45932</v>
      </c>
      <c r="G135">
        <f>COUNTIFS('Audit Raw data'!J:J,A:A,'Audit Raw data'!E:E,F:F)</f>
        <v>1</v>
      </c>
      <c r="H135" s="42">
        <f>IFERROR(SUMIFS('Audit Raw data'!BZ:BZ,'Audit Raw data'!J:J,A:A,'Audit Raw data'!E:E,F:F)/G135,"-")</f>
        <v>94</v>
      </c>
      <c r="I135">
        <f>COUNTIFS('Audit Raw data'!AM:AM,"Yes",'Audit Raw data'!J:J,A:A,'Audit Raw data'!E:E,'Day wise agent'!F:F)</f>
        <v>1</v>
      </c>
      <c r="J135">
        <f>COUNTIFS('Audit Raw data'!AM:AM,"NO",'Audit Raw data'!J:J,A:A,'Audit Raw data'!E:E,'Day wise agent'!F:F)</f>
        <v>0</v>
      </c>
      <c r="K135" s="12">
        <f t="shared" si="2"/>
        <v>1</v>
      </c>
    </row>
    <row r="136" spans="1:11" x14ac:dyDescent="0.35">
      <c r="A136" t="s">
        <v>88</v>
      </c>
      <c r="B136" t="s">
        <v>203</v>
      </c>
      <c r="C136" s="32">
        <v>45491</v>
      </c>
      <c r="D136" t="s">
        <v>290</v>
      </c>
      <c r="E136" t="str">
        <f>VLOOKUP(A136,'Agent wise'!A:E,5,0)</f>
        <v>Wireless</v>
      </c>
      <c r="F136" s="32">
        <v>45932</v>
      </c>
      <c r="G136">
        <f>COUNTIFS('Audit Raw data'!J:J,A:A,'Audit Raw data'!E:E,F:F)</f>
        <v>0</v>
      </c>
      <c r="H136" s="42" t="str">
        <f>IFERROR(SUMIFS('Audit Raw data'!BZ:BZ,'Audit Raw data'!J:J,A:A,'Audit Raw data'!E:E,F:F)/G136,"-")</f>
        <v>-</v>
      </c>
      <c r="I136">
        <f>COUNTIFS('Audit Raw data'!AM:AM,"Yes",'Audit Raw data'!J:J,A:A,'Audit Raw data'!E:E,'Day wise agent'!F:F)</f>
        <v>0</v>
      </c>
      <c r="J136">
        <f>COUNTIFS('Audit Raw data'!AM:AM,"NO",'Audit Raw data'!J:J,A:A,'Audit Raw data'!E:E,'Day wise agent'!F:F)</f>
        <v>0</v>
      </c>
      <c r="K136" s="12" t="str">
        <f t="shared" si="2"/>
        <v xml:space="preserve"> </v>
      </c>
    </row>
    <row r="137" spans="1:11" x14ac:dyDescent="0.35">
      <c r="A137" t="s">
        <v>76</v>
      </c>
      <c r="B137" t="s">
        <v>204</v>
      </c>
      <c r="C137" s="32">
        <v>45491</v>
      </c>
      <c r="D137" t="s">
        <v>290</v>
      </c>
      <c r="E137" t="str">
        <f>VLOOKUP(A137,'Agent wise'!A:E,5,0)</f>
        <v>Wireless</v>
      </c>
      <c r="F137" s="32">
        <v>45932</v>
      </c>
      <c r="G137">
        <f>COUNTIFS('Audit Raw data'!J:J,A:A,'Audit Raw data'!E:E,F:F)</f>
        <v>0</v>
      </c>
      <c r="H137" s="42" t="str">
        <f>IFERROR(SUMIFS('Audit Raw data'!BZ:BZ,'Audit Raw data'!J:J,A:A,'Audit Raw data'!E:E,F:F)/G137,"-")</f>
        <v>-</v>
      </c>
      <c r="I137">
        <f>COUNTIFS('Audit Raw data'!AM:AM,"Yes",'Audit Raw data'!J:J,A:A,'Audit Raw data'!E:E,'Day wise agent'!F:F)</f>
        <v>0</v>
      </c>
      <c r="J137">
        <f>COUNTIFS('Audit Raw data'!AM:AM,"NO",'Audit Raw data'!J:J,A:A,'Audit Raw data'!E:E,'Day wise agent'!F:F)</f>
        <v>0</v>
      </c>
      <c r="K137" s="12" t="str">
        <f t="shared" si="2"/>
        <v xml:space="preserve"> </v>
      </c>
    </row>
    <row r="138" spans="1:11" x14ac:dyDescent="0.35">
      <c r="A138" t="s">
        <v>146</v>
      </c>
      <c r="B138" t="s">
        <v>205</v>
      </c>
      <c r="C138" s="32">
        <v>45497</v>
      </c>
      <c r="D138" t="s">
        <v>192</v>
      </c>
      <c r="E138" t="str">
        <f>VLOOKUP(A138,'Agent wise'!A:E,5,0)</f>
        <v>Wire-line</v>
      </c>
      <c r="F138" s="32">
        <v>45932</v>
      </c>
      <c r="G138">
        <f>COUNTIFS('Audit Raw data'!J:J,A:A,'Audit Raw data'!E:E,F:F)</f>
        <v>2</v>
      </c>
      <c r="H138" s="42">
        <f>IFERROR(SUMIFS('Audit Raw data'!BZ:BZ,'Audit Raw data'!J:J,A:A,'Audit Raw data'!E:E,F:F)/G138,"-")</f>
        <v>93</v>
      </c>
      <c r="I138">
        <f>COUNTIFS('Audit Raw data'!AM:AM,"Yes",'Audit Raw data'!J:J,A:A,'Audit Raw data'!E:E,'Day wise agent'!F:F)</f>
        <v>2</v>
      </c>
      <c r="J138">
        <f>COUNTIFS('Audit Raw data'!AM:AM,"NO",'Audit Raw data'!J:J,A:A,'Audit Raw data'!E:E,'Day wise agent'!F:F)</f>
        <v>0</v>
      </c>
      <c r="K138" s="12">
        <f t="shared" si="2"/>
        <v>1</v>
      </c>
    </row>
    <row r="139" spans="1:11" x14ac:dyDescent="0.35">
      <c r="A139" t="s">
        <v>206</v>
      </c>
      <c r="B139" t="s">
        <v>207</v>
      </c>
      <c r="C139" s="32">
        <v>45500</v>
      </c>
      <c r="D139" t="s">
        <v>192</v>
      </c>
      <c r="E139" t="str">
        <f>VLOOKUP(A139,'Agent wise'!A:E,5,0)</f>
        <v>Wire-line</v>
      </c>
      <c r="F139" s="32">
        <v>45932</v>
      </c>
      <c r="G139">
        <f>COUNTIFS('Audit Raw data'!J:J,A:A,'Audit Raw data'!E:E,F:F)</f>
        <v>0</v>
      </c>
      <c r="H139" s="42" t="str">
        <f>IFERROR(SUMIFS('Audit Raw data'!BZ:BZ,'Audit Raw data'!J:J,A:A,'Audit Raw data'!E:E,F:F)/G139,"-")</f>
        <v>-</v>
      </c>
      <c r="I139">
        <f>COUNTIFS('Audit Raw data'!AM:AM,"Yes",'Audit Raw data'!J:J,A:A,'Audit Raw data'!E:E,'Day wise agent'!F:F)</f>
        <v>0</v>
      </c>
      <c r="J139">
        <f>COUNTIFS('Audit Raw data'!AM:AM,"NO",'Audit Raw data'!J:J,A:A,'Audit Raw data'!E:E,'Day wise agent'!F:F)</f>
        <v>0</v>
      </c>
      <c r="K139" s="12" t="str">
        <f t="shared" si="2"/>
        <v xml:space="preserve"> </v>
      </c>
    </row>
    <row r="140" spans="1:11" x14ac:dyDescent="0.35">
      <c r="A140" t="s">
        <v>109</v>
      </c>
      <c r="B140" t="s">
        <v>208</v>
      </c>
      <c r="C140" s="32">
        <v>45516</v>
      </c>
      <c r="D140" t="s">
        <v>290</v>
      </c>
      <c r="E140" t="str">
        <f>VLOOKUP(A140,'Agent wise'!A:E,5,0)</f>
        <v>Wireless</v>
      </c>
      <c r="F140" s="32">
        <v>45932</v>
      </c>
      <c r="G140">
        <f>COUNTIFS('Audit Raw data'!J:J,A:A,'Audit Raw data'!E:E,F:F)</f>
        <v>0</v>
      </c>
      <c r="H140" s="42" t="str">
        <f>IFERROR(SUMIFS('Audit Raw data'!BZ:BZ,'Audit Raw data'!J:J,A:A,'Audit Raw data'!E:E,F:F)/G140,"-")</f>
        <v>-</v>
      </c>
      <c r="I140">
        <f>COUNTIFS('Audit Raw data'!AM:AM,"Yes",'Audit Raw data'!J:J,A:A,'Audit Raw data'!E:E,'Day wise agent'!F:F)</f>
        <v>0</v>
      </c>
      <c r="J140">
        <f>COUNTIFS('Audit Raw data'!AM:AM,"NO",'Audit Raw data'!J:J,A:A,'Audit Raw data'!E:E,'Day wise agent'!F:F)</f>
        <v>0</v>
      </c>
      <c r="K140" s="12" t="str">
        <f t="shared" si="2"/>
        <v xml:space="preserve"> </v>
      </c>
    </row>
    <row r="141" spans="1:11" x14ac:dyDescent="0.35">
      <c r="A141" t="s">
        <v>93</v>
      </c>
      <c r="B141" t="s">
        <v>209</v>
      </c>
      <c r="C141" s="32">
        <v>45516</v>
      </c>
      <c r="D141" t="s">
        <v>290</v>
      </c>
      <c r="E141" t="str">
        <f>VLOOKUP(A141,'Agent wise'!A:E,5,0)</f>
        <v>Wireless</v>
      </c>
      <c r="F141" s="32">
        <v>45932</v>
      </c>
      <c r="G141">
        <f>COUNTIFS('Audit Raw data'!J:J,A:A,'Audit Raw data'!E:E,F:F)</f>
        <v>0</v>
      </c>
      <c r="H141" s="42" t="str">
        <f>IFERROR(SUMIFS('Audit Raw data'!BZ:BZ,'Audit Raw data'!J:J,A:A,'Audit Raw data'!E:E,F:F)/G141,"-")</f>
        <v>-</v>
      </c>
      <c r="I141">
        <f>COUNTIFS('Audit Raw data'!AM:AM,"Yes",'Audit Raw data'!J:J,A:A,'Audit Raw data'!E:E,'Day wise agent'!F:F)</f>
        <v>0</v>
      </c>
      <c r="J141">
        <f>COUNTIFS('Audit Raw data'!AM:AM,"NO",'Audit Raw data'!J:J,A:A,'Audit Raw data'!E:E,'Day wise agent'!F:F)</f>
        <v>0</v>
      </c>
      <c r="K141" s="12" t="str">
        <f t="shared" si="2"/>
        <v xml:space="preserve"> </v>
      </c>
    </row>
    <row r="142" spans="1:11" x14ac:dyDescent="0.35">
      <c r="A142" t="s">
        <v>147</v>
      </c>
      <c r="B142" t="s">
        <v>210</v>
      </c>
      <c r="C142" s="32">
        <v>45518</v>
      </c>
      <c r="D142" t="s">
        <v>192</v>
      </c>
      <c r="E142" t="str">
        <f>VLOOKUP(A142,'Agent wise'!A:E,5,0)</f>
        <v>Wire-line</v>
      </c>
      <c r="F142" s="32">
        <v>45932</v>
      </c>
      <c r="G142">
        <f>COUNTIFS('Audit Raw data'!J:J,A:A,'Audit Raw data'!E:E,F:F)</f>
        <v>1</v>
      </c>
      <c r="H142" s="42">
        <f>IFERROR(SUMIFS('Audit Raw data'!BZ:BZ,'Audit Raw data'!J:J,A:A,'Audit Raw data'!E:E,F:F)/G142,"-")</f>
        <v>96</v>
      </c>
      <c r="I142">
        <f>COUNTIFS('Audit Raw data'!AM:AM,"Yes",'Audit Raw data'!J:J,A:A,'Audit Raw data'!E:E,'Day wise agent'!F:F)</f>
        <v>1</v>
      </c>
      <c r="J142">
        <f>COUNTIFS('Audit Raw data'!AM:AM,"NO",'Audit Raw data'!J:J,A:A,'Audit Raw data'!E:E,'Day wise agent'!F:F)</f>
        <v>0</v>
      </c>
      <c r="K142" s="12">
        <f t="shared" si="2"/>
        <v>1</v>
      </c>
    </row>
    <row r="143" spans="1:11" x14ac:dyDescent="0.35">
      <c r="A143" t="s">
        <v>148</v>
      </c>
      <c r="B143" t="s">
        <v>219</v>
      </c>
      <c r="C143" s="32">
        <v>45518</v>
      </c>
      <c r="D143" t="s">
        <v>192</v>
      </c>
      <c r="E143" t="str">
        <f>VLOOKUP(A143,'Agent wise'!A:E,5,0)</f>
        <v>Wire-line</v>
      </c>
      <c r="F143" s="32">
        <v>45932</v>
      </c>
      <c r="G143">
        <f>COUNTIFS('Audit Raw data'!J:J,A:A,'Audit Raw data'!E:E,F:F)</f>
        <v>1</v>
      </c>
      <c r="H143" s="42">
        <f>IFERROR(SUMIFS('Audit Raw data'!BZ:BZ,'Audit Raw data'!J:J,A:A,'Audit Raw data'!E:E,F:F)/G143,"-")</f>
        <v>94</v>
      </c>
      <c r="I143">
        <f>COUNTIFS('Audit Raw data'!AM:AM,"Yes",'Audit Raw data'!J:J,A:A,'Audit Raw data'!E:E,'Day wise agent'!F:F)</f>
        <v>1</v>
      </c>
      <c r="J143">
        <f>COUNTIFS('Audit Raw data'!AM:AM,"NO",'Audit Raw data'!J:J,A:A,'Audit Raw data'!E:E,'Day wise agent'!F:F)</f>
        <v>0</v>
      </c>
      <c r="K143" s="12">
        <f t="shared" si="2"/>
        <v>1</v>
      </c>
    </row>
    <row r="144" spans="1:11" x14ac:dyDescent="0.35">
      <c r="A144" t="s">
        <v>105</v>
      </c>
      <c r="B144" t="s">
        <v>211</v>
      </c>
      <c r="C144" s="32">
        <v>45520</v>
      </c>
      <c r="D144" t="s">
        <v>56</v>
      </c>
      <c r="E144" t="str">
        <f>VLOOKUP(A144,'Agent wise'!A:E,5,0)</f>
        <v>Wireless</v>
      </c>
      <c r="F144" s="32">
        <v>45932</v>
      </c>
      <c r="G144">
        <f>COUNTIFS('Audit Raw data'!J:J,A:A,'Audit Raw data'!E:E,F:F)</f>
        <v>0</v>
      </c>
      <c r="H144" s="42" t="str">
        <f>IFERROR(SUMIFS('Audit Raw data'!BZ:BZ,'Audit Raw data'!J:J,A:A,'Audit Raw data'!E:E,F:F)/G144,"-")</f>
        <v>-</v>
      </c>
      <c r="I144">
        <f>COUNTIFS('Audit Raw data'!AM:AM,"Yes",'Audit Raw data'!J:J,A:A,'Audit Raw data'!E:E,'Day wise agent'!F:F)</f>
        <v>0</v>
      </c>
      <c r="J144">
        <f>COUNTIFS('Audit Raw data'!AM:AM,"NO",'Audit Raw data'!J:J,A:A,'Audit Raw data'!E:E,'Day wise agent'!F:F)</f>
        <v>0</v>
      </c>
      <c r="K144" s="12" t="str">
        <f t="shared" si="2"/>
        <v xml:space="preserve"> </v>
      </c>
    </row>
    <row r="145" spans="1:11" x14ac:dyDescent="0.35">
      <c r="A145" t="s">
        <v>84</v>
      </c>
      <c r="B145" t="s">
        <v>213</v>
      </c>
      <c r="C145" s="32">
        <v>45528</v>
      </c>
      <c r="D145" t="s">
        <v>80</v>
      </c>
      <c r="E145" t="str">
        <f>VLOOKUP(A145,'Agent wise'!A:E,5,0)</f>
        <v>Wireless</v>
      </c>
      <c r="F145" s="32">
        <v>45932</v>
      </c>
      <c r="G145">
        <f>COUNTIFS('Audit Raw data'!J:J,A:A,'Audit Raw data'!E:E,F:F)</f>
        <v>0</v>
      </c>
      <c r="H145" s="42" t="str">
        <f>IFERROR(SUMIFS('Audit Raw data'!BZ:BZ,'Audit Raw data'!J:J,A:A,'Audit Raw data'!E:E,F:F)/G145,"-")</f>
        <v>-</v>
      </c>
      <c r="I145">
        <f>COUNTIFS('Audit Raw data'!AM:AM,"Yes",'Audit Raw data'!J:J,A:A,'Audit Raw data'!E:E,'Day wise agent'!F:F)</f>
        <v>0</v>
      </c>
      <c r="J145">
        <f>COUNTIFS('Audit Raw data'!AM:AM,"NO",'Audit Raw data'!J:J,A:A,'Audit Raw data'!E:E,'Day wise agent'!F:F)</f>
        <v>0</v>
      </c>
      <c r="K145" s="12" t="str">
        <f t="shared" si="2"/>
        <v xml:space="preserve"> </v>
      </c>
    </row>
    <row r="146" spans="1:11" x14ac:dyDescent="0.35">
      <c r="A146" t="s">
        <v>114</v>
      </c>
      <c r="B146" t="s">
        <v>212</v>
      </c>
      <c r="C146" s="32">
        <v>45526</v>
      </c>
      <c r="D146" t="s">
        <v>80</v>
      </c>
      <c r="E146" t="str">
        <f>VLOOKUP(A146,'Agent wise'!A:E,5,0)</f>
        <v>Wireless</v>
      </c>
      <c r="F146" s="32">
        <v>45932</v>
      </c>
      <c r="G146">
        <f>COUNTIFS('Audit Raw data'!J:J,A:A,'Audit Raw data'!E:E,F:F)</f>
        <v>0</v>
      </c>
      <c r="H146" s="42" t="str">
        <f>IFERROR(SUMIFS('Audit Raw data'!BZ:BZ,'Audit Raw data'!J:J,A:A,'Audit Raw data'!E:E,F:F)/G146,"-")</f>
        <v>-</v>
      </c>
      <c r="I146">
        <f>COUNTIFS('Audit Raw data'!AM:AM,"Yes",'Audit Raw data'!J:J,A:A,'Audit Raw data'!E:E,'Day wise agent'!F:F)</f>
        <v>0</v>
      </c>
      <c r="J146">
        <f>COUNTIFS('Audit Raw data'!AM:AM,"NO",'Audit Raw data'!J:J,A:A,'Audit Raw data'!E:E,'Day wise agent'!F:F)</f>
        <v>0</v>
      </c>
      <c r="K146" s="12" t="str">
        <f t="shared" si="2"/>
        <v xml:space="preserve"> </v>
      </c>
    </row>
    <row r="147" spans="1:11" x14ac:dyDescent="0.35">
      <c r="A147" t="s">
        <v>96</v>
      </c>
      <c r="B147" t="s">
        <v>214</v>
      </c>
      <c r="C147" s="32">
        <v>45535</v>
      </c>
      <c r="D147" t="s">
        <v>290</v>
      </c>
      <c r="E147" t="str">
        <f>VLOOKUP(A147,'Agent wise'!A:E,5,0)</f>
        <v>Wireless</v>
      </c>
      <c r="F147" s="32">
        <v>45932</v>
      </c>
      <c r="G147">
        <f>COUNTIFS('Audit Raw data'!J:J,A:A,'Audit Raw data'!E:E,F:F)</f>
        <v>0</v>
      </c>
      <c r="H147" s="42" t="str">
        <f>IFERROR(SUMIFS('Audit Raw data'!BZ:BZ,'Audit Raw data'!J:J,A:A,'Audit Raw data'!E:E,F:F)/G147,"-")</f>
        <v>-</v>
      </c>
      <c r="I147">
        <f>COUNTIFS('Audit Raw data'!AM:AM,"Yes",'Audit Raw data'!J:J,A:A,'Audit Raw data'!E:E,'Day wise agent'!F:F)</f>
        <v>0</v>
      </c>
      <c r="J147">
        <f>COUNTIFS('Audit Raw data'!AM:AM,"NO",'Audit Raw data'!J:J,A:A,'Audit Raw data'!E:E,'Day wise agent'!F:F)</f>
        <v>0</v>
      </c>
      <c r="K147" s="12" t="str">
        <f t="shared" si="2"/>
        <v xml:space="preserve"> </v>
      </c>
    </row>
    <row r="148" spans="1:11" x14ac:dyDescent="0.35">
      <c r="A148" t="s">
        <v>99</v>
      </c>
      <c r="B148" t="s">
        <v>216</v>
      </c>
      <c r="C148" s="32">
        <v>45545</v>
      </c>
      <c r="D148" t="s">
        <v>80</v>
      </c>
      <c r="E148" t="str">
        <f>VLOOKUP(A148,'Agent wise'!A:E,5,0)</f>
        <v>Wireless</v>
      </c>
      <c r="F148" s="32">
        <v>45932</v>
      </c>
      <c r="G148">
        <f>COUNTIFS('Audit Raw data'!J:J,A:A,'Audit Raw data'!E:E,F:F)</f>
        <v>0</v>
      </c>
      <c r="H148" s="42" t="str">
        <f>IFERROR(SUMIFS('Audit Raw data'!BZ:BZ,'Audit Raw data'!J:J,A:A,'Audit Raw data'!E:E,F:F)/G148,"-")</f>
        <v>-</v>
      </c>
      <c r="I148">
        <f>COUNTIFS('Audit Raw data'!AM:AM,"Yes",'Audit Raw data'!J:J,A:A,'Audit Raw data'!E:E,'Day wise agent'!F:F)</f>
        <v>0</v>
      </c>
      <c r="J148">
        <f>COUNTIFS('Audit Raw data'!AM:AM,"NO",'Audit Raw data'!J:J,A:A,'Audit Raw data'!E:E,'Day wise agent'!F:F)</f>
        <v>0</v>
      </c>
      <c r="K148" s="12" t="str">
        <f t="shared" si="2"/>
        <v xml:space="preserve"> </v>
      </c>
    </row>
    <row r="149" spans="1:11" x14ac:dyDescent="0.35">
      <c r="A149" t="s">
        <v>98</v>
      </c>
      <c r="B149" t="s">
        <v>217</v>
      </c>
      <c r="C149" s="32">
        <v>45550</v>
      </c>
      <c r="D149" t="s">
        <v>192</v>
      </c>
      <c r="E149" t="str">
        <f>VLOOKUP(A149,'Agent wise'!A:E,5,0)</f>
        <v>Wire-line</v>
      </c>
      <c r="F149" s="32">
        <v>45932</v>
      </c>
      <c r="G149">
        <f>COUNTIFS('Audit Raw data'!J:J,A:A,'Audit Raw data'!E:E,F:F)</f>
        <v>3</v>
      </c>
      <c r="H149" s="42">
        <f>IFERROR(SUMIFS('Audit Raw data'!BZ:BZ,'Audit Raw data'!J:J,A:A,'Audit Raw data'!E:E,F:F)/G149,"-")</f>
        <v>98.666666666666671</v>
      </c>
      <c r="I149">
        <f>COUNTIFS('Audit Raw data'!AM:AM,"Yes",'Audit Raw data'!J:J,A:A,'Audit Raw data'!E:E,'Day wise agent'!F:F)</f>
        <v>3</v>
      </c>
      <c r="J149">
        <f>COUNTIFS('Audit Raw data'!AM:AM,"NO",'Audit Raw data'!J:J,A:A,'Audit Raw data'!E:E,'Day wise agent'!F:F)</f>
        <v>0</v>
      </c>
      <c r="K149" s="12">
        <f t="shared" si="2"/>
        <v>1</v>
      </c>
    </row>
    <row r="150" spans="1:11" x14ac:dyDescent="0.35">
      <c r="A150" t="s">
        <v>119</v>
      </c>
      <c r="B150" t="s">
        <v>218</v>
      </c>
      <c r="C150" s="32">
        <v>45564</v>
      </c>
      <c r="D150" t="s">
        <v>290</v>
      </c>
      <c r="E150" t="str">
        <f>VLOOKUP(A150,'Agent wise'!A:E,5,0)</f>
        <v>Wireless</v>
      </c>
      <c r="F150" s="32">
        <v>45932</v>
      </c>
      <c r="G150">
        <f>COUNTIFS('Audit Raw data'!J:J,A:A,'Audit Raw data'!E:E,F:F)</f>
        <v>0</v>
      </c>
      <c r="H150" s="42" t="str">
        <f>IFERROR(SUMIFS('Audit Raw data'!BZ:BZ,'Audit Raw data'!J:J,A:A,'Audit Raw data'!E:E,F:F)/G150,"-")</f>
        <v>-</v>
      </c>
      <c r="I150">
        <f>COUNTIFS('Audit Raw data'!AM:AM,"Yes",'Audit Raw data'!J:J,A:A,'Audit Raw data'!E:E,'Day wise agent'!F:F)</f>
        <v>0</v>
      </c>
      <c r="J150">
        <f>COUNTIFS('Audit Raw data'!AM:AM,"NO",'Audit Raw data'!J:J,A:A,'Audit Raw data'!E:E,'Day wise agent'!F:F)</f>
        <v>0</v>
      </c>
      <c r="K150" s="12" t="str">
        <f t="shared" si="2"/>
        <v xml:space="preserve"> </v>
      </c>
    </row>
    <row r="151" spans="1:11" x14ac:dyDescent="0.35">
      <c r="A151" t="s">
        <v>120</v>
      </c>
      <c r="B151" t="s">
        <v>220</v>
      </c>
      <c r="C151" s="32">
        <v>45589</v>
      </c>
      <c r="D151" t="s">
        <v>80</v>
      </c>
      <c r="E151" t="str">
        <f>VLOOKUP(A151,'Agent wise'!A:E,5,0)</f>
        <v>Wireless</v>
      </c>
      <c r="F151" s="32">
        <v>45932</v>
      </c>
      <c r="G151">
        <f>COUNTIFS('Audit Raw data'!J:J,A:A,'Audit Raw data'!E:E,F:F)</f>
        <v>0</v>
      </c>
      <c r="H151" s="42" t="str">
        <f>IFERROR(SUMIFS('Audit Raw data'!BZ:BZ,'Audit Raw data'!J:J,A:A,'Audit Raw data'!E:E,F:F)/G151,"-")</f>
        <v>-</v>
      </c>
      <c r="I151">
        <f>COUNTIFS('Audit Raw data'!AM:AM,"Yes",'Audit Raw data'!J:J,A:A,'Audit Raw data'!E:E,'Day wise agent'!F:F)</f>
        <v>0</v>
      </c>
      <c r="J151">
        <f>COUNTIFS('Audit Raw data'!AM:AM,"NO",'Audit Raw data'!J:J,A:A,'Audit Raw data'!E:E,'Day wise agent'!F:F)</f>
        <v>0</v>
      </c>
      <c r="K151" s="12" t="str">
        <f t="shared" si="2"/>
        <v xml:space="preserve"> </v>
      </c>
    </row>
    <row r="152" spans="1:11" x14ac:dyDescent="0.35">
      <c r="A152" t="s">
        <v>129</v>
      </c>
      <c r="B152" t="s">
        <v>221</v>
      </c>
      <c r="C152" s="32">
        <v>45635</v>
      </c>
      <c r="D152" t="s">
        <v>481</v>
      </c>
      <c r="E152" t="str">
        <f>VLOOKUP(A152,'Agent wise'!A:E,5,0)</f>
        <v>Wireless</v>
      </c>
      <c r="F152" s="32">
        <v>45932</v>
      </c>
      <c r="G152">
        <f>COUNTIFS('Audit Raw data'!J:J,A:A,'Audit Raw data'!E:E,F:F)</f>
        <v>0</v>
      </c>
      <c r="H152" s="42" t="str">
        <f>IFERROR(SUMIFS('Audit Raw data'!BZ:BZ,'Audit Raw data'!J:J,A:A,'Audit Raw data'!E:E,F:F)/G152,"-")</f>
        <v>-</v>
      </c>
      <c r="I152">
        <f>COUNTIFS('Audit Raw data'!AM:AM,"Yes",'Audit Raw data'!J:J,A:A,'Audit Raw data'!E:E,'Day wise agent'!F:F)</f>
        <v>0</v>
      </c>
      <c r="J152">
        <f>COUNTIFS('Audit Raw data'!AM:AM,"NO",'Audit Raw data'!J:J,A:A,'Audit Raw data'!E:E,'Day wise agent'!F:F)</f>
        <v>0</v>
      </c>
      <c r="K152" s="12" t="str">
        <f t="shared" si="2"/>
        <v xml:space="preserve"> </v>
      </c>
    </row>
    <row r="153" spans="1:11" x14ac:dyDescent="0.35">
      <c r="A153" t="s">
        <v>128</v>
      </c>
      <c r="B153" t="s">
        <v>224</v>
      </c>
      <c r="C153" s="32">
        <v>45641</v>
      </c>
      <c r="D153" t="s">
        <v>481</v>
      </c>
      <c r="E153" t="str">
        <f>VLOOKUP(A153,'Agent wise'!A:E,5,0)</f>
        <v>Wireless</v>
      </c>
      <c r="F153" s="32">
        <v>45932</v>
      </c>
      <c r="G153">
        <f>COUNTIFS('Audit Raw data'!J:J,A:A,'Audit Raw data'!E:E,F:F)</f>
        <v>1</v>
      </c>
      <c r="H153" s="42">
        <f>IFERROR(SUMIFS('Audit Raw data'!BZ:BZ,'Audit Raw data'!J:J,A:A,'Audit Raw data'!E:E,F:F)/G153,"-")</f>
        <v>90</v>
      </c>
      <c r="I153">
        <f>COUNTIFS('Audit Raw data'!AM:AM,"Yes",'Audit Raw data'!J:J,A:A,'Audit Raw data'!E:E,'Day wise agent'!F:F)</f>
        <v>1</v>
      </c>
      <c r="J153">
        <f>COUNTIFS('Audit Raw data'!AM:AM,"NO",'Audit Raw data'!J:J,A:A,'Audit Raw data'!E:E,'Day wise agent'!F:F)</f>
        <v>0</v>
      </c>
      <c r="K153" s="12">
        <f t="shared" si="2"/>
        <v>1</v>
      </c>
    </row>
    <row r="154" spans="1:11" x14ac:dyDescent="0.35">
      <c r="A154" t="s">
        <v>130</v>
      </c>
      <c r="B154" t="s">
        <v>222</v>
      </c>
      <c r="C154" s="32">
        <v>45637</v>
      </c>
      <c r="D154" t="s">
        <v>56</v>
      </c>
      <c r="E154" t="str">
        <f>VLOOKUP(A154,'Agent wise'!A:E,5,0)</f>
        <v>Wireless</v>
      </c>
      <c r="F154" s="32">
        <v>45932</v>
      </c>
      <c r="G154">
        <f>COUNTIFS('Audit Raw data'!J:J,A:A,'Audit Raw data'!E:E,F:F)</f>
        <v>2</v>
      </c>
      <c r="H154" s="42">
        <f>IFERROR(SUMIFS('Audit Raw data'!BZ:BZ,'Audit Raw data'!J:J,A:A,'Audit Raw data'!E:E,F:F)/G154,"-")</f>
        <v>95</v>
      </c>
      <c r="I154">
        <f>COUNTIFS('Audit Raw data'!AM:AM,"Yes",'Audit Raw data'!J:J,A:A,'Audit Raw data'!E:E,'Day wise agent'!F:F)</f>
        <v>2</v>
      </c>
      <c r="J154">
        <f>COUNTIFS('Audit Raw data'!AM:AM,"NO",'Audit Raw data'!J:J,A:A,'Audit Raw data'!E:E,'Day wise agent'!F:F)</f>
        <v>0</v>
      </c>
      <c r="K154" s="12">
        <f t="shared" si="2"/>
        <v>1</v>
      </c>
    </row>
    <row r="155" spans="1:11" x14ac:dyDescent="0.35">
      <c r="A155" t="s">
        <v>131</v>
      </c>
      <c r="B155" t="s">
        <v>223</v>
      </c>
      <c r="C155" s="32">
        <v>45640</v>
      </c>
      <c r="D155" t="s">
        <v>481</v>
      </c>
      <c r="E155" t="str">
        <f>VLOOKUP(A155,'Agent wise'!A:E,5,0)</f>
        <v>Wireless</v>
      </c>
      <c r="F155" s="32">
        <v>45932</v>
      </c>
      <c r="G155">
        <f>COUNTIFS('Audit Raw data'!J:J,A:A,'Audit Raw data'!E:E,F:F)</f>
        <v>0</v>
      </c>
      <c r="H155" s="42" t="str">
        <f>IFERROR(SUMIFS('Audit Raw data'!BZ:BZ,'Audit Raw data'!J:J,A:A,'Audit Raw data'!E:E,F:F)/G155,"-")</f>
        <v>-</v>
      </c>
      <c r="I155">
        <f>COUNTIFS('Audit Raw data'!AM:AM,"Yes",'Audit Raw data'!J:J,A:A,'Audit Raw data'!E:E,'Day wise agent'!F:F)</f>
        <v>0</v>
      </c>
      <c r="J155">
        <f>COUNTIFS('Audit Raw data'!AM:AM,"NO",'Audit Raw data'!J:J,A:A,'Audit Raw data'!E:E,'Day wise agent'!F:F)</f>
        <v>0</v>
      </c>
      <c r="K155" s="12" t="str">
        <f t="shared" si="2"/>
        <v xml:space="preserve"> </v>
      </c>
    </row>
    <row r="156" spans="1:11" x14ac:dyDescent="0.35">
      <c r="A156" t="s">
        <v>225</v>
      </c>
      <c r="B156" t="s">
        <v>226</v>
      </c>
      <c r="C156" s="32">
        <v>45659</v>
      </c>
      <c r="D156" t="s">
        <v>290</v>
      </c>
      <c r="E156" t="str">
        <f>VLOOKUP(A156,'Agent wise'!A:E,5,0)</f>
        <v>Wireless</v>
      </c>
      <c r="F156" s="32">
        <v>45932</v>
      </c>
      <c r="G156">
        <f>COUNTIFS('Audit Raw data'!J:J,A:A,'Audit Raw data'!E:E,F:F)</f>
        <v>0</v>
      </c>
      <c r="H156" s="42" t="str">
        <f>IFERROR(SUMIFS('Audit Raw data'!BZ:BZ,'Audit Raw data'!J:J,A:A,'Audit Raw data'!E:E,F:F)/G156,"-")</f>
        <v>-</v>
      </c>
      <c r="I156">
        <f>COUNTIFS('Audit Raw data'!AM:AM,"Yes",'Audit Raw data'!J:J,A:A,'Audit Raw data'!E:E,'Day wise agent'!F:F)</f>
        <v>0</v>
      </c>
      <c r="J156">
        <f>COUNTIFS('Audit Raw data'!AM:AM,"NO",'Audit Raw data'!J:J,A:A,'Audit Raw data'!E:E,'Day wise agent'!F:F)</f>
        <v>0</v>
      </c>
      <c r="K156" s="12" t="str">
        <f t="shared" si="2"/>
        <v xml:space="preserve"> </v>
      </c>
    </row>
    <row r="157" spans="1:11" x14ac:dyDescent="0.35">
      <c r="A157" t="s">
        <v>228</v>
      </c>
      <c r="B157" t="s">
        <v>229</v>
      </c>
      <c r="C157" s="32">
        <v>45663</v>
      </c>
      <c r="D157" t="s">
        <v>80</v>
      </c>
      <c r="E157" t="str">
        <f>VLOOKUP(A157,'Agent wise'!A:E,5,0)</f>
        <v>Wireless</v>
      </c>
      <c r="F157" s="32">
        <v>45932</v>
      </c>
      <c r="G157">
        <f>COUNTIFS('Audit Raw data'!J:J,A:A,'Audit Raw data'!E:E,F:F)</f>
        <v>0</v>
      </c>
      <c r="H157" s="42" t="str">
        <f>IFERROR(SUMIFS('Audit Raw data'!BZ:BZ,'Audit Raw data'!J:J,A:A,'Audit Raw data'!E:E,F:F)/G157,"-")</f>
        <v>-</v>
      </c>
      <c r="I157">
        <f>COUNTIFS('Audit Raw data'!AM:AM,"Yes",'Audit Raw data'!J:J,A:A,'Audit Raw data'!E:E,'Day wise agent'!F:F)</f>
        <v>0</v>
      </c>
      <c r="J157">
        <f>COUNTIFS('Audit Raw data'!AM:AM,"NO",'Audit Raw data'!J:J,A:A,'Audit Raw data'!E:E,'Day wise agent'!F:F)</f>
        <v>0</v>
      </c>
      <c r="K157" s="12" t="str">
        <f t="shared" si="2"/>
        <v xml:space="preserve"> </v>
      </c>
    </row>
    <row r="158" spans="1:11" x14ac:dyDescent="0.35">
      <c r="A158" t="s">
        <v>230</v>
      </c>
      <c r="B158" t="s">
        <v>231</v>
      </c>
      <c r="C158" s="32">
        <v>45674</v>
      </c>
      <c r="D158" t="s">
        <v>242</v>
      </c>
      <c r="E158" t="str">
        <f>VLOOKUP(A158,'Agent wise'!A:E,5,0)</f>
        <v>RECL</v>
      </c>
      <c r="F158" s="32">
        <v>45932</v>
      </c>
      <c r="G158">
        <f>COUNTIFS('Audit Raw data'!J:J,A:A,'Audit Raw data'!E:E,F:F)</f>
        <v>0</v>
      </c>
      <c r="H158" s="42" t="str">
        <f>IFERROR(SUMIFS('Audit Raw data'!BZ:BZ,'Audit Raw data'!J:J,A:A,'Audit Raw data'!E:E,F:F)/G158,"-")</f>
        <v>-</v>
      </c>
      <c r="I158">
        <f>COUNTIFS('Audit Raw data'!AM:AM,"Yes",'Audit Raw data'!J:J,A:A,'Audit Raw data'!E:E,'Day wise agent'!F:F)</f>
        <v>0</v>
      </c>
      <c r="J158">
        <f>COUNTIFS('Audit Raw data'!AM:AM,"NO",'Audit Raw data'!J:J,A:A,'Audit Raw data'!E:E,'Day wise agent'!F:F)</f>
        <v>0</v>
      </c>
      <c r="K158" s="12" t="str">
        <f t="shared" si="2"/>
        <v xml:space="preserve"> </v>
      </c>
    </row>
    <row r="159" spans="1:11" x14ac:dyDescent="0.35">
      <c r="A159" t="s">
        <v>232</v>
      </c>
      <c r="B159" t="s">
        <v>233</v>
      </c>
      <c r="C159" s="32">
        <v>45675</v>
      </c>
      <c r="D159" t="s">
        <v>290</v>
      </c>
      <c r="E159" t="str">
        <f>VLOOKUP(A159,'Agent wise'!A:E,5,0)</f>
        <v>Wireless</v>
      </c>
      <c r="F159" s="32">
        <v>45932</v>
      </c>
      <c r="G159">
        <f>COUNTIFS('Audit Raw data'!J:J,A:A,'Audit Raw data'!E:E,F:F)</f>
        <v>3</v>
      </c>
      <c r="H159" s="42">
        <f>IFERROR(SUMIFS('Audit Raw data'!BZ:BZ,'Audit Raw data'!J:J,A:A,'Audit Raw data'!E:E,F:F)/G159,"-")</f>
        <v>87.333333333333329</v>
      </c>
      <c r="I159">
        <f>COUNTIFS('Audit Raw data'!AM:AM,"Yes",'Audit Raw data'!J:J,A:A,'Audit Raw data'!E:E,'Day wise agent'!F:F)</f>
        <v>3</v>
      </c>
      <c r="J159">
        <f>COUNTIFS('Audit Raw data'!AM:AM,"NO",'Audit Raw data'!J:J,A:A,'Audit Raw data'!E:E,'Day wise agent'!F:F)</f>
        <v>0</v>
      </c>
      <c r="K159" s="12">
        <f t="shared" si="2"/>
        <v>1</v>
      </c>
    </row>
    <row r="160" spans="1:11" x14ac:dyDescent="0.35">
      <c r="A160" t="s">
        <v>234</v>
      </c>
      <c r="B160" t="s">
        <v>235</v>
      </c>
      <c r="C160" s="32">
        <v>45690</v>
      </c>
      <c r="D160" t="s">
        <v>80</v>
      </c>
      <c r="E160" t="str">
        <f>VLOOKUP(A160,'Agent wise'!A:E,5,0)</f>
        <v>Wireless</v>
      </c>
      <c r="F160" s="32">
        <v>45932</v>
      </c>
      <c r="G160">
        <f>COUNTIFS('Audit Raw data'!J:J,A:A,'Audit Raw data'!E:E,F:F)</f>
        <v>1</v>
      </c>
      <c r="H160" s="42">
        <f>IFERROR(SUMIFS('Audit Raw data'!BZ:BZ,'Audit Raw data'!J:J,A:A,'Audit Raw data'!E:E,F:F)/G160,"-")</f>
        <v>80</v>
      </c>
      <c r="I160">
        <f>COUNTIFS('Audit Raw data'!AM:AM,"Yes",'Audit Raw data'!J:J,A:A,'Audit Raw data'!E:E,'Day wise agent'!F:F)</f>
        <v>1</v>
      </c>
      <c r="J160">
        <f>COUNTIFS('Audit Raw data'!AM:AM,"NO",'Audit Raw data'!J:J,A:A,'Audit Raw data'!E:E,'Day wise agent'!F:F)</f>
        <v>0</v>
      </c>
      <c r="K160" s="12">
        <f t="shared" si="2"/>
        <v>1</v>
      </c>
    </row>
    <row r="161" spans="1:11" x14ac:dyDescent="0.35">
      <c r="A161" t="s">
        <v>236</v>
      </c>
      <c r="B161" t="s">
        <v>237</v>
      </c>
      <c r="C161" s="32">
        <v>45705</v>
      </c>
      <c r="D161" t="s">
        <v>242</v>
      </c>
      <c r="E161" t="str">
        <f>VLOOKUP(A161,'Agent wise'!A:E,5,0)</f>
        <v>RECL</v>
      </c>
      <c r="F161" s="32">
        <v>45932</v>
      </c>
      <c r="G161">
        <f>COUNTIFS('Audit Raw data'!J:J,A:A,'Audit Raw data'!E:E,F:F)</f>
        <v>0</v>
      </c>
      <c r="H161" s="42" t="str">
        <f>IFERROR(SUMIFS('Audit Raw data'!BZ:BZ,'Audit Raw data'!J:J,A:A,'Audit Raw data'!E:E,F:F)/G161,"-")</f>
        <v>-</v>
      </c>
      <c r="I161">
        <f>COUNTIFS('Audit Raw data'!AM:AM,"Yes",'Audit Raw data'!J:J,A:A,'Audit Raw data'!E:E,'Day wise agent'!F:F)</f>
        <v>0</v>
      </c>
      <c r="J161">
        <f>COUNTIFS('Audit Raw data'!AM:AM,"NO",'Audit Raw data'!J:J,A:A,'Audit Raw data'!E:E,'Day wise agent'!F:F)</f>
        <v>0</v>
      </c>
      <c r="K161" s="12" t="str">
        <f t="shared" si="2"/>
        <v xml:space="preserve"> </v>
      </c>
    </row>
    <row r="162" spans="1:11" x14ac:dyDescent="0.35">
      <c r="A162" t="s">
        <v>240</v>
      </c>
      <c r="B162" t="s">
        <v>241</v>
      </c>
      <c r="C162" s="32">
        <v>45710</v>
      </c>
      <c r="D162" t="s">
        <v>242</v>
      </c>
      <c r="E162" t="str">
        <f>VLOOKUP(A162,'Agent wise'!A:E,5,0)</f>
        <v>RECL</v>
      </c>
      <c r="F162" s="32">
        <v>45932</v>
      </c>
      <c r="G162">
        <f>COUNTIFS('Audit Raw data'!J:J,A:A,'Audit Raw data'!E:E,F:F)</f>
        <v>0</v>
      </c>
      <c r="H162" s="42" t="str">
        <f>IFERROR(SUMIFS('Audit Raw data'!BZ:BZ,'Audit Raw data'!J:J,A:A,'Audit Raw data'!E:E,F:F)/G162,"-")</f>
        <v>-</v>
      </c>
      <c r="I162">
        <f>COUNTIFS('Audit Raw data'!AM:AM,"Yes",'Audit Raw data'!J:J,A:A,'Audit Raw data'!E:E,'Day wise agent'!F:F)</f>
        <v>0</v>
      </c>
      <c r="J162">
        <f>COUNTIFS('Audit Raw data'!AM:AM,"NO",'Audit Raw data'!J:J,A:A,'Audit Raw data'!E:E,'Day wise agent'!F:F)</f>
        <v>0</v>
      </c>
      <c r="K162" s="12" t="str">
        <f t="shared" si="2"/>
        <v xml:space="preserve"> </v>
      </c>
    </row>
    <row r="163" spans="1:11" x14ac:dyDescent="0.35">
      <c r="A163" t="s">
        <v>243</v>
      </c>
      <c r="B163" t="s">
        <v>244</v>
      </c>
      <c r="C163" s="32">
        <v>45710</v>
      </c>
      <c r="D163" t="s">
        <v>242</v>
      </c>
      <c r="E163" t="str">
        <f>VLOOKUP(A163,'Agent wise'!A:E,5,0)</f>
        <v>RECL</v>
      </c>
      <c r="F163" s="32">
        <v>45932</v>
      </c>
      <c r="G163">
        <f>COUNTIFS('Audit Raw data'!J:J,A:A,'Audit Raw data'!E:E,F:F)</f>
        <v>0</v>
      </c>
      <c r="H163" s="42" t="str">
        <f>IFERROR(SUMIFS('Audit Raw data'!BZ:BZ,'Audit Raw data'!J:J,A:A,'Audit Raw data'!E:E,F:F)/G163,"-")</f>
        <v>-</v>
      </c>
      <c r="I163">
        <f>COUNTIFS('Audit Raw data'!AM:AM,"Yes",'Audit Raw data'!J:J,A:A,'Audit Raw data'!E:E,'Day wise agent'!F:F)</f>
        <v>0</v>
      </c>
      <c r="J163">
        <f>COUNTIFS('Audit Raw data'!AM:AM,"NO",'Audit Raw data'!J:J,A:A,'Audit Raw data'!E:E,'Day wise agent'!F:F)</f>
        <v>0</v>
      </c>
      <c r="K163" s="12" t="str">
        <f t="shared" si="2"/>
        <v xml:space="preserve"> </v>
      </c>
    </row>
    <row r="164" spans="1:11" x14ac:dyDescent="0.35">
      <c r="A164" t="s">
        <v>245</v>
      </c>
      <c r="B164" t="s">
        <v>246</v>
      </c>
      <c r="C164" s="32">
        <v>45710</v>
      </c>
      <c r="D164" t="s">
        <v>290</v>
      </c>
      <c r="E164" t="str">
        <f>VLOOKUP(A164,'Agent wise'!A:E,5,0)</f>
        <v>Wireless</v>
      </c>
      <c r="F164" s="32">
        <v>45932</v>
      </c>
      <c r="G164">
        <f>COUNTIFS('Audit Raw data'!J:J,A:A,'Audit Raw data'!E:E,F:F)</f>
        <v>0</v>
      </c>
      <c r="H164" s="42" t="str">
        <f>IFERROR(SUMIFS('Audit Raw data'!BZ:BZ,'Audit Raw data'!J:J,A:A,'Audit Raw data'!E:E,F:F)/G164,"-")</f>
        <v>-</v>
      </c>
      <c r="I164">
        <f>COUNTIFS('Audit Raw data'!AM:AM,"Yes",'Audit Raw data'!J:J,A:A,'Audit Raw data'!E:E,'Day wise agent'!F:F)</f>
        <v>0</v>
      </c>
      <c r="J164">
        <f>COUNTIFS('Audit Raw data'!AM:AM,"NO",'Audit Raw data'!J:J,A:A,'Audit Raw data'!E:E,'Day wise agent'!F:F)</f>
        <v>0</v>
      </c>
      <c r="K164" s="12" t="str">
        <f t="shared" si="2"/>
        <v xml:space="preserve"> </v>
      </c>
    </row>
    <row r="165" spans="1:11" x14ac:dyDescent="0.35">
      <c r="A165" t="s">
        <v>238</v>
      </c>
      <c r="B165" t="s">
        <v>239</v>
      </c>
      <c r="C165" s="32">
        <v>45710</v>
      </c>
      <c r="D165" t="s">
        <v>242</v>
      </c>
      <c r="E165" t="str">
        <f>VLOOKUP(A165,'Agent wise'!A:E,5,0)</f>
        <v>RECL</v>
      </c>
      <c r="F165" s="32">
        <v>45932</v>
      </c>
      <c r="G165">
        <f>COUNTIFS('Audit Raw data'!J:J,A:A,'Audit Raw data'!E:E,F:F)</f>
        <v>0</v>
      </c>
      <c r="H165" s="42" t="str">
        <f>IFERROR(SUMIFS('Audit Raw data'!BZ:BZ,'Audit Raw data'!J:J,A:A,'Audit Raw data'!E:E,F:F)/G165,"-")</f>
        <v>-</v>
      </c>
      <c r="I165">
        <f>COUNTIFS('Audit Raw data'!AM:AM,"Yes",'Audit Raw data'!J:J,A:A,'Audit Raw data'!E:E,'Day wise agent'!F:F)</f>
        <v>0</v>
      </c>
      <c r="J165">
        <f>COUNTIFS('Audit Raw data'!AM:AM,"NO",'Audit Raw data'!J:J,A:A,'Audit Raw data'!E:E,'Day wise agent'!F:F)</f>
        <v>0</v>
      </c>
      <c r="K165" s="12" t="str">
        <f t="shared" si="2"/>
        <v xml:space="preserve"> </v>
      </c>
    </row>
    <row r="166" spans="1:11" x14ac:dyDescent="0.35">
      <c r="A166" t="s">
        <v>140</v>
      </c>
      <c r="B166" t="s">
        <v>247</v>
      </c>
      <c r="C166" s="32">
        <v>45717</v>
      </c>
      <c r="D166" t="s">
        <v>192</v>
      </c>
      <c r="E166" t="str">
        <f>VLOOKUP(A166,'Agent wise'!A:E,5,0)</f>
        <v>Wire-line</v>
      </c>
      <c r="F166" s="32">
        <v>45932</v>
      </c>
      <c r="G166">
        <f>COUNTIFS('Audit Raw data'!J:J,A:A,'Audit Raw data'!E:E,F:F)</f>
        <v>0</v>
      </c>
      <c r="H166" s="42" t="str">
        <f>IFERROR(SUMIFS('Audit Raw data'!BZ:BZ,'Audit Raw data'!J:J,A:A,'Audit Raw data'!E:E,F:F)/G166,"-")</f>
        <v>-</v>
      </c>
      <c r="I166">
        <f>COUNTIFS('Audit Raw data'!AM:AM,"Yes",'Audit Raw data'!J:J,A:A,'Audit Raw data'!E:E,'Day wise agent'!F:F)</f>
        <v>0</v>
      </c>
      <c r="J166">
        <f>COUNTIFS('Audit Raw data'!AM:AM,"NO",'Audit Raw data'!J:J,A:A,'Audit Raw data'!E:E,'Day wise agent'!F:F)</f>
        <v>0</v>
      </c>
      <c r="K166" s="12" t="str">
        <f t="shared" si="2"/>
        <v xml:space="preserve"> </v>
      </c>
    </row>
    <row r="167" spans="1:11" x14ac:dyDescent="0.35">
      <c r="A167" t="s">
        <v>248</v>
      </c>
      <c r="B167" t="s">
        <v>249</v>
      </c>
      <c r="C167" s="32">
        <v>45723</v>
      </c>
      <c r="D167" t="s">
        <v>290</v>
      </c>
      <c r="E167" t="str">
        <f>VLOOKUP(A167,'Agent wise'!A:E,5,0)</f>
        <v>Wireless</v>
      </c>
      <c r="F167" s="32">
        <v>45932</v>
      </c>
      <c r="G167">
        <f>COUNTIFS('Audit Raw data'!J:J,A:A,'Audit Raw data'!E:E,F:F)</f>
        <v>2</v>
      </c>
      <c r="H167" s="42">
        <f>IFERROR(SUMIFS('Audit Raw data'!BZ:BZ,'Audit Raw data'!J:J,A:A,'Audit Raw data'!E:E,F:F)/G167,"-")</f>
        <v>100</v>
      </c>
      <c r="I167">
        <f>COUNTIFS('Audit Raw data'!AM:AM,"Yes",'Audit Raw data'!J:J,A:A,'Audit Raw data'!E:E,'Day wise agent'!F:F)</f>
        <v>2</v>
      </c>
      <c r="J167">
        <f>COUNTIFS('Audit Raw data'!AM:AM,"NO",'Audit Raw data'!J:J,A:A,'Audit Raw data'!E:E,'Day wise agent'!F:F)</f>
        <v>0</v>
      </c>
      <c r="K167" s="12">
        <f t="shared" si="2"/>
        <v>1</v>
      </c>
    </row>
    <row r="168" spans="1:11" x14ac:dyDescent="0.35">
      <c r="A168" t="s">
        <v>155</v>
      </c>
      <c r="B168" t="s">
        <v>250</v>
      </c>
      <c r="C168" s="32">
        <v>45735</v>
      </c>
      <c r="D168" t="s">
        <v>56</v>
      </c>
      <c r="E168" t="str">
        <f>VLOOKUP(A168,'Agent wise'!A:E,5,0)</f>
        <v>Wireless</v>
      </c>
      <c r="F168" s="32">
        <v>45932</v>
      </c>
      <c r="G168">
        <f>COUNTIFS('Audit Raw data'!J:J,A:A,'Audit Raw data'!E:E,F:F)</f>
        <v>1</v>
      </c>
      <c r="H168" s="42">
        <f>IFERROR(SUMIFS('Audit Raw data'!BZ:BZ,'Audit Raw data'!J:J,A:A,'Audit Raw data'!E:E,F:F)/G168,"-")</f>
        <v>92</v>
      </c>
      <c r="I168">
        <f>COUNTIFS('Audit Raw data'!AM:AM,"Yes",'Audit Raw data'!J:J,A:A,'Audit Raw data'!E:E,'Day wise agent'!F:F)</f>
        <v>1</v>
      </c>
      <c r="J168">
        <f>COUNTIFS('Audit Raw data'!AM:AM,"NO",'Audit Raw data'!J:J,A:A,'Audit Raw data'!E:E,'Day wise agent'!F:F)</f>
        <v>0</v>
      </c>
      <c r="K168" s="12">
        <f t="shared" si="2"/>
        <v>1</v>
      </c>
    </row>
    <row r="169" spans="1:11" x14ac:dyDescent="0.35">
      <c r="A169" t="s">
        <v>251</v>
      </c>
      <c r="B169" t="s">
        <v>252</v>
      </c>
      <c r="C169" s="32">
        <v>45748</v>
      </c>
      <c r="D169" t="s">
        <v>290</v>
      </c>
      <c r="E169" t="str">
        <f>VLOOKUP(A169,'Agent wise'!A:E,5,0)</f>
        <v>Wireless</v>
      </c>
      <c r="F169" s="32">
        <v>45932</v>
      </c>
      <c r="G169">
        <f>COUNTIFS('Audit Raw data'!J:J,A:A,'Audit Raw data'!E:E,F:F)</f>
        <v>2</v>
      </c>
      <c r="H169" s="42">
        <f>IFERROR(SUMIFS('Audit Raw data'!BZ:BZ,'Audit Raw data'!J:J,A:A,'Audit Raw data'!E:E,F:F)/G169,"-")</f>
        <v>92</v>
      </c>
      <c r="I169">
        <f>COUNTIFS('Audit Raw data'!AM:AM,"Yes",'Audit Raw data'!J:J,A:A,'Audit Raw data'!E:E,'Day wise agent'!F:F)</f>
        <v>2</v>
      </c>
      <c r="J169">
        <f>COUNTIFS('Audit Raw data'!AM:AM,"NO",'Audit Raw data'!J:J,A:A,'Audit Raw data'!E:E,'Day wise agent'!F:F)</f>
        <v>0</v>
      </c>
      <c r="K169" s="12">
        <f t="shared" si="2"/>
        <v>1</v>
      </c>
    </row>
    <row r="170" spans="1:11" x14ac:dyDescent="0.35">
      <c r="A170" t="s">
        <v>150</v>
      </c>
      <c r="B170" t="s">
        <v>253</v>
      </c>
      <c r="C170" s="32">
        <v>45767</v>
      </c>
      <c r="D170" t="s">
        <v>192</v>
      </c>
      <c r="E170" t="str">
        <f>VLOOKUP(A170,'Agent wise'!A:E,5,0)</f>
        <v>Wire-line</v>
      </c>
      <c r="F170" s="32">
        <v>45932</v>
      </c>
      <c r="G170">
        <f>COUNTIFS('Audit Raw data'!J:J,A:A,'Audit Raw data'!E:E,F:F)</f>
        <v>1</v>
      </c>
      <c r="H170" s="42">
        <f>IFERROR(SUMIFS('Audit Raw data'!BZ:BZ,'Audit Raw data'!J:J,A:A,'Audit Raw data'!E:E,F:F)/G170,"-")</f>
        <v>100</v>
      </c>
      <c r="I170">
        <f>COUNTIFS('Audit Raw data'!AM:AM,"Yes",'Audit Raw data'!J:J,A:A,'Audit Raw data'!E:E,'Day wise agent'!F:F)</f>
        <v>1</v>
      </c>
      <c r="J170">
        <f>COUNTIFS('Audit Raw data'!AM:AM,"NO",'Audit Raw data'!J:J,A:A,'Audit Raw data'!E:E,'Day wise agent'!F:F)</f>
        <v>0</v>
      </c>
      <c r="K170" s="12">
        <f t="shared" si="2"/>
        <v>1</v>
      </c>
    </row>
    <row r="171" spans="1:11" x14ac:dyDescent="0.35">
      <c r="A171" t="s">
        <v>254</v>
      </c>
      <c r="B171" t="s">
        <v>255</v>
      </c>
      <c r="C171" s="32">
        <v>45766</v>
      </c>
      <c r="D171" t="s">
        <v>481</v>
      </c>
      <c r="E171" t="str">
        <f>VLOOKUP(A171,'Agent wise'!A:E,5,0)</f>
        <v>Wireless</v>
      </c>
      <c r="F171" s="32">
        <v>45932</v>
      </c>
      <c r="G171">
        <f>COUNTIFS('Audit Raw data'!J:J,A:A,'Audit Raw data'!E:E,F:F)</f>
        <v>1</v>
      </c>
      <c r="H171" s="42">
        <f>IFERROR(SUMIFS('Audit Raw data'!BZ:BZ,'Audit Raw data'!J:J,A:A,'Audit Raw data'!E:E,F:F)/G171,"-")</f>
        <v>70</v>
      </c>
      <c r="I171">
        <f>COUNTIFS('Audit Raw data'!AM:AM,"Yes",'Audit Raw data'!J:J,A:A,'Audit Raw data'!E:E,'Day wise agent'!F:F)</f>
        <v>1</v>
      </c>
      <c r="J171">
        <f>COUNTIFS('Audit Raw data'!AM:AM,"NO",'Audit Raw data'!J:J,A:A,'Audit Raw data'!E:E,'Day wise agent'!F:F)</f>
        <v>0</v>
      </c>
      <c r="K171" s="12">
        <f t="shared" si="2"/>
        <v>1</v>
      </c>
    </row>
    <row r="172" spans="1:11" x14ac:dyDescent="0.35">
      <c r="A172" t="s">
        <v>149</v>
      </c>
      <c r="B172" t="s">
        <v>258</v>
      </c>
      <c r="C172" s="32">
        <v>45775</v>
      </c>
      <c r="D172" t="s">
        <v>192</v>
      </c>
      <c r="E172" t="str">
        <f>VLOOKUP(A172,'Agent wise'!A:E,5,0)</f>
        <v>Wire-line</v>
      </c>
      <c r="F172" s="32">
        <v>45932</v>
      </c>
      <c r="G172">
        <f>COUNTIFS('Audit Raw data'!J:J,A:A,'Audit Raw data'!E:E,F:F)</f>
        <v>1</v>
      </c>
      <c r="H172" s="42">
        <f>IFERROR(SUMIFS('Audit Raw data'!BZ:BZ,'Audit Raw data'!J:J,A:A,'Audit Raw data'!E:E,F:F)/G172,"-")</f>
        <v>96</v>
      </c>
      <c r="I172">
        <f>COUNTIFS('Audit Raw data'!AM:AM,"Yes",'Audit Raw data'!J:J,A:A,'Audit Raw data'!E:E,'Day wise agent'!F:F)</f>
        <v>1</v>
      </c>
      <c r="J172">
        <f>COUNTIFS('Audit Raw data'!AM:AM,"NO",'Audit Raw data'!J:J,A:A,'Audit Raw data'!E:E,'Day wise agent'!F:F)</f>
        <v>0</v>
      </c>
      <c r="K172" s="12">
        <f t="shared" si="2"/>
        <v>1</v>
      </c>
    </row>
    <row r="173" spans="1:11" x14ac:dyDescent="0.35">
      <c r="A173" t="s">
        <v>259</v>
      </c>
      <c r="B173" t="s">
        <v>260</v>
      </c>
      <c r="C173" s="32">
        <v>45797</v>
      </c>
      <c r="D173" t="s">
        <v>192</v>
      </c>
      <c r="E173" t="str">
        <f>VLOOKUP(A173,'Agent wise'!A:E,5,0)</f>
        <v>Wire-line</v>
      </c>
      <c r="F173" s="32">
        <v>45932</v>
      </c>
      <c r="G173">
        <f>COUNTIFS('Audit Raw data'!J:J,A:A,'Audit Raw data'!E:E,F:F)</f>
        <v>0</v>
      </c>
      <c r="H173" s="42" t="str">
        <f>IFERROR(SUMIFS('Audit Raw data'!BZ:BZ,'Audit Raw data'!J:J,A:A,'Audit Raw data'!E:E,F:F)/G173,"-")</f>
        <v>-</v>
      </c>
      <c r="I173">
        <f>COUNTIFS('Audit Raw data'!AM:AM,"Yes",'Audit Raw data'!J:J,A:A,'Audit Raw data'!E:E,'Day wise agent'!F:F)</f>
        <v>0</v>
      </c>
      <c r="J173">
        <f>COUNTIFS('Audit Raw data'!AM:AM,"NO",'Audit Raw data'!J:J,A:A,'Audit Raw data'!E:E,'Day wise agent'!F:F)</f>
        <v>0</v>
      </c>
      <c r="K173" s="12" t="str">
        <f t="shared" si="2"/>
        <v xml:space="preserve"> </v>
      </c>
    </row>
    <row r="174" spans="1:11" x14ac:dyDescent="0.35">
      <c r="A174" t="s">
        <v>151</v>
      </c>
      <c r="B174" t="s">
        <v>261</v>
      </c>
      <c r="C174" s="32">
        <v>45797</v>
      </c>
      <c r="D174" t="s">
        <v>192</v>
      </c>
      <c r="E174" t="str">
        <f>VLOOKUP(A174,'Agent wise'!A:E,5,0)</f>
        <v>Wire-line</v>
      </c>
      <c r="F174" s="32">
        <v>45932</v>
      </c>
      <c r="G174">
        <f>COUNTIFS('Audit Raw data'!J:J,A:A,'Audit Raw data'!E:E,F:F)</f>
        <v>0</v>
      </c>
      <c r="H174" s="42" t="str">
        <f>IFERROR(SUMIFS('Audit Raw data'!BZ:BZ,'Audit Raw data'!J:J,A:A,'Audit Raw data'!E:E,F:F)/G174,"-")</f>
        <v>-</v>
      </c>
      <c r="I174">
        <f>COUNTIFS('Audit Raw data'!AM:AM,"Yes",'Audit Raw data'!J:J,A:A,'Audit Raw data'!E:E,'Day wise agent'!F:F)</f>
        <v>0</v>
      </c>
      <c r="J174">
        <f>COUNTIFS('Audit Raw data'!AM:AM,"NO",'Audit Raw data'!J:J,A:A,'Audit Raw data'!E:E,'Day wise agent'!F:F)</f>
        <v>0</v>
      </c>
      <c r="K174" s="12" t="str">
        <f t="shared" si="2"/>
        <v xml:space="preserve"> </v>
      </c>
    </row>
    <row r="175" spans="1:11" x14ac:dyDescent="0.35">
      <c r="A175" t="s">
        <v>262</v>
      </c>
      <c r="B175" t="s">
        <v>263</v>
      </c>
      <c r="C175" s="32">
        <v>45809</v>
      </c>
      <c r="D175" t="s">
        <v>481</v>
      </c>
      <c r="E175" t="str">
        <f>VLOOKUP(A175,'Agent wise'!A:E,5,0)</f>
        <v>Wireless</v>
      </c>
      <c r="F175" s="32">
        <v>45932</v>
      </c>
      <c r="G175">
        <f>COUNTIFS('Audit Raw data'!J:J,A:A,'Audit Raw data'!E:E,F:F)</f>
        <v>2</v>
      </c>
      <c r="H175" s="42">
        <f>IFERROR(SUMIFS('Audit Raw data'!BZ:BZ,'Audit Raw data'!J:J,A:A,'Audit Raw data'!E:E,F:F)/G175,"-")</f>
        <v>89</v>
      </c>
      <c r="I175">
        <f>COUNTIFS('Audit Raw data'!AM:AM,"Yes",'Audit Raw data'!J:J,A:A,'Audit Raw data'!E:E,'Day wise agent'!F:F)</f>
        <v>2</v>
      </c>
      <c r="J175">
        <f>COUNTIFS('Audit Raw data'!AM:AM,"NO",'Audit Raw data'!J:J,A:A,'Audit Raw data'!E:E,'Day wise agent'!F:F)</f>
        <v>0</v>
      </c>
      <c r="K175" s="12">
        <f t="shared" si="2"/>
        <v>1</v>
      </c>
    </row>
    <row r="176" spans="1:11" x14ac:dyDescent="0.35">
      <c r="A176" t="s">
        <v>264</v>
      </c>
      <c r="B176" t="s">
        <v>265</v>
      </c>
      <c r="C176" s="32">
        <v>45809</v>
      </c>
      <c r="D176" t="s">
        <v>56</v>
      </c>
      <c r="E176" t="str">
        <f>VLOOKUP(A176,'Agent wise'!A:E,5,0)</f>
        <v>Wireless</v>
      </c>
      <c r="F176" s="32">
        <v>45932</v>
      </c>
      <c r="G176">
        <f>COUNTIFS('Audit Raw data'!J:J,A:A,'Audit Raw data'!E:E,F:F)</f>
        <v>0</v>
      </c>
      <c r="H176" s="42" t="str">
        <f>IFERROR(SUMIFS('Audit Raw data'!BZ:BZ,'Audit Raw data'!J:J,A:A,'Audit Raw data'!E:E,F:F)/G176,"-")</f>
        <v>-</v>
      </c>
      <c r="I176">
        <f>COUNTIFS('Audit Raw data'!AM:AM,"Yes",'Audit Raw data'!J:J,A:A,'Audit Raw data'!E:E,'Day wise agent'!F:F)</f>
        <v>0</v>
      </c>
      <c r="J176">
        <f>COUNTIFS('Audit Raw data'!AM:AM,"NO",'Audit Raw data'!J:J,A:A,'Audit Raw data'!E:E,'Day wise agent'!F:F)</f>
        <v>0</v>
      </c>
      <c r="K176" s="12" t="str">
        <f t="shared" si="2"/>
        <v xml:space="preserve"> </v>
      </c>
    </row>
    <row r="177" spans="1:11" x14ac:dyDescent="0.35">
      <c r="A177" t="s">
        <v>266</v>
      </c>
      <c r="B177" t="s">
        <v>267</v>
      </c>
      <c r="C177" s="32">
        <v>45823</v>
      </c>
      <c r="D177" t="s">
        <v>56</v>
      </c>
      <c r="E177" t="str">
        <f>VLOOKUP(A177,'Agent wise'!A:E,5,0)</f>
        <v>Wireless</v>
      </c>
      <c r="F177" s="32">
        <v>45932</v>
      </c>
      <c r="G177">
        <f>COUNTIFS('Audit Raw data'!J:J,A:A,'Audit Raw data'!E:E,F:F)</f>
        <v>1</v>
      </c>
      <c r="H177" s="42">
        <f>IFERROR(SUMIFS('Audit Raw data'!BZ:BZ,'Audit Raw data'!J:J,A:A,'Audit Raw data'!E:E,F:F)/G177,"-")</f>
        <v>80</v>
      </c>
      <c r="I177">
        <f>COUNTIFS('Audit Raw data'!AM:AM,"Yes",'Audit Raw data'!J:J,A:A,'Audit Raw data'!E:E,'Day wise agent'!F:F)</f>
        <v>0</v>
      </c>
      <c r="J177">
        <f>COUNTIFS('Audit Raw data'!AM:AM,"NO",'Audit Raw data'!J:J,A:A,'Audit Raw data'!E:E,'Day wise agent'!F:F)</f>
        <v>1</v>
      </c>
      <c r="K177" s="12">
        <f t="shared" si="2"/>
        <v>0</v>
      </c>
    </row>
    <row r="178" spans="1:11" x14ac:dyDescent="0.35">
      <c r="A178" t="s">
        <v>268</v>
      </c>
      <c r="B178" t="s">
        <v>269</v>
      </c>
      <c r="C178" s="32">
        <v>45830</v>
      </c>
      <c r="D178" t="s">
        <v>80</v>
      </c>
      <c r="E178" t="str">
        <f>VLOOKUP(A178,'Agent wise'!A:E,5,0)</f>
        <v>Wireless</v>
      </c>
      <c r="F178" s="32">
        <v>45932</v>
      </c>
      <c r="G178">
        <f>COUNTIFS('Audit Raw data'!J:J,A:A,'Audit Raw data'!E:E,F:F)</f>
        <v>0</v>
      </c>
      <c r="H178" s="42" t="str">
        <f>IFERROR(SUMIFS('Audit Raw data'!BZ:BZ,'Audit Raw data'!J:J,A:A,'Audit Raw data'!E:E,F:F)/G178,"-")</f>
        <v>-</v>
      </c>
      <c r="I178">
        <f>COUNTIFS('Audit Raw data'!AM:AM,"Yes",'Audit Raw data'!J:J,A:A,'Audit Raw data'!E:E,'Day wise agent'!F:F)</f>
        <v>0</v>
      </c>
      <c r="J178">
        <f>COUNTIFS('Audit Raw data'!AM:AM,"NO",'Audit Raw data'!J:J,A:A,'Audit Raw data'!E:E,'Day wise agent'!F:F)</f>
        <v>0</v>
      </c>
      <c r="K178" s="12" t="str">
        <f t="shared" si="2"/>
        <v xml:space="preserve"> </v>
      </c>
    </row>
    <row r="179" spans="1:11" x14ac:dyDescent="0.35">
      <c r="A179" t="s">
        <v>270</v>
      </c>
      <c r="B179" t="s">
        <v>271</v>
      </c>
      <c r="C179" s="32">
        <v>45834</v>
      </c>
      <c r="D179" t="s">
        <v>481</v>
      </c>
      <c r="E179" t="str">
        <f>VLOOKUP(A179,'Agent wise'!A:E,5,0)</f>
        <v>Wireless</v>
      </c>
      <c r="F179" s="32">
        <v>45932</v>
      </c>
      <c r="G179">
        <f>COUNTIFS('Audit Raw data'!J:J,A:A,'Audit Raw data'!E:E,F:F)</f>
        <v>0</v>
      </c>
      <c r="H179" s="42" t="str">
        <f>IFERROR(SUMIFS('Audit Raw data'!BZ:BZ,'Audit Raw data'!J:J,A:A,'Audit Raw data'!E:E,F:F)/G179,"-")</f>
        <v>-</v>
      </c>
      <c r="I179">
        <f>COUNTIFS('Audit Raw data'!AM:AM,"Yes",'Audit Raw data'!J:J,A:A,'Audit Raw data'!E:E,'Day wise agent'!F:F)</f>
        <v>0</v>
      </c>
      <c r="J179">
        <f>COUNTIFS('Audit Raw data'!AM:AM,"NO",'Audit Raw data'!J:J,A:A,'Audit Raw data'!E:E,'Day wise agent'!F:F)</f>
        <v>0</v>
      </c>
      <c r="K179" s="12" t="str">
        <f t="shared" si="2"/>
        <v xml:space="preserve"> </v>
      </c>
    </row>
    <row r="180" spans="1:11" x14ac:dyDescent="0.35">
      <c r="A180" t="s">
        <v>274</v>
      </c>
      <c r="B180" t="s">
        <v>275</v>
      </c>
      <c r="C180" s="32">
        <v>45840</v>
      </c>
      <c r="D180" t="s">
        <v>290</v>
      </c>
      <c r="E180" t="str">
        <f>VLOOKUP(A180,'Agent wise'!A:E,5,0)</f>
        <v>Wireless</v>
      </c>
      <c r="F180" s="32">
        <v>45932</v>
      </c>
      <c r="G180">
        <f>COUNTIFS('Audit Raw data'!J:J,A:A,'Audit Raw data'!E:E,F:F)</f>
        <v>0</v>
      </c>
      <c r="H180" s="42" t="str">
        <f>IFERROR(SUMIFS('Audit Raw data'!BZ:BZ,'Audit Raw data'!J:J,A:A,'Audit Raw data'!E:E,F:F)/G180,"-")</f>
        <v>-</v>
      </c>
      <c r="I180">
        <f>COUNTIFS('Audit Raw data'!AM:AM,"Yes",'Audit Raw data'!J:J,A:A,'Audit Raw data'!E:E,'Day wise agent'!F:F)</f>
        <v>0</v>
      </c>
      <c r="J180">
        <f>COUNTIFS('Audit Raw data'!AM:AM,"NO",'Audit Raw data'!J:J,A:A,'Audit Raw data'!E:E,'Day wise agent'!F:F)</f>
        <v>0</v>
      </c>
      <c r="K180" s="12" t="str">
        <f t="shared" si="2"/>
        <v xml:space="preserve"> </v>
      </c>
    </row>
    <row r="181" spans="1:11" x14ac:dyDescent="0.35">
      <c r="A181" t="s">
        <v>272</v>
      </c>
      <c r="B181" t="s">
        <v>273</v>
      </c>
      <c r="C181" s="32">
        <v>45840</v>
      </c>
      <c r="D181" t="s">
        <v>56</v>
      </c>
      <c r="E181" t="str">
        <f>VLOOKUP(A181,'Agent wise'!A:E,5,0)</f>
        <v>Wireless</v>
      </c>
      <c r="F181" s="32">
        <v>45932</v>
      </c>
      <c r="G181">
        <f>COUNTIFS('Audit Raw data'!J:J,A:A,'Audit Raw data'!E:E,F:F)</f>
        <v>1</v>
      </c>
      <c r="H181" s="42">
        <f>IFERROR(SUMIFS('Audit Raw data'!BZ:BZ,'Audit Raw data'!J:J,A:A,'Audit Raw data'!E:E,F:F)/G181,"-")</f>
        <v>92</v>
      </c>
      <c r="I181">
        <f>COUNTIFS('Audit Raw data'!AM:AM,"Yes",'Audit Raw data'!J:J,A:A,'Audit Raw data'!E:E,'Day wise agent'!F:F)</f>
        <v>1</v>
      </c>
      <c r="J181">
        <f>COUNTIFS('Audit Raw data'!AM:AM,"NO",'Audit Raw data'!J:J,A:A,'Audit Raw data'!E:E,'Day wise agent'!F:F)</f>
        <v>0</v>
      </c>
      <c r="K181" s="12">
        <f t="shared" si="2"/>
        <v>1</v>
      </c>
    </row>
    <row r="182" spans="1:11" x14ac:dyDescent="0.35">
      <c r="A182" t="s">
        <v>278</v>
      </c>
      <c r="B182" t="s">
        <v>279</v>
      </c>
      <c r="C182" s="32">
        <v>45856</v>
      </c>
      <c r="D182" t="s">
        <v>80</v>
      </c>
      <c r="E182" t="str">
        <f>VLOOKUP(A182,'Agent wise'!A:E,5,0)</f>
        <v>Wireless</v>
      </c>
      <c r="F182" s="32">
        <v>45932</v>
      </c>
      <c r="G182">
        <f>COUNTIFS('Audit Raw data'!J:J,A:A,'Audit Raw data'!E:E,F:F)</f>
        <v>0</v>
      </c>
      <c r="H182" s="42" t="str">
        <f>IFERROR(SUMIFS('Audit Raw data'!BZ:BZ,'Audit Raw data'!J:J,A:A,'Audit Raw data'!E:E,F:F)/G182,"-")</f>
        <v>-</v>
      </c>
      <c r="I182">
        <f>COUNTIFS('Audit Raw data'!AM:AM,"Yes",'Audit Raw data'!J:J,A:A,'Audit Raw data'!E:E,'Day wise agent'!F:F)</f>
        <v>0</v>
      </c>
      <c r="J182">
        <f>COUNTIFS('Audit Raw data'!AM:AM,"NO",'Audit Raw data'!J:J,A:A,'Audit Raw data'!E:E,'Day wise agent'!F:F)</f>
        <v>0</v>
      </c>
      <c r="K182" s="12" t="str">
        <f t="shared" si="2"/>
        <v xml:space="preserve"> </v>
      </c>
    </row>
    <row r="183" spans="1:11" x14ac:dyDescent="0.35">
      <c r="A183" t="s">
        <v>280</v>
      </c>
      <c r="B183" t="s">
        <v>460</v>
      </c>
      <c r="C183" s="32">
        <v>45856</v>
      </c>
      <c r="D183" t="s">
        <v>56</v>
      </c>
      <c r="E183" t="str">
        <f>VLOOKUP(A183,'Agent wise'!A:E,5,0)</f>
        <v>Wireless</v>
      </c>
      <c r="F183" s="32">
        <v>45932</v>
      </c>
      <c r="G183">
        <f>COUNTIFS('Audit Raw data'!J:J,A:A,'Audit Raw data'!E:E,F:F)</f>
        <v>0</v>
      </c>
      <c r="H183" s="42" t="str">
        <f>IFERROR(SUMIFS('Audit Raw data'!BZ:BZ,'Audit Raw data'!J:J,A:A,'Audit Raw data'!E:E,F:F)/G183,"-")</f>
        <v>-</v>
      </c>
      <c r="I183">
        <f>COUNTIFS('Audit Raw data'!AM:AM,"Yes",'Audit Raw data'!J:J,A:A,'Audit Raw data'!E:E,'Day wise agent'!F:F)</f>
        <v>0</v>
      </c>
      <c r="J183">
        <f>COUNTIFS('Audit Raw data'!AM:AM,"NO",'Audit Raw data'!J:J,A:A,'Audit Raw data'!E:E,'Day wise agent'!F:F)</f>
        <v>0</v>
      </c>
      <c r="K183" s="12" t="str">
        <f t="shared" si="2"/>
        <v xml:space="preserve"> </v>
      </c>
    </row>
    <row r="184" spans="1:11" x14ac:dyDescent="0.35">
      <c r="A184" t="s">
        <v>281</v>
      </c>
      <c r="B184" t="s">
        <v>282</v>
      </c>
      <c r="C184" s="32">
        <v>45855</v>
      </c>
      <c r="D184" t="s">
        <v>481</v>
      </c>
      <c r="E184" t="str">
        <f>VLOOKUP(A184,'Agent wise'!A:E,5,0)</f>
        <v>Wireless</v>
      </c>
      <c r="F184" s="32">
        <v>45932</v>
      </c>
      <c r="G184">
        <f>COUNTIFS('Audit Raw data'!J:J,A:A,'Audit Raw data'!E:E,F:F)</f>
        <v>1</v>
      </c>
      <c r="H184" s="42">
        <f>IFERROR(SUMIFS('Audit Raw data'!BZ:BZ,'Audit Raw data'!J:J,A:A,'Audit Raw data'!E:E,F:F)/G184,"-")</f>
        <v>94</v>
      </c>
      <c r="I184">
        <f>COUNTIFS('Audit Raw data'!AM:AM,"Yes",'Audit Raw data'!J:J,A:A,'Audit Raw data'!E:E,'Day wise agent'!F:F)</f>
        <v>1</v>
      </c>
      <c r="J184">
        <f>COUNTIFS('Audit Raw data'!AM:AM,"NO",'Audit Raw data'!J:J,A:A,'Audit Raw data'!E:E,'Day wise agent'!F:F)</f>
        <v>0</v>
      </c>
      <c r="K184" s="12">
        <f t="shared" si="2"/>
        <v>1</v>
      </c>
    </row>
    <row r="185" spans="1:11" x14ac:dyDescent="0.35">
      <c r="A185" t="s">
        <v>161</v>
      </c>
      <c r="B185" t="s">
        <v>283</v>
      </c>
      <c r="C185" s="32">
        <v>45856</v>
      </c>
      <c r="D185" t="s">
        <v>481</v>
      </c>
      <c r="E185" t="str">
        <f>VLOOKUP(A185,'Agent wise'!A:E,5,0)</f>
        <v>Wireless</v>
      </c>
      <c r="F185" s="32">
        <v>45932</v>
      </c>
      <c r="G185">
        <f>COUNTIFS('Audit Raw data'!J:J,A:A,'Audit Raw data'!E:E,F:F)</f>
        <v>0</v>
      </c>
      <c r="H185" s="42" t="str">
        <f>IFERROR(SUMIFS('Audit Raw data'!BZ:BZ,'Audit Raw data'!J:J,A:A,'Audit Raw data'!E:E,F:F)/G185,"-")</f>
        <v>-</v>
      </c>
      <c r="I185">
        <f>COUNTIFS('Audit Raw data'!AM:AM,"Yes",'Audit Raw data'!J:J,A:A,'Audit Raw data'!E:E,'Day wise agent'!F:F)</f>
        <v>0</v>
      </c>
      <c r="J185">
        <f>COUNTIFS('Audit Raw data'!AM:AM,"NO",'Audit Raw data'!J:J,A:A,'Audit Raw data'!E:E,'Day wise agent'!F:F)</f>
        <v>0</v>
      </c>
      <c r="K185" s="12" t="str">
        <f t="shared" si="2"/>
        <v xml:space="preserve"> </v>
      </c>
    </row>
    <row r="186" spans="1:11" x14ac:dyDescent="0.35">
      <c r="A186" t="s">
        <v>284</v>
      </c>
      <c r="B186" t="s">
        <v>461</v>
      </c>
      <c r="C186" s="32">
        <v>45855</v>
      </c>
      <c r="D186" t="s">
        <v>56</v>
      </c>
      <c r="E186" t="str">
        <f>VLOOKUP(A186,'Agent wise'!A:E,5,0)</f>
        <v>Wireless</v>
      </c>
      <c r="F186" s="32">
        <v>45932</v>
      </c>
      <c r="G186">
        <f>COUNTIFS('Audit Raw data'!J:J,A:A,'Audit Raw data'!E:E,F:F)</f>
        <v>1</v>
      </c>
      <c r="H186" s="42">
        <f>IFERROR(SUMIFS('Audit Raw data'!BZ:BZ,'Audit Raw data'!J:J,A:A,'Audit Raw data'!E:E,F:F)/G186,"-")</f>
        <v>96</v>
      </c>
      <c r="I186">
        <f>COUNTIFS('Audit Raw data'!AM:AM,"Yes",'Audit Raw data'!J:J,A:A,'Audit Raw data'!E:E,'Day wise agent'!F:F)</f>
        <v>1</v>
      </c>
      <c r="J186">
        <f>COUNTIFS('Audit Raw data'!AM:AM,"NO",'Audit Raw data'!J:J,A:A,'Audit Raw data'!E:E,'Day wise agent'!F:F)</f>
        <v>0</v>
      </c>
      <c r="K186" s="12">
        <f t="shared" si="2"/>
        <v>1</v>
      </c>
    </row>
    <row r="187" spans="1:11" x14ac:dyDescent="0.35">
      <c r="A187" t="s">
        <v>285</v>
      </c>
      <c r="B187" t="s">
        <v>462</v>
      </c>
      <c r="C187" s="32">
        <v>45865</v>
      </c>
      <c r="D187" t="s">
        <v>80</v>
      </c>
      <c r="E187" t="str">
        <f>VLOOKUP(A187,'Agent wise'!A:E,5,0)</f>
        <v>Wireless</v>
      </c>
      <c r="F187" s="32">
        <v>45932</v>
      </c>
      <c r="G187">
        <f>COUNTIFS('Audit Raw data'!J:J,A:A,'Audit Raw data'!E:E,F:F)</f>
        <v>0</v>
      </c>
      <c r="H187" s="42" t="str">
        <f>IFERROR(SUMIFS('Audit Raw data'!BZ:BZ,'Audit Raw data'!J:J,A:A,'Audit Raw data'!E:E,F:F)/G187,"-")</f>
        <v>-</v>
      </c>
      <c r="I187">
        <f>COUNTIFS('Audit Raw data'!AM:AM,"Yes",'Audit Raw data'!J:J,A:A,'Audit Raw data'!E:E,'Day wise agent'!F:F)</f>
        <v>0</v>
      </c>
      <c r="J187">
        <f>COUNTIFS('Audit Raw data'!AM:AM,"NO",'Audit Raw data'!J:J,A:A,'Audit Raw data'!E:E,'Day wise agent'!F:F)</f>
        <v>0</v>
      </c>
      <c r="K187" s="12" t="str">
        <f t="shared" si="2"/>
        <v xml:space="preserve"> </v>
      </c>
    </row>
    <row r="188" spans="1:11" x14ac:dyDescent="0.35">
      <c r="A188" t="s">
        <v>286</v>
      </c>
      <c r="B188" t="s">
        <v>287</v>
      </c>
      <c r="C188" s="32">
        <v>45865</v>
      </c>
      <c r="D188" t="s">
        <v>56</v>
      </c>
      <c r="E188" t="str">
        <f>VLOOKUP(A188,'Agent wise'!A:E,5,0)</f>
        <v>Wireless</v>
      </c>
      <c r="F188" s="32">
        <v>45932</v>
      </c>
      <c r="G188">
        <f>COUNTIFS('Audit Raw data'!J:J,A:A,'Audit Raw data'!E:E,F:F)</f>
        <v>0</v>
      </c>
      <c r="H188" s="42" t="str">
        <f>IFERROR(SUMIFS('Audit Raw data'!BZ:BZ,'Audit Raw data'!J:J,A:A,'Audit Raw data'!E:E,F:F)/G188,"-")</f>
        <v>-</v>
      </c>
      <c r="I188">
        <f>COUNTIFS('Audit Raw data'!AM:AM,"Yes",'Audit Raw data'!J:J,A:A,'Audit Raw data'!E:E,'Day wise agent'!F:F)</f>
        <v>0</v>
      </c>
      <c r="J188">
        <f>COUNTIFS('Audit Raw data'!AM:AM,"NO",'Audit Raw data'!J:J,A:A,'Audit Raw data'!E:E,'Day wise agent'!F:F)</f>
        <v>0</v>
      </c>
      <c r="K188" s="12" t="str">
        <f t="shared" si="2"/>
        <v xml:space="preserve"> </v>
      </c>
    </row>
    <row r="189" spans="1:11" x14ac:dyDescent="0.35">
      <c r="A189" t="s">
        <v>288</v>
      </c>
      <c r="B189" t="s">
        <v>289</v>
      </c>
      <c r="C189" s="32">
        <v>45865</v>
      </c>
      <c r="D189" t="s">
        <v>80</v>
      </c>
      <c r="E189" t="str">
        <f>VLOOKUP(A189,'Agent wise'!A:E,5,0)</f>
        <v>Wireless</v>
      </c>
      <c r="F189" s="32">
        <v>45932</v>
      </c>
      <c r="G189">
        <f>COUNTIFS('Audit Raw data'!J:J,A:A,'Audit Raw data'!E:E,F:F)</f>
        <v>0</v>
      </c>
      <c r="H189" s="42" t="str">
        <f>IFERROR(SUMIFS('Audit Raw data'!BZ:BZ,'Audit Raw data'!J:J,A:A,'Audit Raw data'!E:E,F:F)/G189,"-")</f>
        <v>-</v>
      </c>
      <c r="I189">
        <f>COUNTIFS('Audit Raw data'!AM:AM,"Yes",'Audit Raw data'!J:J,A:A,'Audit Raw data'!E:E,'Day wise agent'!F:F)</f>
        <v>0</v>
      </c>
      <c r="J189">
        <f>COUNTIFS('Audit Raw data'!AM:AM,"NO",'Audit Raw data'!J:J,A:A,'Audit Raw data'!E:E,'Day wise agent'!F:F)</f>
        <v>0</v>
      </c>
      <c r="K189" s="12" t="str">
        <f t="shared" si="2"/>
        <v xml:space="preserve"> </v>
      </c>
    </row>
    <row r="190" spans="1:11" x14ac:dyDescent="0.35">
      <c r="A190" t="s">
        <v>297</v>
      </c>
      <c r="B190" t="s">
        <v>463</v>
      </c>
      <c r="C190" s="32">
        <v>45881</v>
      </c>
      <c r="D190" t="s">
        <v>80</v>
      </c>
      <c r="E190" t="str">
        <f>VLOOKUP(A190,'Agent wise'!A:E,5,0)</f>
        <v>Wireless</v>
      </c>
      <c r="F190" s="32">
        <v>45932</v>
      </c>
      <c r="G190">
        <f>COUNTIFS('Audit Raw data'!J:J,A:A,'Audit Raw data'!E:E,F:F)</f>
        <v>1</v>
      </c>
      <c r="H190" s="42">
        <f>IFERROR(SUMIFS('Audit Raw data'!BZ:BZ,'Audit Raw data'!J:J,A:A,'Audit Raw data'!E:E,F:F)/G190,"-")</f>
        <v>86</v>
      </c>
      <c r="I190">
        <f>COUNTIFS('Audit Raw data'!AM:AM,"Yes",'Audit Raw data'!J:J,A:A,'Audit Raw data'!E:E,'Day wise agent'!F:F)</f>
        <v>1</v>
      </c>
      <c r="J190">
        <f>COUNTIFS('Audit Raw data'!AM:AM,"NO",'Audit Raw data'!J:J,A:A,'Audit Raw data'!E:E,'Day wise agent'!F:F)</f>
        <v>0</v>
      </c>
      <c r="K190" s="12">
        <f t="shared" si="2"/>
        <v>1</v>
      </c>
    </row>
    <row r="191" spans="1:11" x14ac:dyDescent="0.35">
      <c r="A191" t="s">
        <v>298</v>
      </c>
      <c r="B191" t="s">
        <v>299</v>
      </c>
      <c r="C191" s="32">
        <v>45880</v>
      </c>
      <c r="D191" t="s">
        <v>56</v>
      </c>
      <c r="E191" t="str">
        <f>VLOOKUP(A191,'Agent wise'!A:E,5,0)</f>
        <v>Wireless</v>
      </c>
      <c r="F191" s="32">
        <v>45932</v>
      </c>
      <c r="G191">
        <f>COUNTIFS('Audit Raw data'!J:J,A:A,'Audit Raw data'!E:E,F:F)</f>
        <v>2</v>
      </c>
      <c r="H191" s="42">
        <f>IFERROR(SUMIFS('Audit Raw data'!BZ:BZ,'Audit Raw data'!J:J,A:A,'Audit Raw data'!E:E,F:F)/G191,"-")</f>
        <v>87</v>
      </c>
      <c r="I191">
        <f>COUNTIFS('Audit Raw data'!AM:AM,"Yes",'Audit Raw data'!J:J,A:A,'Audit Raw data'!E:E,'Day wise agent'!F:F)</f>
        <v>2</v>
      </c>
      <c r="J191">
        <f>COUNTIFS('Audit Raw data'!AM:AM,"NO",'Audit Raw data'!J:J,A:A,'Audit Raw data'!E:E,'Day wise agent'!F:F)</f>
        <v>0</v>
      </c>
      <c r="K191" s="12">
        <f t="shared" si="2"/>
        <v>1</v>
      </c>
    </row>
    <row r="192" spans="1:11" x14ac:dyDescent="0.35">
      <c r="A192" t="s">
        <v>300</v>
      </c>
      <c r="B192" t="s">
        <v>301</v>
      </c>
      <c r="C192" s="32">
        <v>45880</v>
      </c>
      <c r="D192" t="s">
        <v>290</v>
      </c>
      <c r="E192" t="str">
        <f>VLOOKUP(A192,'Agent wise'!A:E,5,0)</f>
        <v>Wireless</v>
      </c>
      <c r="F192" s="32">
        <v>45932</v>
      </c>
      <c r="G192">
        <f>COUNTIFS('Audit Raw data'!J:J,A:A,'Audit Raw data'!E:E,F:F)</f>
        <v>1</v>
      </c>
      <c r="H192" s="42">
        <f>IFERROR(SUMIFS('Audit Raw data'!BZ:BZ,'Audit Raw data'!J:J,A:A,'Audit Raw data'!E:E,F:F)/G192,"-")</f>
        <v>94</v>
      </c>
      <c r="I192">
        <f>COUNTIFS('Audit Raw data'!AM:AM,"Yes",'Audit Raw data'!J:J,A:A,'Audit Raw data'!E:E,'Day wise agent'!F:F)</f>
        <v>1</v>
      </c>
      <c r="J192">
        <f>COUNTIFS('Audit Raw data'!AM:AM,"NO",'Audit Raw data'!J:J,A:A,'Audit Raw data'!E:E,'Day wise agent'!F:F)</f>
        <v>0</v>
      </c>
      <c r="K192" s="12">
        <f t="shared" si="2"/>
        <v>1</v>
      </c>
    </row>
    <row r="193" spans="1:11" x14ac:dyDescent="0.35">
      <c r="A193" t="s">
        <v>304</v>
      </c>
      <c r="B193" t="s">
        <v>305</v>
      </c>
      <c r="C193" s="32">
        <v>45897</v>
      </c>
      <c r="D193" t="s">
        <v>80</v>
      </c>
      <c r="E193" t="str">
        <f>VLOOKUP(A193,'Agent wise'!A:E,5,0)</f>
        <v>Wireless</v>
      </c>
      <c r="F193" s="32">
        <v>45932</v>
      </c>
      <c r="G193">
        <f>COUNTIFS('Audit Raw data'!J:J,A:A,'Audit Raw data'!E:E,F:F)</f>
        <v>2</v>
      </c>
      <c r="H193" s="42">
        <f>IFERROR(SUMIFS('Audit Raw data'!BZ:BZ,'Audit Raw data'!J:J,A:A,'Audit Raw data'!E:E,F:F)/G193,"-")</f>
        <v>88</v>
      </c>
      <c r="I193">
        <f>COUNTIFS('Audit Raw data'!AM:AM,"Yes",'Audit Raw data'!J:J,A:A,'Audit Raw data'!E:E,'Day wise agent'!F:F)</f>
        <v>2</v>
      </c>
      <c r="J193">
        <f>COUNTIFS('Audit Raw data'!AM:AM,"NO",'Audit Raw data'!J:J,A:A,'Audit Raw data'!E:E,'Day wise agent'!F:F)</f>
        <v>0</v>
      </c>
      <c r="K193" s="12">
        <f t="shared" si="2"/>
        <v>1</v>
      </c>
    </row>
    <row r="194" spans="1:11" x14ac:dyDescent="0.35">
      <c r="A194" t="s">
        <v>306</v>
      </c>
      <c r="B194" t="s">
        <v>464</v>
      </c>
      <c r="C194" s="32">
        <v>45897</v>
      </c>
      <c r="D194" t="s">
        <v>481</v>
      </c>
      <c r="E194" t="str">
        <f>VLOOKUP(A194,'Agent wise'!A:E,5,0)</f>
        <v>Wireless</v>
      </c>
      <c r="F194" s="32">
        <v>45932</v>
      </c>
      <c r="G194">
        <f>COUNTIFS('Audit Raw data'!J:J,A:A,'Audit Raw data'!E:E,F:F)</f>
        <v>1</v>
      </c>
      <c r="H194" s="42">
        <f>IFERROR(SUMIFS('Audit Raw data'!BZ:BZ,'Audit Raw data'!J:J,A:A,'Audit Raw data'!E:E,F:F)/G194,"-")</f>
        <v>88</v>
      </c>
      <c r="I194">
        <f>COUNTIFS('Audit Raw data'!AM:AM,"Yes",'Audit Raw data'!J:J,A:A,'Audit Raw data'!E:E,'Day wise agent'!F:F)</f>
        <v>1</v>
      </c>
      <c r="J194">
        <f>COUNTIFS('Audit Raw data'!AM:AM,"NO",'Audit Raw data'!J:J,A:A,'Audit Raw data'!E:E,'Day wise agent'!F:F)</f>
        <v>0</v>
      </c>
      <c r="K194" s="12">
        <f t="shared" si="2"/>
        <v>1</v>
      </c>
    </row>
    <row r="195" spans="1:11" x14ac:dyDescent="0.35">
      <c r="A195" t="s">
        <v>302</v>
      </c>
      <c r="B195" t="s">
        <v>303</v>
      </c>
      <c r="C195" s="32">
        <v>45897</v>
      </c>
      <c r="D195" t="s">
        <v>56</v>
      </c>
      <c r="E195" t="str">
        <f>VLOOKUP(A195,'Agent wise'!A:E,5,0)</f>
        <v>Wireless</v>
      </c>
      <c r="F195" s="32">
        <v>45932</v>
      </c>
      <c r="G195">
        <f>COUNTIFS('Audit Raw data'!J:J,A:A,'Audit Raw data'!E:E,F:F)</f>
        <v>1</v>
      </c>
      <c r="H195" s="42">
        <f>IFERROR(SUMIFS('Audit Raw data'!BZ:BZ,'Audit Raw data'!J:J,A:A,'Audit Raw data'!E:E,F:F)/G195,"-")</f>
        <v>80</v>
      </c>
      <c r="I195">
        <f>COUNTIFS('Audit Raw data'!AM:AM,"Yes",'Audit Raw data'!J:J,A:A,'Audit Raw data'!E:E,'Day wise agent'!F:F)</f>
        <v>1</v>
      </c>
      <c r="J195">
        <f>COUNTIFS('Audit Raw data'!AM:AM,"NO",'Audit Raw data'!J:J,A:A,'Audit Raw data'!E:E,'Day wise agent'!F:F)</f>
        <v>0</v>
      </c>
      <c r="K195" s="12">
        <f t="shared" ref="K195:K258" si="3">IFERROR(I195/G195," ")</f>
        <v>1</v>
      </c>
    </row>
    <row r="196" spans="1:11" x14ac:dyDescent="0.35">
      <c r="A196" t="s">
        <v>376</v>
      </c>
      <c r="B196" t="s">
        <v>185</v>
      </c>
      <c r="C196" s="32">
        <v>44942</v>
      </c>
      <c r="D196" t="s">
        <v>80</v>
      </c>
      <c r="E196" t="str">
        <f>VLOOKUP(A196,'Agent wise'!A:E,5,0)</f>
        <v>Wireless</v>
      </c>
      <c r="F196" s="32">
        <v>45932</v>
      </c>
      <c r="G196">
        <f>COUNTIFS('Audit Raw data'!J:J,A:A,'Audit Raw data'!E:E,F:F)</f>
        <v>0</v>
      </c>
      <c r="H196" s="42" t="str">
        <f>IFERROR(SUMIFS('Audit Raw data'!BZ:BZ,'Audit Raw data'!J:J,A:A,'Audit Raw data'!E:E,F:F)/G196,"-")</f>
        <v>-</v>
      </c>
      <c r="I196">
        <f>COUNTIFS('Audit Raw data'!AM:AM,"Yes",'Audit Raw data'!J:J,A:A,'Audit Raw data'!E:E,'Day wise agent'!F:F)</f>
        <v>0</v>
      </c>
      <c r="J196">
        <f>COUNTIFS('Audit Raw data'!AM:AM,"NO",'Audit Raw data'!J:J,A:A,'Audit Raw data'!E:E,'Day wise agent'!F:F)</f>
        <v>0</v>
      </c>
      <c r="K196" s="12" t="str">
        <f t="shared" si="3"/>
        <v xml:space="preserve"> </v>
      </c>
    </row>
    <row r="197" spans="1:11" x14ac:dyDescent="0.35">
      <c r="A197" t="s">
        <v>342</v>
      </c>
      <c r="B197" t="s">
        <v>465</v>
      </c>
      <c r="C197" s="32">
        <v>45907</v>
      </c>
      <c r="D197" t="s">
        <v>290</v>
      </c>
      <c r="E197" t="str">
        <f>VLOOKUP(A197,'Agent wise'!A:E,5,0)</f>
        <v>Wireless</v>
      </c>
      <c r="F197" s="32">
        <v>45932</v>
      </c>
      <c r="G197">
        <f>COUNTIFS('Audit Raw data'!J:J,A:A,'Audit Raw data'!E:E,F:F)</f>
        <v>1</v>
      </c>
      <c r="H197" s="42">
        <f>IFERROR(SUMIFS('Audit Raw data'!BZ:BZ,'Audit Raw data'!J:J,A:A,'Audit Raw data'!E:E,F:F)/G197,"-")</f>
        <v>92</v>
      </c>
      <c r="I197">
        <f>COUNTIFS('Audit Raw data'!AM:AM,"Yes",'Audit Raw data'!J:J,A:A,'Audit Raw data'!E:E,'Day wise agent'!F:F)</f>
        <v>1</v>
      </c>
      <c r="J197">
        <f>COUNTIFS('Audit Raw data'!AM:AM,"NO",'Audit Raw data'!J:J,A:A,'Audit Raw data'!E:E,'Day wise agent'!F:F)</f>
        <v>0</v>
      </c>
      <c r="K197" s="12">
        <f t="shared" si="3"/>
        <v>1</v>
      </c>
    </row>
    <row r="198" spans="1:11" x14ac:dyDescent="0.35">
      <c r="A198" t="s">
        <v>347</v>
      </c>
      <c r="B198" t="s">
        <v>226</v>
      </c>
      <c r="C198" s="32">
        <v>45908</v>
      </c>
      <c r="D198" t="s">
        <v>481</v>
      </c>
      <c r="E198" t="str">
        <f>VLOOKUP(A198,'Agent wise'!A:E,5,0)</f>
        <v>Wireless</v>
      </c>
      <c r="F198" s="32">
        <v>45932</v>
      </c>
      <c r="G198">
        <f>COUNTIFS('Audit Raw data'!J:J,A:A,'Audit Raw data'!E:E,F:F)</f>
        <v>2</v>
      </c>
      <c r="H198" s="42">
        <f>IFERROR(SUMIFS('Audit Raw data'!BZ:BZ,'Audit Raw data'!J:J,A:A,'Audit Raw data'!E:E,F:F)/G198,"-")</f>
        <v>87</v>
      </c>
      <c r="I198">
        <f>COUNTIFS('Audit Raw data'!AM:AM,"Yes",'Audit Raw data'!J:J,A:A,'Audit Raw data'!E:E,'Day wise agent'!F:F)</f>
        <v>2</v>
      </c>
      <c r="J198">
        <f>COUNTIFS('Audit Raw data'!AM:AM,"NO",'Audit Raw data'!J:J,A:A,'Audit Raw data'!E:E,'Day wise agent'!F:F)</f>
        <v>0</v>
      </c>
      <c r="K198" s="12">
        <f t="shared" si="3"/>
        <v>1</v>
      </c>
    </row>
    <row r="199" spans="1:11" x14ac:dyDescent="0.35">
      <c r="A199" t="s">
        <v>344</v>
      </c>
      <c r="B199" t="s">
        <v>467</v>
      </c>
      <c r="C199" s="32">
        <v>45907</v>
      </c>
      <c r="D199" t="s">
        <v>481</v>
      </c>
      <c r="E199" t="str">
        <f>VLOOKUP(A199,'Agent wise'!A:E,5,0)</f>
        <v>Wireless</v>
      </c>
      <c r="F199" s="32">
        <v>45932</v>
      </c>
      <c r="G199">
        <f>COUNTIFS('Audit Raw data'!J:J,A:A,'Audit Raw data'!E:E,F:F)</f>
        <v>1</v>
      </c>
      <c r="H199" s="42">
        <f>IFERROR(SUMIFS('Audit Raw data'!BZ:BZ,'Audit Raw data'!J:J,A:A,'Audit Raw data'!E:E,F:F)/G199,"-")</f>
        <v>84</v>
      </c>
      <c r="I199">
        <f>COUNTIFS('Audit Raw data'!AM:AM,"Yes",'Audit Raw data'!J:J,A:A,'Audit Raw data'!E:E,'Day wise agent'!F:F)</f>
        <v>1</v>
      </c>
      <c r="J199">
        <f>COUNTIFS('Audit Raw data'!AM:AM,"NO",'Audit Raw data'!J:J,A:A,'Audit Raw data'!E:E,'Day wise agent'!F:F)</f>
        <v>0</v>
      </c>
      <c r="K199" s="12">
        <f t="shared" si="3"/>
        <v>1</v>
      </c>
    </row>
    <row r="200" spans="1:11" x14ac:dyDescent="0.35">
      <c r="A200" t="s">
        <v>346</v>
      </c>
      <c r="B200" t="s">
        <v>468</v>
      </c>
      <c r="C200" s="32">
        <v>45907</v>
      </c>
      <c r="D200" t="s">
        <v>56</v>
      </c>
      <c r="E200" t="str">
        <f>VLOOKUP(A200,'Agent wise'!A:E,5,0)</f>
        <v>Wireless</v>
      </c>
      <c r="F200" s="32">
        <v>45932</v>
      </c>
      <c r="G200">
        <f>COUNTIFS('Audit Raw data'!J:J,A:A,'Audit Raw data'!E:E,F:F)</f>
        <v>1</v>
      </c>
      <c r="H200" s="42">
        <f>IFERROR(SUMIFS('Audit Raw data'!BZ:BZ,'Audit Raw data'!J:J,A:A,'Audit Raw data'!E:E,F:F)/G200,"-")</f>
        <v>92</v>
      </c>
      <c r="I200">
        <f>COUNTIFS('Audit Raw data'!AM:AM,"Yes",'Audit Raw data'!J:J,A:A,'Audit Raw data'!E:E,'Day wise agent'!F:F)</f>
        <v>1</v>
      </c>
      <c r="J200">
        <f>COUNTIFS('Audit Raw data'!AM:AM,"NO",'Audit Raw data'!J:J,A:A,'Audit Raw data'!E:E,'Day wise agent'!F:F)</f>
        <v>0</v>
      </c>
      <c r="K200" s="12">
        <f t="shared" si="3"/>
        <v>1</v>
      </c>
    </row>
    <row r="201" spans="1:11" x14ac:dyDescent="0.35">
      <c r="A201" t="s">
        <v>355</v>
      </c>
      <c r="B201" t="s">
        <v>469</v>
      </c>
      <c r="C201" s="32">
        <v>45908</v>
      </c>
      <c r="D201" t="s">
        <v>290</v>
      </c>
      <c r="E201" t="str">
        <f>VLOOKUP(A201,'Agent wise'!A:E,5,0)</f>
        <v>Wireless</v>
      </c>
      <c r="F201" s="32">
        <v>45932</v>
      </c>
      <c r="G201">
        <f>COUNTIFS('Audit Raw data'!J:J,A:A,'Audit Raw data'!E:E,F:F)</f>
        <v>0</v>
      </c>
      <c r="H201" s="42" t="str">
        <f>IFERROR(SUMIFS('Audit Raw data'!BZ:BZ,'Audit Raw data'!J:J,A:A,'Audit Raw data'!E:E,F:F)/G201,"-")</f>
        <v>-</v>
      </c>
      <c r="I201">
        <f>COUNTIFS('Audit Raw data'!AM:AM,"Yes",'Audit Raw data'!J:J,A:A,'Audit Raw data'!E:E,'Day wise agent'!F:F)</f>
        <v>0</v>
      </c>
      <c r="J201">
        <f>COUNTIFS('Audit Raw data'!AM:AM,"NO",'Audit Raw data'!J:J,A:A,'Audit Raw data'!E:E,'Day wise agent'!F:F)</f>
        <v>0</v>
      </c>
      <c r="K201" s="12" t="str">
        <f t="shared" si="3"/>
        <v xml:space="preserve"> </v>
      </c>
    </row>
    <row r="202" spans="1:11" x14ac:dyDescent="0.35">
      <c r="A202" t="s">
        <v>348</v>
      </c>
      <c r="B202" t="s">
        <v>470</v>
      </c>
      <c r="C202" s="32">
        <v>45907</v>
      </c>
      <c r="D202" t="s">
        <v>290</v>
      </c>
      <c r="E202" t="str">
        <f>VLOOKUP(A202,'Agent wise'!A:E,5,0)</f>
        <v>Wireless</v>
      </c>
      <c r="F202" s="32">
        <v>45932</v>
      </c>
      <c r="G202">
        <f>COUNTIFS('Audit Raw data'!J:J,A:A,'Audit Raw data'!E:E,F:F)</f>
        <v>1</v>
      </c>
      <c r="H202" s="42">
        <f>IFERROR(SUMIFS('Audit Raw data'!BZ:BZ,'Audit Raw data'!J:J,A:A,'Audit Raw data'!E:E,F:F)/G202,"-")</f>
        <v>92</v>
      </c>
      <c r="I202">
        <f>COUNTIFS('Audit Raw data'!AM:AM,"Yes",'Audit Raw data'!J:J,A:A,'Audit Raw data'!E:E,'Day wise agent'!F:F)</f>
        <v>1</v>
      </c>
      <c r="J202">
        <f>COUNTIFS('Audit Raw data'!AM:AM,"NO",'Audit Raw data'!J:J,A:A,'Audit Raw data'!E:E,'Day wise agent'!F:F)</f>
        <v>0</v>
      </c>
      <c r="K202" s="12">
        <f t="shared" si="3"/>
        <v>1</v>
      </c>
    </row>
    <row r="203" spans="1:11" x14ac:dyDescent="0.35">
      <c r="A203" t="s">
        <v>357</v>
      </c>
      <c r="B203" t="s">
        <v>471</v>
      </c>
      <c r="C203" s="32">
        <v>45908</v>
      </c>
      <c r="D203" t="s">
        <v>56</v>
      </c>
      <c r="E203" t="str">
        <f>VLOOKUP(A203,'Agent wise'!A:E,5,0)</f>
        <v>Wireless</v>
      </c>
      <c r="F203" s="32">
        <v>45932</v>
      </c>
      <c r="G203">
        <f>COUNTIFS('Audit Raw data'!J:J,A:A,'Audit Raw data'!E:E,F:F)</f>
        <v>1</v>
      </c>
      <c r="H203" s="42">
        <f>IFERROR(SUMIFS('Audit Raw data'!BZ:BZ,'Audit Raw data'!J:J,A:A,'Audit Raw data'!E:E,F:F)/G203,"-")</f>
        <v>92</v>
      </c>
      <c r="I203">
        <f>COUNTIFS('Audit Raw data'!AM:AM,"Yes",'Audit Raw data'!J:J,A:A,'Audit Raw data'!E:E,'Day wise agent'!F:F)</f>
        <v>1</v>
      </c>
      <c r="J203">
        <f>COUNTIFS('Audit Raw data'!AM:AM,"NO",'Audit Raw data'!J:J,A:A,'Audit Raw data'!E:E,'Day wise agent'!F:F)</f>
        <v>0</v>
      </c>
      <c r="K203" s="12">
        <f t="shared" si="3"/>
        <v>1</v>
      </c>
    </row>
    <row r="204" spans="1:11" x14ac:dyDescent="0.35">
      <c r="A204" t="s">
        <v>349</v>
      </c>
      <c r="B204" t="s">
        <v>472</v>
      </c>
      <c r="C204" s="32">
        <v>45907</v>
      </c>
      <c r="D204" t="s">
        <v>80</v>
      </c>
      <c r="E204" t="str">
        <f>VLOOKUP(A204,'Agent wise'!A:E,5,0)</f>
        <v>Wireless</v>
      </c>
      <c r="F204" s="32">
        <v>45932</v>
      </c>
      <c r="G204">
        <f>COUNTIFS('Audit Raw data'!J:J,A:A,'Audit Raw data'!E:E,F:F)</f>
        <v>1</v>
      </c>
      <c r="H204" s="42">
        <f>IFERROR(SUMIFS('Audit Raw data'!BZ:BZ,'Audit Raw data'!J:J,A:A,'Audit Raw data'!E:E,F:F)/G204,"-")</f>
        <v>92</v>
      </c>
      <c r="I204">
        <f>COUNTIFS('Audit Raw data'!AM:AM,"Yes",'Audit Raw data'!J:J,A:A,'Audit Raw data'!E:E,'Day wise agent'!F:F)</f>
        <v>1</v>
      </c>
      <c r="J204">
        <f>COUNTIFS('Audit Raw data'!AM:AM,"NO",'Audit Raw data'!J:J,A:A,'Audit Raw data'!E:E,'Day wise agent'!F:F)</f>
        <v>0</v>
      </c>
      <c r="K204" s="12">
        <f t="shared" si="3"/>
        <v>1</v>
      </c>
    </row>
    <row r="205" spans="1:11" x14ac:dyDescent="0.35">
      <c r="A205" t="s">
        <v>352</v>
      </c>
      <c r="B205" t="s">
        <v>474</v>
      </c>
      <c r="C205" s="32">
        <v>45907</v>
      </c>
      <c r="D205" t="s">
        <v>56</v>
      </c>
      <c r="E205" t="str">
        <f>VLOOKUP(A205,'Agent wise'!A:E,5,0)</f>
        <v>Wireless</v>
      </c>
      <c r="F205" s="32">
        <v>45932</v>
      </c>
      <c r="G205">
        <f>COUNTIFS('Audit Raw data'!J:J,A:A,'Audit Raw data'!E:E,F:F)</f>
        <v>1</v>
      </c>
      <c r="H205" s="42">
        <f>IFERROR(SUMIFS('Audit Raw data'!BZ:BZ,'Audit Raw data'!J:J,A:A,'Audit Raw data'!E:E,F:F)/G205,"-")</f>
        <v>84</v>
      </c>
      <c r="I205">
        <f>COUNTIFS('Audit Raw data'!AM:AM,"Yes",'Audit Raw data'!J:J,A:A,'Audit Raw data'!E:E,'Day wise agent'!F:F)</f>
        <v>1</v>
      </c>
      <c r="J205">
        <f>COUNTIFS('Audit Raw data'!AM:AM,"NO",'Audit Raw data'!J:J,A:A,'Audit Raw data'!E:E,'Day wise agent'!F:F)</f>
        <v>0</v>
      </c>
      <c r="K205" s="12">
        <f t="shared" si="3"/>
        <v>1</v>
      </c>
    </row>
    <row r="206" spans="1:11" x14ac:dyDescent="0.35">
      <c r="A206" t="s">
        <v>424</v>
      </c>
      <c r="B206" t="s">
        <v>475</v>
      </c>
      <c r="C206" s="32">
        <v>45919</v>
      </c>
      <c r="D206" t="s">
        <v>290</v>
      </c>
      <c r="E206" t="str">
        <f>VLOOKUP(A206,'Agent wise'!A:E,5,0)</f>
        <v>Wireless</v>
      </c>
      <c r="F206" s="32">
        <v>45932</v>
      </c>
      <c r="G206">
        <f>COUNTIFS('Audit Raw data'!J:J,A:A,'Audit Raw data'!E:E,F:F)</f>
        <v>1</v>
      </c>
      <c r="H206" s="42">
        <f>IFERROR(SUMIFS('Audit Raw data'!BZ:BZ,'Audit Raw data'!J:J,A:A,'Audit Raw data'!E:E,F:F)/G206,"-")</f>
        <v>82</v>
      </c>
      <c r="I206">
        <f>COUNTIFS('Audit Raw data'!AM:AM,"Yes",'Audit Raw data'!J:J,A:A,'Audit Raw data'!E:E,'Day wise agent'!F:F)</f>
        <v>1</v>
      </c>
      <c r="J206">
        <f>COUNTIFS('Audit Raw data'!AM:AM,"NO",'Audit Raw data'!J:J,A:A,'Audit Raw data'!E:E,'Day wise agent'!F:F)</f>
        <v>0</v>
      </c>
      <c r="K206" s="12">
        <f t="shared" si="3"/>
        <v>1</v>
      </c>
    </row>
    <row r="207" spans="1:11" x14ac:dyDescent="0.35">
      <c r="A207" t="s">
        <v>425</v>
      </c>
      <c r="B207" t="s">
        <v>476</v>
      </c>
      <c r="C207" s="32">
        <v>45919</v>
      </c>
      <c r="D207" t="s">
        <v>80</v>
      </c>
      <c r="E207" t="str">
        <f>VLOOKUP(A207,'Agent wise'!A:E,5,0)</f>
        <v>Wireless</v>
      </c>
      <c r="F207" s="32">
        <v>45932</v>
      </c>
      <c r="G207">
        <f>COUNTIFS('Audit Raw data'!J:J,A:A,'Audit Raw data'!E:E,F:F)</f>
        <v>1</v>
      </c>
      <c r="H207" s="42">
        <f>IFERROR(SUMIFS('Audit Raw data'!BZ:BZ,'Audit Raw data'!J:J,A:A,'Audit Raw data'!E:E,F:F)/G207,"-")</f>
        <v>92</v>
      </c>
      <c r="I207">
        <f>COUNTIFS('Audit Raw data'!AM:AM,"Yes",'Audit Raw data'!J:J,A:A,'Audit Raw data'!E:E,'Day wise agent'!F:F)</f>
        <v>1</v>
      </c>
      <c r="J207">
        <f>COUNTIFS('Audit Raw data'!AM:AM,"NO",'Audit Raw data'!J:J,A:A,'Audit Raw data'!E:E,'Day wise agent'!F:F)</f>
        <v>0</v>
      </c>
      <c r="K207" s="12">
        <f t="shared" si="3"/>
        <v>1</v>
      </c>
    </row>
    <row r="208" spans="1:11" x14ac:dyDescent="0.35">
      <c r="A208" t="s">
        <v>427</v>
      </c>
      <c r="B208" t="s">
        <v>479</v>
      </c>
      <c r="C208" s="32">
        <v>45919</v>
      </c>
      <c r="D208" t="s">
        <v>481</v>
      </c>
      <c r="E208" t="str">
        <f>VLOOKUP(A208,'Agent wise'!A:E,5,0)</f>
        <v>Wireless</v>
      </c>
      <c r="F208" s="32">
        <v>45932</v>
      </c>
      <c r="G208">
        <f>COUNTIFS('Audit Raw data'!J:J,A:A,'Audit Raw data'!E:E,F:F)</f>
        <v>2</v>
      </c>
      <c r="H208" s="42">
        <f>IFERROR(SUMIFS('Audit Raw data'!BZ:BZ,'Audit Raw data'!J:J,A:A,'Audit Raw data'!E:E,F:F)/G208,"-")</f>
        <v>85</v>
      </c>
      <c r="I208">
        <f>COUNTIFS('Audit Raw data'!AM:AM,"Yes",'Audit Raw data'!J:J,A:A,'Audit Raw data'!E:E,'Day wise agent'!F:F)</f>
        <v>2</v>
      </c>
      <c r="J208">
        <f>COUNTIFS('Audit Raw data'!AM:AM,"NO",'Audit Raw data'!J:J,A:A,'Audit Raw data'!E:E,'Day wise agent'!F:F)</f>
        <v>0</v>
      </c>
      <c r="K208" s="12">
        <f t="shared" si="3"/>
        <v>1</v>
      </c>
    </row>
    <row r="209" spans="1:11" x14ac:dyDescent="0.35">
      <c r="A209" t="s">
        <v>432</v>
      </c>
      <c r="B209" t="s">
        <v>480</v>
      </c>
      <c r="C209" s="32">
        <v>45919</v>
      </c>
      <c r="D209" t="s">
        <v>481</v>
      </c>
      <c r="E209" t="str">
        <f>VLOOKUP(A209,'Agent wise'!A:E,5,0)</f>
        <v>Wireless</v>
      </c>
      <c r="F209" s="32">
        <v>45932</v>
      </c>
      <c r="G209">
        <f>COUNTIFS('Audit Raw data'!J:J,A:A,'Audit Raw data'!E:E,F:F)</f>
        <v>1</v>
      </c>
      <c r="H209" s="42">
        <f>IFERROR(SUMIFS('Audit Raw data'!BZ:BZ,'Audit Raw data'!J:J,A:A,'Audit Raw data'!E:E,F:F)/G209,"-")</f>
        <v>92</v>
      </c>
      <c r="I209">
        <f>COUNTIFS('Audit Raw data'!AM:AM,"Yes",'Audit Raw data'!J:J,A:A,'Audit Raw data'!E:E,'Day wise agent'!F:F)</f>
        <v>1</v>
      </c>
      <c r="J209">
        <f>COUNTIFS('Audit Raw data'!AM:AM,"NO",'Audit Raw data'!J:J,A:A,'Audit Raw data'!E:E,'Day wise agent'!F:F)</f>
        <v>0</v>
      </c>
      <c r="K209" s="12">
        <f t="shared" si="3"/>
        <v>1</v>
      </c>
    </row>
    <row r="210" spans="1:11" x14ac:dyDescent="0.35">
      <c r="A210" t="s">
        <v>448</v>
      </c>
      <c r="B210" t="s">
        <v>491</v>
      </c>
      <c r="C210" s="32">
        <v>45927</v>
      </c>
      <c r="D210" t="s">
        <v>80</v>
      </c>
      <c r="E210" t="str">
        <f>VLOOKUP(A210,'Agent wise'!A:E,5,0)</f>
        <v>Wireless</v>
      </c>
      <c r="F210" s="32">
        <v>45932</v>
      </c>
      <c r="G210">
        <f>COUNTIFS('Audit Raw data'!J:J,A:A,'Audit Raw data'!E:E,F:F)</f>
        <v>1</v>
      </c>
      <c r="H210" s="42">
        <f>IFERROR(SUMIFS('Audit Raw data'!BZ:BZ,'Audit Raw data'!J:J,A:A,'Audit Raw data'!E:E,F:F)/G210,"-")</f>
        <v>74</v>
      </c>
      <c r="I210">
        <f>COUNTIFS('Audit Raw data'!AM:AM,"Yes",'Audit Raw data'!J:J,A:A,'Audit Raw data'!E:E,'Day wise agent'!F:F)</f>
        <v>1</v>
      </c>
      <c r="J210">
        <f>COUNTIFS('Audit Raw data'!AM:AM,"NO",'Audit Raw data'!J:J,A:A,'Audit Raw data'!E:E,'Day wise agent'!F:F)</f>
        <v>0</v>
      </c>
      <c r="K210" s="12">
        <f t="shared" si="3"/>
        <v>1</v>
      </c>
    </row>
    <row r="211" spans="1:11" x14ac:dyDescent="0.35">
      <c r="A211" t="s">
        <v>449</v>
      </c>
      <c r="B211" t="s">
        <v>492</v>
      </c>
      <c r="C211" s="32">
        <v>45927</v>
      </c>
      <c r="D211" t="s">
        <v>56</v>
      </c>
      <c r="E211" t="str">
        <f>VLOOKUP(A211,'Agent wise'!A:E,5,0)</f>
        <v>Wireless</v>
      </c>
      <c r="F211" s="32">
        <v>45932</v>
      </c>
      <c r="G211">
        <f>COUNTIFS('Audit Raw data'!J:J,A:A,'Audit Raw data'!E:E,F:F)</f>
        <v>0</v>
      </c>
      <c r="H211" s="42" t="str">
        <f>IFERROR(SUMIFS('Audit Raw data'!BZ:BZ,'Audit Raw data'!J:J,A:A,'Audit Raw data'!E:E,F:F)/G211,"-")</f>
        <v>-</v>
      </c>
      <c r="I211">
        <f>COUNTIFS('Audit Raw data'!AM:AM,"Yes",'Audit Raw data'!J:J,A:A,'Audit Raw data'!E:E,'Day wise agent'!F:F)</f>
        <v>0</v>
      </c>
      <c r="J211">
        <f>COUNTIFS('Audit Raw data'!AM:AM,"NO",'Audit Raw data'!J:J,A:A,'Audit Raw data'!E:E,'Day wise agent'!F:F)</f>
        <v>0</v>
      </c>
      <c r="K211" s="12" t="str">
        <f t="shared" si="3"/>
        <v xml:space="preserve"> </v>
      </c>
    </row>
    <row r="212" spans="1:11" x14ac:dyDescent="0.35">
      <c r="A212" t="s">
        <v>139</v>
      </c>
      <c r="B212" t="s">
        <v>171</v>
      </c>
      <c r="C212" s="32">
        <v>44691</v>
      </c>
      <c r="D212" t="s">
        <v>56</v>
      </c>
      <c r="E212" t="str">
        <f>VLOOKUP(A212,'Agent wise'!A:E,5,0)</f>
        <v>Wire-line</v>
      </c>
      <c r="F212" s="32">
        <v>45933</v>
      </c>
      <c r="G212">
        <f>COUNTIFS('Audit Raw data'!J:J,A:A,'Audit Raw data'!E:E,F:F)</f>
        <v>1</v>
      </c>
      <c r="H212" s="42">
        <f>IFERROR(SUMIFS('Audit Raw data'!BZ:BZ,'Audit Raw data'!J:J,A:A,'Audit Raw data'!E:E,F:F)/G212,"-")</f>
        <v>96</v>
      </c>
      <c r="I212">
        <f>COUNTIFS('Audit Raw data'!AM:AM,"Yes",'Audit Raw data'!J:J,A:A,'Audit Raw data'!E:E,'Day wise agent'!F:F)</f>
        <v>1</v>
      </c>
      <c r="J212">
        <f>COUNTIFS('Audit Raw data'!AM:AM,"NO",'Audit Raw data'!J:J,A:A,'Audit Raw data'!E:E,'Day wise agent'!F:F)</f>
        <v>0</v>
      </c>
      <c r="K212" s="12">
        <f t="shared" si="3"/>
        <v>1</v>
      </c>
    </row>
    <row r="213" spans="1:11" x14ac:dyDescent="0.35">
      <c r="A213" t="s">
        <v>62</v>
      </c>
      <c r="B213" t="s">
        <v>174</v>
      </c>
      <c r="C213" s="32">
        <v>44707</v>
      </c>
      <c r="D213" t="s">
        <v>481</v>
      </c>
      <c r="E213" t="str">
        <f>VLOOKUP(A213,'Agent wise'!A:E,5,0)</f>
        <v>Wireless</v>
      </c>
      <c r="F213" s="32">
        <v>45933</v>
      </c>
      <c r="G213">
        <f>COUNTIFS('Audit Raw data'!J:J,A:A,'Audit Raw data'!E:E,F:F)</f>
        <v>2</v>
      </c>
      <c r="H213" s="42">
        <f>IFERROR(SUMIFS('Audit Raw data'!BZ:BZ,'Audit Raw data'!J:J,A:A,'Audit Raw data'!E:E,F:F)/G213,"-")</f>
        <v>95</v>
      </c>
      <c r="I213">
        <f>COUNTIFS('Audit Raw data'!AM:AM,"Yes",'Audit Raw data'!J:J,A:A,'Audit Raw data'!E:E,'Day wise agent'!F:F)</f>
        <v>2</v>
      </c>
      <c r="J213">
        <f>COUNTIFS('Audit Raw data'!AM:AM,"NO",'Audit Raw data'!J:J,A:A,'Audit Raw data'!E:E,'Day wise agent'!F:F)</f>
        <v>0</v>
      </c>
      <c r="K213" s="12">
        <f t="shared" si="3"/>
        <v>1</v>
      </c>
    </row>
    <row r="214" spans="1:11" x14ac:dyDescent="0.35">
      <c r="A214" t="s">
        <v>175</v>
      </c>
      <c r="B214" t="s">
        <v>176</v>
      </c>
      <c r="C214" s="32">
        <v>44707</v>
      </c>
      <c r="D214" t="s">
        <v>242</v>
      </c>
      <c r="E214" t="str">
        <f>VLOOKUP(A214,'Agent wise'!A:E,5,0)</f>
        <v>RECL</v>
      </c>
      <c r="F214" s="32">
        <v>45933</v>
      </c>
      <c r="G214">
        <f>COUNTIFS('Audit Raw data'!J:J,A:A,'Audit Raw data'!E:E,F:F)</f>
        <v>0</v>
      </c>
      <c r="H214" s="42" t="str">
        <f>IFERROR(SUMIFS('Audit Raw data'!BZ:BZ,'Audit Raw data'!J:J,A:A,'Audit Raw data'!E:E,F:F)/G214,"-")</f>
        <v>-</v>
      </c>
      <c r="I214">
        <f>COUNTIFS('Audit Raw data'!AM:AM,"Yes",'Audit Raw data'!J:J,A:A,'Audit Raw data'!E:E,'Day wise agent'!F:F)</f>
        <v>0</v>
      </c>
      <c r="J214">
        <f>COUNTIFS('Audit Raw data'!AM:AM,"NO",'Audit Raw data'!J:J,A:A,'Audit Raw data'!E:E,'Day wise agent'!F:F)</f>
        <v>0</v>
      </c>
      <c r="K214" s="12" t="str">
        <f t="shared" si="3"/>
        <v xml:space="preserve"> </v>
      </c>
    </row>
    <row r="215" spans="1:11" x14ac:dyDescent="0.35">
      <c r="A215" t="s">
        <v>69</v>
      </c>
      <c r="B215" t="s">
        <v>455</v>
      </c>
      <c r="C215" s="32">
        <v>44713</v>
      </c>
      <c r="D215" t="s">
        <v>481</v>
      </c>
      <c r="E215" t="str">
        <f>VLOOKUP(A215,'Agent wise'!A:E,5,0)</f>
        <v>Wireless</v>
      </c>
      <c r="F215" s="32">
        <v>45933</v>
      </c>
      <c r="G215">
        <f>COUNTIFS('Audit Raw data'!J:J,A:A,'Audit Raw data'!E:E,F:F)</f>
        <v>1</v>
      </c>
      <c r="H215" s="42">
        <f>IFERROR(SUMIFS('Audit Raw data'!BZ:BZ,'Audit Raw data'!J:J,A:A,'Audit Raw data'!E:E,F:F)/G215,"-")</f>
        <v>100</v>
      </c>
      <c r="I215">
        <f>COUNTIFS('Audit Raw data'!AM:AM,"Yes",'Audit Raw data'!J:J,A:A,'Audit Raw data'!E:E,'Day wise agent'!F:F)</f>
        <v>1</v>
      </c>
      <c r="J215">
        <f>COUNTIFS('Audit Raw data'!AM:AM,"NO",'Audit Raw data'!J:J,A:A,'Audit Raw data'!E:E,'Day wise agent'!F:F)</f>
        <v>0</v>
      </c>
      <c r="K215" s="12">
        <f t="shared" si="3"/>
        <v>1</v>
      </c>
    </row>
    <row r="216" spans="1:11" x14ac:dyDescent="0.35">
      <c r="A216" t="s">
        <v>112</v>
      </c>
      <c r="B216" t="s">
        <v>456</v>
      </c>
      <c r="C216" s="32">
        <v>44721</v>
      </c>
      <c r="D216" t="s">
        <v>80</v>
      </c>
      <c r="E216" t="str">
        <f>VLOOKUP(A216,'Agent wise'!A:E,5,0)</f>
        <v>Wireless</v>
      </c>
      <c r="F216" s="32">
        <v>45933</v>
      </c>
      <c r="G216">
        <f>COUNTIFS('Audit Raw data'!J:J,A:A,'Audit Raw data'!E:E,F:F)</f>
        <v>2</v>
      </c>
      <c r="H216" s="42">
        <f>IFERROR(SUMIFS('Audit Raw data'!BZ:BZ,'Audit Raw data'!J:J,A:A,'Audit Raw data'!E:E,F:F)/G216,"-")</f>
        <v>95</v>
      </c>
      <c r="I216">
        <f>COUNTIFS('Audit Raw data'!AM:AM,"Yes",'Audit Raw data'!J:J,A:A,'Audit Raw data'!E:E,'Day wise agent'!F:F)</f>
        <v>2</v>
      </c>
      <c r="J216">
        <f>COUNTIFS('Audit Raw data'!AM:AM,"NO",'Audit Raw data'!J:J,A:A,'Audit Raw data'!E:E,'Day wise agent'!F:F)</f>
        <v>0</v>
      </c>
      <c r="K216" s="12">
        <f t="shared" si="3"/>
        <v>1</v>
      </c>
    </row>
    <row r="217" spans="1:11" x14ac:dyDescent="0.35">
      <c r="A217" t="s">
        <v>127</v>
      </c>
      <c r="B217" t="s">
        <v>179</v>
      </c>
      <c r="C217" s="32">
        <v>44739</v>
      </c>
      <c r="D217" t="s">
        <v>56</v>
      </c>
      <c r="E217" t="str">
        <f>VLOOKUP(A217,'Agent wise'!A:E,5,0)</f>
        <v>Wireless</v>
      </c>
      <c r="F217" s="32">
        <v>45933</v>
      </c>
      <c r="G217">
        <f>COUNTIFS('Audit Raw data'!J:J,A:A,'Audit Raw data'!E:E,F:F)</f>
        <v>2</v>
      </c>
      <c r="H217" s="42">
        <f>IFERROR(SUMIFS('Audit Raw data'!BZ:BZ,'Audit Raw data'!J:J,A:A,'Audit Raw data'!E:E,F:F)/G217,"-")</f>
        <v>98</v>
      </c>
      <c r="I217">
        <f>COUNTIFS('Audit Raw data'!AM:AM,"Yes",'Audit Raw data'!J:J,A:A,'Audit Raw data'!E:E,'Day wise agent'!F:F)</f>
        <v>2</v>
      </c>
      <c r="J217">
        <f>COUNTIFS('Audit Raw data'!AM:AM,"NO",'Audit Raw data'!J:J,A:A,'Audit Raw data'!E:E,'Day wise agent'!F:F)</f>
        <v>0</v>
      </c>
      <c r="K217" s="12">
        <f t="shared" si="3"/>
        <v>1</v>
      </c>
    </row>
    <row r="218" spans="1:11" x14ac:dyDescent="0.35">
      <c r="A218" t="s">
        <v>83</v>
      </c>
      <c r="B218" t="s">
        <v>180</v>
      </c>
      <c r="C218" s="32">
        <v>44768</v>
      </c>
      <c r="D218" t="s">
        <v>481</v>
      </c>
      <c r="E218" t="str">
        <f>VLOOKUP(A218,'Agent wise'!A:E,5,0)</f>
        <v>Wireless</v>
      </c>
      <c r="F218" s="32">
        <v>45933</v>
      </c>
      <c r="G218">
        <f>COUNTIFS('Audit Raw data'!J:J,A:A,'Audit Raw data'!E:E,F:F)</f>
        <v>2</v>
      </c>
      <c r="H218" s="42">
        <f>IFERROR(SUMIFS('Audit Raw data'!BZ:BZ,'Audit Raw data'!J:J,A:A,'Audit Raw data'!E:E,F:F)/G218,"-")</f>
        <v>94</v>
      </c>
      <c r="I218">
        <f>COUNTIFS('Audit Raw data'!AM:AM,"Yes",'Audit Raw data'!J:J,A:A,'Audit Raw data'!E:E,'Day wise agent'!F:F)</f>
        <v>2</v>
      </c>
      <c r="J218">
        <f>COUNTIFS('Audit Raw data'!AM:AM,"NO",'Audit Raw data'!J:J,A:A,'Audit Raw data'!E:E,'Day wise agent'!F:F)</f>
        <v>0</v>
      </c>
      <c r="K218" s="12">
        <f t="shared" si="3"/>
        <v>1</v>
      </c>
    </row>
    <row r="219" spans="1:11" x14ac:dyDescent="0.35">
      <c r="A219" t="s">
        <v>85</v>
      </c>
      <c r="B219" t="s">
        <v>181</v>
      </c>
      <c r="C219" s="32">
        <v>44784</v>
      </c>
      <c r="D219" t="s">
        <v>56</v>
      </c>
      <c r="E219" t="str">
        <f>VLOOKUP(A219,'Agent wise'!A:E,5,0)</f>
        <v>Wireless</v>
      </c>
      <c r="F219" s="32">
        <v>45933</v>
      </c>
      <c r="G219">
        <f>COUNTIFS('Audit Raw data'!J:J,A:A,'Audit Raw data'!E:E,F:F)</f>
        <v>1</v>
      </c>
      <c r="H219" s="42">
        <f>IFERROR(SUMIFS('Audit Raw data'!BZ:BZ,'Audit Raw data'!J:J,A:A,'Audit Raw data'!E:E,F:F)/G219,"-")</f>
        <v>100</v>
      </c>
      <c r="I219">
        <f>COUNTIFS('Audit Raw data'!AM:AM,"Yes",'Audit Raw data'!J:J,A:A,'Audit Raw data'!E:E,'Day wise agent'!F:F)</f>
        <v>1</v>
      </c>
      <c r="J219">
        <f>COUNTIFS('Audit Raw data'!AM:AM,"NO",'Audit Raw data'!J:J,A:A,'Audit Raw data'!E:E,'Day wise agent'!F:F)</f>
        <v>0</v>
      </c>
      <c r="K219" s="12">
        <f t="shared" si="3"/>
        <v>1</v>
      </c>
    </row>
    <row r="220" spans="1:11" x14ac:dyDescent="0.35">
      <c r="A220" t="s">
        <v>82</v>
      </c>
      <c r="B220" t="s">
        <v>182</v>
      </c>
      <c r="C220" s="32">
        <v>44786</v>
      </c>
      <c r="D220" t="s">
        <v>481</v>
      </c>
      <c r="E220" t="str">
        <f>VLOOKUP(A220,'Agent wise'!A:E,5,0)</f>
        <v>Wireless</v>
      </c>
      <c r="F220" s="32">
        <v>45933</v>
      </c>
      <c r="G220">
        <f>COUNTIFS('Audit Raw data'!J:J,A:A,'Audit Raw data'!E:E,F:F)</f>
        <v>0</v>
      </c>
      <c r="H220" s="42" t="str">
        <f>IFERROR(SUMIFS('Audit Raw data'!BZ:BZ,'Audit Raw data'!J:J,A:A,'Audit Raw data'!E:E,F:F)/G220,"-")</f>
        <v>-</v>
      </c>
      <c r="I220">
        <f>COUNTIFS('Audit Raw data'!AM:AM,"Yes",'Audit Raw data'!J:J,A:A,'Audit Raw data'!E:E,'Day wise agent'!F:F)</f>
        <v>0</v>
      </c>
      <c r="J220">
        <f>COUNTIFS('Audit Raw data'!AM:AM,"NO",'Audit Raw data'!J:J,A:A,'Audit Raw data'!E:E,'Day wise agent'!F:F)</f>
        <v>0</v>
      </c>
      <c r="K220" s="12" t="str">
        <f t="shared" si="3"/>
        <v xml:space="preserve"> </v>
      </c>
    </row>
    <row r="221" spans="1:11" x14ac:dyDescent="0.35">
      <c r="A221" t="s">
        <v>70</v>
      </c>
      <c r="B221" t="s">
        <v>183</v>
      </c>
      <c r="C221" s="32">
        <v>44786</v>
      </c>
      <c r="D221" t="s">
        <v>481</v>
      </c>
      <c r="E221" t="str">
        <f>VLOOKUP(A221,'Agent wise'!A:E,5,0)</f>
        <v>Wireless</v>
      </c>
      <c r="F221" s="32">
        <v>45933</v>
      </c>
      <c r="G221">
        <f>COUNTIFS('Audit Raw data'!J:J,A:A,'Audit Raw data'!E:E,F:F)</f>
        <v>1</v>
      </c>
      <c r="H221" s="42">
        <f>IFERROR(SUMIFS('Audit Raw data'!BZ:BZ,'Audit Raw data'!J:J,A:A,'Audit Raw data'!E:E,F:F)/G221,"-")</f>
        <v>88</v>
      </c>
      <c r="I221">
        <f>COUNTIFS('Audit Raw data'!AM:AM,"Yes",'Audit Raw data'!J:J,A:A,'Audit Raw data'!E:E,'Day wise agent'!F:F)</f>
        <v>0</v>
      </c>
      <c r="J221">
        <f>COUNTIFS('Audit Raw data'!AM:AM,"NO",'Audit Raw data'!J:J,A:A,'Audit Raw data'!E:E,'Day wise agent'!F:F)</f>
        <v>1</v>
      </c>
      <c r="K221" s="12">
        <f t="shared" si="3"/>
        <v>0</v>
      </c>
    </row>
    <row r="222" spans="1:11" x14ac:dyDescent="0.35">
      <c r="A222" t="s">
        <v>79</v>
      </c>
      <c r="B222" t="s">
        <v>457</v>
      </c>
      <c r="C222" s="32">
        <v>44882</v>
      </c>
      <c r="D222" t="s">
        <v>56</v>
      </c>
      <c r="E222" t="str">
        <f>VLOOKUP(A222,'Agent wise'!A:E,5,0)</f>
        <v>Wireless</v>
      </c>
      <c r="F222" s="32">
        <v>45933</v>
      </c>
      <c r="G222">
        <f>COUNTIFS('Audit Raw data'!J:J,A:A,'Audit Raw data'!E:E,F:F)</f>
        <v>0</v>
      </c>
      <c r="H222" s="42" t="str">
        <f>IFERROR(SUMIFS('Audit Raw data'!BZ:BZ,'Audit Raw data'!J:J,A:A,'Audit Raw data'!E:E,F:F)/G222,"-")</f>
        <v>-</v>
      </c>
      <c r="I222">
        <f>COUNTIFS('Audit Raw data'!AM:AM,"Yes",'Audit Raw data'!J:J,A:A,'Audit Raw data'!E:E,'Day wise agent'!F:F)</f>
        <v>0</v>
      </c>
      <c r="J222">
        <f>COUNTIFS('Audit Raw data'!AM:AM,"NO",'Audit Raw data'!J:J,A:A,'Audit Raw data'!E:E,'Day wise agent'!F:F)</f>
        <v>0</v>
      </c>
      <c r="K222" s="12" t="str">
        <f t="shared" si="3"/>
        <v xml:space="preserve"> </v>
      </c>
    </row>
    <row r="223" spans="1:11" x14ac:dyDescent="0.35">
      <c r="A223" t="s">
        <v>124</v>
      </c>
      <c r="B223" t="s">
        <v>190</v>
      </c>
      <c r="C223" s="32">
        <v>44932</v>
      </c>
      <c r="D223" t="s">
        <v>242</v>
      </c>
      <c r="E223" t="str">
        <f>VLOOKUP(A223,'Agent wise'!A:E,5,0)</f>
        <v>RECL</v>
      </c>
      <c r="F223" s="32">
        <v>45933</v>
      </c>
      <c r="G223">
        <f>COUNTIFS('Audit Raw data'!J:J,A:A,'Audit Raw data'!E:E,F:F)</f>
        <v>0</v>
      </c>
      <c r="H223" s="42" t="str">
        <f>IFERROR(SUMIFS('Audit Raw data'!BZ:BZ,'Audit Raw data'!J:J,A:A,'Audit Raw data'!E:E,F:F)/G223,"-")</f>
        <v>-</v>
      </c>
      <c r="I223">
        <f>COUNTIFS('Audit Raw data'!AM:AM,"Yes",'Audit Raw data'!J:J,A:A,'Audit Raw data'!E:E,'Day wise agent'!F:F)</f>
        <v>0</v>
      </c>
      <c r="J223">
        <f>COUNTIFS('Audit Raw data'!AM:AM,"NO",'Audit Raw data'!J:J,A:A,'Audit Raw data'!E:E,'Day wise agent'!F:F)</f>
        <v>0</v>
      </c>
      <c r="K223" s="12" t="str">
        <f t="shared" si="3"/>
        <v xml:space="preserve"> </v>
      </c>
    </row>
    <row r="224" spans="1:11" x14ac:dyDescent="0.35">
      <c r="A224" t="s">
        <v>86</v>
      </c>
      <c r="B224" t="s">
        <v>184</v>
      </c>
      <c r="C224" s="32">
        <v>44932</v>
      </c>
      <c r="D224" t="s">
        <v>80</v>
      </c>
      <c r="E224" t="str">
        <f>VLOOKUP(A224,'Agent wise'!A:E,5,0)</f>
        <v>Wireless</v>
      </c>
      <c r="F224" s="32">
        <v>45933</v>
      </c>
      <c r="G224">
        <f>COUNTIFS('Audit Raw data'!J:J,A:A,'Audit Raw data'!E:E,F:F)</f>
        <v>0</v>
      </c>
      <c r="H224" s="42" t="str">
        <f>IFERROR(SUMIFS('Audit Raw data'!BZ:BZ,'Audit Raw data'!J:J,A:A,'Audit Raw data'!E:E,F:F)/G224,"-")</f>
        <v>-</v>
      </c>
      <c r="I224">
        <f>COUNTIFS('Audit Raw data'!AM:AM,"Yes",'Audit Raw data'!J:J,A:A,'Audit Raw data'!E:E,'Day wise agent'!F:F)</f>
        <v>0</v>
      </c>
      <c r="J224">
        <f>COUNTIFS('Audit Raw data'!AM:AM,"NO",'Audit Raw data'!J:J,A:A,'Audit Raw data'!E:E,'Day wise agent'!F:F)</f>
        <v>0</v>
      </c>
      <c r="K224" s="12" t="str">
        <f t="shared" si="3"/>
        <v xml:space="preserve"> </v>
      </c>
    </row>
    <row r="225" spans="1:11" x14ac:dyDescent="0.35">
      <c r="A225" t="s">
        <v>103</v>
      </c>
      <c r="B225" t="s">
        <v>186</v>
      </c>
      <c r="C225" s="32">
        <v>44961</v>
      </c>
      <c r="D225" t="s">
        <v>481</v>
      </c>
      <c r="E225" t="str">
        <f>VLOOKUP(A225,'Agent wise'!A:E,5,0)</f>
        <v>Wireless</v>
      </c>
      <c r="F225" s="32">
        <v>45933</v>
      </c>
      <c r="G225">
        <f>COUNTIFS('Audit Raw data'!J:J,A:A,'Audit Raw data'!E:E,F:F)</f>
        <v>1</v>
      </c>
      <c r="H225" s="42">
        <f>IFERROR(SUMIFS('Audit Raw data'!BZ:BZ,'Audit Raw data'!J:J,A:A,'Audit Raw data'!E:E,F:F)/G225,"-")</f>
        <v>90</v>
      </c>
      <c r="I225">
        <f>COUNTIFS('Audit Raw data'!AM:AM,"Yes",'Audit Raw data'!J:J,A:A,'Audit Raw data'!E:E,'Day wise agent'!F:F)</f>
        <v>1</v>
      </c>
      <c r="J225">
        <f>COUNTIFS('Audit Raw data'!AM:AM,"NO",'Audit Raw data'!J:J,A:A,'Audit Raw data'!E:E,'Day wise agent'!F:F)</f>
        <v>0</v>
      </c>
      <c r="K225" s="12">
        <f t="shared" si="3"/>
        <v>1</v>
      </c>
    </row>
    <row r="226" spans="1:11" x14ac:dyDescent="0.35">
      <c r="A226" t="s">
        <v>111</v>
      </c>
      <c r="B226" t="s">
        <v>187</v>
      </c>
      <c r="C226" s="32">
        <v>45093</v>
      </c>
      <c r="D226" t="s">
        <v>481</v>
      </c>
      <c r="E226" t="str">
        <f>VLOOKUP(A226,'Agent wise'!A:E,5,0)</f>
        <v>Wireless</v>
      </c>
      <c r="F226" s="32">
        <v>45933</v>
      </c>
      <c r="G226">
        <f>COUNTIFS('Audit Raw data'!J:J,A:A,'Audit Raw data'!E:E,F:F)</f>
        <v>2</v>
      </c>
      <c r="H226" s="42">
        <f>IFERROR(SUMIFS('Audit Raw data'!BZ:BZ,'Audit Raw data'!J:J,A:A,'Audit Raw data'!E:E,F:F)/G226,"-")</f>
        <v>92</v>
      </c>
      <c r="I226">
        <f>COUNTIFS('Audit Raw data'!AM:AM,"Yes",'Audit Raw data'!J:J,A:A,'Audit Raw data'!E:E,'Day wise agent'!F:F)</f>
        <v>2</v>
      </c>
      <c r="J226">
        <f>COUNTIFS('Audit Raw data'!AM:AM,"NO",'Audit Raw data'!J:J,A:A,'Audit Raw data'!E:E,'Day wise agent'!F:F)</f>
        <v>0</v>
      </c>
      <c r="K226" s="12">
        <f t="shared" si="3"/>
        <v>1</v>
      </c>
    </row>
    <row r="227" spans="1:11" x14ac:dyDescent="0.35">
      <c r="A227" t="s">
        <v>77</v>
      </c>
      <c r="B227" t="s">
        <v>188</v>
      </c>
      <c r="C227" s="32">
        <v>45139</v>
      </c>
      <c r="D227" t="s">
        <v>56</v>
      </c>
      <c r="E227" t="str">
        <f>VLOOKUP(A227,'Agent wise'!A:E,5,0)</f>
        <v>Wireless</v>
      </c>
      <c r="F227" s="32">
        <v>45933</v>
      </c>
      <c r="G227">
        <f>COUNTIFS('Audit Raw data'!J:J,A:A,'Audit Raw data'!E:E,F:F)</f>
        <v>1</v>
      </c>
      <c r="H227" s="42">
        <f>IFERROR(SUMIFS('Audit Raw data'!BZ:BZ,'Audit Raw data'!J:J,A:A,'Audit Raw data'!E:E,F:F)/G227,"-")</f>
        <v>100</v>
      </c>
      <c r="I227">
        <f>COUNTIFS('Audit Raw data'!AM:AM,"Yes",'Audit Raw data'!J:J,A:A,'Audit Raw data'!E:E,'Day wise agent'!F:F)</f>
        <v>1</v>
      </c>
      <c r="J227">
        <f>COUNTIFS('Audit Raw data'!AM:AM,"NO",'Audit Raw data'!J:J,A:A,'Audit Raw data'!E:E,'Day wise agent'!F:F)</f>
        <v>0</v>
      </c>
      <c r="K227" s="12">
        <f t="shared" si="3"/>
        <v>1</v>
      </c>
    </row>
    <row r="228" spans="1:11" x14ac:dyDescent="0.35">
      <c r="A228" t="s">
        <v>92</v>
      </c>
      <c r="B228" t="s">
        <v>189</v>
      </c>
      <c r="C228" s="32">
        <v>45140</v>
      </c>
      <c r="D228" t="s">
        <v>80</v>
      </c>
      <c r="E228" t="str">
        <f>VLOOKUP(A228,'Agent wise'!A:E,5,0)</f>
        <v>Wireless</v>
      </c>
      <c r="F228" s="32">
        <v>45933</v>
      </c>
      <c r="G228">
        <f>COUNTIFS('Audit Raw data'!J:J,A:A,'Audit Raw data'!E:E,F:F)</f>
        <v>1</v>
      </c>
      <c r="H228" s="42">
        <f>IFERROR(SUMIFS('Audit Raw data'!BZ:BZ,'Audit Raw data'!J:J,A:A,'Audit Raw data'!E:E,F:F)/G228,"-")</f>
        <v>94</v>
      </c>
      <c r="I228">
        <f>COUNTIFS('Audit Raw data'!AM:AM,"Yes",'Audit Raw data'!J:J,A:A,'Audit Raw data'!E:E,'Day wise agent'!F:F)</f>
        <v>1</v>
      </c>
      <c r="J228">
        <f>COUNTIFS('Audit Raw data'!AM:AM,"NO",'Audit Raw data'!J:J,A:A,'Audit Raw data'!E:E,'Day wise agent'!F:F)</f>
        <v>0</v>
      </c>
      <c r="K228" s="12">
        <f t="shared" si="3"/>
        <v>1</v>
      </c>
    </row>
    <row r="229" spans="1:11" x14ac:dyDescent="0.35">
      <c r="A229" t="s">
        <v>102</v>
      </c>
      <c r="B229" t="s">
        <v>458</v>
      </c>
      <c r="C229" s="32">
        <v>45245</v>
      </c>
      <c r="D229" t="s">
        <v>56</v>
      </c>
      <c r="E229" t="str">
        <f>VLOOKUP(A229,'Agent wise'!A:E,5,0)</f>
        <v>Wireless</v>
      </c>
      <c r="F229" s="32">
        <v>45933</v>
      </c>
      <c r="G229">
        <f>COUNTIFS('Audit Raw data'!J:J,A:A,'Audit Raw data'!E:E,F:F)</f>
        <v>1</v>
      </c>
      <c r="H229" s="42">
        <f>IFERROR(SUMIFS('Audit Raw data'!BZ:BZ,'Audit Raw data'!J:J,A:A,'Audit Raw data'!E:E,F:F)/G229,"-")</f>
        <v>92</v>
      </c>
      <c r="I229">
        <f>COUNTIFS('Audit Raw data'!AM:AM,"Yes",'Audit Raw data'!J:J,A:A,'Audit Raw data'!E:E,'Day wise agent'!F:F)</f>
        <v>1</v>
      </c>
      <c r="J229">
        <f>COUNTIFS('Audit Raw data'!AM:AM,"NO",'Audit Raw data'!J:J,A:A,'Audit Raw data'!E:E,'Day wise agent'!F:F)</f>
        <v>0</v>
      </c>
      <c r="K229" s="12">
        <f t="shared" si="3"/>
        <v>1</v>
      </c>
    </row>
    <row r="230" spans="1:11" x14ac:dyDescent="0.35">
      <c r="A230" t="s">
        <v>142</v>
      </c>
      <c r="B230" t="s">
        <v>193</v>
      </c>
      <c r="C230" s="32">
        <v>45301</v>
      </c>
      <c r="D230" t="s">
        <v>192</v>
      </c>
      <c r="E230" t="str">
        <f>VLOOKUP(A230,'Agent wise'!A:E,5,0)</f>
        <v>Wire-line</v>
      </c>
      <c r="F230" s="32">
        <v>45933</v>
      </c>
      <c r="G230">
        <f>COUNTIFS('Audit Raw data'!J:J,A:A,'Audit Raw data'!E:E,F:F)</f>
        <v>2</v>
      </c>
      <c r="H230" s="42">
        <f>IFERROR(SUMIFS('Audit Raw data'!BZ:BZ,'Audit Raw data'!J:J,A:A,'Audit Raw data'!E:E,F:F)/G230,"-")</f>
        <v>94</v>
      </c>
      <c r="I230">
        <f>COUNTIFS('Audit Raw data'!AM:AM,"Yes",'Audit Raw data'!J:J,A:A,'Audit Raw data'!E:E,'Day wise agent'!F:F)</f>
        <v>2</v>
      </c>
      <c r="J230">
        <f>COUNTIFS('Audit Raw data'!AM:AM,"NO",'Audit Raw data'!J:J,A:A,'Audit Raw data'!E:E,'Day wise agent'!F:F)</f>
        <v>0</v>
      </c>
      <c r="K230" s="12">
        <f t="shared" si="3"/>
        <v>1</v>
      </c>
    </row>
    <row r="231" spans="1:11" x14ac:dyDescent="0.35">
      <c r="A231" t="s">
        <v>143</v>
      </c>
      <c r="B231" t="s">
        <v>191</v>
      </c>
      <c r="C231" s="32">
        <v>45292</v>
      </c>
      <c r="D231" t="s">
        <v>192</v>
      </c>
      <c r="E231" t="str">
        <f>VLOOKUP(A231,'Agent wise'!A:E,5,0)</f>
        <v>Wire-line</v>
      </c>
      <c r="F231" s="32">
        <v>45933</v>
      </c>
      <c r="G231">
        <f>COUNTIFS('Audit Raw data'!J:J,A:A,'Audit Raw data'!E:E,F:F)</f>
        <v>3</v>
      </c>
      <c r="H231" s="42">
        <f>IFERROR(SUMIFS('Audit Raw data'!BZ:BZ,'Audit Raw data'!J:J,A:A,'Audit Raw data'!E:E,F:F)/G231,"-")</f>
        <v>94</v>
      </c>
      <c r="I231">
        <f>COUNTIFS('Audit Raw data'!AM:AM,"Yes",'Audit Raw data'!J:J,A:A,'Audit Raw data'!E:E,'Day wise agent'!F:F)</f>
        <v>3</v>
      </c>
      <c r="J231">
        <f>COUNTIFS('Audit Raw data'!AM:AM,"NO",'Audit Raw data'!J:J,A:A,'Audit Raw data'!E:E,'Day wise agent'!F:F)</f>
        <v>0</v>
      </c>
      <c r="K231" s="12">
        <f t="shared" si="3"/>
        <v>1</v>
      </c>
    </row>
    <row r="232" spans="1:11" x14ac:dyDescent="0.35">
      <c r="A232" t="s">
        <v>54</v>
      </c>
      <c r="B232" t="s">
        <v>459</v>
      </c>
      <c r="C232" s="32">
        <v>45329</v>
      </c>
      <c r="D232" t="s">
        <v>481</v>
      </c>
      <c r="E232" t="str">
        <f>VLOOKUP(A232,'Agent wise'!A:E,5,0)</f>
        <v>Wireless</v>
      </c>
      <c r="F232" s="32">
        <v>45933</v>
      </c>
      <c r="G232">
        <f>COUNTIFS('Audit Raw data'!J:J,A:A,'Audit Raw data'!E:E,F:F)</f>
        <v>0</v>
      </c>
      <c r="H232" s="42" t="str">
        <f>IFERROR(SUMIFS('Audit Raw data'!BZ:BZ,'Audit Raw data'!J:J,A:A,'Audit Raw data'!E:E,F:F)/G232,"-")</f>
        <v>-</v>
      </c>
      <c r="I232">
        <f>COUNTIFS('Audit Raw data'!AM:AM,"Yes",'Audit Raw data'!J:J,A:A,'Audit Raw data'!E:E,'Day wise agent'!F:F)</f>
        <v>0</v>
      </c>
      <c r="J232">
        <f>COUNTIFS('Audit Raw data'!AM:AM,"NO",'Audit Raw data'!J:J,A:A,'Audit Raw data'!E:E,'Day wise agent'!F:F)</f>
        <v>0</v>
      </c>
      <c r="K232" s="12" t="str">
        <f t="shared" si="3"/>
        <v xml:space="preserve"> </v>
      </c>
    </row>
    <row r="233" spans="1:11" x14ac:dyDescent="0.35">
      <c r="A233" t="s">
        <v>117</v>
      </c>
      <c r="B233" t="s">
        <v>194</v>
      </c>
      <c r="C233" s="32">
        <v>45357</v>
      </c>
      <c r="D233" t="s">
        <v>192</v>
      </c>
      <c r="E233" t="str">
        <f>VLOOKUP(A233,'Agent wise'!A:E,5,0)</f>
        <v>Wire-line</v>
      </c>
      <c r="F233" s="32">
        <v>45933</v>
      </c>
      <c r="G233">
        <f>COUNTIFS('Audit Raw data'!J:J,A:A,'Audit Raw data'!E:E,F:F)</f>
        <v>5</v>
      </c>
      <c r="H233" s="42">
        <f>IFERROR(SUMIFS('Audit Raw data'!BZ:BZ,'Audit Raw data'!J:J,A:A,'Audit Raw data'!E:E,F:F)/G233,"-")</f>
        <v>92.4</v>
      </c>
      <c r="I233">
        <f>COUNTIFS('Audit Raw data'!AM:AM,"Yes",'Audit Raw data'!J:J,A:A,'Audit Raw data'!E:E,'Day wise agent'!F:F)</f>
        <v>5</v>
      </c>
      <c r="J233">
        <f>COUNTIFS('Audit Raw data'!AM:AM,"NO",'Audit Raw data'!J:J,A:A,'Audit Raw data'!E:E,'Day wise agent'!F:F)</f>
        <v>0</v>
      </c>
      <c r="K233" s="12">
        <f t="shared" si="3"/>
        <v>1</v>
      </c>
    </row>
    <row r="234" spans="1:11" x14ac:dyDescent="0.35">
      <c r="A234" t="s">
        <v>195</v>
      </c>
      <c r="B234" t="s">
        <v>196</v>
      </c>
      <c r="C234" s="32">
        <v>45367</v>
      </c>
      <c r="D234" t="s">
        <v>192</v>
      </c>
      <c r="E234" t="str">
        <f>VLOOKUP(A234,'Agent wise'!A:E,5,0)</f>
        <v>Wire-line</v>
      </c>
      <c r="F234" s="32">
        <v>45933</v>
      </c>
      <c r="G234">
        <f>COUNTIFS('Audit Raw data'!J:J,A:A,'Audit Raw data'!E:E,F:F)</f>
        <v>1</v>
      </c>
      <c r="H234" s="42">
        <f>IFERROR(SUMIFS('Audit Raw data'!BZ:BZ,'Audit Raw data'!J:J,A:A,'Audit Raw data'!E:E,F:F)/G234,"-")</f>
        <v>96</v>
      </c>
      <c r="I234">
        <f>COUNTIFS('Audit Raw data'!AM:AM,"Yes",'Audit Raw data'!J:J,A:A,'Audit Raw data'!E:E,'Day wise agent'!F:F)</f>
        <v>1</v>
      </c>
      <c r="J234">
        <f>COUNTIFS('Audit Raw data'!AM:AM,"NO",'Audit Raw data'!J:J,A:A,'Audit Raw data'!E:E,'Day wise agent'!F:F)</f>
        <v>0</v>
      </c>
      <c r="K234" s="12">
        <f t="shared" si="3"/>
        <v>1</v>
      </c>
    </row>
    <row r="235" spans="1:11" x14ac:dyDescent="0.35">
      <c r="A235" t="s">
        <v>91</v>
      </c>
      <c r="B235" t="s">
        <v>197</v>
      </c>
      <c r="C235" s="32">
        <v>45413</v>
      </c>
      <c r="D235" t="s">
        <v>80</v>
      </c>
      <c r="E235" t="str">
        <f>VLOOKUP(A235,'Agent wise'!A:E,5,0)</f>
        <v>Wireless</v>
      </c>
      <c r="F235" s="32">
        <v>45933</v>
      </c>
      <c r="G235">
        <f>COUNTIFS('Audit Raw data'!J:J,A:A,'Audit Raw data'!E:E,F:F)</f>
        <v>1</v>
      </c>
      <c r="H235" s="42">
        <f>IFERROR(SUMIFS('Audit Raw data'!BZ:BZ,'Audit Raw data'!J:J,A:A,'Audit Raw data'!E:E,F:F)/G235,"-")</f>
        <v>90</v>
      </c>
      <c r="I235">
        <f>COUNTIFS('Audit Raw data'!AM:AM,"Yes",'Audit Raw data'!J:J,A:A,'Audit Raw data'!E:E,'Day wise agent'!F:F)</f>
        <v>1</v>
      </c>
      <c r="J235">
        <f>COUNTIFS('Audit Raw data'!AM:AM,"NO",'Audit Raw data'!J:J,A:A,'Audit Raw data'!E:E,'Day wise agent'!F:F)</f>
        <v>0</v>
      </c>
      <c r="K235" s="12">
        <f t="shared" si="3"/>
        <v>1</v>
      </c>
    </row>
    <row r="236" spans="1:11" x14ac:dyDescent="0.35">
      <c r="A236" t="s">
        <v>63</v>
      </c>
      <c r="B236" t="s">
        <v>198</v>
      </c>
      <c r="C236" s="32">
        <v>45445</v>
      </c>
      <c r="D236" t="s">
        <v>481</v>
      </c>
      <c r="E236" t="str">
        <f>VLOOKUP(A236,'Agent wise'!A:E,5,0)</f>
        <v>Wireless</v>
      </c>
      <c r="F236" s="32">
        <v>45933</v>
      </c>
      <c r="G236">
        <f>COUNTIFS('Audit Raw data'!J:J,A:A,'Audit Raw data'!E:E,F:F)</f>
        <v>0</v>
      </c>
      <c r="H236" s="42" t="str">
        <f>IFERROR(SUMIFS('Audit Raw data'!BZ:BZ,'Audit Raw data'!J:J,A:A,'Audit Raw data'!E:E,F:F)/G236,"-")</f>
        <v>-</v>
      </c>
      <c r="I236">
        <f>COUNTIFS('Audit Raw data'!AM:AM,"Yes",'Audit Raw data'!J:J,A:A,'Audit Raw data'!E:E,'Day wise agent'!F:F)</f>
        <v>0</v>
      </c>
      <c r="J236">
        <f>COUNTIFS('Audit Raw data'!AM:AM,"NO",'Audit Raw data'!J:J,A:A,'Audit Raw data'!E:E,'Day wise agent'!F:F)</f>
        <v>0</v>
      </c>
      <c r="K236" s="12" t="str">
        <f t="shared" si="3"/>
        <v xml:space="preserve"> </v>
      </c>
    </row>
    <row r="237" spans="1:11" x14ac:dyDescent="0.35">
      <c r="A237" t="s">
        <v>73</v>
      </c>
      <c r="B237" t="s">
        <v>199</v>
      </c>
      <c r="C237" s="32">
        <v>45451</v>
      </c>
      <c r="D237" t="s">
        <v>290</v>
      </c>
      <c r="E237" t="str">
        <f>VLOOKUP(A237,'Agent wise'!A:E,5,0)</f>
        <v>Wireless</v>
      </c>
      <c r="F237" s="32">
        <v>45933</v>
      </c>
      <c r="G237">
        <f>COUNTIFS('Audit Raw data'!J:J,A:A,'Audit Raw data'!E:E,F:F)</f>
        <v>0</v>
      </c>
      <c r="H237" s="42" t="str">
        <f>IFERROR(SUMIFS('Audit Raw data'!BZ:BZ,'Audit Raw data'!J:J,A:A,'Audit Raw data'!E:E,F:F)/G237,"-")</f>
        <v>-</v>
      </c>
      <c r="I237">
        <f>COUNTIFS('Audit Raw data'!AM:AM,"Yes",'Audit Raw data'!J:J,A:A,'Audit Raw data'!E:E,'Day wise agent'!F:F)</f>
        <v>0</v>
      </c>
      <c r="J237">
        <f>COUNTIFS('Audit Raw data'!AM:AM,"NO",'Audit Raw data'!J:J,A:A,'Audit Raw data'!E:E,'Day wise agent'!F:F)</f>
        <v>0</v>
      </c>
      <c r="K237" s="12" t="str">
        <f t="shared" si="3"/>
        <v xml:space="preserve"> </v>
      </c>
    </row>
    <row r="238" spans="1:11" x14ac:dyDescent="0.35">
      <c r="A238" t="s">
        <v>87</v>
      </c>
      <c r="B238" t="s">
        <v>200</v>
      </c>
      <c r="C238" s="32">
        <v>45465</v>
      </c>
      <c r="D238" t="s">
        <v>290</v>
      </c>
      <c r="E238" t="str">
        <f>VLOOKUP(A238,'Agent wise'!A:E,5,0)</f>
        <v>Wireless</v>
      </c>
      <c r="F238" s="32">
        <v>45933</v>
      </c>
      <c r="G238">
        <f>COUNTIFS('Audit Raw data'!J:J,A:A,'Audit Raw data'!E:E,F:F)</f>
        <v>1</v>
      </c>
      <c r="H238" s="42">
        <f>IFERROR(SUMIFS('Audit Raw data'!BZ:BZ,'Audit Raw data'!J:J,A:A,'Audit Raw data'!E:E,F:F)/G238,"-")</f>
        <v>92</v>
      </c>
      <c r="I238">
        <f>COUNTIFS('Audit Raw data'!AM:AM,"Yes",'Audit Raw data'!J:J,A:A,'Audit Raw data'!E:E,'Day wise agent'!F:F)</f>
        <v>1</v>
      </c>
      <c r="J238">
        <f>COUNTIFS('Audit Raw data'!AM:AM,"NO",'Audit Raw data'!J:J,A:A,'Audit Raw data'!E:E,'Day wise agent'!F:F)</f>
        <v>0</v>
      </c>
      <c r="K238" s="12">
        <f t="shared" si="3"/>
        <v>1</v>
      </c>
    </row>
    <row r="239" spans="1:11" x14ac:dyDescent="0.35">
      <c r="A239" t="s">
        <v>74</v>
      </c>
      <c r="B239" t="s">
        <v>201</v>
      </c>
      <c r="C239" s="32">
        <v>45465</v>
      </c>
      <c r="D239" t="s">
        <v>290</v>
      </c>
      <c r="E239" t="str">
        <f>VLOOKUP(A239,'Agent wise'!A:E,5,0)</f>
        <v>Wireless</v>
      </c>
      <c r="F239" s="32">
        <v>45933</v>
      </c>
      <c r="G239">
        <f>COUNTIFS('Audit Raw data'!J:J,A:A,'Audit Raw data'!E:E,F:F)</f>
        <v>3</v>
      </c>
      <c r="H239" s="42">
        <f>IFERROR(SUMIFS('Audit Raw data'!BZ:BZ,'Audit Raw data'!J:J,A:A,'Audit Raw data'!E:E,F:F)/G239,"-")</f>
        <v>93.333333333333329</v>
      </c>
      <c r="I239">
        <f>COUNTIFS('Audit Raw data'!AM:AM,"Yes",'Audit Raw data'!J:J,A:A,'Audit Raw data'!E:E,'Day wise agent'!F:F)</f>
        <v>3</v>
      </c>
      <c r="J239">
        <f>COUNTIFS('Audit Raw data'!AM:AM,"NO",'Audit Raw data'!J:J,A:A,'Audit Raw data'!E:E,'Day wise agent'!F:F)</f>
        <v>0</v>
      </c>
      <c r="K239" s="12">
        <f t="shared" si="3"/>
        <v>1</v>
      </c>
    </row>
    <row r="240" spans="1:11" x14ac:dyDescent="0.35">
      <c r="A240" t="s">
        <v>55</v>
      </c>
      <c r="B240" t="s">
        <v>202</v>
      </c>
      <c r="C240" s="32">
        <v>45491</v>
      </c>
      <c r="D240" t="s">
        <v>290</v>
      </c>
      <c r="E240" t="str">
        <f>VLOOKUP(A240,'Agent wise'!A:E,5,0)</f>
        <v>Wireless</v>
      </c>
      <c r="F240" s="32">
        <v>45933</v>
      </c>
      <c r="G240">
        <f>COUNTIFS('Audit Raw data'!J:J,A:A,'Audit Raw data'!E:E,F:F)</f>
        <v>1</v>
      </c>
      <c r="H240" s="42">
        <f>IFERROR(SUMIFS('Audit Raw data'!BZ:BZ,'Audit Raw data'!J:J,A:A,'Audit Raw data'!E:E,F:F)/G240,"-")</f>
        <v>96</v>
      </c>
      <c r="I240">
        <f>COUNTIFS('Audit Raw data'!AM:AM,"Yes",'Audit Raw data'!J:J,A:A,'Audit Raw data'!E:E,'Day wise agent'!F:F)</f>
        <v>1</v>
      </c>
      <c r="J240">
        <f>COUNTIFS('Audit Raw data'!AM:AM,"NO",'Audit Raw data'!J:J,A:A,'Audit Raw data'!E:E,'Day wise agent'!F:F)</f>
        <v>0</v>
      </c>
      <c r="K240" s="12">
        <f t="shared" si="3"/>
        <v>1</v>
      </c>
    </row>
    <row r="241" spans="1:11" x14ac:dyDescent="0.35">
      <c r="A241" t="s">
        <v>88</v>
      </c>
      <c r="B241" t="s">
        <v>203</v>
      </c>
      <c r="C241" s="32">
        <v>45491</v>
      </c>
      <c r="D241" t="s">
        <v>290</v>
      </c>
      <c r="E241" t="str">
        <f>VLOOKUP(A241,'Agent wise'!A:E,5,0)</f>
        <v>Wireless</v>
      </c>
      <c r="F241" s="32">
        <v>45933</v>
      </c>
      <c r="G241">
        <f>COUNTIFS('Audit Raw data'!J:J,A:A,'Audit Raw data'!E:E,F:F)</f>
        <v>1</v>
      </c>
      <c r="H241" s="42">
        <f>IFERROR(SUMIFS('Audit Raw data'!BZ:BZ,'Audit Raw data'!J:J,A:A,'Audit Raw data'!E:E,F:F)/G241,"-")</f>
        <v>96</v>
      </c>
      <c r="I241">
        <f>COUNTIFS('Audit Raw data'!AM:AM,"Yes",'Audit Raw data'!J:J,A:A,'Audit Raw data'!E:E,'Day wise agent'!F:F)</f>
        <v>1</v>
      </c>
      <c r="J241">
        <f>COUNTIFS('Audit Raw data'!AM:AM,"NO",'Audit Raw data'!J:J,A:A,'Audit Raw data'!E:E,'Day wise agent'!F:F)</f>
        <v>0</v>
      </c>
      <c r="K241" s="12">
        <f t="shared" si="3"/>
        <v>1</v>
      </c>
    </row>
    <row r="242" spans="1:11" x14ac:dyDescent="0.35">
      <c r="A242" t="s">
        <v>76</v>
      </c>
      <c r="B242" t="s">
        <v>204</v>
      </c>
      <c r="C242" s="32">
        <v>45491</v>
      </c>
      <c r="D242" t="s">
        <v>290</v>
      </c>
      <c r="E242" t="str">
        <f>VLOOKUP(A242,'Agent wise'!A:E,5,0)</f>
        <v>Wireless</v>
      </c>
      <c r="F242" s="32">
        <v>45933</v>
      </c>
      <c r="G242">
        <f>COUNTIFS('Audit Raw data'!J:J,A:A,'Audit Raw data'!E:E,F:F)</f>
        <v>0</v>
      </c>
      <c r="H242" s="42" t="str">
        <f>IFERROR(SUMIFS('Audit Raw data'!BZ:BZ,'Audit Raw data'!J:J,A:A,'Audit Raw data'!E:E,F:F)/G242,"-")</f>
        <v>-</v>
      </c>
      <c r="I242">
        <f>COUNTIFS('Audit Raw data'!AM:AM,"Yes",'Audit Raw data'!J:J,A:A,'Audit Raw data'!E:E,'Day wise agent'!F:F)</f>
        <v>0</v>
      </c>
      <c r="J242">
        <f>COUNTIFS('Audit Raw data'!AM:AM,"NO",'Audit Raw data'!J:J,A:A,'Audit Raw data'!E:E,'Day wise agent'!F:F)</f>
        <v>0</v>
      </c>
      <c r="K242" s="12" t="str">
        <f t="shared" si="3"/>
        <v xml:space="preserve"> </v>
      </c>
    </row>
    <row r="243" spans="1:11" x14ac:dyDescent="0.35">
      <c r="A243" t="s">
        <v>146</v>
      </c>
      <c r="B243" t="s">
        <v>205</v>
      </c>
      <c r="C243" s="32">
        <v>45497</v>
      </c>
      <c r="D243" t="s">
        <v>192</v>
      </c>
      <c r="E243" t="str">
        <f>VLOOKUP(A243,'Agent wise'!A:E,5,0)</f>
        <v>Wire-line</v>
      </c>
      <c r="F243" s="32">
        <v>45933</v>
      </c>
      <c r="G243">
        <f>COUNTIFS('Audit Raw data'!J:J,A:A,'Audit Raw data'!E:E,F:F)</f>
        <v>3</v>
      </c>
      <c r="H243" s="42">
        <f>IFERROR(SUMIFS('Audit Raw data'!BZ:BZ,'Audit Raw data'!J:J,A:A,'Audit Raw data'!E:E,F:F)/G243,"-")</f>
        <v>87.333333333333329</v>
      </c>
      <c r="I243">
        <f>COUNTIFS('Audit Raw data'!AM:AM,"Yes",'Audit Raw data'!J:J,A:A,'Audit Raw data'!E:E,'Day wise agent'!F:F)</f>
        <v>3</v>
      </c>
      <c r="J243">
        <f>COUNTIFS('Audit Raw data'!AM:AM,"NO",'Audit Raw data'!J:J,A:A,'Audit Raw data'!E:E,'Day wise agent'!F:F)</f>
        <v>0</v>
      </c>
      <c r="K243" s="12">
        <f t="shared" si="3"/>
        <v>1</v>
      </c>
    </row>
    <row r="244" spans="1:11" x14ac:dyDescent="0.35">
      <c r="A244" t="s">
        <v>206</v>
      </c>
      <c r="B244" t="s">
        <v>207</v>
      </c>
      <c r="C244" s="32">
        <v>45500</v>
      </c>
      <c r="D244" t="s">
        <v>192</v>
      </c>
      <c r="E244" t="str">
        <f>VLOOKUP(A244,'Agent wise'!A:E,5,0)</f>
        <v>Wire-line</v>
      </c>
      <c r="F244" s="32">
        <v>45933</v>
      </c>
      <c r="G244">
        <f>COUNTIFS('Audit Raw data'!J:J,A:A,'Audit Raw data'!E:E,F:F)</f>
        <v>3</v>
      </c>
      <c r="H244" s="42">
        <f>IFERROR(SUMIFS('Audit Raw data'!BZ:BZ,'Audit Raw data'!J:J,A:A,'Audit Raw data'!E:E,F:F)/G244,"-")</f>
        <v>92.666666666666671</v>
      </c>
      <c r="I244">
        <f>COUNTIFS('Audit Raw data'!AM:AM,"Yes",'Audit Raw data'!J:J,A:A,'Audit Raw data'!E:E,'Day wise agent'!F:F)</f>
        <v>3</v>
      </c>
      <c r="J244">
        <f>COUNTIFS('Audit Raw data'!AM:AM,"NO",'Audit Raw data'!J:J,A:A,'Audit Raw data'!E:E,'Day wise agent'!F:F)</f>
        <v>0</v>
      </c>
      <c r="K244" s="12">
        <f t="shared" si="3"/>
        <v>1</v>
      </c>
    </row>
    <row r="245" spans="1:11" x14ac:dyDescent="0.35">
      <c r="A245" t="s">
        <v>109</v>
      </c>
      <c r="B245" t="s">
        <v>208</v>
      </c>
      <c r="C245" s="32">
        <v>45516</v>
      </c>
      <c r="D245" t="s">
        <v>290</v>
      </c>
      <c r="E245" t="str">
        <f>VLOOKUP(A245,'Agent wise'!A:E,5,0)</f>
        <v>Wireless</v>
      </c>
      <c r="F245" s="32">
        <v>45933</v>
      </c>
      <c r="G245">
        <f>COUNTIFS('Audit Raw data'!J:J,A:A,'Audit Raw data'!E:E,F:F)</f>
        <v>1</v>
      </c>
      <c r="H245" s="42">
        <f>IFERROR(SUMIFS('Audit Raw data'!BZ:BZ,'Audit Raw data'!J:J,A:A,'Audit Raw data'!E:E,F:F)/G245,"-")</f>
        <v>92</v>
      </c>
      <c r="I245">
        <f>COUNTIFS('Audit Raw data'!AM:AM,"Yes",'Audit Raw data'!J:J,A:A,'Audit Raw data'!E:E,'Day wise agent'!F:F)</f>
        <v>1</v>
      </c>
      <c r="J245">
        <f>COUNTIFS('Audit Raw data'!AM:AM,"NO",'Audit Raw data'!J:J,A:A,'Audit Raw data'!E:E,'Day wise agent'!F:F)</f>
        <v>0</v>
      </c>
      <c r="K245" s="12">
        <f t="shared" si="3"/>
        <v>1</v>
      </c>
    </row>
    <row r="246" spans="1:11" x14ac:dyDescent="0.35">
      <c r="A246" t="s">
        <v>93</v>
      </c>
      <c r="B246" t="s">
        <v>209</v>
      </c>
      <c r="C246" s="32">
        <v>45516</v>
      </c>
      <c r="D246" t="s">
        <v>290</v>
      </c>
      <c r="E246" t="str">
        <f>VLOOKUP(A246,'Agent wise'!A:E,5,0)</f>
        <v>Wireless</v>
      </c>
      <c r="F246" s="32">
        <v>45933</v>
      </c>
      <c r="G246">
        <f>COUNTIFS('Audit Raw data'!J:J,A:A,'Audit Raw data'!E:E,F:F)</f>
        <v>0</v>
      </c>
      <c r="H246" s="42" t="str">
        <f>IFERROR(SUMIFS('Audit Raw data'!BZ:BZ,'Audit Raw data'!J:J,A:A,'Audit Raw data'!E:E,F:F)/G246,"-")</f>
        <v>-</v>
      </c>
      <c r="I246">
        <f>COUNTIFS('Audit Raw data'!AM:AM,"Yes",'Audit Raw data'!J:J,A:A,'Audit Raw data'!E:E,'Day wise agent'!F:F)</f>
        <v>0</v>
      </c>
      <c r="J246">
        <f>COUNTIFS('Audit Raw data'!AM:AM,"NO",'Audit Raw data'!J:J,A:A,'Audit Raw data'!E:E,'Day wise agent'!F:F)</f>
        <v>0</v>
      </c>
      <c r="K246" s="12" t="str">
        <f t="shared" si="3"/>
        <v xml:space="preserve"> </v>
      </c>
    </row>
    <row r="247" spans="1:11" x14ac:dyDescent="0.35">
      <c r="A247" t="s">
        <v>147</v>
      </c>
      <c r="B247" t="s">
        <v>210</v>
      </c>
      <c r="C247" s="32">
        <v>45518</v>
      </c>
      <c r="D247" t="s">
        <v>192</v>
      </c>
      <c r="E247" t="str">
        <f>VLOOKUP(A247,'Agent wise'!A:E,5,0)</f>
        <v>Wire-line</v>
      </c>
      <c r="F247" s="32">
        <v>45933</v>
      </c>
      <c r="G247">
        <f>COUNTIFS('Audit Raw data'!J:J,A:A,'Audit Raw data'!E:E,F:F)</f>
        <v>0</v>
      </c>
      <c r="H247" s="42" t="str">
        <f>IFERROR(SUMIFS('Audit Raw data'!BZ:BZ,'Audit Raw data'!J:J,A:A,'Audit Raw data'!E:E,F:F)/G247,"-")</f>
        <v>-</v>
      </c>
      <c r="I247">
        <f>COUNTIFS('Audit Raw data'!AM:AM,"Yes",'Audit Raw data'!J:J,A:A,'Audit Raw data'!E:E,'Day wise agent'!F:F)</f>
        <v>0</v>
      </c>
      <c r="J247">
        <f>COUNTIFS('Audit Raw data'!AM:AM,"NO",'Audit Raw data'!J:J,A:A,'Audit Raw data'!E:E,'Day wise agent'!F:F)</f>
        <v>0</v>
      </c>
      <c r="K247" s="12" t="str">
        <f t="shared" si="3"/>
        <v xml:space="preserve"> </v>
      </c>
    </row>
    <row r="248" spans="1:11" x14ac:dyDescent="0.35">
      <c r="A248" t="s">
        <v>148</v>
      </c>
      <c r="B248" t="s">
        <v>219</v>
      </c>
      <c r="C248" s="32">
        <v>45518</v>
      </c>
      <c r="D248" t="s">
        <v>192</v>
      </c>
      <c r="E248" t="str">
        <f>VLOOKUP(A248,'Agent wise'!A:E,5,0)</f>
        <v>Wire-line</v>
      </c>
      <c r="F248" s="32">
        <v>45933</v>
      </c>
      <c r="G248">
        <f>COUNTIFS('Audit Raw data'!J:J,A:A,'Audit Raw data'!E:E,F:F)</f>
        <v>1</v>
      </c>
      <c r="H248" s="42">
        <f>IFERROR(SUMIFS('Audit Raw data'!BZ:BZ,'Audit Raw data'!J:J,A:A,'Audit Raw data'!E:E,F:F)/G248,"-")</f>
        <v>100</v>
      </c>
      <c r="I248">
        <f>COUNTIFS('Audit Raw data'!AM:AM,"Yes",'Audit Raw data'!J:J,A:A,'Audit Raw data'!E:E,'Day wise agent'!F:F)</f>
        <v>1</v>
      </c>
      <c r="J248">
        <f>COUNTIFS('Audit Raw data'!AM:AM,"NO",'Audit Raw data'!J:J,A:A,'Audit Raw data'!E:E,'Day wise agent'!F:F)</f>
        <v>0</v>
      </c>
      <c r="K248" s="12">
        <f t="shared" si="3"/>
        <v>1</v>
      </c>
    </row>
    <row r="249" spans="1:11" x14ac:dyDescent="0.35">
      <c r="A249" t="s">
        <v>105</v>
      </c>
      <c r="B249" t="s">
        <v>211</v>
      </c>
      <c r="C249" s="32">
        <v>45520</v>
      </c>
      <c r="D249" t="s">
        <v>56</v>
      </c>
      <c r="E249" t="str">
        <f>VLOOKUP(A249,'Agent wise'!A:E,5,0)</f>
        <v>Wireless</v>
      </c>
      <c r="F249" s="32">
        <v>45933</v>
      </c>
      <c r="G249">
        <f>COUNTIFS('Audit Raw data'!J:J,A:A,'Audit Raw data'!E:E,F:F)</f>
        <v>0</v>
      </c>
      <c r="H249" s="42" t="str">
        <f>IFERROR(SUMIFS('Audit Raw data'!BZ:BZ,'Audit Raw data'!J:J,A:A,'Audit Raw data'!E:E,F:F)/G249,"-")</f>
        <v>-</v>
      </c>
      <c r="I249">
        <f>COUNTIFS('Audit Raw data'!AM:AM,"Yes",'Audit Raw data'!J:J,A:A,'Audit Raw data'!E:E,'Day wise agent'!F:F)</f>
        <v>0</v>
      </c>
      <c r="J249">
        <f>COUNTIFS('Audit Raw data'!AM:AM,"NO",'Audit Raw data'!J:J,A:A,'Audit Raw data'!E:E,'Day wise agent'!F:F)</f>
        <v>0</v>
      </c>
      <c r="K249" s="12" t="str">
        <f t="shared" si="3"/>
        <v xml:space="preserve"> </v>
      </c>
    </row>
    <row r="250" spans="1:11" x14ac:dyDescent="0.35">
      <c r="A250" t="s">
        <v>84</v>
      </c>
      <c r="B250" t="s">
        <v>213</v>
      </c>
      <c r="C250" s="32">
        <v>45528</v>
      </c>
      <c r="D250" t="s">
        <v>80</v>
      </c>
      <c r="E250" t="str">
        <f>VLOOKUP(A250,'Agent wise'!A:E,5,0)</f>
        <v>Wireless</v>
      </c>
      <c r="F250" s="32">
        <v>45933</v>
      </c>
      <c r="G250">
        <f>COUNTIFS('Audit Raw data'!J:J,A:A,'Audit Raw data'!E:E,F:F)</f>
        <v>0</v>
      </c>
      <c r="H250" s="42" t="str">
        <f>IFERROR(SUMIFS('Audit Raw data'!BZ:BZ,'Audit Raw data'!J:J,A:A,'Audit Raw data'!E:E,F:F)/G250,"-")</f>
        <v>-</v>
      </c>
      <c r="I250">
        <f>COUNTIFS('Audit Raw data'!AM:AM,"Yes",'Audit Raw data'!J:J,A:A,'Audit Raw data'!E:E,'Day wise agent'!F:F)</f>
        <v>0</v>
      </c>
      <c r="J250">
        <f>COUNTIFS('Audit Raw data'!AM:AM,"NO",'Audit Raw data'!J:J,A:A,'Audit Raw data'!E:E,'Day wise agent'!F:F)</f>
        <v>0</v>
      </c>
      <c r="K250" s="12" t="str">
        <f t="shared" si="3"/>
        <v xml:space="preserve"> </v>
      </c>
    </row>
    <row r="251" spans="1:11" x14ac:dyDescent="0.35">
      <c r="A251" t="s">
        <v>114</v>
      </c>
      <c r="B251" t="s">
        <v>212</v>
      </c>
      <c r="C251" s="32">
        <v>45526</v>
      </c>
      <c r="D251" t="s">
        <v>80</v>
      </c>
      <c r="E251" t="str">
        <f>VLOOKUP(A251,'Agent wise'!A:E,5,0)</f>
        <v>Wireless</v>
      </c>
      <c r="F251" s="32">
        <v>45933</v>
      </c>
      <c r="G251">
        <f>COUNTIFS('Audit Raw data'!J:J,A:A,'Audit Raw data'!E:E,F:F)</f>
        <v>0</v>
      </c>
      <c r="H251" s="42" t="str">
        <f>IFERROR(SUMIFS('Audit Raw data'!BZ:BZ,'Audit Raw data'!J:J,A:A,'Audit Raw data'!E:E,F:F)/G251,"-")</f>
        <v>-</v>
      </c>
      <c r="I251">
        <f>COUNTIFS('Audit Raw data'!AM:AM,"Yes",'Audit Raw data'!J:J,A:A,'Audit Raw data'!E:E,'Day wise agent'!F:F)</f>
        <v>0</v>
      </c>
      <c r="J251">
        <f>COUNTIFS('Audit Raw data'!AM:AM,"NO",'Audit Raw data'!J:J,A:A,'Audit Raw data'!E:E,'Day wise agent'!F:F)</f>
        <v>0</v>
      </c>
      <c r="K251" s="12" t="str">
        <f t="shared" si="3"/>
        <v xml:space="preserve"> </v>
      </c>
    </row>
    <row r="252" spans="1:11" x14ac:dyDescent="0.35">
      <c r="A252" t="s">
        <v>96</v>
      </c>
      <c r="B252" t="s">
        <v>214</v>
      </c>
      <c r="C252" s="32">
        <v>45535</v>
      </c>
      <c r="D252" t="s">
        <v>290</v>
      </c>
      <c r="E252" t="str">
        <f>VLOOKUP(A252,'Agent wise'!A:E,5,0)</f>
        <v>Wireless</v>
      </c>
      <c r="F252" s="32">
        <v>45933</v>
      </c>
      <c r="G252">
        <f>COUNTIFS('Audit Raw data'!J:J,A:A,'Audit Raw data'!E:E,F:F)</f>
        <v>0</v>
      </c>
      <c r="H252" s="42" t="str">
        <f>IFERROR(SUMIFS('Audit Raw data'!BZ:BZ,'Audit Raw data'!J:J,A:A,'Audit Raw data'!E:E,F:F)/G252,"-")</f>
        <v>-</v>
      </c>
      <c r="I252">
        <f>COUNTIFS('Audit Raw data'!AM:AM,"Yes",'Audit Raw data'!J:J,A:A,'Audit Raw data'!E:E,'Day wise agent'!F:F)</f>
        <v>0</v>
      </c>
      <c r="J252">
        <f>COUNTIFS('Audit Raw data'!AM:AM,"NO",'Audit Raw data'!J:J,A:A,'Audit Raw data'!E:E,'Day wise agent'!F:F)</f>
        <v>0</v>
      </c>
      <c r="K252" s="12" t="str">
        <f t="shared" si="3"/>
        <v xml:space="preserve"> </v>
      </c>
    </row>
    <row r="253" spans="1:11" x14ac:dyDescent="0.35">
      <c r="A253" t="s">
        <v>99</v>
      </c>
      <c r="B253" t="s">
        <v>216</v>
      </c>
      <c r="C253" s="32">
        <v>45545</v>
      </c>
      <c r="D253" t="s">
        <v>80</v>
      </c>
      <c r="E253" t="str">
        <f>VLOOKUP(A253,'Agent wise'!A:E,5,0)</f>
        <v>Wireless</v>
      </c>
      <c r="F253" s="32">
        <v>45933</v>
      </c>
      <c r="G253">
        <f>COUNTIFS('Audit Raw data'!J:J,A:A,'Audit Raw data'!E:E,F:F)</f>
        <v>0</v>
      </c>
      <c r="H253" s="42" t="str">
        <f>IFERROR(SUMIFS('Audit Raw data'!BZ:BZ,'Audit Raw data'!J:J,A:A,'Audit Raw data'!E:E,F:F)/G253,"-")</f>
        <v>-</v>
      </c>
      <c r="I253">
        <f>COUNTIFS('Audit Raw data'!AM:AM,"Yes",'Audit Raw data'!J:J,A:A,'Audit Raw data'!E:E,'Day wise agent'!F:F)</f>
        <v>0</v>
      </c>
      <c r="J253">
        <f>COUNTIFS('Audit Raw data'!AM:AM,"NO",'Audit Raw data'!J:J,A:A,'Audit Raw data'!E:E,'Day wise agent'!F:F)</f>
        <v>0</v>
      </c>
      <c r="K253" s="12" t="str">
        <f t="shared" si="3"/>
        <v xml:space="preserve"> </v>
      </c>
    </row>
    <row r="254" spans="1:11" x14ac:dyDescent="0.35">
      <c r="A254" t="s">
        <v>98</v>
      </c>
      <c r="B254" t="s">
        <v>217</v>
      </c>
      <c r="C254" s="32">
        <v>45550</v>
      </c>
      <c r="D254" t="s">
        <v>192</v>
      </c>
      <c r="E254" t="str">
        <f>VLOOKUP(A254,'Agent wise'!A:E,5,0)</f>
        <v>Wire-line</v>
      </c>
      <c r="F254" s="32">
        <v>45933</v>
      </c>
      <c r="G254">
        <f>COUNTIFS('Audit Raw data'!J:J,A:A,'Audit Raw data'!E:E,F:F)</f>
        <v>3</v>
      </c>
      <c r="H254" s="42">
        <f>IFERROR(SUMIFS('Audit Raw data'!BZ:BZ,'Audit Raw data'!J:J,A:A,'Audit Raw data'!E:E,F:F)/G254,"-")</f>
        <v>98</v>
      </c>
      <c r="I254">
        <f>COUNTIFS('Audit Raw data'!AM:AM,"Yes",'Audit Raw data'!J:J,A:A,'Audit Raw data'!E:E,'Day wise agent'!F:F)</f>
        <v>3</v>
      </c>
      <c r="J254">
        <f>COUNTIFS('Audit Raw data'!AM:AM,"NO",'Audit Raw data'!J:J,A:A,'Audit Raw data'!E:E,'Day wise agent'!F:F)</f>
        <v>0</v>
      </c>
      <c r="K254" s="12">
        <f t="shared" si="3"/>
        <v>1</v>
      </c>
    </row>
    <row r="255" spans="1:11" x14ac:dyDescent="0.35">
      <c r="A255" t="s">
        <v>119</v>
      </c>
      <c r="B255" t="s">
        <v>218</v>
      </c>
      <c r="C255" s="32">
        <v>45564</v>
      </c>
      <c r="D255" t="s">
        <v>290</v>
      </c>
      <c r="E255" t="str">
        <f>VLOOKUP(A255,'Agent wise'!A:E,5,0)</f>
        <v>Wireless</v>
      </c>
      <c r="F255" s="32">
        <v>45933</v>
      </c>
      <c r="G255">
        <f>COUNTIFS('Audit Raw data'!J:J,A:A,'Audit Raw data'!E:E,F:F)</f>
        <v>0</v>
      </c>
      <c r="H255" s="42" t="str">
        <f>IFERROR(SUMIFS('Audit Raw data'!BZ:BZ,'Audit Raw data'!J:J,A:A,'Audit Raw data'!E:E,F:F)/G255,"-")</f>
        <v>-</v>
      </c>
      <c r="I255">
        <f>COUNTIFS('Audit Raw data'!AM:AM,"Yes",'Audit Raw data'!J:J,A:A,'Audit Raw data'!E:E,'Day wise agent'!F:F)</f>
        <v>0</v>
      </c>
      <c r="J255">
        <f>COUNTIFS('Audit Raw data'!AM:AM,"NO",'Audit Raw data'!J:J,A:A,'Audit Raw data'!E:E,'Day wise agent'!F:F)</f>
        <v>0</v>
      </c>
      <c r="K255" s="12" t="str">
        <f t="shared" si="3"/>
        <v xml:space="preserve"> </v>
      </c>
    </row>
    <row r="256" spans="1:11" x14ac:dyDescent="0.35">
      <c r="A256" t="s">
        <v>120</v>
      </c>
      <c r="B256" t="s">
        <v>220</v>
      </c>
      <c r="C256" s="32">
        <v>45589</v>
      </c>
      <c r="D256" t="s">
        <v>80</v>
      </c>
      <c r="E256" t="str">
        <f>VLOOKUP(A256,'Agent wise'!A:E,5,0)</f>
        <v>Wireless</v>
      </c>
      <c r="F256" s="32">
        <v>45933</v>
      </c>
      <c r="G256">
        <f>COUNTIFS('Audit Raw data'!J:J,A:A,'Audit Raw data'!E:E,F:F)</f>
        <v>0</v>
      </c>
      <c r="H256" s="42" t="str">
        <f>IFERROR(SUMIFS('Audit Raw data'!BZ:BZ,'Audit Raw data'!J:J,A:A,'Audit Raw data'!E:E,F:F)/G256,"-")</f>
        <v>-</v>
      </c>
      <c r="I256">
        <f>COUNTIFS('Audit Raw data'!AM:AM,"Yes",'Audit Raw data'!J:J,A:A,'Audit Raw data'!E:E,'Day wise agent'!F:F)</f>
        <v>0</v>
      </c>
      <c r="J256">
        <f>COUNTIFS('Audit Raw data'!AM:AM,"NO",'Audit Raw data'!J:J,A:A,'Audit Raw data'!E:E,'Day wise agent'!F:F)</f>
        <v>0</v>
      </c>
      <c r="K256" s="12" t="str">
        <f t="shared" si="3"/>
        <v xml:space="preserve"> </v>
      </c>
    </row>
    <row r="257" spans="1:11" x14ac:dyDescent="0.35">
      <c r="A257" t="s">
        <v>129</v>
      </c>
      <c r="B257" t="s">
        <v>221</v>
      </c>
      <c r="C257" s="32">
        <v>45635</v>
      </c>
      <c r="D257" t="s">
        <v>481</v>
      </c>
      <c r="E257" t="str">
        <f>VLOOKUP(A257,'Agent wise'!A:E,5,0)</f>
        <v>Wireless</v>
      </c>
      <c r="F257" s="32">
        <v>45933</v>
      </c>
      <c r="G257">
        <f>COUNTIFS('Audit Raw data'!J:J,A:A,'Audit Raw data'!E:E,F:F)</f>
        <v>1</v>
      </c>
      <c r="H257" s="42">
        <f>IFERROR(SUMIFS('Audit Raw data'!BZ:BZ,'Audit Raw data'!J:J,A:A,'Audit Raw data'!E:E,F:F)/G257,"-")</f>
        <v>92</v>
      </c>
      <c r="I257">
        <f>COUNTIFS('Audit Raw data'!AM:AM,"Yes",'Audit Raw data'!J:J,A:A,'Audit Raw data'!E:E,'Day wise agent'!F:F)</f>
        <v>1</v>
      </c>
      <c r="J257">
        <f>COUNTIFS('Audit Raw data'!AM:AM,"NO",'Audit Raw data'!J:J,A:A,'Audit Raw data'!E:E,'Day wise agent'!F:F)</f>
        <v>0</v>
      </c>
      <c r="K257" s="12">
        <f t="shared" si="3"/>
        <v>1</v>
      </c>
    </row>
    <row r="258" spans="1:11" x14ac:dyDescent="0.35">
      <c r="A258" t="s">
        <v>128</v>
      </c>
      <c r="B258" t="s">
        <v>224</v>
      </c>
      <c r="C258" s="32">
        <v>45641</v>
      </c>
      <c r="D258" t="s">
        <v>481</v>
      </c>
      <c r="E258" t="str">
        <f>VLOOKUP(A258,'Agent wise'!A:E,5,0)</f>
        <v>Wireless</v>
      </c>
      <c r="F258" s="32">
        <v>45933</v>
      </c>
      <c r="G258">
        <f>COUNTIFS('Audit Raw data'!J:J,A:A,'Audit Raw data'!E:E,F:F)</f>
        <v>0</v>
      </c>
      <c r="H258" s="42" t="str">
        <f>IFERROR(SUMIFS('Audit Raw data'!BZ:BZ,'Audit Raw data'!J:J,A:A,'Audit Raw data'!E:E,F:F)/G258,"-")</f>
        <v>-</v>
      </c>
      <c r="I258">
        <f>COUNTIFS('Audit Raw data'!AM:AM,"Yes",'Audit Raw data'!J:J,A:A,'Audit Raw data'!E:E,'Day wise agent'!F:F)</f>
        <v>0</v>
      </c>
      <c r="J258">
        <f>COUNTIFS('Audit Raw data'!AM:AM,"NO",'Audit Raw data'!J:J,A:A,'Audit Raw data'!E:E,'Day wise agent'!F:F)</f>
        <v>0</v>
      </c>
      <c r="K258" s="12" t="str">
        <f t="shared" si="3"/>
        <v xml:space="preserve"> </v>
      </c>
    </row>
    <row r="259" spans="1:11" x14ac:dyDescent="0.35">
      <c r="A259" t="s">
        <v>130</v>
      </c>
      <c r="B259" t="s">
        <v>222</v>
      </c>
      <c r="C259" s="32">
        <v>45637</v>
      </c>
      <c r="D259" t="s">
        <v>56</v>
      </c>
      <c r="E259" t="str">
        <f>VLOOKUP(A259,'Agent wise'!A:E,5,0)</f>
        <v>Wireless</v>
      </c>
      <c r="F259" s="32">
        <v>45933</v>
      </c>
      <c r="G259">
        <f>COUNTIFS('Audit Raw data'!J:J,A:A,'Audit Raw data'!E:E,F:F)</f>
        <v>0</v>
      </c>
      <c r="H259" s="42" t="str">
        <f>IFERROR(SUMIFS('Audit Raw data'!BZ:BZ,'Audit Raw data'!J:J,A:A,'Audit Raw data'!E:E,F:F)/G259,"-")</f>
        <v>-</v>
      </c>
      <c r="I259">
        <f>COUNTIFS('Audit Raw data'!AM:AM,"Yes",'Audit Raw data'!J:J,A:A,'Audit Raw data'!E:E,'Day wise agent'!F:F)</f>
        <v>0</v>
      </c>
      <c r="J259">
        <f>COUNTIFS('Audit Raw data'!AM:AM,"NO",'Audit Raw data'!J:J,A:A,'Audit Raw data'!E:E,'Day wise agent'!F:F)</f>
        <v>0</v>
      </c>
      <c r="K259" s="12" t="str">
        <f t="shared" ref="K259:K322" si="4">IFERROR(I259/G259," ")</f>
        <v xml:space="preserve"> </v>
      </c>
    </row>
    <row r="260" spans="1:11" x14ac:dyDescent="0.35">
      <c r="A260" t="s">
        <v>131</v>
      </c>
      <c r="B260" t="s">
        <v>223</v>
      </c>
      <c r="C260" s="32">
        <v>45640</v>
      </c>
      <c r="D260" t="s">
        <v>481</v>
      </c>
      <c r="E260" t="str">
        <f>VLOOKUP(A260,'Agent wise'!A:E,5,0)</f>
        <v>Wireless</v>
      </c>
      <c r="F260" s="32">
        <v>45933</v>
      </c>
      <c r="G260">
        <f>COUNTIFS('Audit Raw data'!J:J,A:A,'Audit Raw data'!E:E,F:F)</f>
        <v>0</v>
      </c>
      <c r="H260" s="42" t="str">
        <f>IFERROR(SUMIFS('Audit Raw data'!BZ:BZ,'Audit Raw data'!J:J,A:A,'Audit Raw data'!E:E,F:F)/G260,"-")</f>
        <v>-</v>
      </c>
      <c r="I260">
        <f>COUNTIFS('Audit Raw data'!AM:AM,"Yes",'Audit Raw data'!J:J,A:A,'Audit Raw data'!E:E,'Day wise agent'!F:F)</f>
        <v>0</v>
      </c>
      <c r="J260">
        <f>COUNTIFS('Audit Raw data'!AM:AM,"NO",'Audit Raw data'!J:J,A:A,'Audit Raw data'!E:E,'Day wise agent'!F:F)</f>
        <v>0</v>
      </c>
      <c r="K260" s="12" t="str">
        <f t="shared" si="4"/>
        <v xml:space="preserve"> </v>
      </c>
    </row>
    <row r="261" spans="1:11" x14ac:dyDescent="0.35">
      <c r="A261" t="s">
        <v>225</v>
      </c>
      <c r="B261" t="s">
        <v>226</v>
      </c>
      <c r="C261" s="32">
        <v>45659</v>
      </c>
      <c r="D261" t="s">
        <v>290</v>
      </c>
      <c r="E261" t="str">
        <f>VLOOKUP(A261,'Agent wise'!A:E,5,0)</f>
        <v>Wireless</v>
      </c>
      <c r="F261" s="32">
        <v>45933</v>
      </c>
      <c r="G261">
        <f>COUNTIFS('Audit Raw data'!J:J,A:A,'Audit Raw data'!E:E,F:F)</f>
        <v>0</v>
      </c>
      <c r="H261" s="42" t="str">
        <f>IFERROR(SUMIFS('Audit Raw data'!BZ:BZ,'Audit Raw data'!J:J,A:A,'Audit Raw data'!E:E,F:F)/G261,"-")</f>
        <v>-</v>
      </c>
      <c r="I261">
        <f>COUNTIFS('Audit Raw data'!AM:AM,"Yes",'Audit Raw data'!J:J,A:A,'Audit Raw data'!E:E,'Day wise agent'!F:F)</f>
        <v>0</v>
      </c>
      <c r="J261">
        <f>COUNTIFS('Audit Raw data'!AM:AM,"NO",'Audit Raw data'!J:J,A:A,'Audit Raw data'!E:E,'Day wise agent'!F:F)</f>
        <v>0</v>
      </c>
      <c r="K261" s="12" t="str">
        <f t="shared" si="4"/>
        <v xml:space="preserve"> </v>
      </c>
    </row>
    <row r="262" spans="1:11" x14ac:dyDescent="0.35">
      <c r="A262" t="s">
        <v>228</v>
      </c>
      <c r="B262" t="s">
        <v>229</v>
      </c>
      <c r="C262" s="32">
        <v>45663</v>
      </c>
      <c r="D262" t="s">
        <v>80</v>
      </c>
      <c r="E262" t="str">
        <f>VLOOKUP(A262,'Agent wise'!A:E,5,0)</f>
        <v>Wireless</v>
      </c>
      <c r="F262" s="32">
        <v>45933</v>
      </c>
      <c r="G262">
        <f>COUNTIFS('Audit Raw data'!J:J,A:A,'Audit Raw data'!E:E,F:F)</f>
        <v>0</v>
      </c>
      <c r="H262" s="42" t="str">
        <f>IFERROR(SUMIFS('Audit Raw data'!BZ:BZ,'Audit Raw data'!J:J,A:A,'Audit Raw data'!E:E,F:F)/G262,"-")</f>
        <v>-</v>
      </c>
      <c r="I262">
        <f>COUNTIFS('Audit Raw data'!AM:AM,"Yes",'Audit Raw data'!J:J,A:A,'Audit Raw data'!E:E,'Day wise agent'!F:F)</f>
        <v>0</v>
      </c>
      <c r="J262">
        <f>COUNTIFS('Audit Raw data'!AM:AM,"NO",'Audit Raw data'!J:J,A:A,'Audit Raw data'!E:E,'Day wise agent'!F:F)</f>
        <v>0</v>
      </c>
      <c r="K262" s="12" t="str">
        <f t="shared" si="4"/>
        <v xml:space="preserve"> </v>
      </c>
    </row>
    <row r="263" spans="1:11" x14ac:dyDescent="0.35">
      <c r="A263" t="s">
        <v>230</v>
      </c>
      <c r="B263" t="s">
        <v>231</v>
      </c>
      <c r="C263" s="32">
        <v>45674</v>
      </c>
      <c r="D263" t="s">
        <v>242</v>
      </c>
      <c r="E263" t="str">
        <f>VLOOKUP(A263,'Agent wise'!A:E,5,0)</f>
        <v>RECL</v>
      </c>
      <c r="F263" s="32">
        <v>45933</v>
      </c>
      <c r="G263">
        <f>COUNTIFS('Audit Raw data'!J:J,A:A,'Audit Raw data'!E:E,F:F)</f>
        <v>0</v>
      </c>
      <c r="H263" s="42" t="str">
        <f>IFERROR(SUMIFS('Audit Raw data'!BZ:BZ,'Audit Raw data'!J:J,A:A,'Audit Raw data'!E:E,F:F)/G263,"-")</f>
        <v>-</v>
      </c>
      <c r="I263">
        <f>COUNTIFS('Audit Raw data'!AM:AM,"Yes",'Audit Raw data'!J:J,A:A,'Audit Raw data'!E:E,'Day wise agent'!F:F)</f>
        <v>0</v>
      </c>
      <c r="J263">
        <f>COUNTIFS('Audit Raw data'!AM:AM,"NO",'Audit Raw data'!J:J,A:A,'Audit Raw data'!E:E,'Day wise agent'!F:F)</f>
        <v>0</v>
      </c>
      <c r="K263" s="12" t="str">
        <f t="shared" si="4"/>
        <v xml:space="preserve"> </v>
      </c>
    </row>
    <row r="264" spans="1:11" x14ac:dyDescent="0.35">
      <c r="A264" t="s">
        <v>232</v>
      </c>
      <c r="B264" t="s">
        <v>233</v>
      </c>
      <c r="C264" s="32">
        <v>45675</v>
      </c>
      <c r="D264" t="s">
        <v>290</v>
      </c>
      <c r="E264" t="str">
        <f>VLOOKUP(A264,'Agent wise'!A:E,5,0)</f>
        <v>Wireless</v>
      </c>
      <c r="F264" s="32">
        <v>45933</v>
      </c>
      <c r="G264">
        <f>COUNTIFS('Audit Raw data'!J:J,A:A,'Audit Raw data'!E:E,F:F)</f>
        <v>0</v>
      </c>
      <c r="H264" s="42" t="str">
        <f>IFERROR(SUMIFS('Audit Raw data'!BZ:BZ,'Audit Raw data'!J:J,A:A,'Audit Raw data'!E:E,F:F)/G264,"-")</f>
        <v>-</v>
      </c>
      <c r="I264">
        <f>COUNTIFS('Audit Raw data'!AM:AM,"Yes",'Audit Raw data'!J:J,A:A,'Audit Raw data'!E:E,'Day wise agent'!F:F)</f>
        <v>0</v>
      </c>
      <c r="J264">
        <f>COUNTIFS('Audit Raw data'!AM:AM,"NO",'Audit Raw data'!J:J,A:A,'Audit Raw data'!E:E,'Day wise agent'!F:F)</f>
        <v>0</v>
      </c>
      <c r="K264" s="12" t="str">
        <f t="shared" si="4"/>
        <v xml:space="preserve"> </v>
      </c>
    </row>
    <row r="265" spans="1:11" x14ac:dyDescent="0.35">
      <c r="A265" t="s">
        <v>234</v>
      </c>
      <c r="B265" t="s">
        <v>235</v>
      </c>
      <c r="C265" s="32">
        <v>45690</v>
      </c>
      <c r="D265" t="s">
        <v>80</v>
      </c>
      <c r="E265" t="str">
        <f>VLOOKUP(A265,'Agent wise'!A:E,5,0)</f>
        <v>Wireless</v>
      </c>
      <c r="F265" s="32">
        <v>45933</v>
      </c>
      <c r="G265">
        <f>COUNTIFS('Audit Raw data'!J:J,A:A,'Audit Raw data'!E:E,F:F)</f>
        <v>0</v>
      </c>
      <c r="H265" s="42" t="str">
        <f>IFERROR(SUMIFS('Audit Raw data'!BZ:BZ,'Audit Raw data'!J:J,A:A,'Audit Raw data'!E:E,F:F)/G265,"-")</f>
        <v>-</v>
      </c>
      <c r="I265">
        <f>COUNTIFS('Audit Raw data'!AM:AM,"Yes",'Audit Raw data'!J:J,A:A,'Audit Raw data'!E:E,'Day wise agent'!F:F)</f>
        <v>0</v>
      </c>
      <c r="J265">
        <f>COUNTIFS('Audit Raw data'!AM:AM,"NO",'Audit Raw data'!J:J,A:A,'Audit Raw data'!E:E,'Day wise agent'!F:F)</f>
        <v>0</v>
      </c>
      <c r="K265" s="12" t="str">
        <f t="shared" si="4"/>
        <v xml:space="preserve"> </v>
      </c>
    </row>
    <row r="266" spans="1:11" x14ac:dyDescent="0.35">
      <c r="A266" t="s">
        <v>236</v>
      </c>
      <c r="B266" t="s">
        <v>237</v>
      </c>
      <c r="C266" s="32">
        <v>45705</v>
      </c>
      <c r="D266" t="s">
        <v>242</v>
      </c>
      <c r="E266" t="str">
        <f>VLOOKUP(A266,'Agent wise'!A:E,5,0)</f>
        <v>RECL</v>
      </c>
      <c r="F266" s="32">
        <v>45933</v>
      </c>
      <c r="G266">
        <f>COUNTIFS('Audit Raw data'!J:J,A:A,'Audit Raw data'!E:E,F:F)</f>
        <v>0</v>
      </c>
      <c r="H266" s="42" t="str">
        <f>IFERROR(SUMIFS('Audit Raw data'!BZ:BZ,'Audit Raw data'!J:J,A:A,'Audit Raw data'!E:E,F:F)/G266,"-")</f>
        <v>-</v>
      </c>
      <c r="I266">
        <f>COUNTIFS('Audit Raw data'!AM:AM,"Yes",'Audit Raw data'!J:J,A:A,'Audit Raw data'!E:E,'Day wise agent'!F:F)</f>
        <v>0</v>
      </c>
      <c r="J266">
        <f>COUNTIFS('Audit Raw data'!AM:AM,"NO",'Audit Raw data'!J:J,A:A,'Audit Raw data'!E:E,'Day wise agent'!F:F)</f>
        <v>0</v>
      </c>
      <c r="K266" s="12" t="str">
        <f t="shared" si="4"/>
        <v xml:space="preserve"> </v>
      </c>
    </row>
    <row r="267" spans="1:11" x14ac:dyDescent="0.35">
      <c r="A267" t="s">
        <v>240</v>
      </c>
      <c r="B267" t="s">
        <v>241</v>
      </c>
      <c r="C267" s="32">
        <v>45710</v>
      </c>
      <c r="D267" t="s">
        <v>242</v>
      </c>
      <c r="E267" t="str">
        <f>VLOOKUP(A267,'Agent wise'!A:E,5,0)</f>
        <v>RECL</v>
      </c>
      <c r="F267" s="32">
        <v>45933</v>
      </c>
      <c r="G267">
        <f>COUNTIFS('Audit Raw data'!J:J,A:A,'Audit Raw data'!E:E,F:F)</f>
        <v>0</v>
      </c>
      <c r="H267" s="42" t="str">
        <f>IFERROR(SUMIFS('Audit Raw data'!BZ:BZ,'Audit Raw data'!J:J,A:A,'Audit Raw data'!E:E,F:F)/G267,"-")</f>
        <v>-</v>
      </c>
      <c r="I267">
        <f>COUNTIFS('Audit Raw data'!AM:AM,"Yes",'Audit Raw data'!J:J,A:A,'Audit Raw data'!E:E,'Day wise agent'!F:F)</f>
        <v>0</v>
      </c>
      <c r="J267">
        <f>COUNTIFS('Audit Raw data'!AM:AM,"NO",'Audit Raw data'!J:J,A:A,'Audit Raw data'!E:E,'Day wise agent'!F:F)</f>
        <v>0</v>
      </c>
      <c r="K267" s="12" t="str">
        <f t="shared" si="4"/>
        <v xml:space="preserve"> </v>
      </c>
    </row>
    <row r="268" spans="1:11" x14ac:dyDescent="0.35">
      <c r="A268" t="s">
        <v>243</v>
      </c>
      <c r="B268" t="s">
        <v>244</v>
      </c>
      <c r="C268" s="32">
        <v>45710</v>
      </c>
      <c r="D268" t="s">
        <v>242</v>
      </c>
      <c r="E268" t="str">
        <f>VLOOKUP(A268,'Agent wise'!A:E,5,0)</f>
        <v>RECL</v>
      </c>
      <c r="F268" s="32">
        <v>45933</v>
      </c>
      <c r="G268">
        <f>COUNTIFS('Audit Raw data'!J:J,A:A,'Audit Raw data'!E:E,F:F)</f>
        <v>0</v>
      </c>
      <c r="H268" s="42" t="str">
        <f>IFERROR(SUMIFS('Audit Raw data'!BZ:BZ,'Audit Raw data'!J:J,A:A,'Audit Raw data'!E:E,F:F)/G268,"-")</f>
        <v>-</v>
      </c>
      <c r="I268">
        <f>COUNTIFS('Audit Raw data'!AM:AM,"Yes",'Audit Raw data'!J:J,A:A,'Audit Raw data'!E:E,'Day wise agent'!F:F)</f>
        <v>0</v>
      </c>
      <c r="J268">
        <f>COUNTIFS('Audit Raw data'!AM:AM,"NO",'Audit Raw data'!J:J,A:A,'Audit Raw data'!E:E,'Day wise agent'!F:F)</f>
        <v>0</v>
      </c>
      <c r="K268" s="12" t="str">
        <f t="shared" si="4"/>
        <v xml:space="preserve"> </v>
      </c>
    </row>
    <row r="269" spans="1:11" x14ac:dyDescent="0.35">
      <c r="A269" t="s">
        <v>245</v>
      </c>
      <c r="B269" t="s">
        <v>246</v>
      </c>
      <c r="C269" s="32">
        <v>45710</v>
      </c>
      <c r="D269" t="s">
        <v>290</v>
      </c>
      <c r="E269" t="str">
        <f>VLOOKUP(A269,'Agent wise'!A:E,5,0)</f>
        <v>Wireless</v>
      </c>
      <c r="F269" s="32">
        <v>45933</v>
      </c>
      <c r="G269">
        <f>COUNTIFS('Audit Raw data'!J:J,A:A,'Audit Raw data'!E:E,F:F)</f>
        <v>1</v>
      </c>
      <c r="H269" s="42">
        <f>IFERROR(SUMIFS('Audit Raw data'!BZ:BZ,'Audit Raw data'!J:J,A:A,'Audit Raw data'!E:E,F:F)/G269,"-")</f>
        <v>90</v>
      </c>
      <c r="I269">
        <f>COUNTIFS('Audit Raw data'!AM:AM,"Yes",'Audit Raw data'!J:J,A:A,'Audit Raw data'!E:E,'Day wise agent'!F:F)</f>
        <v>1</v>
      </c>
      <c r="J269">
        <f>COUNTIFS('Audit Raw data'!AM:AM,"NO",'Audit Raw data'!J:J,A:A,'Audit Raw data'!E:E,'Day wise agent'!F:F)</f>
        <v>0</v>
      </c>
      <c r="K269" s="12">
        <f t="shared" si="4"/>
        <v>1</v>
      </c>
    </row>
    <row r="270" spans="1:11" x14ac:dyDescent="0.35">
      <c r="A270" t="s">
        <v>238</v>
      </c>
      <c r="B270" t="s">
        <v>239</v>
      </c>
      <c r="C270" s="32">
        <v>45710</v>
      </c>
      <c r="D270" t="s">
        <v>242</v>
      </c>
      <c r="E270" t="str">
        <f>VLOOKUP(A270,'Agent wise'!A:E,5,0)</f>
        <v>RECL</v>
      </c>
      <c r="F270" s="32">
        <v>45933</v>
      </c>
      <c r="G270">
        <f>COUNTIFS('Audit Raw data'!J:J,A:A,'Audit Raw data'!E:E,F:F)</f>
        <v>0</v>
      </c>
      <c r="H270" s="42" t="str">
        <f>IFERROR(SUMIFS('Audit Raw data'!BZ:BZ,'Audit Raw data'!J:J,A:A,'Audit Raw data'!E:E,F:F)/G270,"-")</f>
        <v>-</v>
      </c>
      <c r="I270">
        <f>COUNTIFS('Audit Raw data'!AM:AM,"Yes",'Audit Raw data'!J:J,A:A,'Audit Raw data'!E:E,'Day wise agent'!F:F)</f>
        <v>0</v>
      </c>
      <c r="J270">
        <f>COUNTIFS('Audit Raw data'!AM:AM,"NO",'Audit Raw data'!J:J,A:A,'Audit Raw data'!E:E,'Day wise agent'!F:F)</f>
        <v>0</v>
      </c>
      <c r="K270" s="12" t="str">
        <f t="shared" si="4"/>
        <v xml:space="preserve"> </v>
      </c>
    </row>
    <row r="271" spans="1:11" x14ac:dyDescent="0.35">
      <c r="A271" t="s">
        <v>140</v>
      </c>
      <c r="B271" t="s">
        <v>247</v>
      </c>
      <c r="C271" s="32">
        <v>45717</v>
      </c>
      <c r="D271" t="s">
        <v>192</v>
      </c>
      <c r="E271" t="str">
        <f>VLOOKUP(A271,'Agent wise'!A:E,5,0)</f>
        <v>Wire-line</v>
      </c>
      <c r="F271" s="32">
        <v>45933</v>
      </c>
      <c r="G271">
        <f>COUNTIFS('Audit Raw data'!J:J,A:A,'Audit Raw data'!E:E,F:F)</f>
        <v>0</v>
      </c>
      <c r="H271" s="42" t="str">
        <f>IFERROR(SUMIFS('Audit Raw data'!BZ:BZ,'Audit Raw data'!J:J,A:A,'Audit Raw data'!E:E,F:F)/G271,"-")</f>
        <v>-</v>
      </c>
      <c r="I271">
        <f>COUNTIFS('Audit Raw data'!AM:AM,"Yes",'Audit Raw data'!J:J,A:A,'Audit Raw data'!E:E,'Day wise agent'!F:F)</f>
        <v>0</v>
      </c>
      <c r="J271">
        <f>COUNTIFS('Audit Raw data'!AM:AM,"NO",'Audit Raw data'!J:J,A:A,'Audit Raw data'!E:E,'Day wise agent'!F:F)</f>
        <v>0</v>
      </c>
      <c r="K271" s="12" t="str">
        <f t="shared" si="4"/>
        <v xml:space="preserve"> </v>
      </c>
    </row>
    <row r="272" spans="1:11" x14ac:dyDescent="0.35">
      <c r="A272" t="s">
        <v>248</v>
      </c>
      <c r="B272" t="s">
        <v>249</v>
      </c>
      <c r="C272" s="32">
        <v>45723</v>
      </c>
      <c r="D272" t="s">
        <v>290</v>
      </c>
      <c r="E272" t="str">
        <f>VLOOKUP(A272,'Agent wise'!A:E,5,0)</f>
        <v>Wireless</v>
      </c>
      <c r="F272" s="32">
        <v>45933</v>
      </c>
      <c r="G272">
        <f>COUNTIFS('Audit Raw data'!J:J,A:A,'Audit Raw data'!E:E,F:F)</f>
        <v>0</v>
      </c>
      <c r="H272" s="42" t="str">
        <f>IFERROR(SUMIFS('Audit Raw data'!BZ:BZ,'Audit Raw data'!J:J,A:A,'Audit Raw data'!E:E,F:F)/G272,"-")</f>
        <v>-</v>
      </c>
      <c r="I272">
        <f>COUNTIFS('Audit Raw data'!AM:AM,"Yes",'Audit Raw data'!J:J,A:A,'Audit Raw data'!E:E,'Day wise agent'!F:F)</f>
        <v>0</v>
      </c>
      <c r="J272">
        <f>COUNTIFS('Audit Raw data'!AM:AM,"NO",'Audit Raw data'!J:J,A:A,'Audit Raw data'!E:E,'Day wise agent'!F:F)</f>
        <v>0</v>
      </c>
      <c r="K272" s="12" t="str">
        <f t="shared" si="4"/>
        <v xml:space="preserve"> </v>
      </c>
    </row>
    <row r="273" spans="1:11" x14ac:dyDescent="0.35">
      <c r="A273" t="s">
        <v>155</v>
      </c>
      <c r="B273" t="s">
        <v>250</v>
      </c>
      <c r="C273" s="32">
        <v>45735</v>
      </c>
      <c r="D273" t="s">
        <v>56</v>
      </c>
      <c r="E273" t="str">
        <f>VLOOKUP(A273,'Agent wise'!A:E,5,0)</f>
        <v>Wireless</v>
      </c>
      <c r="F273" s="32">
        <v>45933</v>
      </c>
      <c r="G273">
        <f>COUNTIFS('Audit Raw data'!J:J,A:A,'Audit Raw data'!E:E,F:F)</f>
        <v>1</v>
      </c>
      <c r="H273" s="42">
        <f>IFERROR(SUMIFS('Audit Raw data'!BZ:BZ,'Audit Raw data'!J:J,A:A,'Audit Raw data'!E:E,F:F)/G273,"-")</f>
        <v>100</v>
      </c>
      <c r="I273">
        <f>COUNTIFS('Audit Raw data'!AM:AM,"Yes",'Audit Raw data'!J:J,A:A,'Audit Raw data'!E:E,'Day wise agent'!F:F)</f>
        <v>1</v>
      </c>
      <c r="J273">
        <f>COUNTIFS('Audit Raw data'!AM:AM,"NO",'Audit Raw data'!J:J,A:A,'Audit Raw data'!E:E,'Day wise agent'!F:F)</f>
        <v>0</v>
      </c>
      <c r="K273" s="12">
        <f t="shared" si="4"/>
        <v>1</v>
      </c>
    </row>
    <row r="274" spans="1:11" x14ac:dyDescent="0.35">
      <c r="A274" t="s">
        <v>251</v>
      </c>
      <c r="B274" t="s">
        <v>252</v>
      </c>
      <c r="C274" s="32">
        <v>45748</v>
      </c>
      <c r="D274" t="s">
        <v>290</v>
      </c>
      <c r="E274" t="str">
        <f>VLOOKUP(A274,'Agent wise'!A:E,5,0)</f>
        <v>Wireless</v>
      </c>
      <c r="F274" s="32">
        <v>45933</v>
      </c>
      <c r="G274">
        <f>COUNTIFS('Audit Raw data'!J:J,A:A,'Audit Raw data'!E:E,F:F)</f>
        <v>0</v>
      </c>
      <c r="H274" s="42" t="str">
        <f>IFERROR(SUMIFS('Audit Raw data'!BZ:BZ,'Audit Raw data'!J:J,A:A,'Audit Raw data'!E:E,F:F)/G274,"-")</f>
        <v>-</v>
      </c>
      <c r="I274">
        <f>COUNTIFS('Audit Raw data'!AM:AM,"Yes",'Audit Raw data'!J:J,A:A,'Audit Raw data'!E:E,'Day wise agent'!F:F)</f>
        <v>0</v>
      </c>
      <c r="J274">
        <f>COUNTIFS('Audit Raw data'!AM:AM,"NO",'Audit Raw data'!J:J,A:A,'Audit Raw data'!E:E,'Day wise agent'!F:F)</f>
        <v>0</v>
      </c>
      <c r="K274" s="12" t="str">
        <f t="shared" si="4"/>
        <v xml:space="preserve"> </v>
      </c>
    </row>
    <row r="275" spans="1:11" x14ac:dyDescent="0.35">
      <c r="A275" t="s">
        <v>150</v>
      </c>
      <c r="B275" t="s">
        <v>253</v>
      </c>
      <c r="C275" s="32">
        <v>45767</v>
      </c>
      <c r="D275" t="s">
        <v>192</v>
      </c>
      <c r="E275" t="str">
        <f>VLOOKUP(A275,'Agent wise'!A:E,5,0)</f>
        <v>Wire-line</v>
      </c>
      <c r="F275" s="32">
        <v>45933</v>
      </c>
      <c r="G275">
        <f>COUNTIFS('Audit Raw data'!J:J,A:A,'Audit Raw data'!E:E,F:F)</f>
        <v>1</v>
      </c>
      <c r="H275" s="42">
        <f>IFERROR(SUMIFS('Audit Raw data'!BZ:BZ,'Audit Raw data'!J:J,A:A,'Audit Raw data'!E:E,F:F)/G275,"-")</f>
        <v>96</v>
      </c>
      <c r="I275">
        <f>COUNTIFS('Audit Raw data'!AM:AM,"Yes",'Audit Raw data'!J:J,A:A,'Audit Raw data'!E:E,'Day wise agent'!F:F)</f>
        <v>1</v>
      </c>
      <c r="J275">
        <f>COUNTIFS('Audit Raw data'!AM:AM,"NO",'Audit Raw data'!J:J,A:A,'Audit Raw data'!E:E,'Day wise agent'!F:F)</f>
        <v>0</v>
      </c>
      <c r="K275" s="12">
        <f t="shared" si="4"/>
        <v>1</v>
      </c>
    </row>
    <row r="276" spans="1:11" x14ac:dyDescent="0.35">
      <c r="A276" t="s">
        <v>254</v>
      </c>
      <c r="B276" t="s">
        <v>255</v>
      </c>
      <c r="C276" s="32">
        <v>45766</v>
      </c>
      <c r="D276" t="s">
        <v>481</v>
      </c>
      <c r="E276" t="str">
        <f>VLOOKUP(A276,'Agent wise'!A:E,5,0)</f>
        <v>Wireless</v>
      </c>
      <c r="F276" s="32">
        <v>45933</v>
      </c>
      <c r="G276">
        <f>COUNTIFS('Audit Raw data'!J:J,A:A,'Audit Raw data'!E:E,F:F)</f>
        <v>0</v>
      </c>
      <c r="H276" s="42" t="str">
        <f>IFERROR(SUMIFS('Audit Raw data'!BZ:BZ,'Audit Raw data'!J:J,A:A,'Audit Raw data'!E:E,F:F)/G276,"-")</f>
        <v>-</v>
      </c>
      <c r="I276">
        <f>COUNTIFS('Audit Raw data'!AM:AM,"Yes",'Audit Raw data'!J:J,A:A,'Audit Raw data'!E:E,'Day wise agent'!F:F)</f>
        <v>0</v>
      </c>
      <c r="J276">
        <f>COUNTIFS('Audit Raw data'!AM:AM,"NO",'Audit Raw data'!J:J,A:A,'Audit Raw data'!E:E,'Day wise agent'!F:F)</f>
        <v>0</v>
      </c>
      <c r="K276" s="12" t="str">
        <f t="shared" si="4"/>
        <v xml:space="preserve"> </v>
      </c>
    </row>
    <row r="277" spans="1:11" x14ac:dyDescent="0.35">
      <c r="A277" t="s">
        <v>149</v>
      </c>
      <c r="B277" t="s">
        <v>258</v>
      </c>
      <c r="C277" s="32">
        <v>45775</v>
      </c>
      <c r="D277" t="s">
        <v>192</v>
      </c>
      <c r="E277" t="str">
        <f>VLOOKUP(A277,'Agent wise'!A:E,5,0)</f>
        <v>Wire-line</v>
      </c>
      <c r="F277" s="32">
        <v>45933</v>
      </c>
      <c r="G277">
        <f>COUNTIFS('Audit Raw data'!J:J,A:A,'Audit Raw data'!E:E,F:F)</f>
        <v>1</v>
      </c>
      <c r="H277" s="42">
        <f>IFERROR(SUMIFS('Audit Raw data'!BZ:BZ,'Audit Raw data'!J:J,A:A,'Audit Raw data'!E:E,F:F)/G277,"-")</f>
        <v>94</v>
      </c>
      <c r="I277">
        <f>COUNTIFS('Audit Raw data'!AM:AM,"Yes",'Audit Raw data'!J:J,A:A,'Audit Raw data'!E:E,'Day wise agent'!F:F)</f>
        <v>1</v>
      </c>
      <c r="J277">
        <f>COUNTIFS('Audit Raw data'!AM:AM,"NO",'Audit Raw data'!J:J,A:A,'Audit Raw data'!E:E,'Day wise agent'!F:F)</f>
        <v>0</v>
      </c>
      <c r="K277" s="12">
        <f t="shared" si="4"/>
        <v>1</v>
      </c>
    </row>
    <row r="278" spans="1:11" x14ac:dyDescent="0.35">
      <c r="A278" t="s">
        <v>259</v>
      </c>
      <c r="B278" t="s">
        <v>260</v>
      </c>
      <c r="C278" s="32">
        <v>45797</v>
      </c>
      <c r="D278" t="s">
        <v>192</v>
      </c>
      <c r="E278" t="str">
        <f>VLOOKUP(A278,'Agent wise'!A:E,5,0)</f>
        <v>Wire-line</v>
      </c>
      <c r="F278" s="32">
        <v>45933</v>
      </c>
      <c r="G278">
        <f>COUNTIFS('Audit Raw data'!J:J,A:A,'Audit Raw data'!E:E,F:F)</f>
        <v>2</v>
      </c>
      <c r="H278" s="42">
        <f>IFERROR(SUMIFS('Audit Raw data'!BZ:BZ,'Audit Raw data'!J:J,A:A,'Audit Raw data'!E:E,F:F)/G278,"-")</f>
        <v>97</v>
      </c>
      <c r="I278">
        <f>COUNTIFS('Audit Raw data'!AM:AM,"Yes",'Audit Raw data'!J:J,A:A,'Audit Raw data'!E:E,'Day wise agent'!F:F)</f>
        <v>2</v>
      </c>
      <c r="J278">
        <f>COUNTIFS('Audit Raw data'!AM:AM,"NO",'Audit Raw data'!J:J,A:A,'Audit Raw data'!E:E,'Day wise agent'!F:F)</f>
        <v>0</v>
      </c>
      <c r="K278" s="12">
        <f t="shared" si="4"/>
        <v>1</v>
      </c>
    </row>
    <row r="279" spans="1:11" x14ac:dyDescent="0.35">
      <c r="A279" t="s">
        <v>151</v>
      </c>
      <c r="B279" t="s">
        <v>261</v>
      </c>
      <c r="C279" s="32">
        <v>45797</v>
      </c>
      <c r="D279" t="s">
        <v>192</v>
      </c>
      <c r="E279" t="str">
        <f>VLOOKUP(A279,'Agent wise'!A:E,5,0)</f>
        <v>Wire-line</v>
      </c>
      <c r="F279" s="32">
        <v>45933</v>
      </c>
      <c r="G279">
        <f>COUNTIFS('Audit Raw data'!J:J,A:A,'Audit Raw data'!E:E,F:F)</f>
        <v>1</v>
      </c>
      <c r="H279" s="42">
        <f>IFERROR(SUMIFS('Audit Raw data'!BZ:BZ,'Audit Raw data'!J:J,A:A,'Audit Raw data'!E:E,F:F)/G279,"-")</f>
        <v>96</v>
      </c>
      <c r="I279">
        <f>COUNTIFS('Audit Raw data'!AM:AM,"Yes",'Audit Raw data'!J:J,A:A,'Audit Raw data'!E:E,'Day wise agent'!F:F)</f>
        <v>1</v>
      </c>
      <c r="J279">
        <f>COUNTIFS('Audit Raw data'!AM:AM,"NO",'Audit Raw data'!J:J,A:A,'Audit Raw data'!E:E,'Day wise agent'!F:F)</f>
        <v>0</v>
      </c>
      <c r="K279" s="12">
        <f t="shared" si="4"/>
        <v>1</v>
      </c>
    </row>
    <row r="280" spans="1:11" x14ac:dyDescent="0.35">
      <c r="A280" t="s">
        <v>262</v>
      </c>
      <c r="B280" t="s">
        <v>263</v>
      </c>
      <c r="C280" s="32">
        <v>45809</v>
      </c>
      <c r="D280" t="s">
        <v>481</v>
      </c>
      <c r="E280" t="str">
        <f>VLOOKUP(A280,'Agent wise'!A:E,5,0)</f>
        <v>Wireless</v>
      </c>
      <c r="F280" s="32">
        <v>45933</v>
      </c>
      <c r="G280">
        <f>COUNTIFS('Audit Raw data'!J:J,A:A,'Audit Raw data'!E:E,F:F)</f>
        <v>0</v>
      </c>
      <c r="H280" s="42" t="str">
        <f>IFERROR(SUMIFS('Audit Raw data'!BZ:BZ,'Audit Raw data'!J:J,A:A,'Audit Raw data'!E:E,F:F)/G280,"-")</f>
        <v>-</v>
      </c>
      <c r="I280">
        <f>COUNTIFS('Audit Raw data'!AM:AM,"Yes",'Audit Raw data'!J:J,A:A,'Audit Raw data'!E:E,'Day wise agent'!F:F)</f>
        <v>0</v>
      </c>
      <c r="J280">
        <f>COUNTIFS('Audit Raw data'!AM:AM,"NO",'Audit Raw data'!J:J,A:A,'Audit Raw data'!E:E,'Day wise agent'!F:F)</f>
        <v>0</v>
      </c>
      <c r="K280" s="12" t="str">
        <f t="shared" si="4"/>
        <v xml:space="preserve"> </v>
      </c>
    </row>
    <row r="281" spans="1:11" x14ac:dyDescent="0.35">
      <c r="A281" t="s">
        <v>264</v>
      </c>
      <c r="B281" t="s">
        <v>265</v>
      </c>
      <c r="C281" s="32">
        <v>45809</v>
      </c>
      <c r="D281" t="s">
        <v>56</v>
      </c>
      <c r="E281" t="str">
        <f>VLOOKUP(A281,'Agent wise'!A:E,5,0)</f>
        <v>Wireless</v>
      </c>
      <c r="F281" s="32">
        <v>45933</v>
      </c>
      <c r="G281">
        <f>COUNTIFS('Audit Raw data'!J:J,A:A,'Audit Raw data'!E:E,F:F)</f>
        <v>0</v>
      </c>
      <c r="H281" s="42" t="str">
        <f>IFERROR(SUMIFS('Audit Raw data'!BZ:BZ,'Audit Raw data'!J:J,A:A,'Audit Raw data'!E:E,F:F)/G281,"-")</f>
        <v>-</v>
      </c>
      <c r="I281">
        <f>COUNTIFS('Audit Raw data'!AM:AM,"Yes",'Audit Raw data'!J:J,A:A,'Audit Raw data'!E:E,'Day wise agent'!F:F)</f>
        <v>0</v>
      </c>
      <c r="J281">
        <f>COUNTIFS('Audit Raw data'!AM:AM,"NO",'Audit Raw data'!J:J,A:A,'Audit Raw data'!E:E,'Day wise agent'!F:F)</f>
        <v>0</v>
      </c>
      <c r="K281" s="12" t="str">
        <f t="shared" si="4"/>
        <v xml:space="preserve"> </v>
      </c>
    </row>
    <row r="282" spans="1:11" x14ac:dyDescent="0.35">
      <c r="A282" t="s">
        <v>266</v>
      </c>
      <c r="B282" t="s">
        <v>267</v>
      </c>
      <c r="C282" s="32">
        <v>45823</v>
      </c>
      <c r="D282" t="s">
        <v>56</v>
      </c>
      <c r="E282" t="str">
        <f>VLOOKUP(A282,'Agent wise'!A:E,5,0)</f>
        <v>Wireless</v>
      </c>
      <c r="F282" s="32">
        <v>45933</v>
      </c>
      <c r="G282">
        <f>COUNTIFS('Audit Raw data'!J:J,A:A,'Audit Raw data'!E:E,F:F)</f>
        <v>0</v>
      </c>
      <c r="H282" s="42" t="str">
        <f>IFERROR(SUMIFS('Audit Raw data'!BZ:BZ,'Audit Raw data'!J:J,A:A,'Audit Raw data'!E:E,F:F)/G282,"-")</f>
        <v>-</v>
      </c>
      <c r="I282">
        <f>COUNTIFS('Audit Raw data'!AM:AM,"Yes",'Audit Raw data'!J:J,A:A,'Audit Raw data'!E:E,'Day wise agent'!F:F)</f>
        <v>0</v>
      </c>
      <c r="J282">
        <f>COUNTIFS('Audit Raw data'!AM:AM,"NO",'Audit Raw data'!J:J,A:A,'Audit Raw data'!E:E,'Day wise agent'!F:F)</f>
        <v>0</v>
      </c>
      <c r="K282" s="12" t="str">
        <f t="shared" si="4"/>
        <v xml:space="preserve"> </v>
      </c>
    </row>
    <row r="283" spans="1:11" x14ac:dyDescent="0.35">
      <c r="A283" t="s">
        <v>268</v>
      </c>
      <c r="B283" t="s">
        <v>269</v>
      </c>
      <c r="C283" s="32">
        <v>45830</v>
      </c>
      <c r="D283" t="s">
        <v>80</v>
      </c>
      <c r="E283" t="str">
        <f>VLOOKUP(A283,'Agent wise'!A:E,5,0)</f>
        <v>Wireless</v>
      </c>
      <c r="F283" s="32">
        <v>45933</v>
      </c>
      <c r="G283">
        <f>COUNTIFS('Audit Raw data'!J:J,A:A,'Audit Raw data'!E:E,F:F)</f>
        <v>0</v>
      </c>
      <c r="H283" s="42" t="str">
        <f>IFERROR(SUMIFS('Audit Raw data'!BZ:BZ,'Audit Raw data'!J:J,A:A,'Audit Raw data'!E:E,F:F)/G283,"-")</f>
        <v>-</v>
      </c>
      <c r="I283">
        <f>COUNTIFS('Audit Raw data'!AM:AM,"Yes",'Audit Raw data'!J:J,A:A,'Audit Raw data'!E:E,'Day wise agent'!F:F)</f>
        <v>0</v>
      </c>
      <c r="J283">
        <f>COUNTIFS('Audit Raw data'!AM:AM,"NO",'Audit Raw data'!J:J,A:A,'Audit Raw data'!E:E,'Day wise agent'!F:F)</f>
        <v>0</v>
      </c>
      <c r="K283" s="12" t="str">
        <f t="shared" si="4"/>
        <v xml:space="preserve"> </v>
      </c>
    </row>
    <row r="284" spans="1:11" x14ac:dyDescent="0.35">
      <c r="A284" t="s">
        <v>270</v>
      </c>
      <c r="B284" t="s">
        <v>271</v>
      </c>
      <c r="C284" s="32">
        <v>45834</v>
      </c>
      <c r="D284" t="s">
        <v>481</v>
      </c>
      <c r="E284" t="str">
        <f>VLOOKUP(A284,'Agent wise'!A:E,5,0)</f>
        <v>Wireless</v>
      </c>
      <c r="F284" s="32">
        <v>45933</v>
      </c>
      <c r="G284">
        <f>COUNTIFS('Audit Raw data'!J:J,A:A,'Audit Raw data'!E:E,F:F)</f>
        <v>1</v>
      </c>
      <c r="H284" s="42">
        <f>IFERROR(SUMIFS('Audit Raw data'!BZ:BZ,'Audit Raw data'!J:J,A:A,'Audit Raw data'!E:E,F:F)/G284,"-")</f>
        <v>94</v>
      </c>
      <c r="I284">
        <f>COUNTIFS('Audit Raw data'!AM:AM,"Yes",'Audit Raw data'!J:J,A:A,'Audit Raw data'!E:E,'Day wise agent'!F:F)</f>
        <v>1</v>
      </c>
      <c r="J284">
        <f>COUNTIFS('Audit Raw data'!AM:AM,"NO",'Audit Raw data'!J:J,A:A,'Audit Raw data'!E:E,'Day wise agent'!F:F)</f>
        <v>0</v>
      </c>
      <c r="K284" s="12">
        <f t="shared" si="4"/>
        <v>1</v>
      </c>
    </row>
    <row r="285" spans="1:11" x14ac:dyDescent="0.35">
      <c r="A285" t="s">
        <v>274</v>
      </c>
      <c r="B285" t="s">
        <v>275</v>
      </c>
      <c r="C285" s="32">
        <v>45840</v>
      </c>
      <c r="D285" t="s">
        <v>290</v>
      </c>
      <c r="E285" t="str">
        <f>VLOOKUP(A285,'Agent wise'!A:E,5,0)</f>
        <v>Wireless</v>
      </c>
      <c r="F285" s="32">
        <v>45933</v>
      </c>
      <c r="G285">
        <f>COUNTIFS('Audit Raw data'!J:J,A:A,'Audit Raw data'!E:E,F:F)</f>
        <v>0</v>
      </c>
      <c r="H285" s="42" t="str">
        <f>IFERROR(SUMIFS('Audit Raw data'!BZ:BZ,'Audit Raw data'!J:J,A:A,'Audit Raw data'!E:E,F:F)/G285,"-")</f>
        <v>-</v>
      </c>
      <c r="I285">
        <f>COUNTIFS('Audit Raw data'!AM:AM,"Yes",'Audit Raw data'!J:J,A:A,'Audit Raw data'!E:E,'Day wise agent'!F:F)</f>
        <v>0</v>
      </c>
      <c r="J285">
        <f>COUNTIFS('Audit Raw data'!AM:AM,"NO",'Audit Raw data'!J:J,A:A,'Audit Raw data'!E:E,'Day wise agent'!F:F)</f>
        <v>0</v>
      </c>
      <c r="K285" s="12" t="str">
        <f t="shared" si="4"/>
        <v xml:space="preserve"> </v>
      </c>
    </row>
    <row r="286" spans="1:11" x14ac:dyDescent="0.35">
      <c r="A286" t="s">
        <v>272</v>
      </c>
      <c r="B286" t="s">
        <v>273</v>
      </c>
      <c r="C286" s="32">
        <v>45840</v>
      </c>
      <c r="D286" t="s">
        <v>56</v>
      </c>
      <c r="E286" t="str">
        <f>VLOOKUP(A286,'Agent wise'!A:E,5,0)</f>
        <v>Wireless</v>
      </c>
      <c r="F286" s="32">
        <v>45933</v>
      </c>
      <c r="G286">
        <f>COUNTIFS('Audit Raw data'!J:J,A:A,'Audit Raw data'!E:E,F:F)</f>
        <v>0</v>
      </c>
      <c r="H286" s="42" t="str">
        <f>IFERROR(SUMIFS('Audit Raw data'!BZ:BZ,'Audit Raw data'!J:J,A:A,'Audit Raw data'!E:E,F:F)/G286,"-")</f>
        <v>-</v>
      </c>
      <c r="I286">
        <f>COUNTIFS('Audit Raw data'!AM:AM,"Yes",'Audit Raw data'!J:J,A:A,'Audit Raw data'!E:E,'Day wise agent'!F:F)</f>
        <v>0</v>
      </c>
      <c r="J286">
        <f>COUNTIFS('Audit Raw data'!AM:AM,"NO",'Audit Raw data'!J:J,A:A,'Audit Raw data'!E:E,'Day wise agent'!F:F)</f>
        <v>0</v>
      </c>
      <c r="K286" s="12" t="str">
        <f t="shared" si="4"/>
        <v xml:space="preserve"> </v>
      </c>
    </row>
    <row r="287" spans="1:11" x14ac:dyDescent="0.35">
      <c r="A287" t="s">
        <v>278</v>
      </c>
      <c r="B287" t="s">
        <v>279</v>
      </c>
      <c r="C287" s="32">
        <v>45856</v>
      </c>
      <c r="D287" t="s">
        <v>80</v>
      </c>
      <c r="E287" t="str">
        <f>VLOOKUP(A287,'Agent wise'!A:E,5,0)</f>
        <v>Wireless</v>
      </c>
      <c r="F287" s="32">
        <v>45933</v>
      </c>
      <c r="G287">
        <f>COUNTIFS('Audit Raw data'!J:J,A:A,'Audit Raw data'!E:E,F:F)</f>
        <v>1</v>
      </c>
      <c r="H287" s="42">
        <f>IFERROR(SUMIFS('Audit Raw data'!BZ:BZ,'Audit Raw data'!J:J,A:A,'Audit Raw data'!E:E,F:F)/G287,"-")</f>
        <v>96</v>
      </c>
      <c r="I287">
        <f>COUNTIFS('Audit Raw data'!AM:AM,"Yes",'Audit Raw data'!J:J,A:A,'Audit Raw data'!E:E,'Day wise agent'!F:F)</f>
        <v>1</v>
      </c>
      <c r="J287">
        <f>COUNTIFS('Audit Raw data'!AM:AM,"NO",'Audit Raw data'!J:J,A:A,'Audit Raw data'!E:E,'Day wise agent'!F:F)</f>
        <v>0</v>
      </c>
      <c r="K287" s="12">
        <f t="shared" si="4"/>
        <v>1</v>
      </c>
    </row>
    <row r="288" spans="1:11" x14ac:dyDescent="0.35">
      <c r="A288" t="s">
        <v>280</v>
      </c>
      <c r="B288" t="s">
        <v>460</v>
      </c>
      <c r="C288" s="32">
        <v>45856</v>
      </c>
      <c r="D288" t="s">
        <v>56</v>
      </c>
      <c r="E288" t="str">
        <f>VLOOKUP(A288,'Agent wise'!A:E,5,0)</f>
        <v>Wireless</v>
      </c>
      <c r="F288" s="32">
        <v>45933</v>
      </c>
      <c r="G288">
        <f>COUNTIFS('Audit Raw data'!J:J,A:A,'Audit Raw data'!E:E,F:F)</f>
        <v>0</v>
      </c>
      <c r="H288" s="42" t="str">
        <f>IFERROR(SUMIFS('Audit Raw data'!BZ:BZ,'Audit Raw data'!J:J,A:A,'Audit Raw data'!E:E,F:F)/G288,"-")</f>
        <v>-</v>
      </c>
      <c r="I288">
        <f>COUNTIFS('Audit Raw data'!AM:AM,"Yes",'Audit Raw data'!J:J,A:A,'Audit Raw data'!E:E,'Day wise agent'!F:F)</f>
        <v>0</v>
      </c>
      <c r="J288">
        <f>COUNTIFS('Audit Raw data'!AM:AM,"NO",'Audit Raw data'!J:J,A:A,'Audit Raw data'!E:E,'Day wise agent'!F:F)</f>
        <v>0</v>
      </c>
      <c r="K288" s="12" t="str">
        <f t="shared" si="4"/>
        <v xml:space="preserve"> </v>
      </c>
    </row>
    <row r="289" spans="1:11" x14ac:dyDescent="0.35">
      <c r="A289" t="s">
        <v>281</v>
      </c>
      <c r="B289" t="s">
        <v>282</v>
      </c>
      <c r="C289" s="32">
        <v>45855</v>
      </c>
      <c r="D289" t="s">
        <v>481</v>
      </c>
      <c r="E289" t="str">
        <f>VLOOKUP(A289,'Agent wise'!A:E,5,0)</f>
        <v>Wireless</v>
      </c>
      <c r="F289" s="32">
        <v>45933</v>
      </c>
      <c r="G289">
        <f>COUNTIFS('Audit Raw data'!J:J,A:A,'Audit Raw data'!E:E,F:F)</f>
        <v>0</v>
      </c>
      <c r="H289" s="42" t="str">
        <f>IFERROR(SUMIFS('Audit Raw data'!BZ:BZ,'Audit Raw data'!J:J,A:A,'Audit Raw data'!E:E,F:F)/G289,"-")</f>
        <v>-</v>
      </c>
      <c r="I289">
        <f>COUNTIFS('Audit Raw data'!AM:AM,"Yes",'Audit Raw data'!J:J,A:A,'Audit Raw data'!E:E,'Day wise agent'!F:F)</f>
        <v>0</v>
      </c>
      <c r="J289">
        <f>COUNTIFS('Audit Raw data'!AM:AM,"NO",'Audit Raw data'!J:J,A:A,'Audit Raw data'!E:E,'Day wise agent'!F:F)</f>
        <v>0</v>
      </c>
      <c r="K289" s="12" t="str">
        <f t="shared" si="4"/>
        <v xml:space="preserve"> </v>
      </c>
    </row>
    <row r="290" spans="1:11" x14ac:dyDescent="0.35">
      <c r="A290" t="s">
        <v>161</v>
      </c>
      <c r="B290" t="s">
        <v>283</v>
      </c>
      <c r="C290" s="32">
        <v>45856</v>
      </c>
      <c r="D290" t="s">
        <v>481</v>
      </c>
      <c r="E290" t="str">
        <f>VLOOKUP(A290,'Agent wise'!A:E,5,0)</f>
        <v>Wireless</v>
      </c>
      <c r="F290" s="32">
        <v>45933</v>
      </c>
      <c r="G290">
        <f>COUNTIFS('Audit Raw data'!J:J,A:A,'Audit Raw data'!E:E,F:F)</f>
        <v>1</v>
      </c>
      <c r="H290" s="42">
        <f>IFERROR(SUMIFS('Audit Raw data'!BZ:BZ,'Audit Raw data'!J:J,A:A,'Audit Raw data'!E:E,F:F)/G290,"-")</f>
        <v>94</v>
      </c>
      <c r="I290">
        <f>COUNTIFS('Audit Raw data'!AM:AM,"Yes",'Audit Raw data'!J:J,A:A,'Audit Raw data'!E:E,'Day wise agent'!F:F)</f>
        <v>1</v>
      </c>
      <c r="J290">
        <f>COUNTIFS('Audit Raw data'!AM:AM,"NO",'Audit Raw data'!J:J,A:A,'Audit Raw data'!E:E,'Day wise agent'!F:F)</f>
        <v>0</v>
      </c>
      <c r="K290" s="12">
        <f t="shared" si="4"/>
        <v>1</v>
      </c>
    </row>
    <row r="291" spans="1:11" x14ac:dyDescent="0.35">
      <c r="A291" t="s">
        <v>284</v>
      </c>
      <c r="B291" t="s">
        <v>461</v>
      </c>
      <c r="C291" s="32">
        <v>45855</v>
      </c>
      <c r="D291" t="s">
        <v>56</v>
      </c>
      <c r="E291" t="str">
        <f>VLOOKUP(A291,'Agent wise'!A:E,5,0)</f>
        <v>Wireless</v>
      </c>
      <c r="F291" s="32">
        <v>45933</v>
      </c>
      <c r="G291">
        <f>COUNTIFS('Audit Raw data'!J:J,A:A,'Audit Raw data'!E:E,F:F)</f>
        <v>0</v>
      </c>
      <c r="H291" s="42" t="str">
        <f>IFERROR(SUMIFS('Audit Raw data'!BZ:BZ,'Audit Raw data'!J:J,A:A,'Audit Raw data'!E:E,F:F)/G291,"-")</f>
        <v>-</v>
      </c>
      <c r="I291">
        <f>COUNTIFS('Audit Raw data'!AM:AM,"Yes",'Audit Raw data'!J:J,A:A,'Audit Raw data'!E:E,'Day wise agent'!F:F)</f>
        <v>0</v>
      </c>
      <c r="J291">
        <f>COUNTIFS('Audit Raw data'!AM:AM,"NO",'Audit Raw data'!J:J,A:A,'Audit Raw data'!E:E,'Day wise agent'!F:F)</f>
        <v>0</v>
      </c>
      <c r="K291" s="12" t="str">
        <f t="shared" si="4"/>
        <v xml:space="preserve"> </v>
      </c>
    </row>
    <row r="292" spans="1:11" x14ac:dyDescent="0.35">
      <c r="A292" t="s">
        <v>285</v>
      </c>
      <c r="B292" t="s">
        <v>462</v>
      </c>
      <c r="C292" s="32">
        <v>45865</v>
      </c>
      <c r="D292" t="s">
        <v>80</v>
      </c>
      <c r="E292" t="str">
        <f>VLOOKUP(A292,'Agent wise'!A:E,5,0)</f>
        <v>Wireless</v>
      </c>
      <c r="F292" s="32">
        <v>45933</v>
      </c>
      <c r="G292">
        <f>COUNTIFS('Audit Raw data'!J:J,A:A,'Audit Raw data'!E:E,F:F)</f>
        <v>1</v>
      </c>
      <c r="H292" s="42">
        <f>IFERROR(SUMIFS('Audit Raw data'!BZ:BZ,'Audit Raw data'!J:J,A:A,'Audit Raw data'!E:E,F:F)/G292,"-")</f>
        <v>92</v>
      </c>
      <c r="I292">
        <f>COUNTIFS('Audit Raw data'!AM:AM,"Yes",'Audit Raw data'!J:J,A:A,'Audit Raw data'!E:E,'Day wise agent'!F:F)</f>
        <v>1</v>
      </c>
      <c r="J292">
        <f>COUNTIFS('Audit Raw data'!AM:AM,"NO",'Audit Raw data'!J:J,A:A,'Audit Raw data'!E:E,'Day wise agent'!F:F)</f>
        <v>0</v>
      </c>
      <c r="K292" s="12">
        <f t="shared" si="4"/>
        <v>1</v>
      </c>
    </row>
    <row r="293" spans="1:11" x14ac:dyDescent="0.35">
      <c r="A293" t="s">
        <v>286</v>
      </c>
      <c r="B293" t="s">
        <v>287</v>
      </c>
      <c r="C293" s="32">
        <v>45865</v>
      </c>
      <c r="D293" t="s">
        <v>56</v>
      </c>
      <c r="E293" t="str">
        <f>VLOOKUP(A293,'Agent wise'!A:E,5,0)</f>
        <v>Wireless</v>
      </c>
      <c r="F293" s="32">
        <v>45933</v>
      </c>
      <c r="G293">
        <f>COUNTIFS('Audit Raw data'!J:J,A:A,'Audit Raw data'!E:E,F:F)</f>
        <v>0</v>
      </c>
      <c r="H293" s="42" t="str">
        <f>IFERROR(SUMIFS('Audit Raw data'!BZ:BZ,'Audit Raw data'!J:J,A:A,'Audit Raw data'!E:E,F:F)/G293,"-")</f>
        <v>-</v>
      </c>
      <c r="I293">
        <f>COUNTIFS('Audit Raw data'!AM:AM,"Yes",'Audit Raw data'!J:J,A:A,'Audit Raw data'!E:E,'Day wise agent'!F:F)</f>
        <v>0</v>
      </c>
      <c r="J293">
        <f>COUNTIFS('Audit Raw data'!AM:AM,"NO",'Audit Raw data'!J:J,A:A,'Audit Raw data'!E:E,'Day wise agent'!F:F)</f>
        <v>0</v>
      </c>
      <c r="K293" s="12" t="str">
        <f t="shared" si="4"/>
        <v xml:space="preserve"> </v>
      </c>
    </row>
    <row r="294" spans="1:11" x14ac:dyDescent="0.35">
      <c r="A294" t="s">
        <v>288</v>
      </c>
      <c r="B294" t="s">
        <v>289</v>
      </c>
      <c r="C294" s="32">
        <v>45865</v>
      </c>
      <c r="D294" t="s">
        <v>80</v>
      </c>
      <c r="E294" t="str">
        <f>VLOOKUP(A294,'Agent wise'!A:E,5,0)</f>
        <v>Wireless</v>
      </c>
      <c r="F294" s="32">
        <v>45933</v>
      </c>
      <c r="G294">
        <f>COUNTIFS('Audit Raw data'!J:J,A:A,'Audit Raw data'!E:E,F:F)</f>
        <v>1</v>
      </c>
      <c r="H294" s="42">
        <f>IFERROR(SUMIFS('Audit Raw data'!BZ:BZ,'Audit Raw data'!J:J,A:A,'Audit Raw data'!E:E,F:F)/G294,"-")</f>
        <v>82</v>
      </c>
      <c r="I294">
        <f>COUNTIFS('Audit Raw data'!AM:AM,"Yes",'Audit Raw data'!J:J,A:A,'Audit Raw data'!E:E,'Day wise agent'!F:F)</f>
        <v>1</v>
      </c>
      <c r="J294">
        <f>COUNTIFS('Audit Raw data'!AM:AM,"NO",'Audit Raw data'!J:J,A:A,'Audit Raw data'!E:E,'Day wise agent'!F:F)</f>
        <v>0</v>
      </c>
      <c r="K294" s="12">
        <f t="shared" si="4"/>
        <v>1</v>
      </c>
    </row>
    <row r="295" spans="1:11" x14ac:dyDescent="0.35">
      <c r="A295" t="s">
        <v>297</v>
      </c>
      <c r="B295" t="s">
        <v>463</v>
      </c>
      <c r="C295" s="32">
        <v>45881</v>
      </c>
      <c r="D295" t="s">
        <v>80</v>
      </c>
      <c r="E295" t="str">
        <f>VLOOKUP(A295,'Agent wise'!A:E,5,0)</f>
        <v>Wireless</v>
      </c>
      <c r="F295" s="32">
        <v>45933</v>
      </c>
      <c r="G295">
        <f>COUNTIFS('Audit Raw data'!J:J,A:A,'Audit Raw data'!E:E,F:F)</f>
        <v>1</v>
      </c>
      <c r="H295" s="42">
        <f>IFERROR(SUMIFS('Audit Raw data'!BZ:BZ,'Audit Raw data'!J:J,A:A,'Audit Raw data'!E:E,F:F)/G295,"-")</f>
        <v>84</v>
      </c>
      <c r="I295">
        <f>COUNTIFS('Audit Raw data'!AM:AM,"Yes",'Audit Raw data'!J:J,A:A,'Audit Raw data'!E:E,'Day wise agent'!F:F)</f>
        <v>1</v>
      </c>
      <c r="J295">
        <f>COUNTIFS('Audit Raw data'!AM:AM,"NO",'Audit Raw data'!J:J,A:A,'Audit Raw data'!E:E,'Day wise agent'!F:F)</f>
        <v>0</v>
      </c>
      <c r="K295" s="12">
        <f t="shared" si="4"/>
        <v>1</v>
      </c>
    </row>
    <row r="296" spans="1:11" x14ac:dyDescent="0.35">
      <c r="A296" t="s">
        <v>298</v>
      </c>
      <c r="B296" t="s">
        <v>299</v>
      </c>
      <c r="C296" s="32">
        <v>45880</v>
      </c>
      <c r="D296" t="s">
        <v>56</v>
      </c>
      <c r="E296" t="str">
        <f>VLOOKUP(A296,'Agent wise'!A:E,5,0)</f>
        <v>Wireless</v>
      </c>
      <c r="F296" s="32">
        <v>45933</v>
      </c>
      <c r="G296">
        <f>COUNTIFS('Audit Raw data'!J:J,A:A,'Audit Raw data'!E:E,F:F)</f>
        <v>0</v>
      </c>
      <c r="H296" s="42" t="str">
        <f>IFERROR(SUMIFS('Audit Raw data'!BZ:BZ,'Audit Raw data'!J:J,A:A,'Audit Raw data'!E:E,F:F)/G296,"-")</f>
        <v>-</v>
      </c>
      <c r="I296">
        <f>COUNTIFS('Audit Raw data'!AM:AM,"Yes",'Audit Raw data'!J:J,A:A,'Audit Raw data'!E:E,'Day wise agent'!F:F)</f>
        <v>0</v>
      </c>
      <c r="J296">
        <f>COUNTIFS('Audit Raw data'!AM:AM,"NO",'Audit Raw data'!J:J,A:A,'Audit Raw data'!E:E,'Day wise agent'!F:F)</f>
        <v>0</v>
      </c>
      <c r="K296" s="12" t="str">
        <f t="shared" si="4"/>
        <v xml:space="preserve"> </v>
      </c>
    </row>
    <row r="297" spans="1:11" x14ac:dyDescent="0.35">
      <c r="A297" t="s">
        <v>300</v>
      </c>
      <c r="B297" t="s">
        <v>301</v>
      </c>
      <c r="C297" s="32">
        <v>45880</v>
      </c>
      <c r="D297" t="s">
        <v>290</v>
      </c>
      <c r="E297" t="str">
        <f>VLOOKUP(A297,'Agent wise'!A:E,5,0)</f>
        <v>Wireless</v>
      </c>
      <c r="F297" s="32">
        <v>45933</v>
      </c>
      <c r="G297">
        <f>COUNTIFS('Audit Raw data'!J:J,A:A,'Audit Raw data'!E:E,F:F)</f>
        <v>0</v>
      </c>
      <c r="H297" s="42" t="str">
        <f>IFERROR(SUMIFS('Audit Raw data'!BZ:BZ,'Audit Raw data'!J:J,A:A,'Audit Raw data'!E:E,F:F)/G297,"-")</f>
        <v>-</v>
      </c>
      <c r="I297">
        <f>COUNTIFS('Audit Raw data'!AM:AM,"Yes",'Audit Raw data'!J:J,A:A,'Audit Raw data'!E:E,'Day wise agent'!F:F)</f>
        <v>0</v>
      </c>
      <c r="J297">
        <f>COUNTIFS('Audit Raw data'!AM:AM,"NO",'Audit Raw data'!J:J,A:A,'Audit Raw data'!E:E,'Day wise agent'!F:F)</f>
        <v>0</v>
      </c>
      <c r="K297" s="12" t="str">
        <f t="shared" si="4"/>
        <v xml:space="preserve"> </v>
      </c>
    </row>
    <row r="298" spans="1:11" x14ac:dyDescent="0.35">
      <c r="A298" t="s">
        <v>304</v>
      </c>
      <c r="B298" t="s">
        <v>305</v>
      </c>
      <c r="C298" s="32">
        <v>45897</v>
      </c>
      <c r="D298" t="s">
        <v>80</v>
      </c>
      <c r="E298" t="str">
        <f>VLOOKUP(A298,'Agent wise'!A:E,5,0)</f>
        <v>Wireless</v>
      </c>
      <c r="F298" s="32">
        <v>45933</v>
      </c>
      <c r="G298">
        <f>COUNTIFS('Audit Raw data'!J:J,A:A,'Audit Raw data'!E:E,F:F)</f>
        <v>1</v>
      </c>
      <c r="H298" s="42">
        <f>IFERROR(SUMIFS('Audit Raw data'!BZ:BZ,'Audit Raw data'!J:J,A:A,'Audit Raw data'!E:E,F:F)/G298,"-")</f>
        <v>82</v>
      </c>
      <c r="I298">
        <f>COUNTIFS('Audit Raw data'!AM:AM,"Yes",'Audit Raw data'!J:J,A:A,'Audit Raw data'!E:E,'Day wise agent'!F:F)</f>
        <v>1</v>
      </c>
      <c r="J298">
        <f>COUNTIFS('Audit Raw data'!AM:AM,"NO",'Audit Raw data'!J:J,A:A,'Audit Raw data'!E:E,'Day wise agent'!F:F)</f>
        <v>0</v>
      </c>
      <c r="K298" s="12">
        <f t="shared" si="4"/>
        <v>1</v>
      </c>
    </row>
    <row r="299" spans="1:11" x14ac:dyDescent="0.35">
      <c r="A299" t="s">
        <v>306</v>
      </c>
      <c r="B299" t="s">
        <v>464</v>
      </c>
      <c r="C299" s="32">
        <v>45897</v>
      </c>
      <c r="D299" t="s">
        <v>481</v>
      </c>
      <c r="E299" t="str">
        <f>VLOOKUP(A299,'Agent wise'!A:E,5,0)</f>
        <v>Wireless</v>
      </c>
      <c r="F299" s="32">
        <v>45933</v>
      </c>
      <c r="G299">
        <f>COUNTIFS('Audit Raw data'!J:J,A:A,'Audit Raw data'!E:E,F:F)</f>
        <v>0</v>
      </c>
      <c r="H299" s="42" t="str">
        <f>IFERROR(SUMIFS('Audit Raw data'!BZ:BZ,'Audit Raw data'!J:J,A:A,'Audit Raw data'!E:E,F:F)/G299,"-")</f>
        <v>-</v>
      </c>
      <c r="I299">
        <f>COUNTIFS('Audit Raw data'!AM:AM,"Yes",'Audit Raw data'!J:J,A:A,'Audit Raw data'!E:E,'Day wise agent'!F:F)</f>
        <v>0</v>
      </c>
      <c r="J299">
        <f>COUNTIFS('Audit Raw data'!AM:AM,"NO",'Audit Raw data'!J:J,A:A,'Audit Raw data'!E:E,'Day wise agent'!F:F)</f>
        <v>0</v>
      </c>
      <c r="K299" s="12" t="str">
        <f t="shared" si="4"/>
        <v xml:space="preserve"> </v>
      </c>
    </row>
    <row r="300" spans="1:11" x14ac:dyDescent="0.35">
      <c r="A300" t="s">
        <v>302</v>
      </c>
      <c r="B300" t="s">
        <v>303</v>
      </c>
      <c r="C300" s="32">
        <v>45897</v>
      </c>
      <c r="D300" t="s">
        <v>56</v>
      </c>
      <c r="E300" t="str">
        <f>VLOOKUP(A300,'Agent wise'!A:E,5,0)</f>
        <v>Wireless</v>
      </c>
      <c r="F300" s="32">
        <v>45933</v>
      </c>
      <c r="G300">
        <f>COUNTIFS('Audit Raw data'!J:J,A:A,'Audit Raw data'!E:E,F:F)</f>
        <v>0</v>
      </c>
      <c r="H300" s="42" t="str">
        <f>IFERROR(SUMIFS('Audit Raw data'!BZ:BZ,'Audit Raw data'!J:J,A:A,'Audit Raw data'!E:E,F:F)/G300,"-")</f>
        <v>-</v>
      </c>
      <c r="I300">
        <f>COUNTIFS('Audit Raw data'!AM:AM,"Yes",'Audit Raw data'!J:J,A:A,'Audit Raw data'!E:E,'Day wise agent'!F:F)</f>
        <v>0</v>
      </c>
      <c r="J300">
        <f>COUNTIFS('Audit Raw data'!AM:AM,"NO",'Audit Raw data'!J:J,A:A,'Audit Raw data'!E:E,'Day wise agent'!F:F)</f>
        <v>0</v>
      </c>
      <c r="K300" s="12" t="str">
        <f t="shared" si="4"/>
        <v xml:space="preserve"> </v>
      </c>
    </row>
    <row r="301" spans="1:11" x14ac:dyDescent="0.35">
      <c r="A301" t="s">
        <v>376</v>
      </c>
      <c r="B301" t="s">
        <v>185</v>
      </c>
      <c r="C301" s="32">
        <v>44942</v>
      </c>
      <c r="D301" t="s">
        <v>80</v>
      </c>
      <c r="E301" t="str">
        <f>VLOOKUP(A301,'Agent wise'!A:E,5,0)</f>
        <v>Wireless</v>
      </c>
      <c r="F301" s="32">
        <v>45933</v>
      </c>
      <c r="G301">
        <f>COUNTIFS('Audit Raw data'!J:J,A:A,'Audit Raw data'!E:E,F:F)</f>
        <v>2</v>
      </c>
      <c r="H301" s="42">
        <f>IFERROR(SUMIFS('Audit Raw data'!BZ:BZ,'Audit Raw data'!J:J,A:A,'Audit Raw data'!E:E,F:F)/G301,"-")</f>
        <v>92</v>
      </c>
      <c r="I301">
        <f>COUNTIFS('Audit Raw data'!AM:AM,"Yes",'Audit Raw data'!J:J,A:A,'Audit Raw data'!E:E,'Day wise agent'!F:F)</f>
        <v>2</v>
      </c>
      <c r="J301">
        <f>COUNTIFS('Audit Raw data'!AM:AM,"NO",'Audit Raw data'!J:J,A:A,'Audit Raw data'!E:E,'Day wise agent'!F:F)</f>
        <v>0</v>
      </c>
      <c r="K301" s="12">
        <f t="shared" si="4"/>
        <v>1</v>
      </c>
    </row>
    <row r="302" spans="1:11" x14ac:dyDescent="0.35">
      <c r="A302" t="s">
        <v>342</v>
      </c>
      <c r="B302" t="s">
        <v>465</v>
      </c>
      <c r="C302" s="32">
        <v>45907</v>
      </c>
      <c r="D302" t="s">
        <v>290</v>
      </c>
      <c r="E302" t="str">
        <f>VLOOKUP(A302,'Agent wise'!A:E,5,0)</f>
        <v>Wireless</v>
      </c>
      <c r="F302" s="32">
        <v>45933</v>
      </c>
      <c r="G302">
        <f>COUNTIFS('Audit Raw data'!J:J,A:A,'Audit Raw data'!E:E,F:F)</f>
        <v>0</v>
      </c>
      <c r="H302" s="42" t="str">
        <f>IFERROR(SUMIFS('Audit Raw data'!BZ:BZ,'Audit Raw data'!J:J,A:A,'Audit Raw data'!E:E,F:F)/G302,"-")</f>
        <v>-</v>
      </c>
      <c r="I302">
        <f>COUNTIFS('Audit Raw data'!AM:AM,"Yes",'Audit Raw data'!J:J,A:A,'Audit Raw data'!E:E,'Day wise agent'!F:F)</f>
        <v>0</v>
      </c>
      <c r="J302">
        <f>COUNTIFS('Audit Raw data'!AM:AM,"NO",'Audit Raw data'!J:J,A:A,'Audit Raw data'!E:E,'Day wise agent'!F:F)</f>
        <v>0</v>
      </c>
      <c r="K302" s="12" t="str">
        <f t="shared" si="4"/>
        <v xml:space="preserve"> </v>
      </c>
    </row>
    <row r="303" spans="1:11" x14ac:dyDescent="0.35">
      <c r="A303" t="s">
        <v>347</v>
      </c>
      <c r="B303" t="s">
        <v>226</v>
      </c>
      <c r="C303" s="32">
        <v>45908</v>
      </c>
      <c r="D303" t="s">
        <v>481</v>
      </c>
      <c r="E303" t="str">
        <f>VLOOKUP(A303,'Agent wise'!A:E,5,0)</f>
        <v>Wireless</v>
      </c>
      <c r="F303" s="32">
        <v>45933</v>
      </c>
      <c r="G303">
        <f>COUNTIFS('Audit Raw data'!J:J,A:A,'Audit Raw data'!E:E,F:F)</f>
        <v>0</v>
      </c>
      <c r="H303" s="42" t="str">
        <f>IFERROR(SUMIFS('Audit Raw data'!BZ:BZ,'Audit Raw data'!J:J,A:A,'Audit Raw data'!E:E,F:F)/G303,"-")</f>
        <v>-</v>
      </c>
      <c r="I303">
        <f>COUNTIFS('Audit Raw data'!AM:AM,"Yes",'Audit Raw data'!J:J,A:A,'Audit Raw data'!E:E,'Day wise agent'!F:F)</f>
        <v>0</v>
      </c>
      <c r="J303">
        <f>COUNTIFS('Audit Raw data'!AM:AM,"NO",'Audit Raw data'!J:J,A:A,'Audit Raw data'!E:E,'Day wise agent'!F:F)</f>
        <v>0</v>
      </c>
      <c r="K303" s="12" t="str">
        <f t="shared" si="4"/>
        <v xml:space="preserve"> </v>
      </c>
    </row>
    <row r="304" spans="1:11" x14ac:dyDescent="0.35">
      <c r="A304" t="s">
        <v>344</v>
      </c>
      <c r="B304" t="s">
        <v>467</v>
      </c>
      <c r="C304" s="32">
        <v>45907</v>
      </c>
      <c r="D304" t="s">
        <v>481</v>
      </c>
      <c r="E304" t="str">
        <f>VLOOKUP(A304,'Agent wise'!A:E,5,0)</f>
        <v>Wireless</v>
      </c>
      <c r="F304" s="32">
        <v>45933</v>
      </c>
      <c r="G304">
        <f>COUNTIFS('Audit Raw data'!J:J,A:A,'Audit Raw data'!E:E,F:F)</f>
        <v>0</v>
      </c>
      <c r="H304" s="42" t="str">
        <f>IFERROR(SUMIFS('Audit Raw data'!BZ:BZ,'Audit Raw data'!J:J,A:A,'Audit Raw data'!E:E,F:F)/G304,"-")</f>
        <v>-</v>
      </c>
      <c r="I304">
        <f>COUNTIFS('Audit Raw data'!AM:AM,"Yes",'Audit Raw data'!J:J,A:A,'Audit Raw data'!E:E,'Day wise agent'!F:F)</f>
        <v>0</v>
      </c>
      <c r="J304">
        <f>COUNTIFS('Audit Raw data'!AM:AM,"NO",'Audit Raw data'!J:J,A:A,'Audit Raw data'!E:E,'Day wise agent'!F:F)</f>
        <v>0</v>
      </c>
      <c r="K304" s="12" t="str">
        <f t="shared" si="4"/>
        <v xml:space="preserve"> </v>
      </c>
    </row>
    <row r="305" spans="1:11" x14ac:dyDescent="0.35">
      <c r="A305" t="s">
        <v>346</v>
      </c>
      <c r="B305" t="s">
        <v>468</v>
      </c>
      <c r="C305" s="32">
        <v>45907</v>
      </c>
      <c r="D305" t="s">
        <v>56</v>
      </c>
      <c r="E305" t="str">
        <f>VLOOKUP(A305,'Agent wise'!A:E,5,0)</f>
        <v>Wireless</v>
      </c>
      <c r="F305" s="32">
        <v>45933</v>
      </c>
      <c r="G305">
        <f>COUNTIFS('Audit Raw data'!J:J,A:A,'Audit Raw data'!E:E,F:F)</f>
        <v>1</v>
      </c>
      <c r="H305" s="42">
        <f>IFERROR(SUMIFS('Audit Raw data'!BZ:BZ,'Audit Raw data'!J:J,A:A,'Audit Raw data'!E:E,F:F)/G305,"-")</f>
        <v>96</v>
      </c>
      <c r="I305">
        <f>COUNTIFS('Audit Raw data'!AM:AM,"Yes",'Audit Raw data'!J:J,A:A,'Audit Raw data'!E:E,'Day wise agent'!F:F)</f>
        <v>1</v>
      </c>
      <c r="J305">
        <f>COUNTIFS('Audit Raw data'!AM:AM,"NO",'Audit Raw data'!J:J,A:A,'Audit Raw data'!E:E,'Day wise agent'!F:F)</f>
        <v>0</v>
      </c>
      <c r="K305" s="12">
        <f t="shared" si="4"/>
        <v>1</v>
      </c>
    </row>
    <row r="306" spans="1:11" x14ac:dyDescent="0.35">
      <c r="A306" t="s">
        <v>355</v>
      </c>
      <c r="B306" t="s">
        <v>469</v>
      </c>
      <c r="C306" s="32">
        <v>45908</v>
      </c>
      <c r="D306" t="s">
        <v>290</v>
      </c>
      <c r="E306" t="str">
        <f>VLOOKUP(A306,'Agent wise'!A:E,5,0)</f>
        <v>Wireless</v>
      </c>
      <c r="F306" s="32">
        <v>45933</v>
      </c>
      <c r="G306">
        <f>COUNTIFS('Audit Raw data'!J:J,A:A,'Audit Raw data'!E:E,F:F)</f>
        <v>0</v>
      </c>
      <c r="H306" s="42" t="str">
        <f>IFERROR(SUMIFS('Audit Raw data'!BZ:BZ,'Audit Raw data'!J:J,A:A,'Audit Raw data'!E:E,F:F)/G306,"-")</f>
        <v>-</v>
      </c>
      <c r="I306">
        <f>COUNTIFS('Audit Raw data'!AM:AM,"Yes",'Audit Raw data'!J:J,A:A,'Audit Raw data'!E:E,'Day wise agent'!F:F)</f>
        <v>0</v>
      </c>
      <c r="J306">
        <f>COUNTIFS('Audit Raw data'!AM:AM,"NO",'Audit Raw data'!J:J,A:A,'Audit Raw data'!E:E,'Day wise agent'!F:F)</f>
        <v>0</v>
      </c>
      <c r="K306" s="12" t="str">
        <f t="shared" si="4"/>
        <v xml:space="preserve"> </v>
      </c>
    </row>
    <row r="307" spans="1:11" x14ac:dyDescent="0.35">
      <c r="A307" t="s">
        <v>348</v>
      </c>
      <c r="B307" t="s">
        <v>470</v>
      </c>
      <c r="C307" s="32">
        <v>45907</v>
      </c>
      <c r="D307" t="s">
        <v>290</v>
      </c>
      <c r="E307" t="str">
        <f>VLOOKUP(A307,'Agent wise'!A:E,5,0)</f>
        <v>Wireless</v>
      </c>
      <c r="F307" s="32">
        <v>45933</v>
      </c>
      <c r="G307">
        <f>COUNTIFS('Audit Raw data'!J:J,A:A,'Audit Raw data'!E:E,F:F)</f>
        <v>0</v>
      </c>
      <c r="H307" s="42" t="str">
        <f>IFERROR(SUMIFS('Audit Raw data'!BZ:BZ,'Audit Raw data'!J:J,A:A,'Audit Raw data'!E:E,F:F)/G307,"-")</f>
        <v>-</v>
      </c>
      <c r="I307">
        <f>COUNTIFS('Audit Raw data'!AM:AM,"Yes",'Audit Raw data'!J:J,A:A,'Audit Raw data'!E:E,'Day wise agent'!F:F)</f>
        <v>0</v>
      </c>
      <c r="J307">
        <f>COUNTIFS('Audit Raw data'!AM:AM,"NO",'Audit Raw data'!J:J,A:A,'Audit Raw data'!E:E,'Day wise agent'!F:F)</f>
        <v>0</v>
      </c>
      <c r="K307" s="12" t="str">
        <f t="shared" si="4"/>
        <v xml:space="preserve"> </v>
      </c>
    </row>
    <row r="308" spans="1:11" x14ac:dyDescent="0.35">
      <c r="A308" t="s">
        <v>357</v>
      </c>
      <c r="B308" t="s">
        <v>471</v>
      </c>
      <c r="C308" s="32">
        <v>45908</v>
      </c>
      <c r="D308" t="s">
        <v>56</v>
      </c>
      <c r="E308" t="str">
        <f>VLOOKUP(A308,'Agent wise'!A:E,5,0)</f>
        <v>Wireless</v>
      </c>
      <c r="F308" s="32">
        <v>45933</v>
      </c>
      <c r="G308">
        <f>COUNTIFS('Audit Raw data'!J:J,A:A,'Audit Raw data'!E:E,F:F)</f>
        <v>0</v>
      </c>
      <c r="H308" s="42" t="str">
        <f>IFERROR(SUMIFS('Audit Raw data'!BZ:BZ,'Audit Raw data'!J:J,A:A,'Audit Raw data'!E:E,F:F)/G308,"-")</f>
        <v>-</v>
      </c>
      <c r="I308">
        <f>COUNTIFS('Audit Raw data'!AM:AM,"Yes",'Audit Raw data'!J:J,A:A,'Audit Raw data'!E:E,'Day wise agent'!F:F)</f>
        <v>0</v>
      </c>
      <c r="J308">
        <f>COUNTIFS('Audit Raw data'!AM:AM,"NO",'Audit Raw data'!J:J,A:A,'Audit Raw data'!E:E,'Day wise agent'!F:F)</f>
        <v>0</v>
      </c>
      <c r="K308" s="12" t="str">
        <f t="shared" si="4"/>
        <v xml:space="preserve"> </v>
      </c>
    </row>
    <row r="309" spans="1:11" x14ac:dyDescent="0.35">
      <c r="A309" t="s">
        <v>349</v>
      </c>
      <c r="B309" t="s">
        <v>472</v>
      </c>
      <c r="C309" s="32">
        <v>45907</v>
      </c>
      <c r="D309" t="s">
        <v>80</v>
      </c>
      <c r="E309" t="str">
        <f>VLOOKUP(A309,'Agent wise'!A:E,5,0)</f>
        <v>Wireless</v>
      </c>
      <c r="F309" s="32">
        <v>45933</v>
      </c>
      <c r="G309">
        <f>COUNTIFS('Audit Raw data'!J:J,A:A,'Audit Raw data'!E:E,F:F)</f>
        <v>1</v>
      </c>
      <c r="H309" s="42">
        <f>IFERROR(SUMIFS('Audit Raw data'!BZ:BZ,'Audit Raw data'!J:J,A:A,'Audit Raw data'!E:E,F:F)/G309,"-")</f>
        <v>90</v>
      </c>
      <c r="I309">
        <f>COUNTIFS('Audit Raw data'!AM:AM,"Yes",'Audit Raw data'!J:J,A:A,'Audit Raw data'!E:E,'Day wise agent'!F:F)</f>
        <v>1</v>
      </c>
      <c r="J309">
        <f>COUNTIFS('Audit Raw data'!AM:AM,"NO",'Audit Raw data'!J:J,A:A,'Audit Raw data'!E:E,'Day wise agent'!F:F)</f>
        <v>0</v>
      </c>
      <c r="K309" s="12">
        <f t="shared" si="4"/>
        <v>1</v>
      </c>
    </row>
    <row r="310" spans="1:11" x14ac:dyDescent="0.35">
      <c r="A310" t="s">
        <v>352</v>
      </c>
      <c r="B310" t="s">
        <v>474</v>
      </c>
      <c r="C310" s="32">
        <v>45907</v>
      </c>
      <c r="D310" t="s">
        <v>56</v>
      </c>
      <c r="E310" t="str">
        <f>VLOOKUP(A310,'Agent wise'!A:E,5,0)</f>
        <v>Wireless</v>
      </c>
      <c r="F310" s="32">
        <v>45933</v>
      </c>
      <c r="G310">
        <f>COUNTIFS('Audit Raw data'!J:J,A:A,'Audit Raw data'!E:E,F:F)</f>
        <v>0</v>
      </c>
      <c r="H310" s="42" t="str">
        <f>IFERROR(SUMIFS('Audit Raw data'!BZ:BZ,'Audit Raw data'!J:J,A:A,'Audit Raw data'!E:E,F:F)/G310,"-")</f>
        <v>-</v>
      </c>
      <c r="I310">
        <f>COUNTIFS('Audit Raw data'!AM:AM,"Yes",'Audit Raw data'!J:J,A:A,'Audit Raw data'!E:E,'Day wise agent'!F:F)</f>
        <v>0</v>
      </c>
      <c r="J310">
        <f>COUNTIFS('Audit Raw data'!AM:AM,"NO",'Audit Raw data'!J:J,A:A,'Audit Raw data'!E:E,'Day wise agent'!F:F)</f>
        <v>0</v>
      </c>
      <c r="K310" s="12" t="str">
        <f t="shared" si="4"/>
        <v xml:space="preserve"> </v>
      </c>
    </row>
    <row r="311" spans="1:11" x14ac:dyDescent="0.35">
      <c r="A311" t="s">
        <v>424</v>
      </c>
      <c r="B311" t="s">
        <v>475</v>
      </c>
      <c r="C311" s="32">
        <v>45919</v>
      </c>
      <c r="D311" t="s">
        <v>290</v>
      </c>
      <c r="E311" t="str">
        <f>VLOOKUP(A311,'Agent wise'!A:E,5,0)</f>
        <v>Wireless</v>
      </c>
      <c r="F311" s="32">
        <v>45933</v>
      </c>
      <c r="G311">
        <f>COUNTIFS('Audit Raw data'!J:J,A:A,'Audit Raw data'!E:E,F:F)</f>
        <v>1</v>
      </c>
      <c r="H311" s="42">
        <f>IFERROR(SUMIFS('Audit Raw data'!BZ:BZ,'Audit Raw data'!J:J,A:A,'Audit Raw data'!E:E,F:F)/G311,"-")</f>
        <v>96</v>
      </c>
      <c r="I311">
        <f>COUNTIFS('Audit Raw data'!AM:AM,"Yes",'Audit Raw data'!J:J,A:A,'Audit Raw data'!E:E,'Day wise agent'!F:F)</f>
        <v>1</v>
      </c>
      <c r="J311">
        <f>COUNTIFS('Audit Raw data'!AM:AM,"NO",'Audit Raw data'!J:J,A:A,'Audit Raw data'!E:E,'Day wise agent'!F:F)</f>
        <v>0</v>
      </c>
      <c r="K311" s="12">
        <f t="shared" si="4"/>
        <v>1</v>
      </c>
    </row>
    <row r="312" spans="1:11" x14ac:dyDescent="0.35">
      <c r="A312" t="s">
        <v>425</v>
      </c>
      <c r="B312" t="s">
        <v>476</v>
      </c>
      <c r="C312" s="32">
        <v>45919</v>
      </c>
      <c r="D312" t="s">
        <v>80</v>
      </c>
      <c r="E312" t="str">
        <f>VLOOKUP(A312,'Agent wise'!A:E,5,0)</f>
        <v>Wireless</v>
      </c>
      <c r="F312" s="32">
        <v>45933</v>
      </c>
      <c r="G312">
        <f>COUNTIFS('Audit Raw data'!J:J,A:A,'Audit Raw data'!E:E,F:F)</f>
        <v>0</v>
      </c>
      <c r="H312" s="42" t="str">
        <f>IFERROR(SUMIFS('Audit Raw data'!BZ:BZ,'Audit Raw data'!J:J,A:A,'Audit Raw data'!E:E,F:F)/G312,"-")</f>
        <v>-</v>
      </c>
      <c r="I312">
        <f>COUNTIFS('Audit Raw data'!AM:AM,"Yes",'Audit Raw data'!J:J,A:A,'Audit Raw data'!E:E,'Day wise agent'!F:F)</f>
        <v>0</v>
      </c>
      <c r="J312">
        <f>COUNTIFS('Audit Raw data'!AM:AM,"NO",'Audit Raw data'!J:J,A:A,'Audit Raw data'!E:E,'Day wise agent'!F:F)</f>
        <v>0</v>
      </c>
      <c r="K312" s="12" t="str">
        <f t="shared" si="4"/>
        <v xml:space="preserve"> </v>
      </c>
    </row>
    <row r="313" spans="1:11" x14ac:dyDescent="0.35">
      <c r="A313" t="s">
        <v>427</v>
      </c>
      <c r="B313" t="s">
        <v>479</v>
      </c>
      <c r="C313" s="32">
        <v>45919</v>
      </c>
      <c r="D313" t="s">
        <v>481</v>
      </c>
      <c r="E313" t="str">
        <f>VLOOKUP(A313,'Agent wise'!A:E,5,0)</f>
        <v>Wireless</v>
      </c>
      <c r="F313" s="32">
        <v>45933</v>
      </c>
      <c r="G313">
        <f>COUNTIFS('Audit Raw data'!J:J,A:A,'Audit Raw data'!E:E,F:F)</f>
        <v>0</v>
      </c>
      <c r="H313" s="42" t="str">
        <f>IFERROR(SUMIFS('Audit Raw data'!BZ:BZ,'Audit Raw data'!J:J,A:A,'Audit Raw data'!E:E,F:F)/G313,"-")</f>
        <v>-</v>
      </c>
      <c r="I313">
        <f>COUNTIFS('Audit Raw data'!AM:AM,"Yes",'Audit Raw data'!J:J,A:A,'Audit Raw data'!E:E,'Day wise agent'!F:F)</f>
        <v>0</v>
      </c>
      <c r="J313">
        <f>COUNTIFS('Audit Raw data'!AM:AM,"NO",'Audit Raw data'!J:J,A:A,'Audit Raw data'!E:E,'Day wise agent'!F:F)</f>
        <v>0</v>
      </c>
      <c r="K313" s="12" t="str">
        <f t="shared" si="4"/>
        <v xml:space="preserve"> </v>
      </c>
    </row>
    <row r="314" spans="1:11" x14ac:dyDescent="0.35">
      <c r="A314" t="s">
        <v>432</v>
      </c>
      <c r="B314" t="s">
        <v>480</v>
      </c>
      <c r="C314" s="32">
        <v>45919</v>
      </c>
      <c r="D314" t="s">
        <v>481</v>
      </c>
      <c r="E314" t="str">
        <f>VLOOKUP(A314,'Agent wise'!A:E,5,0)</f>
        <v>Wireless</v>
      </c>
      <c r="F314" s="32">
        <v>45933</v>
      </c>
      <c r="G314">
        <f>COUNTIFS('Audit Raw data'!J:J,A:A,'Audit Raw data'!E:E,F:F)</f>
        <v>0</v>
      </c>
      <c r="H314" s="42" t="str">
        <f>IFERROR(SUMIFS('Audit Raw data'!BZ:BZ,'Audit Raw data'!J:J,A:A,'Audit Raw data'!E:E,F:F)/G314,"-")</f>
        <v>-</v>
      </c>
      <c r="I314">
        <f>COUNTIFS('Audit Raw data'!AM:AM,"Yes",'Audit Raw data'!J:J,A:A,'Audit Raw data'!E:E,'Day wise agent'!F:F)</f>
        <v>0</v>
      </c>
      <c r="J314">
        <f>COUNTIFS('Audit Raw data'!AM:AM,"NO",'Audit Raw data'!J:J,A:A,'Audit Raw data'!E:E,'Day wise agent'!F:F)</f>
        <v>0</v>
      </c>
      <c r="K314" s="12" t="str">
        <f t="shared" si="4"/>
        <v xml:space="preserve"> </v>
      </c>
    </row>
    <row r="315" spans="1:11" x14ac:dyDescent="0.35">
      <c r="A315" t="s">
        <v>448</v>
      </c>
      <c r="B315" t="s">
        <v>491</v>
      </c>
      <c r="C315" s="32">
        <v>45927</v>
      </c>
      <c r="D315" t="s">
        <v>80</v>
      </c>
      <c r="E315" t="str">
        <f>VLOOKUP(A315,'Agent wise'!A:E,5,0)</f>
        <v>Wireless</v>
      </c>
      <c r="F315" s="32">
        <v>45933</v>
      </c>
      <c r="G315">
        <f>COUNTIFS('Audit Raw data'!J:J,A:A,'Audit Raw data'!E:E,F:F)</f>
        <v>0</v>
      </c>
      <c r="H315" s="42" t="str">
        <f>IFERROR(SUMIFS('Audit Raw data'!BZ:BZ,'Audit Raw data'!J:J,A:A,'Audit Raw data'!E:E,F:F)/G315,"-")</f>
        <v>-</v>
      </c>
      <c r="I315">
        <f>COUNTIFS('Audit Raw data'!AM:AM,"Yes",'Audit Raw data'!J:J,A:A,'Audit Raw data'!E:E,'Day wise agent'!F:F)</f>
        <v>0</v>
      </c>
      <c r="J315">
        <f>COUNTIFS('Audit Raw data'!AM:AM,"NO",'Audit Raw data'!J:J,A:A,'Audit Raw data'!E:E,'Day wise agent'!F:F)</f>
        <v>0</v>
      </c>
      <c r="K315" s="12" t="str">
        <f t="shared" si="4"/>
        <v xml:space="preserve"> </v>
      </c>
    </row>
    <row r="316" spans="1:11" x14ac:dyDescent="0.35">
      <c r="A316" t="s">
        <v>449</v>
      </c>
      <c r="B316" t="s">
        <v>492</v>
      </c>
      <c r="C316" s="32">
        <v>45927</v>
      </c>
      <c r="D316" t="s">
        <v>56</v>
      </c>
      <c r="E316" t="str">
        <f>VLOOKUP(A316,'Agent wise'!A:E,5,0)</f>
        <v>Wireless</v>
      </c>
      <c r="F316" s="32">
        <v>45933</v>
      </c>
      <c r="G316">
        <f>COUNTIFS('Audit Raw data'!J:J,A:A,'Audit Raw data'!E:E,F:F)</f>
        <v>0</v>
      </c>
      <c r="H316" s="42" t="str">
        <f>IFERROR(SUMIFS('Audit Raw data'!BZ:BZ,'Audit Raw data'!J:J,A:A,'Audit Raw data'!E:E,F:F)/G316,"-")</f>
        <v>-</v>
      </c>
      <c r="I316">
        <f>COUNTIFS('Audit Raw data'!AM:AM,"Yes",'Audit Raw data'!J:J,A:A,'Audit Raw data'!E:E,'Day wise agent'!F:F)</f>
        <v>0</v>
      </c>
      <c r="J316">
        <f>COUNTIFS('Audit Raw data'!AM:AM,"NO",'Audit Raw data'!J:J,A:A,'Audit Raw data'!E:E,'Day wise agent'!F:F)</f>
        <v>0</v>
      </c>
      <c r="K316" s="12" t="str">
        <f t="shared" si="4"/>
        <v xml:space="preserve"> </v>
      </c>
    </row>
    <row r="317" spans="1:11" x14ac:dyDescent="0.35">
      <c r="A317" t="s">
        <v>139</v>
      </c>
      <c r="B317" t="s">
        <v>171</v>
      </c>
      <c r="C317" s="32">
        <v>44691</v>
      </c>
      <c r="D317" t="s">
        <v>56</v>
      </c>
      <c r="E317" t="str">
        <f>VLOOKUP(A317,'Agent wise'!A:E,5,0)</f>
        <v>Wire-line</v>
      </c>
      <c r="F317" s="32">
        <v>45934</v>
      </c>
      <c r="G317">
        <f>COUNTIFS('Audit Raw data'!J:J,A:A,'Audit Raw data'!E:E,F:F)</f>
        <v>0</v>
      </c>
      <c r="H317" s="42" t="str">
        <f>IFERROR(SUMIFS('Audit Raw data'!BZ:BZ,'Audit Raw data'!J:J,A:A,'Audit Raw data'!E:E,F:F)/G317,"-")</f>
        <v>-</v>
      </c>
      <c r="I317">
        <f>COUNTIFS('Audit Raw data'!AM:AM,"Yes",'Audit Raw data'!J:J,A:A,'Audit Raw data'!E:E,'Day wise agent'!F:F)</f>
        <v>0</v>
      </c>
      <c r="J317">
        <f>COUNTIFS('Audit Raw data'!AM:AM,"NO",'Audit Raw data'!J:J,A:A,'Audit Raw data'!E:E,'Day wise agent'!F:F)</f>
        <v>0</v>
      </c>
      <c r="K317" s="12" t="str">
        <f t="shared" si="4"/>
        <v xml:space="preserve"> </v>
      </c>
    </row>
    <row r="318" spans="1:11" x14ac:dyDescent="0.35">
      <c r="A318" t="s">
        <v>62</v>
      </c>
      <c r="B318" t="s">
        <v>174</v>
      </c>
      <c r="C318" s="32">
        <v>44707</v>
      </c>
      <c r="D318" t="s">
        <v>481</v>
      </c>
      <c r="E318" t="str">
        <f>VLOOKUP(A318,'Agent wise'!A:E,5,0)</f>
        <v>Wireless</v>
      </c>
      <c r="F318" s="32">
        <v>45934</v>
      </c>
      <c r="G318">
        <f>COUNTIFS('Audit Raw data'!J:J,A:A,'Audit Raw data'!E:E,F:F)</f>
        <v>1</v>
      </c>
      <c r="H318" s="42">
        <f>IFERROR(SUMIFS('Audit Raw data'!BZ:BZ,'Audit Raw data'!J:J,A:A,'Audit Raw data'!E:E,F:F)/G318,"-")</f>
        <v>96</v>
      </c>
      <c r="I318">
        <f>COUNTIFS('Audit Raw data'!AM:AM,"Yes",'Audit Raw data'!J:J,A:A,'Audit Raw data'!E:E,'Day wise agent'!F:F)</f>
        <v>1</v>
      </c>
      <c r="J318">
        <f>COUNTIFS('Audit Raw data'!AM:AM,"NO",'Audit Raw data'!J:J,A:A,'Audit Raw data'!E:E,'Day wise agent'!F:F)</f>
        <v>0</v>
      </c>
      <c r="K318" s="12">
        <f t="shared" si="4"/>
        <v>1</v>
      </c>
    </row>
    <row r="319" spans="1:11" x14ac:dyDescent="0.35">
      <c r="A319" t="s">
        <v>175</v>
      </c>
      <c r="B319" t="s">
        <v>176</v>
      </c>
      <c r="C319" s="32">
        <v>44707</v>
      </c>
      <c r="D319" t="s">
        <v>242</v>
      </c>
      <c r="E319" t="str">
        <f>VLOOKUP(A319,'Agent wise'!A:E,5,0)</f>
        <v>RECL</v>
      </c>
      <c r="F319" s="32">
        <v>45934</v>
      </c>
      <c r="G319">
        <f>COUNTIFS('Audit Raw data'!J:J,A:A,'Audit Raw data'!E:E,F:F)</f>
        <v>0</v>
      </c>
      <c r="H319" s="42" t="str">
        <f>IFERROR(SUMIFS('Audit Raw data'!BZ:BZ,'Audit Raw data'!J:J,A:A,'Audit Raw data'!E:E,F:F)/G319,"-")</f>
        <v>-</v>
      </c>
      <c r="I319">
        <f>COUNTIFS('Audit Raw data'!AM:AM,"Yes",'Audit Raw data'!J:J,A:A,'Audit Raw data'!E:E,'Day wise agent'!F:F)</f>
        <v>0</v>
      </c>
      <c r="J319">
        <f>COUNTIFS('Audit Raw data'!AM:AM,"NO",'Audit Raw data'!J:J,A:A,'Audit Raw data'!E:E,'Day wise agent'!F:F)</f>
        <v>0</v>
      </c>
      <c r="K319" s="12" t="str">
        <f t="shared" si="4"/>
        <v xml:space="preserve"> </v>
      </c>
    </row>
    <row r="320" spans="1:11" x14ac:dyDescent="0.35">
      <c r="A320" t="s">
        <v>69</v>
      </c>
      <c r="B320" t="s">
        <v>455</v>
      </c>
      <c r="C320" s="32">
        <v>44713</v>
      </c>
      <c r="D320" t="s">
        <v>481</v>
      </c>
      <c r="E320" t="str">
        <f>VLOOKUP(A320,'Agent wise'!A:E,5,0)</f>
        <v>Wireless</v>
      </c>
      <c r="F320" s="32">
        <v>45934</v>
      </c>
      <c r="G320">
        <f>COUNTIFS('Audit Raw data'!J:J,A:A,'Audit Raw data'!E:E,F:F)</f>
        <v>0</v>
      </c>
      <c r="H320" s="42" t="str">
        <f>IFERROR(SUMIFS('Audit Raw data'!BZ:BZ,'Audit Raw data'!J:J,A:A,'Audit Raw data'!E:E,F:F)/G320,"-")</f>
        <v>-</v>
      </c>
      <c r="I320">
        <f>COUNTIFS('Audit Raw data'!AM:AM,"Yes",'Audit Raw data'!J:J,A:A,'Audit Raw data'!E:E,'Day wise agent'!F:F)</f>
        <v>0</v>
      </c>
      <c r="J320">
        <f>COUNTIFS('Audit Raw data'!AM:AM,"NO",'Audit Raw data'!J:J,A:A,'Audit Raw data'!E:E,'Day wise agent'!F:F)</f>
        <v>0</v>
      </c>
      <c r="K320" s="12" t="str">
        <f t="shared" si="4"/>
        <v xml:space="preserve"> </v>
      </c>
    </row>
    <row r="321" spans="1:11" x14ac:dyDescent="0.35">
      <c r="A321" t="s">
        <v>112</v>
      </c>
      <c r="B321" t="s">
        <v>456</v>
      </c>
      <c r="C321" s="32">
        <v>44721</v>
      </c>
      <c r="D321" t="s">
        <v>80</v>
      </c>
      <c r="E321" t="str">
        <f>VLOOKUP(A321,'Agent wise'!A:E,5,0)</f>
        <v>Wireless</v>
      </c>
      <c r="F321" s="32">
        <v>45934</v>
      </c>
      <c r="G321">
        <f>COUNTIFS('Audit Raw data'!J:J,A:A,'Audit Raw data'!E:E,F:F)</f>
        <v>0</v>
      </c>
      <c r="H321" s="42" t="str">
        <f>IFERROR(SUMIFS('Audit Raw data'!BZ:BZ,'Audit Raw data'!J:J,A:A,'Audit Raw data'!E:E,F:F)/G321,"-")</f>
        <v>-</v>
      </c>
      <c r="I321">
        <f>COUNTIFS('Audit Raw data'!AM:AM,"Yes",'Audit Raw data'!J:J,A:A,'Audit Raw data'!E:E,'Day wise agent'!F:F)</f>
        <v>0</v>
      </c>
      <c r="J321">
        <f>COUNTIFS('Audit Raw data'!AM:AM,"NO",'Audit Raw data'!J:J,A:A,'Audit Raw data'!E:E,'Day wise agent'!F:F)</f>
        <v>0</v>
      </c>
      <c r="K321" s="12" t="str">
        <f t="shared" si="4"/>
        <v xml:space="preserve"> </v>
      </c>
    </row>
    <row r="322" spans="1:11" x14ac:dyDescent="0.35">
      <c r="A322" t="s">
        <v>127</v>
      </c>
      <c r="B322" t="s">
        <v>179</v>
      </c>
      <c r="C322" s="32">
        <v>44739</v>
      </c>
      <c r="D322" t="s">
        <v>56</v>
      </c>
      <c r="E322" t="str">
        <f>VLOOKUP(A322,'Agent wise'!A:E,5,0)</f>
        <v>Wireless</v>
      </c>
      <c r="F322" s="32">
        <v>45934</v>
      </c>
      <c r="G322">
        <f>COUNTIFS('Audit Raw data'!J:J,A:A,'Audit Raw data'!E:E,F:F)</f>
        <v>0</v>
      </c>
      <c r="H322" s="42" t="str">
        <f>IFERROR(SUMIFS('Audit Raw data'!BZ:BZ,'Audit Raw data'!J:J,A:A,'Audit Raw data'!E:E,F:F)/G322,"-")</f>
        <v>-</v>
      </c>
      <c r="I322">
        <f>COUNTIFS('Audit Raw data'!AM:AM,"Yes",'Audit Raw data'!J:J,A:A,'Audit Raw data'!E:E,'Day wise agent'!F:F)</f>
        <v>0</v>
      </c>
      <c r="J322">
        <f>COUNTIFS('Audit Raw data'!AM:AM,"NO",'Audit Raw data'!J:J,A:A,'Audit Raw data'!E:E,'Day wise agent'!F:F)</f>
        <v>0</v>
      </c>
      <c r="K322" s="12" t="str">
        <f t="shared" si="4"/>
        <v xml:space="preserve"> </v>
      </c>
    </row>
    <row r="323" spans="1:11" x14ac:dyDescent="0.35">
      <c r="A323" t="s">
        <v>83</v>
      </c>
      <c r="B323" t="s">
        <v>180</v>
      </c>
      <c r="C323" s="32">
        <v>44768</v>
      </c>
      <c r="D323" t="s">
        <v>481</v>
      </c>
      <c r="E323" t="str">
        <f>VLOOKUP(A323,'Agent wise'!A:E,5,0)</f>
        <v>Wireless</v>
      </c>
      <c r="F323" s="32">
        <v>45934</v>
      </c>
      <c r="G323">
        <f>COUNTIFS('Audit Raw data'!J:J,A:A,'Audit Raw data'!E:E,F:F)</f>
        <v>2</v>
      </c>
      <c r="H323" s="42">
        <f>IFERROR(SUMIFS('Audit Raw data'!BZ:BZ,'Audit Raw data'!J:J,A:A,'Audit Raw data'!E:E,F:F)/G323,"-")</f>
        <v>94</v>
      </c>
      <c r="I323">
        <f>COUNTIFS('Audit Raw data'!AM:AM,"Yes",'Audit Raw data'!J:J,A:A,'Audit Raw data'!E:E,'Day wise agent'!F:F)</f>
        <v>2</v>
      </c>
      <c r="J323">
        <f>COUNTIFS('Audit Raw data'!AM:AM,"NO",'Audit Raw data'!J:J,A:A,'Audit Raw data'!E:E,'Day wise agent'!F:F)</f>
        <v>0</v>
      </c>
      <c r="K323" s="12">
        <f t="shared" ref="K323:K386" si="5">IFERROR(I323/G323," ")</f>
        <v>1</v>
      </c>
    </row>
    <row r="324" spans="1:11" x14ac:dyDescent="0.35">
      <c r="A324" t="s">
        <v>85</v>
      </c>
      <c r="B324" t="s">
        <v>181</v>
      </c>
      <c r="C324" s="32">
        <v>44784</v>
      </c>
      <c r="D324" t="s">
        <v>56</v>
      </c>
      <c r="E324" t="str">
        <f>VLOOKUP(A324,'Agent wise'!A:E,5,0)</f>
        <v>Wireless</v>
      </c>
      <c r="F324" s="32">
        <v>45934</v>
      </c>
      <c r="G324">
        <f>COUNTIFS('Audit Raw data'!J:J,A:A,'Audit Raw data'!E:E,F:F)</f>
        <v>2</v>
      </c>
      <c r="H324" s="42">
        <f>IFERROR(SUMIFS('Audit Raw data'!BZ:BZ,'Audit Raw data'!J:J,A:A,'Audit Raw data'!E:E,F:F)/G324,"-")</f>
        <v>100</v>
      </c>
      <c r="I324">
        <f>COUNTIFS('Audit Raw data'!AM:AM,"Yes",'Audit Raw data'!J:J,A:A,'Audit Raw data'!E:E,'Day wise agent'!F:F)</f>
        <v>2</v>
      </c>
      <c r="J324">
        <f>COUNTIFS('Audit Raw data'!AM:AM,"NO",'Audit Raw data'!J:J,A:A,'Audit Raw data'!E:E,'Day wise agent'!F:F)</f>
        <v>0</v>
      </c>
      <c r="K324" s="12">
        <f t="shared" si="5"/>
        <v>1</v>
      </c>
    </row>
    <row r="325" spans="1:11" x14ac:dyDescent="0.35">
      <c r="A325" t="s">
        <v>82</v>
      </c>
      <c r="B325" t="s">
        <v>182</v>
      </c>
      <c r="C325" s="32">
        <v>44786</v>
      </c>
      <c r="D325" t="s">
        <v>481</v>
      </c>
      <c r="E325" t="str">
        <f>VLOOKUP(A325,'Agent wise'!A:E,5,0)</f>
        <v>Wireless</v>
      </c>
      <c r="F325" s="32">
        <v>45934</v>
      </c>
      <c r="G325">
        <f>COUNTIFS('Audit Raw data'!J:J,A:A,'Audit Raw data'!E:E,F:F)</f>
        <v>0</v>
      </c>
      <c r="H325" s="42" t="str">
        <f>IFERROR(SUMIFS('Audit Raw data'!BZ:BZ,'Audit Raw data'!J:J,A:A,'Audit Raw data'!E:E,F:F)/G325,"-")</f>
        <v>-</v>
      </c>
      <c r="I325">
        <f>COUNTIFS('Audit Raw data'!AM:AM,"Yes",'Audit Raw data'!J:J,A:A,'Audit Raw data'!E:E,'Day wise agent'!F:F)</f>
        <v>0</v>
      </c>
      <c r="J325">
        <f>COUNTIFS('Audit Raw data'!AM:AM,"NO",'Audit Raw data'!J:J,A:A,'Audit Raw data'!E:E,'Day wise agent'!F:F)</f>
        <v>0</v>
      </c>
      <c r="K325" s="12" t="str">
        <f t="shared" si="5"/>
        <v xml:space="preserve"> </v>
      </c>
    </row>
    <row r="326" spans="1:11" x14ac:dyDescent="0.35">
      <c r="A326" t="s">
        <v>70</v>
      </c>
      <c r="B326" t="s">
        <v>183</v>
      </c>
      <c r="C326" s="32">
        <v>44786</v>
      </c>
      <c r="D326" t="s">
        <v>481</v>
      </c>
      <c r="E326" t="str">
        <f>VLOOKUP(A326,'Agent wise'!A:E,5,0)</f>
        <v>Wireless</v>
      </c>
      <c r="F326" s="32">
        <v>45934</v>
      </c>
      <c r="G326">
        <f>COUNTIFS('Audit Raw data'!J:J,A:A,'Audit Raw data'!E:E,F:F)</f>
        <v>1</v>
      </c>
      <c r="H326" s="42">
        <f>IFERROR(SUMIFS('Audit Raw data'!BZ:BZ,'Audit Raw data'!J:J,A:A,'Audit Raw data'!E:E,F:F)/G326,"-")</f>
        <v>82</v>
      </c>
      <c r="I326">
        <f>COUNTIFS('Audit Raw data'!AM:AM,"Yes",'Audit Raw data'!J:J,A:A,'Audit Raw data'!E:E,'Day wise agent'!F:F)</f>
        <v>1</v>
      </c>
      <c r="J326">
        <f>COUNTIFS('Audit Raw data'!AM:AM,"NO",'Audit Raw data'!J:J,A:A,'Audit Raw data'!E:E,'Day wise agent'!F:F)</f>
        <v>0</v>
      </c>
      <c r="K326" s="12">
        <f t="shared" si="5"/>
        <v>1</v>
      </c>
    </row>
    <row r="327" spans="1:11" x14ac:dyDescent="0.35">
      <c r="A327" t="s">
        <v>79</v>
      </c>
      <c r="B327" t="s">
        <v>457</v>
      </c>
      <c r="C327" s="32">
        <v>44882</v>
      </c>
      <c r="D327" t="s">
        <v>56</v>
      </c>
      <c r="E327" t="str">
        <f>VLOOKUP(A327,'Agent wise'!A:E,5,0)</f>
        <v>Wireless</v>
      </c>
      <c r="F327" s="32">
        <v>45934</v>
      </c>
      <c r="G327">
        <f>COUNTIFS('Audit Raw data'!J:J,A:A,'Audit Raw data'!E:E,F:F)</f>
        <v>1</v>
      </c>
      <c r="H327" s="42">
        <f>IFERROR(SUMIFS('Audit Raw data'!BZ:BZ,'Audit Raw data'!J:J,A:A,'Audit Raw data'!E:E,F:F)/G327,"-")</f>
        <v>96</v>
      </c>
      <c r="I327">
        <f>COUNTIFS('Audit Raw data'!AM:AM,"Yes",'Audit Raw data'!J:J,A:A,'Audit Raw data'!E:E,'Day wise agent'!F:F)</f>
        <v>1</v>
      </c>
      <c r="J327">
        <f>COUNTIFS('Audit Raw data'!AM:AM,"NO",'Audit Raw data'!J:J,A:A,'Audit Raw data'!E:E,'Day wise agent'!F:F)</f>
        <v>0</v>
      </c>
      <c r="K327" s="12">
        <f t="shared" si="5"/>
        <v>1</v>
      </c>
    </row>
    <row r="328" spans="1:11" x14ac:dyDescent="0.35">
      <c r="A328" t="s">
        <v>124</v>
      </c>
      <c r="B328" t="s">
        <v>190</v>
      </c>
      <c r="C328" s="32">
        <v>44932</v>
      </c>
      <c r="D328" t="s">
        <v>242</v>
      </c>
      <c r="E328" t="str">
        <f>VLOOKUP(A328,'Agent wise'!A:E,5,0)</f>
        <v>RECL</v>
      </c>
      <c r="F328" s="32">
        <v>45934</v>
      </c>
      <c r="G328">
        <f>COUNTIFS('Audit Raw data'!J:J,A:A,'Audit Raw data'!E:E,F:F)</f>
        <v>0</v>
      </c>
      <c r="H328" s="42" t="str">
        <f>IFERROR(SUMIFS('Audit Raw data'!BZ:BZ,'Audit Raw data'!J:J,A:A,'Audit Raw data'!E:E,F:F)/G328,"-")</f>
        <v>-</v>
      </c>
      <c r="I328">
        <f>COUNTIFS('Audit Raw data'!AM:AM,"Yes",'Audit Raw data'!J:J,A:A,'Audit Raw data'!E:E,'Day wise agent'!F:F)</f>
        <v>0</v>
      </c>
      <c r="J328">
        <f>COUNTIFS('Audit Raw data'!AM:AM,"NO",'Audit Raw data'!J:J,A:A,'Audit Raw data'!E:E,'Day wise agent'!F:F)</f>
        <v>0</v>
      </c>
      <c r="K328" s="12" t="str">
        <f t="shared" si="5"/>
        <v xml:space="preserve"> </v>
      </c>
    </row>
    <row r="329" spans="1:11" x14ac:dyDescent="0.35">
      <c r="A329" t="s">
        <v>86</v>
      </c>
      <c r="B329" t="s">
        <v>184</v>
      </c>
      <c r="C329" s="32">
        <v>44932</v>
      </c>
      <c r="D329" t="s">
        <v>80</v>
      </c>
      <c r="E329" t="str">
        <f>VLOOKUP(A329,'Agent wise'!A:E,5,0)</f>
        <v>Wireless</v>
      </c>
      <c r="F329" s="32">
        <v>45934</v>
      </c>
      <c r="G329">
        <f>COUNTIFS('Audit Raw data'!J:J,A:A,'Audit Raw data'!E:E,F:F)</f>
        <v>1</v>
      </c>
      <c r="H329" s="42">
        <f>IFERROR(SUMIFS('Audit Raw data'!BZ:BZ,'Audit Raw data'!J:J,A:A,'Audit Raw data'!E:E,F:F)/G329,"-")</f>
        <v>94</v>
      </c>
      <c r="I329">
        <f>COUNTIFS('Audit Raw data'!AM:AM,"Yes",'Audit Raw data'!J:J,A:A,'Audit Raw data'!E:E,'Day wise agent'!F:F)</f>
        <v>1</v>
      </c>
      <c r="J329">
        <f>COUNTIFS('Audit Raw data'!AM:AM,"NO",'Audit Raw data'!J:J,A:A,'Audit Raw data'!E:E,'Day wise agent'!F:F)</f>
        <v>0</v>
      </c>
      <c r="K329" s="12">
        <f t="shared" si="5"/>
        <v>1</v>
      </c>
    </row>
    <row r="330" spans="1:11" x14ac:dyDescent="0.35">
      <c r="A330" t="s">
        <v>103</v>
      </c>
      <c r="B330" t="s">
        <v>186</v>
      </c>
      <c r="C330" s="32">
        <v>44961</v>
      </c>
      <c r="D330" t="s">
        <v>481</v>
      </c>
      <c r="E330" t="str">
        <f>VLOOKUP(A330,'Agent wise'!A:E,5,0)</f>
        <v>Wireless</v>
      </c>
      <c r="F330" s="32">
        <v>45934</v>
      </c>
      <c r="G330">
        <f>COUNTIFS('Audit Raw data'!J:J,A:A,'Audit Raw data'!E:E,F:F)</f>
        <v>0</v>
      </c>
      <c r="H330" s="42" t="str">
        <f>IFERROR(SUMIFS('Audit Raw data'!BZ:BZ,'Audit Raw data'!J:J,A:A,'Audit Raw data'!E:E,F:F)/G330,"-")</f>
        <v>-</v>
      </c>
      <c r="I330">
        <f>COUNTIFS('Audit Raw data'!AM:AM,"Yes",'Audit Raw data'!J:J,A:A,'Audit Raw data'!E:E,'Day wise agent'!F:F)</f>
        <v>0</v>
      </c>
      <c r="J330">
        <f>COUNTIFS('Audit Raw data'!AM:AM,"NO",'Audit Raw data'!J:J,A:A,'Audit Raw data'!E:E,'Day wise agent'!F:F)</f>
        <v>0</v>
      </c>
      <c r="K330" s="12" t="str">
        <f t="shared" si="5"/>
        <v xml:space="preserve"> </v>
      </c>
    </row>
    <row r="331" spans="1:11" x14ac:dyDescent="0.35">
      <c r="A331" t="s">
        <v>111</v>
      </c>
      <c r="B331" t="s">
        <v>187</v>
      </c>
      <c r="C331" s="32">
        <v>45093</v>
      </c>
      <c r="D331" t="s">
        <v>481</v>
      </c>
      <c r="E331" t="str">
        <f>VLOOKUP(A331,'Agent wise'!A:E,5,0)</f>
        <v>Wireless</v>
      </c>
      <c r="F331" s="32">
        <v>45934</v>
      </c>
      <c r="G331">
        <f>COUNTIFS('Audit Raw data'!J:J,A:A,'Audit Raw data'!E:E,F:F)</f>
        <v>0</v>
      </c>
      <c r="H331" s="42" t="str">
        <f>IFERROR(SUMIFS('Audit Raw data'!BZ:BZ,'Audit Raw data'!J:J,A:A,'Audit Raw data'!E:E,F:F)/G331,"-")</f>
        <v>-</v>
      </c>
      <c r="I331">
        <f>COUNTIFS('Audit Raw data'!AM:AM,"Yes",'Audit Raw data'!J:J,A:A,'Audit Raw data'!E:E,'Day wise agent'!F:F)</f>
        <v>0</v>
      </c>
      <c r="J331">
        <f>COUNTIFS('Audit Raw data'!AM:AM,"NO",'Audit Raw data'!J:J,A:A,'Audit Raw data'!E:E,'Day wise agent'!F:F)</f>
        <v>0</v>
      </c>
      <c r="K331" s="12" t="str">
        <f t="shared" si="5"/>
        <v xml:space="preserve"> </v>
      </c>
    </row>
    <row r="332" spans="1:11" x14ac:dyDescent="0.35">
      <c r="A332" t="s">
        <v>77</v>
      </c>
      <c r="B332" t="s">
        <v>188</v>
      </c>
      <c r="C332" s="32">
        <v>45139</v>
      </c>
      <c r="D332" t="s">
        <v>56</v>
      </c>
      <c r="E332" t="str">
        <f>VLOOKUP(A332,'Agent wise'!A:E,5,0)</f>
        <v>Wireless</v>
      </c>
      <c r="F332" s="32">
        <v>45934</v>
      </c>
      <c r="G332">
        <f>COUNTIFS('Audit Raw data'!J:J,A:A,'Audit Raw data'!E:E,F:F)</f>
        <v>0</v>
      </c>
      <c r="H332" s="42" t="str">
        <f>IFERROR(SUMIFS('Audit Raw data'!BZ:BZ,'Audit Raw data'!J:J,A:A,'Audit Raw data'!E:E,F:F)/G332,"-")</f>
        <v>-</v>
      </c>
      <c r="I332">
        <f>COUNTIFS('Audit Raw data'!AM:AM,"Yes",'Audit Raw data'!J:J,A:A,'Audit Raw data'!E:E,'Day wise agent'!F:F)</f>
        <v>0</v>
      </c>
      <c r="J332">
        <f>COUNTIFS('Audit Raw data'!AM:AM,"NO",'Audit Raw data'!J:J,A:A,'Audit Raw data'!E:E,'Day wise agent'!F:F)</f>
        <v>0</v>
      </c>
      <c r="K332" s="12" t="str">
        <f t="shared" si="5"/>
        <v xml:space="preserve"> </v>
      </c>
    </row>
    <row r="333" spans="1:11" x14ac:dyDescent="0.35">
      <c r="A333" t="s">
        <v>92</v>
      </c>
      <c r="B333" t="s">
        <v>189</v>
      </c>
      <c r="C333" s="32">
        <v>45140</v>
      </c>
      <c r="D333" t="s">
        <v>80</v>
      </c>
      <c r="E333" t="str">
        <f>VLOOKUP(A333,'Agent wise'!A:E,5,0)</f>
        <v>Wireless</v>
      </c>
      <c r="F333" s="32">
        <v>45934</v>
      </c>
      <c r="G333">
        <f>COUNTIFS('Audit Raw data'!J:J,A:A,'Audit Raw data'!E:E,F:F)</f>
        <v>2</v>
      </c>
      <c r="H333" s="42">
        <f>IFERROR(SUMIFS('Audit Raw data'!BZ:BZ,'Audit Raw data'!J:J,A:A,'Audit Raw data'!E:E,F:F)/G333,"-")</f>
        <v>95</v>
      </c>
      <c r="I333">
        <f>COUNTIFS('Audit Raw data'!AM:AM,"Yes",'Audit Raw data'!J:J,A:A,'Audit Raw data'!E:E,'Day wise agent'!F:F)</f>
        <v>2</v>
      </c>
      <c r="J333">
        <f>COUNTIFS('Audit Raw data'!AM:AM,"NO",'Audit Raw data'!J:J,A:A,'Audit Raw data'!E:E,'Day wise agent'!F:F)</f>
        <v>0</v>
      </c>
      <c r="K333" s="12">
        <f t="shared" si="5"/>
        <v>1</v>
      </c>
    </row>
    <row r="334" spans="1:11" x14ac:dyDescent="0.35">
      <c r="A334" t="s">
        <v>102</v>
      </c>
      <c r="B334" t="s">
        <v>458</v>
      </c>
      <c r="C334" s="32">
        <v>45245</v>
      </c>
      <c r="D334" t="s">
        <v>56</v>
      </c>
      <c r="E334" t="str">
        <f>VLOOKUP(A334,'Agent wise'!A:E,5,0)</f>
        <v>Wireless</v>
      </c>
      <c r="F334" s="32">
        <v>45934</v>
      </c>
      <c r="G334">
        <f>COUNTIFS('Audit Raw data'!J:J,A:A,'Audit Raw data'!E:E,F:F)</f>
        <v>0</v>
      </c>
      <c r="H334" s="42" t="str">
        <f>IFERROR(SUMIFS('Audit Raw data'!BZ:BZ,'Audit Raw data'!J:J,A:A,'Audit Raw data'!E:E,F:F)/G334,"-")</f>
        <v>-</v>
      </c>
      <c r="I334">
        <f>COUNTIFS('Audit Raw data'!AM:AM,"Yes",'Audit Raw data'!J:J,A:A,'Audit Raw data'!E:E,'Day wise agent'!F:F)</f>
        <v>0</v>
      </c>
      <c r="J334">
        <f>COUNTIFS('Audit Raw data'!AM:AM,"NO",'Audit Raw data'!J:J,A:A,'Audit Raw data'!E:E,'Day wise agent'!F:F)</f>
        <v>0</v>
      </c>
      <c r="K334" s="12" t="str">
        <f t="shared" si="5"/>
        <v xml:space="preserve"> </v>
      </c>
    </row>
    <row r="335" spans="1:11" x14ac:dyDescent="0.35">
      <c r="A335" t="s">
        <v>142</v>
      </c>
      <c r="B335" t="s">
        <v>193</v>
      </c>
      <c r="C335" s="32">
        <v>45301</v>
      </c>
      <c r="D335" t="s">
        <v>192</v>
      </c>
      <c r="E335" t="str">
        <f>VLOOKUP(A335,'Agent wise'!A:E,5,0)</f>
        <v>Wire-line</v>
      </c>
      <c r="F335" s="32">
        <v>45934</v>
      </c>
      <c r="G335">
        <f>COUNTIFS('Audit Raw data'!J:J,A:A,'Audit Raw data'!E:E,F:F)</f>
        <v>0</v>
      </c>
      <c r="H335" s="42" t="str">
        <f>IFERROR(SUMIFS('Audit Raw data'!BZ:BZ,'Audit Raw data'!J:J,A:A,'Audit Raw data'!E:E,F:F)/G335,"-")</f>
        <v>-</v>
      </c>
      <c r="I335">
        <f>COUNTIFS('Audit Raw data'!AM:AM,"Yes",'Audit Raw data'!J:J,A:A,'Audit Raw data'!E:E,'Day wise agent'!F:F)</f>
        <v>0</v>
      </c>
      <c r="J335">
        <f>COUNTIFS('Audit Raw data'!AM:AM,"NO",'Audit Raw data'!J:J,A:A,'Audit Raw data'!E:E,'Day wise agent'!F:F)</f>
        <v>0</v>
      </c>
      <c r="K335" s="12" t="str">
        <f t="shared" si="5"/>
        <v xml:space="preserve"> </v>
      </c>
    </row>
    <row r="336" spans="1:11" x14ac:dyDescent="0.35">
      <c r="A336" t="s">
        <v>143</v>
      </c>
      <c r="B336" t="s">
        <v>191</v>
      </c>
      <c r="C336" s="32">
        <v>45292</v>
      </c>
      <c r="D336" t="s">
        <v>192</v>
      </c>
      <c r="E336" t="str">
        <f>VLOOKUP(A336,'Agent wise'!A:E,5,0)</f>
        <v>Wire-line</v>
      </c>
      <c r="F336" s="32">
        <v>45934</v>
      </c>
      <c r="G336">
        <f>COUNTIFS('Audit Raw data'!J:J,A:A,'Audit Raw data'!E:E,F:F)</f>
        <v>0</v>
      </c>
      <c r="H336" s="42" t="str">
        <f>IFERROR(SUMIFS('Audit Raw data'!BZ:BZ,'Audit Raw data'!J:J,A:A,'Audit Raw data'!E:E,F:F)/G336,"-")</f>
        <v>-</v>
      </c>
      <c r="I336">
        <f>COUNTIFS('Audit Raw data'!AM:AM,"Yes",'Audit Raw data'!J:J,A:A,'Audit Raw data'!E:E,'Day wise agent'!F:F)</f>
        <v>0</v>
      </c>
      <c r="J336">
        <f>COUNTIFS('Audit Raw data'!AM:AM,"NO",'Audit Raw data'!J:J,A:A,'Audit Raw data'!E:E,'Day wise agent'!F:F)</f>
        <v>0</v>
      </c>
      <c r="K336" s="12" t="str">
        <f t="shared" si="5"/>
        <v xml:space="preserve"> </v>
      </c>
    </row>
    <row r="337" spans="1:11" x14ac:dyDescent="0.35">
      <c r="A337" t="s">
        <v>54</v>
      </c>
      <c r="B337" t="s">
        <v>459</v>
      </c>
      <c r="C337" s="32">
        <v>45329</v>
      </c>
      <c r="D337" t="s">
        <v>481</v>
      </c>
      <c r="E337" t="str">
        <f>VLOOKUP(A337,'Agent wise'!A:E,5,0)</f>
        <v>Wireless</v>
      </c>
      <c r="F337" s="32">
        <v>45934</v>
      </c>
      <c r="G337">
        <f>COUNTIFS('Audit Raw data'!J:J,A:A,'Audit Raw data'!E:E,F:F)</f>
        <v>3</v>
      </c>
      <c r="H337" s="42">
        <f>IFERROR(SUMIFS('Audit Raw data'!BZ:BZ,'Audit Raw data'!J:J,A:A,'Audit Raw data'!E:E,F:F)/G337,"-")</f>
        <v>98.666666666666671</v>
      </c>
      <c r="I337">
        <f>COUNTIFS('Audit Raw data'!AM:AM,"Yes",'Audit Raw data'!J:J,A:A,'Audit Raw data'!E:E,'Day wise agent'!F:F)</f>
        <v>3</v>
      </c>
      <c r="J337">
        <f>COUNTIFS('Audit Raw data'!AM:AM,"NO",'Audit Raw data'!J:J,A:A,'Audit Raw data'!E:E,'Day wise agent'!F:F)</f>
        <v>0</v>
      </c>
      <c r="K337" s="12">
        <f t="shared" si="5"/>
        <v>1</v>
      </c>
    </row>
    <row r="338" spans="1:11" x14ac:dyDescent="0.35">
      <c r="A338" t="s">
        <v>117</v>
      </c>
      <c r="B338" t="s">
        <v>194</v>
      </c>
      <c r="C338" s="32">
        <v>45357</v>
      </c>
      <c r="D338" t="s">
        <v>192</v>
      </c>
      <c r="E338" t="str">
        <f>VLOOKUP(A338,'Agent wise'!A:E,5,0)</f>
        <v>Wire-line</v>
      </c>
      <c r="F338" s="32">
        <v>45934</v>
      </c>
      <c r="G338">
        <f>COUNTIFS('Audit Raw data'!J:J,A:A,'Audit Raw data'!E:E,F:F)</f>
        <v>1</v>
      </c>
      <c r="H338" s="42">
        <f>IFERROR(SUMIFS('Audit Raw data'!BZ:BZ,'Audit Raw data'!J:J,A:A,'Audit Raw data'!E:E,F:F)/G338,"-")</f>
        <v>86</v>
      </c>
      <c r="I338">
        <f>COUNTIFS('Audit Raw data'!AM:AM,"Yes",'Audit Raw data'!J:J,A:A,'Audit Raw data'!E:E,'Day wise agent'!F:F)</f>
        <v>1</v>
      </c>
      <c r="J338">
        <f>COUNTIFS('Audit Raw data'!AM:AM,"NO",'Audit Raw data'!J:J,A:A,'Audit Raw data'!E:E,'Day wise agent'!F:F)</f>
        <v>0</v>
      </c>
      <c r="K338" s="12">
        <f t="shared" si="5"/>
        <v>1</v>
      </c>
    </row>
    <row r="339" spans="1:11" x14ac:dyDescent="0.35">
      <c r="A339" t="s">
        <v>195</v>
      </c>
      <c r="B339" t="s">
        <v>196</v>
      </c>
      <c r="C339" s="32">
        <v>45367</v>
      </c>
      <c r="D339" t="s">
        <v>192</v>
      </c>
      <c r="E339" t="str">
        <f>VLOOKUP(A339,'Agent wise'!A:E,5,0)</f>
        <v>Wire-line</v>
      </c>
      <c r="F339" s="32">
        <v>45934</v>
      </c>
      <c r="G339">
        <f>COUNTIFS('Audit Raw data'!J:J,A:A,'Audit Raw data'!E:E,F:F)</f>
        <v>0</v>
      </c>
      <c r="H339" s="42" t="str">
        <f>IFERROR(SUMIFS('Audit Raw data'!BZ:BZ,'Audit Raw data'!J:J,A:A,'Audit Raw data'!E:E,F:F)/G339,"-")</f>
        <v>-</v>
      </c>
      <c r="I339">
        <f>COUNTIFS('Audit Raw data'!AM:AM,"Yes",'Audit Raw data'!J:J,A:A,'Audit Raw data'!E:E,'Day wise agent'!F:F)</f>
        <v>0</v>
      </c>
      <c r="J339">
        <f>COUNTIFS('Audit Raw data'!AM:AM,"NO",'Audit Raw data'!J:J,A:A,'Audit Raw data'!E:E,'Day wise agent'!F:F)</f>
        <v>0</v>
      </c>
      <c r="K339" s="12" t="str">
        <f t="shared" si="5"/>
        <v xml:space="preserve"> </v>
      </c>
    </row>
    <row r="340" spans="1:11" x14ac:dyDescent="0.35">
      <c r="A340" t="s">
        <v>91</v>
      </c>
      <c r="B340" t="s">
        <v>197</v>
      </c>
      <c r="C340" s="32">
        <v>45413</v>
      </c>
      <c r="D340" t="s">
        <v>80</v>
      </c>
      <c r="E340" t="str">
        <f>VLOOKUP(A340,'Agent wise'!A:E,5,0)</f>
        <v>Wireless</v>
      </c>
      <c r="F340" s="32">
        <v>45934</v>
      </c>
      <c r="G340">
        <f>COUNTIFS('Audit Raw data'!J:J,A:A,'Audit Raw data'!E:E,F:F)</f>
        <v>0</v>
      </c>
      <c r="H340" s="42" t="str">
        <f>IFERROR(SUMIFS('Audit Raw data'!BZ:BZ,'Audit Raw data'!J:J,A:A,'Audit Raw data'!E:E,F:F)/G340,"-")</f>
        <v>-</v>
      </c>
      <c r="I340">
        <f>COUNTIFS('Audit Raw data'!AM:AM,"Yes",'Audit Raw data'!J:J,A:A,'Audit Raw data'!E:E,'Day wise agent'!F:F)</f>
        <v>0</v>
      </c>
      <c r="J340">
        <f>COUNTIFS('Audit Raw data'!AM:AM,"NO",'Audit Raw data'!J:J,A:A,'Audit Raw data'!E:E,'Day wise agent'!F:F)</f>
        <v>0</v>
      </c>
      <c r="K340" s="12" t="str">
        <f t="shared" si="5"/>
        <v xml:space="preserve"> </v>
      </c>
    </row>
    <row r="341" spans="1:11" x14ac:dyDescent="0.35">
      <c r="A341" t="s">
        <v>63</v>
      </c>
      <c r="B341" t="s">
        <v>198</v>
      </c>
      <c r="C341" s="32">
        <v>45445</v>
      </c>
      <c r="D341" t="s">
        <v>481</v>
      </c>
      <c r="E341" t="str">
        <f>VLOOKUP(A341,'Agent wise'!A:E,5,0)</f>
        <v>Wireless</v>
      </c>
      <c r="F341" s="32">
        <v>45934</v>
      </c>
      <c r="G341">
        <f>COUNTIFS('Audit Raw data'!J:J,A:A,'Audit Raw data'!E:E,F:F)</f>
        <v>1</v>
      </c>
      <c r="H341" s="42">
        <f>IFERROR(SUMIFS('Audit Raw data'!BZ:BZ,'Audit Raw data'!J:J,A:A,'Audit Raw data'!E:E,F:F)/G341,"-")</f>
        <v>92</v>
      </c>
      <c r="I341">
        <f>COUNTIFS('Audit Raw data'!AM:AM,"Yes",'Audit Raw data'!J:J,A:A,'Audit Raw data'!E:E,'Day wise agent'!F:F)</f>
        <v>1</v>
      </c>
      <c r="J341">
        <f>COUNTIFS('Audit Raw data'!AM:AM,"NO",'Audit Raw data'!J:J,A:A,'Audit Raw data'!E:E,'Day wise agent'!F:F)</f>
        <v>0</v>
      </c>
      <c r="K341" s="12">
        <f t="shared" si="5"/>
        <v>1</v>
      </c>
    </row>
    <row r="342" spans="1:11" x14ac:dyDescent="0.35">
      <c r="A342" t="s">
        <v>73</v>
      </c>
      <c r="B342" t="s">
        <v>199</v>
      </c>
      <c r="C342" s="32">
        <v>45451</v>
      </c>
      <c r="D342" t="s">
        <v>290</v>
      </c>
      <c r="E342" t="str">
        <f>VLOOKUP(A342,'Agent wise'!A:E,5,0)</f>
        <v>Wireless</v>
      </c>
      <c r="F342" s="32">
        <v>45934</v>
      </c>
      <c r="G342">
        <f>COUNTIFS('Audit Raw data'!J:J,A:A,'Audit Raw data'!E:E,F:F)</f>
        <v>0</v>
      </c>
      <c r="H342" s="42" t="str">
        <f>IFERROR(SUMIFS('Audit Raw data'!BZ:BZ,'Audit Raw data'!J:J,A:A,'Audit Raw data'!E:E,F:F)/G342,"-")</f>
        <v>-</v>
      </c>
      <c r="I342">
        <f>COUNTIFS('Audit Raw data'!AM:AM,"Yes",'Audit Raw data'!J:J,A:A,'Audit Raw data'!E:E,'Day wise agent'!F:F)</f>
        <v>0</v>
      </c>
      <c r="J342">
        <f>COUNTIFS('Audit Raw data'!AM:AM,"NO",'Audit Raw data'!J:J,A:A,'Audit Raw data'!E:E,'Day wise agent'!F:F)</f>
        <v>0</v>
      </c>
      <c r="K342" s="12" t="str">
        <f t="shared" si="5"/>
        <v xml:space="preserve"> </v>
      </c>
    </row>
    <row r="343" spans="1:11" x14ac:dyDescent="0.35">
      <c r="A343" t="s">
        <v>87</v>
      </c>
      <c r="B343" t="s">
        <v>200</v>
      </c>
      <c r="C343" s="32">
        <v>45465</v>
      </c>
      <c r="D343" t="s">
        <v>290</v>
      </c>
      <c r="E343" t="str">
        <f>VLOOKUP(A343,'Agent wise'!A:E,5,0)</f>
        <v>Wireless</v>
      </c>
      <c r="F343" s="32">
        <v>45934</v>
      </c>
      <c r="G343">
        <f>COUNTIFS('Audit Raw data'!J:J,A:A,'Audit Raw data'!E:E,F:F)</f>
        <v>1</v>
      </c>
      <c r="H343" s="42">
        <f>IFERROR(SUMIFS('Audit Raw data'!BZ:BZ,'Audit Raw data'!J:J,A:A,'Audit Raw data'!E:E,F:F)/G343,"-")</f>
        <v>86</v>
      </c>
      <c r="I343">
        <f>COUNTIFS('Audit Raw data'!AM:AM,"Yes",'Audit Raw data'!J:J,A:A,'Audit Raw data'!E:E,'Day wise agent'!F:F)</f>
        <v>1</v>
      </c>
      <c r="J343">
        <f>COUNTIFS('Audit Raw data'!AM:AM,"NO",'Audit Raw data'!J:J,A:A,'Audit Raw data'!E:E,'Day wise agent'!F:F)</f>
        <v>0</v>
      </c>
      <c r="K343" s="12">
        <f t="shared" si="5"/>
        <v>1</v>
      </c>
    </row>
    <row r="344" spans="1:11" x14ac:dyDescent="0.35">
      <c r="A344" t="s">
        <v>74</v>
      </c>
      <c r="B344" t="s">
        <v>201</v>
      </c>
      <c r="C344" s="32">
        <v>45465</v>
      </c>
      <c r="D344" t="s">
        <v>290</v>
      </c>
      <c r="E344" t="str">
        <f>VLOOKUP(A344,'Agent wise'!A:E,5,0)</f>
        <v>Wireless</v>
      </c>
      <c r="F344" s="32">
        <v>45934</v>
      </c>
      <c r="G344">
        <f>COUNTIFS('Audit Raw data'!J:J,A:A,'Audit Raw data'!E:E,F:F)</f>
        <v>2</v>
      </c>
      <c r="H344" s="42">
        <f>IFERROR(SUMIFS('Audit Raw data'!BZ:BZ,'Audit Raw data'!J:J,A:A,'Audit Raw data'!E:E,F:F)/G344,"-")</f>
        <v>94</v>
      </c>
      <c r="I344">
        <f>COUNTIFS('Audit Raw data'!AM:AM,"Yes",'Audit Raw data'!J:J,A:A,'Audit Raw data'!E:E,'Day wise agent'!F:F)</f>
        <v>2</v>
      </c>
      <c r="J344">
        <f>COUNTIFS('Audit Raw data'!AM:AM,"NO",'Audit Raw data'!J:J,A:A,'Audit Raw data'!E:E,'Day wise agent'!F:F)</f>
        <v>0</v>
      </c>
      <c r="K344" s="12">
        <f t="shared" si="5"/>
        <v>1</v>
      </c>
    </row>
    <row r="345" spans="1:11" x14ac:dyDescent="0.35">
      <c r="A345" t="s">
        <v>55</v>
      </c>
      <c r="B345" t="s">
        <v>202</v>
      </c>
      <c r="C345" s="32">
        <v>45491</v>
      </c>
      <c r="D345" t="s">
        <v>290</v>
      </c>
      <c r="E345" t="str">
        <f>VLOOKUP(A345,'Agent wise'!A:E,5,0)</f>
        <v>Wireless</v>
      </c>
      <c r="F345" s="32">
        <v>45934</v>
      </c>
      <c r="G345">
        <f>COUNTIFS('Audit Raw data'!J:J,A:A,'Audit Raw data'!E:E,F:F)</f>
        <v>0</v>
      </c>
      <c r="H345" s="42" t="str">
        <f>IFERROR(SUMIFS('Audit Raw data'!BZ:BZ,'Audit Raw data'!J:J,A:A,'Audit Raw data'!E:E,F:F)/G345,"-")</f>
        <v>-</v>
      </c>
      <c r="I345">
        <f>COUNTIFS('Audit Raw data'!AM:AM,"Yes",'Audit Raw data'!J:J,A:A,'Audit Raw data'!E:E,'Day wise agent'!F:F)</f>
        <v>0</v>
      </c>
      <c r="J345">
        <f>COUNTIFS('Audit Raw data'!AM:AM,"NO",'Audit Raw data'!J:J,A:A,'Audit Raw data'!E:E,'Day wise agent'!F:F)</f>
        <v>0</v>
      </c>
      <c r="K345" s="12" t="str">
        <f t="shared" si="5"/>
        <v xml:space="preserve"> </v>
      </c>
    </row>
    <row r="346" spans="1:11" x14ac:dyDescent="0.35">
      <c r="A346" t="s">
        <v>88</v>
      </c>
      <c r="B346" t="s">
        <v>203</v>
      </c>
      <c r="C346" s="32">
        <v>45491</v>
      </c>
      <c r="D346" t="s">
        <v>290</v>
      </c>
      <c r="E346" t="str">
        <f>VLOOKUP(A346,'Agent wise'!A:E,5,0)</f>
        <v>Wireless</v>
      </c>
      <c r="F346" s="32">
        <v>45934</v>
      </c>
      <c r="G346">
        <f>COUNTIFS('Audit Raw data'!J:J,A:A,'Audit Raw data'!E:E,F:F)</f>
        <v>0</v>
      </c>
      <c r="H346" s="42" t="str">
        <f>IFERROR(SUMIFS('Audit Raw data'!BZ:BZ,'Audit Raw data'!J:J,A:A,'Audit Raw data'!E:E,F:F)/G346,"-")</f>
        <v>-</v>
      </c>
      <c r="I346">
        <f>COUNTIFS('Audit Raw data'!AM:AM,"Yes",'Audit Raw data'!J:J,A:A,'Audit Raw data'!E:E,'Day wise agent'!F:F)</f>
        <v>0</v>
      </c>
      <c r="J346">
        <f>COUNTIFS('Audit Raw data'!AM:AM,"NO",'Audit Raw data'!J:J,A:A,'Audit Raw data'!E:E,'Day wise agent'!F:F)</f>
        <v>0</v>
      </c>
      <c r="K346" s="12" t="str">
        <f t="shared" si="5"/>
        <v xml:space="preserve"> </v>
      </c>
    </row>
    <row r="347" spans="1:11" x14ac:dyDescent="0.35">
      <c r="A347" t="s">
        <v>76</v>
      </c>
      <c r="B347" t="s">
        <v>204</v>
      </c>
      <c r="C347" s="32">
        <v>45491</v>
      </c>
      <c r="D347" t="s">
        <v>290</v>
      </c>
      <c r="E347" t="str">
        <f>VLOOKUP(A347,'Agent wise'!A:E,5,0)</f>
        <v>Wireless</v>
      </c>
      <c r="F347" s="32">
        <v>45934</v>
      </c>
      <c r="G347">
        <f>COUNTIFS('Audit Raw data'!J:J,A:A,'Audit Raw data'!E:E,F:F)</f>
        <v>0</v>
      </c>
      <c r="H347" s="42" t="str">
        <f>IFERROR(SUMIFS('Audit Raw data'!BZ:BZ,'Audit Raw data'!J:J,A:A,'Audit Raw data'!E:E,F:F)/G347,"-")</f>
        <v>-</v>
      </c>
      <c r="I347">
        <f>COUNTIFS('Audit Raw data'!AM:AM,"Yes",'Audit Raw data'!J:J,A:A,'Audit Raw data'!E:E,'Day wise agent'!F:F)</f>
        <v>0</v>
      </c>
      <c r="J347">
        <f>COUNTIFS('Audit Raw data'!AM:AM,"NO",'Audit Raw data'!J:J,A:A,'Audit Raw data'!E:E,'Day wise agent'!F:F)</f>
        <v>0</v>
      </c>
      <c r="K347" s="12" t="str">
        <f t="shared" si="5"/>
        <v xml:space="preserve"> </v>
      </c>
    </row>
    <row r="348" spans="1:11" x14ac:dyDescent="0.35">
      <c r="A348" t="s">
        <v>146</v>
      </c>
      <c r="B348" t="s">
        <v>205</v>
      </c>
      <c r="C348" s="32">
        <v>45497</v>
      </c>
      <c r="D348" t="s">
        <v>192</v>
      </c>
      <c r="E348" t="str">
        <f>VLOOKUP(A348,'Agent wise'!A:E,5,0)</f>
        <v>Wire-line</v>
      </c>
      <c r="F348" s="32">
        <v>45934</v>
      </c>
      <c r="G348">
        <f>COUNTIFS('Audit Raw data'!J:J,A:A,'Audit Raw data'!E:E,F:F)</f>
        <v>0</v>
      </c>
      <c r="H348" s="42" t="str">
        <f>IFERROR(SUMIFS('Audit Raw data'!BZ:BZ,'Audit Raw data'!J:J,A:A,'Audit Raw data'!E:E,F:F)/G348,"-")</f>
        <v>-</v>
      </c>
      <c r="I348">
        <f>COUNTIFS('Audit Raw data'!AM:AM,"Yes",'Audit Raw data'!J:J,A:A,'Audit Raw data'!E:E,'Day wise agent'!F:F)</f>
        <v>0</v>
      </c>
      <c r="J348">
        <f>COUNTIFS('Audit Raw data'!AM:AM,"NO",'Audit Raw data'!J:J,A:A,'Audit Raw data'!E:E,'Day wise agent'!F:F)</f>
        <v>0</v>
      </c>
      <c r="K348" s="12" t="str">
        <f t="shared" si="5"/>
        <v xml:space="preserve"> </v>
      </c>
    </row>
    <row r="349" spans="1:11" x14ac:dyDescent="0.35">
      <c r="A349" t="s">
        <v>206</v>
      </c>
      <c r="B349" t="s">
        <v>207</v>
      </c>
      <c r="C349" s="32">
        <v>45500</v>
      </c>
      <c r="D349" t="s">
        <v>192</v>
      </c>
      <c r="E349" t="str">
        <f>VLOOKUP(A349,'Agent wise'!A:E,5,0)</f>
        <v>Wire-line</v>
      </c>
      <c r="F349" s="32">
        <v>45934</v>
      </c>
      <c r="G349">
        <f>COUNTIFS('Audit Raw data'!J:J,A:A,'Audit Raw data'!E:E,F:F)</f>
        <v>0</v>
      </c>
      <c r="H349" s="42" t="str">
        <f>IFERROR(SUMIFS('Audit Raw data'!BZ:BZ,'Audit Raw data'!J:J,A:A,'Audit Raw data'!E:E,F:F)/G349,"-")</f>
        <v>-</v>
      </c>
      <c r="I349">
        <f>COUNTIFS('Audit Raw data'!AM:AM,"Yes",'Audit Raw data'!J:J,A:A,'Audit Raw data'!E:E,'Day wise agent'!F:F)</f>
        <v>0</v>
      </c>
      <c r="J349">
        <f>COUNTIFS('Audit Raw data'!AM:AM,"NO",'Audit Raw data'!J:J,A:A,'Audit Raw data'!E:E,'Day wise agent'!F:F)</f>
        <v>0</v>
      </c>
      <c r="K349" s="12" t="str">
        <f t="shared" si="5"/>
        <v xml:space="preserve"> </v>
      </c>
    </row>
    <row r="350" spans="1:11" x14ac:dyDescent="0.35">
      <c r="A350" t="s">
        <v>109</v>
      </c>
      <c r="B350" t="s">
        <v>208</v>
      </c>
      <c r="C350" s="32">
        <v>45516</v>
      </c>
      <c r="D350" t="s">
        <v>290</v>
      </c>
      <c r="E350" t="str">
        <f>VLOOKUP(A350,'Agent wise'!A:E,5,0)</f>
        <v>Wireless</v>
      </c>
      <c r="F350" s="32">
        <v>45934</v>
      </c>
      <c r="G350">
        <f>COUNTIFS('Audit Raw data'!J:J,A:A,'Audit Raw data'!E:E,F:F)</f>
        <v>0</v>
      </c>
      <c r="H350" s="42" t="str">
        <f>IFERROR(SUMIFS('Audit Raw data'!BZ:BZ,'Audit Raw data'!J:J,A:A,'Audit Raw data'!E:E,F:F)/G350,"-")</f>
        <v>-</v>
      </c>
      <c r="I350">
        <f>COUNTIFS('Audit Raw data'!AM:AM,"Yes",'Audit Raw data'!J:J,A:A,'Audit Raw data'!E:E,'Day wise agent'!F:F)</f>
        <v>0</v>
      </c>
      <c r="J350">
        <f>COUNTIFS('Audit Raw data'!AM:AM,"NO",'Audit Raw data'!J:J,A:A,'Audit Raw data'!E:E,'Day wise agent'!F:F)</f>
        <v>0</v>
      </c>
      <c r="K350" s="12" t="str">
        <f t="shared" si="5"/>
        <v xml:space="preserve"> </v>
      </c>
    </row>
    <row r="351" spans="1:11" x14ac:dyDescent="0.35">
      <c r="A351" t="s">
        <v>93</v>
      </c>
      <c r="B351" t="s">
        <v>209</v>
      </c>
      <c r="C351" s="32">
        <v>45516</v>
      </c>
      <c r="D351" t="s">
        <v>290</v>
      </c>
      <c r="E351" t="str">
        <f>VLOOKUP(A351,'Agent wise'!A:E,5,0)</f>
        <v>Wireless</v>
      </c>
      <c r="F351" s="32">
        <v>45934</v>
      </c>
      <c r="G351">
        <f>COUNTIFS('Audit Raw data'!J:J,A:A,'Audit Raw data'!E:E,F:F)</f>
        <v>2</v>
      </c>
      <c r="H351" s="42">
        <f>IFERROR(SUMIFS('Audit Raw data'!BZ:BZ,'Audit Raw data'!J:J,A:A,'Audit Raw data'!E:E,F:F)/G351,"-")</f>
        <v>100</v>
      </c>
      <c r="I351">
        <f>COUNTIFS('Audit Raw data'!AM:AM,"Yes",'Audit Raw data'!J:J,A:A,'Audit Raw data'!E:E,'Day wise agent'!F:F)</f>
        <v>2</v>
      </c>
      <c r="J351">
        <f>COUNTIFS('Audit Raw data'!AM:AM,"NO",'Audit Raw data'!J:J,A:A,'Audit Raw data'!E:E,'Day wise agent'!F:F)</f>
        <v>0</v>
      </c>
      <c r="K351" s="12">
        <f t="shared" si="5"/>
        <v>1</v>
      </c>
    </row>
    <row r="352" spans="1:11" x14ac:dyDescent="0.35">
      <c r="A352" t="s">
        <v>147</v>
      </c>
      <c r="B352" t="s">
        <v>210</v>
      </c>
      <c r="C352" s="32">
        <v>45518</v>
      </c>
      <c r="D352" t="s">
        <v>192</v>
      </c>
      <c r="E352" t="str">
        <f>VLOOKUP(A352,'Agent wise'!A:E,5,0)</f>
        <v>Wire-line</v>
      </c>
      <c r="F352" s="32">
        <v>45934</v>
      </c>
      <c r="G352">
        <f>COUNTIFS('Audit Raw data'!J:J,A:A,'Audit Raw data'!E:E,F:F)</f>
        <v>0</v>
      </c>
      <c r="H352" s="42" t="str">
        <f>IFERROR(SUMIFS('Audit Raw data'!BZ:BZ,'Audit Raw data'!J:J,A:A,'Audit Raw data'!E:E,F:F)/G352,"-")</f>
        <v>-</v>
      </c>
      <c r="I352">
        <f>COUNTIFS('Audit Raw data'!AM:AM,"Yes",'Audit Raw data'!J:J,A:A,'Audit Raw data'!E:E,'Day wise agent'!F:F)</f>
        <v>0</v>
      </c>
      <c r="J352">
        <f>COUNTIFS('Audit Raw data'!AM:AM,"NO",'Audit Raw data'!J:J,A:A,'Audit Raw data'!E:E,'Day wise agent'!F:F)</f>
        <v>0</v>
      </c>
      <c r="K352" s="12" t="str">
        <f t="shared" si="5"/>
        <v xml:space="preserve"> </v>
      </c>
    </row>
    <row r="353" spans="1:11" x14ac:dyDescent="0.35">
      <c r="A353" t="s">
        <v>148</v>
      </c>
      <c r="B353" t="s">
        <v>219</v>
      </c>
      <c r="C353" s="32">
        <v>45518</v>
      </c>
      <c r="D353" t="s">
        <v>192</v>
      </c>
      <c r="E353" t="str">
        <f>VLOOKUP(A353,'Agent wise'!A:E,5,0)</f>
        <v>Wire-line</v>
      </c>
      <c r="F353" s="32">
        <v>45934</v>
      </c>
      <c r="G353">
        <f>COUNTIFS('Audit Raw data'!J:J,A:A,'Audit Raw data'!E:E,F:F)</f>
        <v>0</v>
      </c>
      <c r="H353" s="42" t="str">
        <f>IFERROR(SUMIFS('Audit Raw data'!BZ:BZ,'Audit Raw data'!J:J,A:A,'Audit Raw data'!E:E,F:F)/G353,"-")</f>
        <v>-</v>
      </c>
      <c r="I353">
        <f>COUNTIFS('Audit Raw data'!AM:AM,"Yes",'Audit Raw data'!J:J,A:A,'Audit Raw data'!E:E,'Day wise agent'!F:F)</f>
        <v>0</v>
      </c>
      <c r="J353">
        <f>COUNTIFS('Audit Raw data'!AM:AM,"NO",'Audit Raw data'!J:J,A:A,'Audit Raw data'!E:E,'Day wise agent'!F:F)</f>
        <v>0</v>
      </c>
      <c r="K353" s="12" t="str">
        <f t="shared" si="5"/>
        <v xml:space="preserve"> </v>
      </c>
    </row>
    <row r="354" spans="1:11" x14ac:dyDescent="0.35">
      <c r="A354" t="s">
        <v>105</v>
      </c>
      <c r="B354" t="s">
        <v>211</v>
      </c>
      <c r="C354" s="32">
        <v>45520</v>
      </c>
      <c r="D354" t="s">
        <v>56</v>
      </c>
      <c r="E354" t="str">
        <f>VLOOKUP(A354,'Agent wise'!A:E,5,0)</f>
        <v>Wireless</v>
      </c>
      <c r="F354" s="32">
        <v>45934</v>
      </c>
      <c r="G354">
        <f>COUNTIFS('Audit Raw data'!J:J,A:A,'Audit Raw data'!E:E,F:F)</f>
        <v>0</v>
      </c>
      <c r="H354" s="42" t="str">
        <f>IFERROR(SUMIFS('Audit Raw data'!BZ:BZ,'Audit Raw data'!J:J,A:A,'Audit Raw data'!E:E,F:F)/G354,"-")</f>
        <v>-</v>
      </c>
      <c r="I354">
        <f>COUNTIFS('Audit Raw data'!AM:AM,"Yes",'Audit Raw data'!J:J,A:A,'Audit Raw data'!E:E,'Day wise agent'!F:F)</f>
        <v>0</v>
      </c>
      <c r="J354">
        <f>COUNTIFS('Audit Raw data'!AM:AM,"NO",'Audit Raw data'!J:J,A:A,'Audit Raw data'!E:E,'Day wise agent'!F:F)</f>
        <v>0</v>
      </c>
      <c r="K354" s="12" t="str">
        <f t="shared" si="5"/>
        <v xml:space="preserve"> </v>
      </c>
    </row>
    <row r="355" spans="1:11" x14ac:dyDescent="0.35">
      <c r="A355" t="s">
        <v>84</v>
      </c>
      <c r="B355" t="s">
        <v>213</v>
      </c>
      <c r="C355" s="32">
        <v>45528</v>
      </c>
      <c r="D355" t="s">
        <v>80</v>
      </c>
      <c r="E355" t="str">
        <f>VLOOKUP(A355,'Agent wise'!A:E,5,0)</f>
        <v>Wireless</v>
      </c>
      <c r="F355" s="32">
        <v>45934</v>
      </c>
      <c r="G355">
        <f>COUNTIFS('Audit Raw data'!J:J,A:A,'Audit Raw data'!E:E,F:F)</f>
        <v>1</v>
      </c>
      <c r="H355" s="42">
        <f>IFERROR(SUMIFS('Audit Raw data'!BZ:BZ,'Audit Raw data'!J:J,A:A,'Audit Raw data'!E:E,F:F)/G355,"-")</f>
        <v>90</v>
      </c>
      <c r="I355">
        <f>COUNTIFS('Audit Raw data'!AM:AM,"Yes",'Audit Raw data'!J:J,A:A,'Audit Raw data'!E:E,'Day wise agent'!F:F)</f>
        <v>1</v>
      </c>
      <c r="J355">
        <f>COUNTIFS('Audit Raw data'!AM:AM,"NO",'Audit Raw data'!J:J,A:A,'Audit Raw data'!E:E,'Day wise agent'!F:F)</f>
        <v>0</v>
      </c>
      <c r="K355" s="12">
        <f t="shared" si="5"/>
        <v>1</v>
      </c>
    </row>
    <row r="356" spans="1:11" x14ac:dyDescent="0.35">
      <c r="A356" t="s">
        <v>114</v>
      </c>
      <c r="B356" t="s">
        <v>212</v>
      </c>
      <c r="C356" s="32">
        <v>45526</v>
      </c>
      <c r="D356" t="s">
        <v>80</v>
      </c>
      <c r="E356" t="str">
        <f>VLOOKUP(A356,'Agent wise'!A:E,5,0)</f>
        <v>Wireless</v>
      </c>
      <c r="F356" s="32">
        <v>45934</v>
      </c>
      <c r="G356">
        <f>COUNTIFS('Audit Raw data'!J:J,A:A,'Audit Raw data'!E:E,F:F)</f>
        <v>0</v>
      </c>
      <c r="H356" s="42" t="str">
        <f>IFERROR(SUMIFS('Audit Raw data'!BZ:BZ,'Audit Raw data'!J:J,A:A,'Audit Raw data'!E:E,F:F)/G356,"-")</f>
        <v>-</v>
      </c>
      <c r="I356">
        <f>COUNTIFS('Audit Raw data'!AM:AM,"Yes",'Audit Raw data'!J:J,A:A,'Audit Raw data'!E:E,'Day wise agent'!F:F)</f>
        <v>0</v>
      </c>
      <c r="J356">
        <f>COUNTIFS('Audit Raw data'!AM:AM,"NO",'Audit Raw data'!J:J,A:A,'Audit Raw data'!E:E,'Day wise agent'!F:F)</f>
        <v>0</v>
      </c>
      <c r="K356" s="12" t="str">
        <f t="shared" si="5"/>
        <v xml:space="preserve"> </v>
      </c>
    </row>
    <row r="357" spans="1:11" x14ac:dyDescent="0.35">
      <c r="A357" t="s">
        <v>96</v>
      </c>
      <c r="B357" t="s">
        <v>214</v>
      </c>
      <c r="C357" s="32">
        <v>45535</v>
      </c>
      <c r="D357" t="s">
        <v>290</v>
      </c>
      <c r="E357" t="str">
        <f>VLOOKUP(A357,'Agent wise'!A:E,5,0)</f>
        <v>Wireless</v>
      </c>
      <c r="F357" s="32">
        <v>45934</v>
      </c>
      <c r="G357">
        <f>COUNTIFS('Audit Raw data'!J:J,A:A,'Audit Raw data'!E:E,F:F)</f>
        <v>1</v>
      </c>
      <c r="H357" s="42">
        <f>IFERROR(SUMIFS('Audit Raw data'!BZ:BZ,'Audit Raw data'!J:J,A:A,'Audit Raw data'!E:E,F:F)/G357,"-")</f>
        <v>96</v>
      </c>
      <c r="I357">
        <f>COUNTIFS('Audit Raw data'!AM:AM,"Yes",'Audit Raw data'!J:J,A:A,'Audit Raw data'!E:E,'Day wise agent'!F:F)</f>
        <v>1</v>
      </c>
      <c r="J357">
        <f>COUNTIFS('Audit Raw data'!AM:AM,"NO",'Audit Raw data'!J:J,A:A,'Audit Raw data'!E:E,'Day wise agent'!F:F)</f>
        <v>0</v>
      </c>
      <c r="K357" s="12">
        <f t="shared" si="5"/>
        <v>1</v>
      </c>
    </row>
    <row r="358" spans="1:11" x14ac:dyDescent="0.35">
      <c r="A358" t="s">
        <v>99</v>
      </c>
      <c r="B358" t="s">
        <v>216</v>
      </c>
      <c r="C358" s="32">
        <v>45545</v>
      </c>
      <c r="D358" t="s">
        <v>80</v>
      </c>
      <c r="E358" t="str">
        <f>VLOOKUP(A358,'Agent wise'!A:E,5,0)</f>
        <v>Wireless</v>
      </c>
      <c r="F358" s="32">
        <v>45934</v>
      </c>
      <c r="G358">
        <f>COUNTIFS('Audit Raw data'!J:J,A:A,'Audit Raw data'!E:E,F:F)</f>
        <v>1</v>
      </c>
      <c r="H358" s="42">
        <f>IFERROR(SUMIFS('Audit Raw data'!BZ:BZ,'Audit Raw data'!J:J,A:A,'Audit Raw data'!E:E,F:F)/G358,"-")</f>
        <v>94</v>
      </c>
      <c r="I358">
        <f>COUNTIFS('Audit Raw data'!AM:AM,"Yes",'Audit Raw data'!J:J,A:A,'Audit Raw data'!E:E,'Day wise agent'!F:F)</f>
        <v>1</v>
      </c>
      <c r="J358">
        <f>COUNTIFS('Audit Raw data'!AM:AM,"NO",'Audit Raw data'!J:J,A:A,'Audit Raw data'!E:E,'Day wise agent'!F:F)</f>
        <v>0</v>
      </c>
      <c r="K358" s="12">
        <f t="shared" si="5"/>
        <v>1</v>
      </c>
    </row>
    <row r="359" spans="1:11" x14ac:dyDescent="0.35">
      <c r="A359" t="s">
        <v>98</v>
      </c>
      <c r="B359" t="s">
        <v>217</v>
      </c>
      <c r="C359" s="32">
        <v>45550</v>
      </c>
      <c r="D359" t="s">
        <v>192</v>
      </c>
      <c r="E359" t="str">
        <f>VLOOKUP(A359,'Agent wise'!A:E,5,0)</f>
        <v>Wire-line</v>
      </c>
      <c r="F359" s="32">
        <v>45934</v>
      </c>
      <c r="G359">
        <f>COUNTIFS('Audit Raw data'!J:J,A:A,'Audit Raw data'!E:E,F:F)</f>
        <v>0</v>
      </c>
      <c r="H359" s="42" t="str">
        <f>IFERROR(SUMIFS('Audit Raw data'!BZ:BZ,'Audit Raw data'!J:J,A:A,'Audit Raw data'!E:E,F:F)/G359,"-")</f>
        <v>-</v>
      </c>
      <c r="I359">
        <f>COUNTIFS('Audit Raw data'!AM:AM,"Yes",'Audit Raw data'!J:J,A:A,'Audit Raw data'!E:E,'Day wise agent'!F:F)</f>
        <v>0</v>
      </c>
      <c r="J359">
        <f>COUNTIFS('Audit Raw data'!AM:AM,"NO",'Audit Raw data'!J:J,A:A,'Audit Raw data'!E:E,'Day wise agent'!F:F)</f>
        <v>0</v>
      </c>
      <c r="K359" s="12" t="str">
        <f t="shared" si="5"/>
        <v xml:space="preserve"> </v>
      </c>
    </row>
    <row r="360" spans="1:11" x14ac:dyDescent="0.35">
      <c r="A360" t="s">
        <v>119</v>
      </c>
      <c r="B360" t="s">
        <v>218</v>
      </c>
      <c r="C360" s="32">
        <v>45564</v>
      </c>
      <c r="D360" t="s">
        <v>290</v>
      </c>
      <c r="E360" t="str">
        <f>VLOOKUP(A360,'Agent wise'!A:E,5,0)</f>
        <v>Wireless</v>
      </c>
      <c r="F360" s="32">
        <v>45934</v>
      </c>
      <c r="G360">
        <f>COUNTIFS('Audit Raw data'!J:J,A:A,'Audit Raw data'!E:E,F:F)</f>
        <v>1</v>
      </c>
      <c r="H360" s="42">
        <f>IFERROR(SUMIFS('Audit Raw data'!BZ:BZ,'Audit Raw data'!J:J,A:A,'Audit Raw data'!E:E,F:F)/G360,"-")</f>
        <v>94</v>
      </c>
      <c r="I360">
        <f>COUNTIFS('Audit Raw data'!AM:AM,"Yes",'Audit Raw data'!J:J,A:A,'Audit Raw data'!E:E,'Day wise agent'!F:F)</f>
        <v>1</v>
      </c>
      <c r="J360">
        <f>COUNTIFS('Audit Raw data'!AM:AM,"NO",'Audit Raw data'!J:J,A:A,'Audit Raw data'!E:E,'Day wise agent'!F:F)</f>
        <v>0</v>
      </c>
      <c r="K360" s="12">
        <f t="shared" si="5"/>
        <v>1</v>
      </c>
    </row>
    <row r="361" spans="1:11" x14ac:dyDescent="0.35">
      <c r="A361" t="s">
        <v>120</v>
      </c>
      <c r="B361" t="s">
        <v>220</v>
      </c>
      <c r="C361" s="32">
        <v>45589</v>
      </c>
      <c r="D361" t="s">
        <v>80</v>
      </c>
      <c r="E361" t="str">
        <f>VLOOKUP(A361,'Agent wise'!A:E,5,0)</f>
        <v>Wireless</v>
      </c>
      <c r="F361" s="32">
        <v>45934</v>
      </c>
      <c r="G361">
        <f>COUNTIFS('Audit Raw data'!J:J,A:A,'Audit Raw data'!E:E,F:F)</f>
        <v>1</v>
      </c>
      <c r="H361" s="42">
        <f>IFERROR(SUMIFS('Audit Raw data'!BZ:BZ,'Audit Raw data'!J:J,A:A,'Audit Raw data'!E:E,F:F)/G361,"-")</f>
        <v>92</v>
      </c>
      <c r="I361">
        <f>COUNTIFS('Audit Raw data'!AM:AM,"Yes",'Audit Raw data'!J:J,A:A,'Audit Raw data'!E:E,'Day wise agent'!F:F)</f>
        <v>1</v>
      </c>
      <c r="J361">
        <f>COUNTIFS('Audit Raw data'!AM:AM,"NO",'Audit Raw data'!J:J,A:A,'Audit Raw data'!E:E,'Day wise agent'!F:F)</f>
        <v>0</v>
      </c>
      <c r="K361" s="12">
        <f t="shared" si="5"/>
        <v>1</v>
      </c>
    </row>
    <row r="362" spans="1:11" x14ac:dyDescent="0.35">
      <c r="A362" t="s">
        <v>129</v>
      </c>
      <c r="B362" t="s">
        <v>221</v>
      </c>
      <c r="C362" s="32">
        <v>45635</v>
      </c>
      <c r="D362" t="s">
        <v>481</v>
      </c>
      <c r="E362" t="str">
        <f>VLOOKUP(A362,'Agent wise'!A:E,5,0)</f>
        <v>Wireless</v>
      </c>
      <c r="F362" s="32">
        <v>45934</v>
      </c>
      <c r="G362">
        <f>COUNTIFS('Audit Raw data'!J:J,A:A,'Audit Raw data'!E:E,F:F)</f>
        <v>2</v>
      </c>
      <c r="H362" s="42">
        <f>IFERROR(SUMIFS('Audit Raw data'!BZ:BZ,'Audit Raw data'!J:J,A:A,'Audit Raw data'!E:E,F:F)/G362,"-")</f>
        <v>96</v>
      </c>
      <c r="I362">
        <f>COUNTIFS('Audit Raw data'!AM:AM,"Yes",'Audit Raw data'!J:J,A:A,'Audit Raw data'!E:E,'Day wise agent'!F:F)</f>
        <v>2</v>
      </c>
      <c r="J362">
        <f>COUNTIFS('Audit Raw data'!AM:AM,"NO",'Audit Raw data'!J:J,A:A,'Audit Raw data'!E:E,'Day wise agent'!F:F)</f>
        <v>0</v>
      </c>
      <c r="K362" s="12">
        <f t="shared" si="5"/>
        <v>1</v>
      </c>
    </row>
    <row r="363" spans="1:11" x14ac:dyDescent="0.35">
      <c r="A363" t="s">
        <v>128</v>
      </c>
      <c r="B363" t="s">
        <v>224</v>
      </c>
      <c r="C363" s="32">
        <v>45641</v>
      </c>
      <c r="D363" t="s">
        <v>481</v>
      </c>
      <c r="E363" t="str">
        <f>VLOOKUP(A363,'Agent wise'!A:E,5,0)</f>
        <v>Wireless</v>
      </c>
      <c r="F363" s="32">
        <v>45934</v>
      </c>
      <c r="G363">
        <f>COUNTIFS('Audit Raw data'!J:J,A:A,'Audit Raw data'!E:E,F:F)</f>
        <v>2</v>
      </c>
      <c r="H363" s="42">
        <f>IFERROR(SUMIFS('Audit Raw data'!BZ:BZ,'Audit Raw data'!J:J,A:A,'Audit Raw data'!E:E,F:F)/G363,"-")</f>
        <v>81</v>
      </c>
      <c r="I363">
        <f>COUNTIFS('Audit Raw data'!AM:AM,"Yes",'Audit Raw data'!J:J,A:A,'Audit Raw data'!E:E,'Day wise agent'!F:F)</f>
        <v>2</v>
      </c>
      <c r="J363">
        <f>COUNTIFS('Audit Raw data'!AM:AM,"NO",'Audit Raw data'!J:J,A:A,'Audit Raw data'!E:E,'Day wise agent'!F:F)</f>
        <v>0</v>
      </c>
      <c r="K363" s="12">
        <f t="shared" si="5"/>
        <v>1</v>
      </c>
    </row>
    <row r="364" spans="1:11" x14ac:dyDescent="0.35">
      <c r="A364" t="s">
        <v>130</v>
      </c>
      <c r="B364" t="s">
        <v>222</v>
      </c>
      <c r="C364" s="32">
        <v>45637</v>
      </c>
      <c r="D364" t="s">
        <v>56</v>
      </c>
      <c r="E364" t="str">
        <f>VLOOKUP(A364,'Agent wise'!A:E,5,0)</f>
        <v>Wireless</v>
      </c>
      <c r="F364" s="32">
        <v>45934</v>
      </c>
      <c r="G364">
        <f>COUNTIFS('Audit Raw data'!J:J,A:A,'Audit Raw data'!E:E,F:F)</f>
        <v>1</v>
      </c>
      <c r="H364" s="42">
        <f>IFERROR(SUMIFS('Audit Raw data'!BZ:BZ,'Audit Raw data'!J:J,A:A,'Audit Raw data'!E:E,F:F)/G364,"-")</f>
        <v>88</v>
      </c>
      <c r="I364">
        <f>COUNTIFS('Audit Raw data'!AM:AM,"Yes",'Audit Raw data'!J:J,A:A,'Audit Raw data'!E:E,'Day wise agent'!F:F)</f>
        <v>1</v>
      </c>
      <c r="J364">
        <f>COUNTIFS('Audit Raw data'!AM:AM,"NO",'Audit Raw data'!J:J,A:A,'Audit Raw data'!E:E,'Day wise agent'!F:F)</f>
        <v>0</v>
      </c>
      <c r="K364" s="12">
        <f t="shared" si="5"/>
        <v>1</v>
      </c>
    </row>
    <row r="365" spans="1:11" x14ac:dyDescent="0.35">
      <c r="A365" t="s">
        <v>131</v>
      </c>
      <c r="B365" t="s">
        <v>223</v>
      </c>
      <c r="C365" s="32">
        <v>45640</v>
      </c>
      <c r="D365" t="s">
        <v>481</v>
      </c>
      <c r="E365" t="str">
        <f>VLOOKUP(A365,'Agent wise'!A:E,5,0)</f>
        <v>Wireless</v>
      </c>
      <c r="F365" s="32">
        <v>45934</v>
      </c>
      <c r="G365">
        <f>COUNTIFS('Audit Raw data'!J:J,A:A,'Audit Raw data'!E:E,F:F)</f>
        <v>2</v>
      </c>
      <c r="H365" s="42">
        <f>IFERROR(SUMIFS('Audit Raw data'!BZ:BZ,'Audit Raw data'!J:J,A:A,'Audit Raw data'!E:E,F:F)/G365,"-")</f>
        <v>89</v>
      </c>
      <c r="I365">
        <f>COUNTIFS('Audit Raw data'!AM:AM,"Yes",'Audit Raw data'!J:J,A:A,'Audit Raw data'!E:E,'Day wise agent'!F:F)</f>
        <v>2</v>
      </c>
      <c r="J365">
        <f>COUNTIFS('Audit Raw data'!AM:AM,"NO",'Audit Raw data'!J:J,A:A,'Audit Raw data'!E:E,'Day wise agent'!F:F)</f>
        <v>0</v>
      </c>
      <c r="K365" s="12">
        <f t="shared" si="5"/>
        <v>1</v>
      </c>
    </row>
    <row r="366" spans="1:11" x14ac:dyDescent="0.35">
      <c r="A366" t="s">
        <v>225</v>
      </c>
      <c r="B366" t="s">
        <v>226</v>
      </c>
      <c r="C366" s="32">
        <v>45659</v>
      </c>
      <c r="D366" t="s">
        <v>290</v>
      </c>
      <c r="E366" t="str">
        <f>VLOOKUP(A366,'Agent wise'!A:E,5,0)</f>
        <v>Wireless</v>
      </c>
      <c r="F366" s="32">
        <v>45934</v>
      </c>
      <c r="G366">
        <f>COUNTIFS('Audit Raw data'!J:J,A:A,'Audit Raw data'!E:E,F:F)</f>
        <v>0</v>
      </c>
      <c r="H366" s="42" t="str">
        <f>IFERROR(SUMIFS('Audit Raw data'!BZ:BZ,'Audit Raw data'!J:J,A:A,'Audit Raw data'!E:E,F:F)/G366,"-")</f>
        <v>-</v>
      </c>
      <c r="I366">
        <f>COUNTIFS('Audit Raw data'!AM:AM,"Yes",'Audit Raw data'!J:J,A:A,'Audit Raw data'!E:E,'Day wise agent'!F:F)</f>
        <v>0</v>
      </c>
      <c r="J366">
        <f>COUNTIFS('Audit Raw data'!AM:AM,"NO",'Audit Raw data'!J:J,A:A,'Audit Raw data'!E:E,'Day wise agent'!F:F)</f>
        <v>0</v>
      </c>
      <c r="K366" s="12" t="str">
        <f t="shared" si="5"/>
        <v xml:space="preserve"> </v>
      </c>
    </row>
    <row r="367" spans="1:11" x14ac:dyDescent="0.35">
      <c r="A367" t="s">
        <v>228</v>
      </c>
      <c r="B367" t="s">
        <v>229</v>
      </c>
      <c r="C367" s="32">
        <v>45663</v>
      </c>
      <c r="D367" t="s">
        <v>80</v>
      </c>
      <c r="E367" t="str">
        <f>VLOOKUP(A367,'Agent wise'!A:E,5,0)</f>
        <v>Wireless</v>
      </c>
      <c r="F367" s="32">
        <v>45934</v>
      </c>
      <c r="G367">
        <f>COUNTIFS('Audit Raw data'!J:J,A:A,'Audit Raw data'!E:E,F:F)</f>
        <v>1</v>
      </c>
      <c r="H367" s="42">
        <f>IFERROR(SUMIFS('Audit Raw data'!BZ:BZ,'Audit Raw data'!J:J,A:A,'Audit Raw data'!E:E,F:F)/G367,"-")</f>
        <v>100</v>
      </c>
      <c r="I367">
        <f>COUNTIFS('Audit Raw data'!AM:AM,"Yes",'Audit Raw data'!J:J,A:A,'Audit Raw data'!E:E,'Day wise agent'!F:F)</f>
        <v>1</v>
      </c>
      <c r="J367">
        <f>COUNTIFS('Audit Raw data'!AM:AM,"NO",'Audit Raw data'!J:J,A:A,'Audit Raw data'!E:E,'Day wise agent'!F:F)</f>
        <v>0</v>
      </c>
      <c r="K367" s="12">
        <f t="shared" si="5"/>
        <v>1</v>
      </c>
    </row>
    <row r="368" spans="1:11" x14ac:dyDescent="0.35">
      <c r="A368" t="s">
        <v>230</v>
      </c>
      <c r="B368" t="s">
        <v>231</v>
      </c>
      <c r="C368" s="32">
        <v>45674</v>
      </c>
      <c r="D368" t="s">
        <v>242</v>
      </c>
      <c r="E368" t="str">
        <f>VLOOKUP(A368,'Agent wise'!A:E,5,0)</f>
        <v>RECL</v>
      </c>
      <c r="F368" s="32">
        <v>45934</v>
      </c>
      <c r="G368">
        <f>COUNTIFS('Audit Raw data'!J:J,A:A,'Audit Raw data'!E:E,F:F)</f>
        <v>0</v>
      </c>
      <c r="H368" s="42" t="str">
        <f>IFERROR(SUMIFS('Audit Raw data'!BZ:BZ,'Audit Raw data'!J:J,A:A,'Audit Raw data'!E:E,F:F)/G368,"-")</f>
        <v>-</v>
      </c>
      <c r="I368">
        <f>COUNTIFS('Audit Raw data'!AM:AM,"Yes",'Audit Raw data'!J:J,A:A,'Audit Raw data'!E:E,'Day wise agent'!F:F)</f>
        <v>0</v>
      </c>
      <c r="J368">
        <f>COUNTIFS('Audit Raw data'!AM:AM,"NO",'Audit Raw data'!J:J,A:A,'Audit Raw data'!E:E,'Day wise agent'!F:F)</f>
        <v>0</v>
      </c>
      <c r="K368" s="12" t="str">
        <f t="shared" si="5"/>
        <v xml:space="preserve"> </v>
      </c>
    </row>
    <row r="369" spans="1:11" x14ac:dyDescent="0.35">
      <c r="A369" t="s">
        <v>232</v>
      </c>
      <c r="B369" t="s">
        <v>233</v>
      </c>
      <c r="C369" s="32">
        <v>45675</v>
      </c>
      <c r="D369" t="s">
        <v>290</v>
      </c>
      <c r="E369" t="str">
        <f>VLOOKUP(A369,'Agent wise'!A:E,5,0)</f>
        <v>Wireless</v>
      </c>
      <c r="F369" s="32">
        <v>45934</v>
      </c>
      <c r="G369">
        <f>COUNTIFS('Audit Raw data'!J:J,A:A,'Audit Raw data'!E:E,F:F)</f>
        <v>1</v>
      </c>
      <c r="H369" s="42">
        <f>IFERROR(SUMIFS('Audit Raw data'!BZ:BZ,'Audit Raw data'!J:J,A:A,'Audit Raw data'!E:E,F:F)/G369,"-")</f>
        <v>88</v>
      </c>
      <c r="I369">
        <f>COUNTIFS('Audit Raw data'!AM:AM,"Yes",'Audit Raw data'!J:J,A:A,'Audit Raw data'!E:E,'Day wise agent'!F:F)</f>
        <v>1</v>
      </c>
      <c r="J369">
        <f>COUNTIFS('Audit Raw data'!AM:AM,"NO",'Audit Raw data'!J:J,A:A,'Audit Raw data'!E:E,'Day wise agent'!F:F)</f>
        <v>0</v>
      </c>
      <c r="K369" s="12">
        <f t="shared" si="5"/>
        <v>1</v>
      </c>
    </row>
    <row r="370" spans="1:11" x14ac:dyDescent="0.35">
      <c r="A370" t="s">
        <v>234</v>
      </c>
      <c r="B370" t="s">
        <v>235</v>
      </c>
      <c r="C370" s="32">
        <v>45690</v>
      </c>
      <c r="D370" t="s">
        <v>80</v>
      </c>
      <c r="E370" t="str">
        <f>VLOOKUP(A370,'Agent wise'!A:E,5,0)</f>
        <v>Wireless</v>
      </c>
      <c r="F370" s="32">
        <v>45934</v>
      </c>
      <c r="G370">
        <f>COUNTIFS('Audit Raw data'!J:J,A:A,'Audit Raw data'!E:E,F:F)</f>
        <v>0</v>
      </c>
      <c r="H370" s="42" t="str">
        <f>IFERROR(SUMIFS('Audit Raw data'!BZ:BZ,'Audit Raw data'!J:J,A:A,'Audit Raw data'!E:E,F:F)/G370,"-")</f>
        <v>-</v>
      </c>
      <c r="I370">
        <f>COUNTIFS('Audit Raw data'!AM:AM,"Yes",'Audit Raw data'!J:J,A:A,'Audit Raw data'!E:E,'Day wise agent'!F:F)</f>
        <v>0</v>
      </c>
      <c r="J370">
        <f>COUNTIFS('Audit Raw data'!AM:AM,"NO",'Audit Raw data'!J:J,A:A,'Audit Raw data'!E:E,'Day wise agent'!F:F)</f>
        <v>0</v>
      </c>
      <c r="K370" s="12" t="str">
        <f t="shared" si="5"/>
        <v xml:space="preserve"> </v>
      </c>
    </row>
    <row r="371" spans="1:11" x14ac:dyDescent="0.35">
      <c r="A371" t="s">
        <v>236</v>
      </c>
      <c r="B371" t="s">
        <v>237</v>
      </c>
      <c r="C371" s="32">
        <v>45705</v>
      </c>
      <c r="D371" t="s">
        <v>242</v>
      </c>
      <c r="E371" t="str">
        <f>VLOOKUP(A371,'Agent wise'!A:E,5,0)</f>
        <v>RECL</v>
      </c>
      <c r="F371" s="32">
        <v>45934</v>
      </c>
      <c r="G371">
        <f>COUNTIFS('Audit Raw data'!J:J,A:A,'Audit Raw data'!E:E,F:F)</f>
        <v>0</v>
      </c>
      <c r="H371" s="42" t="str">
        <f>IFERROR(SUMIFS('Audit Raw data'!BZ:BZ,'Audit Raw data'!J:J,A:A,'Audit Raw data'!E:E,F:F)/G371,"-")</f>
        <v>-</v>
      </c>
      <c r="I371">
        <f>COUNTIFS('Audit Raw data'!AM:AM,"Yes",'Audit Raw data'!J:J,A:A,'Audit Raw data'!E:E,'Day wise agent'!F:F)</f>
        <v>0</v>
      </c>
      <c r="J371">
        <f>COUNTIFS('Audit Raw data'!AM:AM,"NO",'Audit Raw data'!J:J,A:A,'Audit Raw data'!E:E,'Day wise agent'!F:F)</f>
        <v>0</v>
      </c>
      <c r="K371" s="12" t="str">
        <f t="shared" si="5"/>
        <v xml:space="preserve"> </v>
      </c>
    </row>
    <row r="372" spans="1:11" x14ac:dyDescent="0.35">
      <c r="A372" t="s">
        <v>240</v>
      </c>
      <c r="B372" t="s">
        <v>241</v>
      </c>
      <c r="C372" s="32">
        <v>45710</v>
      </c>
      <c r="D372" t="s">
        <v>242</v>
      </c>
      <c r="E372" t="str">
        <f>VLOOKUP(A372,'Agent wise'!A:E,5,0)</f>
        <v>RECL</v>
      </c>
      <c r="F372" s="32">
        <v>45934</v>
      </c>
      <c r="G372">
        <f>COUNTIFS('Audit Raw data'!J:J,A:A,'Audit Raw data'!E:E,F:F)</f>
        <v>0</v>
      </c>
      <c r="H372" s="42" t="str">
        <f>IFERROR(SUMIFS('Audit Raw data'!BZ:BZ,'Audit Raw data'!J:J,A:A,'Audit Raw data'!E:E,F:F)/G372,"-")</f>
        <v>-</v>
      </c>
      <c r="I372">
        <f>COUNTIFS('Audit Raw data'!AM:AM,"Yes",'Audit Raw data'!J:J,A:A,'Audit Raw data'!E:E,'Day wise agent'!F:F)</f>
        <v>0</v>
      </c>
      <c r="J372">
        <f>COUNTIFS('Audit Raw data'!AM:AM,"NO",'Audit Raw data'!J:J,A:A,'Audit Raw data'!E:E,'Day wise agent'!F:F)</f>
        <v>0</v>
      </c>
      <c r="K372" s="12" t="str">
        <f t="shared" si="5"/>
        <v xml:space="preserve"> </v>
      </c>
    </row>
    <row r="373" spans="1:11" x14ac:dyDescent="0.35">
      <c r="A373" t="s">
        <v>243</v>
      </c>
      <c r="B373" t="s">
        <v>244</v>
      </c>
      <c r="C373" s="32">
        <v>45710</v>
      </c>
      <c r="D373" t="s">
        <v>242</v>
      </c>
      <c r="E373" t="str">
        <f>VLOOKUP(A373,'Agent wise'!A:E,5,0)</f>
        <v>RECL</v>
      </c>
      <c r="F373" s="32">
        <v>45934</v>
      </c>
      <c r="G373">
        <f>COUNTIFS('Audit Raw data'!J:J,A:A,'Audit Raw data'!E:E,F:F)</f>
        <v>0</v>
      </c>
      <c r="H373" s="42" t="str">
        <f>IFERROR(SUMIFS('Audit Raw data'!BZ:BZ,'Audit Raw data'!J:J,A:A,'Audit Raw data'!E:E,F:F)/G373,"-")</f>
        <v>-</v>
      </c>
      <c r="I373">
        <f>COUNTIFS('Audit Raw data'!AM:AM,"Yes",'Audit Raw data'!J:J,A:A,'Audit Raw data'!E:E,'Day wise agent'!F:F)</f>
        <v>0</v>
      </c>
      <c r="J373">
        <f>COUNTIFS('Audit Raw data'!AM:AM,"NO",'Audit Raw data'!J:J,A:A,'Audit Raw data'!E:E,'Day wise agent'!F:F)</f>
        <v>0</v>
      </c>
      <c r="K373" s="12" t="str">
        <f t="shared" si="5"/>
        <v xml:space="preserve"> </v>
      </c>
    </row>
    <row r="374" spans="1:11" x14ac:dyDescent="0.35">
      <c r="A374" t="s">
        <v>245</v>
      </c>
      <c r="B374" t="s">
        <v>246</v>
      </c>
      <c r="C374" s="32">
        <v>45710</v>
      </c>
      <c r="D374" t="s">
        <v>290</v>
      </c>
      <c r="E374" t="str">
        <f>VLOOKUP(A374,'Agent wise'!A:E,5,0)</f>
        <v>Wireless</v>
      </c>
      <c r="F374" s="32">
        <v>45934</v>
      </c>
      <c r="G374">
        <f>COUNTIFS('Audit Raw data'!J:J,A:A,'Audit Raw data'!E:E,F:F)</f>
        <v>0</v>
      </c>
      <c r="H374" s="42" t="str">
        <f>IFERROR(SUMIFS('Audit Raw data'!BZ:BZ,'Audit Raw data'!J:J,A:A,'Audit Raw data'!E:E,F:F)/G374,"-")</f>
        <v>-</v>
      </c>
      <c r="I374">
        <f>COUNTIFS('Audit Raw data'!AM:AM,"Yes",'Audit Raw data'!J:J,A:A,'Audit Raw data'!E:E,'Day wise agent'!F:F)</f>
        <v>0</v>
      </c>
      <c r="J374">
        <f>COUNTIFS('Audit Raw data'!AM:AM,"NO",'Audit Raw data'!J:J,A:A,'Audit Raw data'!E:E,'Day wise agent'!F:F)</f>
        <v>0</v>
      </c>
      <c r="K374" s="12" t="str">
        <f t="shared" si="5"/>
        <v xml:space="preserve"> </v>
      </c>
    </row>
    <row r="375" spans="1:11" x14ac:dyDescent="0.35">
      <c r="A375" t="s">
        <v>238</v>
      </c>
      <c r="B375" t="s">
        <v>239</v>
      </c>
      <c r="C375" s="32">
        <v>45710</v>
      </c>
      <c r="D375" t="s">
        <v>242</v>
      </c>
      <c r="E375" t="str">
        <f>VLOOKUP(A375,'Agent wise'!A:E,5,0)</f>
        <v>RECL</v>
      </c>
      <c r="F375" s="32">
        <v>45934</v>
      </c>
      <c r="G375">
        <f>COUNTIFS('Audit Raw data'!J:J,A:A,'Audit Raw data'!E:E,F:F)</f>
        <v>0</v>
      </c>
      <c r="H375" s="42" t="str">
        <f>IFERROR(SUMIFS('Audit Raw data'!BZ:BZ,'Audit Raw data'!J:J,A:A,'Audit Raw data'!E:E,F:F)/G375,"-")</f>
        <v>-</v>
      </c>
      <c r="I375">
        <f>COUNTIFS('Audit Raw data'!AM:AM,"Yes",'Audit Raw data'!J:J,A:A,'Audit Raw data'!E:E,'Day wise agent'!F:F)</f>
        <v>0</v>
      </c>
      <c r="J375">
        <f>COUNTIFS('Audit Raw data'!AM:AM,"NO",'Audit Raw data'!J:J,A:A,'Audit Raw data'!E:E,'Day wise agent'!F:F)</f>
        <v>0</v>
      </c>
      <c r="K375" s="12" t="str">
        <f t="shared" si="5"/>
        <v xml:space="preserve"> </v>
      </c>
    </row>
    <row r="376" spans="1:11" x14ac:dyDescent="0.35">
      <c r="A376" t="s">
        <v>140</v>
      </c>
      <c r="B376" t="s">
        <v>247</v>
      </c>
      <c r="C376" s="32">
        <v>45717</v>
      </c>
      <c r="D376" t="s">
        <v>192</v>
      </c>
      <c r="E376" t="str">
        <f>VLOOKUP(A376,'Agent wise'!A:E,5,0)</f>
        <v>Wire-line</v>
      </c>
      <c r="F376" s="32">
        <v>45934</v>
      </c>
      <c r="G376">
        <f>COUNTIFS('Audit Raw data'!J:J,A:A,'Audit Raw data'!E:E,F:F)</f>
        <v>0</v>
      </c>
      <c r="H376" s="42" t="str">
        <f>IFERROR(SUMIFS('Audit Raw data'!BZ:BZ,'Audit Raw data'!J:J,A:A,'Audit Raw data'!E:E,F:F)/G376,"-")</f>
        <v>-</v>
      </c>
      <c r="I376">
        <f>COUNTIFS('Audit Raw data'!AM:AM,"Yes",'Audit Raw data'!J:J,A:A,'Audit Raw data'!E:E,'Day wise agent'!F:F)</f>
        <v>0</v>
      </c>
      <c r="J376">
        <f>COUNTIFS('Audit Raw data'!AM:AM,"NO",'Audit Raw data'!J:J,A:A,'Audit Raw data'!E:E,'Day wise agent'!F:F)</f>
        <v>0</v>
      </c>
      <c r="K376" s="12" t="str">
        <f t="shared" si="5"/>
        <v xml:space="preserve"> </v>
      </c>
    </row>
    <row r="377" spans="1:11" x14ac:dyDescent="0.35">
      <c r="A377" t="s">
        <v>248</v>
      </c>
      <c r="B377" t="s">
        <v>249</v>
      </c>
      <c r="C377" s="32">
        <v>45723</v>
      </c>
      <c r="D377" t="s">
        <v>290</v>
      </c>
      <c r="E377" t="str">
        <f>VLOOKUP(A377,'Agent wise'!A:E,5,0)</f>
        <v>Wireless</v>
      </c>
      <c r="F377" s="32">
        <v>45934</v>
      </c>
      <c r="G377">
        <f>COUNTIFS('Audit Raw data'!J:J,A:A,'Audit Raw data'!E:E,F:F)</f>
        <v>0</v>
      </c>
      <c r="H377" s="42" t="str">
        <f>IFERROR(SUMIFS('Audit Raw data'!BZ:BZ,'Audit Raw data'!J:J,A:A,'Audit Raw data'!E:E,F:F)/G377,"-")</f>
        <v>-</v>
      </c>
      <c r="I377">
        <f>COUNTIFS('Audit Raw data'!AM:AM,"Yes",'Audit Raw data'!J:J,A:A,'Audit Raw data'!E:E,'Day wise agent'!F:F)</f>
        <v>0</v>
      </c>
      <c r="J377">
        <f>COUNTIFS('Audit Raw data'!AM:AM,"NO",'Audit Raw data'!J:J,A:A,'Audit Raw data'!E:E,'Day wise agent'!F:F)</f>
        <v>0</v>
      </c>
      <c r="K377" s="12" t="str">
        <f t="shared" si="5"/>
        <v xml:space="preserve"> </v>
      </c>
    </row>
    <row r="378" spans="1:11" x14ac:dyDescent="0.35">
      <c r="A378" t="s">
        <v>155</v>
      </c>
      <c r="B378" t="s">
        <v>250</v>
      </c>
      <c r="C378" s="32">
        <v>45735</v>
      </c>
      <c r="D378" t="s">
        <v>56</v>
      </c>
      <c r="E378" t="str">
        <f>VLOOKUP(A378,'Agent wise'!A:E,5,0)</f>
        <v>Wireless</v>
      </c>
      <c r="F378" s="32">
        <v>45934</v>
      </c>
      <c r="G378">
        <f>COUNTIFS('Audit Raw data'!J:J,A:A,'Audit Raw data'!E:E,F:F)</f>
        <v>1</v>
      </c>
      <c r="H378" s="42">
        <f>IFERROR(SUMIFS('Audit Raw data'!BZ:BZ,'Audit Raw data'!J:J,A:A,'Audit Raw data'!E:E,F:F)/G378,"-")</f>
        <v>96</v>
      </c>
      <c r="I378">
        <f>COUNTIFS('Audit Raw data'!AM:AM,"Yes",'Audit Raw data'!J:J,A:A,'Audit Raw data'!E:E,'Day wise agent'!F:F)</f>
        <v>1</v>
      </c>
      <c r="J378">
        <f>COUNTIFS('Audit Raw data'!AM:AM,"NO",'Audit Raw data'!J:J,A:A,'Audit Raw data'!E:E,'Day wise agent'!F:F)</f>
        <v>0</v>
      </c>
      <c r="K378" s="12">
        <f t="shared" si="5"/>
        <v>1</v>
      </c>
    </row>
    <row r="379" spans="1:11" x14ac:dyDescent="0.35">
      <c r="A379" t="s">
        <v>251</v>
      </c>
      <c r="B379" t="s">
        <v>252</v>
      </c>
      <c r="C379" s="32">
        <v>45748</v>
      </c>
      <c r="D379" t="s">
        <v>290</v>
      </c>
      <c r="E379" t="str">
        <f>VLOOKUP(A379,'Agent wise'!A:E,5,0)</f>
        <v>Wireless</v>
      </c>
      <c r="F379" s="32">
        <v>45934</v>
      </c>
      <c r="G379">
        <f>COUNTIFS('Audit Raw data'!J:J,A:A,'Audit Raw data'!E:E,F:F)</f>
        <v>0</v>
      </c>
      <c r="H379" s="42" t="str">
        <f>IFERROR(SUMIFS('Audit Raw data'!BZ:BZ,'Audit Raw data'!J:J,A:A,'Audit Raw data'!E:E,F:F)/G379,"-")</f>
        <v>-</v>
      </c>
      <c r="I379">
        <f>COUNTIFS('Audit Raw data'!AM:AM,"Yes",'Audit Raw data'!J:J,A:A,'Audit Raw data'!E:E,'Day wise agent'!F:F)</f>
        <v>0</v>
      </c>
      <c r="J379">
        <f>COUNTIFS('Audit Raw data'!AM:AM,"NO",'Audit Raw data'!J:J,A:A,'Audit Raw data'!E:E,'Day wise agent'!F:F)</f>
        <v>0</v>
      </c>
      <c r="K379" s="12" t="str">
        <f t="shared" si="5"/>
        <v xml:space="preserve"> </v>
      </c>
    </row>
    <row r="380" spans="1:11" x14ac:dyDescent="0.35">
      <c r="A380" t="s">
        <v>150</v>
      </c>
      <c r="B380" t="s">
        <v>253</v>
      </c>
      <c r="C380" s="32">
        <v>45767</v>
      </c>
      <c r="D380" t="s">
        <v>192</v>
      </c>
      <c r="E380" t="str">
        <f>VLOOKUP(A380,'Agent wise'!A:E,5,0)</f>
        <v>Wire-line</v>
      </c>
      <c r="F380" s="32">
        <v>45934</v>
      </c>
      <c r="G380">
        <f>COUNTIFS('Audit Raw data'!J:J,A:A,'Audit Raw data'!E:E,F:F)</f>
        <v>0</v>
      </c>
      <c r="H380" s="42" t="str">
        <f>IFERROR(SUMIFS('Audit Raw data'!BZ:BZ,'Audit Raw data'!J:J,A:A,'Audit Raw data'!E:E,F:F)/G380,"-")</f>
        <v>-</v>
      </c>
      <c r="I380">
        <f>COUNTIFS('Audit Raw data'!AM:AM,"Yes",'Audit Raw data'!J:J,A:A,'Audit Raw data'!E:E,'Day wise agent'!F:F)</f>
        <v>0</v>
      </c>
      <c r="J380">
        <f>COUNTIFS('Audit Raw data'!AM:AM,"NO",'Audit Raw data'!J:J,A:A,'Audit Raw data'!E:E,'Day wise agent'!F:F)</f>
        <v>0</v>
      </c>
      <c r="K380" s="12" t="str">
        <f t="shared" si="5"/>
        <v xml:space="preserve"> </v>
      </c>
    </row>
    <row r="381" spans="1:11" x14ac:dyDescent="0.35">
      <c r="A381" t="s">
        <v>254</v>
      </c>
      <c r="B381" t="s">
        <v>255</v>
      </c>
      <c r="C381" s="32">
        <v>45766</v>
      </c>
      <c r="D381" t="s">
        <v>481</v>
      </c>
      <c r="E381" t="str">
        <f>VLOOKUP(A381,'Agent wise'!A:E,5,0)</f>
        <v>Wireless</v>
      </c>
      <c r="F381" s="32">
        <v>45934</v>
      </c>
      <c r="G381">
        <f>COUNTIFS('Audit Raw data'!J:J,A:A,'Audit Raw data'!E:E,F:F)</f>
        <v>0</v>
      </c>
      <c r="H381" s="42" t="str">
        <f>IFERROR(SUMIFS('Audit Raw data'!BZ:BZ,'Audit Raw data'!J:J,A:A,'Audit Raw data'!E:E,F:F)/G381,"-")</f>
        <v>-</v>
      </c>
      <c r="I381">
        <f>COUNTIFS('Audit Raw data'!AM:AM,"Yes",'Audit Raw data'!J:J,A:A,'Audit Raw data'!E:E,'Day wise agent'!F:F)</f>
        <v>0</v>
      </c>
      <c r="J381">
        <f>COUNTIFS('Audit Raw data'!AM:AM,"NO",'Audit Raw data'!J:J,A:A,'Audit Raw data'!E:E,'Day wise agent'!F:F)</f>
        <v>0</v>
      </c>
      <c r="K381" s="12" t="str">
        <f t="shared" si="5"/>
        <v xml:space="preserve"> </v>
      </c>
    </row>
    <row r="382" spans="1:11" x14ac:dyDescent="0.35">
      <c r="A382" t="s">
        <v>149</v>
      </c>
      <c r="B382" t="s">
        <v>258</v>
      </c>
      <c r="C382" s="32">
        <v>45775</v>
      </c>
      <c r="D382" t="s">
        <v>192</v>
      </c>
      <c r="E382" t="str">
        <f>VLOOKUP(A382,'Agent wise'!A:E,5,0)</f>
        <v>Wire-line</v>
      </c>
      <c r="F382" s="32">
        <v>45934</v>
      </c>
      <c r="G382">
        <f>COUNTIFS('Audit Raw data'!J:J,A:A,'Audit Raw data'!E:E,F:F)</f>
        <v>0</v>
      </c>
      <c r="H382" s="42" t="str">
        <f>IFERROR(SUMIFS('Audit Raw data'!BZ:BZ,'Audit Raw data'!J:J,A:A,'Audit Raw data'!E:E,F:F)/G382,"-")</f>
        <v>-</v>
      </c>
      <c r="I382">
        <f>COUNTIFS('Audit Raw data'!AM:AM,"Yes",'Audit Raw data'!J:J,A:A,'Audit Raw data'!E:E,'Day wise agent'!F:F)</f>
        <v>0</v>
      </c>
      <c r="J382">
        <f>COUNTIFS('Audit Raw data'!AM:AM,"NO",'Audit Raw data'!J:J,A:A,'Audit Raw data'!E:E,'Day wise agent'!F:F)</f>
        <v>0</v>
      </c>
      <c r="K382" s="12" t="str">
        <f t="shared" si="5"/>
        <v xml:space="preserve"> </v>
      </c>
    </row>
    <row r="383" spans="1:11" x14ac:dyDescent="0.35">
      <c r="A383" t="s">
        <v>259</v>
      </c>
      <c r="B383" t="s">
        <v>260</v>
      </c>
      <c r="C383" s="32">
        <v>45797</v>
      </c>
      <c r="D383" t="s">
        <v>192</v>
      </c>
      <c r="E383" t="str">
        <f>VLOOKUP(A383,'Agent wise'!A:E,5,0)</f>
        <v>Wire-line</v>
      </c>
      <c r="F383" s="32">
        <v>45934</v>
      </c>
      <c r="G383">
        <f>COUNTIFS('Audit Raw data'!J:J,A:A,'Audit Raw data'!E:E,F:F)</f>
        <v>0</v>
      </c>
      <c r="H383" s="42" t="str">
        <f>IFERROR(SUMIFS('Audit Raw data'!BZ:BZ,'Audit Raw data'!J:J,A:A,'Audit Raw data'!E:E,F:F)/G383,"-")</f>
        <v>-</v>
      </c>
      <c r="I383">
        <f>COUNTIFS('Audit Raw data'!AM:AM,"Yes",'Audit Raw data'!J:J,A:A,'Audit Raw data'!E:E,'Day wise agent'!F:F)</f>
        <v>0</v>
      </c>
      <c r="J383">
        <f>COUNTIFS('Audit Raw data'!AM:AM,"NO",'Audit Raw data'!J:J,A:A,'Audit Raw data'!E:E,'Day wise agent'!F:F)</f>
        <v>0</v>
      </c>
      <c r="K383" s="12" t="str">
        <f t="shared" si="5"/>
        <v xml:space="preserve"> </v>
      </c>
    </row>
    <row r="384" spans="1:11" x14ac:dyDescent="0.35">
      <c r="A384" t="s">
        <v>151</v>
      </c>
      <c r="B384" t="s">
        <v>261</v>
      </c>
      <c r="C384" s="32">
        <v>45797</v>
      </c>
      <c r="D384" t="s">
        <v>192</v>
      </c>
      <c r="E384" t="str">
        <f>VLOOKUP(A384,'Agent wise'!A:E,5,0)</f>
        <v>Wire-line</v>
      </c>
      <c r="F384" s="32">
        <v>45934</v>
      </c>
      <c r="G384">
        <f>COUNTIFS('Audit Raw data'!J:J,A:A,'Audit Raw data'!E:E,F:F)</f>
        <v>0</v>
      </c>
      <c r="H384" s="42" t="str">
        <f>IFERROR(SUMIFS('Audit Raw data'!BZ:BZ,'Audit Raw data'!J:J,A:A,'Audit Raw data'!E:E,F:F)/G384,"-")</f>
        <v>-</v>
      </c>
      <c r="I384">
        <f>COUNTIFS('Audit Raw data'!AM:AM,"Yes",'Audit Raw data'!J:J,A:A,'Audit Raw data'!E:E,'Day wise agent'!F:F)</f>
        <v>0</v>
      </c>
      <c r="J384">
        <f>COUNTIFS('Audit Raw data'!AM:AM,"NO",'Audit Raw data'!J:J,A:A,'Audit Raw data'!E:E,'Day wise agent'!F:F)</f>
        <v>0</v>
      </c>
      <c r="K384" s="12" t="str">
        <f t="shared" si="5"/>
        <v xml:space="preserve"> </v>
      </c>
    </row>
    <row r="385" spans="1:11" x14ac:dyDescent="0.35">
      <c r="A385" t="s">
        <v>262</v>
      </c>
      <c r="B385" t="s">
        <v>263</v>
      </c>
      <c r="C385" s="32">
        <v>45809</v>
      </c>
      <c r="D385" t="s">
        <v>481</v>
      </c>
      <c r="E385" t="str">
        <f>VLOOKUP(A385,'Agent wise'!A:E,5,0)</f>
        <v>Wireless</v>
      </c>
      <c r="F385" s="32">
        <v>45934</v>
      </c>
      <c r="G385">
        <f>COUNTIFS('Audit Raw data'!J:J,A:A,'Audit Raw data'!E:E,F:F)</f>
        <v>0</v>
      </c>
      <c r="H385" s="42" t="str">
        <f>IFERROR(SUMIFS('Audit Raw data'!BZ:BZ,'Audit Raw data'!J:J,A:A,'Audit Raw data'!E:E,F:F)/G385,"-")</f>
        <v>-</v>
      </c>
      <c r="I385">
        <f>COUNTIFS('Audit Raw data'!AM:AM,"Yes",'Audit Raw data'!J:J,A:A,'Audit Raw data'!E:E,'Day wise agent'!F:F)</f>
        <v>0</v>
      </c>
      <c r="J385">
        <f>COUNTIFS('Audit Raw data'!AM:AM,"NO",'Audit Raw data'!J:J,A:A,'Audit Raw data'!E:E,'Day wise agent'!F:F)</f>
        <v>0</v>
      </c>
      <c r="K385" s="12" t="str">
        <f t="shared" si="5"/>
        <v xml:space="preserve"> </v>
      </c>
    </row>
    <row r="386" spans="1:11" x14ac:dyDescent="0.35">
      <c r="A386" t="s">
        <v>264</v>
      </c>
      <c r="B386" t="s">
        <v>265</v>
      </c>
      <c r="C386" s="32">
        <v>45809</v>
      </c>
      <c r="D386" t="s">
        <v>56</v>
      </c>
      <c r="E386" t="str">
        <f>VLOOKUP(A386,'Agent wise'!A:E,5,0)</f>
        <v>Wireless</v>
      </c>
      <c r="F386" s="32">
        <v>45934</v>
      </c>
      <c r="G386">
        <f>COUNTIFS('Audit Raw data'!J:J,A:A,'Audit Raw data'!E:E,F:F)</f>
        <v>1</v>
      </c>
      <c r="H386" s="42">
        <f>IFERROR(SUMIFS('Audit Raw data'!BZ:BZ,'Audit Raw data'!J:J,A:A,'Audit Raw data'!E:E,F:F)/G386,"-")</f>
        <v>86</v>
      </c>
      <c r="I386">
        <f>COUNTIFS('Audit Raw data'!AM:AM,"Yes",'Audit Raw data'!J:J,A:A,'Audit Raw data'!E:E,'Day wise agent'!F:F)</f>
        <v>1</v>
      </c>
      <c r="J386">
        <f>COUNTIFS('Audit Raw data'!AM:AM,"NO",'Audit Raw data'!J:J,A:A,'Audit Raw data'!E:E,'Day wise agent'!F:F)</f>
        <v>0</v>
      </c>
      <c r="K386" s="12">
        <f t="shared" si="5"/>
        <v>1</v>
      </c>
    </row>
    <row r="387" spans="1:11" x14ac:dyDescent="0.35">
      <c r="A387" t="s">
        <v>266</v>
      </c>
      <c r="B387" t="s">
        <v>267</v>
      </c>
      <c r="C387" s="32">
        <v>45823</v>
      </c>
      <c r="D387" t="s">
        <v>56</v>
      </c>
      <c r="E387" t="str">
        <f>VLOOKUP(A387,'Agent wise'!A:E,5,0)</f>
        <v>Wireless</v>
      </c>
      <c r="F387" s="32">
        <v>45934</v>
      </c>
      <c r="G387">
        <f>COUNTIFS('Audit Raw data'!J:J,A:A,'Audit Raw data'!E:E,F:F)</f>
        <v>0</v>
      </c>
      <c r="H387" s="42" t="str">
        <f>IFERROR(SUMIFS('Audit Raw data'!BZ:BZ,'Audit Raw data'!J:J,A:A,'Audit Raw data'!E:E,F:F)/G387,"-")</f>
        <v>-</v>
      </c>
      <c r="I387">
        <f>COUNTIFS('Audit Raw data'!AM:AM,"Yes",'Audit Raw data'!J:J,A:A,'Audit Raw data'!E:E,'Day wise agent'!F:F)</f>
        <v>0</v>
      </c>
      <c r="J387">
        <f>COUNTIFS('Audit Raw data'!AM:AM,"NO",'Audit Raw data'!J:J,A:A,'Audit Raw data'!E:E,'Day wise agent'!F:F)</f>
        <v>0</v>
      </c>
      <c r="K387" s="12" t="str">
        <f t="shared" ref="K387:K450" si="6">IFERROR(I387/G387," ")</f>
        <v xml:space="preserve"> </v>
      </c>
    </row>
    <row r="388" spans="1:11" x14ac:dyDescent="0.35">
      <c r="A388" t="s">
        <v>268</v>
      </c>
      <c r="B388" t="s">
        <v>269</v>
      </c>
      <c r="C388" s="32">
        <v>45830</v>
      </c>
      <c r="D388" t="s">
        <v>80</v>
      </c>
      <c r="E388" t="str">
        <f>VLOOKUP(A388,'Agent wise'!A:E,5,0)</f>
        <v>Wireless</v>
      </c>
      <c r="F388" s="32">
        <v>45934</v>
      </c>
      <c r="G388">
        <f>COUNTIFS('Audit Raw data'!J:J,A:A,'Audit Raw data'!E:E,F:F)</f>
        <v>1</v>
      </c>
      <c r="H388" s="42">
        <f>IFERROR(SUMIFS('Audit Raw data'!BZ:BZ,'Audit Raw data'!J:J,A:A,'Audit Raw data'!E:E,F:F)/G388,"-")</f>
        <v>94</v>
      </c>
      <c r="I388">
        <f>COUNTIFS('Audit Raw data'!AM:AM,"Yes",'Audit Raw data'!J:J,A:A,'Audit Raw data'!E:E,'Day wise agent'!F:F)</f>
        <v>1</v>
      </c>
      <c r="J388">
        <f>COUNTIFS('Audit Raw data'!AM:AM,"NO",'Audit Raw data'!J:J,A:A,'Audit Raw data'!E:E,'Day wise agent'!F:F)</f>
        <v>0</v>
      </c>
      <c r="K388" s="12">
        <f t="shared" si="6"/>
        <v>1</v>
      </c>
    </row>
    <row r="389" spans="1:11" x14ac:dyDescent="0.35">
      <c r="A389" t="s">
        <v>270</v>
      </c>
      <c r="B389" t="s">
        <v>271</v>
      </c>
      <c r="C389" s="32">
        <v>45834</v>
      </c>
      <c r="D389" t="s">
        <v>481</v>
      </c>
      <c r="E389" t="str">
        <f>VLOOKUP(A389,'Agent wise'!A:E,5,0)</f>
        <v>Wireless</v>
      </c>
      <c r="F389" s="32">
        <v>45934</v>
      </c>
      <c r="G389">
        <f>COUNTIFS('Audit Raw data'!J:J,A:A,'Audit Raw data'!E:E,F:F)</f>
        <v>0</v>
      </c>
      <c r="H389" s="42" t="str">
        <f>IFERROR(SUMIFS('Audit Raw data'!BZ:BZ,'Audit Raw data'!J:J,A:A,'Audit Raw data'!E:E,F:F)/G389,"-")</f>
        <v>-</v>
      </c>
      <c r="I389">
        <f>COUNTIFS('Audit Raw data'!AM:AM,"Yes",'Audit Raw data'!J:J,A:A,'Audit Raw data'!E:E,'Day wise agent'!F:F)</f>
        <v>0</v>
      </c>
      <c r="J389">
        <f>COUNTIFS('Audit Raw data'!AM:AM,"NO",'Audit Raw data'!J:J,A:A,'Audit Raw data'!E:E,'Day wise agent'!F:F)</f>
        <v>0</v>
      </c>
      <c r="K389" s="12" t="str">
        <f t="shared" si="6"/>
        <v xml:space="preserve"> </v>
      </c>
    </row>
    <row r="390" spans="1:11" x14ac:dyDescent="0.35">
      <c r="A390" t="s">
        <v>274</v>
      </c>
      <c r="B390" t="s">
        <v>275</v>
      </c>
      <c r="C390" s="32">
        <v>45840</v>
      </c>
      <c r="D390" t="s">
        <v>290</v>
      </c>
      <c r="E390" t="str">
        <f>VLOOKUP(A390,'Agent wise'!A:E,5,0)</f>
        <v>Wireless</v>
      </c>
      <c r="F390" s="32">
        <v>45934</v>
      </c>
      <c r="G390">
        <f>COUNTIFS('Audit Raw data'!J:J,A:A,'Audit Raw data'!E:E,F:F)</f>
        <v>0</v>
      </c>
      <c r="H390" s="42" t="str">
        <f>IFERROR(SUMIFS('Audit Raw data'!BZ:BZ,'Audit Raw data'!J:J,A:A,'Audit Raw data'!E:E,F:F)/G390,"-")</f>
        <v>-</v>
      </c>
      <c r="I390">
        <f>COUNTIFS('Audit Raw data'!AM:AM,"Yes",'Audit Raw data'!J:J,A:A,'Audit Raw data'!E:E,'Day wise agent'!F:F)</f>
        <v>0</v>
      </c>
      <c r="J390">
        <f>COUNTIFS('Audit Raw data'!AM:AM,"NO",'Audit Raw data'!J:J,A:A,'Audit Raw data'!E:E,'Day wise agent'!F:F)</f>
        <v>0</v>
      </c>
      <c r="K390" s="12" t="str">
        <f t="shared" si="6"/>
        <v xml:space="preserve"> </v>
      </c>
    </row>
    <row r="391" spans="1:11" x14ac:dyDescent="0.35">
      <c r="A391" t="s">
        <v>272</v>
      </c>
      <c r="B391" t="s">
        <v>273</v>
      </c>
      <c r="C391" s="32">
        <v>45840</v>
      </c>
      <c r="D391" t="s">
        <v>56</v>
      </c>
      <c r="E391" t="str">
        <f>VLOOKUP(A391,'Agent wise'!A:E,5,0)</f>
        <v>Wireless</v>
      </c>
      <c r="F391" s="32">
        <v>45934</v>
      </c>
      <c r="G391">
        <f>COUNTIFS('Audit Raw data'!J:J,A:A,'Audit Raw data'!E:E,F:F)</f>
        <v>1</v>
      </c>
      <c r="H391" s="42">
        <f>IFERROR(SUMIFS('Audit Raw data'!BZ:BZ,'Audit Raw data'!J:J,A:A,'Audit Raw data'!E:E,F:F)/G391,"-")</f>
        <v>92</v>
      </c>
      <c r="I391">
        <f>COUNTIFS('Audit Raw data'!AM:AM,"Yes",'Audit Raw data'!J:J,A:A,'Audit Raw data'!E:E,'Day wise agent'!F:F)</f>
        <v>1</v>
      </c>
      <c r="J391">
        <f>COUNTIFS('Audit Raw data'!AM:AM,"NO",'Audit Raw data'!J:J,A:A,'Audit Raw data'!E:E,'Day wise agent'!F:F)</f>
        <v>0</v>
      </c>
      <c r="K391" s="12">
        <f t="shared" si="6"/>
        <v>1</v>
      </c>
    </row>
    <row r="392" spans="1:11" x14ac:dyDescent="0.35">
      <c r="A392" t="s">
        <v>278</v>
      </c>
      <c r="B392" t="s">
        <v>279</v>
      </c>
      <c r="C392" s="32">
        <v>45856</v>
      </c>
      <c r="D392" t="s">
        <v>80</v>
      </c>
      <c r="E392" t="str">
        <f>VLOOKUP(A392,'Agent wise'!A:E,5,0)</f>
        <v>Wireless</v>
      </c>
      <c r="F392" s="32">
        <v>45934</v>
      </c>
      <c r="G392">
        <f>COUNTIFS('Audit Raw data'!J:J,A:A,'Audit Raw data'!E:E,F:F)</f>
        <v>0</v>
      </c>
      <c r="H392" s="42" t="str">
        <f>IFERROR(SUMIFS('Audit Raw data'!BZ:BZ,'Audit Raw data'!J:J,A:A,'Audit Raw data'!E:E,F:F)/G392,"-")</f>
        <v>-</v>
      </c>
      <c r="I392">
        <f>COUNTIFS('Audit Raw data'!AM:AM,"Yes",'Audit Raw data'!J:J,A:A,'Audit Raw data'!E:E,'Day wise agent'!F:F)</f>
        <v>0</v>
      </c>
      <c r="J392">
        <f>COUNTIFS('Audit Raw data'!AM:AM,"NO",'Audit Raw data'!J:J,A:A,'Audit Raw data'!E:E,'Day wise agent'!F:F)</f>
        <v>0</v>
      </c>
      <c r="K392" s="12" t="str">
        <f t="shared" si="6"/>
        <v xml:space="preserve"> </v>
      </c>
    </row>
    <row r="393" spans="1:11" x14ac:dyDescent="0.35">
      <c r="A393" t="s">
        <v>280</v>
      </c>
      <c r="B393" t="s">
        <v>460</v>
      </c>
      <c r="C393" s="32">
        <v>45856</v>
      </c>
      <c r="D393" t="s">
        <v>56</v>
      </c>
      <c r="E393" t="str">
        <f>VLOOKUP(A393,'Agent wise'!A:E,5,0)</f>
        <v>Wireless</v>
      </c>
      <c r="F393" s="32">
        <v>45934</v>
      </c>
      <c r="G393">
        <f>COUNTIFS('Audit Raw data'!J:J,A:A,'Audit Raw data'!E:E,F:F)</f>
        <v>1</v>
      </c>
      <c r="H393" s="42">
        <f>IFERROR(SUMIFS('Audit Raw data'!BZ:BZ,'Audit Raw data'!J:J,A:A,'Audit Raw data'!E:E,F:F)/G393,"-")</f>
        <v>78</v>
      </c>
      <c r="I393">
        <f>COUNTIFS('Audit Raw data'!AM:AM,"Yes",'Audit Raw data'!J:J,A:A,'Audit Raw data'!E:E,'Day wise agent'!F:F)</f>
        <v>1</v>
      </c>
      <c r="J393">
        <f>COUNTIFS('Audit Raw data'!AM:AM,"NO",'Audit Raw data'!J:J,A:A,'Audit Raw data'!E:E,'Day wise agent'!F:F)</f>
        <v>0</v>
      </c>
      <c r="K393" s="12">
        <f t="shared" si="6"/>
        <v>1</v>
      </c>
    </row>
    <row r="394" spans="1:11" x14ac:dyDescent="0.35">
      <c r="A394" t="s">
        <v>281</v>
      </c>
      <c r="B394" t="s">
        <v>282</v>
      </c>
      <c r="C394" s="32">
        <v>45855</v>
      </c>
      <c r="D394" t="s">
        <v>481</v>
      </c>
      <c r="E394" t="str">
        <f>VLOOKUP(A394,'Agent wise'!A:E,5,0)</f>
        <v>Wireless</v>
      </c>
      <c r="F394" s="32">
        <v>45934</v>
      </c>
      <c r="G394">
        <f>COUNTIFS('Audit Raw data'!J:J,A:A,'Audit Raw data'!E:E,F:F)</f>
        <v>0</v>
      </c>
      <c r="H394" s="42" t="str">
        <f>IFERROR(SUMIFS('Audit Raw data'!BZ:BZ,'Audit Raw data'!J:J,A:A,'Audit Raw data'!E:E,F:F)/G394,"-")</f>
        <v>-</v>
      </c>
      <c r="I394">
        <f>COUNTIFS('Audit Raw data'!AM:AM,"Yes",'Audit Raw data'!J:J,A:A,'Audit Raw data'!E:E,'Day wise agent'!F:F)</f>
        <v>0</v>
      </c>
      <c r="J394">
        <f>COUNTIFS('Audit Raw data'!AM:AM,"NO",'Audit Raw data'!J:J,A:A,'Audit Raw data'!E:E,'Day wise agent'!F:F)</f>
        <v>0</v>
      </c>
      <c r="K394" s="12" t="str">
        <f t="shared" si="6"/>
        <v xml:space="preserve"> </v>
      </c>
    </row>
    <row r="395" spans="1:11" x14ac:dyDescent="0.35">
      <c r="A395" t="s">
        <v>161</v>
      </c>
      <c r="B395" t="s">
        <v>283</v>
      </c>
      <c r="C395" s="32">
        <v>45856</v>
      </c>
      <c r="D395" t="s">
        <v>481</v>
      </c>
      <c r="E395" t="str">
        <f>VLOOKUP(A395,'Agent wise'!A:E,5,0)</f>
        <v>Wireless</v>
      </c>
      <c r="F395" s="32">
        <v>45934</v>
      </c>
      <c r="G395">
        <f>COUNTIFS('Audit Raw data'!J:J,A:A,'Audit Raw data'!E:E,F:F)</f>
        <v>1</v>
      </c>
      <c r="H395" s="42">
        <f>IFERROR(SUMIFS('Audit Raw data'!BZ:BZ,'Audit Raw data'!J:J,A:A,'Audit Raw data'!E:E,F:F)/G395,"-")</f>
        <v>92</v>
      </c>
      <c r="I395">
        <f>COUNTIFS('Audit Raw data'!AM:AM,"Yes",'Audit Raw data'!J:J,A:A,'Audit Raw data'!E:E,'Day wise agent'!F:F)</f>
        <v>1</v>
      </c>
      <c r="J395">
        <f>COUNTIFS('Audit Raw data'!AM:AM,"NO",'Audit Raw data'!J:J,A:A,'Audit Raw data'!E:E,'Day wise agent'!F:F)</f>
        <v>0</v>
      </c>
      <c r="K395" s="12">
        <f t="shared" si="6"/>
        <v>1</v>
      </c>
    </row>
    <row r="396" spans="1:11" x14ac:dyDescent="0.35">
      <c r="A396" t="s">
        <v>284</v>
      </c>
      <c r="B396" t="s">
        <v>461</v>
      </c>
      <c r="C396" s="32">
        <v>45855</v>
      </c>
      <c r="D396" t="s">
        <v>56</v>
      </c>
      <c r="E396" t="str">
        <f>VLOOKUP(A396,'Agent wise'!A:E,5,0)</f>
        <v>Wireless</v>
      </c>
      <c r="F396" s="32">
        <v>45934</v>
      </c>
      <c r="G396">
        <f>COUNTIFS('Audit Raw data'!J:J,A:A,'Audit Raw data'!E:E,F:F)</f>
        <v>1</v>
      </c>
      <c r="H396" s="42">
        <f>IFERROR(SUMIFS('Audit Raw data'!BZ:BZ,'Audit Raw data'!J:J,A:A,'Audit Raw data'!E:E,F:F)/G396,"-")</f>
        <v>88</v>
      </c>
      <c r="I396">
        <f>COUNTIFS('Audit Raw data'!AM:AM,"Yes",'Audit Raw data'!J:J,A:A,'Audit Raw data'!E:E,'Day wise agent'!F:F)</f>
        <v>1</v>
      </c>
      <c r="J396">
        <f>COUNTIFS('Audit Raw data'!AM:AM,"NO",'Audit Raw data'!J:J,A:A,'Audit Raw data'!E:E,'Day wise agent'!F:F)</f>
        <v>0</v>
      </c>
      <c r="K396" s="12">
        <f t="shared" si="6"/>
        <v>1</v>
      </c>
    </row>
    <row r="397" spans="1:11" x14ac:dyDescent="0.35">
      <c r="A397" t="s">
        <v>285</v>
      </c>
      <c r="B397" t="s">
        <v>462</v>
      </c>
      <c r="C397" s="32">
        <v>45865</v>
      </c>
      <c r="D397" t="s">
        <v>80</v>
      </c>
      <c r="E397" t="str">
        <f>VLOOKUP(A397,'Agent wise'!A:E,5,0)</f>
        <v>Wireless</v>
      </c>
      <c r="F397" s="32">
        <v>45934</v>
      </c>
      <c r="G397">
        <f>COUNTIFS('Audit Raw data'!J:J,A:A,'Audit Raw data'!E:E,F:F)</f>
        <v>0</v>
      </c>
      <c r="H397" s="42" t="str">
        <f>IFERROR(SUMIFS('Audit Raw data'!BZ:BZ,'Audit Raw data'!J:J,A:A,'Audit Raw data'!E:E,F:F)/G397,"-")</f>
        <v>-</v>
      </c>
      <c r="I397">
        <f>COUNTIFS('Audit Raw data'!AM:AM,"Yes",'Audit Raw data'!J:J,A:A,'Audit Raw data'!E:E,'Day wise agent'!F:F)</f>
        <v>0</v>
      </c>
      <c r="J397">
        <f>COUNTIFS('Audit Raw data'!AM:AM,"NO",'Audit Raw data'!J:J,A:A,'Audit Raw data'!E:E,'Day wise agent'!F:F)</f>
        <v>0</v>
      </c>
      <c r="K397" s="12" t="str">
        <f t="shared" si="6"/>
        <v xml:space="preserve"> </v>
      </c>
    </row>
    <row r="398" spans="1:11" x14ac:dyDescent="0.35">
      <c r="A398" t="s">
        <v>286</v>
      </c>
      <c r="B398" t="s">
        <v>287</v>
      </c>
      <c r="C398" s="32">
        <v>45865</v>
      </c>
      <c r="D398" t="s">
        <v>56</v>
      </c>
      <c r="E398" t="str">
        <f>VLOOKUP(A398,'Agent wise'!A:E,5,0)</f>
        <v>Wireless</v>
      </c>
      <c r="F398" s="32">
        <v>45934</v>
      </c>
      <c r="G398">
        <f>COUNTIFS('Audit Raw data'!J:J,A:A,'Audit Raw data'!E:E,F:F)</f>
        <v>1</v>
      </c>
      <c r="H398" s="42">
        <f>IFERROR(SUMIFS('Audit Raw data'!BZ:BZ,'Audit Raw data'!J:J,A:A,'Audit Raw data'!E:E,F:F)/G398,"-")</f>
        <v>80</v>
      </c>
      <c r="I398">
        <f>COUNTIFS('Audit Raw data'!AM:AM,"Yes",'Audit Raw data'!J:J,A:A,'Audit Raw data'!E:E,'Day wise agent'!F:F)</f>
        <v>1</v>
      </c>
      <c r="J398">
        <f>COUNTIFS('Audit Raw data'!AM:AM,"NO",'Audit Raw data'!J:J,A:A,'Audit Raw data'!E:E,'Day wise agent'!F:F)</f>
        <v>0</v>
      </c>
      <c r="K398" s="12">
        <f t="shared" si="6"/>
        <v>1</v>
      </c>
    </row>
    <row r="399" spans="1:11" x14ac:dyDescent="0.35">
      <c r="A399" t="s">
        <v>288</v>
      </c>
      <c r="B399" t="s">
        <v>289</v>
      </c>
      <c r="C399" s="32">
        <v>45865</v>
      </c>
      <c r="D399" t="s">
        <v>80</v>
      </c>
      <c r="E399" t="str">
        <f>VLOOKUP(A399,'Agent wise'!A:E,5,0)</f>
        <v>Wireless</v>
      </c>
      <c r="F399" s="32">
        <v>45934</v>
      </c>
      <c r="G399">
        <f>COUNTIFS('Audit Raw data'!J:J,A:A,'Audit Raw data'!E:E,F:F)</f>
        <v>0</v>
      </c>
      <c r="H399" s="42" t="str">
        <f>IFERROR(SUMIFS('Audit Raw data'!BZ:BZ,'Audit Raw data'!J:J,A:A,'Audit Raw data'!E:E,F:F)/G399,"-")</f>
        <v>-</v>
      </c>
      <c r="I399">
        <f>COUNTIFS('Audit Raw data'!AM:AM,"Yes",'Audit Raw data'!J:J,A:A,'Audit Raw data'!E:E,'Day wise agent'!F:F)</f>
        <v>0</v>
      </c>
      <c r="J399">
        <f>COUNTIFS('Audit Raw data'!AM:AM,"NO",'Audit Raw data'!J:J,A:A,'Audit Raw data'!E:E,'Day wise agent'!F:F)</f>
        <v>0</v>
      </c>
      <c r="K399" s="12" t="str">
        <f t="shared" si="6"/>
        <v xml:space="preserve"> </v>
      </c>
    </row>
    <row r="400" spans="1:11" x14ac:dyDescent="0.35">
      <c r="A400" t="s">
        <v>297</v>
      </c>
      <c r="B400" t="s">
        <v>463</v>
      </c>
      <c r="C400" s="32">
        <v>45881</v>
      </c>
      <c r="D400" t="s">
        <v>80</v>
      </c>
      <c r="E400" t="str">
        <f>VLOOKUP(A400,'Agent wise'!A:E,5,0)</f>
        <v>Wireless</v>
      </c>
      <c r="F400" s="32">
        <v>45934</v>
      </c>
      <c r="G400">
        <f>COUNTIFS('Audit Raw data'!J:J,A:A,'Audit Raw data'!E:E,F:F)</f>
        <v>0</v>
      </c>
      <c r="H400" s="42" t="str">
        <f>IFERROR(SUMIFS('Audit Raw data'!BZ:BZ,'Audit Raw data'!J:J,A:A,'Audit Raw data'!E:E,F:F)/G400,"-")</f>
        <v>-</v>
      </c>
      <c r="I400">
        <f>COUNTIFS('Audit Raw data'!AM:AM,"Yes",'Audit Raw data'!J:J,A:A,'Audit Raw data'!E:E,'Day wise agent'!F:F)</f>
        <v>0</v>
      </c>
      <c r="J400">
        <f>COUNTIFS('Audit Raw data'!AM:AM,"NO",'Audit Raw data'!J:J,A:A,'Audit Raw data'!E:E,'Day wise agent'!F:F)</f>
        <v>0</v>
      </c>
      <c r="K400" s="12" t="str">
        <f t="shared" si="6"/>
        <v xml:space="preserve"> </v>
      </c>
    </row>
    <row r="401" spans="1:11" x14ac:dyDescent="0.35">
      <c r="A401" t="s">
        <v>298</v>
      </c>
      <c r="B401" t="s">
        <v>299</v>
      </c>
      <c r="C401" s="32">
        <v>45880</v>
      </c>
      <c r="D401" t="s">
        <v>56</v>
      </c>
      <c r="E401" t="str">
        <f>VLOOKUP(A401,'Agent wise'!A:E,5,0)</f>
        <v>Wireless</v>
      </c>
      <c r="F401" s="32">
        <v>45934</v>
      </c>
      <c r="G401">
        <f>COUNTIFS('Audit Raw data'!J:J,A:A,'Audit Raw data'!E:E,F:F)</f>
        <v>0</v>
      </c>
      <c r="H401" s="42" t="str">
        <f>IFERROR(SUMIFS('Audit Raw data'!BZ:BZ,'Audit Raw data'!J:J,A:A,'Audit Raw data'!E:E,F:F)/G401,"-")</f>
        <v>-</v>
      </c>
      <c r="I401">
        <f>COUNTIFS('Audit Raw data'!AM:AM,"Yes",'Audit Raw data'!J:J,A:A,'Audit Raw data'!E:E,'Day wise agent'!F:F)</f>
        <v>0</v>
      </c>
      <c r="J401">
        <f>COUNTIFS('Audit Raw data'!AM:AM,"NO",'Audit Raw data'!J:J,A:A,'Audit Raw data'!E:E,'Day wise agent'!F:F)</f>
        <v>0</v>
      </c>
      <c r="K401" s="12" t="str">
        <f t="shared" si="6"/>
        <v xml:space="preserve"> </v>
      </c>
    </row>
    <row r="402" spans="1:11" x14ac:dyDescent="0.35">
      <c r="A402" t="s">
        <v>300</v>
      </c>
      <c r="B402" t="s">
        <v>301</v>
      </c>
      <c r="C402" s="32">
        <v>45880</v>
      </c>
      <c r="D402" t="s">
        <v>290</v>
      </c>
      <c r="E402" t="str">
        <f>VLOOKUP(A402,'Agent wise'!A:E,5,0)</f>
        <v>Wireless</v>
      </c>
      <c r="F402" s="32">
        <v>45934</v>
      </c>
      <c r="G402">
        <f>COUNTIFS('Audit Raw data'!J:J,A:A,'Audit Raw data'!E:E,F:F)</f>
        <v>0</v>
      </c>
      <c r="H402" s="42" t="str">
        <f>IFERROR(SUMIFS('Audit Raw data'!BZ:BZ,'Audit Raw data'!J:J,A:A,'Audit Raw data'!E:E,F:F)/G402,"-")</f>
        <v>-</v>
      </c>
      <c r="I402">
        <f>COUNTIFS('Audit Raw data'!AM:AM,"Yes",'Audit Raw data'!J:J,A:A,'Audit Raw data'!E:E,'Day wise agent'!F:F)</f>
        <v>0</v>
      </c>
      <c r="J402">
        <f>COUNTIFS('Audit Raw data'!AM:AM,"NO",'Audit Raw data'!J:J,A:A,'Audit Raw data'!E:E,'Day wise agent'!F:F)</f>
        <v>0</v>
      </c>
      <c r="K402" s="12" t="str">
        <f t="shared" si="6"/>
        <v xml:space="preserve"> </v>
      </c>
    </row>
    <row r="403" spans="1:11" x14ac:dyDescent="0.35">
      <c r="A403" t="s">
        <v>304</v>
      </c>
      <c r="B403" t="s">
        <v>305</v>
      </c>
      <c r="C403" s="32">
        <v>45897</v>
      </c>
      <c r="D403" t="s">
        <v>80</v>
      </c>
      <c r="E403" t="str">
        <f>VLOOKUP(A403,'Agent wise'!A:E,5,0)</f>
        <v>Wireless</v>
      </c>
      <c r="F403" s="32">
        <v>45934</v>
      </c>
      <c r="G403">
        <f>COUNTIFS('Audit Raw data'!J:J,A:A,'Audit Raw data'!E:E,F:F)</f>
        <v>0</v>
      </c>
      <c r="H403" s="42" t="str">
        <f>IFERROR(SUMIFS('Audit Raw data'!BZ:BZ,'Audit Raw data'!J:J,A:A,'Audit Raw data'!E:E,F:F)/G403,"-")</f>
        <v>-</v>
      </c>
      <c r="I403">
        <f>COUNTIFS('Audit Raw data'!AM:AM,"Yes",'Audit Raw data'!J:J,A:A,'Audit Raw data'!E:E,'Day wise agent'!F:F)</f>
        <v>0</v>
      </c>
      <c r="J403">
        <f>COUNTIFS('Audit Raw data'!AM:AM,"NO",'Audit Raw data'!J:J,A:A,'Audit Raw data'!E:E,'Day wise agent'!F:F)</f>
        <v>0</v>
      </c>
      <c r="K403" s="12" t="str">
        <f t="shared" si="6"/>
        <v xml:space="preserve"> </v>
      </c>
    </row>
    <row r="404" spans="1:11" x14ac:dyDescent="0.35">
      <c r="A404" t="s">
        <v>306</v>
      </c>
      <c r="B404" t="s">
        <v>464</v>
      </c>
      <c r="C404" s="32">
        <v>45897</v>
      </c>
      <c r="D404" t="s">
        <v>481</v>
      </c>
      <c r="E404" t="str">
        <f>VLOOKUP(A404,'Agent wise'!A:E,5,0)</f>
        <v>Wireless</v>
      </c>
      <c r="F404" s="32">
        <v>45934</v>
      </c>
      <c r="G404">
        <f>COUNTIFS('Audit Raw data'!J:J,A:A,'Audit Raw data'!E:E,F:F)</f>
        <v>0</v>
      </c>
      <c r="H404" s="42" t="str">
        <f>IFERROR(SUMIFS('Audit Raw data'!BZ:BZ,'Audit Raw data'!J:J,A:A,'Audit Raw data'!E:E,F:F)/G404,"-")</f>
        <v>-</v>
      </c>
      <c r="I404">
        <f>COUNTIFS('Audit Raw data'!AM:AM,"Yes",'Audit Raw data'!J:J,A:A,'Audit Raw data'!E:E,'Day wise agent'!F:F)</f>
        <v>0</v>
      </c>
      <c r="J404">
        <f>COUNTIFS('Audit Raw data'!AM:AM,"NO",'Audit Raw data'!J:J,A:A,'Audit Raw data'!E:E,'Day wise agent'!F:F)</f>
        <v>0</v>
      </c>
      <c r="K404" s="12" t="str">
        <f t="shared" si="6"/>
        <v xml:space="preserve"> </v>
      </c>
    </row>
    <row r="405" spans="1:11" x14ac:dyDescent="0.35">
      <c r="A405" t="s">
        <v>302</v>
      </c>
      <c r="B405" t="s">
        <v>303</v>
      </c>
      <c r="C405" s="32">
        <v>45897</v>
      </c>
      <c r="D405" t="s">
        <v>56</v>
      </c>
      <c r="E405" t="str">
        <f>VLOOKUP(A405,'Agent wise'!A:E,5,0)</f>
        <v>Wireless</v>
      </c>
      <c r="F405" s="32">
        <v>45934</v>
      </c>
      <c r="G405">
        <f>COUNTIFS('Audit Raw data'!J:J,A:A,'Audit Raw data'!E:E,F:F)</f>
        <v>0</v>
      </c>
      <c r="H405" s="42" t="str">
        <f>IFERROR(SUMIFS('Audit Raw data'!BZ:BZ,'Audit Raw data'!J:J,A:A,'Audit Raw data'!E:E,F:F)/G405,"-")</f>
        <v>-</v>
      </c>
      <c r="I405">
        <f>COUNTIFS('Audit Raw data'!AM:AM,"Yes",'Audit Raw data'!J:J,A:A,'Audit Raw data'!E:E,'Day wise agent'!F:F)</f>
        <v>0</v>
      </c>
      <c r="J405">
        <f>COUNTIFS('Audit Raw data'!AM:AM,"NO",'Audit Raw data'!J:J,A:A,'Audit Raw data'!E:E,'Day wise agent'!F:F)</f>
        <v>0</v>
      </c>
      <c r="K405" s="12" t="str">
        <f t="shared" si="6"/>
        <v xml:space="preserve"> </v>
      </c>
    </row>
    <row r="406" spans="1:11" x14ac:dyDescent="0.35">
      <c r="A406" t="s">
        <v>376</v>
      </c>
      <c r="B406" t="s">
        <v>185</v>
      </c>
      <c r="C406" s="32">
        <v>44942</v>
      </c>
      <c r="D406" t="s">
        <v>80</v>
      </c>
      <c r="E406" t="str">
        <f>VLOOKUP(A406,'Agent wise'!A:E,5,0)</f>
        <v>Wireless</v>
      </c>
      <c r="F406" s="32">
        <v>45934</v>
      </c>
      <c r="G406">
        <f>COUNTIFS('Audit Raw data'!J:J,A:A,'Audit Raw data'!E:E,F:F)</f>
        <v>0</v>
      </c>
      <c r="H406" s="42" t="str">
        <f>IFERROR(SUMIFS('Audit Raw data'!BZ:BZ,'Audit Raw data'!J:J,A:A,'Audit Raw data'!E:E,F:F)/G406,"-")</f>
        <v>-</v>
      </c>
      <c r="I406">
        <f>COUNTIFS('Audit Raw data'!AM:AM,"Yes",'Audit Raw data'!J:J,A:A,'Audit Raw data'!E:E,'Day wise agent'!F:F)</f>
        <v>0</v>
      </c>
      <c r="J406">
        <f>COUNTIFS('Audit Raw data'!AM:AM,"NO",'Audit Raw data'!J:J,A:A,'Audit Raw data'!E:E,'Day wise agent'!F:F)</f>
        <v>0</v>
      </c>
      <c r="K406" s="12" t="str">
        <f t="shared" si="6"/>
        <v xml:space="preserve"> </v>
      </c>
    </row>
    <row r="407" spans="1:11" x14ac:dyDescent="0.35">
      <c r="A407" t="s">
        <v>342</v>
      </c>
      <c r="B407" t="s">
        <v>465</v>
      </c>
      <c r="C407" s="32">
        <v>45907</v>
      </c>
      <c r="D407" t="s">
        <v>290</v>
      </c>
      <c r="E407" t="str">
        <f>VLOOKUP(A407,'Agent wise'!A:E,5,0)</f>
        <v>Wireless</v>
      </c>
      <c r="F407" s="32">
        <v>45934</v>
      </c>
      <c r="G407">
        <f>COUNTIFS('Audit Raw data'!J:J,A:A,'Audit Raw data'!E:E,F:F)</f>
        <v>0</v>
      </c>
      <c r="H407" s="42" t="str">
        <f>IFERROR(SUMIFS('Audit Raw data'!BZ:BZ,'Audit Raw data'!J:J,A:A,'Audit Raw data'!E:E,F:F)/G407,"-")</f>
        <v>-</v>
      </c>
      <c r="I407">
        <f>COUNTIFS('Audit Raw data'!AM:AM,"Yes",'Audit Raw data'!J:J,A:A,'Audit Raw data'!E:E,'Day wise agent'!F:F)</f>
        <v>0</v>
      </c>
      <c r="J407">
        <f>COUNTIFS('Audit Raw data'!AM:AM,"NO",'Audit Raw data'!J:J,A:A,'Audit Raw data'!E:E,'Day wise agent'!F:F)</f>
        <v>0</v>
      </c>
      <c r="K407" s="12" t="str">
        <f t="shared" si="6"/>
        <v xml:space="preserve"> </v>
      </c>
    </row>
    <row r="408" spans="1:11" x14ac:dyDescent="0.35">
      <c r="A408" t="s">
        <v>347</v>
      </c>
      <c r="B408" t="s">
        <v>226</v>
      </c>
      <c r="C408" s="32">
        <v>45908</v>
      </c>
      <c r="D408" t="s">
        <v>481</v>
      </c>
      <c r="E408" t="str">
        <f>VLOOKUP(A408,'Agent wise'!A:E,5,0)</f>
        <v>Wireless</v>
      </c>
      <c r="F408" s="32">
        <v>45934</v>
      </c>
      <c r="G408">
        <f>COUNTIFS('Audit Raw data'!J:J,A:A,'Audit Raw data'!E:E,F:F)</f>
        <v>0</v>
      </c>
      <c r="H408" s="42" t="str">
        <f>IFERROR(SUMIFS('Audit Raw data'!BZ:BZ,'Audit Raw data'!J:J,A:A,'Audit Raw data'!E:E,F:F)/G408,"-")</f>
        <v>-</v>
      </c>
      <c r="I408">
        <f>COUNTIFS('Audit Raw data'!AM:AM,"Yes",'Audit Raw data'!J:J,A:A,'Audit Raw data'!E:E,'Day wise agent'!F:F)</f>
        <v>0</v>
      </c>
      <c r="J408">
        <f>COUNTIFS('Audit Raw data'!AM:AM,"NO",'Audit Raw data'!J:J,A:A,'Audit Raw data'!E:E,'Day wise agent'!F:F)</f>
        <v>0</v>
      </c>
      <c r="K408" s="12" t="str">
        <f t="shared" si="6"/>
        <v xml:space="preserve"> </v>
      </c>
    </row>
    <row r="409" spans="1:11" x14ac:dyDescent="0.35">
      <c r="A409" t="s">
        <v>344</v>
      </c>
      <c r="B409" t="s">
        <v>467</v>
      </c>
      <c r="C409" s="32">
        <v>45907</v>
      </c>
      <c r="D409" t="s">
        <v>481</v>
      </c>
      <c r="E409" t="str">
        <f>VLOOKUP(A409,'Agent wise'!A:E,5,0)</f>
        <v>Wireless</v>
      </c>
      <c r="F409" s="32">
        <v>45934</v>
      </c>
      <c r="G409">
        <f>COUNTIFS('Audit Raw data'!J:J,A:A,'Audit Raw data'!E:E,F:F)</f>
        <v>1</v>
      </c>
      <c r="H409" s="42">
        <f>IFERROR(SUMIFS('Audit Raw data'!BZ:BZ,'Audit Raw data'!J:J,A:A,'Audit Raw data'!E:E,F:F)/G409,"-")</f>
        <v>92</v>
      </c>
      <c r="I409">
        <f>COUNTIFS('Audit Raw data'!AM:AM,"Yes",'Audit Raw data'!J:J,A:A,'Audit Raw data'!E:E,'Day wise agent'!F:F)</f>
        <v>1</v>
      </c>
      <c r="J409">
        <f>COUNTIFS('Audit Raw data'!AM:AM,"NO",'Audit Raw data'!J:J,A:A,'Audit Raw data'!E:E,'Day wise agent'!F:F)</f>
        <v>0</v>
      </c>
      <c r="K409" s="12">
        <f t="shared" si="6"/>
        <v>1</v>
      </c>
    </row>
    <row r="410" spans="1:11" x14ac:dyDescent="0.35">
      <c r="A410" t="s">
        <v>346</v>
      </c>
      <c r="B410" t="s">
        <v>468</v>
      </c>
      <c r="C410" s="32">
        <v>45907</v>
      </c>
      <c r="D410" t="s">
        <v>56</v>
      </c>
      <c r="E410" t="str">
        <f>VLOOKUP(A410,'Agent wise'!A:E,5,0)</f>
        <v>Wireless</v>
      </c>
      <c r="F410" s="32">
        <v>45934</v>
      </c>
      <c r="G410">
        <f>COUNTIFS('Audit Raw data'!J:J,A:A,'Audit Raw data'!E:E,F:F)</f>
        <v>0</v>
      </c>
      <c r="H410" s="42" t="str">
        <f>IFERROR(SUMIFS('Audit Raw data'!BZ:BZ,'Audit Raw data'!J:J,A:A,'Audit Raw data'!E:E,F:F)/G410,"-")</f>
        <v>-</v>
      </c>
      <c r="I410">
        <f>COUNTIFS('Audit Raw data'!AM:AM,"Yes",'Audit Raw data'!J:J,A:A,'Audit Raw data'!E:E,'Day wise agent'!F:F)</f>
        <v>0</v>
      </c>
      <c r="J410">
        <f>COUNTIFS('Audit Raw data'!AM:AM,"NO",'Audit Raw data'!J:J,A:A,'Audit Raw data'!E:E,'Day wise agent'!F:F)</f>
        <v>0</v>
      </c>
      <c r="K410" s="12" t="str">
        <f t="shared" si="6"/>
        <v xml:space="preserve"> </v>
      </c>
    </row>
    <row r="411" spans="1:11" x14ac:dyDescent="0.35">
      <c r="A411" t="s">
        <v>355</v>
      </c>
      <c r="B411" t="s">
        <v>469</v>
      </c>
      <c r="C411" s="32">
        <v>45908</v>
      </c>
      <c r="D411" t="s">
        <v>290</v>
      </c>
      <c r="E411" t="str">
        <f>VLOOKUP(A411,'Agent wise'!A:E,5,0)</f>
        <v>Wireless</v>
      </c>
      <c r="F411" s="32">
        <v>45934</v>
      </c>
      <c r="G411">
        <f>COUNTIFS('Audit Raw data'!J:J,A:A,'Audit Raw data'!E:E,F:F)</f>
        <v>0</v>
      </c>
      <c r="H411" s="42" t="str">
        <f>IFERROR(SUMIFS('Audit Raw data'!BZ:BZ,'Audit Raw data'!J:J,A:A,'Audit Raw data'!E:E,F:F)/G411,"-")</f>
        <v>-</v>
      </c>
      <c r="I411">
        <f>COUNTIFS('Audit Raw data'!AM:AM,"Yes",'Audit Raw data'!J:J,A:A,'Audit Raw data'!E:E,'Day wise agent'!F:F)</f>
        <v>0</v>
      </c>
      <c r="J411">
        <f>COUNTIFS('Audit Raw data'!AM:AM,"NO",'Audit Raw data'!J:J,A:A,'Audit Raw data'!E:E,'Day wise agent'!F:F)</f>
        <v>0</v>
      </c>
      <c r="K411" s="12" t="str">
        <f t="shared" si="6"/>
        <v xml:space="preserve"> </v>
      </c>
    </row>
    <row r="412" spans="1:11" x14ac:dyDescent="0.35">
      <c r="A412" t="s">
        <v>348</v>
      </c>
      <c r="B412" t="s">
        <v>470</v>
      </c>
      <c r="C412" s="32">
        <v>45907</v>
      </c>
      <c r="D412" t="s">
        <v>290</v>
      </c>
      <c r="E412" t="str">
        <f>VLOOKUP(A412,'Agent wise'!A:E,5,0)</f>
        <v>Wireless</v>
      </c>
      <c r="F412" s="32">
        <v>45934</v>
      </c>
      <c r="G412">
        <f>COUNTIFS('Audit Raw data'!J:J,A:A,'Audit Raw data'!E:E,F:F)</f>
        <v>0</v>
      </c>
      <c r="H412" s="42" t="str">
        <f>IFERROR(SUMIFS('Audit Raw data'!BZ:BZ,'Audit Raw data'!J:J,A:A,'Audit Raw data'!E:E,F:F)/G412,"-")</f>
        <v>-</v>
      </c>
      <c r="I412">
        <f>COUNTIFS('Audit Raw data'!AM:AM,"Yes",'Audit Raw data'!J:J,A:A,'Audit Raw data'!E:E,'Day wise agent'!F:F)</f>
        <v>0</v>
      </c>
      <c r="J412">
        <f>COUNTIFS('Audit Raw data'!AM:AM,"NO",'Audit Raw data'!J:J,A:A,'Audit Raw data'!E:E,'Day wise agent'!F:F)</f>
        <v>0</v>
      </c>
      <c r="K412" s="12" t="str">
        <f t="shared" si="6"/>
        <v xml:space="preserve"> </v>
      </c>
    </row>
    <row r="413" spans="1:11" x14ac:dyDescent="0.35">
      <c r="A413" t="s">
        <v>357</v>
      </c>
      <c r="B413" t="s">
        <v>471</v>
      </c>
      <c r="C413" s="32">
        <v>45908</v>
      </c>
      <c r="D413" t="s">
        <v>56</v>
      </c>
      <c r="E413" t="str">
        <f>VLOOKUP(A413,'Agent wise'!A:E,5,0)</f>
        <v>Wireless</v>
      </c>
      <c r="F413" s="32">
        <v>45934</v>
      </c>
      <c r="G413">
        <f>COUNTIFS('Audit Raw data'!J:J,A:A,'Audit Raw data'!E:E,F:F)</f>
        <v>0</v>
      </c>
      <c r="H413" s="42" t="str">
        <f>IFERROR(SUMIFS('Audit Raw data'!BZ:BZ,'Audit Raw data'!J:J,A:A,'Audit Raw data'!E:E,F:F)/G413,"-")</f>
        <v>-</v>
      </c>
      <c r="I413">
        <f>COUNTIFS('Audit Raw data'!AM:AM,"Yes",'Audit Raw data'!J:J,A:A,'Audit Raw data'!E:E,'Day wise agent'!F:F)</f>
        <v>0</v>
      </c>
      <c r="J413">
        <f>COUNTIFS('Audit Raw data'!AM:AM,"NO",'Audit Raw data'!J:J,A:A,'Audit Raw data'!E:E,'Day wise agent'!F:F)</f>
        <v>0</v>
      </c>
      <c r="K413" s="12" t="str">
        <f t="shared" si="6"/>
        <v xml:space="preserve"> </v>
      </c>
    </row>
    <row r="414" spans="1:11" x14ac:dyDescent="0.35">
      <c r="A414" t="s">
        <v>349</v>
      </c>
      <c r="B414" t="s">
        <v>472</v>
      </c>
      <c r="C414" s="32">
        <v>45907</v>
      </c>
      <c r="D414" t="s">
        <v>80</v>
      </c>
      <c r="E414" t="str">
        <f>VLOOKUP(A414,'Agent wise'!A:E,5,0)</f>
        <v>Wireless</v>
      </c>
      <c r="F414" s="32">
        <v>45934</v>
      </c>
      <c r="G414">
        <f>COUNTIFS('Audit Raw data'!J:J,A:A,'Audit Raw data'!E:E,F:F)</f>
        <v>0</v>
      </c>
      <c r="H414" s="42" t="str">
        <f>IFERROR(SUMIFS('Audit Raw data'!BZ:BZ,'Audit Raw data'!J:J,A:A,'Audit Raw data'!E:E,F:F)/G414,"-")</f>
        <v>-</v>
      </c>
      <c r="I414">
        <f>COUNTIFS('Audit Raw data'!AM:AM,"Yes",'Audit Raw data'!J:J,A:A,'Audit Raw data'!E:E,'Day wise agent'!F:F)</f>
        <v>0</v>
      </c>
      <c r="J414">
        <f>COUNTIFS('Audit Raw data'!AM:AM,"NO",'Audit Raw data'!J:J,A:A,'Audit Raw data'!E:E,'Day wise agent'!F:F)</f>
        <v>0</v>
      </c>
      <c r="K414" s="12" t="str">
        <f t="shared" si="6"/>
        <v xml:space="preserve"> </v>
      </c>
    </row>
    <row r="415" spans="1:11" x14ac:dyDescent="0.35">
      <c r="A415" t="s">
        <v>352</v>
      </c>
      <c r="B415" t="s">
        <v>474</v>
      </c>
      <c r="C415" s="32">
        <v>45907</v>
      </c>
      <c r="D415" t="s">
        <v>56</v>
      </c>
      <c r="E415" t="str">
        <f>VLOOKUP(A415,'Agent wise'!A:E,5,0)</f>
        <v>Wireless</v>
      </c>
      <c r="F415" s="32">
        <v>45934</v>
      </c>
      <c r="G415">
        <f>COUNTIFS('Audit Raw data'!J:J,A:A,'Audit Raw data'!E:E,F:F)</f>
        <v>0</v>
      </c>
      <c r="H415" s="42" t="str">
        <f>IFERROR(SUMIFS('Audit Raw data'!BZ:BZ,'Audit Raw data'!J:J,A:A,'Audit Raw data'!E:E,F:F)/G415,"-")</f>
        <v>-</v>
      </c>
      <c r="I415">
        <f>COUNTIFS('Audit Raw data'!AM:AM,"Yes",'Audit Raw data'!J:J,A:A,'Audit Raw data'!E:E,'Day wise agent'!F:F)</f>
        <v>0</v>
      </c>
      <c r="J415">
        <f>COUNTIFS('Audit Raw data'!AM:AM,"NO",'Audit Raw data'!J:J,A:A,'Audit Raw data'!E:E,'Day wise agent'!F:F)</f>
        <v>0</v>
      </c>
      <c r="K415" s="12" t="str">
        <f t="shared" si="6"/>
        <v xml:space="preserve"> </v>
      </c>
    </row>
    <row r="416" spans="1:11" x14ac:dyDescent="0.35">
      <c r="A416" t="s">
        <v>424</v>
      </c>
      <c r="B416" t="s">
        <v>475</v>
      </c>
      <c r="C416" s="32">
        <v>45919</v>
      </c>
      <c r="D416" t="s">
        <v>290</v>
      </c>
      <c r="E416" t="str">
        <f>VLOOKUP(A416,'Agent wise'!A:E,5,0)</f>
        <v>Wireless</v>
      </c>
      <c r="F416" s="32">
        <v>45934</v>
      </c>
      <c r="G416">
        <f>COUNTIFS('Audit Raw data'!J:J,A:A,'Audit Raw data'!E:E,F:F)</f>
        <v>0</v>
      </c>
      <c r="H416" s="42" t="str">
        <f>IFERROR(SUMIFS('Audit Raw data'!BZ:BZ,'Audit Raw data'!J:J,A:A,'Audit Raw data'!E:E,F:F)/G416,"-")</f>
        <v>-</v>
      </c>
      <c r="I416">
        <f>COUNTIFS('Audit Raw data'!AM:AM,"Yes",'Audit Raw data'!J:J,A:A,'Audit Raw data'!E:E,'Day wise agent'!F:F)</f>
        <v>0</v>
      </c>
      <c r="J416">
        <f>COUNTIFS('Audit Raw data'!AM:AM,"NO",'Audit Raw data'!J:J,A:A,'Audit Raw data'!E:E,'Day wise agent'!F:F)</f>
        <v>0</v>
      </c>
      <c r="K416" s="12" t="str">
        <f t="shared" si="6"/>
        <v xml:space="preserve"> </v>
      </c>
    </row>
    <row r="417" spans="1:11" x14ac:dyDescent="0.35">
      <c r="A417" t="s">
        <v>425</v>
      </c>
      <c r="B417" t="s">
        <v>476</v>
      </c>
      <c r="C417" s="32">
        <v>45919</v>
      </c>
      <c r="D417" t="s">
        <v>80</v>
      </c>
      <c r="E417" t="str">
        <f>VLOOKUP(A417,'Agent wise'!A:E,5,0)</f>
        <v>Wireless</v>
      </c>
      <c r="F417" s="32">
        <v>45934</v>
      </c>
      <c r="G417">
        <f>COUNTIFS('Audit Raw data'!J:J,A:A,'Audit Raw data'!E:E,F:F)</f>
        <v>0</v>
      </c>
      <c r="H417" s="42" t="str">
        <f>IFERROR(SUMIFS('Audit Raw data'!BZ:BZ,'Audit Raw data'!J:J,A:A,'Audit Raw data'!E:E,F:F)/G417,"-")</f>
        <v>-</v>
      </c>
      <c r="I417">
        <f>COUNTIFS('Audit Raw data'!AM:AM,"Yes",'Audit Raw data'!J:J,A:A,'Audit Raw data'!E:E,'Day wise agent'!F:F)</f>
        <v>0</v>
      </c>
      <c r="J417">
        <f>COUNTIFS('Audit Raw data'!AM:AM,"NO",'Audit Raw data'!J:J,A:A,'Audit Raw data'!E:E,'Day wise agent'!F:F)</f>
        <v>0</v>
      </c>
      <c r="K417" s="12" t="str">
        <f t="shared" si="6"/>
        <v xml:space="preserve"> </v>
      </c>
    </row>
    <row r="418" spans="1:11" x14ac:dyDescent="0.35">
      <c r="A418" t="s">
        <v>427</v>
      </c>
      <c r="B418" t="s">
        <v>479</v>
      </c>
      <c r="C418" s="32">
        <v>45919</v>
      </c>
      <c r="D418" t="s">
        <v>481</v>
      </c>
      <c r="E418" t="str">
        <f>VLOOKUP(A418,'Agent wise'!A:E,5,0)</f>
        <v>Wireless</v>
      </c>
      <c r="F418" s="32">
        <v>45934</v>
      </c>
      <c r="G418">
        <f>COUNTIFS('Audit Raw data'!J:J,A:A,'Audit Raw data'!E:E,F:F)</f>
        <v>1</v>
      </c>
      <c r="H418" s="42">
        <f>IFERROR(SUMIFS('Audit Raw data'!BZ:BZ,'Audit Raw data'!J:J,A:A,'Audit Raw data'!E:E,F:F)/G418,"-")</f>
        <v>94</v>
      </c>
      <c r="I418">
        <f>COUNTIFS('Audit Raw data'!AM:AM,"Yes",'Audit Raw data'!J:J,A:A,'Audit Raw data'!E:E,'Day wise agent'!F:F)</f>
        <v>1</v>
      </c>
      <c r="J418">
        <f>COUNTIFS('Audit Raw data'!AM:AM,"NO",'Audit Raw data'!J:J,A:A,'Audit Raw data'!E:E,'Day wise agent'!F:F)</f>
        <v>0</v>
      </c>
      <c r="K418" s="12">
        <f t="shared" si="6"/>
        <v>1</v>
      </c>
    </row>
    <row r="419" spans="1:11" x14ac:dyDescent="0.35">
      <c r="A419" t="s">
        <v>432</v>
      </c>
      <c r="B419" t="s">
        <v>480</v>
      </c>
      <c r="C419" s="32">
        <v>45919</v>
      </c>
      <c r="D419" t="s">
        <v>481</v>
      </c>
      <c r="E419" t="str">
        <f>VLOOKUP(A419,'Agent wise'!A:E,5,0)</f>
        <v>Wireless</v>
      </c>
      <c r="F419" s="32">
        <v>45934</v>
      </c>
      <c r="G419">
        <f>COUNTIFS('Audit Raw data'!J:J,A:A,'Audit Raw data'!E:E,F:F)</f>
        <v>0</v>
      </c>
      <c r="H419" s="42" t="str">
        <f>IFERROR(SUMIFS('Audit Raw data'!BZ:BZ,'Audit Raw data'!J:J,A:A,'Audit Raw data'!E:E,F:F)/G419,"-")</f>
        <v>-</v>
      </c>
      <c r="I419">
        <f>COUNTIFS('Audit Raw data'!AM:AM,"Yes",'Audit Raw data'!J:J,A:A,'Audit Raw data'!E:E,'Day wise agent'!F:F)</f>
        <v>0</v>
      </c>
      <c r="J419">
        <f>COUNTIFS('Audit Raw data'!AM:AM,"NO",'Audit Raw data'!J:J,A:A,'Audit Raw data'!E:E,'Day wise agent'!F:F)</f>
        <v>0</v>
      </c>
      <c r="K419" s="12" t="str">
        <f t="shared" si="6"/>
        <v xml:space="preserve"> </v>
      </c>
    </row>
    <row r="420" spans="1:11" x14ac:dyDescent="0.35">
      <c r="A420" t="s">
        <v>448</v>
      </c>
      <c r="B420" t="s">
        <v>491</v>
      </c>
      <c r="C420" s="32">
        <v>45927</v>
      </c>
      <c r="D420" t="s">
        <v>80</v>
      </c>
      <c r="E420" t="str">
        <f>VLOOKUP(A420,'Agent wise'!A:E,5,0)</f>
        <v>Wireless</v>
      </c>
      <c r="F420" s="32">
        <v>45934</v>
      </c>
      <c r="G420">
        <f>COUNTIFS('Audit Raw data'!J:J,A:A,'Audit Raw data'!E:E,F:F)</f>
        <v>1</v>
      </c>
      <c r="H420" s="42">
        <f>IFERROR(SUMIFS('Audit Raw data'!BZ:BZ,'Audit Raw data'!J:J,A:A,'Audit Raw data'!E:E,F:F)/G420,"-")</f>
        <v>90</v>
      </c>
      <c r="I420">
        <f>COUNTIFS('Audit Raw data'!AM:AM,"Yes",'Audit Raw data'!J:J,A:A,'Audit Raw data'!E:E,'Day wise agent'!F:F)</f>
        <v>1</v>
      </c>
      <c r="J420">
        <f>COUNTIFS('Audit Raw data'!AM:AM,"NO",'Audit Raw data'!J:J,A:A,'Audit Raw data'!E:E,'Day wise agent'!F:F)</f>
        <v>0</v>
      </c>
      <c r="K420" s="12">
        <f t="shared" si="6"/>
        <v>1</v>
      </c>
    </row>
    <row r="421" spans="1:11" x14ac:dyDescent="0.35">
      <c r="A421" t="s">
        <v>449</v>
      </c>
      <c r="B421" t="s">
        <v>492</v>
      </c>
      <c r="C421" s="32">
        <v>45927</v>
      </c>
      <c r="D421" t="s">
        <v>56</v>
      </c>
      <c r="E421" t="str">
        <f>VLOOKUP(A421,'Agent wise'!A:E,5,0)</f>
        <v>Wireless</v>
      </c>
      <c r="F421" s="32">
        <v>45934</v>
      </c>
      <c r="G421">
        <f>COUNTIFS('Audit Raw data'!J:J,A:A,'Audit Raw data'!E:E,F:F)</f>
        <v>0</v>
      </c>
      <c r="H421" s="42" t="str">
        <f>IFERROR(SUMIFS('Audit Raw data'!BZ:BZ,'Audit Raw data'!J:J,A:A,'Audit Raw data'!E:E,F:F)/G421,"-")</f>
        <v>-</v>
      </c>
      <c r="I421">
        <f>COUNTIFS('Audit Raw data'!AM:AM,"Yes",'Audit Raw data'!J:J,A:A,'Audit Raw data'!E:E,'Day wise agent'!F:F)</f>
        <v>0</v>
      </c>
      <c r="J421">
        <f>COUNTIFS('Audit Raw data'!AM:AM,"NO",'Audit Raw data'!J:J,A:A,'Audit Raw data'!E:E,'Day wise agent'!F:F)</f>
        <v>0</v>
      </c>
      <c r="K421" s="12" t="str">
        <f t="shared" si="6"/>
        <v xml:space="preserve"> </v>
      </c>
    </row>
    <row r="422" spans="1:11" x14ac:dyDescent="0.35">
      <c r="A422" t="s">
        <v>139</v>
      </c>
      <c r="B422" t="s">
        <v>171</v>
      </c>
      <c r="C422" s="32">
        <v>44691</v>
      </c>
      <c r="D422" t="s">
        <v>56</v>
      </c>
      <c r="E422" t="str">
        <f>VLOOKUP(A422,'Agent wise'!A:E,5,0)</f>
        <v>Wire-line</v>
      </c>
      <c r="F422" s="32">
        <v>45935</v>
      </c>
      <c r="G422">
        <f>COUNTIFS('Audit Raw data'!J:J,A:A,'Audit Raw data'!E:E,F:F)</f>
        <v>2</v>
      </c>
      <c r="H422" s="42">
        <f>IFERROR(SUMIFS('Audit Raw data'!BZ:BZ,'Audit Raw data'!J:J,A:A,'Audit Raw data'!E:E,F:F)/G422,"-")</f>
        <v>97</v>
      </c>
      <c r="I422">
        <f>COUNTIFS('Audit Raw data'!AM:AM,"Yes",'Audit Raw data'!J:J,A:A,'Audit Raw data'!E:E,'Day wise agent'!F:F)</f>
        <v>2</v>
      </c>
      <c r="J422">
        <f>COUNTIFS('Audit Raw data'!AM:AM,"NO",'Audit Raw data'!J:J,A:A,'Audit Raw data'!E:E,'Day wise agent'!F:F)</f>
        <v>0</v>
      </c>
      <c r="K422" s="12">
        <f t="shared" si="6"/>
        <v>1</v>
      </c>
    </row>
    <row r="423" spans="1:11" x14ac:dyDescent="0.35">
      <c r="A423" t="s">
        <v>62</v>
      </c>
      <c r="B423" t="s">
        <v>174</v>
      </c>
      <c r="C423" s="32">
        <v>44707</v>
      </c>
      <c r="D423" t="s">
        <v>481</v>
      </c>
      <c r="E423" t="str">
        <f>VLOOKUP(A423,'Agent wise'!A:E,5,0)</f>
        <v>Wireless</v>
      </c>
      <c r="F423" s="32">
        <v>45935</v>
      </c>
      <c r="G423">
        <f>COUNTIFS('Audit Raw data'!J:J,A:A,'Audit Raw data'!E:E,F:F)</f>
        <v>1</v>
      </c>
      <c r="H423" s="42">
        <f>IFERROR(SUMIFS('Audit Raw data'!BZ:BZ,'Audit Raw data'!J:J,A:A,'Audit Raw data'!E:E,F:F)/G423,"-")</f>
        <v>96</v>
      </c>
      <c r="I423">
        <f>COUNTIFS('Audit Raw data'!AM:AM,"Yes",'Audit Raw data'!J:J,A:A,'Audit Raw data'!E:E,'Day wise agent'!F:F)</f>
        <v>1</v>
      </c>
      <c r="J423">
        <f>COUNTIFS('Audit Raw data'!AM:AM,"NO",'Audit Raw data'!J:J,A:A,'Audit Raw data'!E:E,'Day wise agent'!F:F)</f>
        <v>0</v>
      </c>
      <c r="K423" s="12">
        <f t="shared" si="6"/>
        <v>1</v>
      </c>
    </row>
    <row r="424" spans="1:11" x14ac:dyDescent="0.35">
      <c r="A424" t="s">
        <v>175</v>
      </c>
      <c r="B424" t="s">
        <v>176</v>
      </c>
      <c r="C424" s="32">
        <v>44707</v>
      </c>
      <c r="D424" t="s">
        <v>242</v>
      </c>
      <c r="E424" t="str">
        <f>VLOOKUP(A424,'Agent wise'!A:E,5,0)</f>
        <v>RECL</v>
      </c>
      <c r="F424" s="32">
        <v>45935</v>
      </c>
      <c r="G424">
        <f>COUNTIFS('Audit Raw data'!J:J,A:A,'Audit Raw data'!E:E,F:F)</f>
        <v>0</v>
      </c>
      <c r="H424" s="42" t="str">
        <f>IFERROR(SUMIFS('Audit Raw data'!BZ:BZ,'Audit Raw data'!J:J,A:A,'Audit Raw data'!E:E,F:F)/G424,"-")</f>
        <v>-</v>
      </c>
      <c r="I424">
        <f>COUNTIFS('Audit Raw data'!AM:AM,"Yes",'Audit Raw data'!J:J,A:A,'Audit Raw data'!E:E,'Day wise agent'!F:F)</f>
        <v>0</v>
      </c>
      <c r="J424">
        <f>COUNTIFS('Audit Raw data'!AM:AM,"NO",'Audit Raw data'!J:J,A:A,'Audit Raw data'!E:E,'Day wise agent'!F:F)</f>
        <v>0</v>
      </c>
      <c r="K424" s="12" t="str">
        <f t="shared" si="6"/>
        <v xml:space="preserve"> </v>
      </c>
    </row>
    <row r="425" spans="1:11" x14ac:dyDescent="0.35">
      <c r="A425" t="s">
        <v>69</v>
      </c>
      <c r="B425" t="s">
        <v>455</v>
      </c>
      <c r="C425" s="32">
        <v>44713</v>
      </c>
      <c r="D425" t="s">
        <v>481</v>
      </c>
      <c r="E425" t="str">
        <f>VLOOKUP(A425,'Agent wise'!A:E,5,0)</f>
        <v>Wireless</v>
      </c>
      <c r="F425" s="32">
        <v>45935</v>
      </c>
      <c r="G425">
        <f>COUNTIFS('Audit Raw data'!J:J,A:A,'Audit Raw data'!E:E,F:F)</f>
        <v>2</v>
      </c>
      <c r="H425" s="42">
        <f>IFERROR(SUMIFS('Audit Raw data'!BZ:BZ,'Audit Raw data'!J:J,A:A,'Audit Raw data'!E:E,F:F)/G425,"-")</f>
        <v>96</v>
      </c>
      <c r="I425">
        <f>COUNTIFS('Audit Raw data'!AM:AM,"Yes",'Audit Raw data'!J:J,A:A,'Audit Raw data'!E:E,'Day wise agent'!F:F)</f>
        <v>2</v>
      </c>
      <c r="J425">
        <f>COUNTIFS('Audit Raw data'!AM:AM,"NO",'Audit Raw data'!J:J,A:A,'Audit Raw data'!E:E,'Day wise agent'!F:F)</f>
        <v>0</v>
      </c>
      <c r="K425" s="12">
        <f t="shared" si="6"/>
        <v>1</v>
      </c>
    </row>
    <row r="426" spans="1:11" x14ac:dyDescent="0.35">
      <c r="A426" t="s">
        <v>112</v>
      </c>
      <c r="B426" t="s">
        <v>456</v>
      </c>
      <c r="C426" s="32">
        <v>44721</v>
      </c>
      <c r="D426" t="s">
        <v>80</v>
      </c>
      <c r="E426" t="str">
        <f>VLOOKUP(A426,'Agent wise'!A:E,5,0)</f>
        <v>Wireless</v>
      </c>
      <c r="F426" s="32">
        <v>45935</v>
      </c>
      <c r="G426">
        <f>COUNTIFS('Audit Raw data'!J:J,A:A,'Audit Raw data'!E:E,F:F)</f>
        <v>1</v>
      </c>
      <c r="H426" s="42">
        <f>IFERROR(SUMIFS('Audit Raw data'!BZ:BZ,'Audit Raw data'!J:J,A:A,'Audit Raw data'!E:E,F:F)/G426,"-")</f>
        <v>98</v>
      </c>
      <c r="I426">
        <f>COUNTIFS('Audit Raw data'!AM:AM,"Yes",'Audit Raw data'!J:J,A:A,'Audit Raw data'!E:E,'Day wise agent'!F:F)</f>
        <v>1</v>
      </c>
      <c r="J426">
        <f>COUNTIFS('Audit Raw data'!AM:AM,"NO",'Audit Raw data'!J:J,A:A,'Audit Raw data'!E:E,'Day wise agent'!F:F)</f>
        <v>0</v>
      </c>
      <c r="K426" s="12">
        <f t="shared" si="6"/>
        <v>1</v>
      </c>
    </row>
    <row r="427" spans="1:11" x14ac:dyDescent="0.35">
      <c r="A427" t="s">
        <v>127</v>
      </c>
      <c r="B427" t="s">
        <v>179</v>
      </c>
      <c r="C427" s="32">
        <v>44739</v>
      </c>
      <c r="D427" t="s">
        <v>56</v>
      </c>
      <c r="E427" t="str">
        <f>VLOOKUP(A427,'Agent wise'!A:E,5,0)</f>
        <v>Wireless</v>
      </c>
      <c r="F427" s="32">
        <v>45935</v>
      </c>
      <c r="G427">
        <f>COUNTIFS('Audit Raw data'!J:J,A:A,'Audit Raw data'!E:E,F:F)</f>
        <v>1</v>
      </c>
      <c r="H427" s="42">
        <f>IFERROR(SUMIFS('Audit Raw data'!BZ:BZ,'Audit Raw data'!J:J,A:A,'Audit Raw data'!E:E,F:F)/G427,"-")</f>
        <v>88</v>
      </c>
      <c r="I427">
        <f>COUNTIFS('Audit Raw data'!AM:AM,"Yes",'Audit Raw data'!J:J,A:A,'Audit Raw data'!E:E,'Day wise agent'!F:F)</f>
        <v>1</v>
      </c>
      <c r="J427">
        <f>COUNTIFS('Audit Raw data'!AM:AM,"NO",'Audit Raw data'!J:J,A:A,'Audit Raw data'!E:E,'Day wise agent'!F:F)</f>
        <v>0</v>
      </c>
      <c r="K427" s="12">
        <f t="shared" si="6"/>
        <v>1</v>
      </c>
    </row>
    <row r="428" spans="1:11" x14ac:dyDescent="0.35">
      <c r="A428" t="s">
        <v>83</v>
      </c>
      <c r="B428" t="s">
        <v>180</v>
      </c>
      <c r="C428" s="32">
        <v>44768</v>
      </c>
      <c r="D428" t="s">
        <v>481</v>
      </c>
      <c r="E428" t="str">
        <f>VLOOKUP(A428,'Agent wise'!A:E,5,0)</f>
        <v>Wireless</v>
      </c>
      <c r="F428" s="32">
        <v>45935</v>
      </c>
      <c r="G428">
        <f>COUNTIFS('Audit Raw data'!J:J,A:A,'Audit Raw data'!E:E,F:F)</f>
        <v>3</v>
      </c>
      <c r="H428" s="42">
        <f>IFERROR(SUMIFS('Audit Raw data'!BZ:BZ,'Audit Raw data'!J:J,A:A,'Audit Raw data'!E:E,F:F)/G428,"-")</f>
        <v>93.333333333333329</v>
      </c>
      <c r="I428">
        <f>COUNTIFS('Audit Raw data'!AM:AM,"Yes",'Audit Raw data'!J:J,A:A,'Audit Raw data'!E:E,'Day wise agent'!F:F)</f>
        <v>3</v>
      </c>
      <c r="J428">
        <f>COUNTIFS('Audit Raw data'!AM:AM,"NO",'Audit Raw data'!J:J,A:A,'Audit Raw data'!E:E,'Day wise agent'!F:F)</f>
        <v>0</v>
      </c>
      <c r="K428" s="12">
        <f t="shared" si="6"/>
        <v>1</v>
      </c>
    </row>
    <row r="429" spans="1:11" x14ac:dyDescent="0.35">
      <c r="A429" t="s">
        <v>85</v>
      </c>
      <c r="B429" t="s">
        <v>181</v>
      </c>
      <c r="C429" s="32">
        <v>44784</v>
      </c>
      <c r="D429" t="s">
        <v>56</v>
      </c>
      <c r="E429" t="str">
        <f>VLOOKUP(A429,'Agent wise'!A:E,5,0)</f>
        <v>Wireless</v>
      </c>
      <c r="F429" s="32">
        <v>45935</v>
      </c>
      <c r="G429">
        <f>COUNTIFS('Audit Raw data'!J:J,A:A,'Audit Raw data'!E:E,F:F)</f>
        <v>1</v>
      </c>
      <c r="H429" s="42">
        <f>IFERROR(SUMIFS('Audit Raw data'!BZ:BZ,'Audit Raw data'!J:J,A:A,'Audit Raw data'!E:E,F:F)/G429,"-")</f>
        <v>100</v>
      </c>
      <c r="I429">
        <f>COUNTIFS('Audit Raw data'!AM:AM,"Yes",'Audit Raw data'!J:J,A:A,'Audit Raw data'!E:E,'Day wise agent'!F:F)</f>
        <v>1</v>
      </c>
      <c r="J429">
        <f>COUNTIFS('Audit Raw data'!AM:AM,"NO",'Audit Raw data'!J:J,A:A,'Audit Raw data'!E:E,'Day wise agent'!F:F)</f>
        <v>0</v>
      </c>
      <c r="K429" s="12">
        <f t="shared" si="6"/>
        <v>1</v>
      </c>
    </row>
    <row r="430" spans="1:11" x14ac:dyDescent="0.35">
      <c r="A430" t="s">
        <v>82</v>
      </c>
      <c r="B430" t="s">
        <v>182</v>
      </c>
      <c r="C430" s="32">
        <v>44786</v>
      </c>
      <c r="D430" t="s">
        <v>481</v>
      </c>
      <c r="E430" t="str">
        <f>VLOOKUP(A430,'Agent wise'!A:E,5,0)</f>
        <v>Wireless</v>
      </c>
      <c r="F430" s="32">
        <v>45935</v>
      </c>
      <c r="G430">
        <f>COUNTIFS('Audit Raw data'!J:J,A:A,'Audit Raw data'!E:E,F:F)</f>
        <v>1</v>
      </c>
      <c r="H430" s="42">
        <f>IFERROR(SUMIFS('Audit Raw data'!BZ:BZ,'Audit Raw data'!J:J,A:A,'Audit Raw data'!E:E,F:F)/G430,"-")</f>
        <v>92</v>
      </c>
      <c r="I430">
        <f>COUNTIFS('Audit Raw data'!AM:AM,"Yes",'Audit Raw data'!J:J,A:A,'Audit Raw data'!E:E,'Day wise agent'!F:F)</f>
        <v>1</v>
      </c>
      <c r="J430">
        <f>COUNTIFS('Audit Raw data'!AM:AM,"NO",'Audit Raw data'!J:J,A:A,'Audit Raw data'!E:E,'Day wise agent'!F:F)</f>
        <v>0</v>
      </c>
      <c r="K430" s="12">
        <f t="shared" si="6"/>
        <v>1</v>
      </c>
    </row>
    <row r="431" spans="1:11" x14ac:dyDescent="0.35">
      <c r="A431" t="s">
        <v>70</v>
      </c>
      <c r="B431" t="s">
        <v>183</v>
      </c>
      <c r="C431" s="32">
        <v>44786</v>
      </c>
      <c r="D431" t="s">
        <v>481</v>
      </c>
      <c r="E431" t="str">
        <f>VLOOKUP(A431,'Agent wise'!A:E,5,0)</f>
        <v>Wireless</v>
      </c>
      <c r="F431" s="32">
        <v>45935</v>
      </c>
      <c r="G431">
        <f>COUNTIFS('Audit Raw data'!J:J,A:A,'Audit Raw data'!E:E,F:F)</f>
        <v>1</v>
      </c>
      <c r="H431" s="42">
        <f>IFERROR(SUMIFS('Audit Raw data'!BZ:BZ,'Audit Raw data'!J:J,A:A,'Audit Raw data'!E:E,F:F)/G431,"-")</f>
        <v>100</v>
      </c>
      <c r="I431">
        <f>COUNTIFS('Audit Raw data'!AM:AM,"Yes",'Audit Raw data'!J:J,A:A,'Audit Raw data'!E:E,'Day wise agent'!F:F)</f>
        <v>1</v>
      </c>
      <c r="J431">
        <f>COUNTIFS('Audit Raw data'!AM:AM,"NO",'Audit Raw data'!J:J,A:A,'Audit Raw data'!E:E,'Day wise agent'!F:F)</f>
        <v>0</v>
      </c>
      <c r="K431" s="12">
        <f t="shared" si="6"/>
        <v>1</v>
      </c>
    </row>
    <row r="432" spans="1:11" x14ac:dyDescent="0.35">
      <c r="A432" t="s">
        <v>79</v>
      </c>
      <c r="B432" t="s">
        <v>457</v>
      </c>
      <c r="C432" s="32">
        <v>44882</v>
      </c>
      <c r="D432" t="s">
        <v>56</v>
      </c>
      <c r="E432" t="str">
        <f>VLOOKUP(A432,'Agent wise'!A:E,5,0)</f>
        <v>Wireless</v>
      </c>
      <c r="F432" s="32">
        <v>45935</v>
      </c>
      <c r="G432">
        <f>COUNTIFS('Audit Raw data'!J:J,A:A,'Audit Raw data'!E:E,F:F)</f>
        <v>3</v>
      </c>
      <c r="H432" s="42">
        <f>IFERROR(SUMIFS('Audit Raw data'!BZ:BZ,'Audit Raw data'!J:J,A:A,'Audit Raw data'!E:E,F:F)/G432,"-")</f>
        <v>92.666666666666671</v>
      </c>
      <c r="I432">
        <f>COUNTIFS('Audit Raw data'!AM:AM,"Yes",'Audit Raw data'!J:J,A:A,'Audit Raw data'!E:E,'Day wise agent'!F:F)</f>
        <v>3</v>
      </c>
      <c r="J432">
        <f>COUNTIFS('Audit Raw data'!AM:AM,"NO",'Audit Raw data'!J:J,A:A,'Audit Raw data'!E:E,'Day wise agent'!F:F)</f>
        <v>0</v>
      </c>
      <c r="K432" s="12">
        <f t="shared" si="6"/>
        <v>1</v>
      </c>
    </row>
    <row r="433" spans="1:11" x14ac:dyDescent="0.35">
      <c r="A433" t="s">
        <v>124</v>
      </c>
      <c r="B433" t="s">
        <v>190</v>
      </c>
      <c r="C433" s="32">
        <v>44932</v>
      </c>
      <c r="D433" t="s">
        <v>242</v>
      </c>
      <c r="E433" t="str">
        <f>VLOOKUP(A433,'Agent wise'!A:E,5,0)</f>
        <v>RECL</v>
      </c>
      <c r="F433" s="32">
        <v>45935</v>
      </c>
      <c r="G433">
        <f>COUNTIFS('Audit Raw data'!J:J,A:A,'Audit Raw data'!E:E,F:F)</f>
        <v>0</v>
      </c>
      <c r="H433" s="42" t="str">
        <f>IFERROR(SUMIFS('Audit Raw data'!BZ:BZ,'Audit Raw data'!J:J,A:A,'Audit Raw data'!E:E,F:F)/G433,"-")</f>
        <v>-</v>
      </c>
      <c r="I433">
        <f>COUNTIFS('Audit Raw data'!AM:AM,"Yes",'Audit Raw data'!J:J,A:A,'Audit Raw data'!E:E,'Day wise agent'!F:F)</f>
        <v>0</v>
      </c>
      <c r="J433">
        <f>COUNTIFS('Audit Raw data'!AM:AM,"NO",'Audit Raw data'!J:J,A:A,'Audit Raw data'!E:E,'Day wise agent'!F:F)</f>
        <v>0</v>
      </c>
      <c r="K433" s="12" t="str">
        <f t="shared" si="6"/>
        <v xml:space="preserve"> </v>
      </c>
    </row>
    <row r="434" spans="1:11" x14ac:dyDescent="0.35">
      <c r="A434" t="s">
        <v>86</v>
      </c>
      <c r="B434" t="s">
        <v>184</v>
      </c>
      <c r="C434" s="32">
        <v>44932</v>
      </c>
      <c r="D434" t="s">
        <v>80</v>
      </c>
      <c r="E434" t="str">
        <f>VLOOKUP(A434,'Agent wise'!A:E,5,0)</f>
        <v>Wireless</v>
      </c>
      <c r="F434" s="32">
        <v>45935</v>
      </c>
      <c r="G434">
        <f>COUNTIFS('Audit Raw data'!J:J,A:A,'Audit Raw data'!E:E,F:F)</f>
        <v>1</v>
      </c>
      <c r="H434" s="42">
        <f>IFERROR(SUMIFS('Audit Raw data'!BZ:BZ,'Audit Raw data'!J:J,A:A,'Audit Raw data'!E:E,F:F)/G434,"-")</f>
        <v>96</v>
      </c>
      <c r="I434">
        <f>COUNTIFS('Audit Raw data'!AM:AM,"Yes",'Audit Raw data'!J:J,A:A,'Audit Raw data'!E:E,'Day wise agent'!F:F)</f>
        <v>1</v>
      </c>
      <c r="J434">
        <f>COUNTIFS('Audit Raw data'!AM:AM,"NO",'Audit Raw data'!J:J,A:A,'Audit Raw data'!E:E,'Day wise agent'!F:F)</f>
        <v>0</v>
      </c>
      <c r="K434" s="12">
        <f t="shared" si="6"/>
        <v>1</v>
      </c>
    </row>
    <row r="435" spans="1:11" x14ac:dyDescent="0.35">
      <c r="A435" t="s">
        <v>103</v>
      </c>
      <c r="B435" t="s">
        <v>186</v>
      </c>
      <c r="C435" s="32">
        <v>44961</v>
      </c>
      <c r="D435" t="s">
        <v>481</v>
      </c>
      <c r="E435" t="str">
        <f>VLOOKUP(A435,'Agent wise'!A:E,5,0)</f>
        <v>Wireless</v>
      </c>
      <c r="F435" s="32">
        <v>45935</v>
      </c>
      <c r="G435">
        <f>COUNTIFS('Audit Raw data'!J:J,A:A,'Audit Raw data'!E:E,F:F)</f>
        <v>1</v>
      </c>
      <c r="H435" s="42">
        <f>IFERROR(SUMIFS('Audit Raw data'!BZ:BZ,'Audit Raw data'!J:J,A:A,'Audit Raw data'!E:E,F:F)/G435,"-")</f>
        <v>86</v>
      </c>
      <c r="I435">
        <f>COUNTIFS('Audit Raw data'!AM:AM,"Yes",'Audit Raw data'!J:J,A:A,'Audit Raw data'!E:E,'Day wise agent'!F:F)</f>
        <v>1</v>
      </c>
      <c r="J435">
        <f>COUNTIFS('Audit Raw data'!AM:AM,"NO",'Audit Raw data'!J:J,A:A,'Audit Raw data'!E:E,'Day wise agent'!F:F)</f>
        <v>0</v>
      </c>
      <c r="K435" s="12">
        <f t="shared" si="6"/>
        <v>1</v>
      </c>
    </row>
    <row r="436" spans="1:11" x14ac:dyDescent="0.35">
      <c r="A436" t="s">
        <v>111</v>
      </c>
      <c r="B436" t="s">
        <v>187</v>
      </c>
      <c r="C436" s="32">
        <v>45093</v>
      </c>
      <c r="D436" t="s">
        <v>481</v>
      </c>
      <c r="E436" t="str">
        <f>VLOOKUP(A436,'Agent wise'!A:E,5,0)</f>
        <v>Wireless</v>
      </c>
      <c r="F436" s="32">
        <v>45935</v>
      </c>
      <c r="G436">
        <f>COUNTIFS('Audit Raw data'!J:J,A:A,'Audit Raw data'!E:E,F:F)</f>
        <v>0</v>
      </c>
      <c r="H436" s="42" t="str">
        <f>IFERROR(SUMIFS('Audit Raw data'!BZ:BZ,'Audit Raw data'!J:J,A:A,'Audit Raw data'!E:E,F:F)/G436,"-")</f>
        <v>-</v>
      </c>
      <c r="I436">
        <f>COUNTIFS('Audit Raw data'!AM:AM,"Yes",'Audit Raw data'!J:J,A:A,'Audit Raw data'!E:E,'Day wise agent'!F:F)</f>
        <v>0</v>
      </c>
      <c r="J436">
        <f>COUNTIFS('Audit Raw data'!AM:AM,"NO",'Audit Raw data'!J:J,A:A,'Audit Raw data'!E:E,'Day wise agent'!F:F)</f>
        <v>0</v>
      </c>
      <c r="K436" s="12" t="str">
        <f t="shared" si="6"/>
        <v xml:space="preserve"> </v>
      </c>
    </row>
    <row r="437" spans="1:11" x14ac:dyDescent="0.35">
      <c r="A437" t="s">
        <v>77</v>
      </c>
      <c r="B437" t="s">
        <v>188</v>
      </c>
      <c r="C437" s="32">
        <v>45139</v>
      </c>
      <c r="D437" t="s">
        <v>56</v>
      </c>
      <c r="E437" t="str">
        <f>VLOOKUP(A437,'Agent wise'!A:E,5,0)</f>
        <v>Wireless</v>
      </c>
      <c r="F437" s="32">
        <v>45935</v>
      </c>
      <c r="G437">
        <f>COUNTIFS('Audit Raw data'!J:J,A:A,'Audit Raw data'!E:E,F:F)</f>
        <v>0</v>
      </c>
      <c r="H437" s="42" t="str">
        <f>IFERROR(SUMIFS('Audit Raw data'!BZ:BZ,'Audit Raw data'!J:J,A:A,'Audit Raw data'!E:E,F:F)/G437,"-")</f>
        <v>-</v>
      </c>
      <c r="I437">
        <f>COUNTIFS('Audit Raw data'!AM:AM,"Yes",'Audit Raw data'!J:J,A:A,'Audit Raw data'!E:E,'Day wise agent'!F:F)</f>
        <v>0</v>
      </c>
      <c r="J437">
        <f>COUNTIFS('Audit Raw data'!AM:AM,"NO",'Audit Raw data'!J:J,A:A,'Audit Raw data'!E:E,'Day wise agent'!F:F)</f>
        <v>0</v>
      </c>
      <c r="K437" s="12" t="str">
        <f t="shared" si="6"/>
        <v xml:space="preserve"> </v>
      </c>
    </row>
    <row r="438" spans="1:11" x14ac:dyDescent="0.35">
      <c r="A438" t="s">
        <v>92</v>
      </c>
      <c r="B438" t="s">
        <v>189</v>
      </c>
      <c r="C438" s="32">
        <v>45140</v>
      </c>
      <c r="D438" t="s">
        <v>80</v>
      </c>
      <c r="E438" t="str">
        <f>VLOOKUP(A438,'Agent wise'!A:E,5,0)</f>
        <v>Wireless</v>
      </c>
      <c r="F438" s="32">
        <v>45935</v>
      </c>
      <c r="G438">
        <f>COUNTIFS('Audit Raw data'!J:J,A:A,'Audit Raw data'!E:E,F:F)</f>
        <v>1</v>
      </c>
      <c r="H438" s="42">
        <f>IFERROR(SUMIFS('Audit Raw data'!BZ:BZ,'Audit Raw data'!J:J,A:A,'Audit Raw data'!E:E,F:F)/G438,"-")</f>
        <v>90</v>
      </c>
      <c r="I438">
        <f>COUNTIFS('Audit Raw data'!AM:AM,"Yes",'Audit Raw data'!J:J,A:A,'Audit Raw data'!E:E,'Day wise agent'!F:F)</f>
        <v>1</v>
      </c>
      <c r="J438">
        <f>COUNTIFS('Audit Raw data'!AM:AM,"NO",'Audit Raw data'!J:J,A:A,'Audit Raw data'!E:E,'Day wise agent'!F:F)</f>
        <v>0</v>
      </c>
      <c r="K438" s="12">
        <f t="shared" si="6"/>
        <v>1</v>
      </c>
    </row>
    <row r="439" spans="1:11" x14ac:dyDescent="0.35">
      <c r="A439" t="s">
        <v>102</v>
      </c>
      <c r="B439" t="s">
        <v>458</v>
      </c>
      <c r="C439" s="32">
        <v>45245</v>
      </c>
      <c r="D439" t="s">
        <v>56</v>
      </c>
      <c r="E439" t="str">
        <f>VLOOKUP(A439,'Agent wise'!A:E,5,0)</f>
        <v>Wireless</v>
      </c>
      <c r="F439" s="32">
        <v>45935</v>
      </c>
      <c r="G439">
        <f>COUNTIFS('Audit Raw data'!J:J,A:A,'Audit Raw data'!E:E,F:F)</f>
        <v>2</v>
      </c>
      <c r="H439" s="42">
        <f>IFERROR(SUMIFS('Audit Raw data'!BZ:BZ,'Audit Raw data'!J:J,A:A,'Audit Raw data'!E:E,F:F)/G439,"-")</f>
        <v>96</v>
      </c>
      <c r="I439">
        <f>COUNTIFS('Audit Raw data'!AM:AM,"Yes",'Audit Raw data'!J:J,A:A,'Audit Raw data'!E:E,'Day wise agent'!F:F)</f>
        <v>2</v>
      </c>
      <c r="J439">
        <f>COUNTIFS('Audit Raw data'!AM:AM,"NO",'Audit Raw data'!J:J,A:A,'Audit Raw data'!E:E,'Day wise agent'!F:F)</f>
        <v>0</v>
      </c>
      <c r="K439" s="12">
        <f t="shared" si="6"/>
        <v>1</v>
      </c>
    </row>
    <row r="440" spans="1:11" x14ac:dyDescent="0.35">
      <c r="A440" t="s">
        <v>142</v>
      </c>
      <c r="B440" t="s">
        <v>193</v>
      </c>
      <c r="C440" s="32">
        <v>45301</v>
      </c>
      <c r="D440" t="s">
        <v>192</v>
      </c>
      <c r="E440" t="str">
        <f>VLOOKUP(A440,'Agent wise'!A:E,5,0)</f>
        <v>Wire-line</v>
      </c>
      <c r="F440" s="32">
        <v>45935</v>
      </c>
      <c r="G440">
        <f>COUNTIFS('Audit Raw data'!J:J,A:A,'Audit Raw data'!E:E,F:F)</f>
        <v>3</v>
      </c>
      <c r="H440" s="42">
        <f>IFERROR(SUMIFS('Audit Raw data'!BZ:BZ,'Audit Raw data'!J:J,A:A,'Audit Raw data'!E:E,F:F)/G440,"-")</f>
        <v>95.333333333333329</v>
      </c>
      <c r="I440">
        <f>COUNTIFS('Audit Raw data'!AM:AM,"Yes",'Audit Raw data'!J:J,A:A,'Audit Raw data'!E:E,'Day wise agent'!F:F)</f>
        <v>3</v>
      </c>
      <c r="J440">
        <f>COUNTIFS('Audit Raw data'!AM:AM,"NO",'Audit Raw data'!J:J,A:A,'Audit Raw data'!E:E,'Day wise agent'!F:F)</f>
        <v>0</v>
      </c>
      <c r="K440" s="12">
        <f t="shared" si="6"/>
        <v>1</v>
      </c>
    </row>
    <row r="441" spans="1:11" x14ac:dyDescent="0.35">
      <c r="A441" t="s">
        <v>143</v>
      </c>
      <c r="B441" t="s">
        <v>191</v>
      </c>
      <c r="C441" s="32">
        <v>45292</v>
      </c>
      <c r="D441" t="s">
        <v>192</v>
      </c>
      <c r="E441" t="str">
        <f>VLOOKUP(A441,'Agent wise'!A:E,5,0)</f>
        <v>Wire-line</v>
      </c>
      <c r="F441" s="32">
        <v>45935</v>
      </c>
      <c r="G441">
        <f>COUNTIFS('Audit Raw data'!J:J,A:A,'Audit Raw data'!E:E,F:F)</f>
        <v>2</v>
      </c>
      <c r="H441" s="42">
        <f>IFERROR(SUMIFS('Audit Raw data'!BZ:BZ,'Audit Raw data'!J:J,A:A,'Audit Raw data'!E:E,F:F)/G441,"-")</f>
        <v>94</v>
      </c>
      <c r="I441">
        <f>COUNTIFS('Audit Raw data'!AM:AM,"Yes",'Audit Raw data'!J:J,A:A,'Audit Raw data'!E:E,'Day wise agent'!F:F)</f>
        <v>2</v>
      </c>
      <c r="J441">
        <f>COUNTIFS('Audit Raw data'!AM:AM,"NO",'Audit Raw data'!J:J,A:A,'Audit Raw data'!E:E,'Day wise agent'!F:F)</f>
        <v>0</v>
      </c>
      <c r="K441" s="12">
        <f t="shared" si="6"/>
        <v>1</v>
      </c>
    </row>
    <row r="442" spans="1:11" x14ac:dyDescent="0.35">
      <c r="A442" t="s">
        <v>54</v>
      </c>
      <c r="B442" t="s">
        <v>459</v>
      </c>
      <c r="C442" s="32">
        <v>45329</v>
      </c>
      <c r="D442" t="s">
        <v>481</v>
      </c>
      <c r="E442" t="str">
        <f>VLOOKUP(A442,'Agent wise'!A:E,5,0)</f>
        <v>Wireless</v>
      </c>
      <c r="F442" s="32">
        <v>45935</v>
      </c>
      <c r="G442">
        <f>COUNTIFS('Audit Raw data'!J:J,A:A,'Audit Raw data'!E:E,F:F)</f>
        <v>2</v>
      </c>
      <c r="H442" s="42">
        <f>IFERROR(SUMIFS('Audit Raw data'!BZ:BZ,'Audit Raw data'!J:J,A:A,'Audit Raw data'!E:E,F:F)/G442,"-")</f>
        <v>95</v>
      </c>
      <c r="I442">
        <f>COUNTIFS('Audit Raw data'!AM:AM,"Yes",'Audit Raw data'!J:J,A:A,'Audit Raw data'!E:E,'Day wise agent'!F:F)</f>
        <v>2</v>
      </c>
      <c r="J442">
        <f>COUNTIFS('Audit Raw data'!AM:AM,"NO",'Audit Raw data'!J:J,A:A,'Audit Raw data'!E:E,'Day wise agent'!F:F)</f>
        <v>0</v>
      </c>
      <c r="K442" s="12">
        <f t="shared" si="6"/>
        <v>1</v>
      </c>
    </row>
    <row r="443" spans="1:11" x14ac:dyDescent="0.35">
      <c r="A443" t="s">
        <v>117</v>
      </c>
      <c r="B443" t="s">
        <v>194</v>
      </c>
      <c r="C443" s="32">
        <v>45357</v>
      </c>
      <c r="D443" t="s">
        <v>192</v>
      </c>
      <c r="E443" t="str">
        <f>VLOOKUP(A443,'Agent wise'!A:E,5,0)</f>
        <v>Wire-line</v>
      </c>
      <c r="F443" s="32">
        <v>45935</v>
      </c>
      <c r="G443">
        <f>COUNTIFS('Audit Raw data'!J:J,A:A,'Audit Raw data'!E:E,F:F)</f>
        <v>3</v>
      </c>
      <c r="H443" s="42">
        <f>IFERROR(SUMIFS('Audit Raw data'!BZ:BZ,'Audit Raw data'!J:J,A:A,'Audit Raw data'!E:E,F:F)/G443,"-")</f>
        <v>90</v>
      </c>
      <c r="I443">
        <f>COUNTIFS('Audit Raw data'!AM:AM,"Yes",'Audit Raw data'!J:J,A:A,'Audit Raw data'!E:E,'Day wise agent'!F:F)</f>
        <v>3</v>
      </c>
      <c r="J443">
        <f>COUNTIFS('Audit Raw data'!AM:AM,"NO",'Audit Raw data'!J:J,A:A,'Audit Raw data'!E:E,'Day wise agent'!F:F)</f>
        <v>0</v>
      </c>
      <c r="K443" s="12">
        <f t="shared" si="6"/>
        <v>1</v>
      </c>
    </row>
    <row r="444" spans="1:11" x14ac:dyDescent="0.35">
      <c r="A444" t="s">
        <v>195</v>
      </c>
      <c r="B444" t="s">
        <v>196</v>
      </c>
      <c r="C444" s="32">
        <v>45367</v>
      </c>
      <c r="D444" t="s">
        <v>192</v>
      </c>
      <c r="E444" t="str">
        <f>VLOOKUP(A444,'Agent wise'!A:E,5,0)</f>
        <v>Wire-line</v>
      </c>
      <c r="F444" s="32">
        <v>45935</v>
      </c>
      <c r="G444">
        <f>COUNTIFS('Audit Raw data'!J:J,A:A,'Audit Raw data'!E:E,F:F)</f>
        <v>3</v>
      </c>
      <c r="H444" s="42">
        <f>IFERROR(SUMIFS('Audit Raw data'!BZ:BZ,'Audit Raw data'!J:J,A:A,'Audit Raw data'!E:E,F:F)/G444,"-")</f>
        <v>98.666666666666671</v>
      </c>
      <c r="I444">
        <f>COUNTIFS('Audit Raw data'!AM:AM,"Yes",'Audit Raw data'!J:J,A:A,'Audit Raw data'!E:E,'Day wise agent'!F:F)</f>
        <v>3</v>
      </c>
      <c r="J444">
        <f>COUNTIFS('Audit Raw data'!AM:AM,"NO",'Audit Raw data'!J:J,A:A,'Audit Raw data'!E:E,'Day wise agent'!F:F)</f>
        <v>0</v>
      </c>
      <c r="K444" s="12">
        <f t="shared" si="6"/>
        <v>1</v>
      </c>
    </row>
    <row r="445" spans="1:11" x14ac:dyDescent="0.35">
      <c r="A445" t="s">
        <v>91</v>
      </c>
      <c r="B445" t="s">
        <v>197</v>
      </c>
      <c r="C445" s="32">
        <v>45413</v>
      </c>
      <c r="D445" t="s">
        <v>80</v>
      </c>
      <c r="E445" t="str">
        <f>VLOOKUP(A445,'Agent wise'!A:E,5,0)</f>
        <v>Wireless</v>
      </c>
      <c r="F445" s="32">
        <v>45935</v>
      </c>
      <c r="G445">
        <f>COUNTIFS('Audit Raw data'!J:J,A:A,'Audit Raw data'!E:E,F:F)</f>
        <v>0</v>
      </c>
      <c r="H445" s="42" t="str">
        <f>IFERROR(SUMIFS('Audit Raw data'!BZ:BZ,'Audit Raw data'!J:J,A:A,'Audit Raw data'!E:E,F:F)/G445,"-")</f>
        <v>-</v>
      </c>
      <c r="I445">
        <f>COUNTIFS('Audit Raw data'!AM:AM,"Yes",'Audit Raw data'!J:J,A:A,'Audit Raw data'!E:E,'Day wise agent'!F:F)</f>
        <v>0</v>
      </c>
      <c r="J445">
        <f>COUNTIFS('Audit Raw data'!AM:AM,"NO",'Audit Raw data'!J:J,A:A,'Audit Raw data'!E:E,'Day wise agent'!F:F)</f>
        <v>0</v>
      </c>
      <c r="K445" s="12" t="str">
        <f t="shared" si="6"/>
        <v xml:space="preserve"> </v>
      </c>
    </row>
    <row r="446" spans="1:11" x14ac:dyDescent="0.35">
      <c r="A446" t="s">
        <v>63</v>
      </c>
      <c r="B446" t="s">
        <v>198</v>
      </c>
      <c r="C446" s="32">
        <v>45445</v>
      </c>
      <c r="D446" t="s">
        <v>481</v>
      </c>
      <c r="E446" t="str">
        <f>VLOOKUP(A446,'Agent wise'!A:E,5,0)</f>
        <v>Wireless</v>
      </c>
      <c r="F446" s="32">
        <v>45935</v>
      </c>
      <c r="G446">
        <f>COUNTIFS('Audit Raw data'!J:J,A:A,'Audit Raw data'!E:E,F:F)</f>
        <v>0</v>
      </c>
      <c r="H446" s="42" t="str">
        <f>IFERROR(SUMIFS('Audit Raw data'!BZ:BZ,'Audit Raw data'!J:J,A:A,'Audit Raw data'!E:E,F:F)/G446,"-")</f>
        <v>-</v>
      </c>
      <c r="I446">
        <f>COUNTIFS('Audit Raw data'!AM:AM,"Yes",'Audit Raw data'!J:J,A:A,'Audit Raw data'!E:E,'Day wise agent'!F:F)</f>
        <v>0</v>
      </c>
      <c r="J446">
        <f>COUNTIFS('Audit Raw data'!AM:AM,"NO",'Audit Raw data'!J:J,A:A,'Audit Raw data'!E:E,'Day wise agent'!F:F)</f>
        <v>0</v>
      </c>
      <c r="K446" s="12" t="str">
        <f t="shared" si="6"/>
        <v xml:space="preserve"> </v>
      </c>
    </row>
    <row r="447" spans="1:11" x14ac:dyDescent="0.35">
      <c r="A447" t="s">
        <v>73</v>
      </c>
      <c r="B447" t="s">
        <v>199</v>
      </c>
      <c r="C447" s="32">
        <v>45451</v>
      </c>
      <c r="D447" t="s">
        <v>290</v>
      </c>
      <c r="E447" t="str">
        <f>VLOOKUP(A447,'Agent wise'!A:E,5,0)</f>
        <v>Wireless</v>
      </c>
      <c r="F447" s="32">
        <v>45935</v>
      </c>
      <c r="G447">
        <f>COUNTIFS('Audit Raw data'!J:J,A:A,'Audit Raw data'!E:E,F:F)</f>
        <v>0</v>
      </c>
      <c r="H447" s="42" t="str">
        <f>IFERROR(SUMIFS('Audit Raw data'!BZ:BZ,'Audit Raw data'!J:J,A:A,'Audit Raw data'!E:E,F:F)/G447,"-")</f>
        <v>-</v>
      </c>
      <c r="I447">
        <f>COUNTIFS('Audit Raw data'!AM:AM,"Yes",'Audit Raw data'!J:J,A:A,'Audit Raw data'!E:E,'Day wise agent'!F:F)</f>
        <v>0</v>
      </c>
      <c r="J447">
        <f>COUNTIFS('Audit Raw data'!AM:AM,"NO",'Audit Raw data'!J:J,A:A,'Audit Raw data'!E:E,'Day wise agent'!F:F)</f>
        <v>0</v>
      </c>
      <c r="K447" s="12" t="str">
        <f t="shared" si="6"/>
        <v xml:space="preserve"> </v>
      </c>
    </row>
    <row r="448" spans="1:11" x14ac:dyDescent="0.35">
      <c r="A448" t="s">
        <v>87</v>
      </c>
      <c r="B448" t="s">
        <v>200</v>
      </c>
      <c r="C448" s="32">
        <v>45465</v>
      </c>
      <c r="D448" t="s">
        <v>290</v>
      </c>
      <c r="E448" t="str">
        <f>VLOOKUP(A448,'Agent wise'!A:E,5,0)</f>
        <v>Wireless</v>
      </c>
      <c r="F448" s="32">
        <v>45935</v>
      </c>
      <c r="G448">
        <f>COUNTIFS('Audit Raw data'!J:J,A:A,'Audit Raw data'!E:E,F:F)</f>
        <v>0</v>
      </c>
      <c r="H448" s="42" t="str">
        <f>IFERROR(SUMIFS('Audit Raw data'!BZ:BZ,'Audit Raw data'!J:J,A:A,'Audit Raw data'!E:E,F:F)/G448,"-")</f>
        <v>-</v>
      </c>
      <c r="I448">
        <f>COUNTIFS('Audit Raw data'!AM:AM,"Yes",'Audit Raw data'!J:J,A:A,'Audit Raw data'!E:E,'Day wise agent'!F:F)</f>
        <v>0</v>
      </c>
      <c r="J448">
        <f>COUNTIFS('Audit Raw data'!AM:AM,"NO",'Audit Raw data'!J:J,A:A,'Audit Raw data'!E:E,'Day wise agent'!F:F)</f>
        <v>0</v>
      </c>
      <c r="K448" s="12" t="str">
        <f t="shared" si="6"/>
        <v xml:space="preserve"> </v>
      </c>
    </row>
    <row r="449" spans="1:11" x14ac:dyDescent="0.35">
      <c r="A449" t="s">
        <v>74</v>
      </c>
      <c r="B449" t="s">
        <v>201</v>
      </c>
      <c r="C449" s="32">
        <v>45465</v>
      </c>
      <c r="D449" t="s">
        <v>290</v>
      </c>
      <c r="E449" t="str">
        <f>VLOOKUP(A449,'Agent wise'!A:E,5,0)</f>
        <v>Wireless</v>
      </c>
      <c r="F449" s="32">
        <v>45935</v>
      </c>
      <c r="G449">
        <f>COUNTIFS('Audit Raw data'!J:J,A:A,'Audit Raw data'!E:E,F:F)</f>
        <v>2</v>
      </c>
      <c r="H449" s="42">
        <f>IFERROR(SUMIFS('Audit Raw data'!BZ:BZ,'Audit Raw data'!J:J,A:A,'Audit Raw data'!E:E,F:F)/G449,"-")</f>
        <v>97</v>
      </c>
      <c r="I449">
        <f>COUNTIFS('Audit Raw data'!AM:AM,"Yes",'Audit Raw data'!J:J,A:A,'Audit Raw data'!E:E,'Day wise agent'!F:F)</f>
        <v>2</v>
      </c>
      <c r="J449">
        <f>COUNTIFS('Audit Raw data'!AM:AM,"NO",'Audit Raw data'!J:J,A:A,'Audit Raw data'!E:E,'Day wise agent'!F:F)</f>
        <v>0</v>
      </c>
      <c r="K449" s="12">
        <f t="shared" si="6"/>
        <v>1</v>
      </c>
    </row>
    <row r="450" spans="1:11" x14ac:dyDescent="0.35">
      <c r="A450" t="s">
        <v>55</v>
      </c>
      <c r="B450" t="s">
        <v>202</v>
      </c>
      <c r="C450" s="32">
        <v>45491</v>
      </c>
      <c r="D450" t="s">
        <v>290</v>
      </c>
      <c r="E450" t="str">
        <f>VLOOKUP(A450,'Agent wise'!A:E,5,0)</f>
        <v>Wireless</v>
      </c>
      <c r="F450" s="32">
        <v>45935</v>
      </c>
      <c r="G450">
        <f>COUNTIFS('Audit Raw data'!J:J,A:A,'Audit Raw data'!E:E,F:F)</f>
        <v>1</v>
      </c>
      <c r="H450" s="42">
        <f>IFERROR(SUMIFS('Audit Raw data'!BZ:BZ,'Audit Raw data'!J:J,A:A,'Audit Raw data'!E:E,F:F)/G450,"-")</f>
        <v>90</v>
      </c>
      <c r="I450">
        <f>COUNTIFS('Audit Raw data'!AM:AM,"Yes",'Audit Raw data'!J:J,A:A,'Audit Raw data'!E:E,'Day wise agent'!F:F)</f>
        <v>1</v>
      </c>
      <c r="J450">
        <f>COUNTIFS('Audit Raw data'!AM:AM,"NO",'Audit Raw data'!J:J,A:A,'Audit Raw data'!E:E,'Day wise agent'!F:F)</f>
        <v>0</v>
      </c>
      <c r="K450" s="12">
        <f t="shared" si="6"/>
        <v>1</v>
      </c>
    </row>
    <row r="451" spans="1:11" x14ac:dyDescent="0.35">
      <c r="A451" t="s">
        <v>88</v>
      </c>
      <c r="B451" t="s">
        <v>203</v>
      </c>
      <c r="C451" s="32">
        <v>45491</v>
      </c>
      <c r="D451" t="s">
        <v>290</v>
      </c>
      <c r="E451" t="str">
        <f>VLOOKUP(A451,'Agent wise'!A:E,5,0)</f>
        <v>Wireless</v>
      </c>
      <c r="F451" s="32">
        <v>45935</v>
      </c>
      <c r="G451">
        <f>COUNTIFS('Audit Raw data'!J:J,A:A,'Audit Raw data'!E:E,F:F)</f>
        <v>0</v>
      </c>
      <c r="H451" s="42" t="str">
        <f>IFERROR(SUMIFS('Audit Raw data'!BZ:BZ,'Audit Raw data'!J:J,A:A,'Audit Raw data'!E:E,F:F)/G451,"-")</f>
        <v>-</v>
      </c>
      <c r="I451">
        <f>COUNTIFS('Audit Raw data'!AM:AM,"Yes",'Audit Raw data'!J:J,A:A,'Audit Raw data'!E:E,'Day wise agent'!F:F)</f>
        <v>0</v>
      </c>
      <c r="J451">
        <f>COUNTIFS('Audit Raw data'!AM:AM,"NO",'Audit Raw data'!J:J,A:A,'Audit Raw data'!E:E,'Day wise agent'!F:F)</f>
        <v>0</v>
      </c>
      <c r="K451" s="12" t="str">
        <f t="shared" ref="K451:K514" si="7">IFERROR(I451/G451," ")</f>
        <v xml:space="preserve"> </v>
      </c>
    </row>
    <row r="452" spans="1:11" x14ac:dyDescent="0.35">
      <c r="A452" t="s">
        <v>76</v>
      </c>
      <c r="B452" t="s">
        <v>204</v>
      </c>
      <c r="C452" s="32">
        <v>45491</v>
      </c>
      <c r="D452" t="s">
        <v>290</v>
      </c>
      <c r="E452" t="str">
        <f>VLOOKUP(A452,'Agent wise'!A:E,5,0)</f>
        <v>Wireless</v>
      </c>
      <c r="F452" s="32">
        <v>45935</v>
      </c>
      <c r="G452">
        <f>COUNTIFS('Audit Raw data'!J:J,A:A,'Audit Raw data'!E:E,F:F)</f>
        <v>1</v>
      </c>
      <c r="H452" s="42">
        <f>IFERROR(SUMIFS('Audit Raw data'!BZ:BZ,'Audit Raw data'!J:J,A:A,'Audit Raw data'!E:E,F:F)/G452,"-")</f>
        <v>92</v>
      </c>
      <c r="I452">
        <f>COUNTIFS('Audit Raw data'!AM:AM,"Yes",'Audit Raw data'!J:J,A:A,'Audit Raw data'!E:E,'Day wise agent'!F:F)</f>
        <v>1</v>
      </c>
      <c r="J452">
        <f>COUNTIFS('Audit Raw data'!AM:AM,"NO",'Audit Raw data'!J:J,A:A,'Audit Raw data'!E:E,'Day wise agent'!F:F)</f>
        <v>0</v>
      </c>
      <c r="K452" s="12">
        <f t="shared" si="7"/>
        <v>1</v>
      </c>
    </row>
    <row r="453" spans="1:11" x14ac:dyDescent="0.35">
      <c r="A453" t="s">
        <v>146</v>
      </c>
      <c r="B453" t="s">
        <v>205</v>
      </c>
      <c r="C453" s="32">
        <v>45497</v>
      </c>
      <c r="D453" t="s">
        <v>192</v>
      </c>
      <c r="E453" t="str">
        <f>VLOOKUP(A453,'Agent wise'!A:E,5,0)</f>
        <v>Wire-line</v>
      </c>
      <c r="F453" s="32">
        <v>45935</v>
      </c>
      <c r="G453">
        <f>COUNTIFS('Audit Raw data'!J:J,A:A,'Audit Raw data'!E:E,F:F)</f>
        <v>2</v>
      </c>
      <c r="H453" s="42">
        <f>IFERROR(SUMIFS('Audit Raw data'!BZ:BZ,'Audit Raw data'!J:J,A:A,'Audit Raw data'!E:E,F:F)/G453,"-")</f>
        <v>98</v>
      </c>
      <c r="I453">
        <f>COUNTIFS('Audit Raw data'!AM:AM,"Yes",'Audit Raw data'!J:J,A:A,'Audit Raw data'!E:E,'Day wise agent'!F:F)</f>
        <v>2</v>
      </c>
      <c r="J453">
        <f>COUNTIFS('Audit Raw data'!AM:AM,"NO",'Audit Raw data'!J:J,A:A,'Audit Raw data'!E:E,'Day wise agent'!F:F)</f>
        <v>0</v>
      </c>
      <c r="K453" s="12">
        <f t="shared" si="7"/>
        <v>1</v>
      </c>
    </row>
    <row r="454" spans="1:11" x14ac:dyDescent="0.35">
      <c r="A454" t="s">
        <v>206</v>
      </c>
      <c r="B454" t="s">
        <v>207</v>
      </c>
      <c r="C454" s="32">
        <v>45500</v>
      </c>
      <c r="D454" t="s">
        <v>192</v>
      </c>
      <c r="E454" t="str">
        <f>VLOOKUP(A454,'Agent wise'!A:E,5,0)</f>
        <v>Wire-line</v>
      </c>
      <c r="F454" s="32">
        <v>45935</v>
      </c>
      <c r="G454">
        <f>COUNTIFS('Audit Raw data'!J:J,A:A,'Audit Raw data'!E:E,F:F)</f>
        <v>1</v>
      </c>
      <c r="H454" s="42">
        <f>IFERROR(SUMIFS('Audit Raw data'!BZ:BZ,'Audit Raw data'!J:J,A:A,'Audit Raw data'!E:E,F:F)/G454,"-")</f>
        <v>88</v>
      </c>
      <c r="I454">
        <f>COUNTIFS('Audit Raw data'!AM:AM,"Yes",'Audit Raw data'!J:J,A:A,'Audit Raw data'!E:E,'Day wise agent'!F:F)</f>
        <v>1</v>
      </c>
      <c r="J454">
        <f>COUNTIFS('Audit Raw data'!AM:AM,"NO",'Audit Raw data'!J:J,A:A,'Audit Raw data'!E:E,'Day wise agent'!F:F)</f>
        <v>0</v>
      </c>
      <c r="K454" s="12">
        <f t="shared" si="7"/>
        <v>1</v>
      </c>
    </row>
    <row r="455" spans="1:11" x14ac:dyDescent="0.35">
      <c r="A455" t="s">
        <v>109</v>
      </c>
      <c r="B455" t="s">
        <v>208</v>
      </c>
      <c r="C455" s="32">
        <v>45516</v>
      </c>
      <c r="D455" t="s">
        <v>290</v>
      </c>
      <c r="E455" t="str">
        <f>VLOOKUP(A455,'Agent wise'!A:E,5,0)</f>
        <v>Wireless</v>
      </c>
      <c r="F455" s="32">
        <v>45935</v>
      </c>
      <c r="G455">
        <f>COUNTIFS('Audit Raw data'!J:J,A:A,'Audit Raw data'!E:E,F:F)</f>
        <v>1</v>
      </c>
      <c r="H455" s="42">
        <f>IFERROR(SUMIFS('Audit Raw data'!BZ:BZ,'Audit Raw data'!J:J,A:A,'Audit Raw data'!E:E,F:F)/G455,"-")</f>
        <v>84</v>
      </c>
      <c r="I455">
        <f>COUNTIFS('Audit Raw data'!AM:AM,"Yes",'Audit Raw data'!J:J,A:A,'Audit Raw data'!E:E,'Day wise agent'!F:F)</f>
        <v>1</v>
      </c>
      <c r="J455">
        <f>COUNTIFS('Audit Raw data'!AM:AM,"NO",'Audit Raw data'!J:J,A:A,'Audit Raw data'!E:E,'Day wise agent'!F:F)</f>
        <v>0</v>
      </c>
      <c r="K455" s="12">
        <f t="shared" si="7"/>
        <v>1</v>
      </c>
    </row>
    <row r="456" spans="1:11" x14ac:dyDescent="0.35">
      <c r="A456" t="s">
        <v>93</v>
      </c>
      <c r="B456" t="s">
        <v>209</v>
      </c>
      <c r="C456" s="32">
        <v>45516</v>
      </c>
      <c r="D456" t="s">
        <v>290</v>
      </c>
      <c r="E456" t="str">
        <f>VLOOKUP(A456,'Agent wise'!A:E,5,0)</f>
        <v>Wireless</v>
      </c>
      <c r="F456" s="32">
        <v>45935</v>
      </c>
      <c r="G456">
        <f>COUNTIFS('Audit Raw data'!J:J,A:A,'Audit Raw data'!E:E,F:F)</f>
        <v>0</v>
      </c>
      <c r="H456" s="42" t="str">
        <f>IFERROR(SUMIFS('Audit Raw data'!BZ:BZ,'Audit Raw data'!J:J,A:A,'Audit Raw data'!E:E,F:F)/G456,"-")</f>
        <v>-</v>
      </c>
      <c r="I456">
        <f>COUNTIFS('Audit Raw data'!AM:AM,"Yes",'Audit Raw data'!J:J,A:A,'Audit Raw data'!E:E,'Day wise agent'!F:F)</f>
        <v>0</v>
      </c>
      <c r="J456">
        <f>COUNTIFS('Audit Raw data'!AM:AM,"NO",'Audit Raw data'!J:J,A:A,'Audit Raw data'!E:E,'Day wise agent'!F:F)</f>
        <v>0</v>
      </c>
      <c r="K456" s="12" t="str">
        <f t="shared" si="7"/>
        <v xml:space="preserve"> </v>
      </c>
    </row>
    <row r="457" spans="1:11" x14ac:dyDescent="0.35">
      <c r="A457" t="s">
        <v>147</v>
      </c>
      <c r="B457" t="s">
        <v>210</v>
      </c>
      <c r="C457" s="32">
        <v>45518</v>
      </c>
      <c r="D457" t="s">
        <v>192</v>
      </c>
      <c r="E457" t="str">
        <f>VLOOKUP(A457,'Agent wise'!A:E,5,0)</f>
        <v>Wire-line</v>
      </c>
      <c r="F457" s="32">
        <v>45935</v>
      </c>
      <c r="G457">
        <f>COUNTIFS('Audit Raw data'!J:J,A:A,'Audit Raw data'!E:E,F:F)</f>
        <v>1</v>
      </c>
      <c r="H457" s="42">
        <f>IFERROR(SUMIFS('Audit Raw data'!BZ:BZ,'Audit Raw data'!J:J,A:A,'Audit Raw data'!E:E,F:F)/G457,"-")</f>
        <v>92</v>
      </c>
      <c r="I457">
        <f>COUNTIFS('Audit Raw data'!AM:AM,"Yes",'Audit Raw data'!J:J,A:A,'Audit Raw data'!E:E,'Day wise agent'!F:F)</f>
        <v>1</v>
      </c>
      <c r="J457">
        <f>COUNTIFS('Audit Raw data'!AM:AM,"NO",'Audit Raw data'!J:J,A:A,'Audit Raw data'!E:E,'Day wise agent'!F:F)</f>
        <v>0</v>
      </c>
      <c r="K457" s="12">
        <f t="shared" si="7"/>
        <v>1</v>
      </c>
    </row>
    <row r="458" spans="1:11" x14ac:dyDescent="0.35">
      <c r="A458" t="s">
        <v>148</v>
      </c>
      <c r="B458" t="s">
        <v>219</v>
      </c>
      <c r="C458" s="32">
        <v>45518</v>
      </c>
      <c r="D458" t="s">
        <v>192</v>
      </c>
      <c r="E458" t="str">
        <f>VLOOKUP(A458,'Agent wise'!A:E,5,0)</f>
        <v>Wire-line</v>
      </c>
      <c r="F458" s="32">
        <v>45935</v>
      </c>
      <c r="G458">
        <f>COUNTIFS('Audit Raw data'!J:J,A:A,'Audit Raw data'!E:E,F:F)</f>
        <v>2</v>
      </c>
      <c r="H458" s="42">
        <f>IFERROR(SUMIFS('Audit Raw data'!BZ:BZ,'Audit Raw data'!J:J,A:A,'Audit Raw data'!E:E,F:F)/G458,"-")</f>
        <v>98</v>
      </c>
      <c r="I458">
        <f>COUNTIFS('Audit Raw data'!AM:AM,"Yes",'Audit Raw data'!J:J,A:A,'Audit Raw data'!E:E,'Day wise agent'!F:F)</f>
        <v>2</v>
      </c>
      <c r="J458">
        <f>COUNTIFS('Audit Raw data'!AM:AM,"NO",'Audit Raw data'!J:J,A:A,'Audit Raw data'!E:E,'Day wise agent'!F:F)</f>
        <v>0</v>
      </c>
      <c r="K458" s="12">
        <f t="shared" si="7"/>
        <v>1</v>
      </c>
    </row>
    <row r="459" spans="1:11" x14ac:dyDescent="0.35">
      <c r="A459" t="s">
        <v>105</v>
      </c>
      <c r="B459" t="s">
        <v>211</v>
      </c>
      <c r="C459" s="32">
        <v>45520</v>
      </c>
      <c r="D459" t="s">
        <v>56</v>
      </c>
      <c r="E459" t="str">
        <f>VLOOKUP(A459,'Agent wise'!A:E,5,0)</f>
        <v>Wireless</v>
      </c>
      <c r="F459" s="32">
        <v>45935</v>
      </c>
      <c r="G459">
        <f>COUNTIFS('Audit Raw data'!J:J,A:A,'Audit Raw data'!E:E,F:F)</f>
        <v>3</v>
      </c>
      <c r="H459" s="42">
        <f>IFERROR(SUMIFS('Audit Raw data'!BZ:BZ,'Audit Raw data'!J:J,A:A,'Audit Raw data'!E:E,F:F)/G459,"-")</f>
        <v>94</v>
      </c>
      <c r="I459">
        <f>COUNTIFS('Audit Raw data'!AM:AM,"Yes",'Audit Raw data'!J:J,A:A,'Audit Raw data'!E:E,'Day wise agent'!F:F)</f>
        <v>3</v>
      </c>
      <c r="J459">
        <f>COUNTIFS('Audit Raw data'!AM:AM,"NO",'Audit Raw data'!J:J,A:A,'Audit Raw data'!E:E,'Day wise agent'!F:F)</f>
        <v>0</v>
      </c>
      <c r="K459" s="12">
        <f t="shared" si="7"/>
        <v>1</v>
      </c>
    </row>
    <row r="460" spans="1:11" x14ac:dyDescent="0.35">
      <c r="A460" t="s">
        <v>84</v>
      </c>
      <c r="B460" t="s">
        <v>213</v>
      </c>
      <c r="C460" s="32">
        <v>45528</v>
      </c>
      <c r="D460" t="s">
        <v>80</v>
      </c>
      <c r="E460" t="str">
        <f>VLOOKUP(A460,'Agent wise'!A:E,5,0)</f>
        <v>Wireless</v>
      </c>
      <c r="F460" s="32">
        <v>45935</v>
      </c>
      <c r="G460">
        <f>COUNTIFS('Audit Raw data'!J:J,A:A,'Audit Raw data'!E:E,F:F)</f>
        <v>1</v>
      </c>
      <c r="H460" s="42">
        <f>IFERROR(SUMIFS('Audit Raw data'!BZ:BZ,'Audit Raw data'!J:J,A:A,'Audit Raw data'!E:E,F:F)/G460,"-")</f>
        <v>92</v>
      </c>
      <c r="I460">
        <f>COUNTIFS('Audit Raw data'!AM:AM,"Yes",'Audit Raw data'!J:J,A:A,'Audit Raw data'!E:E,'Day wise agent'!F:F)</f>
        <v>1</v>
      </c>
      <c r="J460">
        <f>COUNTIFS('Audit Raw data'!AM:AM,"NO",'Audit Raw data'!J:J,A:A,'Audit Raw data'!E:E,'Day wise agent'!F:F)</f>
        <v>0</v>
      </c>
      <c r="K460" s="12">
        <f t="shared" si="7"/>
        <v>1</v>
      </c>
    </row>
    <row r="461" spans="1:11" x14ac:dyDescent="0.35">
      <c r="A461" t="s">
        <v>114</v>
      </c>
      <c r="B461" t="s">
        <v>212</v>
      </c>
      <c r="C461" s="32">
        <v>45526</v>
      </c>
      <c r="D461" t="s">
        <v>80</v>
      </c>
      <c r="E461" t="str">
        <f>VLOOKUP(A461,'Agent wise'!A:E,5,0)</f>
        <v>Wireless</v>
      </c>
      <c r="F461" s="32">
        <v>45935</v>
      </c>
      <c r="G461">
        <f>COUNTIFS('Audit Raw data'!J:J,A:A,'Audit Raw data'!E:E,F:F)</f>
        <v>0</v>
      </c>
      <c r="H461" s="42" t="str">
        <f>IFERROR(SUMIFS('Audit Raw data'!BZ:BZ,'Audit Raw data'!J:J,A:A,'Audit Raw data'!E:E,F:F)/G461,"-")</f>
        <v>-</v>
      </c>
      <c r="I461">
        <f>COUNTIFS('Audit Raw data'!AM:AM,"Yes",'Audit Raw data'!J:J,A:A,'Audit Raw data'!E:E,'Day wise agent'!F:F)</f>
        <v>0</v>
      </c>
      <c r="J461">
        <f>COUNTIFS('Audit Raw data'!AM:AM,"NO",'Audit Raw data'!J:J,A:A,'Audit Raw data'!E:E,'Day wise agent'!F:F)</f>
        <v>0</v>
      </c>
      <c r="K461" s="12" t="str">
        <f t="shared" si="7"/>
        <v xml:space="preserve"> </v>
      </c>
    </row>
    <row r="462" spans="1:11" x14ac:dyDescent="0.35">
      <c r="A462" t="s">
        <v>96</v>
      </c>
      <c r="B462" t="s">
        <v>214</v>
      </c>
      <c r="C462" s="32">
        <v>45535</v>
      </c>
      <c r="D462" t="s">
        <v>290</v>
      </c>
      <c r="E462" t="str">
        <f>VLOOKUP(A462,'Agent wise'!A:E,5,0)</f>
        <v>Wireless</v>
      </c>
      <c r="F462" s="32">
        <v>45935</v>
      </c>
      <c r="G462">
        <f>COUNTIFS('Audit Raw data'!J:J,A:A,'Audit Raw data'!E:E,F:F)</f>
        <v>0</v>
      </c>
      <c r="H462" s="42" t="str">
        <f>IFERROR(SUMIFS('Audit Raw data'!BZ:BZ,'Audit Raw data'!J:J,A:A,'Audit Raw data'!E:E,F:F)/G462,"-")</f>
        <v>-</v>
      </c>
      <c r="I462">
        <f>COUNTIFS('Audit Raw data'!AM:AM,"Yes",'Audit Raw data'!J:J,A:A,'Audit Raw data'!E:E,'Day wise agent'!F:F)</f>
        <v>0</v>
      </c>
      <c r="J462">
        <f>COUNTIFS('Audit Raw data'!AM:AM,"NO",'Audit Raw data'!J:J,A:A,'Audit Raw data'!E:E,'Day wise agent'!F:F)</f>
        <v>0</v>
      </c>
      <c r="K462" s="12" t="str">
        <f t="shared" si="7"/>
        <v xml:space="preserve"> </v>
      </c>
    </row>
    <row r="463" spans="1:11" x14ac:dyDescent="0.35">
      <c r="A463" t="s">
        <v>99</v>
      </c>
      <c r="B463" t="s">
        <v>216</v>
      </c>
      <c r="C463" s="32">
        <v>45545</v>
      </c>
      <c r="D463" t="s">
        <v>80</v>
      </c>
      <c r="E463" t="str">
        <f>VLOOKUP(A463,'Agent wise'!A:E,5,0)</f>
        <v>Wireless</v>
      </c>
      <c r="F463" s="32">
        <v>45935</v>
      </c>
      <c r="G463">
        <f>COUNTIFS('Audit Raw data'!J:J,A:A,'Audit Raw data'!E:E,F:F)</f>
        <v>0</v>
      </c>
      <c r="H463" s="42" t="str">
        <f>IFERROR(SUMIFS('Audit Raw data'!BZ:BZ,'Audit Raw data'!J:J,A:A,'Audit Raw data'!E:E,F:F)/G463,"-")</f>
        <v>-</v>
      </c>
      <c r="I463">
        <f>COUNTIFS('Audit Raw data'!AM:AM,"Yes",'Audit Raw data'!J:J,A:A,'Audit Raw data'!E:E,'Day wise agent'!F:F)</f>
        <v>0</v>
      </c>
      <c r="J463">
        <f>COUNTIFS('Audit Raw data'!AM:AM,"NO",'Audit Raw data'!J:J,A:A,'Audit Raw data'!E:E,'Day wise agent'!F:F)</f>
        <v>0</v>
      </c>
      <c r="K463" s="12" t="str">
        <f t="shared" si="7"/>
        <v xml:space="preserve"> </v>
      </c>
    </row>
    <row r="464" spans="1:11" x14ac:dyDescent="0.35">
      <c r="A464" t="s">
        <v>98</v>
      </c>
      <c r="B464" t="s">
        <v>217</v>
      </c>
      <c r="C464" s="32">
        <v>45550</v>
      </c>
      <c r="D464" t="s">
        <v>192</v>
      </c>
      <c r="E464" t="str">
        <f>VLOOKUP(A464,'Agent wise'!A:E,5,0)</f>
        <v>Wire-line</v>
      </c>
      <c r="F464" s="32">
        <v>45935</v>
      </c>
      <c r="G464">
        <f>COUNTIFS('Audit Raw data'!J:J,A:A,'Audit Raw data'!E:E,F:F)</f>
        <v>6</v>
      </c>
      <c r="H464" s="42">
        <f>IFERROR(SUMIFS('Audit Raw data'!BZ:BZ,'Audit Raw data'!J:J,A:A,'Audit Raw data'!E:E,F:F)/G464,"-")</f>
        <v>100</v>
      </c>
      <c r="I464">
        <f>COUNTIFS('Audit Raw data'!AM:AM,"Yes",'Audit Raw data'!J:J,A:A,'Audit Raw data'!E:E,'Day wise agent'!F:F)</f>
        <v>6</v>
      </c>
      <c r="J464">
        <f>COUNTIFS('Audit Raw data'!AM:AM,"NO",'Audit Raw data'!J:J,A:A,'Audit Raw data'!E:E,'Day wise agent'!F:F)</f>
        <v>0</v>
      </c>
      <c r="K464" s="12">
        <f t="shared" si="7"/>
        <v>1</v>
      </c>
    </row>
    <row r="465" spans="1:11" x14ac:dyDescent="0.35">
      <c r="A465" t="s">
        <v>119</v>
      </c>
      <c r="B465" t="s">
        <v>218</v>
      </c>
      <c r="C465" s="32">
        <v>45564</v>
      </c>
      <c r="D465" t="s">
        <v>290</v>
      </c>
      <c r="E465" t="str">
        <f>VLOOKUP(A465,'Agent wise'!A:E,5,0)</f>
        <v>Wireless</v>
      </c>
      <c r="F465" s="32">
        <v>45935</v>
      </c>
      <c r="G465">
        <f>COUNTIFS('Audit Raw data'!J:J,A:A,'Audit Raw data'!E:E,F:F)</f>
        <v>0</v>
      </c>
      <c r="H465" s="42" t="str">
        <f>IFERROR(SUMIFS('Audit Raw data'!BZ:BZ,'Audit Raw data'!J:J,A:A,'Audit Raw data'!E:E,F:F)/G465,"-")</f>
        <v>-</v>
      </c>
      <c r="I465">
        <f>COUNTIFS('Audit Raw data'!AM:AM,"Yes",'Audit Raw data'!J:J,A:A,'Audit Raw data'!E:E,'Day wise agent'!F:F)</f>
        <v>0</v>
      </c>
      <c r="J465">
        <f>COUNTIFS('Audit Raw data'!AM:AM,"NO",'Audit Raw data'!J:J,A:A,'Audit Raw data'!E:E,'Day wise agent'!F:F)</f>
        <v>0</v>
      </c>
      <c r="K465" s="12" t="str">
        <f t="shared" si="7"/>
        <v xml:space="preserve"> </v>
      </c>
    </row>
    <row r="466" spans="1:11" x14ac:dyDescent="0.35">
      <c r="A466" t="s">
        <v>120</v>
      </c>
      <c r="B466" t="s">
        <v>220</v>
      </c>
      <c r="C466" s="32">
        <v>45589</v>
      </c>
      <c r="D466" t="s">
        <v>80</v>
      </c>
      <c r="E466" t="str">
        <f>VLOOKUP(A466,'Agent wise'!A:E,5,0)</f>
        <v>Wireless</v>
      </c>
      <c r="F466" s="32">
        <v>45935</v>
      </c>
      <c r="G466">
        <f>COUNTIFS('Audit Raw data'!J:J,A:A,'Audit Raw data'!E:E,F:F)</f>
        <v>0</v>
      </c>
      <c r="H466" s="42" t="str">
        <f>IFERROR(SUMIFS('Audit Raw data'!BZ:BZ,'Audit Raw data'!J:J,A:A,'Audit Raw data'!E:E,F:F)/G466,"-")</f>
        <v>-</v>
      </c>
      <c r="I466">
        <f>COUNTIFS('Audit Raw data'!AM:AM,"Yes",'Audit Raw data'!J:J,A:A,'Audit Raw data'!E:E,'Day wise agent'!F:F)</f>
        <v>0</v>
      </c>
      <c r="J466">
        <f>COUNTIFS('Audit Raw data'!AM:AM,"NO",'Audit Raw data'!J:J,A:A,'Audit Raw data'!E:E,'Day wise agent'!F:F)</f>
        <v>0</v>
      </c>
      <c r="K466" s="12" t="str">
        <f t="shared" si="7"/>
        <v xml:space="preserve"> </v>
      </c>
    </row>
    <row r="467" spans="1:11" x14ac:dyDescent="0.35">
      <c r="A467" t="s">
        <v>129</v>
      </c>
      <c r="B467" t="s">
        <v>221</v>
      </c>
      <c r="C467" s="32">
        <v>45635</v>
      </c>
      <c r="D467" t="s">
        <v>481</v>
      </c>
      <c r="E467" t="str">
        <f>VLOOKUP(A467,'Agent wise'!A:E,5,0)</f>
        <v>Wireless</v>
      </c>
      <c r="F467" s="32">
        <v>45935</v>
      </c>
      <c r="G467">
        <f>COUNTIFS('Audit Raw data'!J:J,A:A,'Audit Raw data'!E:E,F:F)</f>
        <v>1</v>
      </c>
      <c r="H467" s="42">
        <f>IFERROR(SUMIFS('Audit Raw data'!BZ:BZ,'Audit Raw data'!J:J,A:A,'Audit Raw data'!E:E,F:F)/G467,"-")</f>
        <v>96</v>
      </c>
      <c r="I467">
        <f>COUNTIFS('Audit Raw data'!AM:AM,"Yes",'Audit Raw data'!J:J,A:A,'Audit Raw data'!E:E,'Day wise agent'!F:F)</f>
        <v>1</v>
      </c>
      <c r="J467">
        <f>COUNTIFS('Audit Raw data'!AM:AM,"NO",'Audit Raw data'!J:J,A:A,'Audit Raw data'!E:E,'Day wise agent'!F:F)</f>
        <v>0</v>
      </c>
      <c r="K467" s="12">
        <f t="shared" si="7"/>
        <v>1</v>
      </c>
    </row>
    <row r="468" spans="1:11" x14ac:dyDescent="0.35">
      <c r="A468" t="s">
        <v>128</v>
      </c>
      <c r="B468" t="s">
        <v>224</v>
      </c>
      <c r="C468" s="32">
        <v>45641</v>
      </c>
      <c r="D468" t="s">
        <v>481</v>
      </c>
      <c r="E468" t="str">
        <f>VLOOKUP(A468,'Agent wise'!A:E,5,0)</f>
        <v>Wireless</v>
      </c>
      <c r="F468" s="32">
        <v>45935</v>
      </c>
      <c r="G468">
        <f>COUNTIFS('Audit Raw data'!J:J,A:A,'Audit Raw data'!E:E,F:F)</f>
        <v>0</v>
      </c>
      <c r="H468" s="42" t="str">
        <f>IFERROR(SUMIFS('Audit Raw data'!BZ:BZ,'Audit Raw data'!J:J,A:A,'Audit Raw data'!E:E,F:F)/G468,"-")</f>
        <v>-</v>
      </c>
      <c r="I468">
        <f>COUNTIFS('Audit Raw data'!AM:AM,"Yes",'Audit Raw data'!J:J,A:A,'Audit Raw data'!E:E,'Day wise agent'!F:F)</f>
        <v>0</v>
      </c>
      <c r="J468">
        <f>COUNTIFS('Audit Raw data'!AM:AM,"NO",'Audit Raw data'!J:J,A:A,'Audit Raw data'!E:E,'Day wise agent'!F:F)</f>
        <v>0</v>
      </c>
      <c r="K468" s="12" t="str">
        <f t="shared" si="7"/>
        <v xml:space="preserve"> </v>
      </c>
    </row>
    <row r="469" spans="1:11" x14ac:dyDescent="0.35">
      <c r="A469" t="s">
        <v>130</v>
      </c>
      <c r="B469" t="s">
        <v>222</v>
      </c>
      <c r="C469" s="32">
        <v>45637</v>
      </c>
      <c r="D469" t="s">
        <v>56</v>
      </c>
      <c r="E469" t="str">
        <f>VLOOKUP(A469,'Agent wise'!A:E,5,0)</f>
        <v>Wireless</v>
      </c>
      <c r="F469" s="32">
        <v>45935</v>
      </c>
      <c r="G469">
        <f>COUNTIFS('Audit Raw data'!J:J,A:A,'Audit Raw data'!E:E,F:F)</f>
        <v>3</v>
      </c>
      <c r="H469" s="42">
        <f>IFERROR(SUMIFS('Audit Raw data'!BZ:BZ,'Audit Raw data'!J:J,A:A,'Audit Raw data'!E:E,F:F)/G469,"-")</f>
        <v>92.666666666666671</v>
      </c>
      <c r="I469">
        <f>COUNTIFS('Audit Raw data'!AM:AM,"Yes",'Audit Raw data'!J:J,A:A,'Audit Raw data'!E:E,'Day wise agent'!F:F)</f>
        <v>3</v>
      </c>
      <c r="J469">
        <f>COUNTIFS('Audit Raw data'!AM:AM,"NO",'Audit Raw data'!J:J,A:A,'Audit Raw data'!E:E,'Day wise agent'!F:F)</f>
        <v>0</v>
      </c>
      <c r="K469" s="12">
        <f t="shared" si="7"/>
        <v>1</v>
      </c>
    </row>
    <row r="470" spans="1:11" x14ac:dyDescent="0.35">
      <c r="A470" t="s">
        <v>131</v>
      </c>
      <c r="B470" t="s">
        <v>223</v>
      </c>
      <c r="C470" s="32">
        <v>45640</v>
      </c>
      <c r="D470" t="s">
        <v>481</v>
      </c>
      <c r="E470" t="str">
        <f>VLOOKUP(A470,'Agent wise'!A:E,5,0)</f>
        <v>Wireless</v>
      </c>
      <c r="F470" s="32">
        <v>45935</v>
      </c>
      <c r="G470">
        <f>COUNTIFS('Audit Raw data'!J:J,A:A,'Audit Raw data'!E:E,F:F)</f>
        <v>0</v>
      </c>
      <c r="H470" s="42" t="str">
        <f>IFERROR(SUMIFS('Audit Raw data'!BZ:BZ,'Audit Raw data'!J:J,A:A,'Audit Raw data'!E:E,F:F)/G470,"-")</f>
        <v>-</v>
      </c>
      <c r="I470">
        <f>COUNTIFS('Audit Raw data'!AM:AM,"Yes",'Audit Raw data'!J:J,A:A,'Audit Raw data'!E:E,'Day wise agent'!F:F)</f>
        <v>0</v>
      </c>
      <c r="J470">
        <f>COUNTIFS('Audit Raw data'!AM:AM,"NO",'Audit Raw data'!J:J,A:A,'Audit Raw data'!E:E,'Day wise agent'!F:F)</f>
        <v>0</v>
      </c>
      <c r="K470" s="12" t="str">
        <f t="shared" si="7"/>
        <v xml:space="preserve"> </v>
      </c>
    </row>
    <row r="471" spans="1:11" x14ac:dyDescent="0.35">
      <c r="A471" t="s">
        <v>225</v>
      </c>
      <c r="B471" t="s">
        <v>226</v>
      </c>
      <c r="C471" s="32">
        <v>45659</v>
      </c>
      <c r="D471" t="s">
        <v>290</v>
      </c>
      <c r="E471" t="str">
        <f>VLOOKUP(A471,'Agent wise'!A:E,5,0)</f>
        <v>Wireless</v>
      </c>
      <c r="F471" s="32">
        <v>45935</v>
      </c>
      <c r="G471">
        <f>COUNTIFS('Audit Raw data'!J:J,A:A,'Audit Raw data'!E:E,F:F)</f>
        <v>0</v>
      </c>
      <c r="H471" s="42" t="str">
        <f>IFERROR(SUMIFS('Audit Raw data'!BZ:BZ,'Audit Raw data'!J:J,A:A,'Audit Raw data'!E:E,F:F)/G471,"-")</f>
        <v>-</v>
      </c>
      <c r="I471">
        <f>COUNTIFS('Audit Raw data'!AM:AM,"Yes",'Audit Raw data'!J:J,A:A,'Audit Raw data'!E:E,'Day wise agent'!F:F)</f>
        <v>0</v>
      </c>
      <c r="J471">
        <f>COUNTIFS('Audit Raw data'!AM:AM,"NO",'Audit Raw data'!J:J,A:A,'Audit Raw data'!E:E,'Day wise agent'!F:F)</f>
        <v>0</v>
      </c>
      <c r="K471" s="12" t="str">
        <f t="shared" si="7"/>
        <v xml:space="preserve"> </v>
      </c>
    </row>
    <row r="472" spans="1:11" x14ac:dyDescent="0.35">
      <c r="A472" t="s">
        <v>228</v>
      </c>
      <c r="B472" t="s">
        <v>229</v>
      </c>
      <c r="C472" s="32">
        <v>45663</v>
      </c>
      <c r="D472" t="s">
        <v>80</v>
      </c>
      <c r="E472" t="str">
        <f>VLOOKUP(A472,'Agent wise'!A:E,5,0)</f>
        <v>Wireless</v>
      </c>
      <c r="F472" s="32">
        <v>45935</v>
      </c>
      <c r="G472">
        <f>COUNTIFS('Audit Raw data'!J:J,A:A,'Audit Raw data'!E:E,F:F)</f>
        <v>0</v>
      </c>
      <c r="H472" s="42" t="str">
        <f>IFERROR(SUMIFS('Audit Raw data'!BZ:BZ,'Audit Raw data'!J:J,A:A,'Audit Raw data'!E:E,F:F)/G472,"-")</f>
        <v>-</v>
      </c>
      <c r="I472">
        <f>COUNTIFS('Audit Raw data'!AM:AM,"Yes",'Audit Raw data'!J:J,A:A,'Audit Raw data'!E:E,'Day wise agent'!F:F)</f>
        <v>0</v>
      </c>
      <c r="J472">
        <f>COUNTIFS('Audit Raw data'!AM:AM,"NO",'Audit Raw data'!J:J,A:A,'Audit Raw data'!E:E,'Day wise agent'!F:F)</f>
        <v>0</v>
      </c>
      <c r="K472" s="12" t="str">
        <f t="shared" si="7"/>
        <v xml:space="preserve"> </v>
      </c>
    </row>
    <row r="473" spans="1:11" x14ac:dyDescent="0.35">
      <c r="A473" t="s">
        <v>230</v>
      </c>
      <c r="B473" t="s">
        <v>231</v>
      </c>
      <c r="C473" s="32">
        <v>45674</v>
      </c>
      <c r="D473" t="s">
        <v>242</v>
      </c>
      <c r="E473" t="str">
        <f>VLOOKUP(A473,'Agent wise'!A:E,5,0)</f>
        <v>RECL</v>
      </c>
      <c r="F473" s="32">
        <v>45935</v>
      </c>
      <c r="G473">
        <f>COUNTIFS('Audit Raw data'!J:J,A:A,'Audit Raw data'!E:E,F:F)</f>
        <v>0</v>
      </c>
      <c r="H473" s="42" t="str">
        <f>IFERROR(SUMIFS('Audit Raw data'!BZ:BZ,'Audit Raw data'!J:J,A:A,'Audit Raw data'!E:E,F:F)/G473,"-")</f>
        <v>-</v>
      </c>
      <c r="I473">
        <f>COUNTIFS('Audit Raw data'!AM:AM,"Yes",'Audit Raw data'!J:J,A:A,'Audit Raw data'!E:E,'Day wise agent'!F:F)</f>
        <v>0</v>
      </c>
      <c r="J473">
        <f>COUNTIFS('Audit Raw data'!AM:AM,"NO",'Audit Raw data'!J:J,A:A,'Audit Raw data'!E:E,'Day wise agent'!F:F)</f>
        <v>0</v>
      </c>
      <c r="K473" s="12" t="str">
        <f t="shared" si="7"/>
        <v xml:space="preserve"> </v>
      </c>
    </row>
    <row r="474" spans="1:11" x14ac:dyDescent="0.35">
      <c r="A474" t="s">
        <v>232</v>
      </c>
      <c r="B474" t="s">
        <v>233</v>
      </c>
      <c r="C474" s="32">
        <v>45675</v>
      </c>
      <c r="D474" t="s">
        <v>290</v>
      </c>
      <c r="E474" t="str">
        <f>VLOOKUP(A474,'Agent wise'!A:E,5,0)</f>
        <v>Wireless</v>
      </c>
      <c r="F474" s="32">
        <v>45935</v>
      </c>
      <c r="G474">
        <f>COUNTIFS('Audit Raw data'!J:J,A:A,'Audit Raw data'!E:E,F:F)</f>
        <v>1</v>
      </c>
      <c r="H474" s="42">
        <f>IFERROR(SUMIFS('Audit Raw data'!BZ:BZ,'Audit Raw data'!J:J,A:A,'Audit Raw data'!E:E,F:F)/G474,"-")</f>
        <v>90</v>
      </c>
      <c r="I474">
        <f>COUNTIFS('Audit Raw data'!AM:AM,"Yes",'Audit Raw data'!J:J,A:A,'Audit Raw data'!E:E,'Day wise agent'!F:F)</f>
        <v>1</v>
      </c>
      <c r="J474">
        <f>COUNTIFS('Audit Raw data'!AM:AM,"NO",'Audit Raw data'!J:J,A:A,'Audit Raw data'!E:E,'Day wise agent'!F:F)</f>
        <v>0</v>
      </c>
      <c r="K474" s="12">
        <f t="shared" si="7"/>
        <v>1</v>
      </c>
    </row>
    <row r="475" spans="1:11" x14ac:dyDescent="0.35">
      <c r="A475" t="s">
        <v>234</v>
      </c>
      <c r="B475" t="s">
        <v>235</v>
      </c>
      <c r="C475" s="32">
        <v>45690</v>
      </c>
      <c r="D475" t="s">
        <v>80</v>
      </c>
      <c r="E475" t="str">
        <f>VLOOKUP(A475,'Agent wise'!A:E,5,0)</f>
        <v>Wireless</v>
      </c>
      <c r="F475" s="32">
        <v>45935</v>
      </c>
      <c r="G475">
        <f>COUNTIFS('Audit Raw data'!J:J,A:A,'Audit Raw data'!E:E,F:F)</f>
        <v>0</v>
      </c>
      <c r="H475" s="42" t="str">
        <f>IFERROR(SUMIFS('Audit Raw data'!BZ:BZ,'Audit Raw data'!J:J,A:A,'Audit Raw data'!E:E,F:F)/G475,"-")</f>
        <v>-</v>
      </c>
      <c r="I475">
        <f>COUNTIFS('Audit Raw data'!AM:AM,"Yes",'Audit Raw data'!J:J,A:A,'Audit Raw data'!E:E,'Day wise agent'!F:F)</f>
        <v>0</v>
      </c>
      <c r="J475">
        <f>COUNTIFS('Audit Raw data'!AM:AM,"NO",'Audit Raw data'!J:J,A:A,'Audit Raw data'!E:E,'Day wise agent'!F:F)</f>
        <v>0</v>
      </c>
      <c r="K475" s="12" t="str">
        <f t="shared" si="7"/>
        <v xml:space="preserve"> </v>
      </c>
    </row>
    <row r="476" spans="1:11" x14ac:dyDescent="0.35">
      <c r="A476" t="s">
        <v>236</v>
      </c>
      <c r="B476" t="s">
        <v>237</v>
      </c>
      <c r="C476" s="32">
        <v>45705</v>
      </c>
      <c r="D476" t="s">
        <v>242</v>
      </c>
      <c r="E476" t="str">
        <f>VLOOKUP(A476,'Agent wise'!A:E,5,0)</f>
        <v>RECL</v>
      </c>
      <c r="F476" s="32">
        <v>45935</v>
      </c>
      <c r="G476">
        <f>COUNTIFS('Audit Raw data'!J:J,A:A,'Audit Raw data'!E:E,F:F)</f>
        <v>0</v>
      </c>
      <c r="H476" s="42" t="str">
        <f>IFERROR(SUMIFS('Audit Raw data'!BZ:BZ,'Audit Raw data'!J:J,A:A,'Audit Raw data'!E:E,F:F)/G476,"-")</f>
        <v>-</v>
      </c>
      <c r="I476">
        <f>COUNTIFS('Audit Raw data'!AM:AM,"Yes",'Audit Raw data'!J:J,A:A,'Audit Raw data'!E:E,'Day wise agent'!F:F)</f>
        <v>0</v>
      </c>
      <c r="J476">
        <f>COUNTIFS('Audit Raw data'!AM:AM,"NO",'Audit Raw data'!J:J,A:A,'Audit Raw data'!E:E,'Day wise agent'!F:F)</f>
        <v>0</v>
      </c>
      <c r="K476" s="12" t="str">
        <f t="shared" si="7"/>
        <v xml:space="preserve"> </v>
      </c>
    </row>
    <row r="477" spans="1:11" x14ac:dyDescent="0.35">
      <c r="A477" t="s">
        <v>240</v>
      </c>
      <c r="B477" t="s">
        <v>241</v>
      </c>
      <c r="C477" s="32">
        <v>45710</v>
      </c>
      <c r="D477" t="s">
        <v>242</v>
      </c>
      <c r="E477" t="str">
        <f>VLOOKUP(A477,'Agent wise'!A:E,5,0)</f>
        <v>RECL</v>
      </c>
      <c r="F477" s="32">
        <v>45935</v>
      </c>
      <c r="G477">
        <f>COUNTIFS('Audit Raw data'!J:J,A:A,'Audit Raw data'!E:E,F:F)</f>
        <v>0</v>
      </c>
      <c r="H477" s="42" t="str">
        <f>IFERROR(SUMIFS('Audit Raw data'!BZ:BZ,'Audit Raw data'!J:J,A:A,'Audit Raw data'!E:E,F:F)/G477,"-")</f>
        <v>-</v>
      </c>
      <c r="I477">
        <f>COUNTIFS('Audit Raw data'!AM:AM,"Yes",'Audit Raw data'!J:J,A:A,'Audit Raw data'!E:E,'Day wise agent'!F:F)</f>
        <v>0</v>
      </c>
      <c r="J477">
        <f>COUNTIFS('Audit Raw data'!AM:AM,"NO",'Audit Raw data'!J:J,A:A,'Audit Raw data'!E:E,'Day wise agent'!F:F)</f>
        <v>0</v>
      </c>
      <c r="K477" s="12" t="str">
        <f t="shared" si="7"/>
        <v xml:space="preserve"> </v>
      </c>
    </row>
    <row r="478" spans="1:11" x14ac:dyDescent="0.35">
      <c r="A478" t="s">
        <v>243</v>
      </c>
      <c r="B478" t="s">
        <v>244</v>
      </c>
      <c r="C478" s="32">
        <v>45710</v>
      </c>
      <c r="D478" t="s">
        <v>242</v>
      </c>
      <c r="E478" t="str">
        <f>VLOOKUP(A478,'Agent wise'!A:E,5,0)</f>
        <v>RECL</v>
      </c>
      <c r="F478" s="32">
        <v>45935</v>
      </c>
      <c r="G478">
        <f>COUNTIFS('Audit Raw data'!J:J,A:A,'Audit Raw data'!E:E,F:F)</f>
        <v>0</v>
      </c>
      <c r="H478" s="42" t="str">
        <f>IFERROR(SUMIFS('Audit Raw data'!BZ:BZ,'Audit Raw data'!J:J,A:A,'Audit Raw data'!E:E,F:F)/G478,"-")</f>
        <v>-</v>
      </c>
      <c r="I478">
        <f>COUNTIFS('Audit Raw data'!AM:AM,"Yes",'Audit Raw data'!J:J,A:A,'Audit Raw data'!E:E,'Day wise agent'!F:F)</f>
        <v>0</v>
      </c>
      <c r="J478">
        <f>COUNTIFS('Audit Raw data'!AM:AM,"NO",'Audit Raw data'!J:J,A:A,'Audit Raw data'!E:E,'Day wise agent'!F:F)</f>
        <v>0</v>
      </c>
      <c r="K478" s="12" t="str">
        <f t="shared" si="7"/>
        <v xml:space="preserve"> </v>
      </c>
    </row>
    <row r="479" spans="1:11" x14ac:dyDescent="0.35">
      <c r="A479" t="s">
        <v>245</v>
      </c>
      <c r="B479" t="s">
        <v>246</v>
      </c>
      <c r="C479" s="32">
        <v>45710</v>
      </c>
      <c r="D479" t="s">
        <v>290</v>
      </c>
      <c r="E479" t="str">
        <f>VLOOKUP(A479,'Agent wise'!A:E,5,0)</f>
        <v>Wireless</v>
      </c>
      <c r="F479" s="32">
        <v>45935</v>
      </c>
      <c r="G479">
        <f>COUNTIFS('Audit Raw data'!J:J,A:A,'Audit Raw data'!E:E,F:F)</f>
        <v>1</v>
      </c>
      <c r="H479" s="42">
        <f>IFERROR(SUMIFS('Audit Raw data'!BZ:BZ,'Audit Raw data'!J:J,A:A,'Audit Raw data'!E:E,F:F)/G479,"-")</f>
        <v>88</v>
      </c>
      <c r="I479">
        <f>COUNTIFS('Audit Raw data'!AM:AM,"Yes",'Audit Raw data'!J:J,A:A,'Audit Raw data'!E:E,'Day wise agent'!F:F)</f>
        <v>1</v>
      </c>
      <c r="J479">
        <f>COUNTIFS('Audit Raw data'!AM:AM,"NO",'Audit Raw data'!J:J,A:A,'Audit Raw data'!E:E,'Day wise agent'!F:F)</f>
        <v>0</v>
      </c>
      <c r="K479" s="12">
        <f t="shared" si="7"/>
        <v>1</v>
      </c>
    </row>
    <row r="480" spans="1:11" x14ac:dyDescent="0.35">
      <c r="A480" t="s">
        <v>238</v>
      </c>
      <c r="B480" t="s">
        <v>239</v>
      </c>
      <c r="C480" s="32">
        <v>45710</v>
      </c>
      <c r="D480" t="s">
        <v>242</v>
      </c>
      <c r="E480" t="str">
        <f>VLOOKUP(A480,'Agent wise'!A:E,5,0)</f>
        <v>RECL</v>
      </c>
      <c r="F480" s="32">
        <v>45935</v>
      </c>
      <c r="G480">
        <f>COUNTIFS('Audit Raw data'!J:J,A:A,'Audit Raw data'!E:E,F:F)</f>
        <v>0</v>
      </c>
      <c r="H480" s="42" t="str">
        <f>IFERROR(SUMIFS('Audit Raw data'!BZ:BZ,'Audit Raw data'!J:J,A:A,'Audit Raw data'!E:E,F:F)/G480,"-")</f>
        <v>-</v>
      </c>
      <c r="I480">
        <f>COUNTIFS('Audit Raw data'!AM:AM,"Yes",'Audit Raw data'!J:J,A:A,'Audit Raw data'!E:E,'Day wise agent'!F:F)</f>
        <v>0</v>
      </c>
      <c r="J480">
        <f>COUNTIFS('Audit Raw data'!AM:AM,"NO",'Audit Raw data'!J:J,A:A,'Audit Raw data'!E:E,'Day wise agent'!F:F)</f>
        <v>0</v>
      </c>
      <c r="K480" s="12" t="str">
        <f t="shared" si="7"/>
        <v xml:space="preserve"> </v>
      </c>
    </row>
    <row r="481" spans="1:11" x14ac:dyDescent="0.35">
      <c r="A481" t="s">
        <v>140</v>
      </c>
      <c r="B481" t="s">
        <v>247</v>
      </c>
      <c r="C481" s="32">
        <v>45717</v>
      </c>
      <c r="D481" t="s">
        <v>192</v>
      </c>
      <c r="E481" t="str">
        <f>VLOOKUP(A481,'Agent wise'!A:E,5,0)</f>
        <v>Wire-line</v>
      </c>
      <c r="F481" s="32">
        <v>45935</v>
      </c>
      <c r="G481">
        <f>COUNTIFS('Audit Raw data'!J:J,A:A,'Audit Raw data'!E:E,F:F)</f>
        <v>0</v>
      </c>
      <c r="H481" s="42" t="str">
        <f>IFERROR(SUMIFS('Audit Raw data'!BZ:BZ,'Audit Raw data'!J:J,A:A,'Audit Raw data'!E:E,F:F)/G481,"-")</f>
        <v>-</v>
      </c>
      <c r="I481">
        <f>COUNTIFS('Audit Raw data'!AM:AM,"Yes",'Audit Raw data'!J:J,A:A,'Audit Raw data'!E:E,'Day wise agent'!F:F)</f>
        <v>0</v>
      </c>
      <c r="J481">
        <f>COUNTIFS('Audit Raw data'!AM:AM,"NO",'Audit Raw data'!J:J,A:A,'Audit Raw data'!E:E,'Day wise agent'!F:F)</f>
        <v>0</v>
      </c>
      <c r="K481" s="12" t="str">
        <f t="shared" si="7"/>
        <v xml:space="preserve"> </v>
      </c>
    </row>
    <row r="482" spans="1:11" x14ac:dyDescent="0.35">
      <c r="A482" t="s">
        <v>248</v>
      </c>
      <c r="B482" t="s">
        <v>249</v>
      </c>
      <c r="C482" s="32">
        <v>45723</v>
      </c>
      <c r="D482" t="s">
        <v>290</v>
      </c>
      <c r="E482" t="str">
        <f>VLOOKUP(A482,'Agent wise'!A:E,5,0)</f>
        <v>Wireless</v>
      </c>
      <c r="F482" s="32">
        <v>45935</v>
      </c>
      <c r="G482">
        <f>COUNTIFS('Audit Raw data'!J:J,A:A,'Audit Raw data'!E:E,F:F)</f>
        <v>0</v>
      </c>
      <c r="H482" s="42" t="str">
        <f>IFERROR(SUMIFS('Audit Raw data'!BZ:BZ,'Audit Raw data'!J:J,A:A,'Audit Raw data'!E:E,F:F)/G482,"-")</f>
        <v>-</v>
      </c>
      <c r="I482">
        <f>COUNTIFS('Audit Raw data'!AM:AM,"Yes",'Audit Raw data'!J:J,A:A,'Audit Raw data'!E:E,'Day wise agent'!F:F)</f>
        <v>0</v>
      </c>
      <c r="J482">
        <f>COUNTIFS('Audit Raw data'!AM:AM,"NO",'Audit Raw data'!J:J,A:A,'Audit Raw data'!E:E,'Day wise agent'!F:F)</f>
        <v>0</v>
      </c>
      <c r="K482" s="12" t="str">
        <f t="shared" si="7"/>
        <v xml:space="preserve"> </v>
      </c>
    </row>
    <row r="483" spans="1:11" x14ac:dyDescent="0.35">
      <c r="A483" t="s">
        <v>155</v>
      </c>
      <c r="B483" t="s">
        <v>250</v>
      </c>
      <c r="C483" s="32">
        <v>45735</v>
      </c>
      <c r="D483" t="s">
        <v>56</v>
      </c>
      <c r="E483" t="str">
        <f>VLOOKUP(A483,'Agent wise'!A:E,5,0)</f>
        <v>Wireless</v>
      </c>
      <c r="F483" s="32">
        <v>45935</v>
      </c>
      <c r="G483">
        <f>COUNTIFS('Audit Raw data'!J:J,A:A,'Audit Raw data'!E:E,F:F)</f>
        <v>0</v>
      </c>
      <c r="H483" s="42" t="str">
        <f>IFERROR(SUMIFS('Audit Raw data'!BZ:BZ,'Audit Raw data'!J:J,A:A,'Audit Raw data'!E:E,F:F)/G483,"-")</f>
        <v>-</v>
      </c>
      <c r="I483">
        <f>COUNTIFS('Audit Raw data'!AM:AM,"Yes",'Audit Raw data'!J:J,A:A,'Audit Raw data'!E:E,'Day wise agent'!F:F)</f>
        <v>0</v>
      </c>
      <c r="J483">
        <f>COUNTIFS('Audit Raw data'!AM:AM,"NO",'Audit Raw data'!J:J,A:A,'Audit Raw data'!E:E,'Day wise agent'!F:F)</f>
        <v>0</v>
      </c>
      <c r="K483" s="12" t="str">
        <f t="shared" si="7"/>
        <v xml:space="preserve"> </v>
      </c>
    </row>
    <row r="484" spans="1:11" x14ac:dyDescent="0.35">
      <c r="A484" t="s">
        <v>251</v>
      </c>
      <c r="B484" t="s">
        <v>252</v>
      </c>
      <c r="C484" s="32">
        <v>45748</v>
      </c>
      <c r="D484" t="s">
        <v>290</v>
      </c>
      <c r="E484" t="str">
        <f>VLOOKUP(A484,'Agent wise'!A:E,5,0)</f>
        <v>Wireless</v>
      </c>
      <c r="F484" s="32">
        <v>45935</v>
      </c>
      <c r="G484">
        <f>COUNTIFS('Audit Raw data'!J:J,A:A,'Audit Raw data'!E:E,F:F)</f>
        <v>0</v>
      </c>
      <c r="H484" s="42" t="str">
        <f>IFERROR(SUMIFS('Audit Raw data'!BZ:BZ,'Audit Raw data'!J:J,A:A,'Audit Raw data'!E:E,F:F)/G484,"-")</f>
        <v>-</v>
      </c>
      <c r="I484">
        <f>COUNTIFS('Audit Raw data'!AM:AM,"Yes",'Audit Raw data'!J:J,A:A,'Audit Raw data'!E:E,'Day wise agent'!F:F)</f>
        <v>0</v>
      </c>
      <c r="J484">
        <f>COUNTIFS('Audit Raw data'!AM:AM,"NO",'Audit Raw data'!J:J,A:A,'Audit Raw data'!E:E,'Day wise agent'!F:F)</f>
        <v>0</v>
      </c>
      <c r="K484" s="12" t="str">
        <f t="shared" si="7"/>
        <v xml:space="preserve"> </v>
      </c>
    </row>
    <row r="485" spans="1:11" x14ac:dyDescent="0.35">
      <c r="A485" t="s">
        <v>150</v>
      </c>
      <c r="B485" t="s">
        <v>253</v>
      </c>
      <c r="C485" s="32">
        <v>45767</v>
      </c>
      <c r="D485" t="s">
        <v>192</v>
      </c>
      <c r="E485" t="str">
        <f>VLOOKUP(A485,'Agent wise'!A:E,5,0)</f>
        <v>Wire-line</v>
      </c>
      <c r="F485" s="32">
        <v>45935</v>
      </c>
      <c r="G485">
        <f>COUNTIFS('Audit Raw data'!J:J,A:A,'Audit Raw data'!E:E,F:F)</f>
        <v>4</v>
      </c>
      <c r="H485" s="42">
        <f>IFERROR(SUMIFS('Audit Raw data'!BZ:BZ,'Audit Raw data'!J:J,A:A,'Audit Raw data'!E:E,F:F)/G485,"-")</f>
        <v>99</v>
      </c>
      <c r="I485">
        <f>COUNTIFS('Audit Raw data'!AM:AM,"Yes",'Audit Raw data'!J:J,A:A,'Audit Raw data'!E:E,'Day wise agent'!F:F)</f>
        <v>4</v>
      </c>
      <c r="J485">
        <f>COUNTIFS('Audit Raw data'!AM:AM,"NO",'Audit Raw data'!J:J,A:A,'Audit Raw data'!E:E,'Day wise agent'!F:F)</f>
        <v>0</v>
      </c>
      <c r="K485" s="12">
        <f t="shared" si="7"/>
        <v>1</v>
      </c>
    </row>
    <row r="486" spans="1:11" x14ac:dyDescent="0.35">
      <c r="A486" t="s">
        <v>254</v>
      </c>
      <c r="B486" t="s">
        <v>255</v>
      </c>
      <c r="C486" s="32">
        <v>45766</v>
      </c>
      <c r="D486" t="s">
        <v>481</v>
      </c>
      <c r="E486" t="str">
        <f>VLOOKUP(A486,'Agent wise'!A:E,5,0)</f>
        <v>Wireless</v>
      </c>
      <c r="F486" s="32">
        <v>45935</v>
      </c>
      <c r="G486">
        <f>COUNTIFS('Audit Raw data'!J:J,A:A,'Audit Raw data'!E:E,F:F)</f>
        <v>0</v>
      </c>
      <c r="H486" s="42" t="str">
        <f>IFERROR(SUMIFS('Audit Raw data'!BZ:BZ,'Audit Raw data'!J:J,A:A,'Audit Raw data'!E:E,F:F)/G486,"-")</f>
        <v>-</v>
      </c>
      <c r="I486">
        <f>COUNTIFS('Audit Raw data'!AM:AM,"Yes",'Audit Raw data'!J:J,A:A,'Audit Raw data'!E:E,'Day wise agent'!F:F)</f>
        <v>0</v>
      </c>
      <c r="J486">
        <f>COUNTIFS('Audit Raw data'!AM:AM,"NO",'Audit Raw data'!J:J,A:A,'Audit Raw data'!E:E,'Day wise agent'!F:F)</f>
        <v>0</v>
      </c>
      <c r="K486" s="12" t="str">
        <f t="shared" si="7"/>
        <v xml:space="preserve"> </v>
      </c>
    </row>
    <row r="487" spans="1:11" x14ac:dyDescent="0.35">
      <c r="A487" t="s">
        <v>149</v>
      </c>
      <c r="B487" t="s">
        <v>258</v>
      </c>
      <c r="C487" s="32">
        <v>45775</v>
      </c>
      <c r="D487" t="s">
        <v>192</v>
      </c>
      <c r="E487" t="str">
        <f>VLOOKUP(A487,'Agent wise'!A:E,5,0)</f>
        <v>Wire-line</v>
      </c>
      <c r="F487" s="32">
        <v>45935</v>
      </c>
      <c r="G487">
        <f>COUNTIFS('Audit Raw data'!J:J,A:A,'Audit Raw data'!E:E,F:F)</f>
        <v>2</v>
      </c>
      <c r="H487" s="42">
        <f>IFERROR(SUMIFS('Audit Raw data'!BZ:BZ,'Audit Raw data'!J:J,A:A,'Audit Raw data'!E:E,F:F)/G487,"-")</f>
        <v>100</v>
      </c>
      <c r="I487">
        <f>COUNTIFS('Audit Raw data'!AM:AM,"Yes",'Audit Raw data'!J:J,A:A,'Audit Raw data'!E:E,'Day wise agent'!F:F)</f>
        <v>2</v>
      </c>
      <c r="J487">
        <f>COUNTIFS('Audit Raw data'!AM:AM,"NO",'Audit Raw data'!J:J,A:A,'Audit Raw data'!E:E,'Day wise agent'!F:F)</f>
        <v>0</v>
      </c>
      <c r="K487" s="12">
        <f t="shared" si="7"/>
        <v>1</v>
      </c>
    </row>
    <row r="488" spans="1:11" x14ac:dyDescent="0.35">
      <c r="A488" t="s">
        <v>259</v>
      </c>
      <c r="B488" t="s">
        <v>260</v>
      </c>
      <c r="C488" s="32">
        <v>45797</v>
      </c>
      <c r="D488" t="s">
        <v>192</v>
      </c>
      <c r="E488" t="str">
        <f>VLOOKUP(A488,'Agent wise'!A:E,5,0)</f>
        <v>Wire-line</v>
      </c>
      <c r="F488" s="32">
        <v>45935</v>
      </c>
      <c r="G488">
        <f>COUNTIFS('Audit Raw data'!J:J,A:A,'Audit Raw data'!E:E,F:F)</f>
        <v>0</v>
      </c>
      <c r="H488" s="42" t="str">
        <f>IFERROR(SUMIFS('Audit Raw data'!BZ:BZ,'Audit Raw data'!J:J,A:A,'Audit Raw data'!E:E,F:F)/G488,"-")</f>
        <v>-</v>
      </c>
      <c r="I488">
        <f>COUNTIFS('Audit Raw data'!AM:AM,"Yes",'Audit Raw data'!J:J,A:A,'Audit Raw data'!E:E,'Day wise agent'!F:F)</f>
        <v>0</v>
      </c>
      <c r="J488">
        <f>COUNTIFS('Audit Raw data'!AM:AM,"NO",'Audit Raw data'!J:J,A:A,'Audit Raw data'!E:E,'Day wise agent'!F:F)</f>
        <v>0</v>
      </c>
      <c r="K488" s="12" t="str">
        <f t="shared" si="7"/>
        <v xml:space="preserve"> </v>
      </c>
    </row>
    <row r="489" spans="1:11" x14ac:dyDescent="0.35">
      <c r="A489" t="s">
        <v>151</v>
      </c>
      <c r="B489" t="s">
        <v>261</v>
      </c>
      <c r="C489" s="32">
        <v>45797</v>
      </c>
      <c r="D489" t="s">
        <v>192</v>
      </c>
      <c r="E489" t="str">
        <f>VLOOKUP(A489,'Agent wise'!A:E,5,0)</f>
        <v>Wire-line</v>
      </c>
      <c r="F489" s="32">
        <v>45935</v>
      </c>
      <c r="G489">
        <f>COUNTIFS('Audit Raw data'!J:J,A:A,'Audit Raw data'!E:E,F:F)</f>
        <v>1</v>
      </c>
      <c r="H489" s="42">
        <f>IFERROR(SUMIFS('Audit Raw data'!BZ:BZ,'Audit Raw data'!J:J,A:A,'Audit Raw data'!E:E,F:F)/G489,"-")</f>
        <v>92</v>
      </c>
      <c r="I489">
        <f>COUNTIFS('Audit Raw data'!AM:AM,"Yes",'Audit Raw data'!J:J,A:A,'Audit Raw data'!E:E,'Day wise agent'!F:F)</f>
        <v>1</v>
      </c>
      <c r="J489">
        <f>COUNTIFS('Audit Raw data'!AM:AM,"NO",'Audit Raw data'!J:J,A:A,'Audit Raw data'!E:E,'Day wise agent'!F:F)</f>
        <v>0</v>
      </c>
      <c r="K489" s="12">
        <f t="shared" si="7"/>
        <v>1</v>
      </c>
    </row>
    <row r="490" spans="1:11" x14ac:dyDescent="0.35">
      <c r="A490" t="s">
        <v>262</v>
      </c>
      <c r="B490" t="s">
        <v>263</v>
      </c>
      <c r="C490" s="32">
        <v>45809</v>
      </c>
      <c r="D490" t="s">
        <v>481</v>
      </c>
      <c r="E490" t="str">
        <f>VLOOKUP(A490,'Agent wise'!A:E,5,0)</f>
        <v>Wireless</v>
      </c>
      <c r="F490" s="32">
        <v>45935</v>
      </c>
      <c r="G490">
        <f>COUNTIFS('Audit Raw data'!J:J,A:A,'Audit Raw data'!E:E,F:F)</f>
        <v>0</v>
      </c>
      <c r="H490" s="42" t="str">
        <f>IFERROR(SUMIFS('Audit Raw data'!BZ:BZ,'Audit Raw data'!J:J,A:A,'Audit Raw data'!E:E,F:F)/G490,"-")</f>
        <v>-</v>
      </c>
      <c r="I490">
        <f>COUNTIFS('Audit Raw data'!AM:AM,"Yes",'Audit Raw data'!J:J,A:A,'Audit Raw data'!E:E,'Day wise agent'!F:F)</f>
        <v>0</v>
      </c>
      <c r="J490">
        <f>COUNTIFS('Audit Raw data'!AM:AM,"NO",'Audit Raw data'!J:J,A:A,'Audit Raw data'!E:E,'Day wise agent'!F:F)</f>
        <v>0</v>
      </c>
      <c r="K490" s="12" t="str">
        <f t="shared" si="7"/>
        <v xml:space="preserve"> </v>
      </c>
    </row>
    <row r="491" spans="1:11" x14ac:dyDescent="0.35">
      <c r="A491" t="s">
        <v>264</v>
      </c>
      <c r="B491" t="s">
        <v>265</v>
      </c>
      <c r="C491" s="32">
        <v>45809</v>
      </c>
      <c r="D491" t="s">
        <v>56</v>
      </c>
      <c r="E491" t="str">
        <f>VLOOKUP(A491,'Agent wise'!A:E,5,0)</f>
        <v>Wireless</v>
      </c>
      <c r="F491" s="32">
        <v>45935</v>
      </c>
      <c r="G491">
        <f>COUNTIFS('Audit Raw data'!J:J,A:A,'Audit Raw data'!E:E,F:F)</f>
        <v>0</v>
      </c>
      <c r="H491" s="42" t="str">
        <f>IFERROR(SUMIFS('Audit Raw data'!BZ:BZ,'Audit Raw data'!J:J,A:A,'Audit Raw data'!E:E,F:F)/G491,"-")</f>
        <v>-</v>
      </c>
      <c r="I491">
        <f>COUNTIFS('Audit Raw data'!AM:AM,"Yes",'Audit Raw data'!J:J,A:A,'Audit Raw data'!E:E,'Day wise agent'!F:F)</f>
        <v>0</v>
      </c>
      <c r="J491">
        <f>COUNTIFS('Audit Raw data'!AM:AM,"NO",'Audit Raw data'!J:J,A:A,'Audit Raw data'!E:E,'Day wise agent'!F:F)</f>
        <v>0</v>
      </c>
      <c r="K491" s="12" t="str">
        <f t="shared" si="7"/>
        <v xml:space="preserve"> </v>
      </c>
    </row>
    <row r="492" spans="1:11" x14ac:dyDescent="0.35">
      <c r="A492" t="s">
        <v>266</v>
      </c>
      <c r="B492" t="s">
        <v>267</v>
      </c>
      <c r="C492" s="32">
        <v>45823</v>
      </c>
      <c r="D492" t="s">
        <v>56</v>
      </c>
      <c r="E492" t="str">
        <f>VLOOKUP(A492,'Agent wise'!A:E,5,0)</f>
        <v>Wireless</v>
      </c>
      <c r="F492" s="32">
        <v>45935</v>
      </c>
      <c r="G492">
        <f>COUNTIFS('Audit Raw data'!J:J,A:A,'Audit Raw data'!E:E,F:F)</f>
        <v>0</v>
      </c>
      <c r="H492" s="42" t="str">
        <f>IFERROR(SUMIFS('Audit Raw data'!BZ:BZ,'Audit Raw data'!J:J,A:A,'Audit Raw data'!E:E,F:F)/G492,"-")</f>
        <v>-</v>
      </c>
      <c r="I492">
        <f>COUNTIFS('Audit Raw data'!AM:AM,"Yes",'Audit Raw data'!J:J,A:A,'Audit Raw data'!E:E,'Day wise agent'!F:F)</f>
        <v>0</v>
      </c>
      <c r="J492">
        <f>COUNTIFS('Audit Raw data'!AM:AM,"NO",'Audit Raw data'!J:J,A:A,'Audit Raw data'!E:E,'Day wise agent'!F:F)</f>
        <v>0</v>
      </c>
      <c r="K492" s="12" t="str">
        <f t="shared" si="7"/>
        <v xml:space="preserve"> </v>
      </c>
    </row>
    <row r="493" spans="1:11" x14ac:dyDescent="0.35">
      <c r="A493" t="s">
        <v>268</v>
      </c>
      <c r="B493" t="s">
        <v>269</v>
      </c>
      <c r="C493" s="32">
        <v>45830</v>
      </c>
      <c r="D493" t="s">
        <v>80</v>
      </c>
      <c r="E493" t="str">
        <f>VLOOKUP(A493,'Agent wise'!A:E,5,0)</f>
        <v>Wireless</v>
      </c>
      <c r="F493" s="32">
        <v>45935</v>
      </c>
      <c r="G493">
        <f>COUNTIFS('Audit Raw data'!J:J,A:A,'Audit Raw data'!E:E,F:F)</f>
        <v>0</v>
      </c>
      <c r="H493" s="42" t="str">
        <f>IFERROR(SUMIFS('Audit Raw data'!BZ:BZ,'Audit Raw data'!J:J,A:A,'Audit Raw data'!E:E,F:F)/G493,"-")</f>
        <v>-</v>
      </c>
      <c r="I493">
        <f>COUNTIFS('Audit Raw data'!AM:AM,"Yes",'Audit Raw data'!J:J,A:A,'Audit Raw data'!E:E,'Day wise agent'!F:F)</f>
        <v>0</v>
      </c>
      <c r="J493">
        <f>COUNTIFS('Audit Raw data'!AM:AM,"NO",'Audit Raw data'!J:J,A:A,'Audit Raw data'!E:E,'Day wise agent'!F:F)</f>
        <v>0</v>
      </c>
      <c r="K493" s="12" t="str">
        <f t="shared" si="7"/>
        <v xml:space="preserve"> </v>
      </c>
    </row>
    <row r="494" spans="1:11" x14ac:dyDescent="0.35">
      <c r="A494" t="s">
        <v>270</v>
      </c>
      <c r="B494" t="s">
        <v>271</v>
      </c>
      <c r="C494" s="32">
        <v>45834</v>
      </c>
      <c r="D494" t="s">
        <v>481</v>
      </c>
      <c r="E494" t="str">
        <f>VLOOKUP(A494,'Agent wise'!A:E,5,0)</f>
        <v>Wireless</v>
      </c>
      <c r="F494" s="32">
        <v>45935</v>
      </c>
      <c r="G494">
        <f>COUNTIFS('Audit Raw data'!J:J,A:A,'Audit Raw data'!E:E,F:F)</f>
        <v>2</v>
      </c>
      <c r="H494" s="42">
        <f>IFERROR(SUMIFS('Audit Raw data'!BZ:BZ,'Audit Raw data'!J:J,A:A,'Audit Raw data'!E:E,F:F)/G494,"-")</f>
        <v>89</v>
      </c>
      <c r="I494">
        <f>COUNTIFS('Audit Raw data'!AM:AM,"Yes",'Audit Raw data'!J:J,A:A,'Audit Raw data'!E:E,'Day wise agent'!F:F)</f>
        <v>2</v>
      </c>
      <c r="J494">
        <f>COUNTIFS('Audit Raw data'!AM:AM,"NO",'Audit Raw data'!J:J,A:A,'Audit Raw data'!E:E,'Day wise agent'!F:F)</f>
        <v>0</v>
      </c>
      <c r="K494" s="12">
        <f t="shared" si="7"/>
        <v>1</v>
      </c>
    </row>
    <row r="495" spans="1:11" x14ac:dyDescent="0.35">
      <c r="A495" t="s">
        <v>274</v>
      </c>
      <c r="B495" t="s">
        <v>275</v>
      </c>
      <c r="C495" s="32">
        <v>45840</v>
      </c>
      <c r="D495" t="s">
        <v>290</v>
      </c>
      <c r="E495" t="str">
        <f>VLOOKUP(A495,'Agent wise'!A:E,5,0)</f>
        <v>Wireless</v>
      </c>
      <c r="F495" s="32">
        <v>45935</v>
      </c>
      <c r="G495">
        <f>COUNTIFS('Audit Raw data'!J:J,A:A,'Audit Raw data'!E:E,F:F)</f>
        <v>2</v>
      </c>
      <c r="H495" s="42">
        <f>IFERROR(SUMIFS('Audit Raw data'!BZ:BZ,'Audit Raw data'!J:J,A:A,'Audit Raw data'!E:E,F:F)/G495,"-")</f>
        <v>92</v>
      </c>
      <c r="I495">
        <f>COUNTIFS('Audit Raw data'!AM:AM,"Yes",'Audit Raw data'!J:J,A:A,'Audit Raw data'!E:E,'Day wise agent'!F:F)</f>
        <v>2</v>
      </c>
      <c r="J495">
        <f>COUNTIFS('Audit Raw data'!AM:AM,"NO",'Audit Raw data'!J:J,A:A,'Audit Raw data'!E:E,'Day wise agent'!F:F)</f>
        <v>0</v>
      </c>
      <c r="K495" s="12">
        <f t="shared" si="7"/>
        <v>1</v>
      </c>
    </row>
    <row r="496" spans="1:11" x14ac:dyDescent="0.35">
      <c r="A496" t="s">
        <v>272</v>
      </c>
      <c r="B496" t="s">
        <v>273</v>
      </c>
      <c r="C496" s="32">
        <v>45840</v>
      </c>
      <c r="D496" t="s">
        <v>56</v>
      </c>
      <c r="E496" t="str">
        <f>VLOOKUP(A496,'Agent wise'!A:E,5,0)</f>
        <v>Wireless</v>
      </c>
      <c r="F496" s="32">
        <v>45935</v>
      </c>
      <c r="G496">
        <f>COUNTIFS('Audit Raw data'!J:J,A:A,'Audit Raw data'!E:E,F:F)</f>
        <v>0</v>
      </c>
      <c r="H496" s="42" t="str">
        <f>IFERROR(SUMIFS('Audit Raw data'!BZ:BZ,'Audit Raw data'!J:J,A:A,'Audit Raw data'!E:E,F:F)/G496,"-")</f>
        <v>-</v>
      </c>
      <c r="I496">
        <f>COUNTIFS('Audit Raw data'!AM:AM,"Yes",'Audit Raw data'!J:J,A:A,'Audit Raw data'!E:E,'Day wise agent'!F:F)</f>
        <v>0</v>
      </c>
      <c r="J496">
        <f>COUNTIFS('Audit Raw data'!AM:AM,"NO",'Audit Raw data'!J:J,A:A,'Audit Raw data'!E:E,'Day wise agent'!F:F)</f>
        <v>0</v>
      </c>
      <c r="K496" s="12" t="str">
        <f t="shared" si="7"/>
        <v xml:space="preserve"> </v>
      </c>
    </row>
    <row r="497" spans="1:11" x14ac:dyDescent="0.35">
      <c r="A497" t="s">
        <v>278</v>
      </c>
      <c r="B497" t="s">
        <v>279</v>
      </c>
      <c r="C497" s="32">
        <v>45856</v>
      </c>
      <c r="D497" t="s">
        <v>80</v>
      </c>
      <c r="E497" t="str">
        <f>VLOOKUP(A497,'Agent wise'!A:E,5,0)</f>
        <v>Wireless</v>
      </c>
      <c r="F497" s="32">
        <v>45935</v>
      </c>
      <c r="G497">
        <f>COUNTIFS('Audit Raw data'!J:J,A:A,'Audit Raw data'!E:E,F:F)</f>
        <v>0</v>
      </c>
      <c r="H497" s="42" t="str">
        <f>IFERROR(SUMIFS('Audit Raw data'!BZ:BZ,'Audit Raw data'!J:J,A:A,'Audit Raw data'!E:E,F:F)/G497,"-")</f>
        <v>-</v>
      </c>
      <c r="I497">
        <f>COUNTIFS('Audit Raw data'!AM:AM,"Yes",'Audit Raw data'!J:J,A:A,'Audit Raw data'!E:E,'Day wise agent'!F:F)</f>
        <v>0</v>
      </c>
      <c r="J497">
        <f>COUNTIFS('Audit Raw data'!AM:AM,"NO",'Audit Raw data'!J:J,A:A,'Audit Raw data'!E:E,'Day wise agent'!F:F)</f>
        <v>0</v>
      </c>
      <c r="K497" s="12" t="str">
        <f t="shared" si="7"/>
        <v xml:space="preserve"> </v>
      </c>
    </row>
    <row r="498" spans="1:11" x14ac:dyDescent="0.35">
      <c r="A498" t="s">
        <v>280</v>
      </c>
      <c r="B498" t="s">
        <v>460</v>
      </c>
      <c r="C498" s="32">
        <v>45856</v>
      </c>
      <c r="D498" t="s">
        <v>56</v>
      </c>
      <c r="E498" t="str">
        <f>VLOOKUP(A498,'Agent wise'!A:E,5,0)</f>
        <v>Wireless</v>
      </c>
      <c r="F498" s="32">
        <v>45935</v>
      </c>
      <c r="G498">
        <f>COUNTIFS('Audit Raw data'!J:J,A:A,'Audit Raw data'!E:E,F:F)</f>
        <v>0</v>
      </c>
      <c r="H498" s="42" t="str">
        <f>IFERROR(SUMIFS('Audit Raw data'!BZ:BZ,'Audit Raw data'!J:J,A:A,'Audit Raw data'!E:E,F:F)/G498,"-")</f>
        <v>-</v>
      </c>
      <c r="I498">
        <f>COUNTIFS('Audit Raw data'!AM:AM,"Yes",'Audit Raw data'!J:J,A:A,'Audit Raw data'!E:E,'Day wise agent'!F:F)</f>
        <v>0</v>
      </c>
      <c r="J498">
        <f>COUNTIFS('Audit Raw data'!AM:AM,"NO",'Audit Raw data'!J:J,A:A,'Audit Raw data'!E:E,'Day wise agent'!F:F)</f>
        <v>0</v>
      </c>
      <c r="K498" s="12" t="str">
        <f t="shared" si="7"/>
        <v xml:space="preserve"> </v>
      </c>
    </row>
    <row r="499" spans="1:11" x14ac:dyDescent="0.35">
      <c r="A499" t="s">
        <v>281</v>
      </c>
      <c r="B499" t="s">
        <v>282</v>
      </c>
      <c r="C499" s="32">
        <v>45855</v>
      </c>
      <c r="D499" t="s">
        <v>481</v>
      </c>
      <c r="E499" t="str">
        <f>VLOOKUP(A499,'Agent wise'!A:E,5,0)</f>
        <v>Wireless</v>
      </c>
      <c r="F499" s="32">
        <v>45935</v>
      </c>
      <c r="G499">
        <f>COUNTIFS('Audit Raw data'!J:J,A:A,'Audit Raw data'!E:E,F:F)</f>
        <v>0</v>
      </c>
      <c r="H499" s="42" t="str">
        <f>IFERROR(SUMIFS('Audit Raw data'!BZ:BZ,'Audit Raw data'!J:J,A:A,'Audit Raw data'!E:E,F:F)/G499,"-")</f>
        <v>-</v>
      </c>
      <c r="I499">
        <f>COUNTIFS('Audit Raw data'!AM:AM,"Yes",'Audit Raw data'!J:J,A:A,'Audit Raw data'!E:E,'Day wise agent'!F:F)</f>
        <v>0</v>
      </c>
      <c r="J499">
        <f>COUNTIFS('Audit Raw data'!AM:AM,"NO",'Audit Raw data'!J:J,A:A,'Audit Raw data'!E:E,'Day wise agent'!F:F)</f>
        <v>0</v>
      </c>
      <c r="K499" s="12" t="str">
        <f t="shared" si="7"/>
        <v xml:space="preserve"> </v>
      </c>
    </row>
    <row r="500" spans="1:11" x14ac:dyDescent="0.35">
      <c r="A500" t="s">
        <v>161</v>
      </c>
      <c r="B500" t="s">
        <v>283</v>
      </c>
      <c r="C500" s="32">
        <v>45856</v>
      </c>
      <c r="D500" t="s">
        <v>481</v>
      </c>
      <c r="E500" t="str">
        <f>VLOOKUP(A500,'Agent wise'!A:E,5,0)</f>
        <v>Wireless</v>
      </c>
      <c r="F500" s="32">
        <v>45935</v>
      </c>
      <c r="G500">
        <f>COUNTIFS('Audit Raw data'!J:J,A:A,'Audit Raw data'!E:E,F:F)</f>
        <v>1</v>
      </c>
      <c r="H500" s="42">
        <f>IFERROR(SUMIFS('Audit Raw data'!BZ:BZ,'Audit Raw data'!J:J,A:A,'Audit Raw data'!E:E,F:F)/G500,"-")</f>
        <v>80</v>
      </c>
      <c r="I500">
        <f>COUNTIFS('Audit Raw data'!AM:AM,"Yes",'Audit Raw data'!J:J,A:A,'Audit Raw data'!E:E,'Day wise agent'!F:F)</f>
        <v>1</v>
      </c>
      <c r="J500">
        <f>COUNTIFS('Audit Raw data'!AM:AM,"NO",'Audit Raw data'!J:J,A:A,'Audit Raw data'!E:E,'Day wise agent'!F:F)</f>
        <v>0</v>
      </c>
      <c r="K500" s="12">
        <f t="shared" si="7"/>
        <v>1</v>
      </c>
    </row>
    <row r="501" spans="1:11" x14ac:dyDescent="0.35">
      <c r="A501" t="s">
        <v>284</v>
      </c>
      <c r="B501" t="s">
        <v>461</v>
      </c>
      <c r="C501" s="32">
        <v>45855</v>
      </c>
      <c r="D501" t="s">
        <v>56</v>
      </c>
      <c r="E501" t="str">
        <f>VLOOKUP(A501,'Agent wise'!A:E,5,0)</f>
        <v>Wireless</v>
      </c>
      <c r="F501" s="32">
        <v>45935</v>
      </c>
      <c r="G501">
        <f>COUNTIFS('Audit Raw data'!J:J,A:A,'Audit Raw data'!E:E,F:F)</f>
        <v>0</v>
      </c>
      <c r="H501" s="42" t="str">
        <f>IFERROR(SUMIFS('Audit Raw data'!BZ:BZ,'Audit Raw data'!J:J,A:A,'Audit Raw data'!E:E,F:F)/G501,"-")</f>
        <v>-</v>
      </c>
      <c r="I501">
        <f>COUNTIFS('Audit Raw data'!AM:AM,"Yes",'Audit Raw data'!J:J,A:A,'Audit Raw data'!E:E,'Day wise agent'!F:F)</f>
        <v>0</v>
      </c>
      <c r="J501">
        <f>COUNTIFS('Audit Raw data'!AM:AM,"NO",'Audit Raw data'!J:J,A:A,'Audit Raw data'!E:E,'Day wise agent'!F:F)</f>
        <v>0</v>
      </c>
      <c r="K501" s="12" t="str">
        <f t="shared" si="7"/>
        <v xml:space="preserve"> </v>
      </c>
    </row>
    <row r="502" spans="1:11" x14ac:dyDescent="0.35">
      <c r="A502" t="s">
        <v>285</v>
      </c>
      <c r="B502" t="s">
        <v>462</v>
      </c>
      <c r="C502" s="32">
        <v>45865</v>
      </c>
      <c r="D502" t="s">
        <v>80</v>
      </c>
      <c r="E502" t="str">
        <f>VLOOKUP(A502,'Agent wise'!A:E,5,0)</f>
        <v>Wireless</v>
      </c>
      <c r="F502" s="32">
        <v>45935</v>
      </c>
      <c r="G502">
        <f>COUNTIFS('Audit Raw data'!J:J,A:A,'Audit Raw data'!E:E,F:F)</f>
        <v>0</v>
      </c>
      <c r="H502" s="42" t="str">
        <f>IFERROR(SUMIFS('Audit Raw data'!BZ:BZ,'Audit Raw data'!J:J,A:A,'Audit Raw data'!E:E,F:F)/G502,"-")</f>
        <v>-</v>
      </c>
      <c r="I502">
        <f>COUNTIFS('Audit Raw data'!AM:AM,"Yes",'Audit Raw data'!J:J,A:A,'Audit Raw data'!E:E,'Day wise agent'!F:F)</f>
        <v>0</v>
      </c>
      <c r="J502">
        <f>COUNTIFS('Audit Raw data'!AM:AM,"NO",'Audit Raw data'!J:J,A:A,'Audit Raw data'!E:E,'Day wise agent'!F:F)</f>
        <v>0</v>
      </c>
      <c r="K502" s="12" t="str">
        <f t="shared" si="7"/>
        <v xml:space="preserve"> </v>
      </c>
    </row>
    <row r="503" spans="1:11" x14ac:dyDescent="0.35">
      <c r="A503" t="s">
        <v>286</v>
      </c>
      <c r="B503" t="s">
        <v>287</v>
      </c>
      <c r="C503" s="32">
        <v>45865</v>
      </c>
      <c r="D503" t="s">
        <v>56</v>
      </c>
      <c r="E503" t="str">
        <f>VLOOKUP(A503,'Agent wise'!A:E,5,0)</f>
        <v>Wireless</v>
      </c>
      <c r="F503" s="32">
        <v>45935</v>
      </c>
      <c r="G503">
        <f>COUNTIFS('Audit Raw data'!J:J,A:A,'Audit Raw data'!E:E,F:F)</f>
        <v>0</v>
      </c>
      <c r="H503" s="42" t="str">
        <f>IFERROR(SUMIFS('Audit Raw data'!BZ:BZ,'Audit Raw data'!J:J,A:A,'Audit Raw data'!E:E,F:F)/G503,"-")</f>
        <v>-</v>
      </c>
      <c r="I503">
        <f>COUNTIFS('Audit Raw data'!AM:AM,"Yes",'Audit Raw data'!J:J,A:A,'Audit Raw data'!E:E,'Day wise agent'!F:F)</f>
        <v>0</v>
      </c>
      <c r="J503">
        <f>COUNTIFS('Audit Raw data'!AM:AM,"NO",'Audit Raw data'!J:J,A:A,'Audit Raw data'!E:E,'Day wise agent'!F:F)</f>
        <v>0</v>
      </c>
      <c r="K503" s="12" t="str">
        <f t="shared" si="7"/>
        <v xml:space="preserve"> </v>
      </c>
    </row>
    <row r="504" spans="1:11" x14ac:dyDescent="0.35">
      <c r="A504" t="s">
        <v>288</v>
      </c>
      <c r="B504" t="s">
        <v>289</v>
      </c>
      <c r="C504" s="32">
        <v>45865</v>
      </c>
      <c r="D504" t="s">
        <v>80</v>
      </c>
      <c r="E504" t="str">
        <f>VLOOKUP(A504,'Agent wise'!A:E,5,0)</f>
        <v>Wireless</v>
      </c>
      <c r="F504" s="32">
        <v>45935</v>
      </c>
      <c r="G504">
        <f>COUNTIFS('Audit Raw data'!J:J,A:A,'Audit Raw data'!E:E,F:F)</f>
        <v>0</v>
      </c>
      <c r="H504" s="42" t="str">
        <f>IFERROR(SUMIFS('Audit Raw data'!BZ:BZ,'Audit Raw data'!J:J,A:A,'Audit Raw data'!E:E,F:F)/G504,"-")</f>
        <v>-</v>
      </c>
      <c r="I504">
        <f>COUNTIFS('Audit Raw data'!AM:AM,"Yes",'Audit Raw data'!J:J,A:A,'Audit Raw data'!E:E,'Day wise agent'!F:F)</f>
        <v>0</v>
      </c>
      <c r="J504">
        <f>COUNTIFS('Audit Raw data'!AM:AM,"NO",'Audit Raw data'!J:J,A:A,'Audit Raw data'!E:E,'Day wise agent'!F:F)</f>
        <v>0</v>
      </c>
      <c r="K504" s="12" t="str">
        <f t="shared" si="7"/>
        <v xml:space="preserve"> </v>
      </c>
    </row>
    <row r="505" spans="1:11" x14ac:dyDescent="0.35">
      <c r="A505" t="s">
        <v>297</v>
      </c>
      <c r="B505" t="s">
        <v>463</v>
      </c>
      <c r="C505" s="32">
        <v>45881</v>
      </c>
      <c r="D505" t="s">
        <v>80</v>
      </c>
      <c r="E505" t="str">
        <f>VLOOKUP(A505,'Agent wise'!A:E,5,0)</f>
        <v>Wireless</v>
      </c>
      <c r="F505" s="32">
        <v>45935</v>
      </c>
      <c r="G505">
        <f>COUNTIFS('Audit Raw data'!J:J,A:A,'Audit Raw data'!E:E,F:F)</f>
        <v>0</v>
      </c>
      <c r="H505" s="42" t="str">
        <f>IFERROR(SUMIFS('Audit Raw data'!BZ:BZ,'Audit Raw data'!J:J,A:A,'Audit Raw data'!E:E,F:F)/G505,"-")</f>
        <v>-</v>
      </c>
      <c r="I505">
        <f>COUNTIFS('Audit Raw data'!AM:AM,"Yes",'Audit Raw data'!J:J,A:A,'Audit Raw data'!E:E,'Day wise agent'!F:F)</f>
        <v>0</v>
      </c>
      <c r="J505">
        <f>COUNTIFS('Audit Raw data'!AM:AM,"NO",'Audit Raw data'!J:J,A:A,'Audit Raw data'!E:E,'Day wise agent'!F:F)</f>
        <v>0</v>
      </c>
      <c r="K505" s="12" t="str">
        <f t="shared" si="7"/>
        <v xml:space="preserve"> </v>
      </c>
    </row>
    <row r="506" spans="1:11" x14ac:dyDescent="0.35">
      <c r="A506" t="s">
        <v>298</v>
      </c>
      <c r="B506" t="s">
        <v>299</v>
      </c>
      <c r="C506" s="32">
        <v>45880</v>
      </c>
      <c r="D506" t="s">
        <v>56</v>
      </c>
      <c r="E506" t="str">
        <f>VLOOKUP(A506,'Agent wise'!A:E,5,0)</f>
        <v>Wireless</v>
      </c>
      <c r="F506" s="32">
        <v>45935</v>
      </c>
      <c r="G506">
        <f>COUNTIFS('Audit Raw data'!J:J,A:A,'Audit Raw data'!E:E,F:F)</f>
        <v>0</v>
      </c>
      <c r="H506" s="42" t="str">
        <f>IFERROR(SUMIFS('Audit Raw data'!BZ:BZ,'Audit Raw data'!J:J,A:A,'Audit Raw data'!E:E,F:F)/G506,"-")</f>
        <v>-</v>
      </c>
      <c r="I506">
        <f>COUNTIFS('Audit Raw data'!AM:AM,"Yes",'Audit Raw data'!J:J,A:A,'Audit Raw data'!E:E,'Day wise agent'!F:F)</f>
        <v>0</v>
      </c>
      <c r="J506">
        <f>COUNTIFS('Audit Raw data'!AM:AM,"NO",'Audit Raw data'!J:J,A:A,'Audit Raw data'!E:E,'Day wise agent'!F:F)</f>
        <v>0</v>
      </c>
      <c r="K506" s="12" t="str">
        <f t="shared" si="7"/>
        <v xml:space="preserve"> </v>
      </c>
    </row>
    <row r="507" spans="1:11" x14ac:dyDescent="0.35">
      <c r="A507" t="s">
        <v>300</v>
      </c>
      <c r="B507" t="s">
        <v>301</v>
      </c>
      <c r="C507" s="32">
        <v>45880</v>
      </c>
      <c r="D507" t="s">
        <v>290</v>
      </c>
      <c r="E507" t="str">
        <f>VLOOKUP(A507,'Agent wise'!A:E,5,0)</f>
        <v>Wireless</v>
      </c>
      <c r="F507" s="32">
        <v>45935</v>
      </c>
      <c r="G507">
        <f>COUNTIFS('Audit Raw data'!J:J,A:A,'Audit Raw data'!E:E,F:F)</f>
        <v>0</v>
      </c>
      <c r="H507" s="42" t="str">
        <f>IFERROR(SUMIFS('Audit Raw data'!BZ:BZ,'Audit Raw data'!J:J,A:A,'Audit Raw data'!E:E,F:F)/G507,"-")</f>
        <v>-</v>
      </c>
      <c r="I507">
        <f>COUNTIFS('Audit Raw data'!AM:AM,"Yes",'Audit Raw data'!J:J,A:A,'Audit Raw data'!E:E,'Day wise agent'!F:F)</f>
        <v>0</v>
      </c>
      <c r="J507">
        <f>COUNTIFS('Audit Raw data'!AM:AM,"NO",'Audit Raw data'!J:J,A:A,'Audit Raw data'!E:E,'Day wise agent'!F:F)</f>
        <v>0</v>
      </c>
      <c r="K507" s="12" t="str">
        <f t="shared" si="7"/>
        <v xml:space="preserve"> </v>
      </c>
    </row>
    <row r="508" spans="1:11" x14ac:dyDescent="0.35">
      <c r="A508" t="s">
        <v>304</v>
      </c>
      <c r="B508" t="s">
        <v>305</v>
      </c>
      <c r="C508" s="32">
        <v>45897</v>
      </c>
      <c r="D508" t="s">
        <v>80</v>
      </c>
      <c r="E508" t="str">
        <f>VLOOKUP(A508,'Agent wise'!A:E,5,0)</f>
        <v>Wireless</v>
      </c>
      <c r="F508" s="32">
        <v>45935</v>
      </c>
      <c r="G508">
        <f>COUNTIFS('Audit Raw data'!J:J,A:A,'Audit Raw data'!E:E,F:F)</f>
        <v>0</v>
      </c>
      <c r="H508" s="42" t="str">
        <f>IFERROR(SUMIFS('Audit Raw data'!BZ:BZ,'Audit Raw data'!J:J,A:A,'Audit Raw data'!E:E,F:F)/G508,"-")</f>
        <v>-</v>
      </c>
      <c r="I508">
        <f>COUNTIFS('Audit Raw data'!AM:AM,"Yes",'Audit Raw data'!J:J,A:A,'Audit Raw data'!E:E,'Day wise agent'!F:F)</f>
        <v>0</v>
      </c>
      <c r="J508">
        <f>COUNTIFS('Audit Raw data'!AM:AM,"NO",'Audit Raw data'!J:J,A:A,'Audit Raw data'!E:E,'Day wise agent'!F:F)</f>
        <v>0</v>
      </c>
      <c r="K508" s="12" t="str">
        <f t="shared" si="7"/>
        <v xml:space="preserve"> </v>
      </c>
    </row>
    <row r="509" spans="1:11" x14ac:dyDescent="0.35">
      <c r="A509" t="s">
        <v>306</v>
      </c>
      <c r="B509" t="s">
        <v>464</v>
      </c>
      <c r="C509" s="32">
        <v>45897</v>
      </c>
      <c r="D509" t="s">
        <v>481</v>
      </c>
      <c r="E509" t="str">
        <f>VLOOKUP(A509,'Agent wise'!A:E,5,0)</f>
        <v>Wireless</v>
      </c>
      <c r="F509" s="32">
        <v>45935</v>
      </c>
      <c r="G509">
        <f>COUNTIFS('Audit Raw data'!J:J,A:A,'Audit Raw data'!E:E,F:F)</f>
        <v>1</v>
      </c>
      <c r="H509" s="42">
        <f>IFERROR(SUMIFS('Audit Raw data'!BZ:BZ,'Audit Raw data'!J:J,A:A,'Audit Raw data'!E:E,F:F)/G509,"-")</f>
        <v>86</v>
      </c>
      <c r="I509">
        <f>COUNTIFS('Audit Raw data'!AM:AM,"Yes",'Audit Raw data'!J:J,A:A,'Audit Raw data'!E:E,'Day wise agent'!F:F)</f>
        <v>1</v>
      </c>
      <c r="J509">
        <f>COUNTIFS('Audit Raw data'!AM:AM,"NO",'Audit Raw data'!J:J,A:A,'Audit Raw data'!E:E,'Day wise agent'!F:F)</f>
        <v>0</v>
      </c>
      <c r="K509" s="12">
        <f t="shared" si="7"/>
        <v>1</v>
      </c>
    </row>
    <row r="510" spans="1:11" x14ac:dyDescent="0.35">
      <c r="A510" t="s">
        <v>302</v>
      </c>
      <c r="B510" t="s">
        <v>303</v>
      </c>
      <c r="C510" s="32">
        <v>45897</v>
      </c>
      <c r="D510" t="s">
        <v>56</v>
      </c>
      <c r="E510" t="str">
        <f>VLOOKUP(A510,'Agent wise'!A:E,5,0)</f>
        <v>Wireless</v>
      </c>
      <c r="F510" s="32">
        <v>45935</v>
      </c>
      <c r="G510">
        <f>COUNTIFS('Audit Raw data'!J:J,A:A,'Audit Raw data'!E:E,F:F)</f>
        <v>0</v>
      </c>
      <c r="H510" s="42" t="str">
        <f>IFERROR(SUMIFS('Audit Raw data'!BZ:BZ,'Audit Raw data'!J:J,A:A,'Audit Raw data'!E:E,F:F)/G510,"-")</f>
        <v>-</v>
      </c>
      <c r="I510">
        <f>COUNTIFS('Audit Raw data'!AM:AM,"Yes",'Audit Raw data'!J:J,A:A,'Audit Raw data'!E:E,'Day wise agent'!F:F)</f>
        <v>0</v>
      </c>
      <c r="J510">
        <f>COUNTIFS('Audit Raw data'!AM:AM,"NO",'Audit Raw data'!J:J,A:A,'Audit Raw data'!E:E,'Day wise agent'!F:F)</f>
        <v>0</v>
      </c>
      <c r="K510" s="12" t="str">
        <f t="shared" si="7"/>
        <v xml:space="preserve"> </v>
      </c>
    </row>
    <row r="511" spans="1:11" x14ac:dyDescent="0.35">
      <c r="A511" t="s">
        <v>376</v>
      </c>
      <c r="B511" t="s">
        <v>185</v>
      </c>
      <c r="C511" s="32">
        <v>44942</v>
      </c>
      <c r="D511" t="s">
        <v>80</v>
      </c>
      <c r="E511" t="str">
        <f>VLOOKUP(A511,'Agent wise'!A:E,5,0)</f>
        <v>Wireless</v>
      </c>
      <c r="F511" s="32">
        <v>45935</v>
      </c>
      <c r="G511">
        <f>COUNTIFS('Audit Raw data'!J:J,A:A,'Audit Raw data'!E:E,F:F)</f>
        <v>0</v>
      </c>
      <c r="H511" s="42" t="str">
        <f>IFERROR(SUMIFS('Audit Raw data'!BZ:BZ,'Audit Raw data'!J:J,A:A,'Audit Raw data'!E:E,F:F)/G511,"-")</f>
        <v>-</v>
      </c>
      <c r="I511">
        <f>COUNTIFS('Audit Raw data'!AM:AM,"Yes",'Audit Raw data'!J:J,A:A,'Audit Raw data'!E:E,'Day wise agent'!F:F)</f>
        <v>0</v>
      </c>
      <c r="J511">
        <f>COUNTIFS('Audit Raw data'!AM:AM,"NO",'Audit Raw data'!J:J,A:A,'Audit Raw data'!E:E,'Day wise agent'!F:F)</f>
        <v>0</v>
      </c>
      <c r="K511" s="12" t="str">
        <f t="shared" si="7"/>
        <v xml:space="preserve"> </v>
      </c>
    </row>
    <row r="512" spans="1:11" x14ac:dyDescent="0.35">
      <c r="A512" t="s">
        <v>342</v>
      </c>
      <c r="B512" t="s">
        <v>465</v>
      </c>
      <c r="C512" s="32">
        <v>45907</v>
      </c>
      <c r="D512" t="s">
        <v>290</v>
      </c>
      <c r="E512" t="str">
        <f>VLOOKUP(A512,'Agent wise'!A:E,5,0)</f>
        <v>Wireless</v>
      </c>
      <c r="F512" s="32">
        <v>45935</v>
      </c>
      <c r="G512">
        <f>COUNTIFS('Audit Raw data'!J:J,A:A,'Audit Raw data'!E:E,F:F)</f>
        <v>1</v>
      </c>
      <c r="H512" s="42">
        <f>IFERROR(SUMIFS('Audit Raw data'!BZ:BZ,'Audit Raw data'!J:J,A:A,'Audit Raw data'!E:E,F:F)/G512,"-")</f>
        <v>90</v>
      </c>
      <c r="I512">
        <f>COUNTIFS('Audit Raw data'!AM:AM,"Yes",'Audit Raw data'!J:J,A:A,'Audit Raw data'!E:E,'Day wise agent'!F:F)</f>
        <v>1</v>
      </c>
      <c r="J512">
        <f>COUNTIFS('Audit Raw data'!AM:AM,"NO",'Audit Raw data'!J:J,A:A,'Audit Raw data'!E:E,'Day wise agent'!F:F)</f>
        <v>0</v>
      </c>
      <c r="K512" s="12">
        <f t="shared" si="7"/>
        <v>1</v>
      </c>
    </row>
    <row r="513" spans="1:11" x14ac:dyDescent="0.35">
      <c r="A513" t="s">
        <v>347</v>
      </c>
      <c r="B513" t="s">
        <v>226</v>
      </c>
      <c r="C513" s="32">
        <v>45908</v>
      </c>
      <c r="D513" t="s">
        <v>481</v>
      </c>
      <c r="E513" t="str">
        <f>VLOOKUP(A513,'Agent wise'!A:E,5,0)</f>
        <v>Wireless</v>
      </c>
      <c r="F513" s="32">
        <v>45935</v>
      </c>
      <c r="G513">
        <f>COUNTIFS('Audit Raw data'!J:J,A:A,'Audit Raw data'!E:E,F:F)</f>
        <v>1</v>
      </c>
      <c r="H513" s="42">
        <f>IFERROR(SUMIFS('Audit Raw data'!BZ:BZ,'Audit Raw data'!J:J,A:A,'Audit Raw data'!E:E,F:F)/G513,"-")</f>
        <v>90</v>
      </c>
      <c r="I513">
        <f>COUNTIFS('Audit Raw data'!AM:AM,"Yes",'Audit Raw data'!J:J,A:A,'Audit Raw data'!E:E,'Day wise agent'!F:F)</f>
        <v>1</v>
      </c>
      <c r="J513">
        <f>COUNTIFS('Audit Raw data'!AM:AM,"NO",'Audit Raw data'!J:J,A:A,'Audit Raw data'!E:E,'Day wise agent'!F:F)</f>
        <v>0</v>
      </c>
      <c r="K513" s="12">
        <f t="shared" si="7"/>
        <v>1</v>
      </c>
    </row>
    <row r="514" spans="1:11" x14ac:dyDescent="0.35">
      <c r="A514" t="s">
        <v>344</v>
      </c>
      <c r="B514" t="s">
        <v>467</v>
      </c>
      <c r="C514" s="32">
        <v>45907</v>
      </c>
      <c r="D514" t="s">
        <v>481</v>
      </c>
      <c r="E514" t="str">
        <f>VLOOKUP(A514,'Agent wise'!A:E,5,0)</f>
        <v>Wireless</v>
      </c>
      <c r="F514" s="32">
        <v>45935</v>
      </c>
      <c r="G514">
        <f>COUNTIFS('Audit Raw data'!J:J,A:A,'Audit Raw data'!E:E,F:F)</f>
        <v>1</v>
      </c>
      <c r="H514" s="42">
        <f>IFERROR(SUMIFS('Audit Raw data'!BZ:BZ,'Audit Raw data'!J:J,A:A,'Audit Raw data'!E:E,F:F)/G514,"-")</f>
        <v>82</v>
      </c>
      <c r="I514">
        <f>COUNTIFS('Audit Raw data'!AM:AM,"Yes",'Audit Raw data'!J:J,A:A,'Audit Raw data'!E:E,'Day wise agent'!F:F)</f>
        <v>1</v>
      </c>
      <c r="J514">
        <f>COUNTIFS('Audit Raw data'!AM:AM,"NO",'Audit Raw data'!J:J,A:A,'Audit Raw data'!E:E,'Day wise agent'!F:F)</f>
        <v>0</v>
      </c>
      <c r="K514" s="12">
        <f t="shared" si="7"/>
        <v>1</v>
      </c>
    </row>
    <row r="515" spans="1:11" x14ac:dyDescent="0.35">
      <c r="A515" t="s">
        <v>346</v>
      </c>
      <c r="B515" t="s">
        <v>468</v>
      </c>
      <c r="C515" s="32">
        <v>45907</v>
      </c>
      <c r="D515" t="s">
        <v>56</v>
      </c>
      <c r="E515" t="str">
        <f>VLOOKUP(A515,'Agent wise'!A:E,5,0)</f>
        <v>Wireless</v>
      </c>
      <c r="F515" s="32">
        <v>45935</v>
      </c>
      <c r="G515">
        <f>COUNTIFS('Audit Raw data'!J:J,A:A,'Audit Raw data'!E:E,F:F)</f>
        <v>0</v>
      </c>
      <c r="H515" s="42" t="str">
        <f>IFERROR(SUMIFS('Audit Raw data'!BZ:BZ,'Audit Raw data'!J:J,A:A,'Audit Raw data'!E:E,F:F)/G515,"-")</f>
        <v>-</v>
      </c>
      <c r="I515">
        <f>COUNTIFS('Audit Raw data'!AM:AM,"Yes",'Audit Raw data'!J:J,A:A,'Audit Raw data'!E:E,'Day wise agent'!F:F)</f>
        <v>0</v>
      </c>
      <c r="J515">
        <f>COUNTIFS('Audit Raw data'!AM:AM,"NO",'Audit Raw data'!J:J,A:A,'Audit Raw data'!E:E,'Day wise agent'!F:F)</f>
        <v>0</v>
      </c>
      <c r="K515" s="12" t="str">
        <f t="shared" ref="K515:K578" si="8">IFERROR(I515/G515," ")</f>
        <v xml:space="preserve"> </v>
      </c>
    </row>
    <row r="516" spans="1:11" x14ac:dyDescent="0.35">
      <c r="A516" t="s">
        <v>355</v>
      </c>
      <c r="B516" t="s">
        <v>469</v>
      </c>
      <c r="C516" s="32">
        <v>45908</v>
      </c>
      <c r="D516" t="s">
        <v>290</v>
      </c>
      <c r="E516" t="str">
        <f>VLOOKUP(A516,'Agent wise'!A:E,5,0)</f>
        <v>Wireless</v>
      </c>
      <c r="F516" s="32">
        <v>45935</v>
      </c>
      <c r="G516">
        <f>COUNTIFS('Audit Raw data'!J:J,A:A,'Audit Raw data'!E:E,F:F)</f>
        <v>0</v>
      </c>
      <c r="H516" s="42" t="str">
        <f>IFERROR(SUMIFS('Audit Raw data'!BZ:BZ,'Audit Raw data'!J:J,A:A,'Audit Raw data'!E:E,F:F)/G516,"-")</f>
        <v>-</v>
      </c>
      <c r="I516">
        <f>COUNTIFS('Audit Raw data'!AM:AM,"Yes",'Audit Raw data'!J:J,A:A,'Audit Raw data'!E:E,'Day wise agent'!F:F)</f>
        <v>0</v>
      </c>
      <c r="J516">
        <f>COUNTIFS('Audit Raw data'!AM:AM,"NO",'Audit Raw data'!J:J,A:A,'Audit Raw data'!E:E,'Day wise agent'!F:F)</f>
        <v>0</v>
      </c>
      <c r="K516" s="12" t="str">
        <f t="shared" si="8"/>
        <v xml:space="preserve"> </v>
      </c>
    </row>
    <row r="517" spans="1:11" x14ac:dyDescent="0.35">
      <c r="A517" t="s">
        <v>348</v>
      </c>
      <c r="B517" t="s">
        <v>470</v>
      </c>
      <c r="C517" s="32">
        <v>45907</v>
      </c>
      <c r="D517" t="s">
        <v>290</v>
      </c>
      <c r="E517" t="str">
        <f>VLOOKUP(A517,'Agent wise'!A:E,5,0)</f>
        <v>Wireless</v>
      </c>
      <c r="F517" s="32">
        <v>45935</v>
      </c>
      <c r="G517">
        <f>COUNTIFS('Audit Raw data'!J:J,A:A,'Audit Raw data'!E:E,F:F)</f>
        <v>0</v>
      </c>
      <c r="H517" s="42" t="str">
        <f>IFERROR(SUMIFS('Audit Raw data'!BZ:BZ,'Audit Raw data'!J:J,A:A,'Audit Raw data'!E:E,F:F)/G517,"-")</f>
        <v>-</v>
      </c>
      <c r="I517">
        <f>COUNTIFS('Audit Raw data'!AM:AM,"Yes",'Audit Raw data'!J:J,A:A,'Audit Raw data'!E:E,'Day wise agent'!F:F)</f>
        <v>0</v>
      </c>
      <c r="J517">
        <f>COUNTIFS('Audit Raw data'!AM:AM,"NO",'Audit Raw data'!J:J,A:A,'Audit Raw data'!E:E,'Day wise agent'!F:F)</f>
        <v>0</v>
      </c>
      <c r="K517" s="12" t="str">
        <f t="shared" si="8"/>
        <v xml:space="preserve"> </v>
      </c>
    </row>
    <row r="518" spans="1:11" x14ac:dyDescent="0.35">
      <c r="A518" t="s">
        <v>357</v>
      </c>
      <c r="B518" t="s">
        <v>471</v>
      </c>
      <c r="C518" s="32">
        <v>45908</v>
      </c>
      <c r="D518" t="s">
        <v>56</v>
      </c>
      <c r="E518" t="str">
        <f>VLOOKUP(A518,'Agent wise'!A:E,5,0)</f>
        <v>Wireless</v>
      </c>
      <c r="F518" s="32">
        <v>45935</v>
      </c>
      <c r="G518">
        <f>COUNTIFS('Audit Raw data'!J:J,A:A,'Audit Raw data'!E:E,F:F)</f>
        <v>1</v>
      </c>
      <c r="H518" s="42">
        <f>IFERROR(SUMIFS('Audit Raw data'!BZ:BZ,'Audit Raw data'!J:J,A:A,'Audit Raw data'!E:E,F:F)/G518,"-")</f>
        <v>82</v>
      </c>
      <c r="I518">
        <f>COUNTIFS('Audit Raw data'!AM:AM,"Yes",'Audit Raw data'!J:J,A:A,'Audit Raw data'!E:E,'Day wise agent'!F:F)</f>
        <v>1</v>
      </c>
      <c r="J518">
        <f>COUNTIFS('Audit Raw data'!AM:AM,"NO",'Audit Raw data'!J:J,A:A,'Audit Raw data'!E:E,'Day wise agent'!F:F)</f>
        <v>0</v>
      </c>
      <c r="K518" s="12">
        <f t="shared" si="8"/>
        <v>1</v>
      </c>
    </row>
    <row r="519" spans="1:11" x14ac:dyDescent="0.35">
      <c r="A519" t="s">
        <v>349</v>
      </c>
      <c r="B519" t="s">
        <v>472</v>
      </c>
      <c r="C519" s="32">
        <v>45907</v>
      </c>
      <c r="D519" t="s">
        <v>80</v>
      </c>
      <c r="E519" t="str">
        <f>VLOOKUP(A519,'Agent wise'!A:E,5,0)</f>
        <v>Wireless</v>
      </c>
      <c r="F519" s="32">
        <v>45935</v>
      </c>
      <c r="G519">
        <f>COUNTIFS('Audit Raw data'!J:J,A:A,'Audit Raw data'!E:E,F:F)</f>
        <v>1</v>
      </c>
      <c r="H519" s="42">
        <f>IFERROR(SUMIFS('Audit Raw data'!BZ:BZ,'Audit Raw data'!J:J,A:A,'Audit Raw data'!E:E,F:F)/G519,"-")</f>
        <v>94</v>
      </c>
      <c r="I519">
        <f>COUNTIFS('Audit Raw data'!AM:AM,"Yes",'Audit Raw data'!J:J,A:A,'Audit Raw data'!E:E,'Day wise agent'!F:F)</f>
        <v>1</v>
      </c>
      <c r="J519">
        <f>COUNTIFS('Audit Raw data'!AM:AM,"NO",'Audit Raw data'!J:J,A:A,'Audit Raw data'!E:E,'Day wise agent'!F:F)</f>
        <v>0</v>
      </c>
      <c r="K519" s="12">
        <f t="shared" si="8"/>
        <v>1</v>
      </c>
    </row>
    <row r="520" spans="1:11" x14ac:dyDescent="0.35">
      <c r="A520" t="s">
        <v>352</v>
      </c>
      <c r="B520" t="s">
        <v>474</v>
      </c>
      <c r="C520" s="32">
        <v>45907</v>
      </c>
      <c r="D520" t="s">
        <v>56</v>
      </c>
      <c r="E520" t="str">
        <f>VLOOKUP(A520,'Agent wise'!A:E,5,0)</f>
        <v>Wireless</v>
      </c>
      <c r="F520" s="32">
        <v>45935</v>
      </c>
      <c r="G520">
        <f>COUNTIFS('Audit Raw data'!J:J,A:A,'Audit Raw data'!E:E,F:F)</f>
        <v>1</v>
      </c>
      <c r="H520" s="42">
        <f>IFERROR(SUMIFS('Audit Raw data'!BZ:BZ,'Audit Raw data'!J:J,A:A,'Audit Raw data'!E:E,F:F)/G520,"-")</f>
        <v>92</v>
      </c>
      <c r="I520">
        <f>COUNTIFS('Audit Raw data'!AM:AM,"Yes",'Audit Raw data'!J:J,A:A,'Audit Raw data'!E:E,'Day wise agent'!F:F)</f>
        <v>1</v>
      </c>
      <c r="J520">
        <f>COUNTIFS('Audit Raw data'!AM:AM,"NO",'Audit Raw data'!J:J,A:A,'Audit Raw data'!E:E,'Day wise agent'!F:F)</f>
        <v>0</v>
      </c>
      <c r="K520" s="12">
        <f t="shared" si="8"/>
        <v>1</v>
      </c>
    </row>
    <row r="521" spans="1:11" x14ac:dyDescent="0.35">
      <c r="A521" t="s">
        <v>424</v>
      </c>
      <c r="B521" t="s">
        <v>475</v>
      </c>
      <c r="C521" s="32">
        <v>45919</v>
      </c>
      <c r="D521" t="s">
        <v>290</v>
      </c>
      <c r="E521" t="str">
        <f>VLOOKUP(A521,'Agent wise'!A:E,5,0)</f>
        <v>Wireless</v>
      </c>
      <c r="F521" s="32">
        <v>45935</v>
      </c>
      <c r="G521">
        <f>COUNTIFS('Audit Raw data'!J:J,A:A,'Audit Raw data'!E:E,F:F)</f>
        <v>2</v>
      </c>
      <c r="H521" s="42">
        <f>IFERROR(SUMIFS('Audit Raw data'!BZ:BZ,'Audit Raw data'!J:J,A:A,'Audit Raw data'!E:E,F:F)/G521,"-")</f>
        <v>94</v>
      </c>
      <c r="I521">
        <f>COUNTIFS('Audit Raw data'!AM:AM,"Yes",'Audit Raw data'!J:J,A:A,'Audit Raw data'!E:E,'Day wise agent'!F:F)</f>
        <v>2</v>
      </c>
      <c r="J521">
        <f>COUNTIFS('Audit Raw data'!AM:AM,"NO",'Audit Raw data'!J:J,A:A,'Audit Raw data'!E:E,'Day wise agent'!F:F)</f>
        <v>0</v>
      </c>
      <c r="K521" s="12">
        <f t="shared" si="8"/>
        <v>1</v>
      </c>
    </row>
    <row r="522" spans="1:11" x14ac:dyDescent="0.35">
      <c r="A522" t="s">
        <v>425</v>
      </c>
      <c r="B522" t="s">
        <v>476</v>
      </c>
      <c r="C522" s="32">
        <v>45919</v>
      </c>
      <c r="D522" t="s">
        <v>80</v>
      </c>
      <c r="E522" t="str">
        <f>VLOOKUP(A522,'Agent wise'!A:E,5,0)</f>
        <v>Wireless</v>
      </c>
      <c r="F522" s="32">
        <v>45935</v>
      </c>
      <c r="G522">
        <f>COUNTIFS('Audit Raw data'!J:J,A:A,'Audit Raw data'!E:E,F:F)</f>
        <v>1</v>
      </c>
      <c r="H522" s="42">
        <f>IFERROR(SUMIFS('Audit Raw data'!BZ:BZ,'Audit Raw data'!J:J,A:A,'Audit Raw data'!E:E,F:F)/G522,"-")</f>
        <v>92</v>
      </c>
      <c r="I522">
        <f>COUNTIFS('Audit Raw data'!AM:AM,"Yes",'Audit Raw data'!J:J,A:A,'Audit Raw data'!E:E,'Day wise agent'!F:F)</f>
        <v>1</v>
      </c>
      <c r="J522">
        <f>COUNTIFS('Audit Raw data'!AM:AM,"NO",'Audit Raw data'!J:J,A:A,'Audit Raw data'!E:E,'Day wise agent'!F:F)</f>
        <v>0</v>
      </c>
      <c r="K522" s="12">
        <f t="shared" si="8"/>
        <v>1</v>
      </c>
    </row>
    <row r="523" spans="1:11" x14ac:dyDescent="0.35">
      <c r="A523" t="s">
        <v>427</v>
      </c>
      <c r="B523" t="s">
        <v>479</v>
      </c>
      <c r="C523" s="32">
        <v>45919</v>
      </c>
      <c r="D523" t="s">
        <v>481</v>
      </c>
      <c r="E523" t="str">
        <f>VLOOKUP(A523,'Agent wise'!A:E,5,0)</f>
        <v>Wireless</v>
      </c>
      <c r="F523" s="32">
        <v>45935</v>
      </c>
      <c r="G523">
        <f>COUNTIFS('Audit Raw data'!J:J,A:A,'Audit Raw data'!E:E,F:F)</f>
        <v>1</v>
      </c>
      <c r="H523" s="42">
        <f>IFERROR(SUMIFS('Audit Raw data'!BZ:BZ,'Audit Raw data'!J:J,A:A,'Audit Raw data'!E:E,F:F)/G523,"-")</f>
        <v>82</v>
      </c>
      <c r="I523">
        <f>COUNTIFS('Audit Raw data'!AM:AM,"Yes",'Audit Raw data'!J:J,A:A,'Audit Raw data'!E:E,'Day wise agent'!F:F)</f>
        <v>1</v>
      </c>
      <c r="J523">
        <f>COUNTIFS('Audit Raw data'!AM:AM,"NO",'Audit Raw data'!J:J,A:A,'Audit Raw data'!E:E,'Day wise agent'!F:F)</f>
        <v>0</v>
      </c>
      <c r="K523" s="12">
        <f t="shared" si="8"/>
        <v>1</v>
      </c>
    </row>
    <row r="524" spans="1:11" x14ac:dyDescent="0.35">
      <c r="A524" t="s">
        <v>432</v>
      </c>
      <c r="B524" t="s">
        <v>480</v>
      </c>
      <c r="C524" s="32">
        <v>45919</v>
      </c>
      <c r="D524" t="s">
        <v>481</v>
      </c>
      <c r="E524" t="str">
        <f>VLOOKUP(A524,'Agent wise'!A:E,5,0)</f>
        <v>Wireless</v>
      </c>
      <c r="F524" s="32">
        <v>45935</v>
      </c>
      <c r="G524">
        <f>COUNTIFS('Audit Raw data'!J:J,A:A,'Audit Raw data'!E:E,F:F)</f>
        <v>2</v>
      </c>
      <c r="H524" s="42">
        <f>IFERROR(SUMIFS('Audit Raw data'!BZ:BZ,'Audit Raw data'!J:J,A:A,'Audit Raw data'!E:E,F:F)/G524,"-")</f>
        <v>90</v>
      </c>
      <c r="I524">
        <f>COUNTIFS('Audit Raw data'!AM:AM,"Yes",'Audit Raw data'!J:J,A:A,'Audit Raw data'!E:E,'Day wise agent'!F:F)</f>
        <v>2</v>
      </c>
      <c r="J524">
        <f>COUNTIFS('Audit Raw data'!AM:AM,"NO",'Audit Raw data'!J:J,A:A,'Audit Raw data'!E:E,'Day wise agent'!F:F)</f>
        <v>0</v>
      </c>
      <c r="K524" s="12">
        <f t="shared" si="8"/>
        <v>1</v>
      </c>
    </row>
    <row r="525" spans="1:11" x14ac:dyDescent="0.35">
      <c r="A525" t="s">
        <v>448</v>
      </c>
      <c r="B525" t="s">
        <v>491</v>
      </c>
      <c r="C525" s="32">
        <v>45927</v>
      </c>
      <c r="D525" t="s">
        <v>80</v>
      </c>
      <c r="E525" t="str">
        <f>VLOOKUP(A525,'Agent wise'!A:E,5,0)</f>
        <v>Wireless</v>
      </c>
      <c r="F525" s="32">
        <v>45935</v>
      </c>
      <c r="G525">
        <f>COUNTIFS('Audit Raw data'!J:J,A:A,'Audit Raw data'!E:E,F:F)</f>
        <v>0</v>
      </c>
      <c r="H525" s="42" t="str">
        <f>IFERROR(SUMIFS('Audit Raw data'!BZ:BZ,'Audit Raw data'!J:J,A:A,'Audit Raw data'!E:E,F:F)/G525,"-")</f>
        <v>-</v>
      </c>
      <c r="I525">
        <f>COUNTIFS('Audit Raw data'!AM:AM,"Yes",'Audit Raw data'!J:J,A:A,'Audit Raw data'!E:E,'Day wise agent'!F:F)</f>
        <v>0</v>
      </c>
      <c r="J525">
        <f>COUNTIFS('Audit Raw data'!AM:AM,"NO",'Audit Raw data'!J:J,A:A,'Audit Raw data'!E:E,'Day wise agent'!F:F)</f>
        <v>0</v>
      </c>
      <c r="K525" s="12" t="str">
        <f t="shared" si="8"/>
        <v xml:space="preserve"> </v>
      </c>
    </row>
    <row r="526" spans="1:11" x14ac:dyDescent="0.35">
      <c r="A526" t="s">
        <v>449</v>
      </c>
      <c r="B526" t="s">
        <v>492</v>
      </c>
      <c r="C526" s="32">
        <v>45927</v>
      </c>
      <c r="D526" t="s">
        <v>56</v>
      </c>
      <c r="E526" t="str">
        <f>VLOOKUP(A526,'Agent wise'!A:E,5,0)</f>
        <v>Wireless</v>
      </c>
      <c r="F526" s="32">
        <v>45935</v>
      </c>
      <c r="G526">
        <f>COUNTIFS('Audit Raw data'!J:J,A:A,'Audit Raw data'!E:E,F:F)</f>
        <v>1</v>
      </c>
      <c r="H526" s="42">
        <f>IFERROR(SUMIFS('Audit Raw data'!BZ:BZ,'Audit Raw data'!J:J,A:A,'Audit Raw data'!E:E,F:F)/G526,"-")</f>
        <v>90</v>
      </c>
      <c r="I526">
        <f>COUNTIFS('Audit Raw data'!AM:AM,"Yes",'Audit Raw data'!J:J,A:A,'Audit Raw data'!E:E,'Day wise agent'!F:F)</f>
        <v>1</v>
      </c>
      <c r="J526">
        <f>COUNTIFS('Audit Raw data'!AM:AM,"NO",'Audit Raw data'!J:J,A:A,'Audit Raw data'!E:E,'Day wise agent'!F:F)</f>
        <v>0</v>
      </c>
      <c r="K526" s="12">
        <f t="shared" si="8"/>
        <v>1</v>
      </c>
    </row>
    <row r="527" spans="1:11" x14ac:dyDescent="0.35">
      <c r="C527" s="32"/>
      <c r="F527" s="32"/>
      <c r="G527">
        <f>COUNTIFS('Audit Raw data'!J:J,A:A,'Audit Raw data'!E:E,F:F)</f>
        <v>0</v>
      </c>
      <c r="H527" s="42" t="str">
        <f>IFERROR(SUMIFS('Audit Raw data'!BZ:BZ,'Audit Raw data'!J:J,A:A,'Audit Raw data'!E:E,F:F)/G527,"-")</f>
        <v>-</v>
      </c>
      <c r="I527">
        <f>COUNTIFS('Audit Raw data'!AM:AM,"Yes",'Audit Raw data'!J:J,A:A,'Audit Raw data'!E:E,'Day wise agent'!F:F)</f>
        <v>0</v>
      </c>
      <c r="J527">
        <f>COUNTIFS('Audit Raw data'!AM:AM,"NO",'Audit Raw data'!J:J,A:A,'Audit Raw data'!E:E,'Day wise agent'!F:F)</f>
        <v>0</v>
      </c>
      <c r="K527" s="12" t="str">
        <f t="shared" si="8"/>
        <v xml:space="preserve"> </v>
      </c>
    </row>
    <row r="528" spans="1:11" x14ac:dyDescent="0.35">
      <c r="C528" s="32"/>
      <c r="F528" s="32"/>
      <c r="G528">
        <f>COUNTIFS('Audit Raw data'!J:J,A:A,'Audit Raw data'!E:E,F:F)</f>
        <v>0</v>
      </c>
      <c r="H528" s="42" t="str">
        <f>IFERROR(SUMIFS('Audit Raw data'!BZ:BZ,'Audit Raw data'!J:J,A:A,'Audit Raw data'!E:E,F:F)/G528,"-")</f>
        <v>-</v>
      </c>
      <c r="I528">
        <f>COUNTIFS('Audit Raw data'!AM:AM,"Yes",'Audit Raw data'!J:J,A:A,'Audit Raw data'!E:E,'Day wise agent'!F:F)</f>
        <v>0</v>
      </c>
      <c r="J528">
        <f>COUNTIFS('Audit Raw data'!AM:AM,"NO",'Audit Raw data'!J:J,A:A,'Audit Raw data'!E:E,'Day wise agent'!F:F)</f>
        <v>0</v>
      </c>
      <c r="K528" s="12" t="str">
        <f t="shared" si="8"/>
        <v xml:space="preserve"> </v>
      </c>
    </row>
    <row r="529" spans="3:11" x14ac:dyDescent="0.35">
      <c r="C529" s="32"/>
      <c r="F529" s="32"/>
      <c r="G529">
        <f>COUNTIFS('Audit Raw data'!J:J,A:A,'Audit Raw data'!E:E,F:F)</f>
        <v>0</v>
      </c>
      <c r="H529" s="42" t="str">
        <f>IFERROR(SUMIFS('Audit Raw data'!BZ:BZ,'Audit Raw data'!J:J,A:A,'Audit Raw data'!E:E,F:F)/G529,"-")</f>
        <v>-</v>
      </c>
      <c r="I529">
        <f>COUNTIFS('Audit Raw data'!AM:AM,"Yes",'Audit Raw data'!J:J,A:A,'Audit Raw data'!E:E,'Day wise agent'!F:F)</f>
        <v>0</v>
      </c>
      <c r="J529">
        <f>COUNTIFS('Audit Raw data'!AM:AM,"NO",'Audit Raw data'!J:J,A:A,'Audit Raw data'!E:E,'Day wise agent'!F:F)</f>
        <v>0</v>
      </c>
      <c r="K529" s="12" t="str">
        <f t="shared" si="8"/>
        <v xml:space="preserve"> </v>
      </c>
    </row>
    <row r="530" spans="3:11" x14ac:dyDescent="0.35">
      <c r="C530" s="32"/>
      <c r="F530" s="32"/>
      <c r="G530">
        <f>COUNTIFS('Audit Raw data'!J:J,A:A,'Audit Raw data'!E:E,F:F)</f>
        <v>0</v>
      </c>
      <c r="H530" s="42" t="str">
        <f>IFERROR(SUMIFS('Audit Raw data'!BZ:BZ,'Audit Raw data'!J:J,A:A,'Audit Raw data'!E:E,F:F)/G530,"-")</f>
        <v>-</v>
      </c>
      <c r="I530">
        <f>COUNTIFS('Audit Raw data'!AM:AM,"Yes",'Audit Raw data'!J:J,A:A,'Audit Raw data'!E:E,'Day wise agent'!F:F)</f>
        <v>0</v>
      </c>
      <c r="J530">
        <f>COUNTIFS('Audit Raw data'!AM:AM,"NO",'Audit Raw data'!J:J,A:A,'Audit Raw data'!E:E,'Day wise agent'!F:F)</f>
        <v>0</v>
      </c>
      <c r="K530" s="12" t="str">
        <f t="shared" si="8"/>
        <v xml:space="preserve"> </v>
      </c>
    </row>
    <row r="531" spans="3:11" x14ac:dyDescent="0.35">
      <c r="C531" s="32"/>
      <c r="F531" s="32"/>
      <c r="G531">
        <f>COUNTIFS('Audit Raw data'!J:J,A:A,'Audit Raw data'!E:E,F:F)</f>
        <v>0</v>
      </c>
      <c r="H531" s="42" t="str">
        <f>IFERROR(SUMIFS('Audit Raw data'!BZ:BZ,'Audit Raw data'!J:J,A:A,'Audit Raw data'!E:E,F:F)/G531,"-")</f>
        <v>-</v>
      </c>
      <c r="I531">
        <f>COUNTIFS('Audit Raw data'!AM:AM,"Yes",'Audit Raw data'!J:J,A:A,'Audit Raw data'!E:E,'Day wise agent'!F:F)</f>
        <v>0</v>
      </c>
      <c r="J531">
        <f>COUNTIFS('Audit Raw data'!AM:AM,"NO",'Audit Raw data'!J:J,A:A,'Audit Raw data'!E:E,'Day wise agent'!F:F)</f>
        <v>0</v>
      </c>
      <c r="K531" s="12" t="str">
        <f t="shared" si="8"/>
        <v xml:space="preserve"> </v>
      </c>
    </row>
    <row r="532" spans="3:11" x14ac:dyDescent="0.35">
      <c r="C532" s="32"/>
      <c r="F532" s="32"/>
      <c r="G532">
        <f>COUNTIFS('Audit Raw data'!J:J,A:A,'Audit Raw data'!E:E,F:F)</f>
        <v>0</v>
      </c>
      <c r="H532" s="42" t="str">
        <f>IFERROR(SUMIFS('Audit Raw data'!BZ:BZ,'Audit Raw data'!J:J,A:A,'Audit Raw data'!E:E,F:F)/G532,"-")</f>
        <v>-</v>
      </c>
      <c r="I532">
        <f>COUNTIFS('Audit Raw data'!AM:AM,"Yes",'Audit Raw data'!J:J,A:A,'Audit Raw data'!E:E,'Day wise agent'!F:F)</f>
        <v>0</v>
      </c>
      <c r="J532">
        <f>COUNTIFS('Audit Raw data'!AM:AM,"NO",'Audit Raw data'!J:J,A:A,'Audit Raw data'!E:E,'Day wise agent'!F:F)</f>
        <v>0</v>
      </c>
      <c r="K532" s="12" t="str">
        <f t="shared" si="8"/>
        <v xml:space="preserve"> </v>
      </c>
    </row>
    <row r="533" spans="3:11" x14ac:dyDescent="0.35">
      <c r="C533" s="32"/>
      <c r="F533" s="32"/>
      <c r="G533">
        <f>COUNTIFS('Audit Raw data'!J:J,A:A,'Audit Raw data'!E:E,F:F)</f>
        <v>0</v>
      </c>
      <c r="H533" s="42" t="str">
        <f>IFERROR(SUMIFS('Audit Raw data'!BZ:BZ,'Audit Raw data'!J:J,A:A,'Audit Raw data'!E:E,F:F)/G533,"-")</f>
        <v>-</v>
      </c>
      <c r="I533">
        <f>COUNTIFS('Audit Raw data'!AM:AM,"Yes",'Audit Raw data'!J:J,A:A,'Audit Raw data'!E:E,'Day wise agent'!F:F)</f>
        <v>0</v>
      </c>
      <c r="J533">
        <f>COUNTIFS('Audit Raw data'!AM:AM,"NO",'Audit Raw data'!J:J,A:A,'Audit Raw data'!E:E,'Day wise agent'!F:F)</f>
        <v>0</v>
      </c>
      <c r="K533" s="12" t="str">
        <f t="shared" si="8"/>
        <v xml:space="preserve"> </v>
      </c>
    </row>
    <row r="534" spans="3:11" x14ac:dyDescent="0.35">
      <c r="C534" s="32"/>
      <c r="F534" s="32"/>
      <c r="G534">
        <f>COUNTIFS('Audit Raw data'!J:J,A:A,'Audit Raw data'!E:E,F:F)</f>
        <v>0</v>
      </c>
      <c r="H534" s="42" t="str">
        <f>IFERROR(SUMIFS('Audit Raw data'!BZ:BZ,'Audit Raw data'!J:J,A:A,'Audit Raw data'!E:E,F:F)/G534,"-")</f>
        <v>-</v>
      </c>
      <c r="I534">
        <f>COUNTIFS('Audit Raw data'!AM:AM,"Yes",'Audit Raw data'!J:J,A:A,'Audit Raw data'!E:E,'Day wise agent'!F:F)</f>
        <v>0</v>
      </c>
      <c r="J534">
        <f>COUNTIFS('Audit Raw data'!AM:AM,"NO",'Audit Raw data'!J:J,A:A,'Audit Raw data'!E:E,'Day wise agent'!F:F)</f>
        <v>0</v>
      </c>
      <c r="K534" s="12" t="str">
        <f t="shared" si="8"/>
        <v xml:space="preserve"> </v>
      </c>
    </row>
    <row r="535" spans="3:11" x14ac:dyDescent="0.35">
      <c r="C535" s="32"/>
      <c r="F535" s="32"/>
      <c r="G535">
        <f>COUNTIFS('Audit Raw data'!J:J,A:A,'Audit Raw data'!E:E,F:F)</f>
        <v>0</v>
      </c>
      <c r="H535" s="42" t="str">
        <f>IFERROR(SUMIFS('Audit Raw data'!BZ:BZ,'Audit Raw data'!J:J,A:A,'Audit Raw data'!E:E,F:F)/G535,"-")</f>
        <v>-</v>
      </c>
      <c r="I535">
        <f>COUNTIFS('Audit Raw data'!AM:AM,"Yes",'Audit Raw data'!J:J,A:A,'Audit Raw data'!E:E,'Day wise agent'!F:F)</f>
        <v>0</v>
      </c>
      <c r="J535">
        <f>COUNTIFS('Audit Raw data'!AM:AM,"NO",'Audit Raw data'!J:J,A:A,'Audit Raw data'!E:E,'Day wise agent'!F:F)</f>
        <v>0</v>
      </c>
      <c r="K535" s="12" t="str">
        <f t="shared" si="8"/>
        <v xml:space="preserve"> </v>
      </c>
    </row>
    <row r="536" spans="3:11" x14ac:dyDescent="0.35">
      <c r="C536" s="32"/>
      <c r="F536" s="32"/>
      <c r="G536">
        <f>COUNTIFS('Audit Raw data'!J:J,A:A,'Audit Raw data'!E:E,F:F)</f>
        <v>0</v>
      </c>
      <c r="H536" s="42" t="str">
        <f>IFERROR(SUMIFS('Audit Raw data'!BZ:BZ,'Audit Raw data'!J:J,A:A,'Audit Raw data'!E:E,F:F)/G536,"-")</f>
        <v>-</v>
      </c>
      <c r="I536">
        <f>COUNTIFS('Audit Raw data'!AM:AM,"Yes",'Audit Raw data'!J:J,A:A,'Audit Raw data'!E:E,'Day wise agent'!F:F)</f>
        <v>0</v>
      </c>
      <c r="J536">
        <f>COUNTIFS('Audit Raw data'!AM:AM,"NO",'Audit Raw data'!J:J,A:A,'Audit Raw data'!E:E,'Day wise agent'!F:F)</f>
        <v>0</v>
      </c>
      <c r="K536" s="12" t="str">
        <f t="shared" si="8"/>
        <v xml:space="preserve"> </v>
      </c>
    </row>
    <row r="537" spans="3:11" x14ac:dyDescent="0.35">
      <c r="C537" s="32"/>
      <c r="F537" s="32"/>
      <c r="G537">
        <f>COUNTIFS('Audit Raw data'!J:J,A:A,'Audit Raw data'!E:E,F:F)</f>
        <v>0</v>
      </c>
      <c r="H537" s="42" t="str">
        <f>IFERROR(SUMIFS('Audit Raw data'!BZ:BZ,'Audit Raw data'!J:J,A:A,'Audit Raw data'!E:E,F:F)/G537,"-")</f>
        <v>-</v>
      </c>
      <c r="I537">
        <f>COUNTIFS('Audit Raw data'!AM:AM,"Yes",'Audit Raw data'!J:J,A:A,'Audit Raw data'!E:E,'Day wise agent'!F:F)</f>
        <v>0</v>
      </c>
      <c r="J537">
        <f>COUNTIFS('Audit Raw data'!AM:AM,"NO",'Audit Raw data'!J:J,A:A,'Audit Raw data'!E:E,'Day wise agent'!F:F)</f>
        <v>0</v>
      </c>
      <c r="K537" s="12" t="str">
        <f t="shared" si="8"/>
        <v xml:space="preserve"> </v>
      </c>
    </row>
    <row r="538" spans="3:11" x14ac:dyDescent="0.35">
      <c r="C538" s="32"/>
      <c r="F538" s="32"/>
      <c r="G538">
        <f>COUNTIFS('Audit Raw data'!J:J,A:A,'Audit Raw data'!E:E,F:F)</f>
        <v>0</v>
      </c>
      <c r="H538" s="42" t="str">
        <f>IFERROR(SUMIFS('Audit Raw data'!BZ:BZ,'Audit Raw data'!J:J,A:A,'Audit Raw data'!E:E,F:F)/G538,"-")</f>
        <v>-</v>
      </c>
      <c r="I538">
        <f>COUNTIFS('Audit Raw data'!AM:AM,"Yes",'Audit Raw data'!J:J,A:A,'Audit Raw data'!E:E,'Day wise agent'!F:F)</f>
        <v>0</v>
      </c>
      <c r="J538">
        <f>COUNTIFS('Audit Raw data'!AM:AM,"NO",'Audit Raw data'!J:J,A:A,'Audit Raw data'!E:E,'Day wise agent'!F:F)</f>
        <v>0</v>
      </c>
      <c r="K538" s="12" t="str">
        <f t="shared" si="8"/>
        <v xml:space="preserve"> </v>
      </c>
    </row>
    <row r="539" spans="3:11" x14ac:dyDescent="0.35">
      <c r="C539" s="32"/>
      <c r="F539" s="32"/>
      <c r="G539">
        <f>COUNTIFS('Audit Raw data'!J:J,A:A,'Audit Raw data'!E:E,F:F)</f>
        <v>0</v>
      </c>
      <c r="H539" s="42" t="str">
        <f>IFERROR(SUMIFS('Audit Raw data'!BZ:BZ,'Audit Raw data'!J:J,A:A,'Audit Raw data'!E:E,F:F)/G539,"-")</f>
        <v>-</v>
      </c>
      <c r="I539">
        <f>COUNTIFS('Audit Raw data'!AM:AM,"Yes",'Audit Raw data'!J:J,A:A,'Audit Raw data'!E:E,'Day wise agent'!F:F)</f>
        <v>0</v>
      </c>
      <c r="J539">
        <f>COUNTIFS('Audit Raw data'!AM:AM,"NO",'Audit Raw data'!J:J,A:A,'Audit Raw data'!E:E,'Day wise agent'!F:F)</f>
        <v>0</v>
      </c>
      <c r="K539" s="12" t="str">
        <f t="shared" si="8"/>
        <v xml:space="preserve"> </v>
      </c>
    </row>
    <row r="540" spans="3:11" x14ac:dyDescent="0.35">
      <c r="C540" s="32"/>
      <c r="F540" s="32"/>
      <c r="G540">
        <f>COUNTIFS('Audit Raw data'!J:J,A:A,'Audit Raw data'!E:E,F:F)</f>
        <v>0</v>
      </c>
      <c r="H540" s="42" t="str">
        <f>IFERROR(SUMIFS('Audit Raw data'!BZ:BZ,'Audit Raw data'!J:J,A:A,'Audit Raw data'!E:E,F:F)/G540,"-")</f>
        <v>-</v>
      </c>
      <c r="I540">
        <f>COUNTIFS('Audit Raw data'!AM:AM,"Yes",'Audit Raw data'!J:J,A:A,'Audit Raw data'!E:E,'Day wise agent'!F:F)</f>
        <v>0</v>
      </c>
      <c r="J540">
        <f>COUNTIFS('Audit Raw data'!AM:AM,"NO",'Audit Raw data'!J:J,A:A,'Audit Raw data'!E:E,'Day wise agent'!F:F)</f>
        <v>0</v>
      </c>
      <c r="K540" s="12" t="str">
        <f t="shared" si="8"/>
        <v xml:space="preserve"> </v>
      </c>
    </row>
    <row r="541" spans="3:11" x14ac:dyDescent="0.35">
      <c r="C541" s="32"/>
      <c r="F541" s="32"/>
      <c r="G541">
        <f>COUNTIFS('Audit Raw data'!J:J,A:A,'Audit Raw data'!E:E,F:F)</f>
        <v>0</v>
      </c>
      <c r="H541" s="42" t="str">
        <f>IFERROR(SUMIFS('Audit Raw data'!BZ:BZ,'Audit Raw data'!J:J,A:A,'Audit Raw data'!E:E,F:F)/G541,"-")</f>
        <v>-</v>
      </c>
      <c r="I541">
        <f>COUNTIFS('Audit Raw data'!AM:AM,"Yes",'Audit Raw data'!J:J,A:A,'Audit Raw data'!E:E,'Day wise agent'!F:F)</f>
        <v>0</v>
      </c>
      <c r="J541">
        <f>COUNTIFS('Audit Raw data'!AM:AM,"NO",'Audit Raw data'!J:J,A:A,'Audit Raw data'!E:E,'Day wise agent'!F:F)</f>
        <v>0</v>
      </c>
      <c r="K541" s="12" t="str">
        <f t="shared" si="8"/>
        <v xml:space="preserve"> </v>
      </c>
    </row>
    <row r="542" spans="3:11" x14ac:dyDescent="0.35">
      <c r="C542" s="32"/>
      <c r="F542" s="32"/>
      <c r="G542">
        <f>COUNTIFS('Audit Raw data'!J:J,A:A,'Audit Raw data'!E:E,F:F)</f>
        <v>0</v>
      </c>
      <c r="H542" s="42" t="str">
        <f>IFERROR(SUMIFS('Audit Raw data'!BZ:BZ,'Audit Raw data'!J:J,A:A,'Audit Raw data'!E:E,F:F)/G542,"-")</f>
        <v>-</v>
      </c>
      <c r="I542">
        <f>COUNTIFS('Audit Raw data'!AM:AM,"Yes",'Audit Raw data'!J:J,A:A,'Audit Raw data'!E:E,'Day wise agent'!F:F)</f>
        <v>0</v>
      </c>
      <c r="J542">
        <f>COUNTIFS('Audit Raw data'!AM:AM,"NO",'Audit Raw data'!J:J,A:A,'Audit Raw data'!E:E,'Day wise agent'!F:F)</f>
        <v>0</v>
      </c>
      <c r="K542" s="12" t="str">
        <f t="shared" si="8"/>
        <v xml:space="preserve"> </v>
      </c>
    </row>
    <row r="543" spans="3:11" x14ac:dyDescent="0.35">
      <c r="C543" s="32"/>
      <c r="F543" s="32"/>
      <c r="G543">
        <f>COUNTIFS('Audit Raw data'!J:J,A:A,'Audit Raw data'!E:E,F:F)</f>
        <v>0</v>
      </c>
      <c r="H543" s="42" t="str">
        <f>IFERROR(SUMIFS('Audit Raw data'!BZ:BZ,'Audit Raw data'!J:J,A:A,'Audit Raw data'!E:E,F:F)/G543,"-")</f>
        <v>-</v>
      </c>
      <c r="I543">
        <f>COUNTIFS('Audit Raw data'!AM:AM,"Yes",'Audit Raw data'!J:J,A:A,'Audit Raw data'!E:E,'Day wise agent'!F:F)</f>
        <v>0</v>
      </c>
      <c r="J543">
        <f>COUNTIFS('Audit Raw data'!AM:AM,"NO",'Audit Raw data'!J:J,A:A,'Audit Raw data'!E:E,'Day wise agent'!F:F)</f>
        <v>0</v>
      </c>
      <c r="K543" s="12" t="str">
        <f t="shared" si="8"/>
        <v xml:space="preserve"> </v>
      </c>
    </row>
    <row r="544" spans="3:11" x14ac:dyDescent="0.35">
      <c r="C544" s="32"/>
      <c r="F544" s="32"/>
      <c r="G544">
        <f>COUNTIFS('Audit Raw data'!J:J,A:A,'Audit Raw data'!E:E,F:F)</f>
        <v>0</v>
      </c>
      <c r="H544" s="42" t="str">
        <f>IFERROR(SUMIFS('Audit Raw data'!BZ:BZ,'Audit Raw data'!J:J,A:A,'Audit Raw data'!E:E,F:F)/G544,"-")</f>
        <v>-</v>
      </c>
      <c r="I544">
        <f>COUNTIFS('Audit Raw data'!AM:AM,"Yes",'Audit Raw data'!J:J,A:A,'Audit Raw data'!E:E,'Day wise agent'!F:F)</f>
        <v>0</v>
      </c>
      <c r="J544">
        <f>COUNTIFS('Audit Raw data'!AM:AM,"NO",'Audit Raw data'!J:J,A:A,'Audit Raw data'!E:E,'Day wise agent'!F:F)</f>
        <v>0</v>
      </c>
      <c r="K544" s="12" t="str">
        <f t="shared" si="8"/>
        <v xml:space="preserve"> </v>
      </c>
    </row>
    <row r="545" spans="3:11" x14ac:dyDescent="0.35">
      <c r="C545" s="32"/>
      <c r="F545" s="32"/>
      <c r="G545">
        <f>COUNTIFS('Audit Raw data'!J:J,A:A,'Audit Raw data'!E:E,F:F)</f>
        <v>0</v>
      </c>
      <c r="H545" s="42" t="str">
        <f>IFERROR(SUMIFS('Audit Raw data'!BZ:BZ,'Audit Raw data'!J:J,A:A,'Audit Raw data'!E:E,F:F)/G545,"-")</f>
        <v>-</v>
      </c>
      <c r="I545">
        <f>COUNTIFS('Audit Raw data'!AM:AM,"Yes",'Audit Raw data'!J:J,A:A,'Audit Raw data'!E:E,'Day wise agent'!F:F)</f>
        <v>0</v>
      </c>
      <c r="J545">
        <f>COUNTIFS('Audit Raw data'!AM:AM,"NO",'Audit Raw data'!J:J,A:A,'Audit Raw data'!E:E,'Day wise agent'!F:F)</f>
        <v>0</v>
      </c>
      <c r="K545" s="12" t="str">
        <f t="shared" si="8"/>
        <v xml:space="preserve"> </v>
      </c>
    </row>
    <row r="546" spans="3:11" x14ac:dyDescent="0.35">
      <c r="C546" s="32"/>
      <c r="F546" s="32"/>
      <c r="G546">
        <f>COUNTIFS('Audit Raw data'!J:J,A:A,'Audit Raw data'!E:E,F:F)</f>
        <v>0</v>
      </c>
      <c r="H546" s="42" t="str">
        <f>IFERROR(SUMIFS('Audit Raw data'!BZ:BZ,'Audit Raw data'!J:J,A:A,'Audit Raw data'!E:E,F:F)/G546,"-")</f>
        <v>-</v>
      </c>
      <c r="I546">
        <f>COUNTIFS('Audit Raw data'!AM:AM,"Yes",'Audit Raw data'!J:J,A:A,'Audit Raw data'!E:E,'Day wise agent'!F:F)</f>
        <v>0</v>
      </c>
      <c r="J546">
        <f>COUNTIFS('Audit Raw data'!AM:AM,"NO",'Audit Raw data'!J:J,A:A,'Audit Raw data'!E:E,'Day wise agent'!F:F)</f>
        <v>0</v>
      </c>
      <c r="K546" s="12" t="str">
        <f t="shared" si="8"/>
        <v xml:space="preserve"> </v>
      </c>
    </row>
    <row r="547" spans="3:11" x14ac:dyDescent="0.35">
      <c r="C547" s="32"/>
      <c r="F547" s="32"/>
      <c r="G547">
        <f>COUNTIFS('Audit Raw data'!J:J,A:A,'Audit Raw data'!E:E,F:F)</f>
        <v>0</v>
      </c>
      <c r="H547" s="42" t="str">
        <f>IFERROR(SUMIFS('Audit Raw data'!BZ:BZ,'Audit Raw data'!J:J,A:A,'Audit Raw data'!E:E,F:F)/G547,"-")</f>
        <v>-</v>
      </c>
      <c r="I547">
        <f>COUNTIFS('Audit Raw data'!AM:AM,"Yes",'Audit Raw data'!J:J,A:A,'Audit Raw data'!E:E,'Day wise agent'!F:F)</f>
        <v>0</v>
      </c>
      <c r="J547">
        <f>COUNTIFS('Audit Raw data'!AM:AM,"NO",'Audit Raw data'!J:J,A:A,'Audit Raw data'!E:E,'Day wise agent'!F:F)</f>
        <v>0</v>
      </c>
      <c r="K547" s="12" t="str">
        <f t="shared" si="8"/>
        <v xml:space="preserve"> </v>
      </c>
    </row>
    <row r="548" spans="3:11" x14ac:dyDescent="0.35">
      <c r="C548" s="32"/>
      <c r="F548" s="32"/>
      <c r="G548">
        <f>COUNTIFS('Audit Raw data'!J:J,A:A,'Audit Raw data'!E:E,F:F)</f>
        <v>0</v>
      </c>
      <c r="H548" s="42" t="str">
        <f>IFERROR(SUMIFS('Audit Raw data'!BZ:BZ,'Audit Raw data'!J:J,A:A,'Audit Raw data'!E:E,F:F)/G548,"-")</f>
        <v>-</v>
      </c>
      <c r="I548">
        <f>COUNTIFS('Audit Raw data'!AM:AM,"Yes",'Audit Raw data'!J:J,A:A,'Audit Raw data'!E:E,'Day wise agent'!F:F)</f>
        <v>0</v>
      </c>
      <c r="J548">
        <f>COUNTIFS('Audit Raw data'!AM:AM,"NO",'Audit Raw data'!J:J,A:A,'Audit Raw data'!E:E,'Day wise agent'!F:F)</f>
        <v>0</v>
      </c>
      <c r="K548" s="12" t="str">
        <f t="shared" si="8"/>
        <v xml:space="preserve"> </v>
      </c>
    </row>
    <row r="549" spans="3:11" x14ac:dyDescent="0.35">
      <c r="C549" s="32"/>
      <c r="F549" s="32"/>
      <c r="G549">
        <f>COUNTIFS('Audit Raw data'!J:J,A:A,'Audit Raw data'!E:E,F:F)</f>
        <v>0</v>
      </c>
      <c r="H549" s="42" t="str">
        <f>IFERROR(SUMIFS('Audit Raw data'!BZ:BZ,'Audit Raw data'!J:J,A:A,'Audit Raw data'!E:E,F:F)/G549,"-")</f>
        <v>-</v>
      </c>
      <c r="I549">
        <f>COUNTIFS('Audit Raw data'!AM:AM,"Yes",'Audit Raw data'!J:J,A:A,'Audit Raw data'!E:E,'Day wise agent'!F:F)</f>
        <v>0</v>
      </c>
      <c r="J549">
        <f>COUNTIFS('Audit Raw data'!AM:AM,"NO",'Audit Raw data'!J:J,A:A,'Audit Raw data'!E:E,'Day wise agent'!F:F)</f>
        <v>0</v>
      </c>
      <c r="K549" s="12" t="str">
        <f t="shared" si="8"/>
        <v xml:space="preserve"> </v>
      </c>
    </row>
    <row r="550" spans="3:11" x14ac:dyDescent="0.35">
      <c r="C550" s="32"/>
      <c r="F550" s="32"/>
      <c r="G550">
        <f>COUNTIFS('Audit Raw data'!J:J,A:A,'Audit Raw data'!E:E,F:F)</f>
        <v>0</v>
      </c>
      <c r="H550" s="42" t="str">
        <f>IFERROR(SUMIFS('Audit Raw data'!BZ:BZ,'Audit Raw data'!J:J,A:A,'Audit Raw data'!E:E,F:F)/G550,"-")</f>
        <v>-</v>
      </c>
      <c r="I550">
        <f>COUNTIFS('Audit Raw data'!AM:AM,"Yes",'Audit Raw data'!J:J,A:A,'Audit Raw data'!E:E,'Day wise agent'!F:F)</f>
        <v>0</v>
      </c>
      <c r="J550">
        <f>COUNTIFS('Audit Raw data'!AM:AM,"NO",'Audit Raw data'!J:J,A:A,'Audit Raw data'!E:E,'Day wise agent'!F:F)</f>
        <v>0</v>
      </c>
      <c r="K550" s="12" t="str">
        <f t="shared" si="8"/>
        <v xml:space="preserve"> </v>
      </c>
    </row>
    <row r="551" spans="3:11" x14ac:dyDescent="0.35">
      <c r="C551" s="32"/>
      <c r="F551" s="32"/>
      <c r="G551">
        <f>COUNTIFS('Audit Raw data'!J:J,A:A,'Audit Raw data'!E:E,F:F)</f>
        <v>0</v>
      </c>
      <c r="H551" s="42" t="str">
        <f>IFERROR(SUMIFS('Audit Raw data'!BZ:BZ,'Audit Raw data'!J:J,A:A,'Audit Raw data'!E:E,F:F)/G551,"-")</f>
        <v>-</v>
      </c>
      <c r="I551">
        <f>COUNTIFS('Audit Raw data'!AM:AM,"Yes",'Audit Raw data'!J:J,A:A,'Audit Raw data'!E:E,'Day wise agent'!F:F)</f>
        <v>0</v>
      </c>
      <c r="J551">
        <f>COUNTIFS('Audit Raw data'!AM:AM,"NO",'Audit Raw data'!J:J,A:A,'Audit Raw data'!E:E,'Day wise agent'!F:F)</f>
        <v>0</v>
      </c>
      <c r="K551" s="12" t="str">
        <f t="shared" si="8"/>
        <v xml:space="preserve"> </v>
      </c>
    </row>
    <row r="552" spans="3:11" x14ac:dyDescent="0.35">
      <c r="C552" s="32"/>
      <c r="F552" s="32"/>
      <c r="G552">
        <f>COUNTIFS('Audit Raw data'!J:J,A:A,'Audit Raw data'!E:E,F:F)</f>
        <v>0</v>
      </c>
      <c r="H552" s="42" t="str">
        <f>IFERROR(SUMIFS('Audit Raw data'!BZ:BZ,'Audit Raw data'!J:J,A:A,'Audit Raw data'!E:E,F:F)/G552,"-")</f>
        <v>-</v>
      </c>
      <c r="I552">
        <f>COUNTIFS('Audit Raw data'!AM:AM,"Yes",'Audit Raw data'!J:J,A:A,'Audit Raw data'!E:E,'Day wise agent'!F:F)</f>
        <v>0</v>
      </c>
      <c r="J552">
        <f>COUNTIFS('Audit Raw data'!AM:AM,"NO",'Audit Raw data'!J:J,A:A,'Audit Raw data'!E:E,'Day wise agent'!F:F)</f>
        <v>0</v>
      </c>
      <c r="K552" s="12" t="str">
        <f t="shared" si="8"/>
        <v xml:space="preserve"> </v>
      </c>
    </row>
    <row r="553" spans="3:11" x14ac:dyDescent="0.35">
      <c r="C553" s="32"/>
      <c r="F553" s="32"/>
      <c r="G553">
        <f>COUNTIFS('Audit Raw data'!J:J,A:A,'Audit Raw data'!E:E,F:F)</f>
        <v>0</v>
      </c>
      <c r="H553" s="42" t="str">
        <f>IFERROR(SUMIFS('Audit Raw data'!BZ:BZ,'Audit Raw data'!J:J,A:A,'Audit Raw data'!E:E,F:F)/G553,"-")</f>
        <v>-</v>
      </c>
      <c r="I553">
        <f>COUNTIFS('Audit Raw data'!AM:AM,"Yes",'Audit Raw data'!J:J,A:A,'Audit Raw data'!E:E,'Day wise agent'!F:F)</f>
        <v>0</v>
      </c>
      <c r="J553">
        <f>COUNTIFS('Audit Raw data'!AM:AM,"NO",'Audit Raw data'!J:J,A:A,'Audit Raw data'!E:E,'Day wise agent'!F:F)</f>
        <v>0</v>
      </c>
      <c r="K553" s="12" t="str">
        <f t="shared" si="8"/>
        <v xml:space="preserve"> </v>
      </c>
    </row>
    <row r="554" spans="3:11" x14ac:dyDescent="0.35">
      <c r="C554" s="32"/>
      <c r="F554" s="32"/>
      <c r="G554">
        <f>COUNTIFS('Audit Raw data'!J:J,A:A,'Audit Raw data'!E:E,F:F)</f>
        <v>0</v>
      </c>
      <c r="H554" s="42" t="str">
        <f>IFERROR(SUMIFS('Audit Raw data'!BZ:BZ,'Audit Raw data'!J:J,A:A,'Audit Raw data'!E:E,F:F)/G554,"-")</f>
        <v>-</v>
      </c>
      <c r="I554">
        <f>COUNTIFS('Audit Raw data'!AM:AM,"Yes",'Audit Raw data'!J:J,A:A,'Audit Raw data'!E:E,'Day wise agent'!F:F)</f>
        <v>0</v>
      </c>
      <c r="J554">
        <f>COUNTIFS('Audit Raw data'!AM:AM,"NO",'Audit Raw data'!J:J,A:A,'Audit Raw data'!E:E,'Day wise agent'!F:F)</f>
        <v>0</v>
      </c>
      <c r="K554" s="12" t="str">
        <f t="shared" si="8"/>
        <v xml:space="preserve"> </v>
      </c>
    </row>
    <row r="555" spans="3:11" x14ac:dyDescent="0.35">
      <c r="C555" s="32"/>
      <c r="F555" s="32"/>
      <c r="G555">
        <f>COUNTIFS('Audit Raw data'!J:J,A:A,'Audit Raw data'!E:E,F:F)</f>
        <v>0</v>
      </c>
      <c r="H555" s="42" t="str">
        <f>IFERROR(SUMIFS('Audit Raw data'!BZ:BZ,'Audit Raw data'!J:J,A:A,'Audit Raw data'!E:E,F:F)/G555,"-")</f>
        <v>-</v>
      </c>
      <c r="I555">
        <f>COUNTIFS('Audit Raw data'!AM:AM,"Yes",'Audit Raw data'!J:J,A:A,'Audit Raw data'!E:E,'Day wise agent'!F:F)</f>
        <v>0</v>
      </c>
      <c r="J555">
        <f>COUNTIFS('Audit Raw data'!AM:AM,"NO",'Audit Raw data'!J:J,A:A,'Audit Raw data'!E:E,'Day wise agent'!F:F)</f>
        <v>0</v>
      </c>
      <c r="K555" s="12" t="str">
        <f t="shared" si="8"/>
        <v xml:space="preserve"> </v>
      </c>
    </row>
    <row r="556" spans="3:11" x14ac:dyDescent="0.35">
      <c r="C556" s="32"/>
      <c r="F556" s="32"/>
      <c r="G556">
        <f>COUNTIFS('Audit Raw data'!J:J,A:A,'Audit Raw data'!E:E,F:F)</f>
        <v>0</v>
      </c>
      <c r="H556" s="42" t="str">
        <f>IFERROR(SUMIFS('Audit Raw data'!BZ:BZ,'Audit Raw data'!J:J,A:A,'Audit Raw data'!E:E,F:F)/G556,"-")</f>
        <v>-</v>
      </c>
      <c r="I556">
        <f>COUNTIFS('Audit Raw data'!AM:AM,"Yes",'Audit Raw data'!J:J,A:A,'Audit Raw data'!E:E,'Day wise agent'!F:F)</f>
        <v>0</v>
      </c>
      <c r="J556">
        <f>COUNTIFS('Audit Raw data'!AM:AM,"NO",'Audit Raw data'!J:J,A:A,'Audit Raw data'!E:E,'Day wise agent'!F:F)</f>
        <v>0</v>
      </c>
      <c r="K556" s="12" t="str">
        <f t="shared" si="8"/>
        <v xml:space="preserve"> </v>
      </c>
    </row>
    <row r="557" spans="3:11" x14ac:dyDescent="0.35">
      <c r="C557" s="32"/>
      <c r="F557" s="32"/>
      <c r="G557">
        <f>COUNTIFS('Audit Raw data'!J:J,A:A,'Audit Raw data'!E:E,F:F)</f>
        <v>0</v>
      </c>
      <c r="H557" s="42" t="str">
        <f>IFERROR(SUMIFS('Audit Raw data'!BZ:BZ,'Audit Raw data'!J:J,A:A,'Audit Raw data'!E:E,F:F)/G557,"-")</f>
        <v>-</v>
      </c>
      <c r="I557">
        <f>COUNTIFS('Audit Raw data'!AM:AM,"Yes",'Audit Raw data'!J:J,A:A,'Audit Raw data'!E:E,'Day wise agent'!F:F)</f>
        <v>0</v>
      </c>
      <c r="J557">
        <f>COUNTIFS('Audit Raw data'!AM:AM,"NO",'Audit Raw data'!J:J,A:A,'Audit Raw data'!E:E,'Day wise agent'!F:F)</f>
        <v>0</v>
      </c>
      <c r="K557" s="12" t="str">
        <f t="shared" si="8"/>
        <v xml:space="preserve"> </v>
      </c>
    </row>
    <row r="558" spans="3:11" x14ac:dyDescent="0.35">
      <c r="C558" s="32"/>
      <c r="F558" s="32"/>
      <c r="G558">
        <f>COUNTIFS('Audit Raw data'!J:J,A:A,'Audit Raw data'!E:E,F:F)</f>
        <v>0</v>
      </c>
      <c r="H558" s="42" t="str">
        <f>IFERROR(SUMIFS('Audit Raw data'!BZ:BZ,'Audit Raw data'!J:J,A:A,'Audit Raw data'!E:E,F:F)/G558,"-")</f>
        <v>-</v>
      </c>
      <c r="I558">
        <f>COUNTIFS('Audit Raw data'!AM:AM,"Yes",'Audit Raw data'!J:J,A:A,'Audit Raw data'!E:E,'Day wise agent'!F:F)</f>
        <v>0</v>
      </c>
      <c r="J558">
        <f>COUNTIFS('Audit Raw data'!AM:AM,"NO",'Audit Raw data'!J:J,A:A,'Audit Raw data'!E:E,'Day wise agent'!F:F)</f>
        <v>0</v>
      </c>
      <c r="K558" s="12" t="str">
        <f t="shared" si="8"/>
        <v xml:space="preserve"> </v>
      </c>
    </row>
    <row r="559" spans="3:11" x14ac:dyDescent="0.35">
      <c r="C559" s="32"/>
      <c r="F559" s="32"/>
      <c r="G559">
        <f>COUNTIFS('Audit Raw data'!J:J,A:A,'Audit Raw data'!E:E,F:F)</f>
        <v>0</v>
      </c>
      <c r="H559" s="42" t="str">
        <f>IFERROR(SUMIFS('Audit Raw data'!BZ:BZ,'Audit Raw data'!J:J,A:A,'Audit Raw data'!E:E,F:F)/G559,"-")</f>
        <v>-</v>
      </c>
      <c r="I559">
        <f>COUNTIFS('Audit Raw data'!AM:AM,"Yes",'Audit Raw data'!J:J,A:A,'Audit Raw data'!E:E,'Day wise agent'!F:F)</f>
        <v>0</v>
      </c>
      <c r="J559">
        <f>COUNTIFS('Audit Raw data'!AM:AM,"NO",'Audit Raw data'!J:J,A:A,'Audit Raw data'!E:E,'Day wise agent'!F:F)</f>
        <v>0</v>
      </c>
      <c r="K559" s="12" t="str">
        <f t="shared" si="8"/>
        <v xml:space="preserve"> </v>
      </c>
    </row>
    <row r="560" spans="3:11" x14ac:dyDescent="0.35">
      <c r="C560" s="32"/>
      <c r="F560" s="32"/>
      <c r="G560">
        <f>COUNTIFS('Audit Raw data'!J:J,A:A,'Audit Raw data'!E:E,F:F)</f>
        <v>0</v>
      </c>
      <c r="H560" s="42" t="str">
        <f>IFERROR(SUMIFS('Audit Raw data'!BZ:BZ,'Audit Raw data'!J:J,A:A,'Audit Raw data'!E:E,F:F)/G560,"-")</f>
        <v>-</v>
      </c>
      <c r="I560">
        <f>COUNTIFS('Audit Raw data'!AM:AM,"Yes",'Audit Raw data'!J:J,A:A,'Audit Raw data'!E:E,'Day wise agent'!F:F)</f>
        <v>0</v>
      </c>
      <c r="J560">
        <f>COUNTIFS('Audit Raw data'!AM:AM,"NO",'Audit Raw data'!J:J,A:A,'Audit Raw data'!E:E,'Day wise agent'!F:F)</f>
        <v>0</v>
      </c>
      <c r="K560" s="12" t="str">
        <f t="shared" si="8"/>
        <v xml:space="preserve"> </v>
      </c>
    </row>
    <row r="561" spans="3:11" x14ac:dyDescent="0.35">
      <c r="C561" s="32"/>
      <c r="F561" s="32"/>
      <c r="G561">
        <f>COUNTIFS('Audit Raw data'!J:J,A:A,'Audit Raw data'!E:E,F:F)</f>
        <v>0</v>
      </c>
      <c r="H561" s="42" t="str">
        <f>IFERROR(SUMIFS('Audit Raw data'!BZ:BZ,'Audit Raw data'!J:J,A:A,'Audit Raw data'!E:E,F:F)/G561,"-")</f>
        <v>-</v>
      </c>
      <c r="I561">
        <f>COUNTIFS('Audit Raw data'!AM:AM,"Yes",'Audit Raw data'!J:J,A:A,'Audit Raw data'!E:E,'Day wise agent'!F:F)</f>
        <v>0</v>
      </c>
      <c r="J561">
        <f>COUNTIFS('Audit Raw data'!AM:AM,"NO",'Audit Raw data'!J:J,A:A,'Audit Raw data'!E:E,'Day wise agent'!F:F)</f>
        <v>0</v>
      </c>
      <c r="K561" s="12" t="str">
        <f t="shared" si="8"/>
        <v xml:space="preserve"> </v>
      </c>
    </row>
    <row r="562" spans="3:11" x14ac:dyDescent="0.35">
      <c r="C562" s="32"/>
      <c r="F562" s="32"/>
      <c r="G562">
        <f>COUNTIFS('Audit Raw data'!J:J,A:A,'Audit Raw data'!E:E,F:F)</f>
        <v>0</v>
      </c>
      <c r="H562" s="42" t="str">
        <f>IFERROR(SUMIFS('Audit Raw data'!BZ:BZ,'Audit Raw data'!J:J,A:A,'Audit Raw data'!E:E,F:F)/G562,"-")</f>
        <v>-</v>
      </c>
      <c r="I562">
        <f>COUNTIFS('Audit Raw data'!AM:AM,"Yes",'Audit Raw data'!J:J,A:A,'Audit Raw data'!E:E,'Day wise agent'!F:F)</f>
        <v>0</v>
      </c>
      <c r="J562">
        <f>COUNTIFS('Audit Raw data'!AM:AM,"NO",'Audit Raw data'!J:J,A:A,'Audit Raw data'!E:E,'Day wise agent'!F:F)</f>
        <v>0</v>
      </c>
      <c r="K562" s="12" t="str">
        <f t="shared" si="8"/>
        <v xml:space="preserve"> </v>
      </c>
    </row>
    <row r="563" spans="3:11" x14ac:dyDescent="0.35">
      <c r="C563" s="32"/>
      <c r="F563" s="32"/>
      <c r="G563">
        <f>COUNTIFS('Audit Raw data'!J:J,A:A,'Audit Raw data'!E:E,F:F)</f>
        <v>0</v>
      </c>
      <c r="H563" s="42" t="str">
        <f>IFERROR(SUMIFS('Audit Raw data'!BZ:BZ,'Audit Raw data'!J:J,A:A,'Audit Raw data'!E:E,F:F)/G563,"-")</f>
        <v>-</v>
      </c>
      <c r="I563">
        <f>COUNTIFS('Audit Raw data'!AM:AM,"Yes",'Audit Raw data'!J:J,A:A,'Audit Raw data'!E:E,'Day wise agent'!F:F)</f>
        <v>0</v>
      </c>
      <c r="J563">
        <f>COUNTIFS('Audit Raw data'!AM:AM,"NO",'Audit Raw data'!J:J,A:A,'Audit Raw data'!E:E,'Day wise agent'!F:F)</f>
        <v>0</v>
      </c>
      <c r="K563" s="12" t="str">
        <f t="shared" si="8"/>
        <v xml:space="preserve"> </v>
      </c>
    </row>
    <row r="564" spans="3:11" x14ac:dyDescent="0.35">
      <c r="C564" s="32"/>
      <c r="F564" s="32"/>
      <c r="G564">
        <f>COUNTIFS('Audit Raw data'!J:J,A:A,'Audit Raw data'!E:E,F:F)</f>
        <v>0</v>
      </c>
      <c r="H564" s="42" t="str">
        <f>IFERROR(SUMIFS('Audit Raw data'!BZ:BZ,'Audit Raw data'!J:J,A:A,'Audit Raw data'!E:E,F:F)/G564,"-")</f>
        <v>-</v>
      </c>
      <c r="I564">
        <f>COUNTIFS('Audit Raw data'!AM:AM,"Yes",'Audit Raw data'!J:J,A:A,'Audit Raw data'!E:E,'Day wise agent'!F:F)</f>
        <v>0</v>
      </c>
      <c r="J564">
        <f>COUNTIFS('Audit Raw data'!AM:AM,"NO",'Audit Raw data'!J:J,A:A,'Audit Raw data'!E:E,'Day wise agent'!F:F)</f>
        <v>0</v>
      </c>
      <c r="K564" s="12" t="str">
        <f t="shared" si="8"/>
        <v xml:space="preserve"> </v>
      </c>
    </row>
    <row r="565" spans="3:11" x14ac:dyDescent="0.35">
      <c r="C565" s="32"/>
      <c r="F565" s="32"/>
      <c r="G565">
        <f>COUNTIFS('Audit Raw data'!J:J,A:A,'Audit Raw data'!E:E,F:F)</f>
        <v>0</v>
      </c>
      <c r="H565" s="42" t="str">
        <f>IFERROR(SUMIFS('Audit Raw data'!BZ:BZ,'Audit Raw data'!J:J,A:A,'Audit Raw data'!E:E,F:F)/G565,"-")</f>
        <v>-</v>
      </c>
      <c r="I565">
        <f>COUNTIFS('Audit Raw data'!AM:AM,"Yes",'Audit Raw data'!J:J,A:A,'Audit Raw data'!E:E,'Day wise agent'!F:F)</f>
        <v>0</v>
      </c>
      <c r="J565">
        <f>COUNTIFS('Audit Raw data'!AM:AM,"NO",'Audit Raw data'!J:J,A:A,'Audit Raw data'!E:E,'Day wise agent'!F:F)</f>
        <v>0</v>
      </c>
      <c r="K565" s="12" t="str">
        <f t="shared" si="8"/>
        <v xml:space="preserve"> </v>
      </c>
    </row>
    <row r="566" spans="3:11" x14ac:dyDescent="0.35">
      <c r="C566" s="32"/>
      <c r="F566" s="32"/>
      <c r="G566">
        <f>COUNTIFS('Audit Raw data'!J:J,A:A,'Audit Raw data'!E:E,F:F)</f>
        <v>0</v>
      </c>
      <c r="H566" s="42" t="str">
        <f>IFERROR(SUMIFS('Audit Raw data'!BZ:BZ,'Audit Raw data'!J:J,A:A,'Audit Raw data'!E:E,F:F)/G566,"-")</f>
        <v>-</v>
      </c>
      <c r="I566">
        <f>COUNTIFS('Audit Raw data'!AM:AM,"Yes",'Audit Raw data'!J:J,A:A,'Audit Raw data'!E:E,'Day wise agent'!F:F)</f>
        <v>0</v>
      </c>
      <c r="J566">
        <f>COUNTIFS('Audit Raw data'!AM:AM,"NO",'Audit Raw data'!J:J,A:A,'Audit Raw data'!E:E,'Day wise agent'!F:F)</f>
        <v>0</v>
      </c>
      <c r="K566" s="12" t="str">
        <f t="shared" si="8"/>
        <v xml:space="preserve"> </v>
      </c>
    </row>
    <row r="567" spans="3:11" x14ac:dyDescent="0.35">
      <c r="C567" s="32"/>
      <c r="F567" s="32"/>
      <c r="G567">
        <f>COUNTIFS('Audit Raw data'!J:J,A:A,'Audit Raw data'!E:E,F:F)</f>
        <v>0</v>
      </c>
      <c r="H567" s="42" t="str">
        <f>IFERROR(SUMIFS('Audit Raw data'!BZ:BZ,'Audit Raw data'!J:J,A:A,'Audit Raw data'!E:E,F:F)/G567,"-")</f>
        <v>-</v>
      </c>
      <c r="I567">
        <f>COUNTIFS('Audit Raw data'!AM:AM,"Yes",'Audit Raw data'!J:J,A:A,'Audit Raw data'!E:E,'Day wise agent'!F:F)</f>
        <v>0</v>
      </c>
      <c r="J567">
        <f>COUNTIFS('Audit Raw data'!AM:AM,"NO",'Audit Raw data'!J:J,A:A,'Audit Raw data'!E:E,'Day wise agent'!F:F)</f>
        <v>0</v>
      </c>
      <c r="K567" s="12" t="str">
        <f t="shared" si="8"/>
        <v xml:space="preserve"> </v>
      </c>
    </row>
    <row r="568" spans="3:11" x14ac:dyDescent="0.35">
      <c r="C568" s="32"/>
      <c r="F568" s="32"/>
      <c r="G568">
        <f>COUNTIFS('Audit Raw data'!J:J,A:A,'Audit Raw data'!E:E,F:F)</f>
        <v>0</v>
      </c>
      <c r="H568" s="42" t="str">
        <f>IFERROR(SUMIFS('Audit Raw data'!BZ:BZ,'Audit Raw data'!J:J,A:A,'Audit Raw data'!E:E,F:F)/G568,"-")</f>
        <v>-</v>
      </c>
      <c r="I568">
        <f>COUNTIFS('Audit Raw data'!AM:AM,"Yes",'Audit Raw data'!J:J,A:A,'Audit Raw data'!E:E,'Day wise agent'!F:F)</f>
        <v>0</v>
      </c>
      <c r="J568">
        <f>COUNTIFS('Audit Raw data'!AM:AM,"NO",'Audit Raw data'!J:J,A:A,'Audit Raw data'!E:E,'Day wise agent'!F:F)</f>
        <v>0</v>
      </c>
      <c r="K568" s="12" t="str">
        <f t="shared" si="8"/>
        <v xml:space="preserve"> </v>
      </c>
    </row>
    <row r="569" spans="3:11" x14ac:dyDescent="0.35">
      <c r="C569" s="32"/>
      <c r="F569" s="32"/>
      <c r="G569">
        <f>COUNTIFS('Audit Raw data'!J:J,A:A,'Audit Raw data'!E:E,F:F)</f>
        <v>0</v>
      </c>
      <c r="H569" s="42" t="str">
        <f>IFERROR(SUMIFS('Audit Raw data'!BZ:BZ,'Audit Raw data'!J:J,A:A,'Audit Raw data'!E:E,F:F)/G569,"-")</f>
        <v>-</v>
      </c>
      <c r="I569">
        <f>COUNTIFS('Audit Raw data'!AM:AM,"Yes",'Audit Raw data'!J:J,A:A,'Audit Raw data'!E:E,'Day wise agent'!F:F)</f>
        <v>0</v>
      </c>
      <c r="J569">
        <f>COUNTIFS('Audit Raw data'!AM:AM,"NO",'Audit Raw data'!J:J,A:A,'Audit Raw data'!E:E,'Day wise agent'!F:F)</f>
        <v>0</v>
      </c>
      <c r="K569" s="12" t="str">
        <f t="shared" si="8"/>
        <v xml:space="preserve"> </v>
      </c>
    </row>
    <row r="570" spans="3:11" x14ac:dyDescent="0.35">
      <c r="C570" s="32"/>
      <c r="F570" s="32"/>
      <c r="G570">
        <f>COUNTIFS('Audit Raw data'!J:J,A:A,'Audit Raw data'!E:E,F:F)</f>
        <v>0</v>
      </c>
      <c r="H570" s="42" t="str">
        <f>IFERROR(SUMIFS('Audit Raw data'!BZ:BZ,'Audit Raw data'!J:J,A:A,'Audit Raw data'!E:E,F:F)/G570,"-")</f>
        <v>-</v>
      </c>
      <c r="I570">
        <f>COUNTIFS('Audit Raw data'!AM:AM,"Yes",'Audit Raw data'!J:J,A:A,'Audit Raw data'!E:E,'Day wise agent'!F:F)</f>
        <v>0</v>
      </c>
      <c r="J570">
        <f>COUNTIFS('Audit Raw data'!AM:AM,"NO",'Audit Raw data'!J:J,A:A,'Audit Raw data'!E:E,'Day wise agent'!F:F)</f>
        <v>0</v>
      </c>
      <c r="K570" s="12" t="str">
        <f t="shared" si="8"/>
        <v xml:space="preserve"> </v>
      </c>
    </row>
    <row r="571" spans="3:11" x14ac:dyDescent="0.35">
      <c r="C571" s="32"/>
      <c r="F571" s="32"/>
      <c r="G571">
        <f>COUNTIFS('Audit Raw data'!J:J,A:A,'Audit Raw data'!E:E,F:F)</f>
        <v>0</v>
      </c>
      <c r="H571" s="42" t="str">
        <f>IFERROR(SUMIFS('Audit Raw data'!BZ:BZ,'Audit Raw data'!J:J,A:A,'Audit Raw data'!E:E,F:F)/G571,"-")</f>
        <v>-</v>
      </c>
      <c r="I571">
        <f>COUNTIFS('Audit Raw data'!AM:AM,"Yes",'Audit Raw data'!J:J,A:A,'Audit Raw data'!E:E,'Day wise agent'!F:F)</f>
        <v>0</v>
      </c>
      <c r="J571">
        <f>COUNTIFS('Audit Raw data'!AM:AM,"NO",'Audit Raw data'!J:J,A:A,'Audit Raw data'!E:E,'Day wise agent'!F:F)</f>
        <v>0</v>
      </c>
      <c r="K571" s="12" t="str">
        <f t="shared" si="8"/>
        <v xml:space="preserve"> </v>
      </c>
    </row>
    <row r="572" spans="3:11" x14ac:dyDescent="0.35">
      <c r="C572" s="32"/>
      <c r="F572" s="32"/>
      <c r="G572">
        <f>COUNTIFS('Audit Raw data'!J:J,A:A,'Audit Raw data'!E:E,F:F)</f>
        <v>0</v>
      </c>
      <c r="H572" s="42" t="str">
        <f>IFERROR(SUMIFS('Audit Raw data'!BZ:BZ,'Audit Raw data'!J:J,A:A,'Audit Raw data'!E:E,F:F)/G572,"-")</f>
        <v>-</v>
      </c>
      <c r="I572">
        <f>COUNTIFS('Audit Raw data'!AM:AM,"Yes",'Audit Raw data'!J:J,A:A,'Audit Raw data'!E:E,'Day wise agent'!F:F)</f>
        <v>0</v>
      </c>
      <c r="J572">
        <f>COUNTIFS('Audit Raw data'!AM:AM,"NO",'Audit Raw data'!J:J,A:A,'Audit Raw data'!E:E,'Day wise agent'!F:F)</f>
        <v>0</v>
      </c>
      <c r="K572" s="12" t="str">
        <f t="shared" si="8"/>
        <v xml:space="preserve"> </v>
      </c>
    </row>
    <row r="573" spans="3:11" x14ac:dyDescent="0.35">
      <c r="C573" s="32"/>
      <c r="F573" s="32"/>
      <c r="G573">
        <f>COUNTIFS('Audit Raw data'!J:J,A:A,'Audit Raw data'!E:E,F:F)</f>
        <v>0</v>
      </c>
      <c r="H573" s="42" t="str">
        <f>IFERROR(SUMIFS('Audit Raw data'!BZ:BZ,'Audit Raw data'!J:J,A:A,'Audit Raw data'!E:E,F:F)/G573,"-")</f>
        <v>-</v>
      </c>
      <c r="I573">
        <f>COUNTIFS('Audit Raw data'!AM:AM,"Yes",'Audit Raw data'!J:J,A:A,'Audit Raw data'!E:E,'Day wise agent'!F:F)</f>
        <v>0</v>
      </c>
      <c r="J573">
        <f>COUNTIFS('Audit Raw data'!AM:AM,"NO",'Audit Raw data'!J:J,A:A,'Audit Raw data'!E:E,'Day wise agent'!F:F)</f>
        <v>0</v>
      </c>
      <c r="K573" s="12" t="str">
        <f t="shared" si="8"/>
        <v xml:space="preserve"> </v>
      </c>
    </row>
    <row r="574" spans="3:11" x14ac:dyDescent="0.35">
      <c r="C574" s="32"/>
      <c r="F574" s="32"/>
      <c r="G574">
        <f>COUNTIFS('Audit Raw data'!J:J,A:A,'Audit Raw data'!E:E,F:F)</f>
        <v>0</v>
      </c>
      <c r="H574" s="42" t="str">
        <f>IFERROR(SUMIFS('Audit Raw data'!BZ:BZ,'Audit Raw data'!J:J,A:A,'Audit Raw data'!E:E,F:F)/G574,"-")</f>
        <v>-</v>
      </c>
      <c r="I574">
        <f>COUNTIFS('Audit Raw data'!AM:AM,"Yes",'Audit Raw data'!J:J,A:A,'Audit Raw data'!E:E,'Day wise agent'!F:F)</f>
        <v>0</v>
      </c>
      <c r="J574">
        <f>COUNTIFS('Audit Raw data'!AM:AM,"NO",'Audit Raw data'!J:J,A:A,'Audit Raw data'!E:E,'Day wise agent'!F:F)</f>
        <v>0</v>
      </c>
      <c r="K574" s="12" t="str">
        <f t="shared" si="8"/>
        <v xml:space="preserve"> </v>
      </c>
    </row>
    <row r="575" spans="3:11" x14ac:dyDescent="0.35">
      <c r="C575" s="32"/>
      <c r="F575" s="32"/>
      <c r="G575">
        <f>COUNTIFS('Audit Raw data'!J:J,A:A,'Audit Raw data'!E:E,F:F)</f>
        <v>0</v>
      </c>
      <c r="H575" s="42" t="str">
        <f>IFERROR(SUMIFS('Audit Raw data'!BZ:BZ,'Audit Raw data'!J:J,A:A,'Audit Raw data'!E:E,F:F)/G575,"-")</f>
        <v>-</v>
      </c>
      <c r="I575">
        <f>COUNTIFS('Audit Raw data'!AM:AM,"Yes",'Audit Raw data'!J:J,A:A,'Audit Raw data'!E:E,'Day wise agent'!F:F)</f>
        <v>0</v>
      </c>
      <c r="J575">
        <f>COUNTIFS('Audit Raw data'!AM:AM,"NO",'Audit Raw data'!J:J,A:A,'Audit Raw data'!E:E,'Day wise agent'!F:F)</f>
        <v>0</v>
      </c>
      <c r="K575" s="12" t="str">
        <f t="shared" si="8"/>
        <v xml:space="preserve"> </v>
      </c>
    </row>
    <row r="576" spans="3:11" x14ac:dyDescent="0.35">
      <c r="C576" s="32"/>
      <c r="F576" s="32"/>
      <c r="G576">
        <f>COUNTIFS('Audit Raw data'!J:J,A:A,'Audit Raw data'!E:E,F:F)</f>
        <v>0</v>
      </c>
      <c r="H576" s="42" t="str">
        <f>IFERROR(SUMIFS('Audit Raw data'!BZ:BZ,'Audit Raw data'!J:J,A:A,'Audit Raw data'!E:E,F:F)/G576,"-")</f>
        <v>-</v>
      </c>
      <c r="I576">
        <f>COUNTIFS('Audit Raw data'!AM:AM,"Yes",'Audit Raw data'!J:J,A:A,'Audit Raw data'!E:E,'Day wise agent'!F:F)</f>
        <v>0</v>
      </c>
      <c r="J576">
        <f>COUNTIFS('Audit Raw data'!AM:AM,"NO",'Audit Raw data'!J:J,A:A,'Audit Raw data'!E:E,'Day wise agent'!F:F)</f>
        <v>0</v>
      </c>
      <c r="K576" s="12" t="str">
        <f t="shared" si="8"/>
        <v xml:space="preserve"> </v>
      </c>
    </row>
    <row r="577" spans="3:11" x14ac:dyDescent="0.35">
      <c r="C577" s="32"/>
      <c r="F577" s="32"/>
      <c r="G577">
        <f>COUNTIFS('Audit Raw data'!J:J,A:A,'Audit Raw data'!E:E,F:F)</f>
        <v>0</v>
      </c>
      <c r="H577" s="42" t="str">
        <f>IFERROR(SUMIFS('Audit Raw data'!BZ:BZ,'Audit Raw data'!J:J,A:A,'Audit Raw data'!E:E,F:F)/G577,"-")</f>
        <v>-</v>
      </c>
      <c r="I577">
        <f>COUNTIFS('Audit Raw data'!AM:AM,"Yes",'Audit Raw data'!J:J,A:A,'Audit Raw data'!E:E,'Day wise agent'!F:F)</f>
        <v>0</v>
      </c>
      <c r="J577">
        <f>COUNTIFS('Audit Raw data'!AM:AM,"NO",'Audit Raw data'!J:J,A:A,'Audit Raw data'!E:E,'Day wise agent'!F:F)</f>
        <v>0</v>
      </c>
      <c r="K577" s="12" t="str">
        <f t="shared" si="8"/>
        <v xml:space="preserve"> </v>
      </c>
    </row>
    <row r="578" spans="3:11" x14ac:dyDescent="0.35">
      <c r="C578" s="32"/>
      <c r="F578" s="32"/>
      <c r="G578">
        <f>COUNTIFS('Audit Raw data'!J:J,A:A,'Audit Raw data'!E:E,F:F)</f>
        <v>0</v>
      </c>
      <c r="H578" s="42" t="str">
        <f>IFERROR(SUMIFS('Audit Raw data'!BZ:BZ,'Audit Raw data'!J:J,A:A,'Audit Raw data'!E:E,F:F)/G578,"-")</f>
        <v>-</v>
      </c>
      <c r="I578">
        <f>COUNTIFS('Audit Raw data'!AM:AM,"Yes",'Audit Raw data'!J:J,A:A,'Audit Raw data'!E:E,'Day wise agent'!F:F)</f>
        <v>0</v>
      </c>
      <c r="J578">
        <f>COUNTIFS('Audit Raw data'!AM:AM,"NO",'Audit Raw data'!J:J,A:A,'Audit Raw data'!E:E,'Day wise agent'!F:F)</f>
        <v>0</v>
      </c>
      <c r="K578" s="12" t="str">
        <f t="shared" si="8"/>
        <v xml:space="preserve"> </v>
      </c>
    </row>
    <row r="579" spans="3:11" x14ac:dyDescent="0.35">
      <c r="C579" s="32"/>
      <c r="F579" s="32"/>
      <c r="G579">
        <f>COUNTIFS('Audit Raw data'!J:J,A:A,'Audit Raw data'!E:E,F:F)</f>
        <v>0</v>
      </c>
      <c r="H579" s="42" t="str">
        <f>IFERROR(SUMIFS('Audit Raw data'!BZ:BZ,'Audit Raw data'!J:J,A:A,'Audit Raw data'!E:E,F:F)/G579,"-")</f>
        <v>-</v>
      </c>
      <c r="I579">
        <f>COUNTIFS('Audit Raw data'!AM:AM,"Yes",'Audit Raw data'!J:J,A:A,'Audit Raw data'!E:E,'Day wise agent'!F:F)</f>
        <v>0</v>
      </c>
      <c r="J579">
        <f>COUNTIFS('Audit Raw data'!AM:AM,"NO",'Audit Raw data'!J:J,A:A,'Audit Raw data'!E:E,'Day wise agent'!F:F)</f>
        <v>0</v>
      </c>
      <c r="K579" s="12" t="str">
        <f t="shared" ref="K579:K642" si="9">IFERROR(I579/G579," ")</f>
        <v xml:space="preserve"> </v>
      </c>
    </row>
    <row r="580" spans="3:11" x14ac:dyDescent="0.35">
      <c r="C580" s="32"/>
      <c r="F580" s="32"/>
      <c r="G580">
        <f>COUNTIFS('Audit Raw data'!J:J,A:A,'Audit Raw data'!E:E,F:F)</f>
        <v>0</v>
      </c>
      <c r="H580" s="42" t="str">
        <f>IFERROR(SUMIFS('Audit Raw data'!BZ:BZ,'Audit Raw data'!J:J,A:A,'Audit Raw data'!E:E,F:F)/G580,"-")</f>
        <v>-</v>
      </c>
      <c r="I580">
        <f>COUNTIFS('Audit Raw data'!AM:AM,"Yes",'Audit Raw data'!J:J,A:A,'Audit Raw data'!E:E,'Day wise agent'!F:F)</f>
        <v>0</v>
      </c>
      <c r="J580">
        <f>COUNTIFS('Audit Raw data'!AM:AM,"NO",'Audit Raw data'!J:J,A:A,'Audit Raw data'!E:E,'Day wise agent'!F:F)</f>
        <v>0</v>
      </c>
      <c r="K580" s="12" t="str">
        <f t="shared" si="9"/>
        <v xml:space="preserve"> </v>
      </c>
    </row>
    <row r="581" spans="3:11" x14ac:dyDescent="0.35">
      <c r="C581" s="32"/>
      <c r="F581" s="32"/>
      <c r="G581">
        <f>COUNTIFS('Audit Raw data'!J:J,A:A,'Audit Raw data'!E:E,F:F)</f>
        <v>0</v>
      </c>
      <c r="H581" s="42" t="str">
        <f>IFERROR(SUMIFS('Audit Raw data'!BZ:BZ,'Audit Raw data'!J:J,A:A,'Audit Raw data'!E:E,F:F)/G581,"-")</f>
        <v>-</v>
      </c>
      <c r="I581">
        <f>COUNTIFS('Audit Raw data'!AM:AM,"Yes",'Audit Raw data'!J:J,A:A,'Audit Raw data'!E:E,'Day wise agent'!F:F)</f>
        <v>0</v>
      </c>
      <c r="J581">
        <f>COUNTIFS('Audit Raw data'!AM:AM,"NO",'Audit Raw data'!J:J,A:A,'Audit Raw data'!E:E,'Day wise agent'!F:F)</f>
        <v>0</v>
      </c>
      <c r="K581" s="12" t="str">
        <f t="shared" si="9"/>
        <v xml:space="preserve"> </v>
      </c>
    </row>
    <row r="582" spans="3:11" x14ac:dyDescent="0.35">
      <c r="C582" s="32"/>
      <c r="F582" s="32"/>
      <c r="G582">
        <f>COUNTIFS('Audit Raw data'!J:J,A:A,'Audit Raw data'!E:E,F:F)</f>
        <v>0</v>
      </c>
      <c r="H582" s="42" t="str">
        <f>IFERROR(SUMIFS('Audit Raw data'!BZ:BZ,'Audit Raw data'!J:J,A:A,'Audit Raw data'!E:E,F:F)/G582,"-")</f>
        <v>-</v>
      </c>
      <c r="I582">
        <f>COUNTIFS('Audit Raw data'!AM:AM,"Yes",'Audit Raw data'!J:J,A:A,'Audit Raw data'!E:E,'Day wise agent'!F:F)</f>
        <v>0</v>
      </c>
      <c r="J582">
        <f>COUNTIFS('Audit Raw data'!AM:AM,"NO",'Audit Raw data'!J:J,A:A,'Audit Raw data'!E:E,'Day wise agent'!F:F)</f>
        <v>0</v>
      </c>
      <c r="K582" s="12" t="str">
        <f t="shared" si="9"/>
        <v xml:space="preserve"> </v>
      </c>
    </row>
    <row r="583" spans="3:11" x14ac:dyDescent="0.35">
      <c r="C583" s="32"/>
      <c r="F583" s="32"/>
      <c r="G583">
        <f>COUNTIFS('Audit Raw data'!J:J,A:A,'Audit Raw data'!E:E,F:F)</f>
        <v>0</v>
      </c>
      <c r="H583" s="42" t="str">
        <f>IFERROR(SUMIFS('Audit Raw data'!BZ:BZ,'Audit Raw data'!J:J,A:A,'Audit Raw data'!E:E,F:F)/G583,"-")</f>
        <v>-</v>
      </c>
      <c r="I583">
        <f>COUNTIFS('Audit Raw data'!AM:AM,"Yes",'Audit Raw data'!J:J,A:A,'Audit Raw data'!E:E,'Day wise agent'!F:F)</f>
        <v>0</v>
      </c>
      <c r="J583">
        <f>COUNTIFS('Audit Raw data'!AM:AM,"NO",'Audit Raw data'!J:J,A:A,'Audit Raw data'!E:E,'Day wise agent'!F:F)</f>
        <v>0</v>
      </c>
      <c r="K583" s="12" t="str">
        <f t="shared" si="9"/>
        <v xml:space="preserve"> </v>
      </c>
    </row>
    <row r="584" spans="3:11" x14ac:dyDescent="0.35">
      <c r="C584" s="32"/>
      <c r="F584" s="32"/>
      <c r="G584">
        <f>COUNTIFS('Audit Raw data'!J:J,A:A,'Audit Raw data'!E:E,F:F)</f>
        <v>0</v>
      </c>
      <c r="H584" s="42" t="str">
        <f>IFERROR(SUMIFS('Audit Raw data'!BZ:BZ,'Audit Raw data'!J:J,A:A,'Audit Raw data'!E:E,F:F)/G584,"-")</f>
        <v>-</v>
      </c>
      <c r="I584">
        <f>COUNTIFS('Audit Raw data'!AM:AM,"Yes",'Audit Raw data'!J:J,A:A,'Audit Raw data'!E:E,'Day wise agent'!F:F)</f>
        <v>0</v>
      </c>
      <c r="J584">
        <f>COUNTIFS('Audit Raw data'!AM:AM,"NO",'Audit Raw data'!J:J,A:A,'Audit Raw data'!E:E,'Day wise agent'!F:F)</f>
        <v>0</v>
      </c>
      <c r="K584" s="12" t="str">
        <f t="shared" si="9"/>
        <v xml:space="preserve"> </v>
      </c>
    </row>
    <row r="585" spans="3:11" x14ac:dyDescent="0.35">
      <c r="C585" s="32"/>
      <c r="F585" s="32"/>
      <c r="G585">
        <f>COUNTIFS('Audit Raw data'!J:J,A:A,'Audit Raw data'!E:E,F:F)</f>
        <v>0</v>
      </c>
      <c r="H585" s="42" t="str">
        <f>IFERROR(SUMIFS('Audit Raw data'!BZ:BZ,'Audit Raw data'!J:J,A:A,'Audit Raw data'!E:E,F:F)/G585,"-")</f>
        <v>-</v>
      </c>
      <c r="I585">
        <f>COUNTIFS('Audit Raw data'!AM:AM,"Yes",'Audit Raw data'!J:J,A:A,'Audit Raw data'!E:E,'Day wise agent'!F:F)</f>
        <v>0</v>
      </c>
      <c r="J585">
        <f>COUNTIFS('Audit Raw data'!AM:AM,"NO",'Audit Raw data'!J:J,A:A,'Audit Raw data'!E:E,'Day wise agent'!F:F)</f>
        <v>0</v>
      </c>
      <c r="K585" s="12" t="str">
        <f t="shared" si="9"/>
        <v xml:space="preserve"> </v>
      </c>
    </row>
    <row r="586" spans="3:11" x14ac:dyDescent="0.35">
      <c r="C586" s="32"/>
      <c r="F586" s="32"/>
      <c r="G586">
        <f>COUNTIFS('Audit Raw data'!J:J,A:A,'Audit Raw data'!E:E,F:F)</f>
        <v>0</v>
      </c>
      <c r="H586" s="42" t="str">
        <f>IFERROR(SUMIFS('Audit Raw data'!BZ:BZ,'Audit Raw data'!J:J,A:A,'Audit Raw data'!E:E,F:F)/G586,"-")</f>
        <v>-</v>
      </c>
      <c r="I586">
        <f>COUNTIFS('Audit Raw data'!AM:AM,"Yes",'Audit Raw data'!J:J,A:A,'Audit Raw data'!E:E,'Day wise agent'!F:F)</f>
        <v>0</v>
      </c>
      <c r="J586">
        <f>COUNTIFS('Audit Raw data'!AM:AM,"NO",'Audit Raw data'!J:J,A:A,'Audit Raw data'!E:E,'Day wise agent'!F:F)</f>
        <v>0</v>
      </c>
      <c r="K586" s="12" t="str">
        <f t="shared" si="9"/>
        <v xml:space="preserve"> </v>
      </c>
    </row>
    <row r="587" spans="3:11" x14ac:dyDescent="0.35">
      <c r="C587" s="32"/>
      <c r="F587" s="32"/>
      <c r="G587">
        <f>COUNTIFS('Audit Raw data'!J:J,A:A,'Audit Raw data'!E:E,F:F)</f>
        <v>0</v>
      </c>
      <c r="H587" s="42" t="str">
        <f>IFERROR(SUMIFS('Audit Raw data'!BZ:BZ,'Audit Raw data'!J:J,A:A,'Audit Raw data'!E:E,F:F)/G587,"-")</f>
        <v>-</v>
      </c>
      <c r="I587">
        <f>COUNTIFS('Audit Raw data'!AM:AM,"Yes",'Audit Raw data'!J:J,A:A,'Audit Raw data'!E:E,'Day wise agent'!F:F)</f>
        <v>0</v>
      </c>
      <c r="J587">
        <f>COUNTIFS('Audit Raw data'!AM:AM,"NO",'Audit Raw data'!J:J,A:A,'Audit Raw data'!E:E,'Day wise agent'!F:F)</f>
        <v>0</v>
      </c>
      <c r="K587" s="12" t="str">
        <f t="shared" si="9"/>
        <v xml:space="preserve"> </v>
      </c>
    </row>
    <row r="588" spans="3:11" x14ac:dyDescent="0.35">
      <c r="C588" s="32"/>
      <c r="F588" s="32"/>
      <c r="G588">
        <f>COUNTIFS('Audit Raw data'!J:J,A:A,'Audit Raw data'!E:E,F:F)</f>
        <v>0</v>
      </c>
      <c r="H588" s="42" t="str">
        <f>IFERROR(SUMIFS('Audit Raw data'!BZ:BZ,'Audit Raw data'!J:J,A:A,'Audit Raw data'!E:E,F:F)/G588,"-")</f>
        <v>-</v>
      </c>
      <c r="I588">
        <f>COUNTIFS('Audit Raw data'!AM:AM,"Yes",'Audit Raw data'!J:J,A:A,'Audit Raw data'!E:E,'Day wise agent'!F:F)</f>
        <v>0</v>
      </c>
      <c r="J588">
        <f>COUNTIFS('Audit Raw data'!AM:AM,"NO",'Audit Raw data'!J:J,A:A,'Audit Raw data'!E:E,'Day wise agent'!F:F)</f>
        <v>0</v>
      </c>
      <c r="K588" s="12" t="str">
        <f t="shared" si="9"/>
        <v xml:space="preserve"> </v>
      </c>
    </row>
    <row r="589" spans="3:11" x14ac:dyDescent="0.35">
      <c r="C589" s="32"/>
      <c r="F589" s="32"/>
      <c r="G589">
        <f>COUNTIFS('Audit Raw data'!J:J,A:A,'Audit Raw data'!E:E,F:F)</f>
        <v>0</v>
      </c>
      <c r="H589" s="42" t="str">
        <f>IFERROR(SUMIFS('Audit Raw data'!BZ:BZ,'Audit Raw data'!J:J,A:A,'Audit Raw data'!E:E,F:F)/G589,"-")</f>
        <v>-</v>
      </c>
      <c r="I589">
        <f>COUNTIFS('Audit Raw data'!AM:AM,"Yes",'Audit Raw data'!J:J,A:A,'Audit Raw data'!E:E,'Day wise agent'!F:F)</f>
        <v>0</v>
      </c>
      <c r="J589">
        <f>COUNTIFS('Audit Raw data'!AM:AM,"NO",'Audit Raw data'!J:J,A:A,'Audit Raw data'!E:E,'Day wise agent'!F:F)</f>
        <v>0</v>
      </c>
      <c r="K589" s="12" t="str">
        <f t="shared" si="9"/>
        <v xml:space="preserve"> </v>
      </c>
    </row>
    <row r="590" spans="3:11" x14ac:dyDescent="0.35">
      <c r="C590" s="32"/>
      <c r="F590" s="32"/>
      <c r="G590">
        <f>COUNTIFS('Audit Raw data'!J:J,A:A,'Audit Raw data'!E:E,F:F)</f>
        <v>0</v>
      </c>
      <c r="H590" s="42" t="str">
        <f>IFERROR(SUMIFS('Audit Raw data'!BZ:BZ,'Audit Raw data'!J:J,A:A,'Audit Raw data'!E:E,F:F)/G590,"-")</f>
        <v>-</v>
      </c>
      <c r="I590">
        <f>COUNTIFS('Audit Raw data'!AM:AM,"Yes",'Audit Raw data'!J:J,A:A,'Audit Raw data'!E:E,'Day wise agent'!F:F)</f>
        <v>0</v>
      </c>
      <c r="J590">
        <f>COUNTIFS('Audit Raw data'!AM:AM,"NO",'Audit Raw data'!J:J,A:A,'Audit Raw data'!E:E,'Day wise agent'!F:F)</f>
        <v>0</v>
      </c>
      <c r="K590" s="12" t="str">
        <f t="shared" si="9"/>
        <v xml:space="preserve"> </v>
      </c>
    </row>
    <row r="591" spans="3:11" x14ac:dyDescent="0.35">
      <c r="C591" s="32"/>
      <c r="F591" s="32"/>
      <c r="G591">
        <f>COUNTIFS('Audit Raw data'!J:J,A:A,'Audit Raw data'!E:E,F:F)</f>
        <v>0</v>
      </c>
      <c r="H591" s="42" t="str">
        <f>IFERROR(SUMIFS('Audit Raw data'!BZ:BZ,'Audit Raw data'!J:J,A:A,'Audit Raw data'!E:E,F:F)/G591,"-")</f>
        <v>-</v>
      </c>
      <c r="I591">
        <f>COUNTIFS('Audit Raw data'!AM:AM,"Yes",'Audit Raw data'!J:J,A:A,'Audit Raw data'!E:E,'Day wise agent'!F:F)</f>
        <v>0</v>
      </c>
      <c r="J591">
        <f>COUNTIFS('Audit Raw data'!AM:AM,"NO",'Audit Raw data'!J:J,A:A,'Audit Raw data'!E:E,'Day wise agent'!F:F)</f>
        <v>0</v>
      </c>
      <c r="K591" s="12" t="str">
        <f t="shared" si="9"/>
        <v xml:space="preserve"> </v>
      </c>
    </row>
    <row r="592" spans="3:11" x14ac:dyDescent="0.35">
      <c r="C592" s="32"/>
      <c r="F592" s="32"/>
      <c r="G592">
        <f>COUNTIFS('Audit Raw data'!J:J,A:A,'Audit Raw data'!E:E,F:F)</f>
        <v>0</v>
      </c>
      <c r="H592" s="42" t="str">
        <f>IFERROR(SUMIFS('Audit Raw data'!BZ:BZ,'Audit Raw data'!J:J,A:A,'Audit Raw data'!E:E,F:F)/G592,"-")</f>
        <v>-</v>
      </c>
      <c r="I592">
        <f>COUNTIFS('Audit Raw data'!AM:AM,"Yes",'Audit Raw data'!J:J,A:A,'Audit Raw data'!E:E,'Day wise agent'!F:F)</f>
        <v>0</v>
      </c>
      <c r="J592">
        <f>COUNTIFS('Audit Raw data'!AM:AM,"NO",'Audit Raw data'!J:J,A:A,'Audit Raw data'!E:E,'Day wise agent'!F:F)</f>
        <v>0</v>
      </c>
      <c r="K592" s="12" t="str">
        <f t="shared" si="9"/>
        <v xml:space="preserve"> </v>
      </c>
    </row>
    <row r="593" spans="3:11" x14ac:dyDescent="0.35">
      <c r="C593" s="32"/>
      <c r="F593" s="32"/>
      <c r="G593">
        <f>COUNTIFS('Audit Raw data'!J:J,A:A,'Audit Raw data'!E:E,F:F)</f>
        <v>0</v>
      </c>
      <c r="H593" s="42" t="str">
        <f>IFERROR(SUMIFS('Audit Raw data'!BZ:BZ,'Audit Raw data'!J:J,A:A,'Audit Raw data'!E:E,F:F)/G593,"-")</f>
        <v>-</v>
      </c>
      <c r="I593">
        <f>COUNTIFS('Audit Raw data'!AM:AM,"Yes",'Audit Raw data'!J:J,A:A,'Audit Raw data'!E:E,'Day wise agent'!F:F)</f>
        <v>0</v>
      </c>
      <c r="J593">
        <f>COUNTIFS('Audit Raw data'!AM:AM,"NO",'Audit Raw data'!J:J,A:A,'Audit Raw data'!E:E,'Day wise agent'!F:F)</f>
        <v>0</v>
      </c>
      <c r="K593" s="12" t="str">
        <f t="shared" si="9"/>
        <v xml:space="preserve"> </v>
      </c>
    </row>
    <row r="594" spans="3:11" x14ac:dyDescent="0.35">
      <c r="C594" s="32"/>
      <c r="F594" s="32"/>
      <c r="G594">
        <f>COUNTIFS('Audit Raw data'!J:J,A:A,'Audit Raw data'!E:E,F:F)</f>
        <v>0</v>
      </c>
      <c r="H594" s="42" t="str">
        <f>IFERROR(SUMIFS('Audit Raw data'!BZ:BZ,'Audit Raw data'!J:J,A:A,'Audit Raw data'!E:E,F:F)/G594,"-")</f>
        <v>-</v>
      </c>
      <c r="I594">
        <f>COUNTIFS('Audit Raw data'!AM:AM,"Yes",'Audit Raw data'!J:J,A:A,'Audit Raw data'!E:E,'Day wise agent'!F:F)</f>
        <v>0</v>
      </c>
      <c r="J594">
        <f>COUNTIFS('Audit Raw data'!AM:AM,"NO",'Audit Raw data'!J:J,A:A,'Audit Raw data'!E:E,'Day wise agent'!F:F)</f>
        <v>0</v>
      </c>
      <c r="K594" s="12" t="str">
        <f t="shared" si="9"/>
        <v xml:space="preserve"> </v>
      </c>
    </row>
    <row r="595" spans="3:11" x14ac:dyDescent="0.35">
      <c r="C595" s="32"/>
      <c r="F595" s="32"/>
      <c r="G595">
        <f>COUNTIFS('Audit Raw data'!J:J,A:A,'Audit Raw data'!E:E,F:F)</f>
        <v>0</v>
      </c>
      <c r="H595" s="42" t="str">
        <f>IFERROR(SUMIFS('Audit Raw data'!BZ:BZ,'Audit Raw data'!J:J,A:A,'Audit Raw data'!E:E,F:F)/G595,"-")</f>
        <v>-</v>
      </c>
      <c r="I595">
        <f>COUNTIFS('Audit Raw data'!AM:AM,"Yes",'Audit Raw data'!J:J,A:A,'Audit Raw data'!E:E,'Day wise agent'!F:F)</f>
        <v>0</v>
      </c>
      <c r="J595">
        <f>COUNTIFS('Audit Raw data'!AM:AM,"NO",'Audit Raw data'!J:J,A:A,'Audit Raw data'!E:E,'Day wise agent'!F:F)</f>
        <v>0</v>
      </c>
      <c r="K595" s="12" t="str">
        <f t="shared" si="9"/>
        <v xml:space="preserve"> </v>
      </c>
    </row>
    <row r="596" spans="3:11" x14ac:dyDescent="0.35">
      <c r="C596" s="32"/>
      <c r="F596" s="32"/>
      <c r="G596">
        <f>COUNTIFS('Audit Raw data'!J:J,A:A,'Audit Raw data'!E:E,F:F)</f>
        <v>0</v>
      </c>
      <c r="H596" s="42" t="str">
        <f>IFERROR(SUMIFS('Audit Raw data'!BZ:BZ,'Audit Raw data'!J:J,A:A,'Audit Raw data'!E:E,F:F)/G596,"-")</f>
        <v>-</v>
      </c>
      <c r="I596">
        <f>COUNTIFS('Audit Raw data'!AM:AM,"Yes",'Audit Raw data'!J:J,A:A,'Audit Raw data'!E:E,'Day wise agent'!F:F)</f>
        <v>0</v>
      </c>
      <c r="J596">
        <f>COUNTIFS('Audit Raw data'!AM:AM,"NO",'Audit Raw data'!J:J,A:A,'Audit Raw data'!E:E,'Day wise agent'!F:F)</f>
        <v>0</v>
      </c>
      <c r="K596" s="12" t="str">
        <f t="shared" si="9"/>
        <v xml:space="preserve"> </v>
      </c>
    </row>
    <row r="597" spans="3:11" x14ac:dyDescent="0.35">
      <c r="C597" s="32"/>
      <c r="F597" s="32"/>
      <c r="G597">
        <f>COUNTIFS('Audit Raw data'!J:J,A:A,'Audit Raw data'!E:E,F:F)</f>
        <v>0</v>
      </c>
      <c r="H597" s="42" t="str">
        <f>IFERROR(SUMIFS('Audit Raw data'!BZ:BZ,'Audit Raw data'!J:J,A:A,'Audit Raw data'!E:E,F:F)/G597,"-")</f>
        <v>-</v>
      </c>
      <c r="I597">
        <f>COUNTIFS('Audit Raw data'!AM:AM,"Yes",'Audit Raw data'!J:J,A:A,'Audit Raw data'!E:E,'Day wise agent'!F:F)</f>
        <v>0</v>
      </c>
      <c r="J597">
        <f>COUNTIFS('Audit Raw data'!AM:AM,"NO",'Audit Raw data'!J:J,A:A,'Audit Raw data'!E:E,'Day wise agent'!F:F)</f>
        <v>0</v>
      </c>
      <c r="K597" s="12" t="str">
        <f t="shared" si="9"/>
        <v xml:space="preserve"> </v>
      </c>
    </row>
    <row r="598" spans="3:11" x14ac:dyDescent="0.35">
      <c r="C598" s="32"/>
      <c r="F598" s="32"/>
      <c r="G598">
        <f>COUNTIFS('Audit Raw data'!J:J,A:A,'Audit Raw data'!E:E,F:F)</f>
        <v>0</v>
      </c>
      <c r="H598" s="42" t="str">
        <f>IFERROR(SUMIFS('Audit Raw data'!BZ:BZ,'Audit Raw data'!J:J,A:A,'Audit Raw data'!E:E,F:F)/G598,"-")</f>
        <v>-</v>
      </c>
      <c r="I598">
        <f>COUNTIFS('Audit Raw data'!AM:AM,"Yes",'Audit Raw data'!J:J,A:A,'Audit Raw data'!E:E,'Day wise agent'!F:F)</f>
        <v>0</v>
      </c>
      <c r="J598">
        <f>COUNTIFS('Audit Raw data'!AM:AM,"NO",'Audit Raw data'!J:J,A:A,'Audit Raw data'!E:E,'Day wise agent'!F:F)</f>
        <v>0</v>
      </c>
      <c r="K598" s="12" t="str">
        <f t="shared" si="9"/>
        <v xml:space="preserve"> </v>
      </c>
    </row>
    <row r="599" spans="3:11" x14ac:dyDescent="0.35">
      <c r="C599" s="32"/>
      <c r="F599" s="32"/>
      <c r="G599">
        <f>COUNTIFS('Audit Raw data'!J:J,A:A,'Audit Raw data'!E:E,F:F)</f>
        <v>0</v>
      </c>
      <c r="H599" s="42" t="str">
        <f>IFERROR(SUMIFS('Audit Raw data'!BZ:BZ,'Audit Raw data'!J:J,A:A,'Audit Raw data'!E:E,F:F)/G599,"-")</f>
        <v>-</v>
      </c>
      <c r="I599">
        <f>COUNTIFS('Audit Raw data'!AM:AM,"Yes",'Audit Raw data'!J:J,A:A,'Audit Raw data'!E:E,'Day wise agent'!F:F)</f>
        <v>0</v>
      </c>
      <c r="J599">
        <f>COUNTIFS('Audit Raw data'!AM:AM,"NO",'Audit Raw data'!J:J,A:A,'Audit Raw data'!E:E,'Day wise agent'!F:F)</f>
        <v>0</v>
      </c>
      <c r="K599" s="12" t="str">
        <f t="shared" si="9"/>
        <v xml:space="preserve"> </v>
      </c>
    </row>
    <row r="600" spans="3:11" x14ac:dyDescent="0.35">
      <c r="C600" s="32"/>
      <c r="F600" s="32"/>
      <c r="G600">
        <f>COUNTIFS('Audit Raw data'!J:J,A:A,'Audit Raw data'!E:E,F:F)</f>
        <v>0</v>
      </c>
      <c r="H600" s="42" t="str">
        <f>IFERROR(SUMIFS('Audit Raw data'!BZ:BZ,'Audit Raw data'!J:J,A:A,'Audit Raw data'!E:E,F:F)/G600,"-")</f>
        <v>-</v>
      </c>
      <c r="I600">
        <f>COUNTIFS('Audit Raw data'!AM:AM,"Yes",'Audit Raw data'!J:J,A:A,'Audit Raw data'!E:E,'Day wise agent'!F:F)</f>
        <v>0</v>
      </c>
      <c r="J600">
        <f>COUNTIFS('Audit Raw data'!AM:AM,"NO",'Audit Raw data'!J:J,A:A,'Audit Raw data'!E:E,'Day wise agent'!F:F)</f>
        <v>0</v>
      </c>
      <c r="K600" s="12" t="str">
        <f t="shared" si="9"/>
        <v xml:space="preserve"> </v>
      </c>
    </row>
    <row r="601" spans="3:11" x14ac:dyDescent="0.35">
      <c r="C601" s="32"/>
      <c r="F601" s="32"/>
      <c r="G601">
        <f>COUNTIFS('Audit Raw data'!J:J,A:A,'Audit Raw data'!E:E,F:F)</f>
        <v>0</v>
      </c>
      <c r="H601" s="42" t="str">
        <f>IFERROR(SUMIFS('Audit Raw data'!BZ:BZ,'Audit Raw data'!J:J,A:A,'Audit Raw data'!E:E,F:F)/G601,"-")</f>
        <v>-</v>
      </c>
      <c r="I601">
        <f>COUNTIFS('Audit Raw data'!AM:AM,"Yes",'Audit Raw data'!J:J,A:A,'Audit Raw data'!E:E,'Day wise agent'!F:F)</f>
        <v>0</v>
      </c>
      <c r="J601">
        <f>COUNTIFS('Audit Raw data'!AM:AM,"NO",'Audit Raw data'!J:J,A:A,'Audit Raw data'!E:E,'Day wise agent'!F:F)</f>
        <v>0</v>
      </c>
      <c r="K601" s="12" t="str">
        <f t="shared" si="9"/>
        <v xml:space="preserve"> </v>
      </c>
    </row>
    <row r="602" spans="3:11" x14ac:dyDescent="0.35">
      <c r="C602" s="32"/>
      <c r="F602" s="32"/>
      <c r="G602">
        <f>COUNTIFS('Audit Raw data'!J:J,A:A,'Audit Raw data'!E:E,F:F)</f>
        <v>0</v>
      </c>
      <c r="H602" s="42" t="str">
        <f>IFERROR(SUMIFS('Audit Raw data'!BZ:BZ,'Audit Raw data'!J:J,A:A,'Audit Raw data'!E:E,F:F)/G602,"-")</f>
        <v>-</v>
      </c>
      <c r="I602">
        <f>COUNTIFS('Audit Raw data'!AM:AM,"Yes",'Audit Raw data'!J:J,A:A,'Audit Raw data'!E:E,'Day wise agent'!F:F)</f>
        <v>0</v>
      </c>
      <c r="J602">
        <f>COUNTIFS('Audit Raw data'!AM:AM,"NO",'Audit Raw data'!J:J,A:A,'Audit Raw data'!E:E,'Day wise agent'!F:F)</f>
        <v>0</v>
      </c>
      <c r="K602" s="12" t="str">
        <f t="shared" si="9"/>
        <v xml:space="preserve"> </v>
      </c>
    </row>
    <row r="603" spans="3:11" x14ac:dyDescent="0.35">
      <c r="C603" s="32"/>
      <c r="F603" s="32"/>
      <c r="G603">
        <f>COUNTIFS('Audit Raw data'!J:J,A:A,'Audit Raw data'!E:E,F:F)</f>
        <v>0</v>
      </c>
      <c r="H603" s="42" t="str">
        <f>IFERROR(SUMIFS('Audit Raw data'!BZ:BZ,'Audit Raw data'!J:J,A:A,'Audit Raw data'!E:E,F:F)/G603,"-")</f>
        <v>-</v>
      </c>
      <c r="I603">
        <f>COUNTIFS('Audit Raw data'!AM:AM,"Yes",'Audit Raw data'!J:J,A:A,'Audit Raw data'!E:E,'Day wise agent'!F:F)</f>
        <v>0</v>
      </c>
      <c r="J603">
        <f>COUNTIFS('Audit Raw data'!AM:AM,"NO",'Audit Raw data'!J:J,A:A,'Audit Raw data'!E:E,'Day wise agent'!F:F)</f>
        <v>0</v>
      </c>
      <c r="K603" s="12" t="str">
        <f t="shared" si="9"/>
        <v xml:space="preserve"> </v>
      </c>
    </row>
    <row r="604" spans="3:11" x14ac:dyDescent="0.35">
      <c r="C604" s="32"/>
      <c r="F604" s="32"/>
      <c r="G604">
        <f>COUNTIFS('Audit Raw data'!J:J,A:A,'Audit Raw data'!E:E,F:F)</f>
        <v>0</v>
      </c>
      <c r="H604" s="42" t="str">
        <f>IFERROR(SUMIFS('Audit Raw data'!BZ:BZ,'Audit Raw data'!J:J,A:A,'Audit Raw data'!E:E,F:F)/G604,"-")</f>
        <v>-</v>
      </c>
      <c r="I604">
        <f>COUNTIFS('Audit Raw data'!AM:AM,"Yes",'Audit Raw data'!J:J,A:A,'Audit Raw data'!E:E,'Day wise agent'!F:F)</f>
        <v>0</v>
      </c>
      <c r="J604">
        <f>COUNTIFS('Audit Raw data'!AM:AM,"NO",'Audit Raw data'!J:J,A:A,'Audit Raw data'!E:E,'Day wise agent'!F:F)</f>
        <v>0</v>
      </c>
      <c r="K604" s="12" t="str">
        <f t="shared" si="9"/>
        <v xml:space="preserve"> </v>
      </c>
    </row>
    <row r="605" spans="3:11" x14ac:dyDescent="0.35">
      <c r="C605" s="32"/>
      <c r="F605" s="32"/>
      <c r="G605">
        <f>COUNTIFS('Audit Raw data'!J:J,A:A,'Audit Raw data'!E:E,F:F)</f>
        <v>0</v>
      </c>
      <c r="H605" s="42" t="str">
        <f>IFERROR(SUMIFS('Audit Raw data'!BZ:BZ,'Audit Raw data'!J:J,A:A,'Audit Raw data'!E:E,F:F)/G605,"-")</f>
        <v>-</v>
      </c>
      <c r="I605">
        <f>COUNTIFS('Audit Raw data'!AM:AM,"Yes",'Audit Raw data'!J:J,A:A,'Audit Raw data'!E:E,'Day wise agent'!F:F)</f>
        <v>0</v>
      </c>
      <c r="J605">
        <f>COUNTIFS('Audit Raw data'!AM:AM,"NO",'Audit Raw data'!J:J,A:A,'Audit Raw data'!E:E,'Day wise agent'!F:F)</f>
        <v>0</v>
      </c>
      <c r="K605" s="12" t="str">
        <f t="shared" si="9"/>
        <v xml:space="preserve"> </v>
      </c>
    </row>
    <row r="606" spans="3:11" x14ac:dyDescent="0.35">
      <c r="C606" s="32"/>
      <c r="F606" s="32"/>
      <c r="G606">
        <f>COUNTIFS('Audit Raw data'!J:J,A:A,'Audit Raw data'!E:E,F:F)</f>
        <v>0</v>
      </c>
      <c r="H606" s="42" t="str">
        <f>IFERROR(SUMIFS('Audit Raw data'!BZ:BZ,'Audit Raw data'!J:J,A:A,'Audit Raw data'!E:E,F:F)/G606,"-")</f>
        <v>-</v>
      </c>
      <c r="I606">
        <f>COUNTIFS('Audit Raw data'!AM:AM,"Yes",'Audit Raw data'!J:J,A:A,'Audit Raw data'!E:E,'Day wise agent'!F:F)</f>
        <v>0</v>
      </c>
      <c r="J606">
        <f>COUNTIFS('Audit Raw data'!AM:AM,"NO",'Audit Raw data'!J:J,A:A,'Audit Raw data'!E:E,'Day wise agent'!F:F)</f>
        <v>0</v>
      </c>
      <c r="K606" s="12" t="str">
        <f t="shared" si="9"/>
        <v xml:space="preserve"> </v>
      </c>
    </row>
    <row r="607" spans="3:11" x14ac:dyDescent="0.35">
      <c r="C607" s="32"/>
      <c r="F607" s="32"/>
      <c r="G607">
        <f>COUNTIFS('Audit Raw data'!J:J,A:A,'Audit Raw data'!E:E,F:F)</f>
        <v>0</v>
      </c>
      <c r="H607" s="42" t="str">
        <f>IFERROR(SUMIFS('Audit Raw data'!BZ:BZ,'Audit Raw data'!J:J,A:A,'Audit Raw data'!E:E,F:F)/G607,"-")</f>
        <v>-</v>
      </c>
      <c r="I607">
        <f>COUNTIFS('Audit Raw data'!AM:AM,"Yes",'Audit Raw data'!J:J,A:A,'Audit Raw data'!E:E,'Day wise agent'!F:F)</f>
        <v>0</v>
      </c>
      <c r="J607">
        <f>COUNTIFS('Audit Raw data'!AM:AM,"NO",'Audit Raw data'!J:J,A:A,'Audit Raw data'!E:E,'Day wise agent'!F:F)</f>
        <v>0</v>
      </c>
      <c r="K607" s="12" t="str">
        <f t="shared" si="9"/>
        <v xml:space="preserve"> </v>
      </c>
    </row>
    <row r="608" spans="3:11" x14ac:dyDescent="0.35">
      <c r="C608" s="32"/>
      <c r="F608" s="32"/>
      <c r="G608">
        <f>COUNTIFS('Audit Raw data'!J:J,A:A,'Audit Raw data'!E:E,F:F)</f>
        <v>0</v>
      </c>
      <c r="H608" s="42" t="str">
        <f>IFERROR(SUMIFS('Audit Raw data'!BZ:BZ,'Audit Raw data'!J:J,A:A,'Audit Raw data'!E:E,F:F)/G608,"-")</f>
        <v>-</v>
      </c>
      <c r="I608">
        <f>COUNTIFS('Audit Raw data'!AM:AM,"Yes",'Audit Raw data'!J:J,A:A,'Audit Raw data'!E:E,'Day wise agent'!F:F)</f>
        <v>0</v>
      </c>
      <c r="J608">
        <f>COUNTIFS('Audit Raw data'!AM:AM,"NO",'Audit Raw data'!J:J,A:A,'Audit Raw data'!E:E,'Day wise agent'!F:F)</f>
        <v>0</v>
      </c>
      <c r="K608" s="12" t="str">
        <f t="shared" si="9"/>
        <v xml:space="preserve"> </v>
      </c>
    </row>
    <row r="609" spans="3:11" x14ac:dyDescent="0.35">
      <c r="C609" s="32"/>
      <c r="F609" s="32"/>
      <c r="G609">
        <f>COUNTIFS('Audit Raw data'!J:J,A:A,'Audit Raw data'!E:E,F:F)</f>
        <v>0</v>
      </c>
      <c r="H609" s="42" t="str">
        <f>IFERROR(SUMIFS('Audit Raw data'!BZ:BZ,'Audit Raw data'!J:J,A:A,'Audit Raw data'!E:E,F:F)/G609,"-")</f>
        <v>-</v>
      </c>
      <c r="I609">
        <f>COUNTIFS('Audit Raw data'!AM:AM,"Yes",'Audit Raw data'!J:J,A:A,'Audit Raw data'!E:E,'Day wise agent'!F:F)</f>
        <v>0</v>
      </c>
      <c r="J609">
        <f>COUNTIFS('Audit Raw data'!AM:AM,"NO",'Audit Raw data'!J:J,A:A,'Audit Raw data'!E:E,'Day wise agent'!F:F)</f>
        <v>0</v>
      </c>
      <c r="K609" s="12" t="str">
        <f t="shared" si="9"/>
        <v xml:space="preserve"> </v>
      </c>
    </row>
    <row r="610" spans="3:11" x14ac:dyDescent="0.35">
      <c r="C610" s="32"/>
      <c r="F610" s="32"/>
      <c r="G610">
        <f>COUNTIFS('Audit Raw data'!J:J,A:A,'Audit Raw data'!E:E,F:F)</f>
        <v>0</v>
      </c>
      <c r="H610" s="42" t="str">
        <f>IFERROR(SUMIFS('Audit Raw data'!BZ:BZ,'Audit Raw data'!J:J,A:A,'Audit Raw data'!E:E,F:F)/G610,"-")</f>
        <v>-</v>
      </c>
      <c r="I610">
        <f>COUNTIFS('Audit Raw data'!AM:AM,"Yes",'Audit Raw data'!J:J,A:A,'Audit Raw data'!E:E,'Day wise agent'!F:F)</f>
        <v>0</v>
      </c>
      <c r="J610">
        <f>COUNTIFS('Audit Raw data'!AM:AM,"NO",'Audit Raw data'!J:J,A:A,'Audit Raw data'!E:E,'Day wise agent'!F:F)</f>
        <v>0</v>
      </c>
      <c r="K610" s="12" t="str">
        <f t="shared" si="9"/>
        <v xml:space="preserve"> </v>
      </c>
    </row>
    <row r="611" spans="3:11" x14ac:dyDescent="0.35">
      <c r="C611" s="32"/>
      <c r="F611" s="32"/>
      <c r="G611">
        <f>COUNTIFS('Audit Raw data'!J:J,A:A,'Audit Raw data'!E:E,F:F)</f>
        <v>0</v>
      </c>
      <c r="H611" s="42" t="str">
        <f>IFERROR(SUMIFS('Audit Raw data'!BZ:BZ,'Audit Raw data'!J:J,A:A,'Audit Raw data'!E:E,F:F)/G611,"-")</f>
        <v>-</v>
      </c>
      <c r="I611">
        <f>COUNTIFS('Audit Raw data'!AM:AM,"Yes",'Audit Raw data'!J:J,A:A,'Audit Raw data'!E:E,'Day wise agent'!F:F)</f>
        <v>0</v>
      </c>
      <c r="J611">
        <f>COUNTIFS('Audit Raw data'!AM:AM,"NO",'Audit Raw data'!J:J,A:A,'Audit Raw data'!E:E,'Day wise agent'!F:F)</f>
        <v>0</v>
      </c>
      <c r="K611" s="12" t="str">
        <f t="shared" si="9"/>
        <v xml:space="preserve"> </v>
      </c>
    </row>
    <row r="612" spans="3:11" x14ac:dyDescent="0.35">
      <c r="C612" s="32"/>
      <c r="F612" s="32"/>
      <c r="G612">
        <f>COUNTIFS('Audit Raw data'!J:J,A:A,'Audit Raw data'!E:E,F:F)</f>
        <v>0</v>
      </c>
      <c r="H612" s="42" t="str">
        <f>IFERROR(SUMIFS('Audit Raw data'!BZ:BZ,'Audit Raw data'!J:J,A:A,'Audit Raw data'!E:E,F:F)/G612,"-")</f>
        <v>-</v>
      </c>
      <c r="I612">
        <f>COUNTIFS('Audit Raw data'!AM:AM,"Yes",'Audit Raw data'!J:J,A:A,'Audit Raw data'!E:E,'Day wise agent'!F:F)</f>
        <v>0</v>
      </c>
      <c r="J612">
        <f>COUNTIFS('Audit Raw data'!AM:AM,"NO",'Audit Raw data'!J:J,A:A,'Audit Raw data'!E:E,'Day wise agent'!F:F)</f>
        <v>0</v>
      </c>
      <c r="K612" s="12" t="str">
        <f t="shared" si="9"/>
        <v xml:space="preserve"> </v>
      </c>
    </row>
    <row r="613" spans="3:11" x14ac:dyDescent="0.35">
      <c r="C613" s="32"/>
      <c r="F613" s="32"/>
      <c r="G613">
        <f>COUNTIFS('Audit Raw data'!J:J,A:A,'Audit Raw data'!E:E,F:F)</f>
        <v>0</v>
      </c>
      <c r="H613" s="42" t="str">
        <f>IFERROR(SUMIFS('Audit Raw data'!BZ:BZ,'Audit Raw data'!J:J,A:A,'Audit Raw data'!E:E,F:F)/G613,"-")</f>
        <v>-</v>
      </c>
      <c r="I613">
        <f>COUNTIFS('Audit Raw data'!AM:AM,"Yes",'Audit Raw data'!J:J,A:A,'Audit Raw data'!E:E,'Day wise agent'!F:F)</f>
        <v>0</v>
      </c>
      <c r="J613">
        <f>COUNTIFS('Audit Raw data'!AM:AM,"NO",'Audit Raw data'!J:J,A:A,'Audit Raw data'!E:E,'Day wise agent'!F:F)</f>
        <v>0</v>
      </c>
      <c r="K613" s="12" t="str">
        <f t="shared" si="9"/>
        <v xml:space="preserve"> </v>
      </c>
    </row>
    <row r="614" spans="3:11" x14ac:dyDescent="0.35">
      <c r="C614" s="32"/>
      <c r="F614" s="32"/>
      <c r="G614">
        <f>COUNTIFS('Audit Raw data'!J:J,A:A,'Audit Raw data'!E:E,F:F)</f>
        <v>0</v>
      </c>
      <c r="H614" s="42" t="str">
        <f>IFERROR(SUMIFS('Audit Raw data'!BZ:BZ,'Audit Raw data'!J:J,A:A,'Audit Raw data'!E:E,F:F)/G614,"-")</f>
        <v>-</v>
      </c>
      <c r="I614">
        <f>COUNTIFS('Audit Raw data'!AM:AM,"Yes",'Audit Raw data'!J:J,A:A,'Audit Raw data'!E:E,'Day wise agent'!F:F)</f>
        <v>0</v>
      </c>
      <c r="J614">
        <f>COUNTIFS('Audit Raw data'!AM:AM,"NO",'Audit Raw data'!J:J,A:A,'Audit Raw data'!E:E,'Day wise agent'!F:F)</f>
        <v>0</v>
      </c>
      <c r="K614" s="12" t="str">
        <f t="shared" si="9"/>
        <v xml:space="preserve"> </v>
      </c>
    </row>
    <row r="615" spans="3:11" x14ac:dyDescent="0.35">
      <c r="C615" s="32"/>
      <c r="F615" s="32"/>
      <c r="G615">
        <f>COUNTIFS('Audit Raw data'!J:J,A:A,'Audit Raw data'!E:E,F:F)</f>
        <v>0</v>
      </c>
      <c r="H615" s="42" t="str">
        <f>IFERROR(SUMIFS('Audit Raw data'!BZ:BZ,'Audit Raw data'!J:J,A:A,'Audit Raw data'!E:E,F:F)/G615,"-")</f>
        <v>-</v>
      </c>
      <c r="I615">
        <f>COUNTIFS('Audit Raw data'!AM:AM,"Yes",'Audit Raw data'!J:J,A:A,'Audit Raw data'!E:E,'Day wise agent'!F:F)</f>
        <v>0</v>
      </c>
      <c r="J615">
        <f>COUNTIFS('Audit Raw data'!AM:AM,"NO",'Audit Raw data'!J:J,A:A,'Audit Raw data'!E:E,'Day wise agent'!F:F)</f>
        <v>0</v>
      </c>
      <c r="K615" s="12" t="str">
        <f t="shared" si="9"/>
        <v xml:space="preserve"> </v>
      </c>
    </row>
    <row r="616" spans="3:11" x14ac:dyDescent="0.35">
      <c r="C616" s="32"/>
      <c r="F616" s="32"/>
      <c r="G616">
        <f>COUNTIFS('Audit Raw data'!J:J,A:A,'Audit Raw data'!E:E,F:F)</f>
        <v>0</v>
      </c>
      <c r="H616" s="42" t="str">
        <f>IFERROR(SUMIFS('Audit Raw data'!BZ:BZ,'Audit Raw data'!J:J,A:A,'Audit Raw data'!E:E,F:F)/G616,"-")</f>
        <v>-</v>
      </c>
      <c r="I616">
        <f>COUNTIFS('Audit Raw data'!AM:AM,"Yes",'Audit Raw data'!J:J,A:A,'Audit Raw data'!E:E,'Day wise agent'!F:F)</f>
        <v>0</v>
      </c>
      <c r="J616">
        <f>COUNTIFS('Audit Raw data'!AM:AM,"NO",'Audit Raw data'!J:J,A:A,'Audit Raw data'!E:E,'Day wise agent'!F:F)</f>
        <v>0</v>
      </c>
      <c r="K616" s="12" t="str">
        <f t="shared" si="9"/>
        <v xml:space="preserve"> </v>
      </c>
    </row>
    <row r="617" spans="3:11" x14ac:dyDescent="0.35">
      <c r="C617" s="32"/>
      <c r="F617" s="32"/>
      <c r="G617">
        <f>COUNTIFS('Audit Raw data'!J:J,A:A,'Audit Raw data'!E:E,F:F)</f>
        <v>0</v>
      </c>
      <c r="H617" s="42" t="str">
        <f>IFERROR(SUMIFS('Audit Raw data'!BZ:BZ,'Audit Raw data'!J:J,A:A,'Audit Raw data'!E:E,F:F)/G617,"-")</f>
        <v>-</v>
      </c>
      <c r="I617">
        <f>COUNTIFS('Audit Raw data'!AM:AM,"Yes",'Audit Raw data'!J:J,A:A,'Audit Raw data'!E:E,'Day wise agent'!F:F)</f>
        <v>0</v>
      </c>
      <c r="J617">
        <f>COUNTIFS('Audit Raw data'!AM:AM,"NO",'Audit Raw data'!J:J,A:A,'Audit Raw data'!E:E,'Day wise agent'!F:F)</f>
        <v>0</v>
      </c>
      <c r="K617" s="12" t="str">
        <f t="shared" si="9"/>
        <v xml:space="preserve"> </v>
      </c>
    </row>
    <row r="618" spans="3:11" x14ac:dyDescent="0.35">
      <c r="C618" s="32"/>
      <c r="F618" s="32"/>
      <c r="G618">
        <f>COUNTIFS('Audit Raw data'!J:J,A:A,'Audit Raw data'!E:E,F:F)</f>
        <v>0</v>
      </c>
      <c r="H618" s="42" t="str">
        <f>IFERROR(SUMIFS('Audit Raw data'!BZ:BZ,'Audit Raw data'!J:J,A:A,'Audit Raw data'!E:E,F:F)/G618,"-")</f>
        <v>-</v>
      </c>
      <c r="I618">
        <f>COUNTIFS('Audit Raw data'!AM:AM,"Yes",'Audit Raw data'!J:J,A:A,'Audit Raw data'!E:E,'Day wise agent'!F:F)</f>
        <v>0</v>
      </c>
      <c r="J618">
        <f>COUNTIFS('Audit Raw data'!AM:AM,"NO",'Audit Raw data'!J:J,A:A,'Audit Raw data'!E:E,'Day wise agent'!F:F)</f>
        <v>0</v>
      </c>
      <c r="K618" s="12" t="str">
        <f t="shared" si="9"/>
        <v xml:space="preserve"> </v>
      </c>
    </row>
    <row r="619" spans="3:11" x14ac:dyDescent="0.35">
      <c r="C619" s="32"/>
      <c r="F619" s="32"/>
      <c r="G619">
        <f>COUNTIFS('Audit Raw data'!J:J,A:A,'Audit Raw data'!E:E,F:F)</f>
        <v>0</v>
      </c>
      <c r="H619" s="42" t="str">
        <f>IFERROR(SUMIFS('Audit Raw data'!BZ:BZ,'Audit Raw data'!J:J,A:A,'Audit Raw data'!E:E,F:F)/G619,"-")</f>
        <v>-</v>
      </c>
      <c r="I619">
        <f>COUNTIFS('Audit Raw data'!AM:AM,"Yes",'Audit Raw data'!J:J,A:A,'Audit Raw data'!E:E,'Day wise agent'!F:F)</f>
        <v>0</v>
      </c>
      <c r="J619">
        <f>COUNTIFS('Audit Raw data'!AM:AM,"NO",'Audit Raw data'!J:J,A:A,'Audit Raw data'!E:E,'Day wise agent'!F:F)</f>
        <v>0</v>
      </c>
      <c r="K619" s="12" t="str">
        <f t="shared" si="9"/>
        <v xml:space="preserve"> </v>
      </c>
    </row>
    <row r="620" spans="3:11" x14ac:dyDescent="0.35">
      <c r="C620" s="32"/>
      <c r="F620" s="32"/>
      <c r="G620">
        <f>COUNTIFS('Audit Raw data'!J:J,A:A,'Audit Raw data'!E:E,F:F)</f>
        <v>0</v>
      </c>
      <c r="H620" s="42" t="str">
        <f>IFERROR(SUMIFS('Audit Raw data'!BZ:BZ,'Audit Raw data'!J:J,A:A,'Audit Raw data'!E:E,F:F)/G620,"-")</f>
        <v>-</v>
      </c>
      <c r="I620">
        <f>COUNTIFS('Audit Raw data'!AM:AM,"Yes",'Audit Raw data'!J:J,A:A,'Audit Raw data'!E:E,'Day wise agent'!F:F)</f>
        <v>0</v>
      </c>
      <c r="J620">
        <f>COUNTIFS('Audit Raw data'!AM:AM,"NO",'Audit Raw data'!J:J,A:A,'Audit Raw data'!E:E,'Day wise agent'!F:F)</f>
        <v>0</v>
      </c>
      <c r="K620" s="12" t="str">
        <f t="shared" si="9"/>
        <v xml:space="preserve"> </v>
      </c>
    </row>
    <row r="621" spans="3:11" x14ac:dyDescent="0.35">
      <c r="C621" s="32"/>
      <c r="F621" s="32"/>
      <c r="G621">
        <f>COUNTIFS('Audit Raw data'!J:J,A:A,'Audit Raw data'!E:E,F:F)</f>
        <v>0</v>
      </c>
      <c r="H621" s="42" t="str">
        <f>IFERROR(SUMIFS('Audit Raw data'!BZ:BZ,'Audit Raw data'!J:J,A:A,'Audit Raw data'!E:E,F:F)/G621,"-")</f>
        <v>-</v>
      </c>
      <c r="I621">
        <f>COUNTIFS('Audit Raw data'!AM:AM,"Yes",'Audit Raw data'!J:J,A:A,'Audit Raw data'!E:E,'Day wise agent'!F:F)</f>
        <v>0</v>
      </c>
      <c r="J621">
        <f>COUNTIFS('Audit Raw data'!AM:AM,"NO",'Audit Raw data'!J:J,A:A,'Audit Raw data'!E:E,'Day wise agent'!F:F)</f>
        <v>0</v>
      </c>
      <c r="K621" s="12" t="str">
        <f t="shared" si="9"/>
        <v xml:space="preserve"> </v>
      </c>
    </row>
    <row r="622" spans="3:11" x14ac:dyDescent="0.35">
      <c r="C622" s="32"/>
      <c r="F622" s="32"/>
      <c r="G622">
        <f>COUNTIFS('Audit Raw data'!J:J,A:A,'Audit Raw data'!E:E,F:F)</f>
        <v>0</v>
      </c>
      <c r="H622" s="42" t="str">
        <f>IFERROR(SUMIFS('Audit Raw data'!BZ:BZ,'Audit Raw data'!J:J,A:A,'Audit Raw data'!E:E,F:F)/G622,"-")</f>
        <v>-</v>
      </c>
      <c r="I622">
        <f>COUNTIFS('Audit Raw data'!AM:AM,"Yes",'Audit Raw data'!J:J,A:A,'Audit Raw data'!E:E,'Day wise agent'!F:F)</f>
        <v>0</v>
      </c>
      <c r="J622">
        <f>COUNTIFS('Audit Raw data'!AM:AM,"NO",'Audit Raw data'!J:J,A:A,'Audit Raw data'!E:E,'Day wise agent'!F:F)</f>
        <v>0</v>
      </c>
      <c r="K622" s="12" t="str">
        <f t="shared" si="9"/>
        <v xml:space="preserve"> </v>
      </c>
    </row>
    <row r="623" spans="3:11" x14ac:dyDescent="0.35">
      <c r="C623" s="32"/>
      <c r="F623" s="32"/>
      <c r="G623">
        <f>COUNTIFS('Audit Raw data'!J:J,A:A,'Audit Raw data'!E:E,F:F)</f>
        <v>0</v>
      </c>
      <c r="H623" s="42" t="str">
        <f>IFERROR(SUMIFS('Audit Raw data'!BZ:BZ,'Audit Raw data'!J:J,A:A,'Audit Raw data'!E:E,F:F)/G623,"-")</f>
        <v>-</v>
      </c>
      <c r="I623">
        <f>COUNTIFS('Audit Raw data'!AM:AM,"Yes",'Audit Raw data'!J:J,A:A,'Audit Raw data'!E:E,'Day wise agent'!F:F)</f>
        <v>0</v>
      </c>
      <c r="J623">
        <f>COUNTIFS('Audit Raw data'!AM:AM,"NO",'Audit Raw data'!J:J,A:A,'Audit Raw data'!E:E,'Day wise agent'!F:F)</f>
        <v>0</v>
      </c>
      <c r="K623" s="12" t="str">
        <f t="shared" si="9"/>
        <v xml:space="preserve"> </v>
      </c>
    </row>
    <row r="624" spans="3:11" x14ac:dyDescent="0.35">
      <c r="C624" s="32"/>
      <c r="F624" s="32"/>
      <c r="G624">
        <f>COUNTIFS('Audit Raw data'!J:J,A:A,'Audit Raw data'!E:E,F:F)</f>
        <v>0</v>
      </c>
      <c r="H624" s="42" t="str">
        <f>IFERROR(SUMIFS('Audit Raw data'!BZ:BZ,'Audit Raw data'!J:J,A:A,'Audit Raw data'!E:E,F:F)/G624,"-")</f>
        <v>-</v>
      </c>
      <c r="I624">
        <f>COUNTIFS('Audit Raw data'!AM:AM,"Yes",'Audit Raw data'!J:J,A:A,'Audit Raw data'!E:E,'Day wise agent'!F:F)</f>
        <v>0</v>
      </c>
      <c r="J624">
        <f>COUNTIFS('Audit Raw data'!AM:AM,"NO",'Audit Raw data'!J:J,A:A,'Audit Raw data'!E:E,'Day wise agent'!F:F)</f>
        <v>0</v>
      </c>
      <c r="K624" s="12" t="str">
        <f t="shared" si="9"/>
        <v xml:space="preserve"> </v>
      </c>
    </row>
    <row r="625" spans="3:11" x14ac:dyDescent="0.35">
      <c r="C625" s="32"/>
      <c r="F625" s="32"/>
      <c r="G625">
        <f>COUNTIFS('Audit Raw data'!J:J,A:A,'Audit Raw data'!E:E,F:F)</f>
        <v>0</v>
      </c>
      <c r="H625" s="42" t="str">
        <f>IFERROR(SUMIFS('Audit Raw data'!BZ:BZ,'Audit Raw data'!J:J,A:A,'Audit Raw data'!E:E,F:F)/G625,"-")</f>
        <v>-</v>
      </c>
      <c r="I625">
        <f>COUNTIFS('Audit Raw data'!AM:AM,"Yes",'Audit Raw data'!J:J,A:A,'Audit Raw data'!E:E,'Day wise agent'!F:F)</f>
        <v>0</v>
      </c>
      <c r="J625">
        <f>COUNTIFS('Audit Raw data'!AM:AM,"NO",'Audit Raw data'!J:J,A:A,'Audit Raw data'!E:E,'Day wise agent'!F:F)</f>
        <v>0</v>
      </c>
      <c r="K625" s="12" t="str">
        <f t="shared" si="9"/>
        <v xml:space="preserve"> </v>
      </c>
    </row>
    <row r="626" spans="3:11" x14ac:dyDescent="0.35">
      <c r="C626" s="32"/>
      <c r="F626" s="32"/>
      <c r="G626">
        <f>COUNTIFS('Audit Raw data'!J:J,A:A,'Audit Raw data'!E:E,F:F)</f>
        <v>0</v>
      </c>
      <c r="H626" s="42" t="str">
        <f>IFERROR(SUMIFS('Audit Raw data'!BZ:BZ,'Audit Raw data'!J:J,A:A,'Audit Raw data'!E:E,F:F)/G626,"-")</f>
        <v>-</v>
      </c>
      <c r="I626">
        <f>COUNTIFS('Audit Raw data'!AM:AM,"Yes",'Audit Raw data'!J:J,A:A,'Audit Raw data'!E:E,'Day wise agent'!F:F)</f>
        <v>0</v>
      </c>
      <c r="J626">
        <f>COUNTIFS('Audit Raw data'!AM:AM,"NO",'Audit Raw data'!J:J,A:A,'Audit Raw data'!E:E,'Day wise agent'!F:F)</f>
        <v>0</v>
      </c>
      <c r="K626" s="12" t="str">
        <f t="shared" si="9"/>
        <v xml:space="preserve"> </v>
      </c>
    </row>
    <row r="627" spans="3:11" x14ac:dyDescent="0.35">
      <c r="C627" s="32"/>
      <c r="F627" s="32"/>
      <c r="G627">
        <f>COUNTIFS('Audit Raw data'!J:J,A:A,'Audit Raw data'!E:E,F:F)</f>
        <v>0</v>
      </c>
      <c r="H627" s="42" t="str">
        <f>IFERROR(SUMIFS('Audit Raw data'!BZ:BZ,'Audit Raw data'!J:J,A:A,'Audit Raw data'!E:E,F:F)/G627,"-")</f>
        <v>-</v>
      </c>
      <c r="I627">
        <f>COUNTIFS('Audit Raw data'!AM:AM,"Yes",'Audit Raw data'!J:J,A:A,'Audit Raw data'!E:E,'Day wise agent'!F:F)</f>
        <v>0</v>
      </c>
      <c r="J627">
        <f>COUNTIFS('Audit Raw data'!AM:AM,"NO",'Audit Raw data'!J:J,A:A,'Audit Raw data'!E:E,'Day wise agent'!F:F)</f>
        <v>0</v>
      </c>
      <c r="K627" s="12" t="str">
        <f t="shared" si="9"/>
        <v xml:space="preserve"> </v>
      </c>
    </row>
    <row r="628" spans="3:11" x14ac:dyDescent="0.35">
      <c r="C628" s="32"/>
      <c r="F628" s="32"/>
      <c r="G628">
        <f>COUNTIFS('Audit Raw data'!J:J,A:A,'Audit Raw data'!E:E,F:F)</f>
        <v>0</v>
      </c>
      <c r="H628" s="42" t="str">
        <f>IFERROR(SUMIFS('Audit Raw data'!BZ:BZ,'Audit Raw data'!J:J,A:A,'Audit Raw data'!E:E,F:F)/G628,"-")</f>
        <v>-</v>
      </c>
      <c r="I628">
        <f>COUNTIFS('Audit Raw data'!AM:AM,"Yes",'Audit Raw data'!J:J,A:A,'Audit Raw data'!E:E,'Day wise agent'!F:F)</f>
        <v>0</v>
      </c>
      <c r="J628">
        <f>COUNTIFS('Audit Raw data'!AM:AM,"NO",'Audit Raw data'!J:J,A:A,'Audit Raw data'!E:E,'Day wise agent'!F:F)</f>
        <v>0</v>
      </c>
      <c r="K628" s="12" t="str">
        <f t="shared" si="9"/>
        <v xml:space="preserve"> </v>
      </c>
    </row>
    <row r="629" spans="3:11" x14ac:dyDescent="0.35">
      <c r="C629" s="32"/>
      <c r="F629" s="32"/>
      <c r="G629">
        <f>COUNTIFS('Audit Raw data'!J:J,A:A,'Audit Raw data'!E:E,F:F)</f>
        <v>0</v>
      </c>
      <c r="H629" s="42" t="str">
        <f>IFERROR(SUMIFS('Audit Raw data'!BZ:BZ,'Audit Raw data'!J:J,A:A,'Audit Raw data'!E:E,F:F)/G629,"-")</f>
        <v>-</v>
      </c>
      <c r="I629">
        <f>COUNTIFS('Audit Raw data'!AM:AM,"Yes",'Audit Raw data'!J:J,A:A,'Audit Raw data'!E:E,'Day wise agent'!F:F)</f>
        <v>0</v>
      </c>
      <c r="J629">
        <f>COUNTIFS('Audit Raw data'!AM:AM,"NO",'Audit Raw data'!J:J,A:A,'Audit Raw data'!E:E,'Day wise agent'!F:F)</f>
        <v>0</v>
      </c>
      <c r="K629" s="12" t="str">
        <f t="shared" si="9"/>
        <v xml:space="preserve"> </v>
      </c>
    </row>
    <row r="630" spans="3:11" x14ac:dyDescent="0.35">
      <c r="C630" s="32"/>
      <c r="F630" s="32"/>
      <c r="G630">
        <f>COUNTIFS('Audit Raw data'!J:J,A:A,'Audit Raw data'!E:E,F:F)</f>
        <v>0</v>
      </c>
      <c r="H630" s="42" t="str">
        <f>IFERROR(SUMIFS('Audit Raw data'!BZ:BZ,'Audit Raw data'!J:J,A:A,'Audit Raw data'!E:E,F:F)/G630,"-")</f>
        <v>-</v>
      </c>
      <c r="I630">
        <f>COUNTIFS('Audit Raw data'!AM:AM,"Yes",'Audit Raw data'!J:J,A:A,'Audit Raw data'!E:E,'Day wise agent'!F:F)</f>
        <v>0</v>
      </c>
      <c r="J630">
        <f>COUNTIFS('Audit Raw data'!AM:AM,"NO",'Audit Raw data'!J:J,A:A,'Audit Raw data'!E:E,'Day wise agent'!F:F)</f>
        <v>0</v>
      </c>
      <c r="K630" s="12" t="str">
        <f t="shared" si="9"/>
        <v xml:space="preserve"> </v>
      </c>
    </row>
    <row r="631" spans="3:11" x14ac:dyDescent="0.35">
      <c r="C631" s="32"/>
      <c r="F631" s="32"/>
      <c r="G631">
        <f>COUNTIFS('Audit Raw data'!J:J,A:A,'Audit Raw data'!E:E,F:F)</f>
        <v>0</v>
      </c>
      <c r="H631" s="42" t="str">
        <f>IFERROR(SUMIFS('Audit Raw data'!BZ:BZ,'Audit Raw data'!J:J,A:A,'Audit Raw data'!E:E,F:F)/G631,"-")</f>
        <v>-</v>
      </c>
      <c r="I631">
        <f>COUNTIFS('Audit Raw data'!AM:AM,"Yes",'Audit Raw data'!J:J,A:A,'Audit Raw data'!E:E,'Day wise agent'!F:F)</f>
        <v>0</v>
      </c>
      <c r="J631">
        <f>COUNTIFS('Audit Raw data'!AM:AM,"NO",'Audit Raw data'!J:J,A:A,'Audit Raw data'!E:E,'Day wise agent'!F:F)</f>
        <v>0</v>
      </c>
      <c r="K631" s="12" t="str">
        <f t="shared" si="9"/>
        <v xml:space="preserve"> </v>
      </c>
    </row>
    <row r="632" spans="3:11" x14ac:dyDescent="0.35">
      <c r="C632" s="32"/>
      <c r="F632" s="32"/>
      <c r="G632">
        <f>COUNTIFS('Audit Raw data'!J:J,A:A,'Audit Raw data'!E:E,F:F)</f>
        <v>0</v>
      </c>
      <c r="H632" s="42" t="str">
        <f>IFERROR(SUMIFS('Audit Raw data'!BZ:BZ,'Audit Raw data'!J:J,A:A,'Audit Raw data'!E:E,F:F)/G632,"-")</f>
        <v>-</v>
      </c>
      <c r="I632">
        <f>COUNTIFS('Audit Raw data'!AM:AM,"Yes",'Audit Raw data'!J:J,A:A,'Audit Raw data'!E:E,'Day wise agent'!F:F)</f>
        <v>0</v>
      </c>
      <c r="J632">
        <f>COUNTIFS('Audit Raw data'!AM:AM,"NO",'Audit Raw data'!J:J,A:A,'Audit Raw data'!E:E,'Day wise agent'!F:F)</f>
        <v>0</v>
      </c>
      <c r="K632" s="12" t="str">
        <f t="shared" si="9"/>
        <v xml:space="preserve"> </v>
      </c>
    </row>
    <row r="633" spans="3:11" x14ac:dyDescent="0.35">
      <c r="C633" s="32"/>
      <c r="F633" s="32"/>
      <c r="G633">
        <f>COUNTIFS('Audit Raw data'!J:J,A:A,'Audit Raw data'!E:E,F:F)</f>
        <v>0</v>
      </c>
      <c r="H633" s="42" t="str">
        <f>IFERROR(SUMIFS('Audit Raw data'!BZ:BZ,'Audit Raw data'!J:J,A:A,'Audit Raw data'!E:E,F:F)/G633,"-")</f>
        <v>-</v>
      </c>
      <c r="I633">
        <f>COUNTIFS('Audit Raw data'!AM:AM,"Yes",'Audit Raw data'!J:J,A:A,'Audit Raw data'!E:E,'Day wise agent'!F:F)</f>
        <v>0</v>
      </c>
      <c r="J633">
        <f>COUNTIFS('Audit Raw data'!AM:AM,"NO",'Audit Raw data'!J:J,A:A,'Audit Raw data'!E:E,'Day wise agent'!F:F)</f>
        <v>0</v>
      </c>
      <c r="K633" s="12" t="str">
        <f t="shared" si="9"/>
        <v xml:space="preserve"> </v>
      </c>
    </row>
    <row r="634" spans="3:11" x14ac:dyDescent="0.35">
      <c r="C634" s="32"/>
      <c r="F634" s="32"/>
      <c r="G634">
        <f>COUNTIFS('Audit Raw data'!J:J,A:A,'Audit Raw data'!E:E,F:F)</f>
        <v>0</v>
      </c>
      <c r="H634" s="42" t="str">
        <f>IFERROR(SUMIFS('Audit Raw data'!BZ:BZ,'Audit Raw data'!J:J,A:A,'Audit Raw data'!E:E,F:F)/G634,"-")</f>
        <v>-</v>
      </c>
      <c r="I634">
        <f>COUNTIFS('Audit Raw data'!AM:AM,"Yes",'Audit Raw data'!J:J,A:A,'Audit Raw data'!E:E,'Day wise agent'!F:F)</f>
        <v>0</v>
      </c>
      <c r="J634">
        <f>COUNTIFS('Audit Raw data'!AM:AM,"NO",'Audit Raw data'!J:J,A:A,'Audit Raw data'!E:E,'Day wise agent'!F:F)</f>
        <v>0</v>
      </c>
      <c r="K634" s="12" t="str">
        <f t="shared" si="9"/>
        <v xml:space="preserve"> </v>
      </c>
    </row>
    <row r="635" spans="3:11" x14ac:dyDescent="0.35">
      <c r="C635" s="32"/>
      <c r="F635" s="32"/>
      <c r="G635">
        <f>COUNTIFS('Audit Raw data'!J:J,A:A,'Audit Raw data'!E:E,F:F)</f>
        <v>0</v>
      </c>
      <c r="H635" s="42" t="str">
        <f>IFERROR(SUMIFS('Audit Raw data'!BZ:BZ,'Audit Raw data'!J:J,A:A,'Audit Raw data'!E:E,F:F)/G635,"-")</f>
        <v>-</v>
      </c>
      <c r="I635">
        <f>COUNTIFS('Audit Raw data'!AM:AM,"Yes",'Audit Raw data'!J:J,A:A,'Audit Raw data'!E:E,'Day wise agent'!F:F)</f>
        <v>0</v>
      </c>
      <c r="J635">
        <f>COUNTIFS('Audit Raw data'!AM:AM,"NO",'Audit Raw data'!J:J,A:A,'Audit Raw data'!E:E,'Day wise agent'!F:F)</f>
        <v>0</v>
      </c>
      <c r="K635" s="12" t="str">
        <f t="shared" si="9"/>
        <v xml:space="preserve"> </v>
      </c>
    </row>
    <row r="636" spans="3:11" x14ac:dyDescent="0.35">
      <c r="C636" s="32"/>
      <c r="F636" s="32"/>
      <c r="G636">
        <f>COUNTIFS('Audit Raw data'!J:J,A:A,'Audit Raw data'!E:E,F:F)</f>
        <v>0</v>
      </c>
      <c r="H636" s="42" t="str">
        <f>IFERROR(SUMIFS('Audit Raw data'!BZ:BZ,'Audit Raw data'!J:J,A:A,'Audit Raw data'!E:E,F:F)/G636,"-")</f>
        <v>-</v>
      </c>
      <c r="I636">
        <f>COUNTIFS('Audit Raw data'!AM:AM,"Yes",'Audit Raw data'!J:J,A:A,'Audit Raw data'!E:E,'Day wise agent'!F:F)</f>
        <v>0</v>
      </c>
      <c r="J636">
        <f>COUNTIFS('Audit Raw data'!AM:AM,"NO",'Audit Raw data'!J:J,A:A,'Audit Raw data'!E:E,'Day wise agent'!F:F)</f>
        <v>0</v>
      </c>
      <c r="K636" s="12" t="str">
        <f t="shared" si="9"/>
        <v xml:space="preserve"> </v>
      </c>
    </row>
    <row r="637" spans="3:11" x14ac:dyDescent="0.35">
      <c r="C637" s="32"/>
      <c r="F637" s="32"/>
      <c r="G637">
        <f>COUNTIFS('Audit Raw data'!J:J,A:A,'Audit Raw data'!E:E,F:F)</f>
        <v>0</v>
      </c>
      <c r="H637" s="42" t="str">
        <f>IFERROR(SUMIFS('Audit Raw data'!BZ:BZ,'Audit Raw data'!J:J,A:A,'Audit Raw data'!E:E,F:F)/G637,"-")</f>
        <v>-</v>
      </c>
      <c r="I637">
        <f>COUNTIFS('Audit Raw data'!AM:AM,"Yes",'Audit Raw data'!J:J,A:A,'Audit Raw data'!E:E,'Day wise agent'!F:F)</f>
        <v>0</v>
      </c>
      <c r="J637">
        <f>COUNTIFS('Audit Raw data'!AM:AM,"NO",'Audit Raw data'!J:J,A:A,'Audit Raw data'!E:E,'Day wise agent'!F:F)</f>
        <v>0</v>
      </c>
      <c r="K637" s="12" t="str">
        <f t="shared" si="9"/>
        <v xml:space="preserve"> </v>
      </c>
    </row>
    <row r="638" spans="3:11" x14ac:dyDescent="0.35">
      <c r="C638" s="32"/>
      <c r="F638" s="32"/>
      <c r="G638">
        <f>COUNTIFS('Audit Raw data'!J:J,A:A,'Audit Raw data'!E:E,F:F)</f>
        <v>0</v>
      </c>
      <c r="H638" s="42" t="str">
        <f>IFERROR(SUMIFS('Audit Raw data'!BZ:BZ,'Audit Raw data'!J:J,A:A,'Audit Raw data'!E:E,F:F)/G638,"-")</f>
        <v>-</v>
      </c>
      <c r="I638">
        <f>COUNTIFS('Audit Raw data'!AM:AM,"Yes",'Audit Raw data'!J:J,A:A,'Audit Raw data'!E:E,'Day wise agent'!F:F)</f>
        <v>0</v>
      </c>
      <c r="J638">
        <f>COUNTIFS('Audit Raw data'!AM:AM,"NO",'Audit Raw data'!J:J,A:A,'Audit Raw data'!E:E,'Day wise agent'!F:F)</f>
        <v>0</v>
      </c>
      <c r="K638" s="12" t="str">
        <f t="shared" si="9"/>
        <v xml:space="preserve"> </v>
      </c>
    </row>
    <row r="639" spans="3:11" x14ac:dyDescent="0.35">
      <c r="C639" s="32"/>
      <c r="F639" s="32"/>
      <c r="G639">
        <f>COUNTIFS('Audit Raw data'!J:J,A:A,'Audit Raw data'!E:E,F:F)</f>
        <v>0</v>
      </c>
      <c r="H639" s="42" t="str">
        <f>IFERROR(SUMIFS('Audit Raw data'!BZ:BZ,'Audit Raw data'!J:J,A:A,'Audit Raw data'!E:E,F:F)/G639,"-")</f>
        <v>-</v>
      </c>
      <c r="I639">
        <f>COUNTIFS('Audit Raw data'!AM:AM,"Yes",'Audit Raw data'!J:J,A:A,'Audit Raw data'!E:E,'Day wise agent'!F:F)</f>
        <v>0</v>
      </c>
      <c r="J639">
        <f>COUNTIFS('Audit Raw data'!AM:AM,"NO",'Audit Raw data'!J:J,A:A,'Audit Raw data'!E:E,'Day wise agent'!F:F)</f>
        <v>0</v>
      </c>
      <c r="K639" s="12" t="str">
        <f t="shared" si="9"/>
        <v xml:space="preserve"> </v>
      </c>
    </row>
    <row r="640" spans="3:11" x14ac:dyDescent="0.35">
      <c r="C640" s="32"/>
      <c r="F640" s="32"/>
      <c r="G640">
        <f>COUNTIFS('Audit Raw data'!J:J,A:A,'Audit Raw data'!E:E,F:F)</f>
        <v>0</v>
      </c>
      <c r="H640" s="42" t="str">
        <f>IFERROR(SUMIFS('Audit Raw data'!BZ:BZ,'Audit Raw data'!J:J,A:A,'Audit Raw data'!E:E,F:F)/G640,"-")</f>
        <v>-</v>
      </c>
      <c r="I640">
        <f>COUNTIFS('Audit Raw data'!AM:AM,"Yes",'Audit Raw data'!J:J,A:A,'Audit Raw data'!E:E,'Day wise agent'!F:F)</f>
        <v>0</v>
      </c>
      <c r="J640">
        <f>COUNTIFS('Audit Raw data'!AM:AM,"NO",'Audit Raw data'!J:J,A:A,'Audit Raw data'!E:E,'Day wise agent'!F:F)</f>
        <v>0</v>
      </c>
      <c r="K640" s="12" t="str">
        <f t="shared" si="9"/>
        <v xml:space="preserve"> </v>
      </c>
    </row>
    <row r="641" spans="3:11" x14ac:dyDescent="0.35">
      <c r="C641" s="32"/>
      <c r="F641" s="32"/>
      <c r="G641">
        <f>COUNTIFS('Audit Raw data'!J:J,A:A,'Audit Raw data'!E:E,F:F)</f>
        <v>0</v>
      </c>
      <c r="H641" s="42" t="str">
        <f>IFERROR(SUMIFS('Audit Raw data'!BZ:BZ,'Audit Raw data'!J:J,A:A,'Audit Raw data'!E:E,F:F)/G641,"-")</f>
        <v>-</v>
      </c>
      <c r="I641">
        <f>COUNTIFS('Audit Raw data'!AM:AM,"Yes",'Audit Raw data'!J:J,A:A,'Audit Raw data'!E:E,'Day wise agent'!F:F)</f>
        <v>0</v>
      </c>
      <c r="J641">
        <f>COUNTIFS('Audit Raw data'!AM:AM,"NO",'Audit Raw data'!J:J,A:A,'Audit Raw data'!E:E,'Day wise agent'!F:F)</f>
        <v>0</v>
      </c>
      <c r="K641" s="12" t="str">
        <f t="shared" si="9"/>
        <v xml:space="preserve"> </v>
      </c>
    </row>
    <row r="642" spans="3:11" x14ac:dyDescent="0.35">
      <c r="C642" s="32"/>
      <c r="F642" s="32"/>
      <c r="G642">
        <f>COUNTIFS('Audit Raw data'!J:J,A:A,'Audit Raw data'!E:E,F:F)</f>
        <v>0</v>
      </c>
      <c r="H642" s="42" t="str">
        <f>IFERROR(SUMIFS('Audit Raw data'!BZ:BZ,'Audit Raw data'!J:J,A:A,'Audit Raw data'!E:E,F:F)/G642,"-")</f>
        <v>-</v>
      </c>
      <c r="I642">
        <f>COUNTIFS('Audit Raw data'!AM:AM,"Yes",'Audit Raw data'!J:J,A:A,'Audit Raw data'!E:E,'Day wise agent'!F:F)</f>
        <v>0</v>
      </c>
      <c r="J642">
        <f>COUNTIFS('Audit Raw data'!AM:AM,"NO",'Audit Raw data'!J:J,A:A,'Audit Raw data'!E:E,'Day wise agent'!F:F)</f>
        <v>0</v>
      </c>
      <c r="K642" s="12" t="str">
        <f t="shared" si="9"/>
        <v xml:space="preserve"> </v>
      </c>
    </row>
    <row r="643" spans="3:11" x14ac:dyDescent="0.35">
      <c r="C643" s="32"/>
      <c r="F643" s="32"/>
      <c r="G643">
        <f>COUNTIFS('Audit Raw data'!J:J,A:A,'Audit Raw data'!E:E,F:F)</f>
        <v>0</v>
      </c>
      <c r="H643" s="42" t="str">
        <f>IFERROR(SUMIFS('Audit Raw data'!BZ:BZ,'Audit Raw data'!J:J,A:A,'Audit Raw data'!E:E,F:F)/G643,"-")</f>
        <v>-</v>
      </c>
      <c r="I643">
        <f>COUNTIFS('Audit Raw data'!AM:AM,"Yes",'Audit Raw data'!J:J,A:A,'Audit Raw data'!E:E,'Day wise agent'!F:F)</f>
        <v>0</v>
      </c>
      <c r="J643">
        <f>COUNTIFS('Audit Raw data'!AM:AM,"NO",'Audit Raw data'!J:J,A:A,'Audit Raw data'!E:E,'Day wise agent'!F:F)</f>
        <v>0</v>
      </c>
      <c r="K643" s="12" t="str">
        <f t="shared" ref="K643:K706" si="10">IFERROR(I643/G643," ")</f>
        <v xml:space="preserve"> </v>
      </c>
    </row>
    <row r="644" spans="3:11" x14ac:dyDescent="0.35">
      <c r="C644" s="32"/>
      <c r="F644" s="32"/>
      <c r="G644">
        <f>COUNTIFS('Audit Raw data'!J:J,A:A,'Audit Raw data'!E:E,F:F)</f>
        <v>0</v>
      </c>
      <c r="H644" s="42" t="str">
        <f>IFERROR(SUMIFS('Audit Raw data'!BZ:BZ,'Audit Raw data'!J:J,A:A,'Audit Raw data'!E:E,F:F)/G644,"-")</f>
        <v>-</v>
      </c>
      <c r="I644">
        <f>COUNTIFS('Audit Raw data'!AM:AM,"Yes",'Audit Raw data'!J:J,A:A,'Audit Raw data'!E:E,'Day wise agent'!F:F)</f>
        <v>0</v>
      </c>
      <c r="J644">
        <f>COUNTIFS('Audit Raw data'!AM:AM,"NO",'Audit Raw data'!J:J,A:A,'Audit Raw data'!E:E,'Day wise agent'!F:F)</f>
        <v>0</v>
      </c>
      <c r="K644" s="12" t="str">
        <f t="shared" si="10"/>
        <v xml:space="preserve"> </v>
      </c>
    </row>
    <row r="645" spans="3:11" x14ac:dyDescent="0.35">
      <c r="C645" s="32"/>
      <c r="F645" s="32"/>
      <c r="G645">
        <f>COUNTIFS('Audit Raw data'!J:J,A:A,'Audit Raw data'!E:E,F:F)</f>
        <v>0</v>
      </c>
      <c r="H645" s="42" t="str">
        <f>IFERROR(SUMIFS('Audit Raw data'!BZ:BZ,'Audit Raw data'!J:J,A:A,'Audit Raw data'!E:E,F:F)/G645,"-")</f>
        <v>-</v>
      </c>
      <c r="I645">
        <f>COUNTIFS('Audit Raw data'!AM:AM,"Yes",'Audit Raw data'!J:J,A:A,'Audit Raw data'!E:E,'Day wise agent'!F:F)</f>
        <v>0</v>
      </c>
      <c r="J645">
        <f>COUNTIFS('Audit Raw data'!AM:AM,"NO",'Audit Raw data'!J:J,A:A,'Audit Raw data'!E:E,'Day wise agent'!F:F)</f>
        <v>0</v>
      </c>
      <c r="K645" s="12" t="str">
        <f t="shared" si="10"/>
        <v xml:space="preserve"> </v>
      </c>
    </row>
    <row r="646" spans="3:11" x14ac:dyDescent="0.35">
      <c r="C646" s="32"/>
      <c r="F646" s="32"/>
      <c r="G646">
        <f>COUNTIFS('Audit Raw data'!J:J,A:A,'Audit Raw data'!E:E,F:F)</f>
        <v>0</v>
      </c>
      <c r="H646" s="42" t="str">
        <f>IFERROR(SUMIFS('Audit Raw data'!BZ:BZ,'Audit Raw data'!J:J,A:A,'Audit Raw data'!E:E,F:F)/G646,"-")</f>
        <v>-</v>
      </c>
      <c r="I646">
        <f>COUNTIFS('Audit Raw data'!AM:AM,"Yes",'Audit Raw data'!J:J,A:A,'Audit Raw data'!E:E,'Day wise agent'!F:F)</f>
        <v>0</v>
      </c>
      <c r="J646">
        <f>COUNTIFS('Audit Raw data'!AM:AM,"NO",'Audit Raw data'!J:J,A:A,'Audit Raw data'!E:E,'Day wise agent'!F:F)</f>
        <v>0</v>
      </c>
      <c r="K646" s="12" t="str">
        <f t="shared" si="10"/>
        <v xml:space="preserve"> </v>
      </c>
    </row>
    <row r="647" spans="3:11" x14ac:dyDescent="0.35">
      <c r="C647" s="32"/>
      <c r="F647" s="32"/>
      <c r="G647">
        <f>COUNTIFS('Audit Raw data'!J:J,A:A,'Audit Raw data'!E:E,F:F)</f>
        <v>0</v>
      </c>
      <c r="H647" s="42" t="str">
        <f>IFERROR(SUMIFS('Audit Raw data'!BZ:BZ,'Audit Raw data'!J:J,A:A,'Audit Raw data'!E:E,F:F)/G647,"-")</f>
        <v>-</v>
      </c>
      <c r="I647">
        <f>COUNTIFS('Audit Raw data'!AM:AM,"Yes",'Audit Raw data'!J:J,A:A,'Audit Raw data'!E:E,'Day wise agent'!F:F)</f>
        <v>0</v>
      </c>
      <c r="J647">
        <f>COUNTIFS('Audit Raw data'!AM:AM,"NO",'Audit Raw data'!J:J,A:A,'Audit Raw data'!E:E,'Day wise agent'!F:F)</f>
        <v>0</v>
      </c>
      <c r="K647" s="12" t="str">
        <f t="shared" si="10"/>
        <v xml:space="preserve"> </v>
      </c>
    </row>
    <row r="648" spans="3:11" x14ac:dyDescent="0.35">
      <c r="C648" s="32"/>
      <c r="F648" s="32"/>
      <c r="G648">
        <f>COUNTIFS('Audit Raw data'!J:J,A:A,'Audit Raw data'!E:E,F:F)</f>
        <v>0</v>
      </c>
      <c r="H648" s="42" t="str">
        <f>IFERROR(SUMIFS('Audit Raw data'!BZ:BZ,'Audit Raw data'!J:J,A:A,'Audit Raw data'!E:E,F:F)/G648,"-")</f>
        <v>-</v>
      </c>
      <c r="I648">
        <f>COUNTIFS('Audit Raw data'!AM:AM,"Yes",'Audit Raw data'!J:J,A:A,'Audit Raw data'!E:E,'Day wise agent'!F:F)</f>
        <v>0</v>
      </c>
      <c r="J648">
        <f>COUNTIFS('Audit Raw data'!AM:AM,"NO",'Audit Raw data'!J:J,A:A,'Audit Raw data'!E:E,'Day wise agent'!F:F)</f>
        <v>0</v>
      </c>
      <c r="K648" s="12" t="str">
        <f t="shared" si="10"/>
        <v xml:space="preserve"> </v>
      </c>
    </row>
    <row r="649" spans="3:11" x14ac:dyDescent="0.35">
      <c r="C649" s="32"/>
      <c r="F649" s="32"/>
      <c r="G649">
        <f>COUNTIFS('Audit Raw data'!J:J,A:A,'Audit Raw data'!E:E,F:F)</f>
        <v>0</v>
      </c>
      <c r="H649" s="42" t="str">
        <f>IFERROR(SUMIFS('Audit Raw data'!BZ:BZ,'Audit Raw data'!J:J,A:A,'Audit Raw data'!E:E,F:F)/G649,"-")</f>
        <v>-</v>
      </c>
      <c r="I649">
        <f>COUNTIFS('Audit Raw data'!AM:AM,"Yes",'Audit Raw data'!J:J,A:A,'Audit Raw data'!E:E,'Day wise agent'!F:F)</f>
        <v>0</v>
      </c>
      <c r="J649">
        <f>COUNTIFS('Audit Raw data'!AM:AM,"NO",'Audit Raw data'!J:J,A:A,'Audit Raw data'!E:E,'Day wise agent'!F:F)</f>
        <v>0</v>
      </c>
      <c r="K649" s="12" t="str">
        <f t="shared" si="10"/>
        <v xml:space="preserve"> </v>
      </c>
    </row>
    <row r="650" spans="3:11" x14ac:dyDescent="0.35">
      <c r="C650" s="32"/>
      <c r="F650" s="32"/>
      <c r="G650">
        <f>COUNTIFS('Audit Raw data'!J:J,A:A,'Audit Raw data'!E:E,F:F)</f>
        <v>0</v>
      </c>
      <c r="H650" s="42" t="str">
        <f>IFERROR(SUMIFS('Audit Raw data'!BZ:BZ,'Audit Raw data'!J:J,A:A,'Audit Raw data'!E:E,F:F)/G650,"-")</f>
        <v>-</v>
      </c>
      <c r="I650">
        <f>COUNTIFS('Audit Raw data'!AM:AM,"Yes",'Audit Raw data'!J:J,A:A,'Audit Raw data'!E:E,'Day wise agent'!F:F)</f>
        <v>0</v>
      </c>
      <c r="J650">
        <f>COUNTIFS('Audit Raw data'!AM:AM,"NO",'Audit Raw data'!J:J,A:A,'Audit Raw data'!E:E,'Day wise agent'!F:F)</f>
        <v>0</v>
      </c>
      <c r="K650" s="12" t="str">
        <f t="shared" si="10"/>
        <v xml:space="preserve"> </v>
      </c>
    </row>
    <row r="651" spans="3:11" x14ac:dyDescent="0.35">
      <c r="C651" s="32"/>
      <c r="F651" s="32"/>
      <c r="G651">
        <f>COUNTIFS('Audit Raw data'!J:J,A:A,'Audit Raw data'!E:E,F:F)</f>
        <v>0</v>
      </c>
      <c r="H651" s="42" t="str">
        <f>IFERROR(SUMIFS('Audit Raw data'!BZ:BZ,'Audit Raw data'!J:J,A:A,'Audit Raw data'!E:E,F:F)/G651,"-")</f>
        <v>-</v>
      </c>
      <c r="I651">
        <f>COUNTIFS('Audit Raw data'!AM:AM,"Yes",'Audit Raw data'!J:J,A:A,'Audit Raw data'!E:E,'Day wise agent'!F:F)</f>
        <v>0</v>
      </c>
      <c r="J651">
        <f>COUNTIFS('Audit Raw data'!AM:AM,"NO",'Audit Raw data'!J:J,A:A,'Audit Raw data'!E:E,'Day wise agent'!F:F)</f>
        <v>0</v>
      </c>
      <c r="K651" s="12" t="str">
        <f t="shared" si="10"/>
        <v xml:space="preserve"> </v>
      </c>
    </row>
    <row r="652" spans="3:11" x14ac:dyDescent="0.35">
      <c r="C652" s="32"/>
      <c r="F652" s="32"/>
      <c r="G652">
        <f>COUNTIFS('Audit Raw data'!J:J,A:A,'Audit Raw data'!E:E,F:F)</f>
        <v>0</v>
      </c>
      <c r="H652" s="42" t="str">
        <f>IFERROR(SUMIFS('Audit Raw data'!BZ:BZ,'Audit Raw data'!J:J,A:A,'Audit Raw data'!E:E,F:F)/G652,"-")</f>
        <v>-</v>
      </c>
      <c r="I652">
        <f>COUNTIFS('Audit Raw data'!AM:AM,"Yes",'Audit Raw data'!J:J,A:A,'Audit Raw data'!E:E,'Day wise agent'!F:F)</f>
        <v>0</v>
      </c>
      <c r="J652">
        <f>COUNTIFS('Audit Raw data'!AM:AM,"NO",'Audit Raw data'!J:J,A:A,'Audit Raw data'!E:E,'Day wise agent'!F:F)</f>
        <v>0</v>
      </c>
      <c r="K652" s="12" t="str">
        <f t="shared" si="10"/>
        <v xml:space="preserve"> </v>
      </c>
    </row>
    <row r="653" spans="3:11" x14ac:dyDescent="0.35">
      <c r="C653" s="32"/>
      <c r="F653" s="32"/>
      <c r="G653">
        <f>COUNTIFS('Audit Raw data'!J:J,A:A,'Audit Raw data'!E:E,F:F)</f>
        <v>0</v>
      </c>
      <c r="H653" s="42" t="str">
        <f>IFERROR(SUMIFS('Audit Raw data'!BZ:BZ,'Audit Raw data'!J:J,A:A,'Audit Raw data'!E:E,F:F)/G653,"-")</f>
        <v>-</v>
      </c>
      <c r="I653">
        <f>COUNTIFS('Audit Raw data'!AM:AM,"Yes",'Audit Raw data'!J:J,A:A,'Audit Raw data'!E:E,'Day wise agent'!F:F)</f>
        <v>0</v>
      </c>
      <c r="J653">
        <f>COUNTIFS('Audit Raw data'!AM:AM,"NO",'Audit Raw data'!J:J,A:A,'Audit Raw data'!E:E,'Day wise agent'!F:F)</f>
        <v>0</v>
      </c>
      <c r="K653" s="12" t="str">
        <f t="shared" si="10"/>
        <v xml:space="preserve"> </v>
      </c>
    </row>
    <row r="654" spans="3:11" x14ac:dyDescent="0.35">
      <c r="C654" s="32"/>
      <c r="F654" s="32"/>
      <c r="G654">
        <f>COUNTIFS('Audit Raw data'!J:J,A:A,'Audit Raw data'!E:E,F:F)</f>
        <v>0</v>
      </c>
      <c r="H654" s="42" t="str">
        <f>IFERROR(SUMIFS('Audit Raw data'!BZ:BZ,'Audit Raw data'!J:J,A:A,'Audit Raw data'!E:E,F:F)/G654,"-")</f>
        <v>-</v>
      </c>
      <c r="I654">
        <f>COUNTIFS('Audit Raw data'!AM:AM,"Yes",'Audit Raw data'!J:J,A:A,'Audit Raw data'!E:E,'Day wise agent'!F:F)</f>
        <v>0</v>
      </c>
      <c r="J654">
        <f>COUNTIFS('Audit Raw data'!AM:AM,"NO",'Audit Raw data'!J:J,A:A,'Audit Raw data'!E:E,'Day wise agent'!F:F)</f>
        <v>0</v>
      </c>
      <c r="K654" s="12" t="str">
        <f t="shared" si="10"/>
        <v xml:space="preserve"> </v>
      </c>
    </row>
    <row r="655" spans="3:11" x14ac:dyDescent="0.35">
      <c r="C655" s="32"/>
      <c r="F655" s="32"/>
      <c r="G655">
        <f>COUNTIFS('Audit Raw data'!J:J,A:A,'Audit Raw data'!E:E,F:F)</f>
        <v>0</v>
      </c>
      <c r="H655" s="42" t="str">
        <f>IFERROR(SUMIFS('Audit Raw data'!BZ:BZ,'Audit Raw data'!J:J,A:A,'Audit Raw data'!E:E,F:F)/G655,"-")</f>
        <v>-</v>
      </c>
      <c r="I655">
        <f>COUNTIFS('Audit Raw data'!AM:AM,"Yes",'Audit Raw data'!J:J,A:A,'Audit Raw data'!E:E,'Day wise agent'!F:F)</f>
        <v>0</v>
      </c>
      <c r="J655">
        <f>COUNTIFS('Audit Raw data'!AM:AM,"NO",'Audit Raw data'!J:J,A:A,'Audit Raw data'!E:E,'Day wise agent'!F:F)</f>
        <v>0</v>
      </c>
      <c r="K655" s="12" t="str">
        <f t="shared" si="10"/>
        <v xml:space="preserve"> </v>
      </c>
    </row>
    <row r="656" spans="3:11" x14ac:dyDescent="0.35">
      <c r="C656" s="32"/>
      <c r="F656" s="32"/>
      <c r="G656">
        <f>COUNTIFS('Audit Raw data'!J:J,A:A,'Audit Raw data'!E:E,F:F)</f>
        <v>0</v>
      </c>
      <c r="H656" s="42" t="str">
        <f>IFERROR(SUMIFS('Audit Raw data'!BZ:BZ,'Audit Raw data'!J:J,A:A,'Audit Raw data'!E:E,F:F)/G656,"-")</f>
        <v>-</v>
      </c>
      <c r="I656">
        <f>COUNTIFS('Audit Raw data'!AM:AM,"Yes",'Audit Raw data'!J:J,A:A,'Audit Raw data'!E:E,'Day wise agent'!F:F)</f>
        <v>0</v>
      </c>
      <c r="J656">
        <f>COUNTIFS('Audit Raw data'!AM:AM,"NO",'Audit Raw data'!J:J,A:A,'Audit Raw data'!E:E,'Day wise agent'!F:F)</f>
        <v>0</v>
      </c>
      <c r="K656" s="12" t="str">
        <f t="shared" si="10"/>
        <v xml:space="preserve"> </v>
      </c>
    </row>
    <row r="657" spans="3:11" x14ac:dyDescent="0.35">
      <c r="C657" s="32"/>
      <c r="F657" s="32"/>
      <c r="G657">
        <f>COUNTIFS('Audit Raw data'!J:J,A:A,'Audit Raw data'!E:E,F:F)</f>
        <v>0</v>
      </c>
      <c r="H657" s="42" t="str">
        <f>IFERROR(SUMIFS('Audit Raw data'!BZ:BZ,'Audit Raw data'!J:J,A:A,'Audit Raw data'!E:E,F:F)/G657,"-")</f>
        <v>-</v>
      </c>
      <c r="I657">
        <f>COUNTIFS('Audit Raw data'!AM:AM,"Yes",'Audit Raw data'!J:J,A:A,'Audit Raw data'!E:E,'Day wise agent'!F:F)</f>
        <v>0</v>
      </c>
      <c r="J657">
        <f>COUNTIFS('Audit Raw data'!AM:AM,"NO",'Audit Raw data'!J:J,A:A,'Audit Raw data'!E:E,'Day wise agent'!F:F)</f>
        <v>0</v>
      </c>
      <c r="K657" s="12" t="str">
        <f t="shared" si="10"/>
        <v xml:space="preserve"> </v>
      </c>
    </row>
    <row r="658" spans="3:11" x14ac:dyDescent="0.35">
      <c r="C658" s="32"/>
      <c r="F658" s="32"/>
      <c r="G658">
        <f>COUNTIFS('Audit Raw data'!J:J,A:A,'Audit Raw data'!E:E,F:F)</f>
        <v>0</v>
      </c>
      <c r="H658" s="42" t="str">
        <f>IFERROR(SUMIFS('Audit Raw data'!BZ:BZ,'Audit Raw data'!J:J,A:A,'Audit Raw data'!E:E,F:F)/G658,"-")</f>
        <v>-</v>
      </c>
      <c r="I658">
        <f>COUNTIFS('Audit Raw data'!AM:AM,"Yes",'Audit Raw data'!J:J,A:A,'Audit Raw data'!E:E,'Day wise agent'!F:F)</f>
        <v>0</v>
      </c>
      <c r="J658">
        <f>COUNTIFS('Audit Raw data'!AM:AM,"NO",'Audit Raw data'!J:J,A:A,'Audit Raw data'!E:E,'Day wise agent'!F:F)</f>
        <v>0</v>
      </c>
      <c r="K658" s="12" t="str">
        <f t="shared" si="10"/>
        <v xml:space="preserve"> </v>
      </c>
    </row>
    <row r="659" spans="3:11" x14ac:dyDescent="0.35">
      <c r="C659" s="32"/>
      <c r="F659" s="32"/>
      <c r="G659">
        <f>COUNTIFS('Audit Raw data'!J:J,A:A,'Audit Raw data'!E:E,F:F)</f>
        <v>0</v>
      </c>
      <c r="H659" s="42" t="str">
        <f>IFERROR(SUMIFS('Audit Raw data'!BZ:BZ,'Audit Raw data'!J:J,A:A,'Audit Raw data'!E:E,F:F)/G659,"-")</f>
        <v>-</v>
      </c>
      <c r="I659">
        <f>COUNTIFS('Audit Raw data'!AM:AM,"Yes",'Audit Raw data'!J:J,A:A,'Audit Raw data'!E:E,'Day wise agent'!F:F)</f>
        <v>0</v>
      </c>
      <c r="J659">
        <f>COUNTIFS('Audit Raw data'!AM:AM,"NO",'Audit Raw data'!J:J,A:A,'Audit Raw data'!E:E,'Day wise agent'!F:F)</f>
        <v>0</v>
      </c>
      <c r="K659" s="12" t="str">
        <f t="shared" si="10"/>
        <v xml:space="preserve"> </v>
      </c>
    </row>
    <row r="660" spans="3:11" x14ac:dyDescent="0.35">
      <c r="C660" s="32"/>
      <c r="F660" s="32"/>
      <c r="G660">
        <f>COUNTIFS('Audit Raw data'!J:J,A:A,'Audit Raw data'!E:E,F:F)</f>
        <v>0</v>
      </c>
      <c r="H660" s="42" t="str">
        <f>IFERROR(SUMIFS('Audit Raw data'!BZ:BZ,'Audit Raw data'!J:J,A:A,'Audit Raw data'!E:E,F:F)/G660,"-")</f>
        <v>-</v>
      </c>
      <c r="I660">
        <f>COUNTIFS('Audit Raw data'!AM:AM,"Yes",'Audit Raw data'!J:J,A:A,'Audit Raw data'!E:E,'Day wise agent'!F:F)</f>
        <v>0</v>
      </c>
      <c r="J660">
        <f>COUNTIFS('Audit Raw data'!AM:AM,"NO",'Audit Raw data'!J:J,A:A,'Audit Raw data'!E:E,'Day wise agent'!F:F)</f>
        <v>0</v>
      </c>
      <c r="K660" s="12" t="str">
        <f t="shared" si="10"/>
        <v xml:space="preserve"> </v>
      </c>
    </row>
    <row r="661" spans="3:11" x14ac:dyDescent="0.35">
      <c r="C661" s="32"/>
      <c r="F661" s="32"/>
      <c r="G661">
        <f>COUNTIFS('Audit Raw data'!J:J,A:A,'Audit Raw data'!E:E,F:F)</f>
        <v>0</v>
      </c>
      <c r="H661" s="42" t="str">
        <f>IFERROR(SUMIFS('Audit Raw data'!BZ:BZ,'Audit Raw data'!J:J,A:A,'Audit Raw data'!E:E,F:F)/G661,"-")</f>
        <v>-</v>
      </c>
      <c r="I661">
        <f>COUNTIFS('Audit Raw data'!AM:AM,"Yes",'Audit Raw data'!J:J,A:A,'Audit Raw data'!E:E,'Day wise agent'!F:F)</f>
        <v>0</v>
      </c>
      <c r="J661">
        <f>COUNTIFS('Audit Raw data'!AM:AM,"NO",'Audit Raw data'!J:J,A:A,'Audit Raw data'!E:E,'Day wise agent'!F:F)</f>
        <v>0</v>
      </c>
      <c r="K661" s="12" t="str">
        <f t="shared" si="10"/>
        <v xml:space="preserve"> </v>
      </c>
    </row>
    <row r="662" spans="3:11" x14ac:dyDescent="0.35">
      <c r="C662" s="32"/>
      <c r="F662" s="32"/>
      <c r="G662">
        <f>COUNTIFS('Audit Raw data'!J:J,A:A,'Audit Raw data'!E:E,F:F)</f>
        <v>0</v>
      </c>
      <c r="H662" s="42" t="str">
        <f>IFERROR(SUMIFS('Audit Raw data'!BZ:BZ,'Audit Raw data'!J:J,A:A,'Audit Raw data'!E:E,F:F)/G662,"-")</f>
        <v>-</v>
      </c>
      <c r="I662">
        <f>COUNTIFS('Audit Raw data'!AM:AM,"Yes",'Audit Raw data'!J:J,A:A,'Audit Raw data'!E:E,'Day wise agent'!F:F)</f>
        <v>0</v>
      </c>
      <c r="J662">
        <f>COUNTIFS('Audit Raw data'!AM:AM,"NO",'Audit Raw data'!J:J,A:A,'Audit Raw data'!E:E,'Day wise agent'!F:F)</f>
        <v>0</v>
      </c>
      <c r="K662" s="12" t="str">
        <f t="shared" si="10"/>
        <v xml:space="preserve"> </v>
      </c>
    </row>
    <row r="663" spans="3:11" x14ac:dyDescent="0.35">
      <c r="C663" s="32"/>
      <c r="F663" s="32"/>
      <c r="G663">
        <f>COUNTIFS('Audit Raw data'!J:J,A:A,'Audit Raw data'!E:E,F:F)</f>
        <v>0</v>
      </c>
      <c r="H663" s="42" t="str">
        <f>IFERROR(SUMIFS('Audit Raw data'!BZ:BZ,'Audit Raw data'!J:J,A:A,'Audit Raw data'!E:E,F:F)/G663,"-")</f>
        <v>-</v>
      </c>
      <c r="I663">
        <f>COUNTIFS('Audit Raw data'!AM:AM,"Yes",'Audit Raw data'!J:J,A:A,'Audit Raw data'!E:E,'Day wise agent'!F:F)</f>
        <v>0</v>
      </c>
      <c r="J663">
        <f>COUNTIFS('Audit Raw data'!AM:AM,"NO",'Audit Raw data'!J:J,A:A,'Audit Raw data'!E:E,'Day wise agent'!F:F)</f>
        <v>0</v>
      </c>
      <c r="K663" s="12" t="str">
        <f t="shared" si="10"/>
        <v xml:space="preserve"> </v>
      </c>
    </row>
    <row r="664" spans="3:11" x14ac:dyDescent="0.35">
      <c r="C664" s="32"/>
      <c r="F664" s="32"/>
      <c r="G664">
        <f>COUNTIFS('Audit Raw data'!J:J,A:A,'Audit Raw data'!E:E,F:F)</f>
        <v>0</v>
      </c>
      <c r="H664" s="42" t="str">
        <f>IFERROR(SUMIFS('Audit Raw data'!BZ:BZ,'Audit Raw data'!J:J,A:A,'Audit Raw data'!E:E,F:F)/G664,"-")</f>
        <v>-</v>
      </c>
      <c r="I664">
        <f>COUNTIFS('Audit Raw data'!AM:AM,"Yes",'Audit Raw data'!J:J,A:A,'Audit Raw data'!E:E,'Day wise agent'!F:F)</f>
        <v>0</v>
      </c>
      <c r="J664">
        <f>COUNTIFS('Audit Raw data'!AM:AM,"NO",'Audit Raw data'!J:J,A:A,'Audit Raw data'!E:E,'Day wise agent'!F:F)</f>
        <v>0</v>
      </c>
      <c r="K664" s="12" t="str">
        <f t="shared" si="10"/>
        <v xml:space="preserve"> </v>
      </c>
    </row>
    <row r="665" spans="3:11" x14ac:dyDescent="0.35">
      <c r="C665" s="32"/>
      <c r="F665" s="32"/>
      <c r="G665">
        <f>COUNTIFS('Audit Raw data'!J:J,A:A,'Audit Raw data'!E:E,F:F)</f>
        <v>0</v>
      </c>
      <c r="H665" s="42" t="str">
        <f>IFERROR(SUMIFS('Audit Raw data'!BZ:BZ,'Audit Raw data'!J:J,A:A,'Audit Raw data'!E:E,F:F)/G665,"-")</f>
        <v>-</v>
      </c>
      <c r="I665">
        <f>COUNTIFS('Audit Raw data'!AM:AM,"Yes",'Audit Raw data'!J:J,A:A,'Audit Raw data'!E:E,'Day wise agent'!F:F)</f>
        <v>0</v>
      </c>
      <c r="J665">
        <f>COUNTIFS('Audit Raw data'!AM:AM,"NO",'Audit Raw data'!J:J,A:A,'Audit Raw data'!E:E,'Day wise agent'!F:F)</f>
        <v>0</v>
      </c>
      <c r="K665" s="12" t="str">
        <f t="shared" si="10"/>
        <v xml:space="preserve"> </v>
      </c>
    </row>
    <row r="666" spans="3:11" x14ac:dyDescent="0.35">
      <c r="C666" s="32"/>
      <c r="F666" s="32"/>
      <c r="G666">
        <f>COUNTIFS('Audit Raw data'!J:J,A:A,'Audit Raw data'!E:E,F:F)</f>
        <v>0</v>
      </c>
      <c r="H666" s="42" t="str">
        <f>IFERROR(SUMIFS('Audit Raw data'!BZ:BZ,'Audit Raw data'!J:J,A:A,'Audit Raw data'!E:E,F:F)/G666,"-")</f>
        <v>-</v>
      </c>
      <c r="I666">
        <f>COUNTIFS('Audit Raw data'!AM:AM,"Yes",'Audit Raw data'!J:J,A:A,'Audit Raw data'!E:E,'Day wise agent'!F:F)</f>
        <v>0</v>
      </c>
      <c r="J666">
        <f>COUNTIFS('Audit Raw data'!AM:AM,"NO",'Audit Raw data'!J:J,A:A,'Audit Raw data'!E:E,'Day wise agent'!F:F)</f>
        <v>0</v>
      </c>
      <c r="K666" s="12" t="str">
        <f t="shared" si="10"/>
        <v xml:space="preserve"> </v>
      </c>
    </row>
    <row r="667" spans="3:11" x14ac:dyDescent="0.35">
      <c r="C667" s="32"/>
      <c r="F667" s="32"/>
      <c r="G667">
        <f>COUNTIFS('Audit Raw data'!J:J,A:A,'Audit Raw data'!E:E,F:F)</f>
        <v>0</v>
      </c>
      <c r="H667" s="42" t="str">
        <f>IFERROR(SUMIFS('Audit Raw data'!BZ:BZ,'Audit Raw data'!J:J,A:A,'Audit Raw data'!E:E,F:F)/G667,"-")</f>
        <v>-</v>
      </c>
      <c r="I667">
        <f>COUNTIFS('Audit Raw data'!AM:AM,"Yes",'Audit Raw data'!J:J,A:A,'Audit Raw data'!E:E,'Day wise agent'!F:F)</f>
        <v>0</v>
      </c>
      <c r="J667">
        <f>COUNTIFS('Audit Raw data'!AM:AM,"NO",'Audit Raw data'!J:J,A:A,'Audit Raw data'!E:E,'Day wise agent'!F:F)</f>
        <v>0</v>
      </c>
      <c r="K667" s="12" t="str">
        <f t="shared" si="10"/>
        <v xml:space="preserve"> </v>
      </c>
    </row>
    <row r="668" spans="3:11" x14ac:dyDescent="0.35">
      <c r="C668" s="32"/>
      <c r="F668" s="32"/>
      <c r="G668">
        <f>COUNTIFS('Audit Raw data'!J:J,A:A,'Audit Raw data'!E:E,F:F)</f>
        <v>0</v>
      </c>
      <c r="H668" s="42" t="str">
        <f>IFERROR(SUMIFS('Audit Raw data'!BZ:BZ,'Audit Raw data'!J:J,A:A,'Audit Raw data'!E:E,F:F)/G668,"-")</f>
        <v>-</v>
      </c>
      <c r="I668">
        <f>COUNTIFS('Audit Raw data'!AM:AM,"Yes",'Audit Raw data'!J:J,A:A,'Audit Raw data'!E:E,'Day wise agent'!F:F)</f>
        <v>0</v>
      </c>
      <c r="J668">
        <f>COUNTIFS('Audit Raw data'!AM:AM,"NO",'Audit Raw data'!J:J,A:A,'Audit Raw data'!E:E,'Day wise agent'!F:F)</f>
        <v>0</v>
      </c>
      <c r="K668" s="12" t="str">
        <f t="shared" si="10"/>
        <v xml:space="preserve"> </v>
      </c>
    </row>
    <row r="669" spans="3:11" x14ac:dyDescent="0.35">
      <c r="C669" s="32"/>
      <c r="F669" s="32"/>
      <c r="G669">
        <f>COUNTIFS('Audit Raw data'!J:J,A:A,'Audit Raw data'!E:E,F:F)</f>
        <v>0</v>
      </c>
      <c r="H669" s="42" t="str">
        <f>IFERROR(SUMIFS('Audit Raw data'!BZ:BZ,'Audit Raw data'!J:J,A:A,'Audit Raw data'!E:E,F:F)/G669,"-")</f>
        <v>-</v>
      </c>
      <c r="I669">
        <f>COUNTIFS('Audit Raw data'!AM:AM,"Yes",'Audit Raw data'!J:J,A:A,'Audit Raw data'!E:E,'Day wise agent'!F:F)</f>
        <v>0</v>
      </c>
      <c r="J669">
        <f>COUNTIFS('Audit Raw data'!AM:AM,"NO",'Audit Raw data'!J:J,A:A,'Audit Raw data'!E:E,'Day wise agent'!F:F)</f>
        <v>0</v>
      </c>
      <c r="K669" s="12" t="str">
        <f t="shared" si="10"/>
        <v xml:space="preserve"> </v>
      </c>
    </row>
    <row r="670" spans="3:11" x14ac:dyDescent="0.35">
      <c r="C670" s="32"/>
      <c r="F670" s="32"/>
      <c r="G670">
        <f>COUNTIFS('Audit Raw data'!J:J,A:A,'Audit Raw data'!E:E,F:F)</f>
        <v>0</v>
      </c>
      <c r="H670" s="42" t="str">
        <f>IFERROR(SUMIFS('Audit Raw data'!BZ:BZ,'Audit Raw data'!J:J,A:A,'Audit Raw data'!E:E,F:F)/G670,"-")</f>
        <v>-</v>
      </c>
      <c r="I670">
        <f>COUNTIFS('Audit Raw data'!AM:AM,"Yes",'Audit Raw data'!J:J,A:A,'Audit Raw data'!E:E,'Day wise agent'!F:F)</f>
        <v>0</v>
      </c>
      <c r="J670">
        <f>COUNTIFS('Audit Raw data'!AM:AM,"NO",'Audit Raw data'!J:J,A:A,'Audit Raw data'!E:E,'Day wise agent'!F:F)</f>
        <v>0</v>
      </c>
      <c r="K670" s="12" t="str">
        <f t="shared" si="10"/>
        <v xml:space="preserve"> </v>
      </c>
    </row>
    <row r="671" spans="3:11" x14ac:dyDescent="0.35">
      <c r="C671" s="32"/>
      <c r="F671" s="32"/>
      <c r="G671">
        <f>COUNTIFS('Audit Raw data'!J:J,A:A,'Audit Raw data'!E:E,F:F)</f>
        <v>0</v>
      </c>
      <c r="H671" s="42" t="str">
        <f>IFERROR(SUMIFS('Audit Raw data'!BZ:BZ,'Audit Raw data'!J:J,A:A,'Audit Raw data'!E:E,F:F)/G671,"-")</f>
        <v>-</v>
      </c>
      <c r="I671">
        <f>COUNTIFS('Audit Raw data'!AM:AM,"Yes",'Audit Raw data'!J:J,A:A,'Audit Raw data'!E:E,'Day wise agent'!F:F)</f>
        <v>0</v>
      </c>
      <c r="J671">
        <f>COUNTIFS('Audit Raw data'!AM:AM,"NO",'Audit Raw data'!J:J,A:A,'Audit Raw data'!E:E,'Day wise agent'!F:F)</f>
        <v>0</v>
      </c>
      <c r="K671" s="12" t="str">
        <f t="shared" si="10"/>
        <v xml:space="preserve"> </v>
      </c>
    </row>
    <row r="672" spans="3:11" x14ac:dyDescent="0.35">
      <c r="C672" s="32"/>
      <c r="F672" s="32"/>
      <c r="G672">
        <f>COUNTIFS('Audit Raw data'!J:J,A:A,'Audit Raw data'!E:E,F:F)</f>
        <v>0</v>
      </c>
      <c r="H672" s="42" t="str">
        <f>IFERROR(SUMIFS('Audit Raw data'!BZ:BZ,'Audit Raw data'!J:J,A:A,'Audit Raw data'!E:E,F:F)/G672,"-")</f>
        <v>-</v>
      </c>
      <c r="I672">
        <f>COUNTIFS('Audit Raw data'!AM:AM,"Yes",'Audit Raw data'!J:J,A:A,'Audit Raw data'!E:E,'Day wise agent'!F:F)</f>
        <v>0</v>
      </c>
      <c r="J672">
        <f>COUNTIFS('Audit Raw data'!AM:AM,"NO",'Audit Raw data'!J:J,A:A,'Audit Raw data'!E:E,'Day wise agent'!F:F)</f>
        <v>0</v>
      </c>
      <c r="K672" s="12" t="str">
        <f t="shared" si="10"/>
        <v xml:space="preserve"> </v>
      </c>
    </row>
    <row r="673" spans="3:11" x14ac:dyDescent="0.35">
      <c r="C673" s="32"/>
      <c r="F673" s="32"/>
      <c r="G673">
        <f>COUNTIFS('Audit Raw data'!J:J,A:A,'Audit Raw data'!E:E,F:F)</f>
        <v>0</v>
      </c>
      <c r="H673" s="42" t="str">
        <f>IFERROR(SUMIFS('Audit Raw data'!BZ:BZ,'Audit Raw data'!J:J,A:A,'Audit Raw data'!E:E,F:F)/G673,"-")</f>
        <v>-</v>
      </c>
      <c r="I673">
        <f>COUNTIFS('Audit Raw data'!AM:AM,"Yes",'Audit Raw data'!J:J,A:A,'Audit Raw data'!E:E,'Day wise agent'!F:F)</f>
        <v>0</v>
      </c>
      <c r="J673">
        <f>COUNTIFS('Audit Raw data'!AM:AM,"NO",'Audit Raw data'!J:J,A:A,'Audit Raw data'!E:E,'Day wise agent'!F:F)</f>
        <v>0</v>
      </c>
      <c r="K673" s="12" t="str">
        <f t="shared" si="10"/>
        <v xml:space="preserve"> </v>
      </c>
    </row>
    <row r="674" spans="3:11" x14ac:dyDescent="0.35">
      <c r="C674" s="32"/>
      <c r="F674" s="32"/>
      <c r="G674">
        <f>COUNTIFS('Audit Raw data'!J:J,A:A,'Audit Raw data'!E:E,F:F)</f>
        <v>0</v>
      </c>
      <c r="H674" s="42" t="str">
        <f>IFERROR(SUMIFS('Audit Raw data'!BZ:BZ,'Audit Raw data'!J:J,A:A,'Audit Raw data'!E:E,F:F)/G674,"-")</f>
        <v>-</v>
      </c>
      <c r="I674">
        <f>COUNTIFS('Audit Raw data'!AM:AM,"Yes",'Audit Raw data'!J:J,A:A,'Audit Raw data'!E:E,'Day wise agent'!F:F)</f>
        <v>0</v>
      </c>
      <c r="J674">
        <f>COUNTIFS('Audit Raw data'!AM:AM,"NO",'Audit Raw data'!J:J,A:A,'Audit Raw data'!E:E,'Day wise agent'!F:F)</f>
        <v>0</v>
      </c>
      <c r="K674" s="12" t="str">
        <f t="shared" si="10"/>
        <v xml:space="preserve"> </v>
      </c>
    </row>
    <row r="675" spans="3:11" x14ac:dyDescent="0.35">
      <c r="C675" s="32"/>
      <c r="F675" s="32"/>
      <c r="G675">
        <f>COUNTIFS('Audit Raw data'!J:J,A:A,'Audit Raw data'!E:E,F:F)</f>
        <v>0</v>
      </c>
      <c r="H675" s="42" t="str">
        <f>IFERROR(SUMIFS('Audit Raw data'!BZ:BZ,'Audit Raw data'!J:J,A:A,'Audit Raw data'!E:E,F:F)/G675,"-")</f>
        <v>-</v>
      </c>
      <c r="I675">
        <f>COUNTIFS('Audit Raw data'!AM:AM,"Yes",'Audit Raw data'!J:J,A:A,'Audit Raw data'!E:E,'Day wise agent'!F:F)</f>
        <v>0</v>
      </c>
      <c r="J675">
        <f>COUNTIFS('Audit Raw data'!AM:AM,"NO",'Audit Raw data'!J:J,A:A,'Audit Raw data'!E:E,'Day wise agent'!F:F)</f>
        <v>0</v>
      </c>
      <c r="K675" s="12" t="str">
        <f t="shared" si="10"/>
        <v xml:space="preserve"> </v>
      </c>
    </row>
    <row r="676" spans="3:11" x14ac:dyDescent="0.35">
      <c r="C676" s="32"/>
      <c r="F676" s="32"/>
      <c r="G676">
        <f>COUNTIFS('Audit Raw data'!J:J,A:A,'Audit Raw data'!E:E,F:F)</f>
        <v>0</v>
      </c>
      <c r="H676" s="42" t="str">
        <f>IFERROR(SUMIFS('Audit Raw data'!BZ:BZ,'Audit Raw data'!J:J,A:A,'Audit Raw data'!E:E,F:F)/G676,"-")</f>
        <v>-</v>
      </c>
      <c r="I676">
        <f>COUNTIFS('Audit Raw data'!AM:AM,"Yes",'Audit Raw data'!J:J,A:A,'Audit Raw data'!E:E,'Day wise agent'!F:F)</f>
        <v>0</v>
      </c>
      <c r="J676">
        <f>COUNTIFS('Audit Raw data'!AM:AM,"NO",'Audit Raw data'!J:J,A:A,'Audit Raw data'!E:E,'Day wise agent'!F:F)</f>
        <v>0</v>
      </c>
      <c r="K676" s="12" t="str">
        <f t="shared" si="10"/>
        <v xml:space="preserve"> </v>
      </c>
    </row>
    <row r="677" spans="3:11" x14ac:dyDescent="0.35">
      <c r="C677" s="32"/>
      <c r="F677" s="32"/>
      <c r="G677">
        <f>COUNTIFS('Audit Raw data'!J:J,A:A,'Audit Raw data'!E:E,F:F)</f>
        <v>0</v>
      </c>
      <c r="H677" s="42" t="str">
        <f>IFERROR(SUMIFS('Audit Raw data'!BZ:BZ,'Audit Raw data'!J:J,A:A,'Audit Raw data'!E:E,F:F)/G677,"-")</f>
        <v>-</v>
      </c>
      <c r="I677">
        <f>COUNTIFS('Audit Raw data'!AM:AM,"Yes",'Audit Raw data'!J:J,A:A,'Audit Raw data'!E:E,'Day wise agent'!F:F)</f>
        <v>0</v>
      </c>
      <c r="J677">
        <f>COUNTIFS('Audit Raw data'!AM:AM,"NO",'Audit Raw data'!J:J,A:A,'Audit Raw data'!E:E,'Day wise agent'!F:F)</f>
        <v>0</v>
      </c>
      <c r="K677" s="12" t="str">
        <f t="shared" si="10"/>
        <v xml:space="preserve"> </v>
      </c>
    </row>
    <row r="678" spans="3:11" x14ac:dyDescent="0.35">
      <c r="C678" s="32"/>
      <c r="F678" s="32"/>
      <c r="G678">
        <f>COUNTIFS('Audit Raw data'!J:J,A:A,'Audit Raw data'!E:E,F:F)</f>
        <v>0</v>
      </c>
      <c r="H678" s="42" t="str">
        <f>IFERROR(SUMIFS('Audit Raw data'!BZ:BZ,'Audit Raw data'!J:J,A:A,'Audit Raw data'!E:E,F:F)/G678,"-")</f>
        <v>-</v>
      </c>
      <c r="I678">
        <f>COUNTIFS('Audit Raw data'!AM:AM,"Yes",'Audit Raw data'!J:J,A:A,'Audit Raw data'!E:E,'Day wise agent'!F:F)</f>
        <v>0</v>
      </c>
      <c r="J678">
        <f>COUNTIFS('Audit Raw data'!AM:AM,"NO",'Audit Raw data'!J:J,A:A,'Audit Raw data'!E:E,'Day wise agent'!F:F)</f>
        <v>0</v>
      </c>
      <c r="K678" s="12" t="str">
        <f t="shared" si="10"/>
        <v xml:space="preserve"> </v>
      </c>
    </row>
    <row r="679" spans="3:11" x14ac:dyDescent="0.35">
      <c r="C679" s="32"/>
      <c r="F679" s="32"/>
      <c r="G679">
        <f>COUNTIFS('Audit Raw data'!J:J,A:A,'Audit Raw data'!E:E,F:F)</f>
        <v>0</v>
      </c>
      <c r="H679" s="42" t="str">
        <f>IFERROR(SUMIFS('Audit Raw data'!BZ:BZ,'Audit Raw data'!J:J,A:A,'Audit Raw data'!E:E,F:F)/G679,"-")</f>
        <v>-</v>
      </c>
      <c r="I679">
        <f>COUNTIFS('Audit Raw data'!AM:AM,"Yes",'Audit Raw data'!J:J,A:A,'Audit Raw data'!E:E,'Day wise agent'!F:F)</f>
        <v>0</v>
      </c>
      <c r="J679">
        <f>COUNTIFS('Audit Raw data'!AM:AM,"NO",'Audit Raw data'!J:J,A:A,'Audit Raw data'!E:E,'Day wise agent'!F:F)</f>
        <v>0</v>
      </c>
      <c r="K679" s="12" t="str">
        <f t="shared" si="10"/>
        <v xml:space="preserve"> </v>
      </c>
    </row>
    <row r="680" spans="3:11" x14ac:dyDescent="0.35">
      <c r="C680" s="32"/>
      <c r="F680" s="32"/>
      <c r="G680">
        <f>COUNTIFS('Audit Raw data'!J:J,A:A,'Audit Raw data'!E:E,F:F)</f>
        <v>0</v>
      </c>
      <c r="H680" s="42" t="str">
        <f>IFERROR(SUMIFS('Audit Raw data'!BZ:BZ,'Audit Raw data'!J:J,A:A,'Audit Raw data'!E:E,F:F)/G680,"-")</f>
        <v>-</v>
      </c>
      <c r="I680">
        <f>COUNTIFS('Audit Raw data'!AM:AM,"Yes",'Audit Raw data'!J:J,A:A,'Audit Raw data'!E:E,'Day wise agent'!F:F)</f>
        <v>0</v>
      </c>
      <c r="J680">
        <f>COUNTIFS('Audit Raw data'!AM:AM,"NO",'Audit Raw data'!J:J,A:A,'Audit Raw data'!E:E,'Day wise agent'!F:F)</f>
        <v>0</v>
      </c>
      <c r="K680" s="12" t="str">
        <f t="shared" si="10"/>
        <v xml:space="preserve"> </v>
      </c>
    </row>
    <row r="681" spans="3:11" x14ac:dyDescent="0.35">
      <c r="C681" s="32"/>
      <c r="F681" s="32"/>
      <c r="G681">
        <f>COUNTIFS('Audit Raw data'!J:J,A:A,'Audit Raw data'!E:E,F:F)</f>
        <v>0</v>
      </c>
      <c r="H681" s="42" t="str">
        <f>IFERROR(SUMIFS('Audit Raw data'!BZ:BZ,'Audit Raw data'!J:J,A:A,'Audit Raw data'!E:E,F:F)/G681,"-")</f>
        <v>-</v>
      </c>
      <c r="I681">
        <f>COUNTIFS('Audit Raw data'!AM:AM,"Yes",'Audit Raw data'!J:J,A:A,'Audit Raw data'!E:E,'Day wise agent'!F:F)</f>
        <v>0</v>
      </c>
      <c r="J681">
        <f>COUNTIFS('Audit Raw data'!AM:AM,"NO",'Audit Raw data'!J:J,A:A,'Audit Raw data'!E:E,'Day wise agent'!F:F)</f>
        <v>0</v>
      </c>
      <c r="K681" s="12" t="str">
        <f t="shared" si="10"/>
        <v xml:space="preserve"> </v>
      </c>
    </row>
    <row r="682" spans="3:11" x14ac:dyDescent="0.35">
      <c r="C682" s="32"/>
      <c r="F682" s="32"/>
      <c r="G682">
        <f>COUNTIFS('Audit Raw data'!J:J,A:A,'Audit Raw data'!E:E,F:F)</f>
        <v>0</v>
      </c>
      <c r="H682" s="42" t="str">
        <f>IFERROR(SUMIFS('Audit Raw data'!BZ:BZ,'Audit Raw data'!J:J,A:A,'Audit Raw data'!E:E,F:F)/G682,"-")</f>
        <v>-</v>
      </c>
      <c r="I682">
        <f>COUNTIFS('Audit Raw data'!AM:AM,"Yes",'Audit Raw data'!J:J,A:A,'Audit Raw data'!E:E,'Day wise agent'!F:F)</f>
        <v>0</v>
      </c>
      <c r="J682">
        <f>COUNTIFS('Audit Raw data'!AM:AM,"NO",'Audit Raw data'!J:J,A:A,'Audit Raw data'!E:E,'Day wise agent'!F:F)</f>
        <v>0</v>
      </c>
      <c r="K682" s="12" t="str">
        <f t="shared" si="10"/>
        <v xml:space="preserve"> </v>
      </c>
    </row>
    <row r="683" spans="3:11" x14ac:dyDescent="0.35">
      <c r="C683" s="32"/>
      <c r="F683" s="32"/>
      <c r="G683">
        <f>COUNTIFS('Audit Raw data'!J:J,A:A,'Audit Raw data'!E:E,F:F)</f>
        <v>0</v>
      </c>
      <c r="H683" s="42" t="str">
        <f>IFERROR(SUMIFS('Audit Raw data'!BZ:BZ,'Audit Raw data'!J:J,A:A,'Audit Raw data'!E:E,F:F)/G683,"-")</f>
        <v>-</v>
      </c>
      <c r="I683">
        <f>COUNTIFS('Audit Raw data'!AM:AM,"Yes",'Audit Raw data'!J:J,A:A,'Audit Raw data'!E:E,'Day wise agent'!F:F)</f>
        <v>0</v>
      </c>
      <c r="J683">
        <f>COUNTIFS('Audit Raw data'!AM:AM,"NO",'Audit Raw data'!J:J,A:A,'Audit Raw data'!E:E,'Day wise agent'!F:F)</f>
        <v>0</v>
      </c>
      <c r="K683" s="12" t="str">
        <f t="shared" si="10"/>
        <v xml:space="preserve"> </v>
      </c>
    </row>
    <row r="684" spans="3:11" x14ac:dyDescent="0.35">
      <c r="C684" s="32"/>
      <c r="F684" s="32"/>
      <c r="G684">
        <f>COUNTIFS('Audit Raw data'!J:J,A:A,'Audit Raw data'!E:E,F:F)</f>
        <v>0</v>
      </c>
      <c r="H684" s="42" t="str">
        <f>IFERROR(SUMIFS('Audit Raw data'!BZ:BZ,'Audit Raw data'!J:J,A:A,'Audit Raw data'!E:E,F:F)/G684,"-")</f>
        <v>-</v>
      </c>
      <c r="I684">
        <f>COUNTIFS('Audit Raw data'!AM:AM,"Yes",'Audit Raw data'!J:J,A:A,'Audit Raw data'!E:E,'Day wise agent'!F:F)</f>
        <v>0</v>
      </c>
      <c r="J684">
        <f>COUNTIFS('Audit Raw data'!AM:AM,"NO",'Audit Raw data'!J:J,A:A,'Audit Raw data'!E:E,'Day wise agent'!F:F)</f>
        <v>0</v>
      </c>
      <c r="K684" s="12" t="str">
        <f t="shared" si="10"/>
        <v xml:space="preserve"> </v>
      </c>
    </row>
    <row r="685" spans="3:11" x14ac:dyDescent="0.35">
      <c r="C685" s="32"/>
      <c r="F685" s="32"/>
      <c r="G685">
        <f>COUNTIFS('Audit Raw data'!J:J,A:A,'Audit Raw data'!E:E,F:F)</f>
        <v>0</v>
      </c>
      <c r="H685" s="42" t="str">
        <f>IFERROR(SUMIFS('Audit Raw data'!BZ:BZ,'Audit Raw data'!J:J,A:A,'Audit Raw data'!E:E,F:F)/G685,"-")</f>
        <v>-</v>
      </c>
      <c r="I685">
        <f>COUNTIFS('Audit Raw data'!AM:AM,"Yes",'Audit Raw data'!J:J,A:A,'Audit Raw data'!E:E,'Day wise agent'!F:F)</f>
        <v>0</v>
      </c>
      <c r="J685">
        <f>COUNTIFS('Audit Raw data'!AM:AM,"NO",'Audit Raw data'!J:J,A:A,'Audit Raw data'!E:E,'Day wise agent'!F:F)</f>
        <v>0</v>
      </c>
      <c r="K685" s="12" t="str">
        <f t="shared" si="10"/>
        <v xml:space="preserve"> </v>
      </c>
    </row>
    <row r="686" spans="3:11" x14ac:dyDescent="0.35">
      <c r="C686" s="32"/>
      <c r="F686" s="32"/>
      <c r="G686">
        <f>COUNTIFS('Audit Raw data'!J:J,A:A,'Audit Raw data'!E:E,F:F)</f>
        <v>0</v>
      </c>
      <c r="H686" s="42" t="str">
        <f>IFERROR(SUMIFS('Audit Raw data'!BZ:BZ,'Audit Raw data'!J:J,A:A,'Audit Raw data'!E:E,F:F)/G686,"-")</f>
        <v>-</v>
      </c>
      <c r="I686">
        <f>COUNTIFS('Audit Raw data'!AM:AM,"Yes",'Audit Raw data'!J:J,A:A,'Audit Raw data'!E:E,'Day wise agent'!F:F)</f>
        <v>0</v>
      </c>
      <c r="J686">
        <f>COUNTIFS('Audit Raw data'!AM:AM,"NO",'Audit Raw data'!J:J,A:A,'Audit Raw data'!E:E,'Day wise agent'!F:F)</f>
        <v>0</v>
      </c>
      <c r="K686" s="12" t="str">
        <f t="shared" si="10"/>
        <v xml:space="preserve"> </v>
      </c>
    </row>
    <row r="687" spans="3:11" x14ac:dyDescent="0.35">
      <c r="C687" s="32"/>
      <c r="F687" s="32"/>
      <c r="G687">
        <f>COUNTIFS('Audit Raw data'!J:J,A:A,'Audit Raw data'!E:E,F:F)</f>
        <v>0</v>
      </c>
      <c r="H687" s="42" t="str">
        <f>IFERROR(SUMIFS('Audit Raw data'!BZ:BZ,'Audit Raw data'!J:J,A:A,'Audit Raw data'!E:E,F:F)/G687,"-")</f>
        <v>-</v>
      </c>
      <c r="I687">
        <f>COUNTIFS('Audit Raw data'!AM:AM,"Yes",'Audit Raw data'!J:J,A:A,'Audit Raw data'!E:E,'Day wise agent'!F:F)</f>
        <v>0</v>
      </c>
      <c r="J687">
        <f>COUNTIFS('Audit Raw data'!AM:AM,"NO",'Audit Raw data'!J:J,A:A,'Audit Raw data'!E:E,'Day wise agent'!F:F)</f>
        <v>0</v>
      </c>
      <c r="K687" s="12" t="str">
        <f t="shared" si="10"/>
        <v xml:space="preserve"> </v>
      </c>
    </row>
    <row r="688" spans="3:11" x14ac:dyDescent="0.35">
      <c r="C688" s="32"/>
      <c r="F688" s="32"/>
      <c r="G688">
        <f>COUNTIFS('Audit Raw data'!J:J,A:A,'Audit Raw data'!E:E,F:F)</f>
        <v>0</v>
      </c>
      <c r="H688" s="42" t="str">
        <f>IFERROR(SUMIFS('Audit Raw data'!BZ:BZ,'Audit Raw data'!J:J,A:A,'Audit Raw data'!E:E,F:F)/G688,"-")</f>
        <v>-</v>
      </c>
      <c r="I688">
        <f>COUNTIFS('Audit Raw data'!AM:AM,"Yes",'Audit Raw data'!J:J,A:A,'Audit Raw data'!E:E,'Day wise agent'!F:F)</f>
        <v>0</v>
      </c>
      <c r="J688">
        <f>COUNTIFS('Audit Raw data'!AM:AM,"NO",'Audit Raw data'!J:J,A:A,'Audit Raw data'!E:E,'Day wise agent'!F:F)</f>
        <v>0</v>
      </c>
      <c r="K688" s="12" t="str">
        <f t="shared" si="10"/>
        <v xml:space="preserve"> </v>
      </c>
    </row>
    <row r="689" spans="3:11" x14ac:dyDescent="0.35">
      <c r="C689" s="32"/>
      <c r="F689" s="32"/>
      <c r="G689">
        <f>COUNTIFS('Audit Raw data'!J:J,A:A,'Audit Raw data'!E:E,F:F)</f>
        <v>0</v>
      </c>
      <c r="H689" s="42" t="str">
        <f>IFERROR(SUMIFS('Audit Raw data'!BZ:BZ,'Audit Raw data'!J:J,A:A,'Audit Raw data'!E:E,F:F)/G689,"-")</f>
        <v>-</v>
      </c>
      <c r="I689">
        <f>COUNTIFS('Audit Raw data'!AM:AM,"Yes",'Audit Raw data'!J:J,A:A,'Audit Raw data'!E:E,'Day wise agent'!F:F)</f>
        <v>0</v>
      </c>
      <c r="J689">
        <f>COUNTIFS('Audit Raw data'!AM:AM,"NO",'Audit Raw data'!J:J,A:A,'Audit Raw data'!E:E,'Day wise agent'!F:F)</f>
        <v>0</v>
      </c>
      <c r="K689" s="12" t="str">
        <f t="shared" si="10"/>
        <v xml:space="preserve"> </v>
      </c>
    </row>
    <row r="690" spans="3:11" x14ac:dyDescent="0.35">
      <c r="C690" s="32"/>
      <c r="F690" s="32"/>
      <c r="G690">
        <f>COUNTIFS('Audit Raw data'!J:J,A:A,'Audit Raw data'!E:E,F:F)</f>
        <v>0</v>
      </c>
      <c r="H690" s="42" t="str">
        <f>IFERROR(SUMIFS('Audit Raw data'!BZ:BZ,'Audit Raw data'!J:J,A:A,'Audit Raw data'!E:E,F:F)/G690,"-")</f>
        <v>-</v>
      </c>
      <c r="I690">
        <f>COUNTIFS('Audit Raw data'!AM:AM,"Yes",'Audit Raw data'!J:J,A:A,'Audit Raw data'!E:E,'Day wise agent'!F:F)</f>
        <v>0</v>
      </c>
      <c r="J690">
        <f>COUNTIFS('Audit Raw data'!AM:AM,"NO",'Audit Raw data'!J:J,A:A,'Audit Raw data'!E:E,'Day wise agent'!F:F)</f>
        <v>0</v>
      </c>
      <c r="K690" s="12" t="str">
        <f t="shared" si="10"/>
        <v xml:space="preserve"> </v>
      </c>
    </row>
    <row r="691" spans="3:11" x14ac:dyDescent="0.35">
      <c r="C691" s="32"/>
      <c r="F691" s="32"/>
      <c r="G691">
        <f>COUNTIFS('Audit Raw data'!J:J,A:A,'Audit Raw data'!E:E,F:F)</f>
        <v>0</v>
      </c>
      <c r="H691" s="42" t="str">
        <f>IFERROR(SUMIFS('Audit Raw data'!BZ:BZ,'Audit Raw data'!J:J,A:A,'Audit Raw data'!E:E,F:F)/G691,"-")</f>
        <v>-</v>
      </c>
      <c r="I691">
        <f>COUNTIFS('Audit Raw data'!AM:AM,"Yes",'Audit Raw data'!J:J,A:A,'Audit Raw data'!E:E,'Day wise agent'!F:F)</f>
        <v>0</v>
      </c>
      <c r="J691">
        <f>COUNTIFS('Audit Raw data'!AM:AM,"NO",'Audit Raw data'!J:J,A:A,'Audit Raw data'!E:E,'Day wise agent'!F:F)</f>
        <v>0</v>
      </c>
      <c r="K691" s="12" t="str">
        <f t="shared" si="10"/>
        <v xml:space="preserve"> </v>
      </c>
    </row>
    <row r="692" spans="3:11" x14ac:dyDescent="0.35">
      <c r="C692" s="32"/>
      <c r="F692" s="32"/>
      <c r="G692">
        <f>COUNTIFS('Audit Raw data'!J:J,A:A,'Audit Raw data'!E:E,F:F)</f>
        <v>0</v>
      </c>
      <c r="H692" s="42" t="str">
        <f>IFERROR(SUMIFS('Audit Raw data'!BZ:BZ,'Audit Raw data'!J:J,A:A,'Audit Raw data'!E:E,F:F)/G692,"-")</f>
        <v>-</v>
      </c>
      <c r="I692">
        <f>COUNTIFS('Audit Raw data'!AM:AM,"Yes",'Audit Raw data'!J:J,A:A,'Audit Raw data'!E:E,'Day wise agent'!F:F)</f>
        <v>0</v>
      </c>
      <c r="J692">
        <f>COUNTIFS('Audit Raw data'!AM:AM,"NO",'Audit Raw data'!J:J,A:A,'Audit Raw data'!E:E,'Day wise agent'!F:F)</f>
        <v>0</v>
      </c>
      <c r="K692" s="12" t="str">
        <f t="shared" si="10"/>
        <v xml:space="preserve"> </v>
      </c>
    </row>
    <row r="693" spans="3:11" x14ac:dyDescent="0.35">
      <c r="C693" s="32"/>
      <c r="F693" s="32"/>
      <c r="G693">
        <f>COUNTIFS('Audit Raw data'!J:J,A:A,'Audit Raw data'!E:E,F:F)</f>
        <v>0</v>
      </c>
      <c r="H693" s="42" t="str">
        <f>IFERROR(SUMIFS('Audit Raw data'!BZ:BZ,'Audit Raw data'!J:J,A:A,'Audit Raw data'!E:E,F:F)/G693,"-")</f>
        <v>-</v>
      </c>
      <c r="I693">
        <f>COUNTIFS('Audit Raw data'!AM:AM,"Yes",'Audit Raw data'!J:J,A:A,'Audit Raw data'!E:E,'Day wise agent'!F:F)</f>
        <v>0</v>
      </c>
      <c r="J693">
        <f>COUNTIFS('Audit Raw data'!AM:AM,"NO",'Audit Raw data'!J:J,A:A,'Audit Raw data'!E:E,'Day wise agent'!F:F)</f>
        <v>0</v>
      </c>
      <c r="K693" s="12" t="str">
        <f t="shared" si="10"/>
        <v xml:space="preserve"> </v>
      </c>
    </row>
    <row r="694" spans="3:11" x14ac:dyDescent="0.35">
      <c r="C694" s="32"/>
      <c r="F694" s="32"/>
      <c r="G694">
        <f>COUNTIFS('Audit Raw data'!J:J,A:A,'Audit Raw data'!E:E,F:F)</f>
        <v>0</v>
      </c>
      <c r="H694" s="42" t="str">
        <f>IFERROR(SUMIFS('Audit Raw data'!BZ:BZ,'Audit Raw data'!J:J,A:A,'Audit Raw data'!E:E,F:F)/G694,"-")</f>
        <v>-</v>
      </c>
      <c r="I694">
        <f>COUNTIFS('Audit Raw data'!AM:AM,"Yes",'Audit Raw data'!J:J,A:A,'Audit Raw data'!E:E,'Day wise agent'!F:F)</f>
        <v>0</v>
      </c>
      <c r="J694">
        <f>COUNTIFS('Audit Raw data'!AM:AM,"NO",'Audit Raw data'!J:J,A:A,'Audit Raw data'!E:E,'Day wise agent'!F:F)</f>
        <v>0</v>
      </c>
      <c r="K694" s="12" t="str">
        <f t="shared" si="10"/>
        <v xml:space="preserve"> </v>
      </c>
    </row>
    <row r="695" spans="3:11" x14ac:dyDescent="0.35">
      <c r="C695" s="32"/>
      <c r="F695" s="32"/>
      <c r="G695">
        <f>COUNTIFS('Audit Raw data'!J:J,A:A,'Audit Raw data'!E:E,F:F)</f>
        <v>0</v>
      </c>
      <c r="H695" s="42" t="str">
        <f>IFERROR(SUMIFS('Audit Raw data'!BZ:BZ,'Audit Raw data'!J:J,A:A,'Audit Raw data'!E:E,F:F)/G695,"-")</f>
        <v>-</v>
      </c>
      <c r="I695">
        <f>COUNTIFS('Audit Raw data'!AM:AM,"Yes",'Audit Raw data'!J:J,A:A,'Audit Raw data'!E:E,'Day wise agent'!F:F)</f>
        <v>0</v>
      </c>
      <c r="J695">
        <f>COUNTIFS('Audit Raw data'!AM:AM,"NO",'Audit Raw data'!J:J,A:A,'Audit Raw data'!E:E,'Day wise agent'!F:F)</f>
        <v>0</v>
      </c>
      <c r="K695" s="12" t="str">
        <f t="shared" si="10"/>
        <v xml:space="preserve"> </v>
      </c>
    </row>
    <row r="696" spans="3:11" x14ac:dyDescent="0.35">
      <c r="C696" s="32"/>
      <c r="F696" s="32"/>
      <c r="G696">
        <f>COUNTIFS('Audit Raw data'!J:J,A:A,'Audit Raw data'!E:E,F:F)</f>
        <v>0</v>
      </c>
      <c r="H696" s="42" t="str">
        <f>IFERROR(SUMIFS('Audit Raw data'!BZ:BZ,'Audit Raw data'!J:J,A:A,'Audit Raw data'!E:E,F:F)/G696,"-")</f>
        <v>-</v>
      </c>
      <c r="I696">
        <f>COUNTIFS('Audit Raw data'!AM:AM,"Yes",'Audit Raw data'!J:J,A:A,'Audit Raw data'!E:E,'Day wise agent'!F:F)</f>
        <v>0</v>
      </c>
      <c r="J696">
        <f>COUNTIFS('Audit Raw data'!AM:AM,"NO",'Audit Raw data'!J:J,A:A,'Audit Raw data'!E:E,'Day wise agent'!F:F)</f>
        <v>0</v>
      </c>
      <c r="K696" s="12" t="str">
        <f t="shared" si="10"/>
        <v xml:space="preserve"> </v>
      </c>
    </row>
    <row r="697" spans="3:11" x14ac:dyDescent="0.35">
      <c r="C697" s="32"/>
      <c r="F697" s="32"/>
      <c r="G697">
        <f>COUNTIFS('Audit Raw data'!J:J,A:A,'Audit Raw data'!E:E,F:F)</f>
        <v>0</v>
      </c>
      <c r="H697" s="42" t="str">
        <f>IFERROR(SUMIFS('Audit Raw data'!BZ:BZ,'Audit Raw data'!J:J,A:A,'Audit Raw data'!E:E,F:F)/G697,"-")</f>
        <v>-</v>
      </c>
      <c r="I697">
        <f>COUNTIFS('Audit Raw data'!AM:AM,"Yes",'Audit Raw data'!J:J,A:A,'Audit Raw data'!E:E,'Day wise agent'!F:F)</f>
        <v>0</v>
      </c>
      <c r="J697">
        <f>COUNTIFS('Audit Raw data'!AM:AM,"NO",'Audit Raw data'!J:J,A:A,'Audit Raw data'!E:E,'Day wise agent'!F:F)</f>
        <v>0</v>
      </c>
      <c r="K697" s="12" t="str">
        <f t="shared" si="10"/>
        <v xml:space="preserve"> </v>
      </c>
    </row>
    <row r="698" spans="3:11" x14ac:dyDescent="0.35">
      <c r="C698" s="32"/>
      <c r="F698" s="32"/>
      <c r="G698">
        <f>COUNTIFS('Audit Raw data'!J:J,A:A,'Audit Raw data'!E:E,F:F)</f>
        <v>0</v>
      </c>
      <c r="H698" s="42" t="str">
        <f>IFERROR(SUMIFS('Audit Raw data'!BZ:BZ,'Audit Raw data'!J:J,A:A,'Audit Raw data'!E:E,F:F)/G698,"-")</f>
        <v>-</v>
      </c>
      <c r="I698">
        <f>COUNTIFS('Audit Raw data'!AM:AM,"Yes",'Audit Raw data'!J:J,A:A,'Audit Raw data'!E:E,'Day wise agent'!F:F)</f>
        <v>0</v>
      </c>
      <c r="J698">
        <f>COUNTIFS('Audit Raw data'!AM:AM,"NO",'Audit Raw data'!J:J,A:A,'Audit Raw data'!E:E,'Day wise agent'!F:F)</f>
        <v>0</v>
      </c>
      <c r="K698" s="12" t="str">
        <f t="shared" si="10"/>
        <v xml:space="preserve"> </v>
      </c>
    </row>
    <row r="699" spans="3:11" x14ac:dyDescent="0.35">
      <c r="C699" s="32"/>
      <c r="F699" s="32"/>
      <c r="G699">
        <f>COUNTIFS('Audit Raw data'!J:J,A:A,'Audit Raw data'!E:E,F:F)</f>
        <v>0</v>
      </c>
      <c r="H699" s="42" t="str">
        <f>IFERROR(SUMIFS('Audit Raw data'!BZ:BZ,'Audit Raw data'!J:J,A:A,'Audit Raw data'!E:E,F:F)/G699,"-")</f>
        <v>-</v>
      </c>
      <c r="I699">
        <f>COUNTIFS('Audit Raw data'!AM:AM,"Yes",'Audit Raw data'!J:J,A:A,'Audit Raw data'!E:E,'Day wise agent'!F:F)</f>
        <v>0</v>
      </c>
      <c r="J699">
        <f>COUNTIFS('Audit Raw data'!AM:AM,"NO",'Audit Raw data'!J:J,A:A,'Audit Raw data'!E:E,'Day wise agent'!F:F)</f>
        <v>0</v>
      </c>
      <c r="K699" s="12" t="str">
        <f t="shared" si="10"/>
        <v xml:space="preserve"> </v>
      </c>
    </row>
    <row r="700" spans="3:11" x14ac:dyDescent="0.35">
      <c r="C700" s="32"/>
      <c r="F700" s="32"/>
      <c r="G700">
        <f>COUNTIFS('Audit Raw data'!J:J,A:A,'Audit Raw data'!E:E,F:F)</f>
        <v>0</v>
      </c>
      <c r="H700" s="42" t="str">
        <f>IFERROR(SUMIFS('Audit Raw data'!BZ:BZ,'Audit Raw data'!J:J,A:A,'Audit Raw data'!E:E,F:F)/G700,"-")</f>
        <v>-</v>
      </c>
      <c r="I700">
        <f>COUNTIFS('Audit Raw data'!AM:AM,"Yes",'Audit Raw data'!J:J,A:A,'Audit Raw data'!E:E,'Day wise agent'!F:F)</f>
        <v>0</v>
      </c>
      <c r="J700">
        <f>COUNTIFS('Audit Raw data'!AM:AM,"NO",'Audit Raw data'!J:J,A:A,'Audit Raw data'!E:E,'Day wise agent'!F:F)</f>
        <v>0</v>
      </c>
      <c r="K700" s="12" t="str">
        <f t="shared" si="10"/>
        <v xml:space="preserve"> </v>
      </c>
    </row>
    <row r="701" spans="3:11" x14ac:dyDescent="0.35">
      <c r="C701" s="32"/>
      <c r="F701" s="32"/>
      <c r="G701">
        <f>COUNTIFS('Audit Raw data'!J:J,A:A,'Audit Raw data'!E:E,F:F)</f>
        <v>0</v>
      </c>
      <c r="H701" s="42" t="str">
        <f>IFERROR(SUMIFS('Audit Raw data'!BZ:BZ,'Audit Raw data'!J:J,A:A,'Audit Raw data'!E:E,F:F)/G701,"-")</f>
        <v>-</v>
      </c>
      <c r="I701">
        <f>COUNTIFS('Audit Raw data'!AM:AM,"Yes",'Audit Raw data'!J:J,A:A,'Audit Raw data'!E:E,'Day wise agent'!F:F)</f>
        <v>0</v>
      </c>
      <c r="J701">
        <f>COUNTIFS('Audit Raw data'!AM:AM,"NO",'Audit Raw data'!J:J,A:A,'Audit Raw data'!E:E,'Day wise agent'!F:F)</f>
        <v>0</v>
      </c>
      <c r="K701" s="12" t="str">
        <f t="shared" si="10"/>
        <v xml:space="preserve"> </v>
      </c>
    </row>
    <row r="702" spans="3:11" x14ac:dyDescent="0.35">
      <c r="C702" s="32"/>
      <c r="F702" s="32"/>
      <c r="G702">
        <f>COUNTIFS('Audit Raw data'!J:J,A:A,'Audit Raw data'!E:E,F:F)</f>
        <v>0</v>
      </c>
      <c r="H702" s="42" t="str">
        <f>IFERROR(SUMIFS('Audit Raw data'!BZ:BZ,'Audit Raw data'!J:J,A:A,'Audit Raw data'!E:E,F:F)/G702,"-")</f>
        <v>-</v>
      </c>
      <c r="I702">
        <f>COUNTIFS('Audit Raw data'!AM:AM,"Yes",'Audit Raw data'!J:J,A:A,'Audit Raw data'!E:E,'Day wise agent'!F:F)</f>
        <v>0</v>
      </c>
      <c r="J702">
        <f>COUNTIFS('Audit Raw data'!AM:AM,"NO",'Audit Raw data'!J:J,A:A,'Audit Raw data'!E:E,'Day wise agent'!F:F)</f>
        <v>0</v>
      </c>
      <c r="K702" s="12" t="str">
        <f t="shared" si="10"/>
        <v xml:space="preserve"> </v>
      </c>
    </row>
    <row r="703" spans="3:11" x14ac:dyDescent="0.35">
      <c r="C703" s="32"/>
      <c r="F703" s="32"/>
      <c r="G703">
        <f>COUNTIFS('Audit Raw data'!J:J,A:A,'Audit Raw data'!E:E,F:F)</f>
        <v>0</v>
      </c>
      <c r="H703" s="42" t="str">
        <f>IFERROR(SUMIFS('Audit Raw data'!BZ:BZ,'Audit Raw data'!J:J,A:A,'Audit Raw data'!E:E,F:F)/G703,"-")</f>
        <v>-</v>
      </c>
      <c r="I703">
        <f>COUNTIFS('Audit Raw data'!AM:AM,"Yes",'Audit Raw data'!J:J,A:A,'Audit Raw data'!E:E,'Day wise agent'!F:F)</f>
        <v>0</v>
      </c>
      <c r="J703">
        <f>COUNTIFS('Audit Raw data'!AM:AM,"NO",'Audit Raw data'!J:J,A:A,'Audit Raw data'!E:E,'Day wise agent'!F:F)</f>
        <v>0</v>
      </c>
      <c r="K703" s="12" t="str">
        <f t="shared" si="10"/>
        <v xml:space="preserve"> </v>
      </c>
    </row>
    <row r="704" spans="3:11" x14ac:dyDescent="0.35">
      <c r="C704" s="32"/>
      <c r="F704" s="32"/>
      <c r="G704">
        <f>COUNTIFS('Audit Raw data'!J:J,A:A,'Audit Raw data'!E:E,F:F)</f>
        <v>0</v>
      </c>
      <c r="H704" s="42" t="str">
        <f>IFERROR(SUMIFS('Audit Raw data'!BZ:BZ,'Audit Raw data'!J:J,A:A,'Audit Raw data'!E:E,F:F)/G704,"-")</f>
        <v>-</v>
      </c>
      <c r="I704">
        <f>COUNTIFS('Audit Raw data'!AM:AM,"Yes",'Audit Raw data'!J:J,A:A,'Audit Raw data'!E:E,'Day wise agent'!F:F)</f>
        <v>0</v>
      </c>
      <c r="J704">
        <f>COUNTIFS('Audit Raw data'!AM:AM,"NO",'Audit Raw data'!J:J,A:A,'Audit Raw data'!E:E,'Day wise agent'!F:F)</f>
        <v>0</v>
      </c>
      <c r="K704" s="12" t="str">
        <f t="shared" si="10"/>
        <v xml:space="preserve"> </v>
      </c>
    </row>
    <row r="705" spans="3:11" x14ac:dyDescent="0.35">
      <c r="C705" s="32"/>
      <c r="F705" s="32"/>
      <c r="G705">
        <f>COUNTIFS('Audit Raw data'!J:J,A:A,'Audit Raw data'!E:E,F:F)</f>
        <v>0</v>
      </c>
      <c r="H705" s="42" t="str">
        <f>IFERROR(SUMIFS('Audit Raw data'!BZ:BZ,'Audit Raw data'!J:J,A:A,'Audit Raw data'!E:E,F:F)/G705,"-")</f>
        <v>-</v>
      </c>
      <c r="I705">
        <f>COUNTIFS('Audit Raw data'!AM:AM,"Yes",'Audit Raw data'!J:J,A:A,'Audit Raw data'!E:E,'Day wise agent'!F:F)</f>
        <v>0</v>
      </c>
      <c r="J705">
        <f>COUNTIFS('Audit Raw data'!AM:AM,"NO",'Audit Raw data'!J:J,A:A,'Audit Raw data'!E:E,'Day wise agent'!F:F)</f>
        <v>0</v>
      </c>
      <c r="K705" s="12" t="str">
        <f t="shared" si="10"/>
        <v xml:space="preserve"> </v>
      </c>
    </row>
    <row r="706" spans="3:11" x14ac:dyDescent="0.35">
      <c r="C706" s="32"/>
      <c r="F706" s="32"/>
      <c r="G706">
        <f>COUNTIFS('Audit Raw data'!J:J,A:A,'Audit Raw data'!E:E,F:F)</f>
        <v>0</v>
      </c>
      <c r="H706" s="42" t="str">
        <f>IFERROR(SUMIFS('Audit Raw data'!BZ:BZ,'Audit Raw data'!J:J,A:A,'Audit Raw data'!E:E,F:F)/G706,"-")</f>
        <v>-</v>
      </c>
      <c r="I706">
        <f>COUNTIFS('Audit Raw data'!AM:AM,"Yes",'Audit Raw data'!J:J,A:A,'Audit Raw data'!E:E,'Day wise agent'!F:F)</f>
        <v>0</v>
      </c>
      <c r="J706">
        <f>COUNTIFS('Audit Raw data'!AM:AM,"NO",'Audit Raw data'!J:J,A:A,'Audit Raw data'!E:E,'Day wise agent'!F:F)</f>
        <v>0</v>
      </c>
      <c r="K706" s="12" t="str">
        <f t="shared" si="10"/>
        <v xml:space="preserve"> </v>
      </c>
    </row>
    <row r="707" spans="3:11" x14ac:dyDescent="0.35">
      <c r="C707" s="32"/>
      <c r="F707" s="32"/>
      <c r="G707">
        <f>COUNTIFS('Audit Raw data'!J:J,A:A,'Audit Raw data'!E:E,F:F)</f>
        <v>0</v>
      </c>
      <c r="H707" s="42" t="str">
        <f>IFERROR(SUMIFS('Audit Raw data'!BZ:BZ,'Audit Raw data'!J:J,A:A,'Audit Raw data'!E:E,F:F)/G707,"-")</f>
        <v>-</v>
      </c>
      <c r="I707">
        <f>COUNTIFS('Audit Raw data'!AM:AM,"Yes",'Audit Raw data'!J:J,A:A,'Audit Raw data'!E:E,'Day wise agent'!F:F)</f>
        <v>0</v>
      </c>
      <c r="J707">
        <f>COUNTIFS('Audit Raw data'!AM:AM,"NO",'Audit Raw data'!J:J,A:A,'Audit Raw data'!E:E,'Day wise agent'!F:F)</f>
        <v>0</v>
      </c>
      <c r="K707" s="12" t="str">
        <f t="shared" ref="K707:K770" si="11">IFERROR(I707/G707," ")</f>
        <v xml:space="preserve"> </v>
      </c>
    </row>
    <row r="708" spans="3:11" x14ac:dyDescent="0.35">
      <c r="C708" s="32"/>
      <c r="F708" s="32"/>
      <c r="G708">
        <f>COUNTIFS('Audit Raw data'!J:J,A:A,'Audit Raw data'!E:E,F:F)</f>
        <v>0</v>
      </c>
      <c r="H708" s="42" t="str">
        <f>IFERROR(SUMIFS('Audit Raw data'!BZ:BZ,'Audit Raw data'!J:J,A:A,'Audit Raw data'!E:E,F:F)/G708,"-")</f>
        <v>-</v>
      </c>
      <c r="I708">
        <f>COUNTIFS('Audit Raw data'!AM:AM,"Yes",'Audit Raw data'!J:J,A:A,'Audit Raw data'!E:E,'Day wise agent'!F:F)</f>
        <v>0</v>
      </c>
      <c r="J708">
        <f>COUNTIFS('Audit Raw data'!AM:AM,"NO",'Audit Raw data'!J:J,A:A,'Audit Raw data'!E:E,'Day wise agent'!F:F)</f>
        <v>0</v>
      </c>
      <c r="K708" s="12" t="str">
        <f t="shared" si="11"/>
        <v xml:space="preserve"> </v>
      </c>
    </row>
    <row r="709" spans="3:11" x14ac:dyDescent="0.35">
      <c r="C709" s="32"/>
      <c r="F709" s="32"/>
      <c r="G709">
        <f>COUNTIFS('Audit Raw data'!J:J,A:A,'Audit Raw data'!E:E,F:F)</f>
        <v>0</v>
      </c>
      <c r="H709" s="42" t="str">
        <f>IFERROR(SUMIFS('Audit Raw data'!BZ:BZ,'Audit Raw data'!J:J,A:A,'Audit Raw data'!E:E,F:F)/G709,"-")</f>
        <v>-</v>
      </c>
      <c r="I709">
        <f>COUNTIFS('Audit Raw data'!AM:AM,"Yes",'Audit Raw data'!J:J,A:A,'Audit Raw data'!E:E,'Day wise agent'!F:F)</f>
        <v>0</v>
      </c>
      <c r="J709">
        <f>COUNTIFS('Audit Raw data'!AM:AM,"NO",'Audit Raw data'!J:J,A:A,'Audit Raw data'!E:E,'Day wise agent'!F:F)</f>
        <v>0</v>
      </c>
      <c r="K709" s="12" t="str">
        <f t="shared" si="11"/>
        <v xml:space="preserve"> </v>
      </c>
    </row>
    <row r="710" spans="3:11" x14ac:dyDescent="0.35">
      <c r="C710" s="32"/>
      <c r="F710" s="32"/>
      <c r="G710">
        <f>COUNTIFS('Audit Raw data'!J:J,A:A,'Audit Raw data'!E:E,F:F)</f>
        <v>0</v>
      </c>
      <c r="H710" s="42" t="str">
        <f>IFERROR(SUMIFS('Audit Raw data'!BZ:BZ,'Audit Raw data'!J:J,A:A,'Audit Raw data'!E:E,F:F)/G710,"-")</f>
        <v>-</v>
      </c>
      <c r="I710">
        <f>COUNTIFS('Audit Raw data'!AM:AM,"Yes",'Audit Raw data'!J:J,A:A,'Audit Raw data'!E:E,'Day wise agent'!F:F)</f>
        <v>0</v>
      </c>
      <c r="J710">
        <f>COUNTIFS('Audit Raw data'!AM:AM,"NO",'Audit Raw data'!J:J,A:A,'Audit Raw data'!E:E,'Day wise agent'!F:F)</f>
        <v>0</v>
      </c>
      <c r="K710" s="12" t="str">
        <f t="shared" si="11"/>
        <v xml:space="preserve"> </v>
      </c>
    </row>
    <row r="711" spans="3:11" x14ac:dyDescent="0.35">
      <c r="C711" s="32"/>
      <c r="F711" s="32"/>
      <c r="G711">
        <f>COUNTIFS('Audit Raw data'!J:J,A:A,'Audit Raw data'!E:E,F:F)</f>
        <v>0</v>
      </c>
      <c r="H711" s="42" t="str">
        <f>IFERROR(SUMIFS('Audit Raw data'!BZ:BZ,'Audit Raw data'!J:J,A:A,'Audit Raw data'!E:E,F:F)/G711,"-")</f>
        <v>-</v>
      </c>
      <c r="I711">
        <f>COUNTIFS('Audit Raw data'!AM:AM,"Yes",'Audit Raw data'!J:J,A:A,'Audit Raw data'!E:E,'Day wise agent'!F:F)</f>
        <v>0</v>
      </c>
      <c r="J711">
        <f>COUNTIFS('Audit Raw data'!AM:AM,"NO",'Audit Raw data'!J:J,A:A,'Audit Raw data'!E:E,'Day wise agent'!F:F)</f>
        <v>0</v>
      </c>
      <c r="K711" s="12" t="str">
        <f t="shared" si="11"/>
        <v xml:space="preserve"> </v>
      </c>
    </row>
    <row r="712" spans="3:11" x14ac:dyDescent="0.35">
      <c r="C712" s="32"/>
      <c r="F712" s="32"/>
      <c r="G712">
        <f>COUNTIFS('Audit Raw data'!J:J,A:A,'Audit Raw data'!E:E,F:F)</f>
        <v>0</v>
      </c>
      <c r="H712" s="42" t="str">
        <f>IFERROR(SUMIFS('Audit Raw data'!BZ:BZ,'Audit Raw data'!J:J,A:A,'Audit Raw data'!E:E,F:F)/G712,"-")</f>
        <v>-</v>
      </c>
      <c r="I712">
        <f>COUNTIFS('Audit Raw data'!AM:AM,"Yes",'Audit Raw data'!J:J,A:A,'Audit Raw data'!E:E,'Day wise agent'!F:F)</f>
        <v>0</v>
      </c>
      <c r="J712">
        <f>COUNTIFS('Audit Raw data'!AM:AM,"NO",'Audit Raw data'!J:J,A:A,'Audit Raw data'!E:E,'Day wise agent'!F:F)</f>
        <v>0</v>
      </c>
      <c r="K712" s="12" t="str">
        <f t="shared" si="11"/>
        <v xml:space="preserve"> </v>
      </c>
    </row>
    <row r="713" spans="3:11" x14ac:dyDescent="0.35">
      <c r="C713" s="32"/>
      <c r="F713" s="32"/>
      <c r="G713">
        <f>COUNTIFS('Audit Raw data'!J:J,A:A,'Audit Raw data'!E:E,F:F)</f>
        <v>0</v>
      </c>
      <c r="H713" s="42" t="str">
        <f>IFERROR(SUMIFS('Audit Raw data'!BZ:BZ,'Audit Raw data'!J:J,A:A,'Audit Raw data'!E:E,F:F)/G713,"-")</f>
        <v>-</v>
      </c>
      <c r="I713">
        <f>COUNTIFS('Audit Raw data'!AM:AM,"Yes",'Audit Raw data'!J:J,A:A,'Audit Raw data'!E:E,'Day wise agent'!F:F)</f>
        <v>0</v>
      </c>
      <c r="J713">
        <f>COUNTIFS('Audit Raw data'!AM:AM,"NO",'Audit Raw data'!J:J,A:A,'Audit Raw data'!E:E,'Day wise agent'!F:F)</f>
        <v>0</v>
      </c>
      <c r="K713" s="12" t="str">
        <f t="shared" si="11"/>
        <v xml:space="preserve"> </v>
      </c>
    </row>
    <row r="714" spans="3:11" x14ac:dyDescent="0.35">
      <c r="C714" s="32"/>
      <c r="F714" s="32"/>
      <c r="G714">
        <f>COUNTIFS('Audit Raw data'!J:J,A:A,'Audit Raw data'!E:E,F:F)</f>
        <v>0</v>
      </c>
      <c r="H714" s="42" t="str">
        <f>IFERROR(SUMIFS('Audit Raw data'!BZ:BZ,'Audit Raw data'!J:J,A:A,'Audit Raw data'!E:E,F:F)/G714,"-")</f>
        <v>-</v>
      </c>
      <c r="I714">
        <f>COUNTIFS('Audit Raw data'!AM:AM,"Yes",'Audit Raw data'!J:J,A:A,'Audit Raw data'!E:E,'Day wise agent'!F:F)</f>
        <v>0</v>
      </c>
      <c r="J714">
        <f>COUNTIFS('Audit Raw data'!AM:AM,"NO",'Audit Raw data'!J:J,A:A,'Audit Raw data'!E:E,'Day wise agent'!F:F)</f>
        <v>0</v>
      </c>
      <c r="K714" s="12" t="str">
        <f t="shared" si="11"/>
        <v xml:space="preserve"> </v>
      </c>
    </row>
    <row r="715" spans="3:11" x14ac:dyDescent="0.35">
      <c r="C715" s="32"/>
      <c r="F715" s="32"/>
      <c r="G715">
        <f>COUNTIFS('Audit Raw data'!J:J,A:A,'Audit Raw data'!E:E,F:F)</f>
        <v>0</v>
      </c>
      <c r="H715" s="42" t="str">
        <f>IFERROR(SUMIFS('Audit Raw data'!BZ:BZ,'Audit Raw data'!J:J,A:A,'Audit Raw data'!E:E,F:F)/G715,"-")</f>
        <v>-</v>
      </c>
      <c r="I715">
        <f>COUNTIFS('Audit Raw data'!AM:AM,"Yes",'Audit Raw data'!J:J,A:A,'Audit Raw data'!E:E,'Day wise agent'!F:F)</f>
        <v>0</v>
      </c>
      <c r="J715">
        <f>COUNTIFS('Audit Raw data'!AM:AM,"NO",'Audit Raw data'!J:J,A:A,'Audit Raw data'!E:E,'Day wise agent'!F:F)</f>
        <v>0</v>
      </c>
      <c r="K715" s="12" t="str">
        <f t="shared" si="11"/>
        <v xml:space="preserve"> </v>
      </c>
    </row>
    <row r="716" spans="3:11" x14ac:dyDescent="0.35">
      <c r="C716" s="32"/>
      <c r="F716" s="32"/>
      <c r="G716">
        <f>COUNTIFS('Audit Raw data'!J:J,A:A,'Audit Raw data'!E:E,F:F)</f>
        <v>0</v>
      </c>
      <c r="H716" s="42" t="str">
        <f>IFERROR(SUMIFS('Audit Raw data'!BZ:BZ,'Audit Raw data'!J:J,A:A,'Audit Raw data'!E:E,F:F)/G716,"-")</f>
        <v>-</v>
      </c>
      <c r="I716">
        <f>COUNTIFS('Audit Raw data'!AM:AM,"Yes",'Audit Raw data'!J:J,A:A,'Audit Raw data'!E:E,'Day wise agent'!F:F)</f>
        <v>0</v>
      </c>
      <c r="J716">
        <f>COUNTIFS('Audit Raw data'!AM:AM,"NO",'Audit Raw data'!J:J,A:A,'Audit Raw data'!E:E,'Day wise agent'!F:F)</f>
        <v>0</v>
      </c>
      <c r="K716" s="12" t="str">
        <f t="shared" si="11"/>
        <v xml:space="preserve"> </v>
      </c>
    </row>
    <row r="717" spans="3:11" x14ac:dyDescent="0.35">
      <c r="C717" s="32"/>
      <c r="F717" s="32"/>
      <c r="G717">
        <f>COUNTIFS('Audit Raw data'!J:J,A:A,'Audit Raw data'!E:E,F:F)</f>
        <v>0</v>
      </c>
      <c r="H717" s="42" t="str">
        <f>IFERROR(SUMIFS('Audit Raw data'!BZ:BZ,'Audit Raw data'!J:J,A:A,'Audit Raw data'!E:E,F:F)/G717,"-")</f>
        <v>-</v>
      </c>
      <c r="I717">
        <f>COUNTIFS('Audit Raw data'!AM:AM,"Yes",'Audit Raw data'!J:J,A:A,'Audit Raw data'!E:E,'Day wise agent'!F:F)</f>
        <v>0</v>
      </c>
      <c r="J717">
        <f>COUNTIFS('Audit Raw data'!AM:AM,"NO",'Audit Raw data'!J:J,A:A,'Audit Raw data'!E:E,'Day wise agent'!F:F)</f>
        <v>0</v>
      </c>
      <c r="K717" s="12" t="str">
        <f t="shared" si="11"/>
        <v xml:space="preserve"> </v>
      </c>
    </row>
    <row r="718" spans="3:11" x14ac:dyDescent="0.35">
      <c r="C718" s="32"/>
      <c r="F718" s="32"/>
      <c r="G718">
        <f>COUNTIFS('Audit Raw data'!J:J,A:A,'Audit Raw data'!E:E,F:F)</f>
        <v>0</v>
      </c>
      <c r="H718" s="42" t="str">
        <f>IFERROR(SUMIFS('Audit Raw data'!BZ:BZ,'Audit Raw data'!J:J,A:A,'Audit Raw data'!E:E,F:F)/G718,"-")</f>
        <v>-</v>
      </c>
      <c r="I718">
        <f>COUNTIFS('Audit Raw data'!AM:AM,"Yes",'Audit Raw data'!J:J,A:A,'Audit Raw data'!E:E,'Day wise agent'!F:F)</f>
        <v>0</v>
      </c>
      <c r="J718">
        <f>COUNTIFS('Audit Raw data'!AM:AM,"NO",'Audit Raw data'!J:J,A:A,'Audit Raw data'!E:E,'Day wise agent'!F:F)</f>
        <v>0</v>
      </c>
      <c r="K718" s="12" t="str">
        <f t="shared" si="11"/>
        <v xml:space="preserve"> </v>
      </c>
    </row>
    <row r="719" spans="3:11" x14ac:dyDescent="0.35">
      <c r="C719" s="32"/>
      <c r="F719" s="32"/>
      <c r="G719">
        <f>COUNTIFS('Audit Raw data'!J:J,A:A,'Audit Raw data'!E:E,F:F)</f>
        <v>0</v>
      </c>
      <c r="H719" s="42" t="str">
        <f>IFERROR(SUMIFS('Audit Raw data'!BZ:BZ,'Audit Raw data'!J:J,A:A,'Audit Raw data'!E:E,F:F)/G719,"-")</f>
        <v>-</v>
      </c>
      <c r="I719">
        <f>COUNTIFS('Audit Raw data'!AM:AM,"Yes",'Audit Raw data'!J:J,A:A,'Audit Raw data'!E:E,'Day wise agent'!F:F)</f>
        <v>0</v>
      </c>
      <c r="J719">
        <f>COUNTIFS('Audit Raw data'!AM:AM,"NO",'Audit Raw data'!J:J,A:A,'Audit Raw data'!E:E,'Day wise agent'!F:F)</f>
        <v>0</v>
      </c>
      <c r="K719" s="12" t="str">
        <f t="shared" si="11"/>
        <v xml:space="preserve"> </v>
      </c>
    </row>
    <row r="720" spans="3:11" x14ac:dyDescent="0.35">
      <c r="C720" s="32"/>
      <c r="F720" s="32"/>
      <c r="G720">
        <f>COUNTIFS('Audit Raw data'!J:J,A:A,'Audit Raw data'!E:E,F:F)</f>
        <v>0</v>
      </c>
      <c r="H720" s="42" t="str">
        <f>IFERROR(SUMIFS('Audit Raw data'!BZ:BZ,'Audit Raw data'!J:J,A:A,'Audit Raw data'!E:E,F:F)/G720,"-")</f>
        <v>-</v>
      </c>
      <c r="I720">
        <f>COUNTIFS('Audit Raw data'!AM:AM,"Yes",'Audit Raw data'!J:J,A:A,'Audit Raw data'!E:E,'Day wise agent'!F:F)</f>
        <v>0</v>
      </c>
      <c r="J720">
        <f>COUNTIFS('Audit Raw data'!AM:AM,"NO",'Audit Raw data'!J:J,A:A,'Audit Raw data'!E:E,'Day wise agent'!F:F)</f>
        <v>0</v>
      </c>
      <c r="K720" s="12" t="str">
        <f t="shared" si="11"/>
        <v xml:space="preserve"> </v>
      </c>
    </row>
    <row r="721" spans="3:11" x14ac:dyDescent="0.35">
      <c r="C721" s="32"/>
      <c r="F721" s="32"/>
      <c r="G721">
        <f>COUNTIFS('Audit Raw data'!J:J,A:A,'Audit Raw data'!E:E,F:F)</f>
        <v>0</v>
      </c>
      <c r="H721" s="42" t="str">
        <f>IFERROR(SUMIFS('Audit Raw data'!BZ:BZ,'Audit Raw data'!J:J,A:A,'Audit Raw data'!E:E,F:F)/G721,"-")</f>
        <v>-</v>
      </c>
      <c r="I721">
        <f>COUNTIFS('Audit Raw data'!AM:AM,"Yes",'Audit Raw data'!J:J,A:A,'Audit Raw data'!E:E,'Day wise agent'!F:F)</f>
        <v>0</v>
      </c>
      <c r="J721">
        <f>COUNTIFS('Audit Raw data'!AM:AM,"NO",'Audit Raw data'!J:J,A:A,'Audit Raw data'!E:E,'Day wise agent'!F:F)</f>
        <v>0</v>
      </c>
      <c r="K721" s="12" t="str">
        <f t="shared" si="11"/>
        <v xml:space="preserve"> </v>
      </c>
    </row>
    <row r="722" spans="3:11" x14ac:dyDescent="0.35">
      <c r="C722" s="32"/>
      <c r="F722" s="32"/>
      <c r="G722">
        <f>COUNTIFS('Audit Raw data'!J:J,A:A,'Audit Raw data'!E:E,F:F)</f>
        <v>0</v>
      </c>
      <c r="H722" s="42" t="str">
        <f>IFERROR(SUMIFS('Audit Raw data'!BZ:BZ,'Audit Raw data'!J:J,A:A,'Audit Raw data'!E:E,F:F)/G722,"-")</f>
        <v>-</v>
      </c>
      <c r="I722">
        <f>COUNTIFS('Audit Raw data'!AM:AM,"Yes",'Audit Raw data'!J:J,A:A,'Audit Raw data'!E:E,'Day wise agent'!F:F)</f>
        <v>0</v>
      </c>
      <c r="J722">
        <f>COUNTIFS('Audit Raw data'!AM:AM,"NO",'Audit Raw data'!J:J,A:A,'Audit Raw data'!E:E,'Day wise agent'!F:F)</f>
        <v>0</v>
      </c>
      <c r="K722" s="12" t="str">
        <f t="shared" si="11"/>
        <v xml:space="preserve"> </v>
      </c>
    </row>
    <row r="723" spans="3:11" x14ac:dyDescent="0.35">
      <c r="C723" s="32"/>
      <c r="F723" s="32"/>
      <c r="G723">
        <f>COUNTIFS('Audit Raw data'!J:J,A:A,'Audit Raw data'!E:E,F:F)</f>
        <v>0</v>
      </c>
      <c r="H723" s="42" t="str">
        <f>IFERROR(SUMIFS('Audit Raw data'!BZ:BZ,'Audit Raw data'!J:J,A:A,'Audit Raw data'!E:E,F:F)/G723,"-")</f>
        <v>-</v>
      </c>
      <c r="I723">
        <f>COUNTIFS('Audit Raw data'!AM:AM,"Yes",'Audit Raw data'!J:J,A:A,'Audit Raw data'!E:E,'Day wise agent'!F:F)</f>
        <v>0</v>
      </c>
      <c r="J723">
        <f>COUNTIFS('Audit Raw data'!AM:AM,"NO",'Audit Raw data'!J:J,A:A,'Audit Raw data'!E:E,'Day wise agent'!F:F)</f>
        <v>0</v>
      </c>
      <c r="K723" s="12" t="str">
        <f t="shared" si="11"/>
        <v xml:space="preserve"> </v>
      </c>
    </row>
    <row r="724" spans="3:11" x14ac:dyDescent="0.35">
      <c r="C724" s="32"/>
      <c r="F724" s="32"/>
      <c r="G724">
        <f>COUNTIFS('Audit Raw data'!J:J,A:A,'Audit Raw data'!E:E,F:F)</f>
        <v>0</v>
      </c>
      <c r="H724" s="42" t="str">
        <f>IFERROR(SUMIFS('Audit Raw data'!BZ:BZ,'Audit Raw data'!J:J,A:A,'Audit Raw data'!E:E,F:F)/G724,"-")</f>
        <v>-</v>
      </c>
      <c r="I724">
        <f>COUNTIFS('Audit Raw data'!AM:AM,"Yes",'Audit Raw data'!J:J,A:A,'Audit Raw data'!E:E,'Day wise agent'!F:F)</f>
        <v>0</v>
      </c>
      <c r="J724">
        <f>COUNTIFS('Audit Raw data'!AM:AM,"NO",'Audit Raw data'!J:J,A:A,'Audit Raw data'!E:E,'Day wise agent'!F:F)</f>
        <v>0</v>
      </c>
      <c r="K724" s="12" t="str">
        <f t="shared" si="11"/>
        <v xml:space="preserve"> </v>
      </c>
    </row>
    <row r="725" spans="3:11" x14ac:dyDescent="0.35">
      <c r="C725" s="32"/>
      <c r="F725" s="32"/>
      <c r="G725">
        <f>COUNTIFS('Audit Raw data'!J:J,A:A,'Audit Raw data'!E:E,F:F)</f>
        <v>0</v>
      </c>
      <c r="H725" s="42" t="str">
        <f>IFERROR(SUMIFS('Audit Raw data'!BZ:BZ,'Audit Raw data'!J:J,A:A,'Audit Raw data'!E:E,F:F)/G725,"-")</f>
        <v>-</v>
      </c>
      <c r="I725">
        <f>COUNTIFS('Audit Raw data'!AM:AM,"Yes",'Audit Raw data'!J:J,A:A,'Audit Raw data'!E:E,'Day wise agent'!F:F)</f>
        <v>0</v>
      </c>
      <c r="J725">
        <f>COUNTIFS('Audit Raw data'!AM:AM,"NO",'Audit Raw data'!J:J,A:A,'Audit Raw data'!E:E,'Day wise agent'!F:F)</f>
        <v>0</v>
      </c>
      <c r="K725" s="12" t="str">
        <f t="shared" si="11"/>
        <v xml:space="preserve"> </v>
      </c>
    </row>
    <row r="726" spans="3:11" x14ac:dyDescent="0.35">
      <c r="C726" s="32"/>
      <c r="F726" s="32"/>
      <c r="G726">
        <f>COUNTIFS('Audit Raw data'!J:J,A:A,'Audit Raw data'!E:E,F:F)</f>
        <v>0</v>
      </c>
      <c r="H726" s="42" t="str">
        <f>IFERROR(SUMIFS('Audit Raw data'!BZ:BZ,'Audit Raw data'!J:J,A:A,'Audit Raw data'!E:E,F:F)/G726,"-")</f>
        <v>-</v>
      </c>
      <c r="I726">
        <f>COUNTIFS('Audit Raw data'!AM:AM,"Yes",'Audit Raw data'!J:J,A:A,'Audit Raw data'!E:E,'Day wise agent'!F:F)</f>
        <v>0</v>
      </c>
      <c r="J726">
        <f>COUNTIFS('Audit Raw data'!AM:AM,"NO",'Audit Raw data'!J:J,A:A,'Audit Raw data'!E:E,'Day wise agent'!F:F)</f>
        <v>0</v>
      </c>
      <c r="K726" s="12" t="str">
        <f t="shared" si="11"/>
        <v xml:space="preserve"> </v>
      </c>
    </row>
    <row r="727" spans="3:11" x14ac:dyDescent="0.35">
      <c r="C727" s="32"/>
      <c r="F727" s="32"/>
      <c r="G727">
        <f>COUNTIFS('Audit Raw data'!J:J,A:A,'Audit Raw data'!E:E,F:F)</f>
        <v>0</v>
      </c>
      <c r="H727" s="42" t="str">
        <f>IFERROR(SUMIFS('Audit Raw data'!BZ:BZ,'Audit Raw data'!J:J,A:A,'Audit Raw data'!E:E,F:F)/G727,"-")</f>
        <v>-</v>
      </c>
      <c r="I727">
        <f>COUNTIFS('Audit Raw data'!AM:AM,"Yes",'Audit Raw data'!J:J,A:A,'Audit Raw data'!E:E,'Day wise agent'!F:F)</f>
        <v>0</v>
      </c>
      <c r="J727">
        <f>COUNTIFS('Audit Raw data'!AM:AM,"NO",'Audit Raw data'!J:J,A:A,'Audit Raw data'!E:E,'Day wise agent'!F:F)</f>
        <v>0</v>
      </c>
      <c r="K727" s="12" t="str">
        <f t="shared" si="11"/>
        <v xml:space="preserve"> </v>
      </c>
    </row>
    <row r="728" spans="3:11" x14ac:dyDescent="0.35">
      <c r="C728" s="32"/>
      <c r="F728" s="32"/>
      <c r="G728">
        <f>COUNTIFS('Audit Raw data'!J:J,A:A,'Audit Raw data'!E:E,F:F)</f>
        <v>0</v>
      </c>
      <c r="H728" s="42" t="str">
        <f>IFERROR(SUMIFS('Audit Raw data'!BZ:BZ,'Audit Raw data'!J:J,A:A,'Audit Raw data'!E:E,F:F)/G728,"-")</f>
        <v>-</v>
      </c>
      <c r="I728">
        <f>COUNTIFS('Audit Raw data'!AM:AM,"Yes",'Audit Raw data'!J:J,A:A,'Audit Raw data'!E:E,'Day wise agent'!F:F)</f>
        <v>0</v>
      </c>
      <c r="J728">
        <f>COUNTIFS('Audit Raw data'!AM:AM,"NO",'Audit Raw data'!J:J,A:A,'Audit Raw data'!E:E,'Day wise agent'!F:F)</f>
        <v>0</v>
      </c>
      <c r="K728" s="12" t="str">
        <f t="shared" si="11"/>
        <v xml:space="preserve"> </v>
      </c>
    </row>
    <row r="729" spans="3:11" x14ac:dyDescent="0.35">
      <c r="C729" s="32"/>
      <c r="F729" s="32"/>
      <c r="G729">
        <f>COUNTIFS('Audit Raw data'!J:J,A:A,'Audit Raw data'!E:E,F:F)</f>
        <v>0</v>
      </c>
      <c r="H729" s="42" t="str">
        <f>IFERROR(SUMIFS('Audit Raw data'!BZ:BZ,'Audit Raw data'!J:J,A:A,'Audit Raw data'!E:E,F:F)/G729,"-")</f>
        <v>-</v>
      </c>
      <c r="I729">
        <f>COUNTIFS('Audit Raw data'!AM:AM,"Yes",'Audit Raw data'!J:J,A:A,'Audit Raw data'!E:E,'Day wise agent'!F:F)</f>
        <v>0</v>
      </c>
      <c r="J729">
        <f>COUNTIFS('Audit Raw data'!AM:AM,"NO",'Audit Raw data'!J:J,A:A,'Audit Raw data'!E:E,'Day wise agent'!F:F)</f>
        <v>0</v>
      </c>
      <c r="K729" s="12" t="str">
        <f t="shared" si="11"/>
        <v xml:space="preserve"> </v>
      </c>
    </row>
    <row r="730" spans="3:11" x14ac:dyDescent="0.35">
      <c r="C730" s="32"/>
      <c r="F730" s="32"/>
      <c r="G730">
        <f>COUNTIFS('Audit Raw data'!J:J,A:A,'Audit Raw data'!E:E,F:F)</f>
        <v>0</v>
      </c>
      <c r="H730" s="42" t="str">
        <f>IFERROR(SUMIFS('Audit Raw data'!BZ:BZ,'Audit Raw data'!J:J,A:A,'Audit Raw data'!E:E,F:F)/G730,"-")</f>
        <v>-</v>
      </c>
      <c r="I730">
        <f>COUNTIFS('Audit Raw data'!AM:AM,"Yes",'Audit Raw data'!J:J,A:A,'Audit Raw data'!E:E,'Day wise agent'!F:F)</f>
        <v>0</v>
      </c>
      <c r="J730">
        <f>COUNTIFS('Audit Raw data'!AM:AM,"NO",'Audit Raw data'!J:J,A:A,'Audit Raw data'!E:E,'Day wise agent'!F:F)</f>
        <v>0</v>
      </c>
      <c r="K730" s="12" t="str">
        <f t="shared" si="11"/>
        <v xml:space="preserve"> </v>
      </c>
    </row>
    <row r="731" spans="3:11" x14ac:dyDescent="0.35">
      <c r="C731" s="32"/>
      <c r="F731" s="32"/>
      <c r="G731">
        <f>COUNTIFS('Audit Raw data'!J:J,A:A,'Audit Raw data'!E:E,F:F)</f>
        <v>0</v>
      </c>
      <c r="H731" s="42" t="str">
        <f>IFERROR(SUMIFS('Audit Raw data'!BZ:BZ,'Audit Raw data'!J:J,A:A,'Audit Raw data'!E:E,F:F)/G731,"-")</f>
        <v>-</v>
      </c>
      <c r="I731">
        <f>COUNTIFS('Audit Raw data'!AM:AM,"Yes",'Audit Raw data'!J:J,A:A,'Audit Raw data'!E:E,'Day wise agent'!F:F)</f>
        <v>0</v>
      </c>
      <c r="J731">
        <f>COUNTIFS('Audit Raw data'!AM:AM,"NO",'Audit Raw data'!J:J,A:A,'Audit Raw data'!E:E,'Day wise agent'!F:F)</f>
        <v>0</v>
      </c>
      <c r="K731" s="12" t="str">
        <f t="shared" si="11"/>
        <v xml:space="preserve"> </v>
      </c>
    </row>
    <row r="732" spans="3:11" x14ac:dyDescent="0.35">
      <c r="C732" s="32"/>
      <c r="F732" s="32"/>
      <c r="G732">
        <f>COUNTIFS('Audit Raw data'!J:J,A:A,'Audit Raw data'!E:E,F:F)</f>
        <v>0</v>
      </c>
      <c r="H732" s="42" t="str">
        <f>IFERROR(SUMIFS('Audit Raw data'!BZ:BZ,'Audit Raw data'!J:J,A:A,'Audit Raw data'!E:E,F:F)/G732,"-")</f>
        <v>-</v>
      </c>
      <c r="I732">
        <f>COUNTIFS('Audit Raw data'!AM:AM,"Yes",'Audit Raw data'!J:J,A:A,'Audit Raw data'!E:E,'Day wise agent'!F:F)</f>
        <v>0</v>
      </c>
      <c r="J732">
        <f>COUNTIFS('Audit Raw data'!AM:AM,"NO",'Audit Raw data'!J:J,A:A,'Audit Raw data'!E:E,'Day wise agent'!F:F)</f>
        <v>0</v>
      </c>
      <c r="K732" s="12" t="str">
        <f t="shared" si="11"/>
        <v xml:space="preserve"> </v>
      </c>
    </row>
    <row r="733" spans="3:11" x14ac:dyDescent="0.35">
      <c r="C733" s="32"/>
      <c r="F733" s="32"/>
      <c r="G733">
        <f>COUNTIFS('Audit Raw data'!J:J,A:A,'Audit Raw data'!E:E,F:F)</f>
        <v>0</v>
      </c>
      <c r="H733" s="42" t="str">
        <f>IFERROR(SUMIFS('Audit Raw data'!BZ:BZ,'Audit Raw data'!J:J,A:A,'Audit Raw data'!E:E,F:F)/G733,"-")</f>
        <v>-</v>
      </c>
      <c r="I733">
        <f>COUNTIFS('Audit Raw data'!AM:AM,"Yes",'Audit Raw data'!J:J,A:A,'Audit Raw data'!E:E,'Day wise agent'!F:F)</f>
        <v>0</v>
      </c>
      <c r="J733">
        <f>COUNTIFS('Audit Raw data'!AM:AM,"NO",'Audit Raw data'!J:J,A:A,'Audit Raw data'!E:E,'Day wise agent'!F:F)</f>
        <v>0</v>
      </c>
      <c r="K733" s="12" t="str">
        <f t="shared" si="11"/>
        <v xml:space="preserve"> </v>
      </c>
    </row>
    <row r="734" spans="3:11" x14ac:dyDescent="0.35">
      <c r="C734" s="32"/>
      <c r="F734" s="32"/>
      <c r="G734">
        <f>COUNTIFS('Audit Raw data'!J:J,A:A,'Audit Raw data'!E:E,F:F)</f>
        <v>0</v>
      </c>
      <c r="H734" s="42" t="str">
        <f>IFERROR(SUMIFS('Audit Raw data'!BZ:BZ,'Audit Raw data'!J:J,A:A,'Audit Raw data'!E:E,F:F)/G734,"-")</f>
        <v>-</v>
      </c>
      <c r="I734">
        <f>COUNTIFS('Audit Raw data'!AM:AM,"Yes",'Audit Raw data'!J:J,A:A,'Audit Raw data'!E:E,'Day wise agent'!F:F)</f>
        <v>0</v>
      </c>
      <c r="J734">
        <f>COUNTIFS('Audit Raw data'!AM:AM,"NO",'Audit Raw data'!J:J,A:A,'Audit Raw data'!E:E,'Day wise agent'!F:F)</f>
        <v>0</v>
      </c>
      <c r="K734" s="12" t="str">
        <f t="shared" si="11"/>
        <v xml:space="preserve"> </v>
      </c>
    </row>
    <row r="735" spans="3:11" x14ac:dyDescent="0.35">
      <c r="C735" s="32"/>
      <c r="F735" s="32"/>
      <c r="G735">
        <f>COUNTIFS('Audit Raw data'!J:J,A:A,'Audit Raw data'!E:E,F:F)</f>
        <v>0</v>
      </c>
      <c r="H735" s="42" t="str">
        <f>IFERROR(SUMIFS('Audit Raw data'!BZ:BZ,'Audit Raw data'!J:J,A:A,'Audit Raw data'!E:E,F:F)/G735,"-")</f>
        <v>-</v>
      </c>
      <c r="I735">
        <f>COUNTIFS('Audit Raw data'!AM:AM,"Yes",'Audit Raw data'!J:J,A:A,'Audit Raw data'!E:E,'Day wise agent'!F:F)</f>
        <v>0</v>
      </c>
      <c r="J735">
        <f>COUNTIFS('Audit Raw data'!AM:AM,"NO",'Audit Raw data'!J:J,A:A,'Audit Raw data'!E:E,'Day wise agent'!F:F)</f>
        <v>0</v>
      </c>
      <c r="K735" s="12" t="str">
        <f t="shared" si="11"/>
        <v xml:space="preserve"> </v>
      </c>
    </row>
    <row r="736" spans="3:11" x14ac:dyDescent="0.35">
      <c r="C736" s="32"/>
      <c r="F736" s="32"/>
      <c r="G736">
        <f>COUNTIFS('Audit Raw data'!J:J,A:A,'Audit Raw data'!E:E,F:F)</f>
        <v>0</v>
      </c>
      <c r="H736" s="42" t="str">
        <f>IFERROR(SUMIFS('Audit Raw data'!BZ:BZ,'Audit Raw data'!J:J,A:A,'Audit Raw data'!E:E,F:F)/G736,"-")</f>
        <v>-</v>
      </c>
      <c r="I736">
        <f>COUNTIFS('Audit Raw data'!AM:AM,"Yes",'Audit Raw data'!J:J,A:A,'Audit Raw data'!E:E,'Day wise agent'!F:F)</f>
        <v>0</v>
      </c>
      <c r="J736">
        <f>COUNTIFS('Audit Raw data'!AM:AM,"NO",'Audit Raw data'!J:J,A:A,'Audit Raw data'!E:E,'Day wise agent'!F:F)</f>
        <v>0</v>
      </c>
      <c r="K736" s="12" t="str">
        <f t="shared" si="11"/>
        <v xml:space="preserve"> </v>
      </c>
    </row>
    <row r="737" spans="3:11" x14ac:dyDescent="0.35">
      <c r="C737" s="32"/>
      <c r="F737" s="32"/>
      <c r="G737">
        <f>COUNTIFS('Audit Raw data'!J:J,A:A,'Audit Raw data'!E:E,F:F)</f>
        <v>0</v>
      </c>
      <c r="H737" s="42" t="str">
        <f>IFERROR(SUMIFS('Audit Raw data'!BZ:BZ,'Audit Raw data'!J:J,A:A,'Audit Raw data'!E:E,F:F)/G737,"-")</f>
        <v>-</v>
      </c>
      <c r="I737">
        <f>COUNTIFS('Audit Raw data'!AM:AM,"Yes",'Audit Raw data'!J:J,A:A,'Audit Raw data'!E:E,'Day wise agent'!F:F)</f>
        <v>0</v>
      </c>
      <c r="J737">
        <f>COUNTIFS('Audit Raw data'!AM:AM,"NO",'Audit Raw data'!J:J,A:A,'Audit Raw data'!E:E,'Day wise agent'!F:F)</f>
        <v>0</v>
      </c>
      <c r="K737" s="12" t="str">
        <f t="shared" si="11"/>
        <v xml:space="preserve"> </v>
      </c>
    </row>
    <row r="738" spans="3:11" x14ac:dyDescent="0.35">
      <c r="C738" s="32"/>
      <c r="F738" s="32"/>
      <c r="G738">
        <f>COUNTIFS('Audit Raw data'!J:J,A:A,'Audit Raw data'!E:E,F:F)</f>
        <v>0</v>
      </c>
      <c r="H738" s="42" t="str">
        <f>IFERROR(SUMIFS('Audit Raw data'!BZ:BZ,'Audit Raw data'!J:J,A:A,'Audit Raw data'!E:E,F:F)/G738,"-")</f>
        <v>-</v>
      </c>
      <c r="I738">
        <f>COUNTIFS('Audit Raw data'!AM:AM,"Yes",'Audit Raw data'!J:J,A:A,'Audit Raw data'!E:E,'Day wise agent'!F:F)</f>
        <v>0</v>
      </c>
      <c r="J738">
        <f>COUNTIFS('Audit Raw data'!AM:AM,"NO",'Audit Raw data'!J:J,A:A,'Audit Raw data'!E:E,'Day wise agent'!F:F)</f>
        <v>0</v>
      </c>
      <c r="K738" s="12" t="str">
        <f t="shared" si="11"/>
        <v xml:space="preserve"> </v>
      </c>
    </row>
    <row r="739" spans="3:11" x14ac:dyDescent="0.35">
      <c r="C739" s="32"/>
      <c r="F739" s="32"/>
      <c r="G739">
        <f>COUNTIFS('Audit Raw data'!J:J,A:A,'Audit Raw data'!E:E,F:F)</f>
        <v>0</v>
      </c>
      <c r="H739" s="42" t="str">
        <f>IFERROR(SUMIFS('Audit Raw data'!BZ:BZ,'Audit Raw data'!J:J,A:A,'Audit Raw data'!E:E,F:F)/G739,"-")</f>
        <v>-</v>
      </c>
      <c r="I739">
        <f>COUNTIFS('Audit Raw data'!AM:AM,"Yes",'Audit Raw data'!J:J,A:A,'Audit Raw data'!E:E,'Day wise agent'!F:F)</f>
        <v>0</v>
      </c>
      <c r="J739">
        <f>COUNTIFS('Audit Raw data'!AM:AM,"NO",'Audit Raw data'!J:J,A:A,'Audit Raw data'!E:E,'Day wise agent'!F:F)</f>
        <v>0</v>
      </c>
      <c r="K739" s="12" t="str">
        <f t="shared" si="11"/>
        <v xml:space="preserve"> </v>
      </c>
    </row>
    <row r="740" spans="3:11" x14ac:dyDescent="0.35">
      <c r="C740" s="32"/>
      <c r="F740" s="32"/>
      <c r="G740">
        <f>COUNTIFS('Audit Raw data'!J:J,A:A,'Audit Raw data'!E:E,F:F)</f>
        <v>0</v>
      </c>
      <c r="H740" s="42" t="str">
        <f>IFERROR(SUMIFS('Audit Raw data'!BZ:BZ,'Audit Raw data'!J:J,A:A,'Audit Raw data'!E:E,F:F)/G740,"-")</f>
        <v>-</v>
      </c>
      <c r="I740">
        <f>COUNTIFS('Audit Raw data'!AM:AM,"Yes",'Audit Raw data'!J:J,A:A,'Audit Raw data'!E:E,'Day wise agent'!F:F)</f>
        <v>0</v>
      </c>
      <c r="J740">
        <f>COUNTIFS('Audit Raw data'!AM:AM,"NO",'Audit Raw data'!J:J,A:A,'Audit Raw data'!E:E,'Day wise agent'!F:F)</f>
        <v>0</v>
      </c>
      <c r="K740" s="12" t="str">
        <f t="shared" si="11"/>
        <v xml:space="preserve"> </v>
      </c>
    </row>
    <row r="741" spans="3:11" x14ac:dyDescent="0.35">
      <c r="C741" s="32"/>
      <c r="F741" s="32"/>
      <c r="G741">
        <f>COUNTIFS('Audit Raw data'!J:J,A:A,'Audit Raw data'!E:E,F:F)</f>
        <v>0</v>
      </c>
      <c r="H741" s="42" t="str">
        <f>IFERROR(SUMIFS('Audit Raw data'!BZ:BZ,'Audit Raw data'!J:J,A:A,'Audit Raw data'!E:E,F:F)/G741,"-")</f>
        <v>-</v>
      </c>
      <c r="I741">
        <f>COUNTIFS('Audit Raw data'!AM:AM,"Yes",'Audit Raw data'!J:J,A:A,'Audit Raw data'!E:E,'Day wise agent'!F:F)</f>
        <v>0</v>
      </c>
      <c r="J741">
        <f>COUNTIFS('Audit Raw data'!AM:AM,"NO",'Audit Raw data'!J:J,A:A,'Audit Raw data'!E:E,'Day wise agent'!F:F)</f>
        <v>0</v>
      </c>
      <c r="K741" s="12" t="str">
        <f t="shared" si="11"/>
        <v xml:space="preserve"> </v>
      </c>
    </row>
    <row r="742" spans="3:11" x14ac:dyDescent="0.35">
      <c r="C742" s="32"/>
      <c r="F742" s="32"/>
      <c r="G742">
        <f>COUNTIFS('Audit Raw data'!J:J,A:A,'Audit Raw data'!E:E,F:F)</f>
        <v>0</v>
      </c>
      <c r="H742" s="42" t="str">
        <f>IFERROR(SUMIFS('Audit Raw data'!BZ:BZ,'Audit Raw data'!J:J,A:A,'Audit Raw data'!E:E,F:F)/G742,"-")</f>
        <v>-</v>
      </c>
      <c r="I742">
        <f>COUNTIFS('Audit Raw data'!AM:AM,"Yes",'Audit Raw data'!J:J,A:A,'Audit Raw data'!E:E,'Day wise agent'!F:F)</f>
        <v>0</v>
      </c>
      <c r="J742">
        <f>COUNTIFS('Audit Raw data'!AM:AM,"NO",'Audit Raw data'!J:J,A:A,'Audit Raw data'!E:E,'Day wise agent'!F:F)</f>
        <v>0</v>
      </c>
      <c r="K742" s="12" t="str">
        <f t="shared" si="11"/>
        <v xml:space="preserve"> </v>
      </c>
    </row>
    <row r="743" spans="3:11" x14ac:dyDescent="0.35">
      <c r="C743" s="32"/>
      <c r="F743" s="32"/>
      <c r="G743">
        <f>COUNTIFS('Audit Raw data'!J:J,A:A,'Audit Raw data'!E:E,F:F)</f>
        <v>0</v>
      </c>
      <c r="H743" s="42" t="str">
        <f>IFERROR(SUMIFS('Audit Raw data'!BZ:BZ,'Audit Raw data'!J:J,A:A,'Audit Raw data'!E:E,F:F)/G743,"-")</f>
        <v>-</v>
      </c>
      <c r="I743">
        <f>COUNTIFS('Audit Raw data'!AM:AM,"Yes",'Audit Raw data'!J:J,A:A,'Audit Raw data'!E:E,'Day wise agent'!F:F)</f>
        <v>0</v>
      </c>
      <c r="J743">
        <f>COUNTIFS('Audit Raw data'!AM:AM,"NO",'Audit Raw data'!J:J,A:A,'Audit Raw data'!E:E,'Day wise agent'!F:F)</f>
        <v>0</v>
      </c>
      <c r="K743" s="12" t="str">
        <f t="shared" si="11"/>
        <v xml:space="preserve"> </v>
      </c>
    </row>
    <row r="744" spans="3:11" x14ac:dyDescent="0.35">
      <c r="C744" s="32"/>
      <c r="F744" s="32"/>
      <c r="G744">
        <f>COUNTIFS('Audit Raw data'!J:J,A:A,'Audit Raw data'!E:E,F:F)</f>
        <v>0</v>
      </c>
      <c r="H744" s="42" t="str">
        <f>IFERROR(SUMIFS('Audit Raw data'!BZ:BZ,'Audit Raw data'!J:J,A:A,'Audit Raw data'!E:E,F:F)/G744,"-")</f>
        <v>-</v>
      </c>
      <c r="I744">
        <f>COUNTIFS('Audit Raw data'!AM:AM,"Yes",'Audit Raw data'!J:J,A:A,'Audit Raw data'!E:E,'Day wise agent'!F:F)</f>
        <v>0</v>
      </c>
      <c r="J744">
        <f>COUNTIFS('Audit Raw data'!AM:AM,"NO",'Audit Raw data'!J:J,A:A,'Audit Raw data'!E:E,'Day wise agent'!F:F)</f>
        <v>0</v>
      </c>
      <c r="K744" s="12" t="str">
        <f t="shared" si="11"/>
        <v xml:space="preserve"> </v>
      </c>
    </row>
    <row r="745" spans="3:11" x14ac:dyDescent="0.35">
      <c r="C745" s="32"/>
      <c r="F745" s="32"/>
      <c r="G745">
        <f>COUNTIFS('Audit Raw data'!J:J,A:A,'Audit Raw data'!E:E,F:F)</f>
        <v>0</v>
      </c>
      <c r="H745" s="42" t="str">
        <f>IFERROR(SUMIFS('Audit Raw data'!BZ:BZ,'Audit Raw data'!J:J,A:A,'Audit Raw data'!E:E,F:F)/G745,"-")</f>
        <v>-</v>
      </c>
      <c r="I745">
        <f>COUNTIFS('Audit Raw data'!AM:AM,"Yes",'Audit Raw data'!J:J,A:A,'Audit Raw data'!E:E,'Day wise agent'!F:F)</f>
        <v>0</v>
      </c>
      <c r="J745">
        <f>COUNTIFS('Audit Raw data'!AM:AM,"NO",'Audit Raw data'!J:J,A:A,'Audit Raw data'!E:E,'Day wise agent'!F:F)</f>
        <v>0</v>
      </c>
      <c r="K745" s="12" t="str">
        <f t="shared" si="11"/>
        <v xml:space="preserve"> </v>
      </c>
    </row>
    <row r="746" spans="3:11" x14ac:dyDescent="0.35">
      <c r="C746" s="32"/>
      <c r="F746" s="32"/>
      <c r="G746">
        <f>COUNTIFS('Audit Raw data'!J:J,A:A,'Audit Raw data'!E:E,F:F)</f>
        <v>0</v>
      </c>
      <c r="H746" s="42" t="str">
        <f>IFERROR(SUMIFS('Audit Raw data'!BZ:BZ,'Audit Raw data'!J:J,A:A,'Audit Raw data'!E:E,F:F)/G746,"-")</f>
        <v>-</v>
      </c>
      <c r="I746">
        <f>COUNTIFS('Audit Raw data'!AM:AM,"Yes",'Audit Raw data'!J:J,A:A,'Audit Raw data'!E:E,'Day wise agent'!F:F)</f>
        <v>0</v>
      </c>
      <c r="J746">
        <f>COUNTIFS('Audit Raw data'!AM:AM,"NO",'Audit Raw data'!J:J,A:A,'Audit Raw data'!E:E,'Day wise agent'!F:F)</f>
        <v>0</v>
      </c>
      <c r="K746" s="12" t="str">
        <f t="shared" si="11"/>
        <v xml:space="preserve"> </v>
      </c>
    </row>
    <row r="747" spans="3:11" x14ac:dyDescent="0.35">
      <c r="C747" s="32"/>
      <c r="F747" s="32"/>
      <c r="G747">
        <f>COUNTIFS('Audit Raw data'!J:J,A:A,'Audit Raw data'!E:E,F:F)</f>
        <v>0</v>
      </c>
      <c r="H747" s="42" t="str">
        <f>IFERROR(SUMIFS('Audit Raw data'!BZ:BZ,'Audit Raw data'!J:J,A:A,'Audit Raw data'!E:E,F:F)/G747,"-")</f>
        <v>-</v>
      </c>
      <c r="I747">
        <f>COUNTIFS('Audit Raw data'!AM:AM,"Yes",'Audit Raw data'!J:J,A:A,'Audit Raw data'!E:E,'Day wise agent'!F:F)</f>
        <v>0</v>
      </c>
      <c r="J747">
        <f>COUNTIFS('Audit Raw data'!AM:AM,"NO",'Audit Raw data'!J:J,A:A,'Audit Raw data'!E:E,'Day wise agent'!F:F)</f>
        <v>0</v>
      </c>
      <c r="K747" s="12" t="str">
        <f t="shared" si="11"/>
        <v xml:space="preserve"> </v>
      </c>
    </row>
    <row r="748" spans="3:11" x14ac:dyDescent="0.35">
      <c r="C748" s="32"/>
      <c r="F748" s="32"/>
      <c r="G748">
        <f>COUNTIFS('Audit Raw data'!J:J,A:A,'Audit Raw data'!E:E,F:F)</f>
        <v>0</v>
      </c>
      <c r="H748" s="42" t="str">
        <f>IFERROR(SUMIFS('Audit Raw data'!BZ:BZ,'Audit Raw data'!J:J,A:A,'Audit Raw data'!E:E,F:F)/G748,"-")</f>
        <v>-</v>
      </c>
      <c r="I748">
        <f>COUNTIFS('Audit Raw data'!AM:AM,"Yes",'Audit Raw data'!J:J,A:A,'Audit Raw data'!E:E,'Day wise agent'!F:F)</f>
        <v>0</v>
      </c>
      <c r="J748">
        <f>COUNTIFS('Audit Raw data'!AM:AM,"NO",'Audit Raw data'!J:J,A:A,'Audit Raw data'!E:E,'Day wise agent'!F:F)</f>
        <v>0</v>
      </c>
      <c r="K748" s="12" t="str">
        <f t="shared" si="11"/>
        <v xml:space="preserve"> </v>
      </c>
    </row>
    <row r="749" spans="3:11" x14ac:dyDescent="0.35">
      <c r="C749" s="32"/>
      <c r="F749" s="32"/>
      <c r="G749">
        <f>COUNTIFS('Audit Raw data'!J:J,A:A,'Audit Raw data'!E:E,F:F)</f>
        <v>0</v>
      </c>
      <c r="H749" s="42" t="str">
        <f>IFERROR(SUMIFS('Audit Raw data'!BZ:BZ,'Audit Raw data'!J:J,A:A,'Audit Raw data'!E:E,F:F)/G749,"-")</f>
        <v>-</v>
      </c>
      <c r="I749">
        <f>COUNTIFS('Audit Raw data'!AM:AM,"Yes",'Audit Raw data'!J:J,A:A,'Audit Raw data'!E:E,'Day wise agent'!F:F)</f>
        <v>0</v>
      </c>
      <c r="J749">
        <f>COUNTIFS('Audit Raw data'!AM:AM,"NO",'Audit Raw data'!J:J,A:A,'Audit Raw data'!E:E,'Day wise agent'!F:F)</f>
        <v>0</v>
      </c>
      <c r="K749" s="12" t="str">
        <f t="shared" si="11"/>
        <v xml:space="preserve"> </v>
      </c>
    </row>
    <row r="750" spans="3:11" x14ac:dyDescent="0.35">
      <c r="C750" s="32"/>
      <c r="F750" s="32"/>
      <c r="G750">
        <f>COUNTIFS('Audit Raw data'!J:J,A:A,'Audit Raw data'!E:E,F:F)</f>
        <v>0</v>
      </c>
      <c r="H750" s="42" t="str">
        <f>IFERROR(SUMIFS('Audit Raw data'!BZ:BZ,'Audit Raw data'!J:J,A:A,'Audit Raw data'!E:E,F:F)/G750,"-")</f>
        <v>-</v>
      </c>
      <c r="I750">
        <f>COUNTIFS('Audit Raw data'!AM:AM,"Yes",'Audit Raw data'!J:J,A:A,'Audit Raw data'!E:E,'Day wise agent'!F:F)</f>
        <v>0</v>
      </c>
      <c r="J750">
        <f>COUNTIFS('Audit Raw data'!AM:AM,"NO",'Audit Raw data'!J:J,A:A,'Audit Raw data'!E:E,'Day wise agent'!F:F)</f>
        <v>0</v>
      </c>
      <c r="K750" s="12" t="str">
        <f t="shared" si="11"/>
        <v xml:space="preserve"> </v>
      </c>
    </row>
    <row r="751" spans="3:11" x14ac:dyDescent="0.35">
      <c r="C751" s="32"/>
      <c r="F751" s="32"/>
      <c r="G751">
        <f>COUNTIFS('Audit Raw data'!J:J,A:A,'Audit Raw data'!E:E,F:F)</f>
        <v>0</v>
      </c>
      <c r="H751" s="42" t="str">
        <f>IFERROR(SUMIFS('Audit Raw data'!BZ:BZ,'Audit Raw data'!J:J,A:A,'Audit Raw data'!E:E,F:F)/G751,"-")</f>
        <v>-</v>
      </c>
      <c r="I751">
        <f>COUNTIFS('Audit Raw data'!AM:AM,"Yes",'Audit Raw data'!J:J,A:A,'Audit Raw data'!E:E,'Day wise agent'!F:F)</f>
        <v>0</v>
      </c>
      <c r="J751">
        <f>COUNTIFS('Audit Raw data'!AM:AM,"NO",'Audit Raw data'!J:J,A:A,'Audit Raw data'!E:E,'Day wise agent'!F:F)</f>
        <v>0</v>
      </c>
      <c r="K751" s="12" t="str">
        <f t="shared" si="11"/>
        <v xml:space="preserve"> </v>
      </c>
    </row>
    <row r="752" spans="3:11" x14ac:dyDescent="0.35">
      <c r="C752" s="32"/>
      <c r="F752" s="32"/>
      <c r="G752">
        <f>COUNTIFS('Audit Raw data'!J:J,A:A,'Audit Raw data'!E:E,F:F)</f>
        <v>0</v>
      </c>
      <c r="H752" s="42" t="str">
        <f>IFERROR(SUMIFS('Audit Raw data'!BZ:BZ,'Audit Raw data'!J:J,A:A,'Audit Raw data'!E:E,F:F)/G752,"-")</f>
        <v>-</v>
      </c>
      <c r="I752">
        <f>COUNTIFS('Audit Raw data'!AM:AM,"Yes",'Audit Raw data'!J:J,A:A,'Audit Raw data'!E:E,'Day wise agent'!F:F)</f>
        <v>0</v>
      </c>
      <c r="J752">
        <f>COUNTIFS('Audit Raw data'!AM:AM,"NO",'Audit Raw data'!J:J,A:A,'Audit Raw data'!E:E,'Day wise agent'!F:F)</f>
        <v>0</v>
      </c>
      <c r="K752" s="12" t="str">
        <f t="shared" si="11"/>
        <v xml:space="preserve"> </v>
      </c>
    </row>
    <row r="753" spans="3:11" x14ac:dyDescent="0.35">
      <c r="C753" s="32"/>
      <c r="F753" s="32"/>
      <c r="G753">
        <f>COUNTIFS('Audit Raw data'!J:J,A:A,'Audit Raw data'!E:E,F:F)</f>
        <v>0</v>
      </c>
      <c r="H753" s="42" t="str">
        <f>IFERROR(SUMIFS('Audit Raw data'!BZ:BZ,'Audit Raw data'!J:J,A:A,'Audit Raw data'!E:E,F:F)/G753,"-")</f>
        <v>-</v>
      </c>
      <c r="I753">
        <f>COUNTIFS('Audit Raw data'!AM:AM,"Yes",'Audit Raw data'!J:J,A:A,'Audit Raw data'!E:E,'Day wise agent'!F:F)</f>
        <v>0</v>
      </c>
      <c r="J753">
        <f>COUNTIFS('Audit Raw data'!AM:AM,"NO",'Audit Raw data'!J:J,A:A,'Audit Raw data'!E:E,'Day wise agent'!F:F)</f>
        <v>0</v>
      </c>
      <c r="K753" s="12" t="str">
        <f t="shared" si="11"/>
        <v xml:space="preserve"> </v>
      </c>
    </row>
    <row r="754" spans="3:11" x14ac:dyDescent="0.35">
      <c r="C754" s="32"/>
      <c r="F754" s="32"/>
      <c r="G754">
        <f>COUNTIFS('Audit Raw data'!J:J,A:A,'Audit Raw data'!E:E,F:F)</f>
        <v>0</v>
      </c>
      <c r="H754" s="42" t="str">
        <f>IFERROR(SUMIFS('Audit Raw data'!BZ:BZ,'Audit Raw data'!J:J,A:A,'Audit Raw data'!E:E,F:F)/G754,"-")</f>
        <v>-</v>
      </c>
      <c r="I754">
        <f>COUNTIFS('Audit Raw data'!AM:AM,"Yes",'Audit Raw data'!J:J,A:A,'Audit Raw data'!E:E,'Day wise agent'!F:F)</f>
        <v>0</v>
      </c>
      <c r="J754">
        <f>COUNTIFS('Audit Raw data'!AM:AM,"NO",'Audit Raw data'!J:J,A:A,'Audit Raw data'!E:E,'Day wise agent'!F:F)</f>
        <v>0</v>
      </c>
      <c r="K754" s="12" t="str">
        <f t="shared" si="11"/>
        <v xml:space="preserve"> </v>
      </c>
    </row>
    <row r="755" spans="3:11" x14ac:dyDescent="0.35">
      <c r="C755" s="32"/>
      <c r="F755" s="32"/>
      <c r="G755">
        <f>COUNTIFS('Audit Raw data'!J:J,A:A,'Audit Raw data'!E:E,F:F)</f>
        <v>0</v>
      </c>
      <c r="H755" s="42" t="str">
        <f>IFERROR(SUMIFS('Audit Raw data'!BZ:BZ,'Audit Raw data'!J:J,A:A,'Audit Raw data'!E:E,F:F)/G755,"-")</f>
        <v>-</v>
      </c>
      <c r="I755">
        <f>COUNTIFS('Audit Raw data'!AM:AM,"Yes",'Audit Raw data'!J:J,A:A,'Audit Raw data'!E:E,'Day wise agent'!F:F)</f>
        <v>0</v>
      </c>
      <c r="J755">
        <f>COUNTIFS('Audit Raw data'!AM:AM,"NO",'Audit Raw data'!J:J,A:A,'Audit Raw data'!E:E,'Day wise agent'!F:F)</f>
        <v>0</v>
      </c>
      <c r="K755" s="12" t="str">
        <f t="shared" si="11"/>
        <v xml:space="preserve"> </v>
      </c>
    </row>
    <row r="756" spans="3:11" x14ac:dyDescent="0.35">
      <c r="C756" s="32"/>
      <c r="F756" s="32"/>
      <c r="G756">
        <f>COUNTIFS('Audit Raw data'!J:J,A:A,'Audit Raw data'!E:E,F:F)</f>
        <v>0</v>
      </c>
      <c r="H756" s="42" t="str">
        <f>IFERROR(SUMIFS('Audit Raw data'!BZ:BZ,'Audit Raw data'!J:J,A:A,'Audit Raw data'!E:E,F:F)/G756,"-")</f>
        <v>-</v>
      </c>
      <c r="I756">
        <f>COUNTIFS('Audit Raw data'!AM:AM,"Yes",'Audit Raw data'!J:J,A:A,'Audit Raw data'!E:E,'Day wise agent'!F:F)</f>
        <v>0</v>
      </c>
      <c r="J756">
        <f>COUNTIFS('Audit Raw data'!AM:AM,"NO",'Audit Raw data'!J:J,A:A,'Audit Raw data'!E:E,'Day wise agent'!F:F)</f>
        <v>0</v>
      </c>
      <c r="K756" s="12" t="str">
        <f t="shared" si="11"/>
        <v xml:space="preserve"> </v>
      </c>
    </row>
    <row r="757" spans="3:11" x14ac:dyDescent="0.35">
      <c r="C757" s="32"/>
      <c r="F757" s="32"/>
      <c r="G757">
        <f>COUNTIFS('Audit Raw data'!J:J,A:A,'Audit Raw data'!E:E,F:F)</f>
        <v>0</v>
      </c>
      <c r="H757" s="42" t="str">
        <f>IFERROR(SUMIFS('Audit Raw data'!BZ:BZ,'Audit Raw data'!J:J,A:A,'Audit Raw data'!E:E,F:F)/G757,"-")</f>
        <v>-</v>
      </c>
      <c r="I757">
        <f>COUNTIFS('Audit Raw data'!AM:AM,"Yes",'Audit Raw data'!J:J,A:A,'Audit Raw data'!E:E,'Day wise agent'!F:F)</f>
        <v>0</v>
      </c>
      <c r="J757">
        <f>COUNTIFS('Audit Raw data'!AM:AM,"NO",'Audit Raw data'!J:J,A:A,'Audit Raw data'!E:E,'Day wise agent'!F:F)</f>
        <v>0</v>
      </c>
      <c r="K757" s="12" t="str">
        <f t="shared" si="11"/>
        <v xml:space="preserve"> </v>
      </c>
    </row>
    <row r="758" spans="3:11" x14ac:dyDescent="0.35">
      <c r="C758" s="32"/>
      <c r="F758" s="32"/>
      <c r="G758">
        <f>COUNTIFS('Audit Raw data'!J:J,A:A,'Audit Raw data'!E:E,F:F)</f>
        <v>0</v>
      </c>
      <c r="H758" s="42" t="str">
        <f>IFERROR(SUMIFS('Audit Raw data'!BZ:BZ,'Audit Raw data'!J:J,A:A,'Audit Raw data'!E:E,F:F)/G758,"-")</f>
        <v>-</v>
      </c>
      <c r="I758">
        <f>COUNTIFS('Audit Raw data'!AM:AM,"Yes",'Audit Raw data'!J:J,A:A,'Audit Raw data'!E:E,'Day wise agent'!F:F)</f>
        <v>0</v>
      </c>
      <c r="J758">
        <f>COUNTIFS('Audit Raw data'!AM:AM,"NO",'Audit Raw data'!J:J,A:A,'Audit Raw data'!E:E,'Day wise agent'!F:F)</f>
        <v>0</v>
      </c>
      <c r="K758" s="12" t="str">
        <f t="shared" si="11"/>
        <v xml:space="preserve"> </v>
      </c>
    </row>
    <row r="759" spans="3:11" x14ac:dyDescent="0.35">
      <c r="C759" s="32"/>
      <c r="F759" s="32"/>
      <c r="G759">
        <f>COUNTIFS('Audit Raw data'!J:J,A:A,'Audit Raw data'!E:E,F:F)</f>
        <v>0</v>
      </c>
      <c r="H759" s="42" t="str">
        <f>IFERROR(SUMIFS('Audit Raw data'!BZ:BZ,'Audit Raw data'!J:J,A:A,'Audit Raw data'!E:E,F:F)/G759,"-")</f>
        <v>-</v>
      </c>
      <c r="I759">
        <f>COUNTIFS('Audit Raw data'!AM:AM,"Yes",'Audit Raw data'!J:J,A:A,'Audit Raw data'!E:E,'Day wise agent'!F:F)</f>
        <v>0</v>
      </c>
      <c r="J759">
        <f>COUNTIFS('Audit Raw data'!AM:AM,"NO",'Audit Raw data'!J:J,A:A,'Audit Raw data'!E:E,'Day wise agent'!F:F)</f>
        <v>0</v>
      </c>
      <c r="K759" s="12" t="str">
        <f t="shared" si="11"/>
        <v xml:space="preserve"> </v>
      </c>
    </row>
    <row r="760" spans="3:11" x14ac:dyDescent="0.35">
      <c r="C760" s="32"/>
      <c r="F760" s="32"/>
      <c r="G760">
        <f>COUNTIFS('Audit Raw data'!J:J,A:A,'Audit Raw data'!E:E,F:F)</f>
        <v>0</v>
      </c>
      <c r="H760" s="42" t="str">
        <f>IFERROR(SUMIFS('Audit Raw data'!BZ:BZ,'Audit Raw data'!J:J,A:A,'Audit Raw data'!E:E,F:F)/G760,"-")</f>
        <v>-</v>
      </c>
      <c r="I760">
        <f>COUNTIFS('Audit Raw data'!AM:AM,"Yes",'Audit Raw data'!J:J,A:A,'Audit Raw data'!E:E,'Day wise agent'!F:F)</f>
        <v>0</v>
      </c>
      <c r="J760">
        <f>COUNTIFS('Audit Raw data'!AM:AM,"NO",'Audit Raw data'!J:J,A:A,'Audit Raw data'!E:E,'Day wise agent'!F:F)</f>
        <v>0</v>
      </c>
      <c r="K760" s="12" t="str">
        <f t="shared" si="11"/>
        <v xml:space="preserve"> </v>
      </c>
    </row>
    <row r="761" spans="3:11" x14ac:dyDescent="0.35">
      <c r="C761" s="32"/>
      <c r="F761" s="32"/>
      <c r="G761">
        <f>COUNTIFS('Audit Raw data'!J:J,A:A,'Audit Raw data'!E:E,F:F)</f>
        <v>0</v>
      </c>
      <c r="H761" s="42" t="str">
        <f>IFERROR(SUMIFS('Audit Raw data'!BZ:BZ,'Audit Raw data'!J:J,A:A,'Audit Raw data'!E:E,F:F)/G761,"-")</f>
        <v>-</v>
      </c>
      <c r="I761">
        <f>COUNTIFS('Audit Raw data'!AM:AM,"Yes",'Audit Raw data'!J:J,A:A,'Audit Raw data'!E:E,'Day wise agent'!F:F)</f>
        <v>0</v>
      </c>
      <c r="J761">
        <f>COUNTIFS('Audit Raw data'!AM:AM,"NO",'Audit Raw data'!J:J,A:A,'Audit Raw data'!E:E,'Day wise agent'!F:F)</f>
        <v>0</v>
      </c>
      <c r="K761" s="12" t="str">
        <f t="shared" si="11"/>
        <v xml:space="preserve"> </v>
      </c>
    </row>
    <row r="762" spans="3:11" x14ac:dyDescent="0.35">
      <c r="C762" s="32"/>
      <c r="F762" s="32"/>
      <c r="G762">
        <f>COUNTIFS('Audit Raw data'!J:J,A:A,'Audit Raw data'!E:E,F:F)</f>
        <v>0</v>
      </c>
      <c r="H762" s="42" t="str">
        <f>IFERROR(SUMIFS('Audit Raw data'!BZ:BZ,'Audit Raw data'!J:J,A:A,'Audit Raw data'!E:E,F:F)/G762,"-")</f>
        <v>-</v>
      </c>
      <c r="I762">
        <f>COUNTIFS('Audit Raw data'!AM:AM,"Yes",'Audit Raw data'!J:J,A:A,'Audit Raw data'!E:E,'Day wise agent'!F:F)</f>
        <v>0</v>
      </c>
      <c r="J762">
        <f>COUNTIFS('Audit Raw data'!AM:AM,"NO",'Audit Raw data'!J:J,A:A,'Audit Raw data'!E:E,'Day wise agent'!F:F)</f>
        <v>0</v>
      </c>
      <c r="K762" s="12" t="str">
        <f t="shared" si="11"/>
        <v xml:space="preserve"> </v>
      </c>
    </row>
    <row r="763" spans="3:11" x14ac:dyDescent="0.35">
      <c r="C763" s="32"/>
      <c r="F763" s="32"/>
      <c r="G763">
        <f>COUNTIFS('Audit Raw data'!J:J,A:A,'Audit Raw data'!E:E,F:F)</f>
        <v>0</v>
      </c>
      <c r="H763" s="42" t="str">
        <f>IFERROR(SUMIFS('Audit Raw data'!BZ:BZ,'Audit Raw data'!J:J,A:A,'Audit Raw data'!E:E,F:F)/G763,"-")</f>
        <v>-</v>
      </c>
      <c r="I763">
        <f>COUNTIFS('Audit Raw data'!AM:AM,"Yes",'Audit Raw data'!J:J,A:A,'Audit Raw data'!E:E,'Day wise agent'!F:F)</f>
        <v>0</v>
      </c>
      <c r="J763">
        <f>COUNTIFS('Audit Raw data'!AM:AM,"NO",'Audit Raw data'!J:J,A:A,'Audit Raw data'!E:E,'Day wise agent'!F:F)</f>
        <v>0</v>
      </c>
      <c r="K763" s="12" t="str">
        <f t="shared" si="11"/>
        <v xml:space="preserve"> </v>
      </c>
    </row>
    <row r="764" spans="3:11" x14ac:dyDescent="0.35">
      <c r="C764" s="32"/>
      <c r="F764" s="32"/>
      <c r="G764">
        <f>COUNTIFS('Audit Raw data'!J:J,A:A,'Audit Raw data'!E:E,F:F)</f>
        <v>0</v>
      </c>
      <c r="H764" s="42" t="str">
        <f>IFERROR(SUMIFS('Audit Raw data'!BZ:BZ,'Audit Raw data'!J:J,A:A,'Audit Raw data'!E:E,F:F)/G764,"-")</f>
        <v>-</v>
      </c>
      <c r="I764">
        <f>COUNTIFS('Audit Raw data'!AM:AM,"Yes",'Audit Raw data'!J:J,A:A,'Audit Raw data'!E:E,'Day wise agent'!F:F)</f>
        <v>0</v>
      </c>
      <c r="J764">
        <f>COUNTIFS('Audit Raw data'!AM:AM,"NO",'Audit Raw data'!J:J,A:A,'Audit Raw data'!E:E,'Day wise agent'!F:F)</f>
        <v>0</v>
      </c>
      <c r="K764" s="12" t="str">
        <f t="shared" si="11"/>
        <v xml:space="preserve"> </v>
      </c>
    </row>
    <row r="765" spans="3:11" x14ac:dyDescent="0.35">
      <c r="C765" s="32"/>
      <c r="F765" s="32"/>
      <c r="G765">
        <f>COUNTIFS('Audit Raw data'!J:J,A:A,'Audit Raw data'!E:E,F:F)</f>
        <v>0</v>
      </c>
      <c r="H765" s="42" t="str">
        <f>IFERROR(SUMIFS('Audit Raw data'!BZ:BZ,'Audit Raw data'!J:J,A:A,'Audit Raw data'!E:E,F:F)/G765,"-")</f>
        <v>-</v>
      </c>
      <c r="I765">
        <f>COUNTIFS('Audit Raw data'!AM:AM,"Yes",'Audit Raw data'!J:J,A:A,'Audit Raw data'!E:E,'Day wise agent'!F:F)</f>
        <v>0</v>
      </c>
      <c r="J765">
        <f>COUNTIFS('Audit Raw data'!AM:AM,"NO",'Audit Raw data'!J:J,A:A,'Audit Raw data'!E:E,'Day wise agent'!F:F)</f>
        <v>0</v>
      </c>
      <c r="K765" s="12" t="str">
        <f t="shared" si="11"/>
        <v xml:space="preserve"> </v>
      </c>
    </row>
    <row r="766" spans="3:11" x14ac:dyDescent="0.35">
      <c r="C766" s="32"/>
      <c r="F766" s="32"/>
      <c r="G766">
        <f>COUNTIFS('Audit Raw data'!J:J,A:A,'Audit Raw data'!E:E,F:F)</f>
        <v>0</v>
      </c>
      <c r="H766" s="42" t="str">
        <f>IFERROR(SUMIFS('Audit Raw data'!BZ:BZ,'Audit Raw data'!J:J,A:A,'Audit Raw data'!E:E,F:F)/G766,"-")</f>
        <v>-</v>
      </c>
      <c r="I766">
        <f>COUNTIFS('Audit Raw data'!AM:AM,"Yes",'Audit Raw data'!J:J,A:A,'Audit Raw data'!E:E,'Day wise agent'!F:F)</f>
        <v>0</v>
      </c>
      <c r="J766">
        <f>COUNTIFS('Audit Raw data'!AM:AM,"NO",'Audit Raw data'!J:J,A:A,'Audit Raw data'!E:E,'Day wise agent'!F:F)</f>
        <v>0</v>
      </c>
      <c r="K766" s="12" t="str">
        <f t="shared" si="11"/>
        <v xml:space="preserve"> </v>
      </c>
    </row>
    <row r="767" spans="3:11" x14ac:dyDescent="0.35">
      <c r="C767" s="32"/>
      <c r="F767" s="32"/>
      <c r="G767">
        <f>COUNTIFS('Audit Raw data'!J:J,A:A,'Audit Raw data'!E:E,F:F)</f>
        <v>0</v>
      </c>
      <c r="H767" s="42" t="str">
        <f>IFERROR(SUMIFS('Audit Raw data'!BZ:BZ,'Audit Raw data'!J:J,A:A,'Audit Raw data'!E:E,F:F)/G767,"-")</f>
        <v>-</v>
      </c>
      <c r="I767">
        <f>COUNTIFS('Audit Raw data'!AM:AM,"Yes",'Audit Raw data'!J:J,A:A,'Audit Raw data'!E:E,'Day wise agent'!F:F)</f>
        <v>0</v>
      </c>
      <c r="J767">
        <f>COUNTIFS('Audit Raw data'!AM:AM,"NO",'Audit Raw data'!J:J,A:A,'Audit Raw data'!E:E,'Day wise agent'!F:F)</f>
        <v>0</v>
      </c>
      <c r="K767" s="12" t="str">
        <f t="shared" si="11"/>
        <v xml:space="preserve"> </v>
      </c>
    </row>
    <row r="768" spans="3:11" x14ac:dyDescent="0.35">
      <c r="C768" s="32"/>
      <c r="F768" s="32"/>
      <c r="G768">
        <f>COUNTIFS('Audit Raw data'!J:J,A:A,'Audit Raw data'!E:E,F:F)</f>
        <v>0</v>
      </c>
      <c r="H768" s="42" t="str">
        <f>IFERROR(SUMIFS('Audit Raw data'!BZ:BZ,'Audit Raw data'!J:J,A:A,'Audit Raw data'!E:E,F:F)/G768,"-")</f>
        <v>-</v>
      </c>
      <c r="I768">
        <f>COUNTIFS('Audit Raw data'!AM:AM,"Yes",'Audit Raw data'!J:J,A:A,'Audit Raw data'!E:E,'Day wise agent'!F:F)</f>
        <v>0</v>
      </c>
      <c r="J768">
        <f>COUNTIFS('Audit Raw data'!AM:AM,"NO",'Audit Raw data'!J:J,A:A,'Audit Raw data'!E:E,'Day wise agent'!F:F)</f>
        <v>0</v>
      </c>
      <c r="K768" s="12" t="str">
        <f t="shared" si="11"/>
        <v xml:space="preserve"> </v>
      </c>
    </row>
    <row r="769" spans="3:11" x14ac:dyDescent="0.35">
      <c r="C769" s="32"/>
      <c r="F769" s="32"/>
      <c r="G769">
        <f>COUNTIFS('Audit Raw data'!J:J,A:A,'Audit Raw data'!E:E,F:F)</f>
        <v>0</v>
      </c>
      <c r="H769" s="42" t="str">
        <f>IFERROR(SUMIFS('Audit Raw data'!BZ:BZ,'Audit Raw data'!J:J,A:A,'Audit Raw data'!E:E,F:F)/G769,"-")</f>
        <v>-</v>
      </c>
      <c r="I769">
        <f>COUNTIFS('Audit Raw data'!AM:AM,"Yes",'Audit Raw data'!J:J,A:A,'Audit Raw data'!E:E,'Day wise agent'!F:F)</f>
        <v>0</v>
      </c>
      <c r="J769">
        <f>COUNTIFS('Audit Raw data'!AM:AM,"NO",'Audit Raw data'!J:J,A:A,'Audit Raw data'!E:E,'Day wise agent'!F:F)</f>
        <v>0</v>
      </c>
      <c r="K769" s="12" t="str">
        <f t="shared" si="11"/>
        <v xml:space="preserve"> </v>
      </c>
    </row>
    <row r="770" spans="3:11" x14ac:dyDescent="0.35">
      <c r="C770" s="32"/>
      <c r="F770" s="32"/>
      <c r="G770">
        <f>COUNTIFS('Audit Raw data'!J:J,A:A,'Audit Raw data'!E:E,F:F)</f>
        <v>0</v>
      </c>
      <c r="H770" s="42" t="str">
        <f>IFERROR(SUMIFS('Audit Raw data'!BZ:BZ,'Audit Raw data'!J:J,A:A,'Audit Raw data'!E:E,F:F)/G770,"-")</f>
        <v>-</v>
      </c>
      <c r="I770">
        <f>COUNTIFS('Audit Raw data'!AM:AM,"Yes",'Audit Raw data'!J:J,A:A,'Audit Raw data'!E:E,'Day wise agent'!F:F)</f>
        <v>0</v>
      </c>
      <c r="J770">
        <f>COUNTIFS('Audit Raw data'!AM:AM,"NO",'Audit Raw data'!J:J,A:A,'Audit Raw data'!E:E,'Day wise agent'!F:F)</f>
        <v>0</v>
      </c>
      <c r="K770" s="12" t="str">
        <f t="shared" si="11"/>
        <v xml:space="preserve"> </v>
      </c>
    </row>
    <row r="771" spans="3:11" x14ac:dyDescent="0.35">
      <c r="C771" s="32"/>
      <c r="F771" s="32"/>
      <c r="G771">
        <f>COUNTIFS('Audit Raw data'!J:J,A:A,'Audit Raw data'!E:E,F:F)</f>
        <v>0</v>
      </c>
      <c r="H771" s="42" t="str">
        <f>IFERROR(SUMIFS('Audit Raw data'!BZ:BZ,'Audit Raw data'!J:J,A:A,'Audit Raw data'!E:E,F:F)/G771,"-")</f>
        <v>-</v>
      </c>
      <c r="I771">
        <f>COUNTIFS('Audit Raw data'!AM:AM,"Yes",'Audit Raw data'!J:J,A:A,'Audit Raw data'!E:E,'Day wise agent'!F:F)</f>
        <v>0</v>
      </c>
      <c r="J771">
        <f>COUNTIFS('Audit Raw data'!AM:AM,"NO",'Audit Raw data'!J:J,A:A,'Audit Raw data'!E:E,'Day wise agent'!F:F)</f>
        <v>0</v>
      </c>
      <c r="K771" s="12" t="str">
        <f t="shared" ref="K771:K834" si="12">IFERROR(I771/G771," ")</f>
        <v xml:space="preserve"> </v>
      </c>
    </row>
    <row r="772" spans="3:11" x14ac:dyDescent="0.35">
      <c r="C772" s="32"/>
      <c r="F772" s="32"/>
      <c r="G772">
        <f>COUNTIFS('Audit Raw data'!J:J,A:A,'Audit Raw data'!E:E,F:F)</f>
        <v>0</v>
      </c>
      <c r="H772" s="42" t="str">
        <f>IFERROR(SUMIFS('Audit Raw data'!BZ:BZ,'Audit Raw data'!J:J,A:A,'Audit Raw data'!E:E,F:F)/G772,"-")</f>
        <v>-</v>
      </c>
      <c r="I772">
        <f>COUNTIFS('Audit Raw data'!AM:AM,"Yes",'Audit Raw data'!J:J,A:A,'Audit Raw data'!E:E,'Day wise agent'!F:F)</f>
        <v>0</v>
      </c>
      <c r="J772">
        <f>COUNTIFS('Audit Raw data'!AM:AM,"NO",'Audit Raw data'!J:J,A:A,'Audit Raw data'!E:E,'Day wise agent'!F:F)</f>
        <v>0</v>
      </c>
      <c r="K772" s="12" t="str">
        <f t="shared" si="12"/>
        <v xml:space="preserve"> </v>
      </c>
    </row>
    <row r="773" spans="3:11" x14ac:dyDescent="0.35">
      <c r="C773" s="32"/>
      <c r="F773" s="32"/>
      <c r="G773">
        <f>COUNTIFS('Audit Raw data'!J:J,A:A,'Audit Raw data'!E:E,F:F)</f>
        <v>0</v>
      </c>
      <c r="H773" s="42" t="str">
        <f>IFERROR(SUMIFS('Audit Raw data'!BZ:BZ,'Audit Raw data'!J:J,A:A,'Audit Raw data'!E:E,F:F)/G773,"-")</f>
        <v>-</v>
      </c>
      <c r="I773">
        <f>COUNTIFS('Audit Raw data'!AM:AM,"Yes",'Audit Raw data'!J:J,A:A,'Audit Raw data'!E:E,'Day wise agent'!F:F)</f>
        <v>0</v>
      </c>
      <c r="J773">
        <f>COUNTIFS('Audit Raw data'!AM:AM,"NO",'Audit Raw data'!J:J,A:A,'Audit Raw data'!E:E,'Day wise agent'!F:F)</f>
        <v>0</v>
      </c>
      <c r="K773" s="12" t="str">
        <f t="shared" si="12"/>
        <v xml:space="preserve"> </v>
      </c>
    </row>
    <row r="774" spans="3:11" x14ac:dyDescent="0.35">
      <c r="C774" s="32"/>
      <c r="F774" s="32"/>
      <c r="G774">
        <f>COUNTIFS('Audit Raw data'!J:J,A:A,'Audit Raw data'!E:E,F:F)</f>
        <v>0</v>
      </c>
      <c r="H774" s="42" t="str">
        <f>IFERROR(SUMIFS('Audit Raw data'!BZ:BZ,'Audit Raw data'!J:J,A:A,'Audit Raw data'!E:E,F:F)/G774,"-")</f>
        <v>-</v>
      </c>
      <c r="I774">
        <f>COUNTIFS('Audit Raw data'!AM:AM,"Yes",'Audit Raw data'!J:J,A:A,'Audit Raw data'!E:E,'Day wise agent'!F:F)</f>
        <v>0</v>
      </c>
      <c r="J774">
        <f>COUNTIFS('Audit Raw data'!AM:AM,"NO",'Audit Raw data'!J:J,A:A,'Audit Raw data'!E:E,'Day wise agent'!F:F)</f>
        <v>0</v>
      </c>
      <c r="K774" s="12" t="str">
        <f t="shared" si="12"/>
        <v xml:space="preserve"> </v>
      </c>
    </row>
    <row r="775" spans="3:11" x14ac:dyDescent="0.35">
      <c r="C775" s="32"/>
      <c r="F775" s="32"/>
      <c r="G775">
        <f>COUNTIFS('Audit Raw data'!J:J,A:A,'Audit Raw data'!E:E,F:F)</f>
        <v>0</v>
      </c>
      <c r="H775" s="42" t="str">
        <f>IFERROR(SUMIFS('Audit Raw data'!BZ:BZ,'Audit Raw data'!J:J,A:A,'Audit Raw data'!E:E,F:F)/G775,"-")</f>
        <v>-</v>
      </c>
      <c r="I775">
        <f>COUNTIFS('Audit Raw data'!AM:AM,"Yes",'Audit Raw data'!J:J,A:A,'Audit Raw data'!E:E,'Day wise agent'!F:F)</f>
        <v>0</v>
      </c>
      <c r="J775">
        <f>COUNTIFS('Audit Raw data'!AM:AM,"NO",'Audit Raw data'!J:J,A:A,'Audit Raw data'!E:E,'Day wise agent'!F:F)</f>
        <v>0</v>
      </c>
      <c r="K775" s="12" t="str">
        <f t="shared" si="12"/>
        <v xml:space="preserve"> </v>
      </c>
    </row>
    <row r="776" spans="3:11" x14ac:dyDescent="0.35">
      <c r="C776" s="32"/>
      <c r="F776" s="32"/>
      <c r="G776">
        <f>COUNTIFS('Audit Raw data'!J:J,A:A,'Audit Raw data'!E:E,F:F)</f>
        <v>0</v>
      </c>
      <c r="H776" s="42" t="str">
        <f>IFERROR(SUMIFS('Audit Raw data'!BZ:BZ,'Audit Raw data'!J:J,A:A,'Audit Raw data'!E:E,F:F)/G776,"-")</f>
        <v>-</v>
      </c>
      <c r="I776">
        <f>COUNTIFS('Audit Raw data'!AM:AM,"Yes",'Audit Raw data'!J:J,A:A,'Audit Raw data'!E:E,'Day wise agent'!F:F)</f>
        <v>0</v>
      </c>
      <c r="J776">
        <f>COUNTIFS('Audit Raw data'!AM:AM,"NO",'Audit Raw data'!J:J,A:A,'Audit Raw data'!E:E,'Day wise agent'!F:F)</f>
        <v>0</v>
      </c>
      <c r="K776" s="12" t="str">
        <f t="shared" si="12"/>
        <v xml:space="preserve"> </v>
      </c>
    </row>
    <row r="777" spans="3:11" x14ac:dyDescent="0.35">
      <c r="C777" s="32"/>
      <c r="F777" s="32"/>
      <c r="G777">
        <f>COUNTIFS('Audit Raw data'!J:J,A:A,'Audit Raw data'!E:E,F:F)</f>
        <v>0</v>
      </c>
      <c r="H777" s="42" t="str">
        <f>IFERROR(SUMIFS('Audit Raw data'!BZ:BZ,'Audit Raw data'!J:J,A:A,'Audit Raw data'!E:E,F:F)/G777,"-")</f>
        <v>-</v>
      </c>
      <c r="I777">
        <f>COUNTIFS('Audit Raw data'!AM:AM,"Yes",'Audit Raw data'!J:J,A:A,'Audit Raw data'!E:E,'Day wise agent'!F:F)</f>
        <v>0</v>
      </c>
      <c r="J777">
        <f>COUNTIFS('Audit Raw data'!AM:AM,"NO",'Audit Raw data'!J:J,A:A,'Audit Raw data'!E:E,'Day wise agent'!F:F)</f>
        <v>0</v>
      </c>
      <c r="K777" s="12" t="str">
        <f t="shared" si="12"/>
        <v xml:space="preserve"> </v>
      </c>
    </row>
    <row r="778" spans="3:11" x14ac:dyDescent="0.35">
      <c r="C778" s="32"/>
      <c r="F778" s="32"/>
      <c r="G778">
        <f>COUNTIFS('Audit Raw data'!J:J,A:A,'Audit Raw data'!E:E,F:F)</f>
        <v>0</v>
      </c>
      <c r="H778" s="42" t="str">
        <f>IFERROR(SUMIFS('Audit Raw data'!BZ:BZ,'Audit Raw data'!J:J,A:A,'Audit Raw data'!E:E,F:F)/G778,"-")</f>
        <v>-</v>
      </c>
      <c r="I778">
        <f>COUNTIFS('Audit Raw data'!AM:AM,"Yes",'Audit Raw data'!J:J,A:A,'Audit Raw data'!E:E,'Day wise agent'!F:F)</f>
        <v>0</v>
      </c>
      <c r="J778">
        <f>COUNTIFS('Audit Raw data'!AM:AM,"NO",'Audit Raw data'!J:J,A:A,'Audit Raw data'!E:E,'Day wise agent'!F:F)</f>
        <v>0</v>
      </c>
      <c r="K778" s="12" t="str">
        <f t="shared" si="12"/>
        <v xml:space="preserve"> </v>
      </c>
    </row>
    <row r="779" spans="3:11" x14ac:dyDescent="0.35">
      <c r="C779" s="32"/>
      <c r="F779" s="32"/>
      <c r="G779">
        <f>COUNTIFS('Audit Raw data'!J:J,A:A,'Audit Raw data'!E:E,F:F)</f>
        <v>0</v>
      </c>
      <c r="H779" s="42" t="str">
        <f>IFERROR(SUMIFS('Audit Raw data'!BZ:BZ,'Audit Raw data'!J:J,A:A,'Audit Raw data'!E:E,F:F)/G779,"-")</f>
        <v>-</v>
      </c>
      <c r="I779">
        <f>COUNTIFS('Audit Raw data'!AM:AM,"Yes",'Audit Raw data'!J:J,A:A,'Audit Raw data'!E:E,'Day wise agent'!F:F)</f>
        <v>0</v>
      </c>
      <c r="J779">
        <f>COUNTIFS('Audit Raw data'!AM:AM,"NO",'Audit Raw data'!J:J,A:A,'Audit Raw data'!E:E,'Day wise agent'!F:F)</f>
        <v>0</v>
      </c>
      <c r="K779" s="12" t="str">
        <f t="shared" si="12"/>
        <v xml:space="preserve"> </v>
      </c>
    </row>
    <row r="780" spans="3:11" x14ac:dyDescent="0.35">
      <c r="C780" s="32"/>
      <c r="F780" s="32"/>
      <c r="G780">
        <f>COUNTIFS('Audit Raw data'!J:J,A:A,'Audit Raw data'!E:E,F:F)</f>
        <v>0</v>
      </c>
      <c r="H780" s="42" t="str">
        <f>IFERROR(SUMIFS('Audit Raw data'!BZ:BZ,'Audit Raw data'!J:J,A:A,'Audit Raw data'!E:E,F:F)/G780,"-")</f>
        <v>-</v>
      </c>
      <c r="I780">
        <f>COUNTIFS('Audit Raw data'!AM:AM,"Yes",'Audit Raw data'!J:J,A:A,'Audit Raw data'!E:E,'Day wise agent'!F:F)</f>
        <v>0</v>
      </c>
      <c r="J780">
        <f>COUNTIFS('Audit Raw data'!AM:AM,"NO",'Audit Raw data'!J:J,A:A,'Audit Raw data'!E:E,'Day wise agent'!F:F)</f>
        <v>0</v>
      </c>
      <c r="K780" s="12" t="str">
        <f t="shared" si="12"/>
        <v xml:space="preserve"> </v>
      </c>
    </row>
    <row r="781" spans="3:11" x14ac:dyDescent="0.35">
      <c r="C781" s="32"/>
      <c r="F781" s="32"/>
      <c r="G781">
        <f>COUNTIFS('Audit Raw data'!J:J,A:A,'Audit Raw data'!E:E,F:F)</f>
        <v>0</v>
      </c>
      <c r="H781" s="42" t="str">
        <f>IFERROR(SUMIFS('Audit Raw data'!BZ:BZ,'Audit Raw data'!J:J,A:A,'Audit Raw data'!E:E,F:F)/G781,"-")</f>
        <v>-</v>
      </c>
      <c r="I781">
        <f>COUNTIFS('Audit Raw data'!AM:AM,"Yes",'Audit Raw data'!J:J,A:A,'Audit Raw data'!E:E,'Day wise agent'!F:F)</f>
        <v>0</v>
      </c>
      <c r="J781">
        <f>COUNTIFS('Audit Raw data'!AM:AM,"NO",'Audit Raw data'!J:J,A:A,'Audit Raw data'!E:E,'Day wise agent'!F:F)</f>
        <v>0</v>
      </c>
      <c r="K781" s="12" t="str">
        <f t="shared" si="12"/>
        <v xml:space="preserve"> </v>
      </c>
    </row>
    <row r="782" spans="3:11" x14ac:dyDescent="0.35">
      <c r="C782" s="32"/>
      <c r="F782" s="32"/>
      <c r="G782">
        <f>COUNTIFS('Audit Raw data'!J:J,A:A,'Audit Raw data'!E:E,F:F)</f>
        <v>0</v>
      </c>
      <c r="H782" s="42" t="str">
        <f>IFERROR(SUMIFS('Audit Raw data'!BZ:BZ,'Audit Raw data'!J:J,A:A,'Audit Raw data'!E:E,F:F)/G782,"-")</f>
        <v>-</v>
      </c>
      <c r="I782">
        <f>COUNTIFS('Audit Raw data'!AM:AM,"Yes",'Audit Raw data'!J:J,A:A,'Audit Raw data'!E:E,'Day wise agent'!F:F)</f>
        <v>0</v>
      </c>
      <c r="J782">
        <f>COUNTIFS('Audit Raw data'!AM:AM,"NO",'Audit Raw data'!J:J,A:A,'Audit Raw data'!E:E,'Day wise agent'!F:F)</f>
        <v>0</v>
      </c>
      <c r="K782" s="12" t="str">
        <f t="shared" si="12"/>
        <v xml:space="preserve"> </v>
      </c>
    </row>
    <row r="783" spans="3:11" x14ac:dyDescent="0.35">
      <c r="C783" s="32"/>
      <c r="F783" s="32"/>
      <c r="G783">
        <f>COUNTIFS('Audit Raw data'!J:J,A:A,'Audit Raw data'!E:E,F:F)</f>
        <v>0</v>
      </c>
      <c r="H783" s="42" t="str">
        <f>IFERROR(SUMIFS('Audit Raw data'!BZ:BZ,'Audit Raw data'!J:J,A:A,'Audit Raw data'!E:E,F:F)/G783,"-")</f>
        <v>-</v>
      </c>
      <c r="I783">
        <f>COUNTIFS('Audit Raw data'!AM:AM,"Yes",'Audit Raw data'!J:J,A:A,'Audit Raw data'!E:E,'Day wise agent'!F:F)</f>
        <v>0</v>
      </c>
      <c r="J783">
        <f>COUNTIFS('Audit Raw data'!AM:AM,"NO",'Audit Raw data'!J:J,A:A,'Audit Raw data'!E:E,'Day wise agent'!F:F)</f>
        <v>0</v>
      </c>
      <c r="K783" s="12" t="str">
        <f t="shared" si="12"/>
        <v xml:space="preserve"> </v>
      </c>
    </row>
    <row r="784" spans="3:11" x14ac:dyDescent="0.35">
      <c r="C784" s="32"/>
      <c r="F784" s="32"/>
      <c r="G784">
        <f>COUNTIFS('Audit Raw data'!J:J,A:A,'Audit Raw data'!E:E,F:F)</f>
        <v>0</v>
      </c>
      <c r="H784" s="42" t="str">
        <f>IFERROR(SUMIFS('Audit Raw data'!BZ:BZ,'Audit Raw data'!J:J,A:A,'Audit Raw data'!E:E,F:F)/G784,"-")</f>
        <v>-</v>
      </c>
      <c r="I784">
        <f>COUNTIFS('Audit Raw data'!AM:AM,"Yes",'Audit Raw data'!J:J,A:A,'Audit Raw data'!E:E,'Day wise agent'!F:F)</f>
        <v>0</v>
      </c>
      <c r="J784">
        <f>COUNTIFS('Audit Raw data'!AM:AM,"NO",'Audit Raw data'!J:J,A:A,'Audit Raw data'!E:E,'Day wise agent'!F:F)</f>
        <v>0</v>
      </c>
      <c r="K784" s="12" t="str">
        <f t="shared" si="12"/>
        <v xml:space="preserve"> </v>
      </c>
    </row>
    <row r="785" spans="3:11" x14ac:dyDescent="0.35">
      <c r="C785" s="32"/>
      <c r="F785" s="32"/>
      <c r="G785">
        <f>COUNTIFS('Audit Raw data'!J:J,A:A,'Audit Raw data'!E:E,F:F)</f>
        <v>0</v>
      </c>
      <c r="H785" s="42" t="str">
        <f>IFERROR(SUMIFS('Audit Raw data'!BZ:BZ,'Audit Raw data'!J:J,A:A,'Audit Raw data'!E:E,F:F)/G785,"-")</f>
        <v>-</v>
      </c>
      <c r="I785">
        <f>COUNTIFS('Audit Raw data'!AM:AM,"Yes",'Audit Raw data'!J:J,A:A,'Audit Raw data'!E:E,'Day wise agent'!F:F)</f>
        <v>0</v>
      </c>
      <c r="J785">
        <f>COUNTIFS('Audit Raw data'!AM:AM,"NO",'Audit Raw data'!J:J,A:A,'Audit Raw data'!E:E,'Day wise agent'!F:F)</f>
        <v>0</v>
      </c>
      <c r="K785" s="12" t="str">
        <f t="shared" si="12"/>
        <v xml:space="preserve"> </v>
      </c>
    </row>
    <row r="786" spans="3:11" x14ac:dyDescent="0.35">
      <c r="C786" s="32"/>
      <c r="F786" s="32"/>
      <c r="G786">
        <f>COUNTIFS('Audit Raw data'!J:J,A:A,'Audit Raw data'!E:E,F:F)</f>
        <v>0</v>
      </c>
      <c r="H786" s="42" t="str">
        <f>IFERROR(SUMIFS('Audit Raw data'!BZ:BZ,'Audit Raw data'!J:J,A:A,'Audit Raw data'!E:E,F:F)/G786,"-")</f>
        <v>-</v>
      </c>
      <c r="I786">
        <f>COUNTIFS('Audit Raw data'!AM:AM,"Yes",'Audit Raw data'!J:J,A:A,'Audit Raw data'!E:E,'Day wise agent'!F:F)</f>
        <v>0</v>
      </c>
      <c r="J786">
        <f>COUNTIFS('Audit Raw data'!AM:AM,"NO",'Audit Raw data'!J:J,A:A,'Audit Raw data'!E:E,'Day wise agent'!F:F)</f>
        <v>0</v>
      </c>
      <c r="K786" s="12" t="str">
        <f t="shared" si="12"/>
        <v xml:space="preserve"> </v>
      </c>
    </row>
    <row r="787" spans="3:11" x14ac:dyDescent="0.35">
      <c r="C787" s="32"/>
      <c r="F787" s="32"/>
      <c r="G787">
        <f>COUNTIFS('Audit Raw data'!J:J,A:A,'Audit Raw data'!E:E,F:F)</f>
        <v>0</v>
      </c>
      <c r="H787" s="42" t="str">
        <f>IFERROR(SUMIFS('Audit Raw data'!BZ:BZ,'Audit Raw data'!J:J,A:A,'Audit Raw data'!E:E,F:F)/G787,"-")</f>
        <v>-</v>
      </c>
      <c r="I787">
        <f>COUNTIFS('Audit Raw data'!AM:AM,"Yes",'Audit Raw data'!J:J,A:A,'Audit Raw data'!E:E,'Day wise agent'!F:F)</f>
        <v>0</v>
      </c>
      <c r="J787">
        <f>COUNTIFS('Audit Raw data'!AM:AM,"NO",'Audit Raw data'!J:J,A:A,'Audit Raw data'!E:E,'Day wise agent'!F:F)</f>
        <v>0</v>
      </c>
      <c r="K787" s="12" t="str">
        <f t="shared" si="12"/>
        <v xml:space="preserve"> </v>
      </c>
    </row>
    <row r="788" spans="3:11" x14ac:dyDescent="0.35">
      <c r="C788" s="32"/>
      <c r="F788" s="32"/>
      <c r="G788">
        <f>COUNTIFS('Audit Raw data'!J:J,A:A,'Audit Raw data'!E:E,F:F)</f>
        <v>0</v>
      </c>
      <c r="H788" s="42" t="str">
        <f>IFERROR(SUMIFS('Audit Raw data'!BZ:BZ,'Audit Raw data'!J:J,A:A,'Audit Raw data'!E:E,F:F)/G788,"-")</f>
        <v>-</v>
      </c>
      <c r="I788">
        <f>COUNTIFS('Audit Raw data'!AM:AM,"Yes",'Audit Raw data'!J:J,A:A,'Audit Raw data'!E:E,'Day wise agent'!F:F)</f>
        <v>0</v>
      </c>
      <c r="J788">
        <f>COUNTIFS('Audit Raw data'!AM:AM,"NO",'Audit Raw data'!J:J,A:A,'Audit Raw data'!E:E,'Day wise agent'!F:F)</f>
        <v>0</v>
      </c>
      <c r="K788" s="12" t="str">
        <f t="shared" si="12"/>
        <v xml:space="preserve"> </v>
      </c>
    </row>
    <row r="789" spans="3:11" x14ac:dyDescent="0.35">
      <c r="C789" s="32"/>
      <c r="F789" s="32"/>
      <c r="G789">
        <f>COUNTIFS('Audit Raw data'!J:J,A:A,'Audit Raw data'!E:E,F:F)</f>
        <v>0</v>
      </c>
      <c r="H789" s="42" t="str">
        <f>IFERROR(SUMIFS('Audit Raw data'!BZ:BZ,'Audit Raw data'!J:J,A:A,'Audit Raw data'!E:E,F:F)/G789,"-")</f>
        <v>-</v>
      </c>
      <c r="I789">
        <f>COUNTIFS('Audit Raw data'!AM:AM,"Yes",'Audit Raw data'!J:J,A:A,'Audit Raw data'!E:E,'Day wise agent'!F:F)</f>
        <v>0</v>
      </c>
      <c r="J789">
        <f>COUNTIFS('Audit Raw data'!AM:AM,"NO",'Audit Raw data'!J:J,A:A,'Audit Raw data'!E:E,'Day wise agent'!F:F)</f>
        <v>0</v>
      </c>
      <c r="K789" s="12" t="str">
        <f t="shared" si="12"/>
        <v xml:space="preserve"> </v>
      </c>
    </row>
    <row r="790" spans="3:11" x14ac:dyDescent="0.35">
      <c r="C790" s="32"/>
      <c r="F790" s="32"/>
      <c r="G790">
        <f>COUNTIFS('Audit Raw data'!J:J,A:A,'Audit Raw data'!E:E,F:F)</f>
        <v>0</v>
      </c>
      <c r="H790" s="42" t="str">
        <f>IFERROR(SUMIFS('Audit Raw data'!BZ:BZ,'Audit Raw data'!J:J,A:A,'Audit Raw data'!E:E,F:F)/G790,"-")</f>
        <v>-</v>
      </c>
      <c r="I790">
        <f>COUNTIFS('Audit Raw data'!AM:AM,"Yes",'Audit Raw data'!J:J,A:A,'Audit Raw data'!E:E,'Day wise agent'!F:F)</f>
        <v>0</v>
      </c>
      <c r="J790">
        <f>COUNTIFS('Audit Raw data'!AM:AM,"NO",'Audit Raw data'!J:J,A:A,'Audit Raw data'!E:E,'Day wise agent'!F:F)</f>
        <v>0</v>
      </c>
      <c r="K790" s="12" t="str">
        <f t="shared" si="12"/>
        <v xml:space="preserve"> </v>
      </c>
    </row>
    <row r="791" spans="3:11" x14ac:dyDescent="0.35">
      <c r="C791" s="32"/>
      <c r="F791" s="32"/>
      <c r="G791">
        <f>COUNTIFS('Audit Raw data'!J:J,A:A,'Audit Raw data'!E:E,F:F)</f>
        <v>0</v>
      </c>
      <c r="H791" s="42" t="str">
        <f>IFERROR(SUMIFS('Audit Raw data'!BZ:BZ,'Audit Raw data'!J:J,A:A,'Audit Raw data'!E:E,F:F)/G791,"-")</f>
        <v>-</v>
      </c>
      <c r="I791">
        <f>COUNTIFS('Audit Raw data'!AM:AM,"Yes",'Audit Raw data'!J:J,A:A,'Audit Raw data'!E:E,'Day wise agent'!F:F)</f>
        <v>0</v>
      </c>
      <c r="J791">
        <f>COUNTIFS('Audit Raw data'!AM:AM,"NO",'Audit Raw data'!J:J,A:A,'Audit Raw data'!E:E,'Day wise agent'!F:F)</f>
        <v>0</v>
      </c>
      <c r="K791" s="12" t="str">
        <f t="shared" si="12"/>
        <v xml:space="preserve"> </v>
      </c>
    </row>
    <row r="792" spans="3:11" x14ac:dyDescent="0.35">
      <c r="C792" s="32"/>
      <c r="F792" s="32"/>
      <c r="G792">
        <f>COUNTIFS('Audit Raw data'!J:J,A:A,'Audit Raw data'!E:E,F:F)</f>
        <v>0</v>
      </c>
      <c r="H792" s="42" t="str">
        <f>IFERROR(SUMIFS('Audit Raw data'!BZ:BZ,'Audit Raw data'!J:J,A:A,'Audit Raw data'!E:E,F:F)/G792,"-")</f>
        <v>-</v>
      </c>
      <c r="I792">
        <f>COUNTIFS('Audit Raw data'!AM:AM,"Yes",'Audit Raw data'!J:J,A:A,'Audit Raw data'!E:E,'Day wise agent'!F:F)</f>
        <v>0</v>
      </c>
      <c r="J792">
        <f>COUNTIFS('Audit Raw data'!AM:AM,"NO",'Audit Raw data'!J:J,A:A,'Audit Raw data'!E:E,'Day wise agent'!F:F)</f>
        <v>0</v>
      </c>
      <c r="K792" s="12" t="str">
        <f t="shared" si="12"/>
        <v xml:space="preserve"> </v>
      </c>
    </row>
    <row r="793" spans="3:11" x14ac:dyDescent="0.35">
      <c r="C793" s="32"/>
      <c r="F793" s="32"/>
      <c r="G793">
        <f>COUNTIFS('Audit Raw data'!J:J,A:A,'Audit Raw data'!E:E,F:F)</f>
        <v>0</v>
      </c>
      <c r="H793" s="42" t="str">
        <f>IFERROR(SUMIFS('Audit Raw data'!BZ:BZ,'Audit Raw data'!J:J,A:A,'Audit Raw data'!E:E,F:F)/G793,"-")</f>
        <v>-</v>
      </c>
      <c r="I793">
        <f>COUNTIFS('Audit Raw data'!AM:AM,"Yes",'Audit Raw data'!J:J,A:A,'Audit Raw data'!E:E,'Day wise agent'!F:F)</f>
        <v>0</v>
      </c>
      <c r="J793">
        <f>COUNTIFS('Audit Raw data'!AM:AM,"NO",'Audit Raw data'!J:J,A:A,'Audit Raw data'!E:E,'Day wise agent'!F:F)</f>
        <v>0</v>
      </c>
      <c r="K793" s="12" t="str">
        <f t="shared" si="12"/>
        <v xml:space="preserve"> </v>
      </c>
    </row>
    <row r="794" spans="3:11" x14ac:dyDescent="0.35">
      <c r="C794" s="32"/>
      <c r="F794" s="32"/>
      <c r="G794">
        <f>COUNTIFS('Audit Raw data'!J:J,A:A,'Audit Raw data'!E:E,F:F)</f>
        <v>0</v>
      </c>
      <c r="H794" s="42" t="str">
        <f>IFERROR(SUMIFS('Audit Raw data'!BZ:BZ,'Audit Raw data'!J:J,A:A,'Audit Raw data'!E:E,F:F)/G794,"-")</f>
        <v>-</v>
      </c>
      <c r="I794">
        <f>COUNTIFS('Audit Raw data'!AM:AM,"Yes",'Audit Raw data'!J:J,A:A,'Audit Raw data'!E:E,'Day wise agent'!F:F)</f>
        <v>0</v>
      </c>
      <c r="J794">
        <f>COUNTIFS('Audit Raw data'!AM:AM,"NO",'Audit Raw data'!J:J,A:A,'Audit Raw data'!E:E,'Day wise agent'!F:F)</f>
        <v>0</v>
      </c>
      <c r="K794" s="12" t="str">
        <f t="shared" si="12"/>
        <v xml:space="preserve"> </v>
      </c>
    </row>
    <row r="795" spans="3:11" x14ac:dyDescent="0.35">
      <c r="C795" s="32"/>
      <c r="F795" s="32"/>
      <c r="G795">
        <f>COUNTIFS('Audit Raw data'!J:J,A:A,'Audit Raw data'!E:E,F:F)</f>
        <v>0</v>
      </c>
      <c r="H795" s="42" t="str">
        <f>IFERROR(SUMIFS('Audit Raw data'!BZ:BZ,'Audit Raw data'!J:J,A:A,'Audit Raw data'!E:E,F:F)/G795,"-")</f>
        <v>-</v>
      </c>
      <c r="I795">
        <f>COUNTIFS('Audit Raw data'!AM:AM,"Yes",'Audit Raw data'!J:J,A:A,'Audit Raw data'!E:E,'Day wise agent'!F:F)</f>
        <v>0</v>
      </c>
      <c r="J795">
        <f>COUNTIFS('Audit Raw data'!AM:AM,"NO",'Audit Raw data'!J:J,A:A,'Audit Raw data'!E:E,'Day wise agent'!F:F)</f>
        <v>0</v>
      </c>
      <c r="K795" s="12" t="str">
        <f t="shared" si="12"/>
        <v xml:space="preserve"> </v>
      </c>
    </row>
    <row r="796" spans="3:11" x14ac:dyDescent="0.35">
      <c r="C796" s="32"/>
      <c r="F796" s="32"/>
      <c r="G796">
        <f>COUNTIFS('Audit Raw data'!J:J,A:A,'Audit Raw data'!E:E,F:F)</f>
        <v>0</v>
      </c>
      <c r="H796" s="42" t="str">
        <f>IFERROR(SUMIFS('Audit Raw data'!BZ:BZ,'Audit Raw data'!J:J,A:A,'Audit Raw data'!E:E,F:F)/G796,"-")</f>
        <v>-</v>
      </c>
      <c r="I796">
        <f>COUNTIFS('Audit Raw data'!AM:AM,"Yes",'Audit Raw data'!J:J,A:A,'Audit Raw data'!E:E,'Day wise agent'!F:F)</f>
        <v>0</v>
      </c>
      <c r="J796">
        <f>COUNTIFS('Audit Raw data'!AM:AM,"NO",'Audit Raw data'!J:J,A:A,'Audit Raw data'!E:E,'Day wise agent'!F:F)</f>
        <v>0</v>
      </c>
      <c r="K796" s="12" t="str">
        <f t="shared" si="12"/>
        <v xml:space="preserve"> </v>
      </c>
    </row>
    <row r="797" spans="3:11" x14ac:dyDescent="0.35">
      <c r="C797" s="32"/>
      <c r="F797" s="32"/>
      <c r="G797">
        <f>COUNTIFS('Audit Raw data'!J:J,A:A,'Audit Raw data'!E:E,F:F)</f>
        <v>0</v>
      </c>
      <c r="H797" s="42" t="str">
        <f>IFERROR(SUMIFS('Audit Raw data'!BZ:BZ,'Audit Raw data'!J:J,A:A,'Audit Raw data'!E:E,F:F)/G797,"-")</f>
        <v>-</v>
      </c>
      <c r="I797">
        <f>COUNTIFS('Audit Raw data'!AM:AM,"Yes",'Audit Raw data'!J:J,A:A,'Audit Raw data'!E:E,'Day wise agent'!F:F)</f>
        <v>0</v>
      </c>
      <c r="J797">
        <f>COUNTIFS('Audit Raw data'!AM:AM,"NO",'Audit Raw data'!J:J,A:A,'Audit Raw data'!E:E,'Day wise agent'!F:F)</f>
        <v>0</v>
      </c>
      <c r="K797" s="12" t="str">
        <f t="shared" si="12"/>
        <v xml:space="preserve"> </v>
      </c>
    </row>
    <row r="798" spans="3:11" x14ac:dyDescent="0.35">
      <c r="C798" s="32"/>
      <c r="F798" s="32"/>
      <c r="G798">
        <f>COUNTIFS('Audit Raw data'!J:J,A:A,'Audit Raw data'!E:E,F:F)</f>
        <v>0</v>
      </c>
      <c r="H798" s="42" t="str">
        <f>IFERROR(SUMIFS('Audit Raw data'!BZ:BZ,'Audit Raw data'!J:J,A:A,'Audit Raw data'!E:E,F:F)/G798,"-")</f>
        <v>-</v>
      </c>
      <c r="I798">
        <f>COUNTIFS('Audit Raw data'!AM:AM,"Yes",'Audit Raw data'!J:J,A:A,'Audit Raw data'!E:E,'Day wise agent'!F:F)</f>
        <v>0</v>
      </c>
      <c r="J798">
        <f>COUNTIFS('Audit Raw data'!AM:AM,"NO",'Audit Raw data'!J:J,A:A,'Audit Raw data'!E:E,'Day wise agent'!F:F)</f>
        <v>0</v>
      </c>
      <c r="K798" s="12" t="str">
        <f t="shared" si="12"/>
        <v xml:space="preserve"> </v>
      </c>
    </row>
    <row r="799" spans="3:11" x14ac:dyDescent="0.35">
      <c r="C799" s="32"/>
      <c r="F799" s="32"/>
      <c r="G799">
        <f>COUNTIFS('Audit Raw data'!J:J,A:A,'Audit Raw data'!E:E,F:F)</f>
        <v>0</v>
      </c>
      <c r="H799" s="42" t="str">
        <f>IFERROR(SUMIFS('Audit Raw data'!BZ:BZ,'Audit Raw data'!J:J,A:A,'Audit Raw data'!E:E,F:F)/G799,"-")</f>
        <v>-</v>
      </c>
      <c r="I799">
        <f>COUNTIFS('Audit Raw data'!AM:AM,"Yes",'Audit Raw data'!J:J,A:A,'Audit Raw data'!E:E,'Day wise agent'!F:F)</f>
        <v>0</v>
      </c>
      <c r="J799">
        <f>COUNTIFS('Audit Raw data'!AM:AM,"NO",'Audit Raw data'!J:J,A:A,'Audit Raw data'!E:E,'Day wise agent'!F:F)</f>
        <v>0</v>
      </c>
      <c r="K799" s="12" t="str">
        <f t="shared" si="12"/>
        <v xml:space="preserve"> </v>
      </c>
    </row>
    <row r="800" spans="3:11" x14ac:dyDescent="0.35">
      <c r="C800" s="32"/>
      <c r="F800" s="32"/>
      <c r="G800">
        <f>COUNTIFS('Audit Raw data'!J:J,A:A,'Audit Raw data'!E:E,F:F)</f>
        <v>0</v>
      </c>
      <c r="H800" s="42" t="str">
        <f>IFERROR(SUMIFS('Audit Raw data'!BZ:BZ,'Audit Raw data'!J:J,A:A,'Audit Raw data'!E:E,F:F)/G800,"-")</f>
        <v>-</v>
      </c>
      <c r="I800">
        <f>COUNTIFS('Audit Raw data'!AM:AM,"Yes",'Audit Raw data'!J:J,A:A,'Audit Raw data'!E:E,'Day wise agent'!F:F)</f>
        <v>0</v>
      </c>
      <c r="J800">
        <f>COUNTIFS('Audit Raw data'!AM:AM,"NO",'Audit Raw data'!J:J,A:A,'Audit Raw data'!E:E,'Day wise agent'!F:F)</f>
        <v>0</v>
      </c>
      <c r="K800" s="12" t="str">
        <f t="shared" si="12"/>
        <v xml:space="preserve"> </v>
      </c>
    </row>
    <row r="801" spans="3:11" x14ac:dyDescent="0.35">
      <c r="C801" s="32"/>
      <c r="F801" s="32"/>
      <c r="G801">
        <f>COUNTIFS('Audit Raw data'!J:J,A:A,'Audit Raw data'!E:E,F:F)</f>
        <v>0</v>
      </c>
      <c r="H801" s="42" t="str">
        <f>IFERROR(SUMIFS('Audit Raw data'!BZ:BZ,'Audit Raw data'!J:J,A:A,'Audit Raw data'!E:E,F:F)/G801,"-")</f>
        <v>-</v>
      </c>
      <c r="I801">
        <f>COUNTIFS('Audit Raw data'!AM:AM,"Yes",'Audit Raw data'!J:J,A:A,'Audit Raw data'!E:E,'Day wise agent'!F:F)</f>
        <v>0</v>
      </c>
      <c r="J801">
        <f>COUNTIFS('Audit Raw data'!AM:AM,"NO",'Audit Raw data'!J:J,A:A,'Audit Raw data'!E:E,'Day wise agent'!F:F)</f>
        <v>0</v>
      </c>
      <c r="K801" s="12" t="str">
        <f t="shared" si="12"/>
        <v xml:space="preserve"> </v>
      </c>
    </row>
    <row r="802" spans="3:11" x14ac:dyDescent="0.35">
      <c r="C802" s="32"/>
      <c r="F802" s="32"/>
      <c r="G802">
        <f>COUNTIFS('Audit Raw data'!J:J,A:A,'Audit Raw data'!E:E,F:F)</f>
        <v>0</v>
      </c>
      <c r="H802" s="42" t="str">
        <f>IFERROR(SUMIFS('Audit Raw data'!BZ:BZ,'Audit Raw data'!J:J,A:A,'Audit Raw data'!E:E,F:F)/G802,"-")</f>
        <v>-</v>
      </c>
      <c r="I802">
        <f>COUNTIFS('Audit Raw data'!AM:AM,"Yes",'Audit Raw data'!J:J,A:A,'Audit Raw data'!E:E,'Day wise agent'!F:F)</f>
        <v>0</v>
      </c>
      <c r="J802">
        <f>COUNTIFS('Audit Raw data'!AM:AM,"NO",'Audit Raw data'!J:J,A:A,'Audit Raw data'!E:E,'Day wise agent'!F:F)</f>
        <v>0</v>
      </c>
      <c r="K802" s="12" t="str">
        <f t="shared" si="12"/>
        <v xml:space="preserve"> </v>
      </c>
    </row>
    <row r="803" spans="3:11" x14ac:dyDescent="0.35">
      <c r="C803" s="32"/>
      <c r="F803" s="32"/>
      <c r="G803">
        <f>COUNTIFS('Audit Raw data'!J:J,A:A,'Audit Raw data'!E:E,F:F)</f>
        <v>0</v>
      </c>
      <c r="H803" s="42" t="str">
        <f>IFERROR(SUMIFS('Audit Raw data'!BZ:BZ,'Audit Raw data'!J:J,A:A,'Audit Raw data'!E:E,F:F)/G803,"-")</f>
        <v>-</v>
      </c>
      <c r="I803">
        <f>COUNTIFS('Audit Raw data'!AM:AM,"Yes",'Audit Raw data'!J:J,A:A,'Audit Raw data'!E:E,'Day wise agent'!F:F)</f>
        <v>0</v>
      </c>
      <c r="J803">
        <f>COUNTIFS('Audit Raw data'!AM:AM,"NO",'Audit Raw data'!J:J,A:A,'Audit Raw data'!E:E,'Day wise agent'!F:F)</f>
        <v>0</v>
      </c>
      <c r="K803" s="12" t="str">
        <f t="shared" si="12"/>
        <v xml:space="preserve"> </v>
      </c>
    </row>
    <row r="804" spans="3:11" x14ac:dyDescent="0.35">
      <c r="C804" s="32"/>
      <c r="F804" s="32"/>
      <c r="G804">
        <f>COUNTIFS('Audit Raw data'!J:J,A:A,'Audit Raw data'!E:E,F:F)</f>
        <v>0</v>
      </c>
      <c r="H804" s="42" t="str">
        <f>IFERROR(SUMIFS('Audit Raw data'!BZ:BZ,'Audit Raw data'!J:J,A:A,'Audit Raw data'!E:E,F:F)/G804,"-")</f>
        <v>-</v>
      </c>
      <c r="I804">
        <f>COUNTIFS('Audit Raw data'!AM:AM,"Yes",'Audit Raw data'!J:J,A:A,'Audit Raw data'!E:E,'Day wise agent'!F:F)</f>
        <v>0</v>
      </c>
      <c r="J804">
        <f>COUNTIFS('Audit Raw data'!AM:AM,"NO",'Audit Raw data'!J:J,A:A,'Audit Raw data'!E:E,'Day wise agent'!F:F)</f>
        <v>0</v>
      </c>
      <c r="K804" s="12" t="str">
        <f t="shared" si="12"/>
        <v xml:space="preserve"> </v>
      </c>
    </row>
    <row r="805" spans="3:11" x14ac:dyDescent="0.35">
      <c r="C805" s="32"/>
      <c r="F805" s="32"/>
      <c r="G805">
        <f>COUNTIFS('Audit Raw data'!J:J,A:A,'Audit Raw data'!E:E,F:F)</f>
        <v>0</v>
      </c>
      <c r="H805" s="42" t="str">
        <f>IFERROR(SUMIFS('Audit Raw data'!BZ:BZ,'Audit Raw data'!J:J,A:A,'Audit Raw data'!E:E,F:F)/G805,"-")</f>
        <v>-</v>
      </c>
      <c r="I805">
        <f>COUNTIFS('Audit Raw data'!AM:AM,"Yes",'Audit Raw data'!J:J,A:A,'Audit Raw data'!E:E,'Day wise agent'!F:F)</f>
        <v>0</v>
      </c>
      <c r="J805">
        <f>COUNTIFS('Audit Raw data'!AM:AM,"NO",'Audit Raw data'!J:J,A:A,'Audit Raw data'!E:E,'Day wise agent'!F:F)</f>
        <v>0</v>
      </c>
      <c r="K805" s="12" t="str">
        <f t="shared" si="12"/>
        <v xml:space="preserve"> </v>
      </c>
    </row>
    <row r="806" spans="3:11" x14ac:dyDescent="0.35">
      <c r="C806" s="32"/>
      <c r="F806" s="32"/>
      <c r="G806">
        <f>COUNTIFS('Audit Raw data'!J:J,A:A,'Audit Raw data'!E:E,F:F)</f>
        <v>0</v>
      </c>
      <c r="H806" s="42" t="str">
        <f>IFERROR(SUMIFS('Audit Raw data'!BZ:BZ,'Audit Raw data'!J:J,A:A,'Audit Raw data'!E:E,F:F)/G806,"-")</f>
        <v>-</v>
      </c>
      <c r="I806">
        <f>COUNTIFS('Audit Raw data'!AM:AM,"Yes",'Audit Raw data'!J:J,A:A,'Audit Raw data'!E:E,'Day wise agent'!F:F)</f>
        <v>0</v>
      </c>
      <c r="J806">
        <f>COUNTIFS('Audit Raw data'!AM:AM,"NO",'Audit Raw data'!J:J,A:A,'Audit Raw data'!E:E,'Day wise agent'!F:F)</f>
        <v>0</v>
      </c>
      <c r="K806" s="12" t="str">
        <f t="shared" si="12"/>
        <v xml:space="preserve"> </v>
      </c>
    </row>
    <row r="807" spans="3:11" x14ac:dyDescent="0.35">
      <c r="C807" s="32"/>
      <c r="F807" s="32"/>
      <c r="G807">
        <f>COUNTIFS('Audit Raw data'!J:J,A:A,'Audit Raw data'!E:E,F:F)</f>
        <v>0</v>
      </c>
      <c r="H807" s="42" t="str">
        <f>IFERROR(SUMIFS('Audit Raw data'!BZ:BZ,'Audit Raw data'!J:J,A:A,'Audit Raw data'!E:E,F:F)/G807,"-")</f>
        <v>-</v>
      </c>
      <c r="I807">
        <f>COUNTIFS('Audit Raw data'!AM:AM,"Yes",'Audit Raw data'!J:J,A:A,'Audit Raw data'!E:E,'Day wise agent'!F:F)</f>
        <v>0</v>
      </c>
      <c r="J807">
        <f>COUNTIFS('Audit Raw data'!AM:AM,"NO",'Audit Raw data'!J:J,A:A,'Audit Raw data'!E:E,'Day wise agent'!F:F)</f>
        <v>0</v>
      </c>
      <c r="K807" s="12" t="str">
        <f t="shared" si="12"/>
        <v xml:space="preserve"> </v>
      </c>
    </row>
    <row r="808" spans="3:11" x14ac:dyDescent="0.35">
      <c r="C808" s="32"/>
      <c r="F808" s="32"/>
      <c r="G808">
        <f>COUNTIFS('Audit Raw data'!J:J,A:A,'Audit Raw data'!E:E,F:F)</f>
        <v>0</v>
      </c>
      <c r="H808" s="42" t="str">
        <f>IFERROR(SUMIFS('Audit Raw data'!BZ:BZ,'Audit Raw data'!J:J,A:A,'Audit Raw data'!E:E,F:F)/G808,"-")</f>
        <v>-</v>
      </c>
      <c r="I808">
        <f>COUNTIFS('Audit Raw data'!AM:AM,"Yes",'Audit Raw data'!J:J,A:A,'Audit Raw data'!E:E,'Day wise agent'!F:F)</f>
        <v>0</v>
      </c>
      <c r="J808">
        <f>COUNTIFS('Audit Raw data'!AM:AM,"NO",'Audit Raw data'!J:J,A:A,'Audit Raw data'!E:E,'Day wise agent'!F:F)</f>
        <v>0</v>
      </c>
      <c r="K808" s="12" t="str">
        <f t="shared" si="12"/>
        <v xml:space="preserve"> </v>
      </c>
    </row>
    <row r="809" spans="3:11" x14ac:dyDescent="0.35">
      <c r="C809" s="32"/>
      <c r="F809" s="32"/>
      <c r="G809">
        <f>COUNTIFS('Audit Raw data'!J:J,A:A,'Audit Raw data'!E:E,F:F)</f>
        <v>0</v>
      </c>
      <c r="H809" s="42" t="str">
        <f>IFERROR(SUMIFS('Audit Raw data'!BZ:BZ,'Audit Raw data'!J:J,A:A,'Audit Raw data'!E:E,F:F)/G809,"-")</f>
        <v>-</v>
      </c>
      <c r="I809">
        <f>COUNTIFS('Audit Raw data'!AM:AM,"Yes",'Audit Raw data'!J:J,A:A,'Audit Raw data'!E:E,'Day wise agent'!F:F)</f>
        <v>0</v>
      </c>
      <c r="J809">
        <f>COUNTIFS('Audit Raw data'!AM:AM,"NO",'Audit Raw data'!J:J,A:A,'Audit Raw data'!E:E,'Day wise agent'!F:F)</f>
        <v>0</v>
      </c>
      <c r="K809" s="12" t="str">
        <f t="shared" si="12"/>
        <v xml:space="preserve"> </v>
      </c>
    </row>
    <row r="810" spans="3:11" x14ac:dyDescent="0.35">
      <c r="C810" s="32"/>
      <c r="F810" s="32"/>
      <c r="G810">
        <f>COUNTIFS('Audit Raw data'!J:J,A:A,'Audit Raw data'!E:E,F:F)</f>
        <v>0</v>
      </c>
      <c r="H810" s="42" t="str">
        <f>IFERROR(SUMIFS('Audit Raw data'!BZ:BZ,'Audit Raw data'!J:J,A:A,'Audit Raw data'!E:E,F:F)/G810,"-")</f>
        <v>-</v>
      </c>
      <c r="I810">
        <f>COUNTIFS('Audit Raw data'!AM:AM,"Yes",'Audit Raw data'!J:J,A:A,'Audit Raw data'!E:E,'Day wise agent'!F:F)</f>
        <v>0</v>
      </c>
      <c r="J810">
        <f>COUNTIFS('Audit Raw data'!AM:AM,"NO",'Audit Raw data'!J:J,A:A,'Audit Raw data'!E:E,'Day wise agent'!F:F)</f>
        <v>0</v>
      </c>
      <c r="K810" s="12" t="str">
        <f t="shared" si="12"/>
        <v xml:space="preserve"> </v>
      </c>
    </row>
    <row r="811" spans="3:11" x14ac:dyDescent="0.35">
      <c r="C811" s="32"/>
      <c r="F811" s="32"/>
      <c r="G811">
        <f>COUNTIFS('Audit Raw data'!J:J,A:A,'Audit Raw data'!E:E,F:F)</f>
        <v>0</v>
      </c>
      <c r="H811" s="42" t="str">
        <f>IFERROR(SUMIFS('Audit Raw data'!BZ:BZ,'Audit Raw data'!J:J,A:A,'Audit Raw data'!E:E,F:F)/G811,"-")</f>
        <v>-</v>
      </c>
      <c r="I811">
        <f>COUNTIFS('Audit Raw data'!AM:AM,"Yes",'Audit Raw data'!J:J,A:A,'Audit Raw data'!E:E,'Day wise agent'!F:F)</f>
        <v>0</v>
      </c>
      <c r="J811">
        <f>COUNTIFS('Audit Raw data'!AM:AM,"NO",'Audit Raw data'!J:J,A:A,'Audit Raw data'!E:E,'Day wise agent'!F:F)</f>
        <v>0</v>
      </c>
      <c r="K811" s="12" t="str">
        <f t="shared" si="12"/>
        <v xml:space="preserve"> </v>
      </c>
    </row>
    <row r="812" spans="3:11" x14ac:dyDescent="0.35">
      <c r="C812" s="32"/>
      <c r="F812" s="32"/>
      <c r="G812">
        <f>COUNTIFS('Audit Raw data'!J:J,A:A,'Audit Raw data'!E:E,F:F)</f>
        <v>0</v>
      </c>
      <c r="H812" s="42" t="str">
        <f>IFERROR(SUMIFS('Audit Raw data'!BZ:BZ,'Audit Raw data'!J:J,A:A,'Audit Raw data'!E:E,F:F)/G812,"-")</f>
        <v>-</v>
      </c>
      <c r="I812">
        <f>COUNTIFS('Audit Raw data'!AM:AM,"Yes",'Audit Raw data'!J:J,A:A,'Audit Raw data'!E:E,'Day wise agent'!F:F)</f>
        <v>0</v>
      </c>
      <c r="J812">
        <f>COUNTIFS('Audit Raw data'!AM:AM,"NO",'Audit Raw data'!J:J,A:A,'Audit Raw data'!E:E,'Day wise agent'!F:F)</f>
        <v>0</v>
      </c>
      <c r="K812" s="12" t="str">
        <f t="shared" si="12"/>
        <v xml:space="preserve"> </v>
      </c>
    </row>
    <row r="813" spans="3:11" x14ac:dyDescent="0.35">
      <c r="C813" s="32"/>
      <c r="F813" s="32"/>
      <c r="G813">
        <f>COUNTIFS('Audit Raw data'!J:J,A:A,'Audit Raw data'!E:E,F:F)</f>
        <v>0</v>
      </c>
      <c r="H813" s="42" t="str">
        <f>IFERROR(SUMIFS('Audit Raw data'!BZ:BZ,'Audit Raw data'!J:J,A:A,'Audit Raw data'!E:E,F:F)/G813,"-")</f>
        <v>-</v>
      </c>
      <c r="I813">
        <f>COUNTIFS('Audit Raw data'!AM:AM,"Yes",'Audit Raw data'!J:J,A:A,'Audit Raw data'!E:E,'Day wise agent'!F:F)</f>
        <v>0</v>
      </c>
      <c r="J813">
        <f>COUNTIFS('Audit Raw data'!AM:AM,"NO",'Audit Raw data'!J:J,A:A,'Audit Raw data'!E:E,'Day wise agent'!F:F)</f>
        <v>0</v>
      </c>
      <c r="K813" s="12" t="str">
        <f t="shared" si="12"/>
        <v xml:space="preserve"> </v>
      </c>
    </row>
    <row r="814" spans="3:11" x14ac:dyDescent="0.35">
      <c r="C814" s="32"/>
      <c r="F814" s="32"/>
      <c r="G814">
        <f>COUNTIFS('Audit Raw data'!J:J,A:A,'Audit Raw data'!E:E,F:F)</f>
        <v>0</v>
      </c>
      <c r="H814" s="42" t="str">
        <f>IFERROR(SUMIFS('Audit Raw data'!BZ:BZ,'Audit Raw data'!J:J,A:A,'Audit Raw data'!E:E,F:F)/G814,"-")</f>
        <v>-</v>
      </c>
      <c r="I814">
        <f>COUNTIFS('Audit Raw data'!AM:AM,"Yes",'Audit Raw data'!J:J,A:A,'Audit Raw data'!E:E,'Day wise agent'!F:F)</f>
        <v>0</v>
      </c>
      <c r="J814">
        <f>COUNTIFS('Audit Raw data'!AM:AM,"NO",'Audit Raw data'!J:J,A:A,'Audit Raw data'!E:E,'Day wise agent'!F:F)</f>
        <v>0</v>
      </c>
      <c r="K814" s="12" t="str">
        <f t="shared" si="12"/>
        <v xml:space="preserve"> </v>
      </c>
    </row>
    <row r="815" spans="3:11" x14ac:dyDescent="0.35">
      <c r="C815" s="32"/>
      <c r="F815" s="32"/>
      <c r="G815">
        <f>COUNTIFS('Audit Raw data'!J:J,A:A,'Audit Raw data'!E:E,F:F)</f>
        <v>0</v>
      </c>
      <c r="H815" s="42" t="str">
        <f>IFERROR(SUMIFS('Audit Raw data'!BZ:BZ,'Audit Raw data'!J:J,A:A,'Audit Raw data'!E:E,F:F)/G815,"-")</f>
        <v>-</v>
      </c>
      <c r="I815">
        <f>COUNTIFS('Audit Raw data'!AM:AM,"Yes",'Audit Raw data'!J:J,A:A,'Audit Raw data'!E:E,'Day wise agent'!F:F)</f>
        <v>0</v>
      </c>
      <c r="J815">
        <f>COUNTIFS('Audit Raw data'!AM:AM,"NO",'Audit Raw data'!J:J,A:A,'Audit Raw data'!E:E,'Day wise agent'!F:F)</f>
        <v>0</v>
      </c>
      <c r="K815" s="12" t="str">
        <f t="shared" si="12"/>
        <v xml:space="preserve"> </v>
      </c>
    </row>
    <row r="816" spans="3:11" x14ac:dyDescent="0.35">
      <c r="C816" s="32"/>
      <c r="F816" s="32"/>
      <c r="G816">
        <f>COUNTIFS('Audit Raw data'!J:J,A:A,'Audit Raw data'!E:E,F:F)</f>
        <v>0</v>
      </c>
      <c r="H816" s="42" t="str">
        <f>IFERROR(SUMIFS('Audit Raw data'!BZ:BZ,'Audit Raw data'!J:J,A:A,'Audit Raw data'!E:E,F:F)/G816,"-")</f>
        <v>-</v>
      </c>
      <c r="I816">
        <f>COUNTIFS('Audit Raw data'!AM:AM,"Yes",'Audit Raw data'!J:J,A:A,'Audit Raw data'!E:E,'Day wise agent'!F:F)</f>
        <v>0</v>
      </c>
      <c r="J816">
        <f>COUNTIFS('Audit Raw data'!AM:AM,"NO",'Audit Raw data'!J:J,A:A,'Audit Raw data'!E:E,'Day wise agent'!F:F)</f>
        <v>0</v>
      </c>
      <c r="K816" s="12" t="str">
        <f t="shared" si="12"/>
        <v xml:space="preserve"> </v>
      </c>
    </row>
    <row r="817" spans="3:11" x14ac:dyDescent="0.35">
      <c r="C817" s="32"/>
      <c r="F817" s="32"/>
      <c r="G817">
        <f>COUNTIFS('Audit Raw data'!J:J,A:A,'Audit Raw data'!E:E,F:F)</f>
        <v>0</v>
      </c>
      <c r="H817" s="42" t="str">
        <f>IFERROR(SUMIFS('Audit Raw data'!BZ:BZ,'Audit Raw data'!J:J,A:A,'Audit Raw data'!E:E,F:F)/G817,"-")</f>
        <v>-</v>
      </c>
      <c r="I817">
        <f>COUNTIFS('Audit Raw data'!AM:AM,"Yes",'Audit Raw data'!J:J,A:A,'Audit Raw data'!E:E,'Day wise agent'!F:F)</f>
        <v>0</v>
      </c>
      <c r="J817">
        <f>COUNTIFS('Audit Raw data'!AM:AM,"NO",'Audit Raw data'!J:J,A:A,'Audit Raw data'!E:E,'Day wise agent'!F:F)</f>
        <v>0</v>
      </c>
      <c r="K817" s="12" t="str">
        <f t="shared" si="12"/>
        <v xml:space="preserve"> </v>
      </c>
    </row>
    <row r="818" spans="3:11" x14ac:dyDescent="0.35">
      <c r="C818" s="32"/>
      <c r="F818" s="32"/>
      <c r="G818">
        <f>COUNTIFS('Audit Raw data'!J:J,A:A,'Audit Raw data'!E:E,F:F)</f>
        <v>0</v>
      </c>
      <c r="H818" s="42" t="str">
        <f>IFERROR(SUMIFS('Audit Raw data'!BZ:BZ,'Audit Raw data'!J:J,A:A,'Audit Raw data'!E:E,F:F)/G818,"-")</f>
        <v>-</v>
      </c>
      <c r="I818">
        <f>COUNTIFS('Audit Raw data'!AM:AM,"Yes",'Audit Raw data'!J:J,A:A,'Audit Raw data'!E:E,'Day wise agent'!F:F)</f>
        <v>0</v>
      </c>
      <c r="J818">
        <f>COUNTIFS('Audit Raw data'!AM:AM,"NO",'Audit Raw data'!J:J,A:A,'Audit Raw data'!E:E,'Day wise agent'!F:F)</f>
        <v>0</v>
      </c>
      <c r="K818" s="12" t="str">
        <f t="shared" si="12"/>
        <v xml:space="preserve"> </v>
      </c>
    </row>
    <row r="819" spans="3:11" x14ac:dyDescent="0.35">
      <c r="C819" s="32"/>
      <c r="F819" s="32"/>
      <c r="G819">
        <f>COUNTIFS('Audit Raw data'!J:J,A:A,'Audit Raw data'!E:E,F:F)</f>
        <v>0</v>
      </c>
      <c r="H819" s="42" t="str">
        <f>IFERROR(SUMIFS('Audit Raw data'!BZ:BZ,'Audit Raw data'!J:J,A:A,'Audit Raw data'!E:E,F:F)/G819,"-")</f>
        <v>-</v>
      </c>
      <c r="I819">
        <f>COUNTIFS('Audit Raw data'!AM:AM,"Yes",'Audit Raw data'!J:J,A:A,'Audit Raw data'!E:E,'Day wise agent'!F:F)</f>
        <v>0</v>
      </c>
      <c r="J819">
        <f>COUNTIFS('Audit Raw data'!AM:AM,"NO",'Audit Raw data'!J:J,A:A,'Audit Raw data'!E:E,'Day wise agent'!F:F)</f>
        <v>0</v>
      </c>
      <c r="K819" s="12" t="str">
        <f t="shared" si="12"/>
        <v xml:space="preserve"> </v>
      </c>
    </row>
    <row r="820" spans="3:11" x14ac:dyDescent="0.35">
      <c r="C820" s="32"/>
      <c r="F820" s="32"/>
      <c r="G820">
        <f>COUNTIFS('Audit Raw data'!J:J,A:A,'Audit Raw data'!E:E,F:F)</f>
        <v>0</v>
      </c>
      <c r="H820" s="42" t="str">
        <f>IFERROR(SUMIFS('Audit Raw data'!BZ:BZ,'Audit Raw data'!J:J,A:A,'Audit Raw data'!E:E,F:F)/G820,"-")</f>
        <v>-</v>
      </c>
      <c r="I820">
        <f>COUNTIFS('Audit Raw data'!AM:AM,"Yes",'Audit Raw data'!J:J,A:A,'Audit Raw data'!E:E,'Day wise agent'!F:F)</f>
        <v>0</v>
      </c>
      <c r="J820">
        <f>COUNTIFS('Audit Raw data'!AM:AM,"NO",'Audit Raw data'!J:J,A:A,'Audit Raw data'!E:E,'Day wise agent'!F:F)</f>
        <v>0</v>
      </c>
      <c r="K820" s="12" t="str">
        <f t="shared" si="12"/>
        <v xml:space="preserve"> </v>
      </c>
    </row>
    <row r="821" spans="3:11" x14ac:dyDescent="0.35">
      <c r="C821" s="32"/>
      <c r="F821" s="32"/>
      <c r="G821">
        <f>COUNTIFS('Audit Raw data'!J:J,A:A,'Audit Raw data'!E:E,F:F)</f>
        <v>0</v>
      </c>
      <c r="H821" s="42" t="str">
        <f>IFERROR(SUMIFS('Audit Raw data'!BZ:BZ,'Audit Raw data'!J:J,A:A,'Audit Raw data'!E:E,F:F)/G821,"-")</f>
        <v>-</v>
      </c>
      <c r="I821">
        <f>COUNTIFS('Audit Raw data'!AM:AM,"Yes",'Audit Raw data'!J:J,A:A,'Audit Raw data'!E:E,'Day wise agent'!F:F)</f>
        <v>0</v>
      </c>
      <c r="J821">
        <f>COUNTIFS('Audit Raw data'!AM:AM,"NO",'Audit Raw data'!J:J,A:A,'Audit Raw data'!E:E,'Day wise agent'!F:F)</f>
        <v>0</v>
      </c>
      <c r="K821" s="12" t="str">
        <f t="shared" si="12"/>
        <v xml:space="preserve"> </v>
      </c>
    </row>
    <row r="822" spans="3:11" x14ac:dyDescent="0.35">
      <c r="C822" s="32"/>
      <c r="F822" s="32"/>
      <c r="G822">
        <f>COUNTIFS('Audit Raw data'!J:J,A:A,'Audit Raw data'!E:E,F:F)</f>
        <v>0</v>
      </c>
      <c r="H822" s="42" t="str">
        <f>IFERROR(SUMIFS('Audit Raw data'!BZ:BZ,'Audit Raw data'!J:J,A:A,'Audit Raw data'!E:E,F:F)/G822,"-")</f>
        <v>-</v>
      </c>
      <c r="I822">
        <f>COUNTIFS('Audit Raw data'!AM:AM,"Yes",'Audit Raw data'!J:J,A:A,'Audit Raw data'!E:E,'Day wise agent'!F:F)</f>
        <v>0</v>
      </c>
      <c r="J822">
        <f>COUNTIFS('Audit Raw data'!AM:AM,"NO",'Audit Raw data'!J:J,A:A,'Audit Raw data'!E:E,'Day wise agent'!F:F)</f>
        <v>0</v>
      </c>
      <c r="K822" s="12" t="str">
        <f t="shared" si="12"/>
        <v xml:space="preserve"> </v>
      </c>
    </row>
    <row r="823" spans="3:11" x14ac:dyDescent="0.35">
      <c r="C823" s="32"/>
      <c r="F823" s="32"/>
      <c r="G823">
        <f>COUNTIFS('Audit Raw data'!J:J,A:A,'Audit Raw data'!E:E,F:F)</f>
        <v>0</v>
      </c>
      <c r="H823" s="42" t="str">
        <f>IFERROR(SUMIFS('Audit Raw data'!BZ:BZ,'Audit Raw data'!J:J,A:A,'Audit Raw data'!E:E,F:F)/G823,"-")</f>
        <v>-</v>
      </c>
      <c r="I823">
        <f>COUNTIFS('Audit Raw data'!AM:AM,"Yes",'Audit Raw data'!J:J,A:A,'Audit Raw data'!E:E,'Day wise agent'!F:F)</f>
        <v>0</v>
      </c>
      <c r="J823">
        <f>COUNTIFS('Audit Raw data'!AM:AM,"NO",'Audit Raw data'!J:J,A:A,'Audit Raw data'!E:E,'Day wise agent'!F:F)</f>
        <v>0</v>
      </c>
      <c r="K823" s="12" t="str">
        <f t="shared" si="12"/>
        <v xml:space="preserve"> </v>
      </c>
    </row>
    <row r="824" spans="3:11" x14ac:dyDescent="0.35">
      <c r="C824" s="32"/>
      <c r="F824" s="32"/>
      <c r="G824">
        <f>COUNTIFS('Audit Raw data'!J:J,A:A,'Audit Raw data'!E:E,F:F)</f>
        <v>0</v>
      </c>
      <c r="H824" s="42" t="str">
        <f>IFERROR(SUMIFS('Audit Raw data'!BZ:BZ,'Audit Raw data'!J:J,A:A,'Audit Raw data'!E:E,F:F)/G824,"-")</f>
        <v>-</v>
      </c>
      <c r="I824">
        <f>COUNTIFS('Audit Raw data'!AM:AM,"Yes",'Audit Raw data'!J:J,A:A,'Audit Raw data'!E:E,'Day wise agent'!F:F)</f>
        <v>0</v>
      </c>
      <c r="J824">
        <f>COUNTIFS('Audit Raw data'!AM:AM,"NO",'Audit Raw data'!J:J,A:A,'Audit Raw data'!E:E,'Day wise agent'!F:F)</f>
        <v>0</v>
      </c>
      <c r="K824" s="12" t="str">
        <f t="shared" si="12"/>
        <v xml:space="preserve"> </v>
      </c>
    </row>
    <row r="825" spans="3:11" x14ac:dyDescent="0.35">
      <c r="C825" s="32"/>
      <c r="F825" s="32"/>
      <c r="G825">
        <f>COUNTIFS('Audit Raw data'!J:J,A:A,'Audit Raw data'!E:E,F:F)</f>
        <v>0</v>
      </c>
      <c r="H825" s="42" t="str">
        <f>IFERROR(SUMIFS('Audit Raw data'!BZ:BZ,'Audit Raw data'!J:J,A:A,'Audit Raw data'!E:E,F:F)/G825,"-")</f>
        <v>-</v>
      </c>
      <c r="I825">
        <f>COUNTIFS('Audit Raw data'!AM:AM,"Yes",'Audit Raw data'!J:J,A:A,'Audit Raw data'!E:E,'Day wise agent'!F:F)</f>
        <v>0</v>
      </c>
      <c r="J825">
        <f>COUNTIFS('Audit Raw data'!AM:AM,"NO",'Audit Raw data'!J:J,A:A,'Audit Raw data'!E:E,'Day wise agent'!F:F)</f>
        <v>0</v>
      </c>
      <c r="K825" s="12" t="str">
        <f t="shared" si="12"/>
        <v xml:space="preserve"> </v>
      </c>
    </row>
    <row r="826" spans="3:11" x14ac:dyDescent="0.35">
      <c r="C826" s="32"/>
      <c r="F826" s="32"/>
      <c r="G826">
        <f>COUNTIFS('Audit Raw data'!J:J,A:A,'Audit Raw data'!E:E,F:F)</f>
        <v>0</v>
      </c>
      <c r="H826" s="42" t="str">
        <f>IFERROR(SUMIFS('Audit Raw data'!BZ:BZ,'Audit Raw data'!J:J,A:A,'Audit Raw data'!E:E,F:F)/G826,"-")</f>
        <v>-</v>
      </c>
      <c r="I826">
        <f>COUNTIFS('Audit Raw data'!AM:AM,"Yes",'Audit Raw data'!J:J,A:A,'Audit Raw data'!E:E,'Day wise agent'!F:F)</f>
        <v>0</v>
      </c>
      <c r="J826">
        <f>COUNTIFS('Audit Raw data'!AM:AM,"NO",'Audit Raw data'!J:J,A:A,'Audit Raw data'!E:E,'Day wise agent'!F:F)</f>
        <v>0</v>
      </c>
      <c r="K826" s="12" t="str">
        <f t="shared" si="12"/>
        <v xml:space="preserve"> </v>
      </c>
    </row>
    <row r="827" spans="3:11" x14ac:dyDescent="0.35">
      <c r="C827" s="32"/>
      <c r="F827" s="32"/>
      <c r="G827">
        <f>COUNTIFS('Audit Raw data'!J:J,A:A,'Audit Raw data'!E:E,F:F)</f>
        <v>0</v>
      </c>
      <c r="H827" s="42" t="str">
        <f>IFERROR(SUMIFS('Audit Raw data'!BZ:BZ,'Audit Raw data'!J:J,A:A,'Audit Raw data'!E:E,F:F)/G827,"-")</f>
        <v>-</v>
      </c>
      <c r="I827">
        <f>COUNTIFS('Audit Raw data'!AM:AM,"Yes",'Audit Raw data'!J:J,A:A,'Audit Raw data'!E:E,'Day wise agent'!F:F)</f>
        <v>0</v>
      </c>
      <c r="J827">
        <f>COUNTIFS('Audit Raw data'!AM:AM,"NO",'Audit Raw data'!J:J,A:A,'Audit Raw data'!E:E,'Day wise agent'!F:F)</f>
        <v>0</v>
      </c>
      <c r="K827" s="12" t="str">
        <f t="shared" si="12"/>
        <v xml:space="preserve"> </v>
      </c>
    </row>
    <row r="828" spans="3:11" x14ac:dyDescent="0.35">
      <c r="C828" s="32"/>
      <c r="F828" s="32"/>
      <c r="G828">
        <f>COUNTIFS('Audit Raw data'!J:J,A:A,'Audit Raw data'!E:E,F:F)</f>
        <v>0</v>
      </c>
      <c r="H828" s="42" t="str">
        <f>IFERROR(SUMIFS('Audit Raw data'!BZ:BZ,'Audit Raw data'!J:J,A:A,'Audit Raw data'!E:E,F:F)/G828,"-")</f>
        <v>-</v>
      </c>
      <c r="I828">
        <f>COUNTIFS('Audit Raw data'!AM:AM,"Yes",'Audit Raw data'!J:J,A:A,'Audit Raw data'!E:E,'Day wise agent'!F:F)</f>
        <v>0</v>
      </c>
      <c r="J828">
        <f>COUNTIFS('Audit Raw data'!AM:AM,"NO",'Audit Raw data'!J:J,A:A,'Audit Raw data'!E:E,'Day wise agent'!F:F)</f>
        <v>0</v>
      </c>
      <c r="K828" s="12" t="str">
        <f t="shared" si="12"/>
        <v xml:space="preserve"> </v>
      </c>
    </row>
    <row r="829" spans="3:11" x14ac:dyDescent="0.35">
      <c r="C829" s="32"/>
      <c r="F829" s="32"/>
      <c r="G829">
        <f>COUNTIFS('Audit Raw data'!J:J,A:A,'Audit Raw data'!E:E,F:F)</f>
        <v>0</v>
      </c>
      <c r="H829" s="42" t="str">
        <f>IFERROR(SUMIFS('Audit Raw data'!BZ:BZ,'Audit Raw data'!J:J,A:A,'Audit Raw data'!E:E,F:F)/G829,"-")</f>
        <v>-</v>
      </c>
      <c r="I829">
        <f>COUNTIFS('Audit Raw data'!AM:AM,"Yes",'Audit Raw data'!J:J,A:A,'Audit Raw data'!E:E,'Day wise agent'!F:F)</f>
        <v>0</v>
      </c>
      <c r="J829">
        <f>COUNTIFS('Audit Raw data'!AM:AM,"NO",'Audit Raw data'!J:J,A:A,'Audit Raw data'!E:E,'Day wise agent'!F:F)</f>
        <v>0</v>
      </c>
      <c r="K829" s="12" t="str">
        <f t="shared" si="12"/>
        <v xml:space="preserve"> </v>
      </c>
    </row>
    <row r="830" spans="3:11" x14ac:dyDescent="0.35">
      <c r="C830" s="32"/>
      <c r="F830" s="32"/>
      <c r="G830">
        <f>COUNTIFS('Audit Raw data'!J:J,A:A,'Audit Raw data'!E:E,F:F)</f>
        <v>0</v>
      </c>
      <c r="H830" s="42" t="str">
        <f>IFERROR(SUMIFS('Audit Raw data'!BZ:BZ,'Audit Raw data'!J:J,A:A,'Audit Raw data'!E:E,F:F)/G830,"-")</f>
        <v>-</v>
      </c>
      <c r="I830">
        <f>COUNTIFS('Audit Raw data'!AM:AM,"Yes",'Audit Raw data'!J:J,A:A,'Audit Raw data'!E:E,'Day wise agent'!F:F)</f>
        <v>0</v>
      </c>
      <c r="J830">
        <f>COUNTIFS('Audit Raw data'!AM:AM,"NO",'Audit Raw data'!J:J,A:A,'Audit Raw data'!E:E,'Day wise agent'!F:F)</f>
        <v>0</v>
      </c>
      <c r="K830" s="12" t="str">
        <f t="shared" si="12"/>
        <v xml:space="preserve"> </v>
      </c>
    </row>
    <row r="831" spans="3:11" x14ac:dyDescent="0.35">
      <c r="C831" s="32"/>
      <c r="F831" s="32"/>
      <c r="G831">
        <f>COUNTIFS('Audit Raw data'!J:J,A:A,'Audit Raw data'!E:E,F:F)</f>
        <v>0</v>
      </c>
      <c r="H831" s="42" t="str">
        <f>IFERROR(SUMIFS('Audit Raw data'!BZ:BZ,'Audit Raw data'!J:J,A:A,'Audit Raw data'!E:E,F:F)/G831,"-")</f>
        <v>-</v>
      </c>
      <c r="I831">
        <f>COUNTIFS('Audit Raw data'!AM:AM,"Yes",'Audit Raw data'!J:J,A:A,'Audit Raw data'!E:E,'Day wise agent'!F:F)</f>
        <v>0</v>
      </c>
      <c r="J831">
        <f>COUNTIFS('Audit Raw data'!AM:AM,"NO",'Audit Raw data'!J:J,A:A,'Audit Raw data'!E:E,'Day wise agent'!F:F)</f>
        <v>0</v>
      </c>
      <c r="K831" s="12" t="str">
        <f t="shared" si="12"/>
        <v xml:space="preserve"> </v>
      </c>
    </row>
    <row r="832" spans="3:11" x14ac:dyDescent="0.35">
      <c r="C832" s="32"/>
      <c r="F832" s="32"/>
      <c r="G832">
        <f>COUNTIFS('Audit Raw data'!J:J,A:A,'Audit Raw data'!E:E,F:F)</f>
        <v>0</v>
      </c>
      <c r="H832" s="42" t="str">
        <f>IFERROR(SUMIFS('Audit Raw data'!BZ:BZ,'Audit Raw data'!J:J,A:A,'Audit Raw data'!E:E,F:F)/G832,"-")</f>
        <v>-</v>
      </c>
      <c r="I832">
        <f>COUNTIFS('Audit Raw data'!AM:AM,"Yes",'Audit Raw data'!J:J,A:A,'Audit Raw data'!E:E,'Day wise agent'!F:F)</f>
        <v>0</v>
      </c>
      <c r="J832">
        <f>COUNTIFS('Audit Raw data'!AM:AM,"NO",'Audit Raw data'!J:J,A:A,'Audit Raw data'!E:E,'Day wise agent'!F:F)</f>
        <v>0</v>
      </c>
      <c r="K832" s="12" t="str">
        <f t="shared" si="12"/>
        <v xml:space="preserve"> </v>
      </c>
    </row>
    <row r="833" spans="3:11" x14ac:dyDescent="0.35">
      <c r="C833" s="32"/>
      <c r="F833" s="32"/>
      <c r="G833">
        <f>COUNTIFS('Audit Raw data'!J:J,A:A,'Audit Raw data'!E:E,F:F)</f>
        <v>0</v>
      </c>
      <c r="H833" s="42" t="str">
        <f>IFERROR(SUMIFS('Audit Raw data'!BZ:BZ,'Audit Raw data'!J:J,A:A,'Audit Raw data'!E:E,F:F)/G833,"-")</f>
        <v>-</v>
      </c>
      <c r="I833">
        <f>COUNTIFS('Audit Raw data'!AM:AM,"Yes",'Audit Raw data'!J:J,A:A,'Audit Raw data'!E:E,'Day wise agent'!F:F)</f>
        <v>0</v>
      </c>
      <c r="J833">
        <f>COUNTIFS('Audit Raw data'!AM:AM,"NO",'Audit Raw data'!J:J,A:A,'Audit Raw data'!E:E,'Day wise agent'!F:F)</f>
        <v>0</v>
      </c>
      <c r="K833" s="12" t="str">
        <f t="shared" si="12"/>
        <v xml:space="preserve"> </v>
      </c>
    </row>
    <row r="834" spans="3:11" x14ac:dyDescent="0.35">
      <c r="C834" s="32"/>
      <c r="F834" s="32"/>
      <c r="G834">
        <f>COUNTIFS('Audit Raw data'!J:J,A:A,'Audit Raw data'!E:E,F:F)</f>
        <v>0</v>
      </c>
      <c r="H834" s="42" t="str">
        <f>IFERROR(SUMIFS('Audit Raw data'!BZ:BZ,'Audit Raw data'!J:J,A:A,'Audit Raw data'!E:E,F:F)/G834,"-")</f>
        <v>-</v>
      </c>
      <c r="I834">
        <f>COUNTIFS('Audit Raw data'!AM:AM,"Yes",'Audit Raw data'!J:J,A:A,'Audit Raw data'!E:E,'Day wise agent'!F:F)</f>
        <v>0</v>
      </c>
      <c r="J834">
        <f>COUNTIFS('Audit Raw data'!AM:AM,"NO",'Audit Raw data'!J:J,A:A,'Audit Raw data'!E:E,'Day wise agent'!F:F)</f>
        <v>0</v>
      </c>
      <c r="K834" s="12" t="str">
        <f t="shared" si="12"/>
        <v xml:space="preserve"> </v>
      </c>
    </row>
    <row r="835" spans="3:11" x14ac:dyDescent="0.35">
      <c r="C835" s="32"/>
      <c r="F835" s="32"/>
      <c r="G835">
        <f>COUNTIFS('Audit Raw data'!J:J,A:A,'Audit Raw data'!E:E,F:F)</f>
        <v>0</v>
      </c>
      <c r="H835" s="42" t="str">
        <f>IFERROR(SUMIFS('Audit Raw data'!BZ:BZ,'Audit Raw data'!J:J,A:A,'Audit Raw data'!E:E,F:F)/G835,"-")</f>
        <v>-</v>
      </c>
      <c r="I835">
        <f>COUNTIFS('Audit Raw data'!AM:AM,"Yes",'Audit Raw data'!J:J,A:A,'Audit Raw data'!E:E,'Day wise agent'!F:F)</f>
        <v>0</v>
      </c>
      <c r="J835">
        <f>COUNTIFS('Audit Raw data'!AM:AM,"NO",'Audit Raw data'!J:J,A:A,'Audit Raw data'!E:E,'Day wise agent'!F:F)</f>
        <v>0</v>
      </c>
      <c r="K835" s="12" t="str">
        <f t="shared" ref="K835:K898" si="13">IFERROR(I835/G835," ")</f>
        <v xml:space="preserve"> </v>
      </c>
    </row>
    <row r="836" spans="3:11" x14ac:dyDescent="0.35">
      <c r="C836" s="32"/>
      <c r="F836" s="32"/>
      <c r="G836">
        <f>COUNTIFS('Audit Raw data'!J:J,A:A,'Audit Raw data'!E:E,F:F)</f>
        <v>0</v>
      </c>
      <c r="H836" s="42" t="str">
        <f>IFERROR(SUMIFS('Audit Raw data'!BZ:BZ,'Audit Raw data'!J:J,A:A,'Audit Raw data'!E:E,F:F)/G836,"-")</f>
        <v>-</v>
      </c>
      <c r="I836">
        <f>COUNTIFS('Audit Raw data'!AM:AM,"Yes",'Audit Raw data'!J:J,A:A,'Audit Raw data'!E:E,'Day wise agent'!F:F)</f>
        <v>0</v>
      </c>
      <c r="J836">
        <f>COUNTIFS('Audit Raw data'!AM:AM,"NO",'Audit Raw data'!J:J,A:A,'Audit Raw data'!E:E,'Day wise agent'!F:F)</f>
        <v>0</v>
      </c>
      <c r="K836" s="12" t="str">
        <f t="shared" si="13"/>
        <v xml:space="preserve"> </v>
      </c>
    </row>
    <row r="837" spans="3:11" x14ac:dyDescent="0.35">
      <c r="C837" s="32"/>
      <c r="F837" s="32"/>
      <c r="G837">
        <f>COUNTIFS('Audit Raw data'!J:J,A:A,'Audit Raw data'!E:E,F:F)</f>
        <v>0</v>
      </c>
      <c r="H837" s="42" t="str">
        <f>IFERROR(SUMIFS('Audit Raw data'!BZ:BZ,'Audit Raw data'!J:J,A:A,'Audit Raw data'!E:E,F:F)/G837,"-")</f>
        <v>-</v>
      </c>
      <c r="I837">
        <f>COUNTIFS('Audit Raw data'!AM:AM,"Yes",'Audit Raw data'!J:J,A:A,'Audit Raw data'!E:E,'Day wise agent'!F:F)</f>
        <v>0</v>
      </c>
      <c r="J837">
        <f>COUNTIFS('Audit Raw data'!AM:AM,"NO",'Audit Raw data'!J:J,A:A,'Audit Raw data'!E:E,'Day wise agent'!F:F)</f>
        <v>0</v>
      </c>
      <c r="K837" s="12" t="str">
        <f t="shared" si="13"/>
        <v xml:space="preserve"> </v>
      </c>
    </row>
    <row r="838" spans="3:11" x14ac:dyDescent="0.35">
      <c r="C838" s="32"/>
      <c r="F838" s="32"/>
      <c r="G838">
        <f>COUNTIFS('Audit Raw data'!J:J,A:A,'Audit Raw data'!E:E,F:F)</f>
        <v>0</v>
      </c>
      <c r="H838" s="42" t="str">
        <f>IFERROR(SUMIFS('Audit Raw data'!BZ:BZ,'Audit Raw data'!J:J,A:A,'Audit Raw data'!E:E,F:F)/G838,"-")</f>
        <v>-</v>
      </c>
      <c r="I838">
        <f>COUNTIFS('Audit Raw data'!AM:AM,"Yes",'Audit Raw data'!J:J,A:A,'Audit Raw data'!E:E,'Day wise agent'!F:F)</f>
        <v>0</v>
      </c>
      <c r="J838">
        <f>COUNTIFS('Audit Raw data'!AM:AM,"NO",'Audit Raw data'!J:J,A:A,'Audit Raw data'!E:E,'Day wise agent'!F:F)</f>
        <v>0</v>
      </c>
      <c r="K838" s="12" t="str">
        <f t="shared" si="13"/>
        <v xml:space="preserve"> </v>
      </c>
    </row>
    <row r="839" spans="3:11" x14ac:dyDescent="0.35">
      <c r="C839" s="32"/>
      <c r="F839" s="32"/>
      <c r="G839">
        <f>COUNTIFS('Audit Raw data'!J:J,A:A,'Audit Raw data'!E:E,F:F)</f>
        <v>0</v>
      </c>
      <c r="H839" s="42" t="str">
        <f>IFERROR(SUMIFS('Audit Raw data'!BZ:BZ,'Audit Raw data'!J:J,A:A,'Audit Raw data'!E:E,F:F)/G839,"-")</f>
        <v>-</v>
      </c>
      <c r="I839">
        <f>COUNTIFS('Audit Raw data'!AM:AM,"Yes",'Audit Raw data'!J:J,A:A,'Audit Raw data'!E:E,'Day wise agent'!F:F)</f>
        <v>0</v>
      </c>
      <c r="J839">
        <f>COUNTIFS('Audit Raw data'!AM:AM,"NO",'Audit Raw data'!J:J,A:A,'Audit Raw data'!E:E,'Day wise agent'!F:F)</f>
        <v>0</v>
      </c>
      <c r="K839" s="12" t="str">
        <f t="shared" si="13"/>
        <v xml:space="preserve"> </v>
      </c>
    </row>
    <row r="840" spans="3:11" x14ac:dyDescent="0.35">
      <c r="C840" s="32"/>
      <c r="F840" s="32"/>
      <c r="G840">
        <f>COUNTIFS('Audit Raw data'!J:J,A:A,'Audit Raw data'!E:E,F:F)</f>
        <v>0</v>
      </c>
      <c r="H840" s="42" t="str">
        <f>IFERROR(SUMIFS('Audit Raw data'!BZ:BZ,'Audit Raw data'!J:J,A:A,'Audit Raw data'!E:E,F:F)/G840,"-")</f>
        <v>-</v>
      </c>
      <c r="I840">
        <f>COUNTIFS('Audit Raw data'!AM:AM,"Yes",'Audit Raw data'!J:J,A:A,'Audit Raw data'!E:E,'Day wise agent'!F:F)</f>
        <v>0</v>
      </c>
      <c r="J840">
        <f>COUNTIFS('Audit Raw data'!AM:AM,"NO",'Audit Raw data'!J:J,A:A,'Audit Raw data'!E:E,'Day wise agent'!F:F)</f>
        <v>0</v>
      </c>
      <c r="K840" s="12" t="str">
        <f t="shared" si="13"/>
        <v xml:space="preserve"> </v>
      </c>
    </row>
    <row r="841" spans="3:11" x14ac:dyDescent="0.35">
      <c r="C841" s="32"/>
      <c r="F841" s="32"/>
      <c r="G841">
        <f>COUNTIFS('Audit Raw data'!J:J,A:A,'Audit Raw data'!E:E,F:F)</f>
        <v>0</v>
      </c>
      <c r="H841" s="42" t="str">
        <f>IFERROR(SUMIFS('Audit Raw data'!BZ:BZ,'Audit Raw data'!J:J,A:A,'Audit Raw data'!E:E,F:F)/G841,"-")</f>
        <v>-</v>
      </c>
      <c r="I841">
        <f>COUNTIFS('Audit Raw data'!AM:AM,"Yes",'Audit Raw data'!J:J,A:A,'Audit Raw data'!E:E,'Day wise agent'!F:F)</f>
        <v>0</v>
      </c>
      <c r="J841">
        <f>COUNTIFS('Audit Raw data'!AM:AM,"NO",'Audit Raw data'!J:J,A:A,'Audit Raw data'!E:E,'Day wise agent'!F:F)</f>
        <v>0</v>
      </c>
      <c r="K841" s="12" t="str">
        <f t="shared" si="13"/>
        <v xml:space="preserve"> </v>
      </c>
    </row>
    <row r="842" spans="3:11" x14ac:dyDescent="0.35">
      <c r="C842" s="32"/>
      <c r="F842" s="32"/>
      <c r="G842">
        <f>COUNTIFS('Audit Raw data'!J:J,A:A,'Audit Raw data'!E:E,F:F)</f>
        <v>0</v>
      </c>
      <c r="H842" s="42" t="str">
        <f>IFERROR(SUMIFS('Audit Raw data'!BZ:BZ,'Audit Raw data'!J:J,A:A,'Audit Raw data'!E:E,F:F)/G842,"-")</f>
        <v>-</v>
      </c>
      <c r="I842">
        <f>COUNTIFS('Audit Raw data'!AM:AM,"Yes",'Audit Raw data'!J:J,A:A,'Audit Raw data'!E:E,'Day wise agent'!F:F)</f>
        <v>0</v>
      </c>
      <c r="J842">
        <f>COUNTIFS('Audit Raw data'!AM:AM,"NO",'Audit Raw data'!J:J,A:A,'Audit Raw data'!E:E,'Day wise agent'!F:F)</f>
        <v>0</v>
      </c>
      <c r="K842" s="12" t="str">
        <f t="shared" si="13"/>
        <v xml:space="preserve"> </v>
      </c>
    </row>
    <row r="843" spans="3:11" x14ac:dyDescent="0.35">
      <c r="C843" s="32"/>
      <c r="F843" s="32"/>
      <c r="G843">
        <f>COUNTIFS('Audit Raw data'!J:J,A:A,'Audit Raw data'!E:E,F:F)</f>
        <v>0</v>
      </c>
      <c r="H843" s="42" t="str">
        <f>IFERROR(SUMIFS('Audit Raw data'!BZ:BZ,'Audit Raw data'!J:J,A:A,'Audit Raw data'!E:E,F:F)/G843,"-")</f>
        <v>-</v>
      </c>
      <c r="I843">
        <f>COUNTIFS('Audit Raw data'!AM:AM,"Yes",'Audit Raw data'!J:J,A:A,'Audit Raw data'!E:E,'Day wise agent'!F:F)</f>
        <v>0</v>
      </c>
      <c r="J843">
        <f>COUNTIFS('Audit Raw data'!AM:AM,"NO",'Audit Raw data'!J:J,A:A,'Audit Raw data'!E:E,'Day wise agent'!F:F)</f>
        <v>0</v>
      </c>
      <c r="K843" s="12" t="str">
        <f t="shared" si="13"/>
        <v xml:space="preserve"> </v>
      </c>
    </row>
    <row r="844" spans="3:11" x14ac:dyDescent="0.35">
      <c r="C844" s="32"/>
      <c r="F844" s="32"/>
      <c r="G844">
        <f>COUNTIFS('Audit Raw data'!J:J,A:A,'Audit Raw data'!E:E,F:F)</f>
        <v>0</v>
      </c>
      <c r="H844" s="42" t="str">
        <f>IFERROR(SUMIFS('Audit Raw data'!BZ:BZ,'Audit Raw data'!J:J,A:A,'Audit Raw data'!E:E,F:F)/G844,"-")</f>
        <v>-</v>
      </c>
      <c r="I844">
        <f>COUNTIFS('Audit Raw data'!AM:AM,"Yes",'Audit Raw data'!J:J,A:A,'Audit Raw data'!E:E,'Day wise agent'!F:F)</f>
        <v>0</v>
      </c>
      <c r="J844">
        <f>COUNTIFS('Audit Raw data'!AM:AM,"NO",'Audit Raw data'!J:J,A:A,'Audit Raw data'!E:E,'Day wise agent'!F:F)</f>
        <v>0</v>
      </c>
      <c r="K844" s="12" t="str">
        <f t="shared" si="13"/>
        <v xml:space="preserve"> </v>
      </c>
    </row>
    <row r="845" spans="3:11" x14ac:dyDescent="0.35">
      <c r="C845" s="32"/>
      <c r="F845" s="32"/>
      <c r="G845">
        <f>COUNTIFS('Audit Raw data'!J:J,A:A,'Audit Raw data'!E:E,F:F)</f>
        <v>0</v>
      </c>
      <c r="H845" s="42" t="str">
        <f>IFERROR(SUMIFS('Audit Raw data'!BZ:BZ,'Audit Raw data'!J:J,A:A,'Audit Raw data'!E:E,F:F)/G845,"-")</f>
        <v>-</v>
      </c>
      <c r="I845">
        <f>COUNTIFS('Audit Raw data'!AM:AM,"Yes",'Audit Raw data'!J:J,A:A,'Audit Raw data'!E:E,'Day wise agent'!F:F)</f>
        <v>0</v>
      </c>
      <c r="J845">
        <f>COUNTIFS('Audit Raw data'!AM:AM,"NO",'Audit Raw data'!J:J,A:A,'Audit Raw data'!E:E,'Day wise agent'!F:F)</f>
        <v>0</v>
      </c>
      <c r="K845" s="12" t="str">
        <f t="shared" si="13"/>
        <v xml:space="preserve"> </v>
      </c>
    </row>
    <row r="846" spans="3:11" x14ac:dyDescent="0.35">
      <c r="C846" s="32"/>
      <c r="F846" s="32"/>
      <c r="G846">
        <f>COUNTIFS('Audit Raw data'!J:J,A:A,'Audit Raw data'!E:E,F:F)</f>
        <v>0</v>
      </c>
      <c r="H846" s="42" t="str">
        <f>IFERROR(SUMIFS('Audit Raw data'!BZ:BZ,'Audit Raw data'!J:J,A:A,'Audit Raw data'!E:E,F:F)/G846,"-")</f>
        <v>-</v>
      </c>
      <c r="I846">
        <f>COUNTIFS('Audit Raw data'!AM:AM,"Yes",'Audit Raw data'!J:J,A:A,'Audit Raw data'!E:E,'Day wise agent'!F:F)</f>
        <v>0</v>
      </c>
      <c r="J846">
        <f>COUNTIFS('Audit Raw data'!AM:AM,"NO",'Audit Raw data'!J:J,A:A,'Audit Raw data'!E:E,'Day wise agent'!F:F)</f>
        <v>0</v>
      </c>
      <c r="K846" s="12" t="str">
        <f t="shared" si="13"/>
        <v xml:space="preserve"> </v>
      </c>
    </row>
    <row r="847" spans="3:11" x14ac:dyDescent="0.35">
      <c r="C847" s="32"/>
      <c r="F847" s="32"/>
      <c r="G847">
        <f>COUNTIFS('Audit Raw data'!J:J,A:A,'Audit Raw data'!E:E,F:F)</f>
        <v>0</v>
      </c>
      <c r="H847" s="42" t="str">
        <f>IFERROR(SUMIFS('Audit Raw data'!BZ:BZ,'Audit Raw data'!J:J,A:A,'Audit Raw data'!E:E,F:F)/G847,"-")</f>
        <v>-</v>
      </c>
      <c r="I847">
        <f>COUNTIFS('Audit Raw data'!AM:AM,"Yes",'Audit Raw data'!J:J,A:A,'Audit Raw data'!E:E,'Day wise agent'!F:F)</f>
        <v>0</v>
      </c>
      <c r="J847">
        <f>COUNTIFS('Audit Raw data'!AM:AM,"NO",'Audit Raw data'!J:J,A:A,'Audit Raw data'!E:E,'Day wise agent'!F:F)</f>
        <v>0</v>
      </c>
      <c r="K847" s="12" t="str">
        <f t="shared" si="13"/>
        <v xml:space="preserve"> </v>
      </c>
    </row>
    <row r="848" spans="3:11" x14ac:dyDescent="0.35">
      <c r="C848" s="32"/>
      <c r="F848" s="32"/>
      <c r="G848">
        <f>COUNTIFS('Audit Raw data'!J:J,A:A,'Audit Raw data'!E:E,F:F)</f>
        <v>0</v>
      </c>
      <c r="H848" s="42" t="str">
        <f>IFERROR(SUMIFS('Audit Raw data'!BZ:BZ,'Audit Raw data'!J:J,A:A,'Audit Raw data'!E:E,F:F)/G848,"-")</f>
        <v>-</v>
      </c>
      <c r="I848">
        <f>COUNTIFS('Audit Raw data'!AM:AM,"Yes",'Audit Raw data'!J:J,A:A,'Audit Raw data'!E:E,'Day wise agent'!F:F)</f>
        <v>0</v>
      </c>
      <c r="J848">
        <f>COUNTIFS('Audit Raw data'!AM:AM,"NO",'Audit Raw data'!J:J,A:A,'Audit Raw data'!E:E,'Day wise agent'!F:F)</f>
        <v>0</v>
      </c>
      <c r="K848" s="12" t="str">
        <f t="shared" si="13"/>
        <v xml:space="preserve"> </v>
      </c>
    </row>
    <row r="849" spans="3:11" x14ac:dyDescent="0.35">
      <c r="C849" s="32"/>
      <c r="F849" s="32"/>
      <c r="G849">
        <f>COUNTIFS('Audit Raw data'!J:J,A:A,'Audit Raw data'!E:E,F:F)</f>
        <v>0</v>
      </c>
      <c r="H849" s="42" t="str">
        <f>IFERROR(SUMIFS('Audit Raw data'!BZ:BZ,'Audit Raw data'!J:J,A:A,'Audit Raw data'!E:E,F:F)/G849,"-")</f>
        <v>-</v>
      </c>
      <c r="I849">
        <f>COUNTIFS('Audit Raw data'!AM:AM,"Yes",'Audit Raw data'!J:J,A:A,'Audit Raw data'!E:E,'Day wise agent'!F:F)</f>
        <v>0</v>
      </c>
      <c r="J849">
        <f>COUNTIFS('Audit Raw data'!AM:AM,"NO",'Audit Raw data'!J:J,A:A,'Audit Raw data'!E:E,'Day wise agent'!F:F)</f>
        <v>0</v>
      </c>
      <c r="K849" s="12" t="str">
        <f t="shared" si="13"/>
        <v xml:space="preserve"> </v>
      </c>
    </row>
    <row r="850" spans="3:11" x14ac:dyDescent="0.35">
      <c r="C850" s="32"/>
      <c r="F850" s="32"/>
      <c r="G850">
        <f>COUNTIFS('Audit Raw data'!J:J,A:A,'Audit Raw data'!E:E,F:F)</f>
        <v>0</v>
      </c>
      <c r="H850" s="42" t="str">
        <f>IFERROR(SUMIFS('Audit Raw data'!BZ:BZ,'Audit Raw data'!J:J,A:A,'Audit Raw data'!E:E,F:F)/G850,"-")</f>
        <v>-</v>
      </c>
      <c r="I850">
        <f>COUNTIFS('Audit Raw data'!AM:AM,"Yes",'Audit Raw data'!J:J,A:A,'Audit Raw data'!E:E,'Day wise agent'!F:F)</f>
        <v>0</v>
      </c>
      <c r="J850">
        <f>COUNTIFS('Audit Raw data'!AM:AM,"NO",'Audit Raw data'!J:J,A:A,'Audit Raw data'!E:E,'Day wise agent'!F:F)</f>
        <v>0</v>
      </c>
      <c r="K850" s="12" t="str">
        <f t="shared" si="13"/>
        <v xml:space="preserve"> </v>
      </c>
    </row>
    <row r="851" spans="3:11" x14ac:dyDescent="0.35">
      <c r="C851" s="32"/>
      <c r="F851" s="32"/>
      <c r="G851">
        <f>COUNTIFS('Audit Raw data'!J:J,A:A,'Audit Raw data'!E:E,F:F)</f>
        <v>0</v>
      </c>
      <c r="H851" s="42" t="str">
        <f>IFERROR(SUMIFS('Audit Raw data'!BZ:BZ,'Audit Raw data'!J:J,A:A,'Audit Raw data'!E:E,F:F)/G851,"-")</f>
        <v>-</v>
      </c>
      <c r="I851">
        <f>COUNTIFS('Audit Raw data'!AM:AM,"Yes",'Audit Raw data'!J:J,A:A,'Audit Raw data'!E:E,'Day wise agent'!F:F)</f>
        <v>0</v>
      </c>
      <c r="J851">
        <f>COUNTIFS('Audit Raw data'!AM:AM,"NO",'Audit Raw data'!J:J,A:A,'Audit Raw data'!E:E,'Day wise agent'!F:F)</f>
        <v>0</v>
      </c>
      <c r="K851" s="12" t="str">
        <f t="shared" si="13"/>
        <v xml:space="preserve"> </v>
      </c>
    </row>
    <row r="852" spans="3:11" x14ac:dyDescent="0.35">
      <c r="C852" s="32"/>
      <c r="F852" s="32"/>
      <c r="G852">
        <f>COUNTIFS('Audit Raw data'!J:J,A:A,'Audit Raw data'!E:E,F:F)</f>
        <v>0</v>
      </c>
      <c r="H852" s="42" t="str">
        <f>IFERROR(SUMIFS('Audit Raw data'!BZ:BZ,'Audit Raw data'!J:J,A:A,'Audit Raw data'!E:E,F:F)/G852,"-")</f>
        <v>-</v>
      </c>
      <c r="I852">
        <f>COUNTIFS('Audit Raw data'!AM:AM,"Yes",'Audit Raw data'!J:J,A:A,'Audit Raw data'!E:E,'Day wise agent'!F:F)</f>
        <v>0</v>
      </c>
      <c r="J852">
        <f>COUNTIFS('Audit Raw data'!AM:AM,"NO",'Audit Raw data'!J:J,A:A,'Audit Raw data'!E:E,'Day wise agent'!F:F)</f>
        <v>0</v>
      </c>
      <c r="K852" s="12" t="str">
        <f t="shared" si="13"/>
        <v xml:space="preserve"> </v>
      </c>
    </row>
    <row r="853" spans="3:11" x14ac:dyDescent="0.35">
      <c r="C853" s="32"/>
      <c r="F853" s="32"/>
      <c r="G853">
        <f>COUNTIFS('Audit Raw data'!J:J,A:A,'Audit Raw data'!E:E,F:F)</f>
        <v>0</v>
      </c>
      <c r="H853" s="42" t="str">
        <f>IFERROR(SUMIFS('Audit Raw data'!BZ:BZ,'Audit Raw data'!J:J,A:A,'Audit Raw data'!E:E,F:F)/G853,"-")</f>
        <v>-</v>
      </c>
      <c r="I853">
        <f>COUNTIFS('Audit Raw data'!AM:AM,"Yes",'Audit Raw data'!J:J,A:A,'Audit Raw data'!E:E,'Day wise agent'!F:F)</f>
        <v>0</v>
      </c>
      <c r="J853">
        <f>COUNTIFS('Audit Raw data'!AM:AM,"NO",'Audit Raw data'!J:J,A:A,'Audit Raw data'!E:E,'Day wise agent'!F:F)</f>
        <v>0</v>
      </c>
      <c r="K853" s="12" t="str">
        <f t="shared" si="13"/>
        <v xml:space="preserve"> </v>
      </c>
    </row>
    <row r="854" spans="3:11" x14ac:dyDescent="0.35">
      <c r="C854" s="32"/>
      <c r="F854" s="32"/>
      <c r="G854">
        <f>COUNTIFS('Audit Raw data'!J:J,A:A,'Audit Raw data'!E:E,F:F)</f>
        <v>0</v>
      </c>
      <c r="H854" s="42" t="str">
        <f>IFERROR(SUMIFS('Audit Raw data'!BZ:BZ,'Audit Raw data'!J:J,A:A,'Audit Raw data'!E:E,F:F)/G854,"-")</f>
        <v>-</v>
      </c>
      <c r="I854">
        <f>COUNTIFS('Audit Raw data'!AM:AM,"Yes",'Audit Raw data'!J:J,A:A,'Audit Raw data'!E:E,'Day wise agent'!F:F)</f>
        <v>0</v>
      </c>
      <c r="J854">
        <f>COUNTIFS('Audit Raw data'!AM:AM,"NO",'Audit Raw data'!J:J,A:A,'Audit Raw data'!E:E,'Day wise agent'!F:F)</f>
        <v>0</v>
      </c>
      <c r="K854" s="12" t="str">
        <f t="shared" si="13"/>
        <v xml:space="preserve"> </v>
      </c>
    </row>
    <row r="855" spans="3:11" x14ac:dyDescent="0.35">
      <c r="C855" s="32"/>
      <c r="F855" s="32"/>
      <c r="G855">
        <f>COUNTIFS('Audit Raw data'!J:J,A:A,'Audit Raw data'!E:E,F:F)</f>
        <v>0</v>
      </c>
      <c r="H855" s="42" t="str">
        <f>IFERROR(SUMIFS('Audit Raw data'!BZ:BZ,'Audit Raw data'!J:J,A:A,'Audit Raw data'!E:E,F:F)/G855,"-")</f>
        <v>-</v>
      </c>
      <c r="I855">
        <f>COUNTIFS('Audit Raw data'!AM:AM,"Yes",'Audit Raw data'!J:J,A:A,'Audit Raw data'!E:E,'Day wise agent'!F:F)</f>
        <v>0</v>
      </c>
      <c r="J855">
        <f>COUNTIFS('Audit Raw data'!AM:AM,"NO",'Audit Raw data'!J:J,A:A,'Audit Raw data'!E:E,'Day wise agent'!F:F)</f>
        <v>0</v>
      </c>
      <c r="K855" s="12" t="str">
        <f t="shared" si="13"/>
        <v xml:space="preserve"> </v>
      </c>
    </row>
    <row r="856" spans="3:11" x14ac:dyDescent="0.35">
      <c r="C856" s="32"/>
      <c r="F856" s="32"/>
      <c r="G856">
        <f>COUNTIFS('Audit Raw data'!J:J,A:A,'Audit Raw data'!E:E,F:F)</f>
        <v>0</v>
      </c>
      <c r="H856" s="42" t="str">
        <f>IFERROR(SUMIFS('Audit Raw data'!BZ:BZ,'Audit Raw data'!J:J,A:A,'Audit Raw data'!E:E,F:F)/G856,"-")</f>
        <v>-</v>
      </c>
      <c r="I856">
        <f>COUNTIFS('Audit Raw data'!AM:AM,"Yes",'Audit Raw data'!J:J,A:A,'Audit Raw data'!E:E,'Day wise agent'!F:F)</f>
        <v>0</v>
      </c>
      <c r="J856">
        <f>COUNTIFS('Audit Raw data'!AM:AM,"NO",'Audit Raw data'!J:J,A:A,'Audit Raw data'!E:E,'Day wise agent'!F:F)</f>
        <v>0</v>
      </c>
      <c r="K856" s="12" t="str">
        <f t="shared" si="13"/>
        <v xml:space="preserve"> </v>
      </c>
    </row>
    <row r="857" spans="3:11" x14ac:dyDescent="0.35">
      <c r="C857" s="32"/>
      <c r="F857" s="32"/>
      <c r="G857">
        <f>COUNTIFS('Audit Raw data'!J:J,A:A,'Audit Raw data'!E:E,F:F)</f>
        <v>0</v>
      </c>
      <c r="H857" s="42" t="str">
        <f>IFERROR(SUMIFS('Audit Raw data'!BZ:BZ,'Audit Raw data'!J:J,A:A,'Audit Raw data'!E:E,F:F)/G857,"-")</f>
        <v>-</v>
      </c>
      <c r="I857">
        <f>COUNTIFS('Audit Raw data'!AM:AM,"Yes",'Audit Raw data'!J:J,A:A,'Audit Raw data'!E:E,'Day wise agent'!F:F)</f>
        <v>0</v>
      </c>
      <c r="J857">
        <f>COUNTIFS('Audit Raw data'!AM:AM,"NO",'Audit Raw data'!J:J,A:A,'Audit Raw data'!E:E,'Day wise agent'!F:F)</f>
        <v>0</v>
      </c>
      <c r="K857" s="12" t="str">
        <f t="shared" si="13"/>
        <v xml:space="preserve"> </v>
      </c>
    </row>
    <row r="858" spans="3:11" x14ac:dyDescent="0.35">
      <c r="C858" s="32"/>
      <c r="F858" s="32"/>
      <c r="G858">
        <f>COUNTIFS('Audit Raw data'!J:J,A:A,'Audit Raw data'!E:E,F:F)</f>
        <v>0</v>
      </c>
      <c r="H858" s="42" t="str">
        <f>IFERROR(SUMIFS('Audit Raw data'!BZ:BZ,'Audit Raw data'!J:J,A:A,'Audit Raw data'!E:E,F:F)/G858,"-")</f>
        <v>-</v>
      </c>
      <c r="I858">
        <f>COUNTIFS('Audit Raw data'!AM:AM,"Yes",'Audit Raw data'!J:J,A:A,'Audit Raw data'!E:E,'Day wise agent'!F:F)</f>
        <v>0</v>
      </c>
      <c r="J858">
        <f>COUNTIFS('Audit Raw data'!AM:AM,"NO",'Audit Raw data'!J:J,A:A,'Audit Raw data'!E:E,'Day wise agent'!F:F)</f>
        <v>0</v>
      </c>
      <c r="K858" s="12" t="str">
        <f t="shared" si="13"/>
        <v xml:space="preserve"> </v>
      </c>
    </row>
    <row r="859" spans="3:11" x14ac:dyDescent="0.35">
      <c r="C859" s="32"/>
      <c r="F859" s="32"/>
      <c r="G859">
        <f>COUNTIFS('Audit Raw data'!J:J,A:A,'Audit Raw data'!E:E,F:F)</f>
        <v>0</v>
      </c>
      <c r="H859" s="42" t="str">
        <f>IFERROR(SUMIFS('Audit Raw data'!BZ:BZ,'Audit Raw data'!J:J,A:A,'Audit Raw data'!E:E,F:F)/G859,"-")</f>
        <v>-</v>
      </c>
      <c r="I859">
        <f>COUNTIFS('Audit Raw data'!AM:AM,"Yes",'Audit Raw data'!J:J,A:A,'Audit Raw data'!E:E,'Day wise agent'!F:F)</f>
        <v>0</v>
      </c>
      <c r="J859">
        <f>COUNTIFS('Audit Raw data'!AM:AM,"NO",'Audit Raw data'!J:J,A:A,'Audit Raw data'!E:E,'Day wise agent'!F:F)</f>
        <v>0</v>
      </c>
      <c r="K859" s="12" t="str">
        <f t="shared" si="13"/>
        <v xml:space="preserve"> </v>
      </c>
    </row>
    <row r="860" spans="3:11" x14ac:dyDescent="0.35">
      <c r="C860" s="32"/>
      <c r="F860" s="32"/>
      <c r="G860">
        <f>COUNTIFS('Audit Raw data'!J:J,A:A,'Audit Raw data'!E:E,F:F)</f>
        <v>0</v>
      </c>
      <c r="H860" s="42" t="str">
        <f>IFERROR(SUMIFS('Audit Raw data'!BZ:BZ,'Audit Raw data'!J:J,A:A,'Audit Raw data'!E:E,F:F)/G860,"-")</f>
        <v>-</v>
      </c>
      <c r="I860">
        <f>COUNTIFS('Audit Raw data'!AM:AM,"Yes",'Audit Raw data'!J:J,A:A,'Audit Raw data'!E:E,'Day wise agent'!F:F)</f>
        <v>0</v>
      </c>
      <c r="J860">
        <f>COUNTIFS('Audit Raw data'!AM:AM,"NO",'Audit Raw data'!J:J,A:A,'Audit Raw data'!E:E,'Day wise agent'!F:F)</f>
        <v>0</v>
      </c>
      <c r="K860" s="12" t="str">
        <f t="shared" si="13"/>
        <v xml:space="preserve"> </v>
      </c>
    </row>
    <row r="861" spans="3:11" x14ac:dyDescent="0.35">
      <c r="C861" s="32"/>
      <c r="F861" s="32"/>
      <c r="G861">
        <f>COUNTIFS('Audit Raw data'!J:J,A:A,'Audit Raw data'!E:E,F:F)</f>
        <v>0</v>
      </c>
      <c r="H861" s="42" t="str">
        <f>IFERROR(SUMIFS('Audit Raw data'!BZ:BZ,'Audit Raw data'!J:J,A:A,'Audit Raw data'!E:E,F:F)/G861,"-")</f>
        <v>-</v>
      </c>
      <c r="I861">
        <f>COUNTIFS('Audit Raw data'!AM:AM,"Yes",'Audit Raw data'!J:J,A:A,'Audit Raw data'!E:E,'Day wise agent'!F:F)</f>
        <v>0</v>
      </c>
      <c r="J861">
        <f>COUNTIFS('Audit Raw data'!AM:AM,"NO",'Audit Raw data'!J:J,A:A,'Audit Raw data'!E:E,'Day wise agent'!F:F)</f>
        <v>0</v>
      </c>
      <c r="K861" s="12" t="str">
        <f t="shared" si="13"/>
        <v xml:space="preserve"> </v>
      </c>
    </row>
    <row r="862" spans="3:11" x14ac:dyDescent="0.35">
      <c r="C862" s="32"/>
      <c r="F862" s="32"/>
      <c r="G862">
        <f>COUNTIFS('Audit Raw data'!J:J,A:A,'Audit Raw data'!E:E,F:F)</f>
        <v>0</v>
      </c>
      <c r="H862" s="42" t="str">
        <f>IFERROR(SUMIFS('Audit Raw data'!BZ:BZ,'Audit Raw data'!J:J,A:A,'Audit Raw data'!E:E,F:F)/G862,"-")</f>
        <v>-</v>
      </c>
      <c r="I862">
        <f>COUNTIFS('Audit Raw data'!AM:AM,"Yes",'Audit Raw data'!J:J,A:A,'Audit Raw data'!E:E,'Day wise agent'!F:F)</f>
        <v>0</v>
      </c>
      <c r="J862">
        <f>COUNTIFS('Audit Raw data'!AM:AM,"NO",'Audit Raw data'!J:J,A:A,'Audit Raw data'!E:E,'Day wise agent'!F:F)</f>
        <v>0</v>
      </c>
      <c r="K862" s="12" t="str">
        <f t="shared" si="13"/>
        <v xml:space="preserve"> </v>
      </c>
    </row>
    <row r="863" spans="3:11" x14ac:dyDescent="0.35">
      <c r="C863" s="32"/>
      <c r="F863" s="32"/>
      <c r="G863">
        <f>COUNTIFS('Audit Raw data'!J:J,A:A,'Audit Raw data'!E:E,F:F)</f>
        <v>0</v>
      </c>
      <c r="H863" s="42" t="str">
        <f>IFERROR(SUMIFS('Audit Raw data'!BZ:BZ,'Audit Raw data'!J:J,A:A,'Audit Raw data'!E:E,F:F)/G863,"-")</f>
        <v>-</v>
      </c>
      <c r="I863">
        <f>COUNTIFS('Audit Raw data'!AM:AM,"Yes",'Audit Raw data'!J:J,A:A,'Audit Raw data'!E:E,'Day wise agent'!F:F)</f>
        <v>0</v>
      </c>
      <c r="J863">
        <f>COUNTIFS('Audit Raw data'!AM:AM,"NO",'Audit Raw data'!J:J,A:A,'Audit Raw data'!E:E,'Day wise agent'!F:F)</f>
        <v>0</v>
      </c>
      <c r="K863" s="12" t="str">
        <f t="shared" si="13"/>
        <v xml:space="preserve"> </v>
      </c>
    </row>
    <row r="864" spans="3:11" x14ac:dyDescent="0.35">
      <c r="C864" s="32"/>
      <c r="F864" s="32"/>
      <c r="G864">
        <f>COUNTIFS('Audit Raw data'!J:J,A:A,'Audit Raw data'!E:E,F:F)</f>
        <v>0</v>
      </c>
      <c r="H864" s="42" t="str">
        <f>IFERROR(SUMIFS('Audit Raw data'!BZ:BZ,'Audit Raw data'!J:J,A:A,'Audit Raw data'!E:E,F:F)/G864,"-")</f>
        <v>-</v>
      </c>
      <c r="I864">
        <f>COUNTIFS('Audit Raw data'!AM:AM,"Yes",'Audit Raw data'!J:J,A:A,'Audit Raw data'!E:E,'Day wise agent'!F:F)</f>
        <v>0</v>
      </c>
      <c r="J864">
        <f>COUNTIFS('Audit Raw data'!AM:AM,"NO",'Audit Raw data'!J:J,A:A,'Audit Raw data'!E:E,'Day wise agent'!F:F)</f>
        <v>0</v>
      </c>
      <c r="K864" s="12" t="str">
        <f t="shared" si="13"/>
        <v xml:space="preserve"> </v>
      </c>
    </row>
    <row r="865" spans="3:11" x14ac:dyDescent="0.35">
      <c r="C865" s="32"/>
      <c r="F865" s="32"/>
      <c r="G865">
        <f>COUNTIFS('Audit Raw data'!J:J,A:A,'Audit Raw data'!E:E,F:F)</f>
        <v>0</v>
      </c>
      <c r="H865" s="42" t="str">
        <f>IFERROR(SUMIFS('Audit Raw data'!BZ:BZ,'Audit Raw data'!J:J,A:A,'Audit Raw data'!E:E,F:F)/G865,"-")</f>
        <v>-</v>
      </c>
      <c r="I865">
        <f>COUNTIFS('Audit Raw data'!AM:AM,"Yes",'Audit Raw data'!J:J,A:A,'Audit Raw data'!E:E,'Day wise agent'!F:F)</f>
        <v>0</v>
      </c>
      <c r="J865">
        <f>COUNTIFS('Audit Raw data'!AM:AM,"NO",'Audit Raw data'!J:J,A:A,'Audit Raw data'!E:E,'Day wise agent'!F:F)</f>
        <v>0</v>
      </c>
      <c r="K865" s="12" t="str">
        <f t="shared" si="13"/>
        <v xml:space="preserve"> </v>
      </c>
    </row>
    <row r="866" spans="3:11" x14ac:dyDescent="0.35">
      <c r="C866" s="32"/>
      <c r="F866" s="32"/>
      <c r="G866">
        <f>COUNTIFS('Audit Raw data'!J:J,A:A,'Audit Raw data'!E:E,F:F)</f>
        <v>0</v>
      </c>
      <c r="H866" s="42" t="str">
        <f>IFERROR(SUMIFS('Audit Raw data'!BZ:BZ,'Audit Raw data'!J:J,A:A,'Audit Raw data'!E:E,F:F)/G866,"-")</f>
        <v>-</v>
      </c>
      <c r="I866">
        <f>COUNTIFS('Audit Raw data'!AM:AM,"Yes",'Audit Raw data'!J:J,A:A,'Audit Raw data'!E:E,'Day wise agent'!F:F)</f>
        <v>0</v>
      </c>
      <c r="J866">
        <f>COUNTIFS('Audit Raw data'!AM:AM,"NO",'Audit Raw data'!J:J,A:A,'Audit Raw data'!E:E,'Day wise agent'!F:F)</f>
        <v>0</v>
      </c>
      <c r="K866" s="12" t="str">
        <f t="shared" si="13"/>
        <v xml:space="preserve"> </v>
      </c>
    </row>
    <row r="867" spans="3:11" x14ac:dyDescent="0.35">
      <c r="C867" s="32"/>
      <c r="F867" s="32"/>
      <c r="G867">
        <f>COUNTIFS('Audit Raw data'!J:J,A:A,'Audit Raw data'!E:E,F:F)</f>
        <v>0</v>
      </c>
      <c r="H867" s="42" t="str">
        <f>IFERROR(SUMIFS('Audit Raw data'!BZ:BZ,'Audit Raw data'!J:J,A:A,'Audit Raw data'!E:E,F:F)/G867,"-")</f>
        <v>-</v>
      </c>
      <c r="I867">
        <f>COUNTIFS('Audit Raw data'!AM:AM,"Yes",'Audit Raw data'!J:J,A:A,'Audit Raw data'!E:E,'Day wise agent'!F:F)</f>
        <v>0</v>
      </c>
      <c r="J867">
        <f>COUNTIFS('Audit Raw data'!AM:AM,"NO",'Audit Raw data'!J:J,A:A,'Audit Raw data'!E:E,'Day wise agent'!F:F)</f>
        <v>0</v>
      </c>
      <c r="K867" s="12" t="str">
        <f t="shared" si="13"/>
        <v xml:space="preserve"> </v>
      </c>
    </row>
    <row r="868" spans="3:11" x14ac:dyDescent="0.35">
      <c r="C868" s="32"/>
      <c r="F868" s="32"/>
      <c r="G868">
        <f>COUNTIFS('Audit Raw data'!J:J,A:A,'Audit Raw data'!E:E,F:F)</f>
        <v>0</v>
      </c>
      <c r="H868" s="42" t="str">
        <f>IFERROR(SUMIFS('Audit Raw data'!BZ:BZ,'Audit Raw data'!J:J,A:A,'Audit Raw data'!E:E,F:F)/G868,"-")</f>
        <v>-</v>
      </c>
      <c r="I868">
        <f>COUNTIFS('Audit Raw data'!AM:AM,"Yes",'Audit Raw data'!J:J,A:A,'Audit Raw data'!E:E,'Day wise agent'!F:F)</f>
        <v>0</v>
      </c>
      <c r="J868">
        <f>COUNTIFS('Audit Raw data'!AM:AM,"NO",'Audit Raw data'!J:J,A:A,'Audit Raw data'!E:E,'Day wise agent'!F:F)</f>
        <v>0</v>
      </c>
      <c r="K868" s="12" t="str">
        <f t="shared" si="13"/>
        <v xml:space="preserve"> </v>
      </c>
    </row>
    <row r="869" spans="3:11" x14ac:dyDescent="0.35">
      <c r="C869" s="32"/>
      <c r="F869" s="32"/>
      <c r="G869">
        <f>COUNTIFS('Audit Raw data'!J:J,A:A,'Audit Raw data'!E:E,F:F)</f>
        <v>0</v>
      </c>
      <c r="H869" s="42" t="str">
        <f>IFERROR(SUMIFS('Audit Raw data'!BZ:BZ,'Audit Raw data'!J:J,A:A,'Audit Raw data'!E:E,F:F)/G869,"-")</f>
        <v>-</v>
      </c>
      <c r="I869">
        <f>COUNTIFS('Audit Raw data'!AM:AM,"Yes",'Audit Raw data'!J:J,A:A,'Audit Raw data'!E:E,'Day wise agent'!F:F)</f>
        <v>0</v>
      </c>
      <c r="J869">
        <f>COUNTIFS('Audit Raw data'!AM:AM,"NO",'Audit Raw data'!J:J,A:A,'Audit Raw data'!E:E,'Day wise agent'!F:F)</f>
        <v>0</v>
      </c>
      <c r="K869" s="12" t="str">
        <f t="shared" si="13"/>
        <v xml:space="preserve"> </v>
      </c>
    </row>
    <row r="870" spans="3:11" x14ac:dyDescent="0.35">
      <c r="C870" s="32"/>
      <c r="F870" s="32"/>
      <c r="G870">
        <f>COUNTIFS('Audit Raw data'!J:J,A:A,'Audit Raw data'!E:E,F:F)</f>
        <v>0</v>
      </c>
      <c r="H870" s="42" t="str">
        <f>IFERROR(SUMIFS('Audit Raw data'!BZ:BZ,'Audit Raw data'!J:J,A:A,'Audit Raw data'!E:E,F:F)/G870,"-")</f>
        <v>-</v>
      </c>
      <c r="I870">
        <f>COUNTIFS('Audit Raw data'!AM:AM,"Yes",'Audit Raw data'!J:J,A:A,'Audit Raw data'!E:E,'Day wise agent'!F:F)</f>
        <v>0</v>
      </c>
      <c r="J870">
        <f>COUNTIFS('Audit Raw data'!AM:AM,"NO",'Audit Raw data'!J:J,A:A,'Audit Raw data'!E:E,'Day wise agent'!F:F)</f>
        <v>0</v>
      </c>
      <c r="K870" s="12" t="str">
        <f t="shared" si="13"/>
        <v xml:space="preserve"> </v>
      </c>
    </row>
    <row r="871" spans="3:11" x14ac:dyDescent="0.35">
      <c r="C871" s="32"/>
      <c r="F871" s="32"/>
      <c r="G871">
        <f>COUNTIFS('Audit Raw data'!J:J,A:A,'Audit Raw data'!E:E,F:F)</f>
        <v>0</v>
      </c>
      <c r="H871" s="42" t="str">
        <f>IFERROR(SUMIFS('Audit Raw data'!BZ:BZ,'Audit Raw data'!J:J,A:A,'Audit Raw data'!E:E,F:F)/G871,"-")</f>
        <v>-</v>
      </c>
      <c r="I871">
        <f>COUNTIFS('Audit Raw data'!AM:AM,"Yes",'Audit Raw data'!J:J,A:A,'Audit Raw data'!E:E,'Day wise agent'!F:F)</f>
        <v>0</v>
      </c>
      <c r="J871">
        <f>COUNTIFS('Audit Raw data'!AM:AM,"NO",'Audit Raw data'!J:J,A:A,'Audit Raw data'!E:E,'Day wise agent'!F:F)</f>
        <v>0</v>
      </c>
      <c r="K871" s="12" t="str">
        <f t="shared" si="13"/>
        <v xml:space="preserve"> </v>
      </c>
    </row>
    <row r="872" spans="3:11" x14ac:dyDescent="0.35">
      <c r="C872" s="32"/>
      <c r="F872" s="32"/>
      <c r="G872">
        <f>COUNTIFS('Audit Raw data'!J:J,A:A,'Audit Raw data'!E:E,F:F)</f>
        <v>0</v>
      </c>
      <c r="H872" s="42" t="str">
        <f>IFERROR(SUMIFS('Audit Raw data'!BZ:BZ,'Audit Raw data'!J:J,A:A,'Audit Raw data'!E:E,F:F)/G872,"-")</f>
        <v>-</v>
      </c>
      <c r="I872">
        <f>COUNTIFS('Audit Raw data'!AM:AM,"Yes",'Audit Raw data'!J:J,A:A,'Audit Raw data'!E:E,'Day wise agent'!F:F)</f>
        <v>0</v>
      </c>
      <c r="J872">
        <f>COUNTIFS('Audit Raw data'!AM:AM,"NO",'Audit Raw data'!J:J,A:A,'Audit Raw data'!E:E,'Day wise agent'!F:F)</f>
        <v>0</v>
      </c>
      <c r="K872" s="12" t="str">
        <f t="shared" si="13"/>
        <v xml:space="preserve"> </v>
      </c>
    </row>
    <row r="873" spans="3:11" x14ac:dyDescent="0.35">
      <c r="C873" s="32"/>
      <c r="F873" s="32"/>
      <c r="G873">
        <f>COUNTIFS('Audit Raw data'!J:J,A:A,'Audit Raw data'!E:E,F:F)</f>
        <v>0</v>
      </c>
      <c r="H873" s="42" t="str">
        <f>IFERROR(SUMIFS('Audit Raw data'!BZ:BZ,'Audit Raw data'!J:J,A:A,'Audit Raw data'!E:E,F:F)/G873,"-")</f>
        <v>-</v>
      </c>
      <c r="I873">
        <f>COUNTIFS('Audit Raw data'!AM:AM,"Yes",'Audit Raw data'!J:J,A:A,'Audit Raw data'!E:E,'Day wise agent'!F:F)</f>
        <v>0</v>
      </c>
      <c r="J873">
        <f>COUNTIFS('Audit Raw data'!AM:AM,"NO",'Audit Raw data'!J:J,A:A,'Audit Raw data'!E:E,'Day wise agent'!F:F)</f>
        <v>0</v>
      </c>
      <c r="K873" s="12" t="str">
        <f t="shared" si="13"/>
        <v xml:space="preserve"> </v>
      </c>
    </row>
    <row r="874" spans="3:11" x14ac:dyDescent="0.35">
      <c r="C874" s="32"/>
      <c r="F874" s="32"/>
      <c r="G874">
        <f>COUNTIFS('Audit Raw data'!J:J,A:A,'Audit Raw data'!E:E,F:F)</f>
        <v>0</v>
      </c>
      <c r="H874" s="42" t="str">
        <f>IFERROR(SUMIFS('Audit Raw data'!BZ:BZ,'Audit Raw data'!J:J,A:A,'Audit Raw data'!E:E,F:F)/G874,"-")</f>
        <v>-</v>
      </c>
      <c r="I874">
        <f>COUNTIFS('Audit Raw data'!AM:AM,"Yes",'Audit Raw data'!J:J,A:A,'Audit Raw data'!E:E,'Day wise agent'!F:F)</f>
        <v>0</v>
      </c>
      <c r="J874">
        <f>COUNTIFS('Audit Raw data'!AM:AM,"NO",'Audit Raw data'!J:J,A:A,'Audit Raw data'!E:E,'Day wise agent'!F:F)</f>
        <v>0</v>
      </c>
      <c r="K874" s="12" t="str">
        <f t="shared" si="13"/>
        <v xml:space="preserve"> </v>
      </c>
    </row>
    <row r="875" spans="3:11" x14ac:dyDescent="0.35">
      <c r="C875" s="32"/>
      <c r="F875" s="32"/>
      <c r="G875">
        <f>COUNTIFS('Audit Raw data'!J:J,A:A,'Audit Raw data'!E:E,F:F)</f>
        <v>0</v>
      </c>
      <c r="H875" s="42" t="str">
        <f>IFERROR(SUMIFS('Audit Raw data'!BZ:BZ,'Audit Raw data'!J:J,A:A,'Audit Raw data'!E:E,F:F)/G875,"-")</f>
        <v>-</v>
      </c>
      <c r="I875">
        <f>COUNTIFS('Audit Raw data'!AM:AM,"Yes",'Audit Raw data'!J:J,A:A,'Audit Raw data'!E:E,'Day wise agent'!F:F)</f>
        <v>0</v>
      </c>
      <c r="J875">
        <f>COUNTIFS('Audit Raw data'!AM:AM,"NO",'Audit Raw data'!J:J,A:A,'Audit Raw data'!E:E,'Day wise agent'!F:F)</f>
        <v>0</v>
      </c>
      <c r="K875" s="12" t="str">
        <f t="shared" si="13"/>
        <v xml:space="preserve"> </v>
      </c>
    </row>
    <row r="876" spans="3:11" x14ac:dyDescent="0.35">
      <c r="C876" s="32"/>
      <c r="F876" s="32"/>
      <c r="G876">
        <f>COUNTIFS('Audit Raw data'!J:J,A:A,'Audit Raw data'!E:E,F:F)</f>
        <v>0</v>
      </c>
      <c r="H876" s="42" t="str">
        <f>IFERROR(SUMIFS('Audit Raw data'!BZ:BZ,'Audit Raw data'!J:J,A:A,'Audit Raw data'!E:E,F:F)/G876,"-")</f>
        <v>-</v>
      </c>
      <c r="I876">
        <f>COUNTIFS('Audit Raw data'!AM:AM,"Yes",'Audit Raw data'!J:J,A:A,'Audit Raw data'!E:E,'Day wise agent'!F:F)</f>
        <v>0</v>
      </c>
      <c r="J876">
        <f>COUNTIFS('Audit Raw data'!AM:AM,"NO",'Audit Raw data'!J:J,A:A,'Audit Raw data'!E:E,'Day wise agent'!F:F)</f>
        <v>0</v>
      </c>
      <c r="K876" s="12" t="str">
        <f t="shared" si="13"/>
        <v xml:space="preserve"> </v>
      </c>
    </row>
    <row r="877" spans="3:11" x14ac:dyDescent="0.35">
      <c r="C877" s="32"/>
      <c r="F877" s="32"/>
      <c r="G877">
        <f>COUNTIFS('Audit Raw data'!J:J,A:A,'Audit Raw data'!E:E,F:F)</f>
        <v>0</v>
      </c>
      <c r="H877" s="42" t="str">
        <f>IFERROR(SUMIFS('Audit Raw data'!BZ:BZ,'Audit Raw data'!J:J,A:A,'Audit Raw data'!E:E,F:F)/G877,"-")</f>
        <v>-</v>
      </c>
      <c r="I877">
        <f>COUNTIFS('Audit Raw data'!AM:AM,"Yes",'Audit Raw data'!J:J,A:A,'Audit Raw data'!E:E,'Day wise agent'!F:F)</f>
        <v>0</v>
      </c>
      <c r="J877">
        <f>COUNTIFS('Audit Raw data'!AM:AM,"NO",'Audit Raw data'!J:J,A:A,'Audit Raw data'!E:E,'Day wise agent'!F:F)</f>
        <v>0</v>
      </c>
      <c r="K877" s="12" t="str">
        <f t="shared" si="13"/>
        <v xml:space="preserve"> </v>
      </c>
    </row>
    <row r="878" spans="3:11" x14ac:dyDescent="0.35">
      <c r="C878" s="32"/>
      <c r="F878" s="32"/>
      <c r="G878">
        <f>COUNTIFS('Audit Raw data'!J:J,A:A,'Audit Raw data'!E:E,F:F)</f>
        <v>0</v>
      </c>
      <c r="H878" s="42" t="str">
        <f>IFERROR(SUMIFS('Audit Raw data'!BZ:BZ,'Audit Raw data'!J:J,A:A,'Audit Raw data'!E:E,F:F)/G878,"-")</f>
        <v>-</v>
      </c>
      <c r="I878">
        <f>COUNTIFS('Audit Raw data'!AM:AM,"Yes",'Audit Raw data'!J:J,A:A,'Audit Raw data'!E:E,'Day wise agent'!F:F)</f>
        <v>0</v>
      </c>
      <c r="J878">
        <f>COUNTIFS('Audit Raw data'!AM:AM,"NO",'Audit Raw data'!J:J,A:A,'Audit Raw data'!E:E,'Day wise agent'!F:F)</f>
        <v>0</v>
      </c>
      <c r="K878" s="12" t="str">
        <f t="shared" si="13"/>
        <v xml:space="preserve"> </v>
      </c>
    </row>
    <row r="879" spans="3:11" x14ac:dyDescent="0.35">
      <c r="C879" s="32"/>
      <c r="F879" s="32"/>
      <c r="G879">
        <f>COUNTIFS('Audit Raw data'!J:J,A:A,'Audit Raw data'!E:E,F:F)</f>
        <v>0</v>
      </c>
      <c r="H879" s="42" t="str">
        <f>IFERROR(SUMIFS('Audit Raw data'!BZ:BZ,'Audit Raw data'!J:J,A:A,'Audit Raw data'!E:E,F:F)/G879,"-")</f>
        <v>-</v>
      </c>
      <c r="I879">
        <f>COUNTIFS('Audit Raw data'!AM:AM,"Yes",'Audit Raw data'!J:J,A:A,'Audit Raw data'!E:E,'Day wise agent'!F:F)</f>
        <v>0</v>
      </c>
      <c r="J879">
        <f>COUNTIFS('Audit Raw data'!AM:AM,"NO",'Audit Raw data'!J:J,A:A,'Audit Raw data'!E:E,'Day wise agent'!F:F)</f>
        <v>0</v>
      </c>
      <c r="K879" s="12" t="str">
        <f t="shared" si="13"/>
        <v xml:space="preserve"> </v>
      </c>
    </row>
    <row r="880" spans="3:11" x14ac:dyDescent="0.35">
      <c r="C880" s="32"/>
      <c r="F880" s="32"/>
      <c r="G880">
        <f>COUNTIFS('Audit Raw data'!J:J,A:A,'Audit Raw data'!E:E,F:F)</f>
        <v>0</v>
      </c>
      <c r="H880" s="42" t="str">
        <f>IFERROR(SUMIFS('Audit Raw data'!BZ:BZ,'Audit Raw data'!J:J,A:A,'Audit Raw data'!E:E,F:F)/G880,"-")</f>
        <v>-</v>
      </c>
      <c r="I880">
        <f>COUNTIFS('Audit Raw data'!AM:AM,"Yes",'Audit Raw data'!J:J,A:A,'Audit Raw data'!E:E,'Day wise agent'!F:F)</f>
        <v>0</v>
      </c>
      <c r="J880">
        <f>COUNTIFS('Audit Raw data'!AM:AM,"NO",'Audit Raw data'!J:J,A:A,'Audit Raw data'!E:E,'Day wise agent'!F:F)</f>
        <v>0</v>
      </c>
      <c r="K880" s="12" t="str">
        <f t="shared" si="13"/>
        <v xml:space="preserve"> </v>
      </c>
    </row>
    <row r="881" spans="3:11" x14ac:dyDescent="0.35">
      <c r="C881" s="32"/>
      <c r="F881" s="32"/>
      <c r="G881">
        <f>COUNTIFS('Audit Raw data'!J:J,A:A,'Audit Raw data'!E:E,F:F)</f>
        <v>0</v>
      </c>
      <c r="H881" s="42" t="str">
        <f>IFERROR(SUMIFS('Audit Raw data'!BZ:BZ,'Audit Raw data'!J:J,A:A,'Audit Raw data'!E:E,F:F)/G881,"-")</f>
        <v>-</v>
      </c>
      <c r="I881">
        <f>COUNTIFS('Audit Raw data'!AM:AM,"Yes",'Audit Raw data'!J:J,A:A,'Audit Raw data'!E:E,'Day wise agent'!F:F)</f>
        <v>0</v>
      </c>
      <c r="J881">
        <f>COUNTIFS('Audit Raw data'!AM:AM,"NO",'Audit Raw data'!J:J,A:A,'Audit Raw data'!E:E,'Day wise agent'!F:F)</f>
        <v>0</v>
      </c>
      <c r="K881" s="12" t="str">
        <f t="shared" si="13"/>
        <v xml:space="preserve"> </v>
      </c>
    </row>
    <row r="882" spans="3:11" x14ac:dyDescent="0.35">
      <c r="C882" s="32"/>
      <c r="F882" s="32"/>
      <c r="G882">
        <f>COUNTIFS('Audit Raw data'!J:J,A:A,'Audit Raw data'!E:E,F:F)</f>
        <v>0</v>
      </c>
      <c r="H882" s="42" t="str">
        <f>IFERROR(SUMIFS('Audit Raw data'!BZ:BZ,'Audit Raw data'!J:J,A:A,'Audit Raw data'!E:E,F:F)/G882,"-")</f>
        <v>-</v>
      </c>
      <c r="I882">
        <f>COUNTIFS('Audit Raw data'!AM:AM,"Yes",'Audit Raw data'!J:J,A:A,'Audit Raw data'!E:E,'Day wise agent'!F:F)</f>
        <v>0</v>
      </c>
      <c r="J882">
        <f>COUNTIFS('Audit Raw data'!AM:AM,"NO",'Audit Raw data'!J:J,A:A,'Audit Raw data'!E:E,'Day wise agent'!F:F)</f>
        <v>0</v>
      </c>
      <c r="K882" s="12" t="str">
        <f t="shared" si="13"/>
        <v xml:space="preserve"> </v>
      </c>
    </row>
    <row r="883" spans="3:11" x14ac:dyDescent="0.35">
      <c r="C883" s="32"/>
      <c r="F883" s="32"/>
      <c r="G883">
        <f>COUNTIFS('Audit Raw data'!J:J,A:A,'Audit Raw data'!E:E,F:F)</f>
        <v>0</v>
      </c>
      <c r="H883" s="42" t="str">
        <f>IFERROR(SUMIFS('Audit Raw data'!BZ:BZ,'Audit Raw data'!J:J,A:A,'Audit Raw data'!E:E,F:F)/G883,"-")</f>
        <v>-</v>
      </c>
      <c r="I883">
        <f>COUNTIFS('Audit Raw data'!AM:AM,"Yes",'Audit Raw data'!J:J,A:A,'Audit Raw data'!E:E,'Day wise agent'!F:F)</f>
        <v>0</v>
      </c>
      <c r="J883">
        <f>COUNTIFS('Audit Raw data'!AM:AM,"NO",'Audit Raw data'!J:J,A:A,'Audit Raw data'!E:E,'Day wise agent'!F:F)</f>
        <v>0</v>
      </c>
      <c r="K883" s="12" t="str">
        <f t="shared" si="13"/>
        <v xml:space="preserve"> </v>
      </c>
    </row>
    <row r="884" spans="3:11" x14ac:dyDescent="0.35">
      <c r="C884" s="32"/>
      <c r="F884" s="32"/>
      <c r="G884">
        <f>COUNTIFS('Audit Raw data'!J:J,A:A,'Audit Raw data'!E:E,F:F)</f>
        <v>0</v>
      </c>
      <c r="H884" s="42" t="str">
        <f>IFERROR(SUMIFS('Audit Raw data'!BZ:BZ,'Audit Raw data'!J:J,A:A,'Audit Raw data'!E:E,F:F)/G884,"-")</f>
        <v>-</v>
      </c>
      <c r="I884">
        <f>COUNTIFS('Audit Raw data'!AM:AM,"Yes",'Audit Raw data'!J:J,A:A,'Audit Raw data'!E:E,'Day wise agent'!F:F)</f>
        <v>0</v>
      </c>
      <c r="J884">
        <f>COUNTIFS('Audit Raw data'!AM:AM,"NO",'Audit Raw data'!J:J,A:A,'Audit Raw data'!E:E,'Day wise agent'!F:F)</f>
        <v>0</v>
      </c>
      <c r="K884" s="12" t="str">
        <f t="shared" si="13"/>
        <v xml:space="preserve"> </v>
      </c>
    </row>
    <row r="885" spans="3:11" x14ac:dyDescent="0.35">
      <c r="C885" s="32"/>
      <c r="F885" s="32"/>
      <c r="G885">
        <f>COUNTIFS('Audit Raw data'!J:J,A:A,'Audit Raw data'!E:E,F:F)</f>
        <v>0</v>
      </c>
      <c r="H885" s="42" t="str">
        <f>IFERROR(SUMIFS('Audit Raw data'!BZ:BZ,'Audit Raw data'!J:J,A:A,'Audit Raw data'!E:E,F:F)/G885,"-")</f>
        <v>-</v>
      </c>
      <c r="I885">
        <f>COUNTIFS('Audit Raw data'!AM:AM,"Yes",'Audit Raw data'!J:J,A:A,'Audit Raw data'!E:E,'Day wise agent'!F:F)</f>
        <v>0</v>
      </c>
      <c r="J885">
        <f>COUNTIFS('Audit Raw data'!AM:AM,"NO",'Audit Raw data'!J:J,A:A,'Audit Raw data'!E:E,'Day wise agent'!F:F)</f>
        <v>0</v>
      </c>
      <c r="K885" s="12" t="str">
        <f t="shared" si="13"/>
        <v xml:space="preserve"> </v>
      </c>
    </row>
    <row r="886" spans="3:11" x14ac:dyDescent="0.35">
      <c r="C886" s="32"/>
      <c r="F886" s="32"/>
      <c r="G886">
        <f>COUNTIFS('Audit Raw data'!J:J,A:A,'Audit Raw data'!E:E,F:F)</f>
        <v>0</v>
      </c>
      <c r="H886" s="42" t="str">
        <f>IFERROR(SUMIFS('Audit Raw data'!BZ:BZ,'Audit Raw data'!J:J,A:A,'Audit Raw data'!E:E,F:F)/G886,"-")</f>
        <v>-</v>
      </c>
      <c r="I886">
        <f>COUNTIFS('Audit Raw data'!AM:AM,"Yes",'Audit Raw data'!J:J,A:A,'Audit Raw data'!E:E,'Day wise agent'!F:F)</f>
        <v>0</v>
      </c>
      <c r="J886">
        <f>COUNTIFS('Audit Raw data'!AM:AM,"NO",'Audit Raw data'!J:J,A:A,'Audit Raw data'!E:E,'Day wise agent'!F:F)</f>
        <v>0</v>
      </c>
      <c r="K886" s="12" t="str">
        <f t="shared" si="13"/>
        <v xml:space="preserve"> </v>
      </c>
    </row>
    <row r="887" spans="3:11" x14ac:dyDescent="0.35">
      <c r="C887" s="32"/>
      <c r="F887" s="32"/>
      <c r="G887">
        <f>COUNTIFS('Audit Raw data'!J:J,A:A,'Audit Raw data'!E:E,F:F)</f>
        <v>0</v>
      </c>
      <c r="H887" s="42" t="str">
        <f>IFERROR(SUMIFS('Audit Raw data'!BZ:BZ,'Audit Raw data'!J:J,A:A,'Audit Raw data'!E:E,F:F)/G887,"-")</f>
        <v>-</v>
      </c>
      <c r="I887">
        <f>COUNTIFS('Audit Raw data'!AM:AM,"Yes",'Audit Raw data'!J:J,A:A,'Audit Raw data'!E:E,'Day wise agent'!F:F)</f>
        <v>0</v>
      </c>
      <c r="J887">
        <f>COUNTIFS('Audit Raw data'!AM:AM,"NO",'Audit Raw data'!J:J,A:A,'Audit Raw data'!E:E,'Day wise agent'!F:F)</f>
        <v>0</v>
      </c>
      <c r="K887" s="12" t="str">
        <f t="shared" si="13"/>
        <v xml:space="preserve"> </v>
      </c>
    </row>
    <row r="888" spans="3:11" x14ac:dyDescent="0.35">
      <c r="C888" s="32"/>
      <c r="F888" s="32"/>
      <c r="G888">
        <f>COUNTIFS('Audit Raw data'!J:J,A:A,'Audit Raw data'!E:E,F:F)</f>
        <v>0</v>
      </c>
      <c r="H888" s="42" t="str">
        <f>IFERROR(SUMIFS('Audit Raw data'!BZ:BZ,'Audit Raw data'!J:J,A:A,'Audit Raw data'!E:E,F:F)/G888,"-")</f>
        <v>-</v>
      </c>
      <c r="I888">
        <f>COUNTIFS('Audit Raw data'!AM:AM,"Yes",'Audit Raw data'!J:J,A:A,'Audit Raw data'!E:E,'Day wise agent'!F:F)</f>
        <v>0</v>
      </c>
      <c r="J888">
        <f>COUNTIFS('Audit Raw data'!AM:AM,"NO",'Audit Raw data'!J:J,A:A,'Audit Raw data'!E:E,'Day wise agent'!F:F)</f>
        <v>0</v>
      </c>
      <c r="K888" s="12" t="str">
        <f t="shared" si="13"/>
        <v xml:space="preserve"> </v>
      </c>
    </row>
    <row r="889" spans="3:11" x14ac:dyDescent="0.35">
      <c r="C889" s="32"/>
      <c r="F889" s="32"/>
      <c r="G889">
        <f>COUNTIFS('Audit Raw data'!J:J,A:A,'Audit Raw data'!E:E,F:F)</f>
        <v>0</v>
      </c>
      <c r="H889" s="42" t="str">
        <f>IFERROR(SUMIFS('Audit Raw data'!BZ:BZ,'Audit Raw data'!J:J,A:A,'Audit Raw data'!E:E,F:F)/G889,"-")</f>
        <v>-</v>
      </c>
      <c r="I889">
        <f>COUNTIFS('Audit Raw data'!AM:AM,"Yes",'Audit Raw data'!J:J,A:A,'Audit Raw data'!E:E,'Day wise agent'!F:F)</f>
        <v>0</v>
      </c>
      <c r="J889">
        <f>COUNTIFS('Audit Raw data'!AM:AM,"NO",'Audit Raw data'!J:J,A:A,'Audit Raw data'!E:E,'Day wise agent'!F:F)</f>
        <v>0</v>
      </c>
      <c r="K889" s="12" t="str">
        <f t="shared" si="13"/>
        <v xml:space="preserve"> </v>
      </c>
    </row>
    <row r="890" spans="3:11" x14ac:dyDescent="0.35">
      <c r="C890" s="32"/>
      <c r="F890" s="32"/>
      <c r="G890">
        <f>COUNTIFS('Audit Raw data'!J:J,A:A,'Audit Raw data'!E:E,F:F)</f>
        <v>0</v>
      </c>
      <c r="H890" s="42" t="str">
        <f>IFERROR(SUMIFS('Audit Raw data'!BZ:BZ,'Audit Raw data'!J:J,A:A,'Audit Raw data'!E:E,F:F)/G890,"-")</f>
        <v>-</v>
      </c>
      <c r="I890">
        <f>COUNTIFS('Audit Raw data'!AM:AM,"Yes",'Audit Raw data'!J:J,A:A,'Audit Raw data'!E:E,'Day wise agent'!F:F)</f>
        <v>0</v>
      </c>
      <c r="J890">
        <f>COUNTIFS('Audit Raw data'!AM:AM,"NO",'Audit Raw data'!J:J,A:A,'Audit Raw data'!E:E,'Day wise agent'!F:F)</f>
        <v>0</v>
      </c>
      <c r="K890" s="12" t="str">
        <f t="shared" si="13"/>
        <v xml:space="preserve"> </v>
      </c>
    </row>
    <row r="891" spans="3:11" x14ac:dyDescent="0.35">
      <c r="C891" s="32"/>
      <c r="F891" s="32"/>
      <c r="G891">
        <f>COUNTIFS('Audit Raw data'!J:J,A:A,'Audit Raw data'!E:E,F:F)</f>
        <v>0</v>
      </c>
      <c r="H891" s="42" t="str">
        <f>IFERROR(SUMIFS('Audit Raw data'!BZ:BZ,'Audit Raw data'!J:J,A:A,'Audit Raw data'!E:E,F:F)/G891,"-")</f>
        <v>-</v>
      </c>
      <c r="I891">
        <f>COUNTIFS('Audit Raw data'!AM:AM,"Yes",'Audit Raw data'!J:J,A:A,'Audit Raw data'!E:E,'Day wise agent'!F:F)</f>
        <v>0</v>
      </c>
      <c r="J891">
        <f>COUNTIFS('Audit Raw data'!AM:AM,"NO",'Audit Raw data'!J:J,A:A,'Audit Raw data'!E:E,'Day wise agent'!F:F)</f>
        <v>0</v>
      </c>
      <c r="K891" s="12" t="str">
        <f t="shared" si="13"/>
        <v xml:space="preserve"> </v>
      </c>
    </row>
    <row r="892" spans="3:11" x14ac:dyDescent="0.35">
      <c r="C892" s="32"/>
      <c r="F892" s="32"/>
      <c r="G892">
        <f>COUNTIFS('Audit Raw data'!J:J,A:A,'Audit Raw data'!E:E,F:F)</f>
        <v>0</v>
      </c>
      <c r="H892" s="42" t="str">
        <f>IFERROR(SUMIFS('Audit Raw data'!BZ:BZ,'Audit Raw data'!J:J,A:A,'Audit Raw data'!E:E,F:F)/G892,"-")</f>
        <v>-</v>
      </c>
      <c r="I892">
        <f>COUNTIFS('Audit Raw data'!AM:AM,"Yes",'Audit Raw data'!J:J,A:A,'Audit Raw data'!E:E,'Day wise agent'!F:F)</f>
        <v>0</v>
      </c>
      <c r="J892">
        <f>COUNTIFS('Audit Raw data'!AM:AM,"NO",'Audit Raw data'!J:J,A:A,'Audit Raw data'!E:E,'Day wise agent'!F:F)</f>
        <v>0</v>
      </c>
      <c r="K892" s="12" t="str">
        <f t="shared" si="13"/>
        <v xml:space="preserve"> </v>
      </c>
    </row>
    <row r="893" spans="3:11" x14ac:dyDescent="0.35">
      <c r="C893" s="32"/>
      <c r="F893" s="32"/>
      <c r="G893">
        <f>COUNTIFS('Audit Raw data'!J:J,A:A,'Audit Raw data'!E:E,F:F)</f>
        <v>0</v>
      </c>
      <c r="H893" s="42" t="str">
        <f>IFERROR(SUMIFS('Audit Raw data'!BZ:BZ,'Audit Raw data'!J:J,A:A,'Audit Raw data'!E:E,F:F)/G893,"-")</f>
        <v>-</v>
      </c>
      <c r="I893">
        <f>COUNTIFS('Audit Raw data'!AM:AM,"Yes",'Audit Raw data'!J:J,A:A,'Audit Raw data'!E:E,'Day wise agent'!F:F)</f>
        <v>0</v>
      </c>
      <c r="J893">
        <f>COUNTIFS('Audit Raw data'!AM:AM,"NO",'Audit Raw data'!J:J,A:A,'Audit Raw data'!E:E,'Day wise agent'!F:F)</f>
        <v>0</v>
      </c>
      <c r="K893" s="12" t="str">
        <f t="shared" si="13"/>
        <v xml:space="preserve"> </v>
      </c>
    </row>
    <row r="894" spans="3:11" x14ac:dyDescent="0.35">
      <c r="C894" s="32"/>
      <c r="F894" s="32"/>
      <c r="G894">
        <f>COUNTIFS('Audit Raw data'!J:J,A:A,'Audit Raw data'!E:E,F:F)</f>
        <v>0</v>
      </c>
      <c r="H894" s="42" t="str">
        <f>IFERROR(SUMIFS('Audit Raw data'!BZ:BZ,'Audit Raw data'!J:J,A:A,'Audit Raw data'!E:E,F:F)/G894,"-")</f>
        <v>-</v>
      </c>
      <c r="I894">
        <f>COUNTIFS('Audit Raw data'!AM:AM,"Yes",'Audit Raw data'!J:J,A:A,'Audit Raw data'!E:E,'Day wise agent'!F:F)</f>
        <v>0</v>
      </c>
      <c r="J894">
        <f>COUNTIFS('Audit Raw data'!AM:AM,"NO",'Audit Raw data'!J:J,A:A,'Audit Raw data'!E:E,'Day wise agent'!F:F)</f>
        <v>0</v>
      </c>
      <c r="K894" s="12" t="str">
        <f t="shared" si="13"/>
        <v xml:space="preserve"> </v>
      </c>
    </row>
    <row r="895" spans="3:11" x14ac:dyDescent="0.35">
      <c r="C895" s="32"/>
      <c r="F895" s="32"/>
      <c r="G895">
        <f>COUNTIFS('Audit Raw data'!J:J,A:A,'Audit Raw data'!E:E,F:F)</f>
        <v>0</v>
      </c>
      <c r="H895" s="42" t="str">
        <f>IFERROR(SUMIFS('Audit Raw data'!BZ:BZ,'Audit Raw data'!J:J,A:A,'Audit Raw data'!E:E,F:F)/G895,"-")</f>
        <v>-</v>
      </c>
      <c r="I895">
        <f>COUNTIFS('Audit Raw data'!AM:AM,"Yes",'Audit Raw data'!J:J,A:A,'Audit Raw data'!E:E,'Day wise agent'!F:F)</f>
        <v>0</v>
      </c>
      <c r="J895">
        <f>COUNTIFS('Audit Raw data'!AM:AM,"NO",'Audit Raw data'!J:J,A:A,'Audit Raw data'!E:E,'Day wise agent'!F:F)</f>
        <v>0</v>
      </c>
      <c r="K895" s="12" t="str">
        <f t="shared" si="13"/>
        <v xml:space="preserve"> </v>
      </c>
    </row>
    <row r="896" spans="3:11" x14ac:dyDescent="0.35">
      <c r="C896" s="32"/>
      <c r="F896" s="32"/>
      <c r="G896">
        <f>COUNTIFS('Audit Raw data'!J:J,A:A,'Audit Raw data'!E:E,F:F)</f>
        <v>0</v>
      </c>
      <c r="H896" s="42" t="str">
        <f>IFERROR(SUMIFS('Audit Raw data'!BZ:BZ,'Audit Raw data'!J:J,A:A,'Audit Raw data'!E:E,F:F)/G896,"-")</f>
        <v>-</v>
      </c>
      <c r="I896">
        <f>COUNTIFS('Audit Raw data'!AM:AM,"Yes",'Audit Raw data'!J:J,A:A,'Audit Raw data'!E:E,'Day wise agent'!F:F)</f>
        <v>0</v>
      </c>
      <c r="J896">
        <f>COUNTIFS('Audit Raw data'!AM:AM,"NO",'Audit Raw data'!J:J,A:A,'Audit Raw data'!E:E,'Day wise agent'!F:F)</f>
        <v>0</v>
      </c>
      <c r="K896" s="12" t="str">
        <f t="shared" si="13"/>
        <v xml:space="preserve"> </v>
      </c>
    </row>
    <row r="897" spans="3:11" x14ac:dyDescent="0.35">
      <c r="C897" s="32"/>
      <c r="F897" s="32"/>
      <c r="G897">
        <f>COUNTIFS('Audit Raw data'!J:J,A:A,'Audit Raw data'!E:E,F:F)</f>
        <v>0</v>
      </c>
      <c r="H897" s="42" t="str">
        <f>IFERROR(SUMIFS('Audit Raw data'!BZ:BZ,'Audit Raw data'!J:J,A:A,'Audit Raw data'!E:E,F:F)/G897,"-")</f>
        <v>-</v>
      </c>
      <c r="I897">
        <f>COUNTIFS('Audit Raw data'!AM:AM,"Yes",'Audit Raw data'!J:J,A:A,'Audit Raw data'!E:E,'Day wise agent'!F:F)</f>
        <v>0</v>
      </c>
      <c r="J897">
        <f>COUNTIFS('Audit Raw data'!AM:AM,"NO",'Audit Raw data'!J:J,A:A,'Audit Raw data'!E:E,'Day wise agent'!F:F)</f>
        <v>0</v>
      </c>
      <c r="K897" s="12" t="str">
        <f t="shared" si="13"/>
        <v xml:space="preserve"> </v>
      </c>
    </row>
    <row r="898" spans="3:11" x14ac:dyDescent="0.35">
      <c r="C898" s="32"/>
      <c r="F898" s="32"/>
      <c r="G898">
        <f>COUNTIFS('Audit Raw data'!J:J,A:A,'Audit Raw data'!E:E,F:F)</f>
        <v>0</v>
      </c>
      <c r="H898" s="42" t="str">
        <f>IFERROR(SUMIFS('Audit Raw data'!BZ:BZ,'Audit Raw data'!J:J,A:A,'Audit Raw data'!E:E,F:F)/G898,"-")</f>
        <v>-</v>
      </c>
      <c r="I898">
        <f>COUNTIFS('Audit Raw data'!AM:AM,"Yes",'Audit Raw data'!J:J,A:A,'Audit Raw data'!E:E,'Day wise agent'!F:F)</f>
        <v>0</v>
      </c>
      <c r="J898">
        <f>COUNTIFS('Audit Raw data'!AM:AM,"NO",'Audit Raw data'!J:J,A:A,'Audit Raw data'!E:E,'Day wise agent'!F:F)</f>
        <v>0</v>
      </c>
      <c r="K898" s="12" t="str">
        <f t="shared" si="13"/>
        <v xml:space="preserve"> </v>
      </c>
    </row>
    <row r="899" spans="3:11" x14ac:dyDescent="0.35">
      <c r="C899" s="32"/>
      <c r="F899" s="32"/>
      <c r="G899">
        <f>COUNTIFS('Audit Raw data'!J:J,A:A,'Audit Raw data'!E:E,F:F)</f>
        <v>0</v>
      </c>
      <c r="H899" s="42" t="str">
        <f>IFERROR(SUMIFS('Audit Raw data'!BZ:BZ,'Audit Raw data'!J:J,A:A,'Audit Raw data'!E:E,F:F)/G899,"-")</f>
        <v>-</v>
      </c>
      <c r="I899">
        <f>COUNTIFS('Audit Raw data'!AM:AM,"Yes",'Audit Raw data'!J:J,A:A,'Audit Raw data'!E:E,'Day wise agent'!F:F)</f>
        <v>0</v>
      </c>
      <c r="J899">
        <f>COUNTIFS('Audit Raw data'!AM:AM,"NO",'Audit Raw data'!J:J,A:A,'Audit Raw data'!E:E,'Day wise agent'!F:F)</f>
        <v>0</v>
      </c>
      <c r="K899" s="12" t="str">
        <f t="shared" ref="K899:K962" si="14">IFERROR(I899/G899," ")</f>
        <v xml:space="preserve"> </v>
      </c>
    </row>
    <row r="900" spans="3:11" x14ac:dyDescent="0.35">
      <c r="C900" s="32"/>
      <c r="F900" s="32"/>
      <c r="G900">
        <f>COUNTIFS('Audit Raw data'!J:J,A:A,'Audit Raw data'!E:E,F:F)</f>
        <v>0</v>
      </c>
      <c r="H900" s="42" t="str">
        <f>IFERROR(SUMIFS('Audit Raw data'!BZ:BZ,'Audit Raw data'!J:J,A:A,'Audit Raw data'!E:E,F:F)/G900,"-")</f>
        <v>-</v>
      </c>
      <c r="I900">
        <f>COUNTIFS('Audit Raw data'!AM:AM,"Yes",'Audit Raw data'!J:J,A:A,'Audit Raw data'!E:E,'Day wise agent'!F:F)</f>
        <v>0</v>
      </c>
      <c r="J900">
        <f>COUNTIFS('Audit Raw data'!AM:AM,"NO",'Audit Raw data'!J:J,A:A,'Audit Raw data'!E:E,'Day wise agent'!F:F)</f>
        <v>0</v>
      </c>
      <c r="K900" s="12" t="str">
        <f t="shared" si="14"/>
        <v xml:space="preserve"> </v>
      </c>
    </row>
    <row r="901" spans="3:11" x14ac:dyDescent="0.35">
      <c r="C901" s="32"/>
      <c r="F901" s="32"/>
      <c r="G901">
        <f>COUNTIFS('Audit Raw data'!J:J,A:A,'Audit Raw data'!E:E,F:F)</f>
        <v>0</v>
      </c>
      <c r="H901" s="42" t="str">
        <f>IFERROR(SUMIFS('Audit Raw data'!BZ:BZ,'Audit Raw data'!J:J,A:A,'Audit Raw data'!E:E,F:F)/G901,"-")</f>
        <v>-</v>
      </c>
      <c r="I901">
        <f>COUNTIFS('Audit Raw data'!AM:AM,"Yes",'Audit Raw data'!J:J,A:A,'Audit Raw data'!E:E,'Day wise agent'!F:F)</f>
        <v>0</v>
      </c>
      <c r="J901">
        <f>COUNTIFS('Audit Raw data'!AM:AM,"NO",'Audit Raw data'!J:J,A:A,'Audit Raw data'!E:E,'Day wise agent'!F:F)</f>
        <v>0</v>
      </c>
      <c r="K901" s="12" t="str">
        <f t="shared" si="14"/>
        <v xml:space="preserve"> </v>
      </c>
    </row>
    <row r="902" spans="3:11" x14ac:dyDescent="0.35">
      <c r="C902" s="32"/>
      <c r="F902" s="32"/>
      <c r="G902">
        <f>COUNTIFS('Audit Raw data'!J:J,A:A,'Audit Raw data'!E:E,F:F)</f>
        <v>0</v>
      </c>
      <c r="H902" s="42" t="str">
        <f>IFERROR(SUMIFS('Audit Raw data'!BZ:BZ,'Audit Raw data'!J:J,A:A,'Audit Raw data'!E:E,F:F)/G902,"-")</f>
        <v>-</v>
      </c>
      <c r="I902">
        <f>COUNTIFS('Audit Raw data'!AM:AM,"Yes",'Audit Raw data'!J:J,A:A,'Audit Raw data'!E:E,'Day wise agent'!F:F)</f>
        <v>0</v>
      </c>
      <c r="J902">
        <f>COUNTIFS('Audit Raw data'!AM:AM,"NO",'Audit Raw data'!J:J,A:A,'Audit Raw data'!E:E,'Day wise agent'!F:F)</f>
        <v>0</v>
      </c>
      <c r="K902" s="12" t="str">
        <f t="shared" si="14"/>
        <v xml:space="preserve"> </v>
      </c>
    </row>
    <row r="903" spans="3:11" x14ac:dyDescent="0.35">
      <c r="C903" s="32"/>
      <c r="F903" s="32"/>
      <c r="G903">
        <f>COUNTIFS('Audit Raw data'!J:J,A:A,'Audit Raw data'!E:E,F:F)</f>
        <v>0</v>
      </c>
      <c r="H903" s="42" t="str">
        <f>IFERROR(SUMIFS('Audit Raw data'!BZ:BZ,'Audit Raw data'!J:J,A:A,'Audit Raw data'!E:E,F:F)/G903,"-")</f>
        <v>-</v>
      </c>
      <c r="I903">
        <f>COUNTIFS('Audit Raw data'!AM:AM,"Yes",'Audit Raw data'!J:J,A:A,'Audit Raw data'!E:E,'Day wise agent'!F:F)</f>
        <v>0</v>
      </c>
      <c r="J903">
        <f>COUNTIFS('Audit Raw data'!AM:AM,"NO",'Audit Raw data'!J:J,A:A,'Audit Raw data'!E:E,'Day wise agent'!F:F)</f>
        <v>0</v>
      </c>
      <c r="K903" s="12" t="str">
        <f t="shared" si="14"/>
        <v xml:space="preserve"> </v>
      </c>
    </row>
    <row r="904" spans="3:11" x14ac:dyDescent="0.35">
      <c r="C904" s="32"/>
      <c r="F904" s="32"/>
      <c r="G904">
        <f>COUNTIFS('Audit Raw data'!J:J,A:A,'Audit Raw data'!E:E,F:F)</f>
        <v>0</v>
      </c>
      <c r="H904" s="42" t="str">
        <f>IFERROR(SUMIFS('Audit Raw data'!BZ:BZ,'Audit Raw data'!J:J,A:A,'Audit Raw data'!E:E,F:F)/G904,"-")</f>
        <v>-</v>
      </c>
      <c r="I904">
        <f>COUNTIFS('Audit Raw data'!AM:AM,"Yes",'Audit Raw data'!J:J,A:A,'Audit Raw data'!E:E,'Day wise agent'!F:F)</f>
        <v>0</v>
      </c>
      <c r="J904">
        <f>COUNTIFS('Audit Raw data'!AM:AM,"NO",'Audit Raw data'!J:J,A:A,'Audit Raw data'!E:E,'Day wise agent'!F:F)</f>
        <v>0</v>
      </c>
      <c r="K904" s="12" t="str">
        <f t="shared" si="14"/>
        <v xml:space="preserve"> </v>
      </c>
    </row>
    <row r="905" spans="3:11" x14ac:dyDescent="0.35">
      <c r="C905" s="32"/>
      <c r="F905" s="32"/>
      <c r="G905">
        <f>COUNTIFS('Audit Raw data'!J:J,A:A,'Audit Raw data'!E:E,F:F)</f>
        <v>0</v>
      </c>
      <c r="H905" s="42" t="str">
        <f>IFERROR(SUMIFS('Audit Raw data'!BZ:BZ,'Audit Raw data'!J:J,A:A,'Audit Raw data'!E:E,F:F)/G905,"-")</f>
        <v>-</v>
      </c>
      <c r="I905">
        <f>COUNTIFS('Audit Raw data'!AM:AM,"Yes",'Audit Raw data'!J:J,A:A,'Audit Raw data'!E:E,'Day wise agent'!F:F)</f>
        <v>0</v>
      </c>
      <c r="J905">
        <f>COUNTIFS('Audit Raw data'!AM:AM,"NO",'Audit Raw data'!J:J,A:A,'Audit Raw data'!E:E,'Day wise agent'!F:F)</f>
        <v>0</v>
      </c>
      <c r="K905" s="12" t="str">
        <f t="shared" si="14"/>
        <v xml:space="preserve"> </v>
      </c>
    </row>
    <row r="906" spans="3:11" x14ac:dyDescent="0.35">
      <c r="C906" s="32"/>
      <c r="F906" s="32"/>
      <c r="G906">
        <f>COUNTIFS('Audit Raw data'!J:J,A:A,'Audit Raw data'!E:E,F:F)</f>
        <v>0</v>
      </c>
      <c r="H906" s="42" t="str">
        <f>IFERROR(SUMIFS('Audit Raw data'!BZ:BZ,'Audit Raw data'!J:J,A:A,'Audit Raw data'!E:E,F:F)/G906,"-")</f>
        <v>-</v>
      </c>
      <c r="I906">
        <f>COUNTIFS('Audit Raw data'!AM:AM,"Yes",'Audit Raw data'!J:J,A:A,'Audit Raw data'!E:E,'Day wise agent'!F:F)</f>
        <v>0</v>
      </c>
      <c r="J906">
        <f>COUNTIFS('Audit Raw data'!AM:AM,"NO",'Audit Raw data'!J:J,A:A,'Audit Raw data'!E:E,'Day wise agent'!F:F)</f>
        <v>0</v>
      </c>
      <c r="K906" s="12" t="str">
        <f t="shared" si="14"/>
        <v xml:space="preserve"> </v>
      </c>
    </row>
    <row r="907" spans="3:11" x14ac:dyDescent="0.35">
      <c r="C907" s="32"/>
      <c r="F907" s="32"/>
      <c r="G907">
        <f>COUNTIFS('Audit Raw data'!J:J,A:A,'Audit Raw data'!E:E,F:F)</f>
        <v>0</v>
      </c>
      <c r="H907" s="42" t="str">
        <f>IFERROR(SUMIFS('Audit Raw data'!BZ:BZ,'Audit Raw data'!J:J,A:A,'Audit Raw data'!E:E,F:F)/G907,"-")</f>
        <v>-</v>
      </c>
      <c r="I907">
        <f>COUNTIFS('Audit Raw data'!AM:AM,"Yes",'Audit Raw data'!J:J,A:A,'Audit Raw data'!E:E,'Day wise agent'!F:F)</f>
        <v>0</v>
      </c>
      <c r="J907">
        <f>COUNTIFS('Audit Raw data'!AM:AM,"NO",'Audit Raw data'!J:J,A:A,'Audit Raw data'!E:E,'Day wise agent'!F:F)</f>
        <v>0</v>
      </c>
      <c r="K907" s="12" t="str">
        <f t="shared" si="14"/>
        <v xml:space="preserve"> </v>
      </c>
    </row>
    <row r="908" spans="3:11" x14ac:dyDescent="0.35">
      <c r="C908" s="32"/>
      <c r="F908" s="32"/>
      <c r="G908">
        <f>COUNTIFS('Audit Raw data'!J:J,A:A,'Audit Raw data'!E:E,F:F)</f>
        <v>0</v>
      </c>
      <c r="H908" s="42" t="str">
        <f>IFERROR(SUMIFS('Audit Raw data'!BZ:BZ,'Audit Raw data'!J:J,A:A,'Audit Raw data'!E:E,F:F)/G908,"-")</f>
        <v>-</v>
      </c>
      <c r="I908">
        <f>COUNTIFS('Audit Raw data'!AM:AM,"Yes",'Audit Raw data'!J:J,A:A,'Audit Raw data'!E:E,'Day wise agent'!F:F)</f>
        <v>0</v>
      </c>
      <c r="J908">
        <f>COUNTIFS('Audit Raw data'!AM:AM,"NO",'Audit Raw data'!J:J,A:A,'Audit Raw data'!E:E,'Day wise agent'!F:F)</f>
        <v>0</v>
      </c>
      <c r="K908" s="12" t="str">
        <f t="shared" si="14"/>
        <v xml:space="preserve"> </v>
      </c>
    </row>
    <row r="909" spans="3:11" x14ac:dyDescent="0.35">
      <c r="C909" s="32"/>
      <c r="F909" s="32"/>
      <c r="G909">
        <f>COUNTIFS('Audit Raw data'!J:J,A:A,'Audit Raw data'!E:E,F:F)</f>
        <v>0</v>
      </c>
      <c r="H909" s="42" t="str">
        <f>IFERROR(SUMIFS('Audit Raw data'!BZ:BZ,'Audit Raw data'!J:J,A:A,'Audit Raw data'!E:E,F:F)/G909,"-")</f>
        <v>-</v>
      </c>
      <c r="I909">
        <f>COUNTIFS('Audit Raw data'!AM:AM,"Yes",'Audit Raw data'!J:J,A:A,'Audit Raw data'!E:E,'Day wise agent'!F:F)</f>
        <v>0</v>
      </c>
      <c r="J909">
        <f>COUNTIFS('Audit Raw data'!AM:AM,"NO",'Audit Raw data'!J:J,A:A,'Audit Raw data'!E:E,'Day wise agent'!F:F)</f>
        <v>0</v>
      </c>
      <c r="K909" s="12" t="str">
        <f t="shared" si="14"/>
        <v xml:space="preserve"> </v>
      </c>
    </row>
    <row r="910" spans="3:11" x14ac:dyDescent="0.35">
      <c r="C910" s="32"/>
      <c r="F910" s="32"/>
      <c r="G910">
        <f>COUNTIFS('Audit Raw data'!J:J,A:A,'Audit Raw data'!E:E,F:F)</f>
        <v>0</v>
      </c>
      <c r="H910" s="42" t="str">
        <f>IFERROR(SUMIFS('Audit Raw data'!BZ:BZ,'Audit Raw data'!J:J,A:A,'Audit Raw data'!E:E,F:F)/G910,"-")</f>
        <v>-</v>
      </c>
      <c r="I910">
        <f>COUNTIFS('Audit Raw data'!AM:AM,"Yes",'Audit Raw data'!J:J,A:A,'Audit Raw data'!E:E,'Day wise agent'!F:F)</f>
        <v>0</v>
      </c>
      <c r="J910">
        <f>COUNTIFS('Audit Raw data'!AM:AM,"NO",'Audit Raw data'!J:J,A:A,'Audit Raw data'!E:E,'Day wise agent'!F:F)</f>
        <v>0</v>
      </c>
      <c r="K910" s="12" t="str">
        <f t="shared" si="14"/>
        <v xml:space="preserve"> </v>
      </c>
    </row>
    <row r="911" spans="3:11" x14ac:dyDescent="0.35">
      <c r="C911" s="32"/>
      <c r="F911" s="32"/>
      <c r="G911">
        <f>COUNTIFS('Audit Raw data'!J:J,A:A,'Audit Raw data'!E:E,F:F)</f>
        <v>0</v>
      </c>
      <c r="H911" s="42" t="str">
        <f>IFERROR(SUMIFS('Audit Raw data'!BZ:BZ,'Audit Raw data'!J:J,A:A,'Audit Raw data'!E:E,F:F)/G911,"-")</f>
        <v>-</v>
      </c>
      <c r="I911">
        <f>COUNTIFS('Audit Raw data'!AM:AM,"Yes",'Audit Raw data'!J:J,A:A,'Audit Raw data'!E:E,'Day wise agent'!F:F)</f>
        <v>0</v>
      </c>
      <c r="J911">
        <f>COUNTIFS('Audit Raw data'!AM:AM,"NO",'Audit Raw data'!J:J,A:A,'Audit Raw data'!E:E,'Day wise agent'!F:F)</f>
        <v>0</v>
      </c>
      <c r="K911" s="12" t="str">
        <f t="shared" si="14"/>
        <v xml:space="preserve"> </v>
      </c>
    </row>
    <row r="912" spans="3:11" x14ac:dyDescent="0.35">
      <c r="C912" s="32"/>
      <c r="F912" s="32"/>
      <c r="G912">
        <f>COUNTIFS('Audit Raw data'!J:J,A:A,'Audit Raw data'!E:E,F:F)</f>
        <v>0</v>
      </c>
      <c r="H912" s="42" t="str">
        <f>IFERROR(SUMIFS('Audit Raw data'!BZ:BZ,'Audit Raw data'!J:J,A:A,'Audit Raw data'!E:E,F:F)/G912,"-")</f>
        <v>-</v>
      </c>
      <c r="I912">
        <f>COUNTIFS('Audit Raw data'!AM:AM,"Yes",'Audit Raw data'!J:J,A:A,'Audit Raw data'!E:E,'Day wise agent'!F:F)</f>
        <v>0</v>
      </c>
      <c r="J912">
        <f>COUNTIFS('Audit Raw data'!AM:AM,"NO",'Audit Raw data'!J:J,A:A,'Audit Raw data'!E:E,'Day wise agent'!F:F)</f>
        <v>0</v>
      </c>
      <c r="K912" s="12" t="str">
        <f t="shared" si="14"/>
        <v xml:space="preserve"> </v>
      </c>
    </row>
    <row r="913" spans="3:11" x14ac:dyDescent="0.35">
      <c r="C913" s="32"/>
      <c r="F913" s="32"/>
      <c r="G913">
        <f>COUNTIFS('Audit Raw data'!J:J,A:A,'Audit Raw data'!E:E,F:F)</f>
        <v>0</v>
      </c>
      <c r="H913" s="42" t="str">
        <f>IFERROR(SUMIFS('Audit Raw data'!BZ:BZ,'Audit Raw data'!J:J,A:A,'Audit Raw data'!E:E,F:F)/G913,"-")</f>
        <v>-</v>
      </c>
      <c r="I913">
        <f>COUNTIFS('Audit Raw data'!AM:AM,"Yes",'Audit Raw data'!J:J,A:A,'Audit Raw data'!E:E,'Day wise agent'!F:F)</f>
        <v>0</v>
      </c>
      <c r="J913">
        <f>COUNTIFS('Audit Raw data'!AM:AM,"NO",'Audit Raw data'!J:J,A:A,'Audit Raw data'!E:E,'Day wise agent'!F:F)</f>
        <v>0</v>
      </c>
      <c r="K913" s="12" t="str">
        <f t="shared" si="14"/>
        <v xml:space="preserve"> </v>
      </c>
    </row>
    <row r="914" spans="3:11" x14ac:dyDescent="0.35">
      <c r="C914" s="32"/>
      <c r="F914" s="32"/>
      <c r="G914">
        <f>COUNTIFS('Audit Raw data'!J:J,A:A,'Audit Raw data'!E:E,F:F)</f>
        <v>0</v>
      </c>
      <c r="H914" s="42" t="str">
        <f>IFERROR(SUMIFS('Audit Raw data'!BZ:BZ,'Audit Raw data'!J:J,A:A,'Audit Raw data'!E:E,F:F)/G914,"-")</f>
        <v>-</v>
      </c>
      <c r="I914">
        <f>COUNTIFS('Audit Raw data'!AM:AM,"Yes",'Audit Raw data'!J:J,A:A,'Audit Raw data'!E:E,'Day wise agent'!F:F)</f>
        <v>0</v>
      </c>
      <c r="J914">
        <f>COUNTIFS('Audit Raw data'!AM:AM,"NO",'Audit Raw data'!J:J,A:A,'Audit Raw data'!E:E,'Day wise agent'!F:F)</f>
        <v>0</v>
      </c>
      <c r="K914" s="12" t="str">
        <f t="shared" si="14"/>
        <v xml:space="preserve"> </v>
      </c>
    </row>
    <row r="915" spans="3:11" x14ac:dyDescent="0.35">
      <c r="C915" s="32"/>
      <c r="F915" s="32"/>
      <c r="G915">
        <f>COUNTIFS('Audit Raw data'!J:J,A:A,'Audit Raw data'!E:E,F:F)</f>
        <v>0</v>
      </c>
      <c r="H915" s="42" t="str">
        <f>IFERROR(SUMIFS('Audit Raw data'!BZ:BZ,'Audit Raw data'!J:J,A:A,'Audit Raw data'!E:E,F:F)/G915,"-")</f>
        <v>-</v>
      </c>
      <c r="I915">
        <f>COUNTIFS('Audit Raw data'!AM:AM,"Yes",'Audit Raw data'!J:J,A:A,'Audit Raw data'!E:E,'Day wise agent'!F:F)</f>
        <v>0</v>
      </c>
      <c r="J915">
        <f>COUNTIFS('Audit Raw data'!AM:AM,"NO",'Audit Raw data'!J:J,A:A,'Audit Raw data'!E:E,'Day wise agent'!F:F)</f>
        <v>0</v>
      </c>
      <c r="K915" s="12" t="str">
        <f t="shared" si="14"/>
        <v xml:space="preserve"> </v>
      </c>
    </row>
    <row r="916" spans="3:11" x14ac:dyDescent="0.35">
      <c r="C916" s="32"/>
      <c r="F916" s="32"/>
      <c r="G916">
        <f>COUNTIFS('Audit Raw data'!J:J,A:A,'Audit Raw data'!E:E,F:F)</f>
        <v>0</v>
      </c>
      <c r="H916" s="42" t="str">
        <f>IFERROR(SUMIFS('Audit Raw data'!BZ:BZ,'Audit Raw data'!J:J,A:A,'Audit Raw data'!E:E,F:F)/G916,"-")</f>
        <v>-</v>
      </c>
      <c r="I916">
        <f>COUNTIFS('Audit Raw data'!AM:AM,"Yes",'Audit Raw data'!J:J,A:A,'Audit Raw data'!E:E,'Day wise agent'!F:F)</f>
        <v>0</v>
      </c>
      <c r="J916">
        <f>COUNTIFS('Audit Raw data'!AM:AM,"NO",'Audit Raw data'!J:J,A:A,'Audit Raw data'!E:E,'Day wise agent'!F:F)</f>
        <v>0</v>
      </c>
      <c r="K916" s="12" t="str">
        <f t="shared" si="14"/>
        <v xml:space="preserve"> </v>
      </c>
    </row>
    <row r="917" spans="3:11" x14ac:dyDescent="0.35">
      <c r="C917" s="32"/>
      <c r="F917" s="32"/>
      <c r="G917">
        <f>COUNTIFS('Audit Raw data'!J:J,A:A,'Audit Raw data'!E:E,F:F)</f>
        <v>0</v>
      </c>
      <c r="H917" s="42" t="str">
        <f>IFERROR(SUMIFS('Audit Raw data'!BZ:BZ,'Audit Raw data'!J:J,A:A,'Audit Raw data'!E:E,F:F)/G917,"-")</f>
        <v>-</v>
      </c>
      <c r="I917">
        <f>COUNTIFS('Audit Raw data'!AM:AM,"Yes",'Audit Raw data'!J:J,A:A,'Audit Raw data'!E:E,'Day wise agent'!F:F)</f>
        <v>0</v>
      </c>
      <c r="J917">
        <f>COUNTIFS('Audit Raw data'!AM:AM,"NO",'Audit Raw data'!J:J,A:A,'Audit Raw data'!E:E,'Day wise agent'!F:F)</f>
        <v>0</v>
      </c>
      <c r="K917" s="12" t="str">
        <f t="shared" si="14"/>
        <v xml:space="preserve"> </v>
      </c>
    </row>
    <row r="918" spans="3:11" x14ac:dyDescent="0.35">
      <c r="C918" s="32"/>
      <c r="F918" s="32"/>
      <c r="G918">
        <f>COUNTIFS('Audit Raw data'!J:J,A:A,'Audit Raw data'!E:E,F:F)</f>
        <v>0</v>
      </c>
      <c r="H918" s="42" t="str">
        <f>IFERROR(SUMIFS('Audit Raw data'!BZ:BZ,'Audit Raw data'!J:J,A:A,'Audit Raw data'!E:E,F:F)/G918,"-")</f>
        <v>-</v>
      </c>
      <c r="I918">
        <f>COUNTIFS('Audit Raw data'!AM:AM,"Yes",'Audit Raw data'!J:J,A:A,'Audit Raw data'!E:E,'Day wise agent'!F:F)</f>
        <v>0</v>
      </c>
      <c r="J918">
        <f>COUNTIFS('Audit Raw data'!AM:AM,"NO",'Audit Raw data'!J:J,A:A,'Audit Raw data'!E:E,'Day wise agent'!F:F)</f>
        <v>0</v>
      </c>
      <c r="K918" s="12" t="str">
        <f t="shared" si="14"/>
        <v xml:space="preserve"> </v>
      </c>
    </row>
    <row r="919" spans="3:11" x14ac:dyDescent="0.35">
      <c r="C919" s="32"/>
      <c r="F919" s="32"/>
      <c r="G919">
        <f>COUNTIFS('Audit Raw data'!J:J,A:A,'Audit Raw data'!E:E,F:F)</f>
        <v>0</v>
      </c>
      <c r="H919" s="42" t="str">
        <f>IFERROR(SUMIFS('Audit Raw data'!BZ:BZ,'Audit Raw data'!J:J,A:A,'Audit Raw data'!E:E,F:F)/G919,"-")</f>
        <v>-</v>
      </c>
      <c r="I919">
        <f>COUNTIFS('Audit Raw data'!AM:AM,"Yes",'Audit Raw data'!J:J,A:A,'Audit Raw data'!E:E,'Day wise agent'!F:F)</f>
        <v>0</v>
      </c>
      <c r="J919">
        <f>COUNTIFS('Audit Raw data'!AM:AM,"NO",'Audit Raw data'!J:J,A:A,'Audit Raw data'!E:E,'Day wise agent'!F:F)</f>
        <v>0</v>
      </c>
      <c r="K919" s="12" t="str">
        <f t="shared" si="14"/>
        <v xml:space="preserve"> </v>
      </c>
    </row>
    <row r="920" spans="3:11" x14ac:dyDescent="0.35">
      <c r="C920" s="32"/>
      <c r="F920" s="32"/>
      <c r="G920">
        <f>COUNTIFS('Audit Raw data'!J:J,A:A,'Audit Raw data'!E:E,F:F)</f>
        <v>0</v>
      </c>
      <c r="H920" s="42" t="str">
        <f>IFERROR(SUMIFS('Audit Raw data'!BZ:BZ,'Audit Raw data'!J:J,A:A,'Audit Raw data'!E:E,F:F)/G920,"-")</f>
        <v>-</v>
      </c>
      <c r="I920">
        <f>COUNTIFS('Audit Raw data'!AM:AM,"Yes",'Audit Raw data'!J:J,A:A,'Audit Raw data'!E:E,'Day wise agent'!F:F)</f>
        <v>0</v>
      </c>
      <c r="J920">
        <f>COUNTIFS('Audit Raw data'!AM:AM,"NO",'Audit Raw data'!J:J,A:A,'Audit Raw data'!E:E,'Day wise agent'!F:F)</f>
        <v>0</v>
      </c>
      <c r="K920" s="12" t="str">
        <f t="shared" si="14"/>
        <v xml:space="preserve"> </v>
      </c>
    </row>
    <row r="921" spans="3:11" x14ac:dyDescent="0.35">
      <c r="C921" s="32"/>
      <c r="F921" s="32"/>
      <c r="G921">
        <f>COUNTIFS('Audit Raw data'!J:J,A:A,'Audit Raw data'!E:E,F:F)</f>
        <v>0</v>
      </c>
      <c r="H921" s="42" t="str">
        <f>IFERROR(SUMIFS('Audit Raw data'!BZ:BZ,'Audit Raw data'!J:J,A:A,'Audit Raw data'!E:E,F:F)/G921,"-")</f>
        <v>-</v>
      </c>
      <c r="I921">
        <f>COUNTIFS('Audit Raw data'!AM:AM,"Yes",'Audit Raw data'!J:J,A:A,'Audit Raw data'!E:E,'Day wise agent'!F:F)</f>
        <v>0</v>
      </c>
      <c r="J921">
        <f>COUNTIFS('Audit Raw data'!AM:AM,"NO",'Audit Raw data'!J:J,A:A,'Audit Raw data'!E:E,'Day wise agent'!F:F)</f>
        <v>0</v>
      </c>
      <c r="K921" s="12" t="str">
        <f t="shared" si="14"/>
        <v xml:space="preserve"> </v>
      </c>
    </row>
    <row r="922" spans="3:11" x14ac:dyDescent="0.35">
      <c r="C922" s="32"/>
      <c r="F922" s="32"/>
      <c r="G922">
        <f>COUNTIFS('Audit Raw data'!J:J,A:A,'Audit Raw data'!E:E,F:F)</f>
        <v>0</v>
      </c>
      <c r="H922" s="42" t="str">
        <f>IFERROR(SUMIFS('Audit Raw data'!BZ:BZ,'Audit Raw data'!J:J,A:A,'Audit Raw data'!E:E,F:F)/G922,"-")</f>
        <v>-</v>
      </c>
      <c r="I922">
        <f>COUNTIFS('Audit Raw data'!AM:AM,"Yes",'Audit Raw data'!J:J,A:A,'Audit Raw data'!E:E,'Day wise agent'!F:F)</f>
        <v>0</v>
      </c>
      <c r="J922">
        <f>COUNTIFS('Audit Raw data'!AM:AM,"NO",'Audit Raw data'!J:J,A:A,'Audit Raw data'!E:E,'Day wise agent'!F:F)</f>
        <v>0</v>
      </c>
      <c r="K922" s="12" t="str">
        <f t="shared" si="14"/>
        <v xml:space="preserve"> </v>
      </c>
    </row>
    <row r="923" spans="3:11" x14ac:dyDescent="0.35">
      <c r="C923" s="32"/>
      <c r="F923" s="32"/>
      <c r="G923">
        <f>COUNTIFS('Audit Raw data'!J:J,A:A,'Audit Raw data'!E:E,F:F)</f>
        <v>0</v>
      </c>
      <c r="H923" s="42" t="str">
        <f>IFERROR(SUMIFS('Audit Raw data'!BZ:BZ,'Audit Raw data'!J:J,A:A,'Audit Raw data'!E:E,F:F)/G923,"-")</f>
        <v>-</v>
      </c>
      <c r="I923">
        <f>COUNTIFS('Audit Raw data'!AM:AM,"Yes",'Audit Raw data'!J:J,A:A,'Audit Raw data'!E:E,'Day wise agent'!F:F)</f>
        <v>0</v>
      </c>
      <c r="J923">
        <f>COUNTIFS('Audit Raw data'!AM:AM,"NO",'Audit Raw data'!J:J,A:A,'Audit Raw data'!E:E,'Day wise agent'!F:F)</f>
        <v>0</v>
      </c>
      <c r="K923" s="12" t="str">
        <f t="shared" si="14"/>
        <v xml:space="preserve"> </v>
      </c>
    </row>
    <row r="924" spans="3:11" x14ac:dyDescent="0.35">
      <c r="C924" s="32"/>
      <c r="F924" s="32"/>
      <c r="G924">
        <f>COUNTIFS('Audit Raw data'!J:J,A:A,'Audit Raw data'!E:E,F:F)</f>
        <v>0</v>
      </c>
      <c r="H924" s="42" t="str">
        <f>IFERROR(SUMIFS('Audit Raw data'!BZ:BZ,'Audit Raw data'!J:J,A:A,'Audit Raw data'!E:E,F:F)/G924,"-")</f>
        <v>-</v>
      </c>
      <c r="I924">
        <f>COUNTIFS('Audit Raw data'!AM:AM,"Yes",'Audit Raw data'!J:J,A:A,'Audit Raw data'!E:E,'Day wise agent'!F:F)</f>
        <v>0</v>
      </c>
      <c r="J924">
        <f>COUNTIFS('Audit Raw data'!AM:AM,"NO",'Audit Raw data'!J:J,A:A,'Audit Raw data'!E:E,'Day wise agent'!F:F)</f>
        <v>0</v>
      </c>
      <c r="K924" s="12" t="str">
        <f t="shared" si="14"/>
        <v xml:space="preserve"> </v>
      </c>
    </row>
    <row r="925" spans="3:11" x14ac:dyDescent="0.35">
      <c r="C925" s="32"/>
      <c r="F925" s="32"/>
      <c r="G925">
        <f>COUNTIFS('Audit Raw data'!J:J,A:A,'Audit Raw data'!E:E,F:F)</f>
        <v>0</v>
      </c>
      <c r="H925" s="42" t="str">
        <f>IFERROR(SUMIFS('Audit Raw data'!BZ:BZ,'Audit Raw data'!J:J,A:A,'Audit Raw data'!E:E,F:F)/G925,"-")</f>
        <v>-</v>
      </c>
      <c r="I925">
        <f>COUNTIFS('Audit Raw data'!AM:AM,"Yes",'Audit Raw data'!J:J,A:A,'Audit Raw data'!E:E,'Day wise agent'!F:F)</f>
        <v>0</v>
      </c>
      <c r="J925">
        <f>COUNTIFS('Audit Raw data'!AM:AM,"NO",'Audit Raw data'!J:J,A:A,'Audit Raw data'!E:E,'Day wise agent'!F:F)</f>
        <v>0</v>
      </c>
      <c r="K925" s="12" t="str">
        <f t="shared" si="14"/>
        <v xml:space="preserve"> </v>
      </c>
    </row>
    <row r="926" spans="3:11" x14ac:dyDescent="0.35">
      <c r="C926" s="32"/>
      <c r="F926" s="32"/>
      <c r="G926">
        <f>COUNTIFS('Audit Raw data'!J:J,A:A,'Audit Raw data'!E:E,F:F)</f>
        <v>0</v>
      </c>
      <c r="H926" s="42" t="str">
        <f>IFERROR(SUMIFS('Audit Raw data'!BZ:BZ,'Audit Raw data'!J:J,A:A,'Audit Raw data'!E:E,F:F)/G926,"-")</f>
        <v>-</v>
      </c>
      <c r="I926">
        <f>COUNTIFS('Audit Raw data'!AM:AM,"Yes",'Audit Raw data'!J:J,A:A,'Audit Raw data'!E:E,'Day wise agent'!F:F)</f>
        <v>0</v>
      </c>
      <c r="J926">
        <f>COUNTIFS('Audit Raw data'!AM:AM,"NO",'Audit Raw data'!J:J,A:A,'Audit Raw data'!E:E,'Day wise agent'!F:F)</f>
        <v>0</v>
      </c>
      <c r="K926" s="12" t="str">
        <f t="shared" si="14"/>
        <v xml:space="preserve"> </v>
      </c>
    </row>
    <row r="927" spans="3:11" x14ac:dyDescent="0.35">
      <c r="C927" s="32"/>
      <c r="F927" s="32"/>
      <c r="G927">
        <f>COUNTIFS('Audit Raw data'!J:J,A:A,'Audit Raw data'!E:E,F:F)</f>
        <v>0</v>
      </c>
      <c r="H927" s="42" t="str">
        <f>IFERROR(SUMIFS('Audit Raw data'!BZ:BZ,'Audit Raw data'!J:J,A:A,'Audit Raw data'!E:E,F:F)/G927,"-")</f>
        <v>-</v>
      </c>
      <c r="I927">
        <f>COUNTIFS('Audit Raw data'!AM:AM,"Yes",'Audit Raw data'!J:J,A:A,'Audit Raw data'!E:E,'Day wise agent'!F:F)</f>
        <v>0</v>
      </c>
      <c r="J927">
        <f>COUNTIFS('Audit Raw data'!AM:AM,"NO",'Audit Raw data'!J:J,A:A,'Audit Raw data'!E:E,'Day wise agent'!F:F)</f>
        <v>0</v>
      </c>
      <c r="K927" s="12" t="str">
        <f t="shared" si="14"/>
        <v xml:space="preserve"> </v>
      </c>
    </row>
    <row r="928" spans="3:11" x14ac:dyDescent="0.35">
      <c r="C928" s="32"/>
      <c r="F928" s="32"/>
      <c r="G928">
        <f>COUNTIFS('Audit Raw data'!J:J,A:A,'Audit Raw data'!E:E,F:F)</f>
        <v>0</v>
      </c>
      <c r="H928" s="42" t="str">
        <f>IFERROR(SUMIFS('Audit Raw data'!BZ:BZ,'Audit Raw data'!J:J,A:A,'Audit Raw data'!E:E,F:F)/G928,"-")</f>
        <v>-</v>
      </c>
      <c r="I928">
        <f>COUNTIFS('Audit Raw data'!AM:AM,"Yes",'Audit Raw data'!J:J,A:A,'Audit Raw data'!E:E,'Day wise agent'!F:F)</f>
        <v>0</v>
      </c>
      <c r="J928">
        <f>COUNTIFS('Audit Raw data'!AM:AM,"NO",'Audit Raw data'!J:J,A:A,'Audit Raw data'!E:E,'Day wise agent'!F:F)</f>
        <v>0</v>
      </c>
      <c r="K928" s="12" t="str">
        <f t="shared" si="14"/>
        <v xml:space="preserve"> </v>
      </c>
    </row>
    <row r="929" spans="3:11" x14ac:dyDescent="0.35">
      <c r="C929" s="32"/>
      <c r="F929" s="32"/>
      <c r="G929">
        <f>COUNTIFS('Audit Raw data'!J:J,A:A,'Audit Raw data'!E:E,F:F)</f>
        <v>0</v>
      </c>
      <c r="H929" s="42" t="str">
        <f>IFERROR(SUMIFS('Audit Raw data'!BZ:BZ,'Audit Raw data'!J:J,A:A,'Audit Raw data'!E:E,F:F)/G929,"-")</f>
        <v>-</v>
      </c>
      <c r="I929">
        <f>COUNTIFS('Audit Raw data'!AM:AM,"Yes",'Audit Raw data'!J:J,A:A,'Audit Raw data'!E:E,'Day wise agent'!F:F)</f>
        <v>0</v>
      </c>
      <c r="J929">
        <f>COUNTIFS('Audit Raw data'!AM:AM,"NO",'Audit Raw data'!J:J,A:A,'Audit Raw data'!E:E,'Day wise agent'!F:F)</f>
        <v>0</v>
      </c>
      <c r="K929" s="12" t="str">
        <f t="shared" si="14"/>
        <v xml:space="preserve"> </v>
      </c>
    </row>
    <row r="930" spans="3:11" x14ac:dyDescent="0.35">
      <c r="C930" s="32"/>
      <c r="F930" s="32"/>
      <c r="G930">
        <f>COUNTIFS('Audit Raw data'!J:J,A:A,'Audit Raw data'!E:E,F:F)</f>
        <v>0</v>
      </c>
      <c r="H930" s="42" t="str">
        <f>IFERROR(SUMIFS('Audit Raw data'!BZ:BZ,'Audit Raw data'!J:J,A:A,'Audit Raw data'!E:E,F:F)/G930,"-")</f>
        <v>-</v>
      </c>
      <c r="I930">
        <f>COUNTIFS('Audit Raw data'!AM:AM,"Yes",'Audit Raw data'!J:J,A:A,'Audit Raw data'!E:E,'Day wise agent'!F:F)</f>
        <v>0</v>
      </c>
      <c r="J930">
        <f>COUNTIFS('Audit Raw data'!AM:AM,"NO",'Audit Raw data'!J:J,A:A,'Audit Raw data'!E:E,'Day wise agent'!F:F)</f>
        <v>0</v>
      </c>
      <c r="K930" s="12" t="str">
        <f t="shared" si="14"/>
        <v xml:space="preserve"> </v>
      </c>
    </row>
    <row r="931" spans="3:11" x14ac:dyDescent="0.35">
      <c r="C931" s="32"/>
      <c r="F931" s="32"/>
      <c r="G931">
        <f>COUNTIFS('Audit Raw data'!J:J,A:A,'Audit Raw data'!E:E,F:F)</f>
        <v>0</v>
      </c>
      <c r="H931" s="42" t="str">
        <f>IFERROR(SUMIFS('Audit Raw data'!BZ:BZ,'Audit Raw data'!J:J,A:A,'Audit Raw data'!E:E,F:F)/G931,"-")</f>
        <v>-</v>
      </c>
      <c r="I931">
        <f>COUNTIFS('Audit Raw data'!AM:AM,"Yes",'Audit Raw data'!J:J,A:A,'Audit Raw data'!E:E,'Day wise agent'!F:F)</f>
        <v>0</v>
      </c>
      <c r="J931">
        <f>COUNTIFS('Audit Raw data'!AM:AM,"NO",'Audit Raw data'!J:J,A:A,'Audit Raw data'!E:E,'Day wise agent'!F:F)</f>
        <v>0</v>
      </c>
      <c r="K931" s="12" t="str">
        <f t="shared" si="14"/>
        <v xml:space="preserve"> </v>
      </c>
    </row>
    <row r="932" spans="3:11" x14ac:dyDescent="0.35">
      <c r="C932" s="32"/>
      <c r="F932" s="32"/>
      <c r="G932">
        <f>COUNTIFS('Audit Raw data'!J:J,A:A,'Audit Raw data'!E:E,F:F)</f>
        <v>0</v>
      </c>
      <c r="H932" s="42" t="str">
        <f>IFERROR(SUMIFS('Audit Raw data'!BZ:BZ,'Audit Raw data'!J:J,A:A,'Audit Raw data'!E:E,F:F)/G932,"-")</f>
        <v>-</v>
      </c>
      <c r="I932">
        <f>COUNTIFS('Audit Raw data'!AM:AM,"Yes",'Audit Raw data'!J:J,A:A,'Audit Raw data'!E:E,'Day wise agent'!F:F)</f>
        <v>0</v>
      </c>
      <c r="J932">
        <f>COUNTIFS('Audit Raw data'!AM:AM,"NO",'Audit Raw data'!J:J,A:A,'Audit Raw data'!E:E,'Day wise agent'!F:F)</f>
        <v>0</v>
      </c>
      <c r="K932" s="12" t="str">
        <f t="shared" si="14"/>
        <v xml:space="preserve"> </v>
      </c>
    </row>
    <row r="933" spans="3:11" x14ac:dyDescent="0.35">
      <c r="C933" s="32"/>
      <c r="F933" s="32"/>
      <c r="G933">
        <f>COUNTIFS('Audit Raw data'!J:J,A:A,'Audit Raw data'!E:E,F:F)</f>
        <v>0</v>
      </c>
      <c r="H933" s="42" t="str">
        <f>IFERROR(SUMIFS('Audit Raw data'!BZ:BZ,'Audit Raw data'!J:J,A:A,'Audit Raw data'!E:E,F:F)/G933,"-")</f>
        <v>-</v>
      </c>
      <c r="I933">
        <f>COUNTIFS('Audit Raw data'!AM:AM,"Yes",'Audit Raw data'!J:J,A:A,'Audit Raw data'!E:E,'Day wise agent'!F:F)</f>
        <v>0</v>
      </c>
      <c r="J933">
        <f>COUNTIFS('Audit Raw data'!AM:AM,"NO",'Audit Raw data'!J:J,A:A,'Audit Raw data'!E:E,'Day wise agent'!F:F)</f>
        <v>0</v>
      </c>
      <c r="K933" s="12" t="str">
        <f t="shared" si="14"/>
        <v xml:space="preserve"> </v>
      </c>
    </row>
    <row r="934" spans="3:11" x14ac:dyDescent="0.35">
      <c r="C934" s="32"/>
      <c r="F934" s="32"/>
      <c r="G934">
        <f>COUNTIFS('Audit Raw data'!J:J,A:A,'Audit Raw data'!E:E,F:F)</f>
        <v>0</v>
      </c>
      <c r="H934" s="42" t="str">
        <f>IFERROR(SUMIFS('Audit Raw data'!BZ:BZ,'Audit Raw data'!J:J,A:A,'Audit Raw data'!E:E,F:F)/G934,"-")</f>
        <v>-</v>
      </c>
      <c r="I934">
        <f>COUNTIFS('Audit Raw data'!AM:AM,"Yes",'Audit Raw data'!J:J,A:A,'Audit Raw data'!E:E,'Day wise agent'!F:F)</f>
        <v>0</v>
      </c>
      <c r="J934">
        <f>COUNTIFS('Audit Raw data'!AM:AM,"NO",'Audit Raw data'!J:J,A:A,'Audit Raw data'!E:E,'Day wise agent'!F:F)</f>
        <v>0</v>
      </c>
      <c r="K934" s="12" t="str">
        <f t="shared" si="14"/>
        <v xml:space="preserve"> </v>
      </c>
    </row>
    <row r="935" spans="3:11" x14ac:dyDescent="0.35">
      <c r="C935" s="32"/>
      <c r="F935" s="32"/>
      <c r="G935">
        <f>COUNTIFS('Audit Raw data'!J:J,A:A,'Audit Raw data'!E:E,F:F)</f>
        <v>0</v>
      </c>
      <c r="H935" s="42" t="str">
        <f>IFERROR(SUMIFS('Audit Raw data'!BZ:BZ,'Audit Raw data'!J:J,A:A,'Audit Raw data'!E:E,F:F)/G935,"-")</f>
        <v>-</v>
      </c>
      <c r="I935">
        <f>COUNTIFS('Audit Raw data'!AM:AM,"Yes",'Audit Raw data'!J:J,A:A,'Audit Raw data'!E:E,'Day wise agent'!F:F)</f>
        <v>0</v>
      </c>
      <c r="J935">
        <f>COUNTIFS('Audit Raw data'!AM:AM,"NO",'Audit Raw data'!J:J,A:A,'Audit Raw data'!E:E,'Day wise agent'!F:F)</f>
        <v>0</v>
      </c>
      <c r="K935" s="12" t="str">
        <f t="shared" si="14"/>
        <v xml:space="preserve"> </v>
      </c>
    </row>
    <row r="936" spans="3:11" x14ac:dyDescent="0.35">
      <c r="C936" s="32"/>
      <c r="F936" s="32"/>
      <c r="G936">
        <f>COUNTIFS('Audit Raw data'!J:J,A:A,'Audit Raw data'!E:E,F:F)</f>
        <v>0</v>
      </c>
      <c r="H936" s="42" t="str">
        <f>IFERROR(SUMIFS('Audit Raw data'!BZ:BZ,'Audit Raw data'!J:J,A:A,'Audit Raw data'!E:E,F:F)/G936,"-")</f>
        <v>-</v>
      </c>
      <c r="I936">
        <f>COUNTIFS('Audit Raw data'!AM:AM,"Yes",'Audit Raw data'!J:J,A:A,'Audit Raw data'!E:E,'Day wise agent'!F:F)</f>
        <v>0</v>
      </c>
      <c r="J936">
        <f>COUNTIFS('Audit Raw data'!AM:AM,"NO",'Audit Raw data'!J:J,A:A,'Audit Raw data'!E:E,'Day wise agent'!F:F)</f>
        <v>0</v>
      </c>
      <c r="K936" s="12" t="str">
        <f t="shared" si="14"/>
        <v xml:space="preserve"> </v>
      </c>
    </row>
    <row r="937" spans="3:11" x14ac:dyDescent="0.35">
      <c r="C937" s="32"/>
      <c r="F937" s="32"/>
      <c r="G937">
        <f>COUNTIFS('Audit Raw data'!J:J,A:A,'Audit Raw data'!E:E,F:F)</f>
        <v>0</v>
      </c>
      <c r="H937" s="42" t="str">
        <f>IFERROR(SUMIFS('Audit Raw data'!BZ:BZ,'Audit Raw data'!J:J,A:A,'Audit Raw data'!E:E,F:F)/G937,"-")</f>
        <v>-</v>
      </c>
      <c r="I937">
        <f>COUNTIFS('Audit Raw data'!AM:AM,"Yes",'Audit Raw data'!J:J,A:A,'Audit Raw data'!E:E,'Day wise agent'!F:F)</f>
        <v>0</v>
      </c>
      <c r="J937">
        <f>COUNTIFS('Audit Raw data'!AM:AM,"NO",'Audit Raw data'!J:J,A:A,'Audit Raw data'!E:E,'Day wise agent'!F:F)</f>
        <v>0</v>
      </c>
      <c r="K937" s="12" t="str">
        <f t="shared" si="14"/>
        <v xml:space="preserve"> </v>
      </c>
    </row>
    <row r="938" spans="3:11" x14ac:dyDescent="0.35">
      <c r="C938" s="32"/>
      <c r="F938" s="32"/>
      <c r="G938">
        <f>COUNTIFS('Audit Raw data'!J:J,A:A,'Audit Raw data'!E:E,F:F)</f>
        <v>0</v>
      </c>
      <c r="H938" s="42" t="str">
        <f>IFERROR(SUMIFS('Audit Raw data'!BZ:BZ,'Audit Raw data'!J:J,A:A,'Audit Raw data'!E:E,F:F)/G938,"-")</f>
        <v>-</v>
      </c>
      <c r="I938">
        <f>COUNTIFS('Audit Raw data'!AM:AM,"Yes",'Audit Raw data'!J:J,A:A,'Audit Raw data'!E:E,'Day wise agent'!F:F)</f>
        <v>0</v>
      </c>
      <c r="J938">
        <f>COUNTIFS('Audit Raw data'!AM:AM,"NO",'Audit Raw data'!J:J,A:A,'Audit Raw data'!E:E,'Day wise agent'!F:F)</f>
        <v>0</v>
      </c>
      <c r="K938" s="12" t="str">
        <f t="shared" si="14"/>
        <v xml:space="preserve"> </v>
      </c>
    </row>
    <row r="939" spans="3:11" x14ac:dyDescent="0.35">
      <c r="C939" s="32"/>
      <c r="F939" s="32"/>
      <c r="G939">
        <f>COUNTIFS('Audit Raw data'!J:J,A:A,'Audit Raw data'!E:E,F:F)</f>
        <v>0</v>
      </c>
      <c r="H939" s="42" t="str">
        <f>IFERROR(SUMIFS('Audit Raw data'!BZ:BZ,'Audit Raw data'!J:J,A:A,'Audit Raw data'!E:E,F:F)/G939,"-")</f>
        <v>-</v>
      </c>
      <c r="I939">
        <f>COUNTIFS('Audit Raw data'!AM:AM,"Yes",'Audit Raw data'!J:J,A:A,'Audit Raw data'!E:E,'Day wise agent'!F:F)</f>
        <v>0</v>
      </c>
      <c r="J939">
        <f>COUNTIFS('Audit Raw data'!AM:AM,"NO",'Audit Raw data'!J:J,A:A,'Audit Raw data'!E:E,'Day wise agent'!F:F)</f>
        <v>0</v>
      </c>
      <c r="K939" s="12" t="str">
        <f t="shared" si="14"/>
        <v xml:space="preserve"> </v>
      </c>
    </row>
    <row r="940" spans="3:11" x14ac:dyDescent="0.35">
      <c r="C940" s="32"/>
      <c r="F940" s="32"/>
      <c r="G940">
        <f>COUNTIFS('Audit Raw data'!J:J,A:A,'Audit Raw data'!E:E,F:F)</f>
        <v>0</v>
      </c>
      <c r="H940" s="42" t="str">
        <f>IFERROR(SUMIFS('Audit Raw data'!BZ:BZ,'Audit Raw data'!J:J,A:A,'Audit Raw data'!E:E,F:F)/G940,"-")</f>
        <v>-</v>
      </c>
      <c r="I940">
        <f>COUNTIFS('Audit Raw data'!AM:AM,"Yes",'Audit Raw data'!J:J,A:A,'Audit Raw data'!E:E,'Day wise agent'!F:F)</f>
        <v>0</v>
      </c>
      <c r="J940">
        <f>COUNTIFS('Audit Raw data'!AM:AM,"NO",'Audit Raw data'!J:J,A:A,'Audit Raw data'!E:E,'Day wise agent'!F:F)</f>
        <v>0</v>
      </c>
      <c r="K940" s="12" t="str">
        <f t="shared" si="14"/>
        <v xml:space="preserve"> </v>
      </c>
    </row>
    <row r="941" spans="3:11" x14ac:dyDescent="0.35">
      <c r="C941" s="32"/>
      <c r="F941" s="32"/>
      <c r="G941">
        <f>COUNTIFS('Audit Raw data'!J:J,A:A,'Audit Raw data'!E:E,F:F)</f>
        <v>0</v>
      </c>
      <c r="H941" s="42" t="str">
        <f>IFERROR(SUMIFS('Audit Raw data'!BZ:BZ,'Audit Raw data'!J:J,A:A,'Audit Raw data'!E:E,F:F)/G941,"-")</f>
        <v>-</v>
      </c>
      <c r="I941">
        <f>COUNTIFS('Audit Raw data'!AM:AM,"Yes",'Audit Raw data'!J:J,A:A,'Audit Raw data'!E:E,'Day wise agent'!F:F)</f>
        <v>0</v>
      </c>
      <c r="J941">
        <f>COUNTIFS('Audit Raw data'!AM:AM,"NO",'Audit Raw data'!J:J,A:A,'Audit Raw data'!E:E,'Day wise agent'!F:F)</f>
        <v>0</v>
      </c>
      <c r="K941" s="12" t="str">
        <f t="shared" si="14"/>
        <v xml:space="preserve"> </v>
      </c>
    </row>
    <row r="942" spans="3:11" x14ac:dyDescent="0.35">
      <c r="C942" s="32"/>
      <c r="F942" s="32"/>
      <c r="G942">
        <f>COUNTIFS('Audit Raw data'!J:J,A:A,'Audit Raw data'!E:E,F:F)</f>
        <v>0</v>
      </c>
      <c r="H942" s="42" t="str">
        <f>IFERROR(SUMIFS('Audit Raw data'!BZ:BZ,'Audit Raw data'!J:J,A:A,'Audit Raw data'!E:E,F:F)/G942,"-")</f>
        <v>-</v>
      </c>
      <c r="I942">
        <f>COUNTIFS('Audit Raw data'!AM:AM,"Yes",'Audit Raw data'!J:J,A:A,'Audit Raw data'!E:E,'Day wise agent'!F:F)</f>
        <v>0</v>
      </c>
      <c r="J942">
        <f>COUNTIFS('Audit Raw data'!AM:AM,"NO",'Audit Raw data'!J:J,A:A,'Audit Raw data'!E:E,'Day wise agent'!F:F)</f>
        <v>0</v>
      </c>
      <c r="K942" s="12" t="str">
        <f t="shared" si="14"/>
        <v xml:space="preserve"> </v>
      </c>
    </row>
    <row r="943" spans="3:11" x14ac:dyDescent="0.35">
      <c r="C943" s="32"/>
      <c r="F943" s="32"/>
      <c r="G943">
        <f>COUNTIFS('Audit Raw data'!J:J,A:A,'Audit Raw data'!E:E,F:F)</f>
        <v>0</v>
      </c>
      <c r="H943" s="42" t="str">
        <f>IFERROR(SUMIFS('Audit Raw data'!BZ:BZ,'Audit Raw data'!J:J,A:A,'Audit Raw data'!E:E,F:F)/G943,"-")</f>
        <v>-</v>
      </c>
      <c r="I943">
        <f>COUNTIFS('Audit Raw data'!AM:AM,"Yes",'Audit Raw data'!J:J,A:A,'Audit Raw data'!E:E,'Day wise agent'!F:F)</f>
        <v>0</v>
      </c>
      <c r="J943">
        <f>COUNTIFS('Audit Raw data'!AM:AM,"NO",'Audit Raw data'!J:J,A:A,'Audit Raw data'!E:E,'Day wise agent'!F:F)</f>
        <v>0</v>
      </c>
      <c r="K943" s="12" t="str">
        <f t="shared" si="14"/>
        <v xml:space="preserve"> </v>
      </c>
    </row>
    <row r="944" spans="3:11" x14ac:dyDescent="0.35">
      <c r="C944" s="32"/>
      <c r="F944" s="32"/>
      <c r="G944">
        <f>COUNTIFS('Audit Raw data'!J:J,A:A,'Audit Raw data'!E:E,F:F)</f>
        <v>0</v>
      </c>
      <c r="H944" s="42" t="str">
        <f>IFERROR(SUMIFS('Audit Raw data'!BZ:BZ,'Audit Raw data'!J:J,A:A,'Audit Raw data'!E:E,F:F)/G944,"-")</f>
        <v>-</v>
      </c>
      <c r="I944">
        <f>COUNTIFS('Audit Raw data'!AM:AM,"Yes",'Audit Raw data'!J:J,A:A,'Audit Raw data'!E:E,'Day wise agent'!F:F)</f>
        <v>0</v>
      </c>
      <c r="J944">
        <f>COUNTIFS('Audit Raw data'!AM:AM,"NO",'Audit Raw data'!J:J,A:A,'Audit Raw data'!E:E,'Day wise agent'!F:F)</f>
        <v>0</v>
      </c>
      <c r="K944" s="12" t="str">
        <f t="shared" si="14"/>
        <v xml:space="preserve"> </v>
      </c>
    </row>
    <row r="945" spans="3:11" x14ac:dyDescent="0.35">
      <c r="C945" s="32"/>
      <c r="F945" s="32"/>
      <c r="G945">
        <f>COUNTIFS('Audit Raw data'!J:J,A:A,'Audit Raw data'!E:E,F:F)</f>
        <v>0</v>
      </c>
      <c r="H945" s="42" t="str">
        <f>IFERROR(SUMIFS('Audit Raw data'!BZ:BZ,'Audit Raw data'!J:J,A:A,'Audit Raw data'!E:E,F:F)/G945,"-")</f>
        <v>-</v>
      </c>
      <c r="I945">
        <f>COUNTIFS('Audit Raw data'!AM:AM,"Yes",'Audit Raw data'!J:J,A:A,'Audit Raw data'!E:E,'Day wise agent'!F:F)</f>
        <v>0</v>
      </c>
      <c r="J945">
        <f>COUNTIFS('Audit Raw data'!AM:AM,"NO",'Audit Raw data'!J:J,A:A,'Audit Raw data'!E:E,'Day wise agent'!F:F)</f>
        <v>0</v>
      </c>
      <c r="K945" s="12" t="str">
        <f t="shared" si="14"/>
        <v xml:space="preserve"> </v>
      </c>
    </row>
    <row r="946" spans="3:11" x14ac:dyDescent="0.35">
      <c r="C946" s="32"/>
      <c r="F946" s="32"/>
      <c r="G946">
        <f>COUNTIFS('Audit Raw data'!J:J,A:A,'Audit Raw data'!E:E,F:F)</f>
        <v>0</v>
      </c>
      <c r="H946" s="42" t="str">
        <f>IFERROR(SUMIFS('Audit Raw data'!BZ:BZ,'Audit Raw data'!J:J,A:A,'Audit Raw data'!E:E,F:F)/G946,"-")</f>
        <v>-</v>
      </c>
      <c r="I946">
        <f>COUNTIFS('Audit Raw data'!AM:AM,"Yes",'Audit Raw data'!J:J,A:A,'Audit Raw data'!E:E,'Day wise agent'!F:F)</f>
        <v>0</v>
      </c>
      <c r="J946">
        <f>COUNTIFS('Audit Raw data'!AM:AM,"NO",'Audit Raw data'!J:J,A:A,'Audit Raw data'!E:E,'Day wise agent'!F:F)</f>
        <v>0</v>
      </c>
      <c r="K946" s="12" t="str">
        <f t="shared" si="14"/>
        <v xml:space="preserve"> </v>
      </c>
    </row>
    <row r="947" spans="3:11" x14ac:dyDescent="0.35">
      <c r="C947" s="32"/>
      <c r="F947" s="32"/>
      <c r="G947">
        <f>COUNTIFS('Audit Raw data'!J:J,A:A,'Audit Raw data'!E:E,F:F)</f>
        <v>0</v>
      </c>
      <c r="H947" s="42" t="str">
        <f>IFERROR(SUMIFS('Audit Raw data'!BZ:BZ,'Audit Raw data'!J:J,A:A,'Audit Raw data'!E:E,F:F)/G947,"-")</f>
        <v>-</v>
      </c>
      <c r="I947">
        <f>COUNTIFS('Audit Raw data'!AM:AM,"Yes",'Audit Raw data'!J:J,A:A,'Audit Raw data'!E:E,'Day wise agent'!F:F)</f>
        <v>0</v>
      </c>
      <c r="J947">
        <f>COUNTIFS('Audit Raw data'!AM:AM,"NO",'Audit Raw data'!J:J,A:A,'Audit Raw data'!E:E,'Day wise agent'!F:F)</f>
        <v>0</v>
      </c>
      <c r="K947" s="12" t="str">
        <f t="shared" si="14"/>
        <v xml:space="preserve"> </v>
      </c>
    </row>
    <row r="948" spans="3:11" x14ac:dyDescent="0.35">
      <c r="C948" s="32"/>
      <c r="F948" s="32"/>
      <c r="G948">
        <f>COUNTIFS('Audit Raw data'!J:J,A:A,'Audit Raw data'!E:E,F:F)</f>
        <v>0</v>
      </c>
      <c r="H948" s="42" t="str">
        <f>IFERROR(SUMIFS('Audit Raw data'!BZ:BZ,'Audit Raw data'!J:J,A:A,'Audit Raw data'!E:E,F:F)/G948,"-")</f>
        <v>-</v>
      </c>
      <c r="I948">
        <f>COUNTIFS('Audit Raw data'!AM:AM,"Yes",'Audit Raw data'!J:J,A:A,'Audit Raw data'!E:E,'Day wise agent'!F:F)</f>
        <v>0</v>
      </c>
      <c r="J948">
        <f>COUNTIFS('Audit Raw data'!AM:AM,"NO",'Audit Raw data'!J:J,A:A,'Audit Raw data'!E:E,'Day wise agent'!F:F)</f>
        <v>0</v>
      </c>
      <c r="K948" s="12" t="str">
        <f t="shared" si="14"/>
        <v xml:space="preserve"> </v>
      </c>
    </row>
    <row r="949" spans="3:11" x14ac:dyDescent="0.35">
      <c r="C949" s="32"/>
      <c r="F949" s="32"/>
      <c r="G949">
        <f>COUNTIFS('Audit Raw data'!J:J,A:A,'Audit Raw data'!E:E,F:F)</f>
        <v>0</v>
      </c>
      <c r="H949" s="42" t="str">
        <f>IFERROR(SUMIFS('Audit Raw data'!BZ:BZ,'Audit Raw data'!J:J,A:A,'Audit Raw data'!E:E,F:F)/G949,"-")</f>
        <v>-</v>
      </c>
      <c r="I949">
        <f>COUNTIFS('Audit Raw data'!AM:AM,"Yes",'Audit Raw data'!J:J,A:A,'Audit Raw data'!E:E,'Day wise agent'!F:F)</f>
        <v>0</v>
      </c>
      <c r="J949">
        <f>COUNTIFS('Audit Raw data'!AM:AM,"NO",'Audit Raw data'!J:J,A:A,'Audit Raw data'!E:E,'Day wise agent'!F:F)</f>
        <v>0</v>
      </c>
      <c r="K949" s="12" t="str">
        <f t="shared" si="14"/>
        <v xml:space="preserve"> </v>
      </c>
    </row>
    <row r="950" spans="3:11" x14ac:dyDescent="0.35">
      <c r="C950" s="32"/>
      <c r="F950" s="32"/>
      <c r="G950">
        <f>COUNTIFS('Audit Raw data'!J:J,A:A,'Audit Raw data'!E:E,F:F)</f>
        <v>0</v>
      </c>
      <c r="H950" s="42" t="str">
        <f>IFERROR(SUMIFS('Audit Raw data'!BZ:BZ,'Audit Raw data'!J:J,A:A,'Audit Raw data'!E:E,F:F)/G950,"-")</f>
        <v>-</v>
      </c>
      <c r="I950">
        <f>COUNTIFS('Audit Raw data'!AM:AM,"Yes",'Audit Raw data'!J:J,A:A,'Audit Raw data'!E:E,'Day wise agent'!F:F)</f>
        <v>0</v>
      </c>
      <c r="J950">
        <f>COUNTIFS('Audit Raw data'!AM:AM,"NO",'Audit Raw data'!J:J,A:A,'Audit Raw data'!E:E,'Day wise agent'!F:F)</f>
        <v>0</v>
      </c>
      <c r="K950" s="12" t="str">
        <f t="shared" si="14"/>
        <v xml:space="preserve"> </v>
      </c>
    </row>
    <row r="951" spans="3:11" x14ac:dyDescent="0.35">
      <c r="C951" s="32"/>
      <c r="F951" s="32"/>
      <c r="G951">
        <f>COUNTIFS('Audit Raw data'!J:J,A:A,'Audit Raw data'!E:E,F:F)</f>
        <v>0</v>
      </c>
      <c r="H951" s="42" t="str">
        <f>IFERROR(SUMIFS('Audit Raw data'!BZ:BZ,'Audit Raw data'!J:J,A:A,'Audit Raw data'!E:E,F:F)/G951,"-")</f>
        <v>-</v>
      </c>
      <c r="I951">
        <f>COUNTIFS('Audit Raw data'!AM:AM,"Yes",'Audit Raw data'!J:J,A:A,'Audit Raw data'!E:E,'Day wise agent'!F:F)</f>
        <v>0</v>
      </c>
      <c r="J951">
        <f>COUNTIFS('Audit Raw data'!AM:AM,"NO",'Audit Raw data'!J:J,A:A,'Audit Raw data'!E:E,'Day wise agent'!F:F)</f>
        <v>0</v>
      </c>
      <c r="K951" s="12" t="str">
        <f t="shared" si="14"/>
        <v xml:space="preserve"> </v>
      </c>
    </row>
    <row r="952" spans="3:11" x14ac:dyDescent="0.35">
      <c r="C952" s="32"/>
      <c r="F952" s="32"/>
      <c r="G952">
        <f>COUNTIFS('Audit Raw data'!J:J,A:A,'Audit Raw data'!E:E,F:F)</f>
        <v>0</v>
      </c>
      <c r="H952" s="42" t="str">
        <f>IFERROR(SUMIFS('Audit Raw data'!BZ:BZ,'Audit Raw data'!J:J,A:A,'Audit Raw data'!E:E,F:F)/G952,"-")</f>
        <v>-</v>
      </c>
      <c r="I952">
        <f>COUNTIFS('Audit Raw data'!AM:AM,"Yes",'Audit Raw data'!J:J,A:A,'Audit Raw data'!E:E,'Day wise agent'!F:F)</f>
        <v>0</v>
      </c>
      <c r="J952">
        <f>COUNTIFS('Audit Raw data'!AM:AM,"NO",'Audit Raw data'!J:J,A:A,'Audit Raw data'!E:E,'Day wise agent'!F:F)</f>
        <v>0</v>
      </c>
      <c r="K952" s="12" t="str">
        <f t="shared" si="14"/>
        <v xml:space="preserve"> </v>
      </c>
    </row>
    <row r="953" spans="3:11" x14ac:dyDescent="0.35">
      <c r="C953" s="32"/>
      <c r="F953" s="32"/>
      <c r="G953">
        <f>COUNTIFS('Audit Raw data'!J:J,A:A,'Audit Raw data'!E:E,F:F)</f>
        <v>0</v>
      </c>
      <c r="H953" s="42" t="str">
        <f>IFERROR(SUMIFS('Audit Raw data'!BZ:BZ,'Audit Raw data'!J:J,A:A,'Audit Raw data'!E:E,F:F)/G953,"-")</f>
        <v>-</v>
      </c>
      <c r="I953">
        <f>COUNTIFS('Audit Raw data'!AM:AM,"Yes",'Audit Raw data'!J:J,A:A,'Audit Raw data'!E:E,'Day wise agent'!F:F)</f>
        <v>0</v>
      </c>
      <c r="J953">
        <f>COUNTIFS('Audit Raw data'!AM:AM,"NO",'Audit Raw data'!J:J,A:A,'Audit Raw data'!E:E,'Day wise agent'!F:F)</f>
        <v>0</v>
      </c>
      <c r="K953" s="12" t="str">
        <f t="shared" si="14"/>
        <v xml:space="preserve"> </v>
      </c>
    </row>
    <row r="954" spans="3:11" x14ac:dyDescent="0.35">
      <c r="C954" s="32"/>
      <c r="F954" s="32"/>
      <c r="G954">
        <f>COUNTIFS('Audit Raw data'!J:J,A:A,'Audit Raw data'!E:E,F:F)</f>
        <v>0</v>
      </c>
      <c r="H954" s="42" t="str">
        <f>IFERROR(SUMIFS('Audit Raw data'!BZ:BZ,'Audit Raw data'!J:J,A:A,'Audit Raw data'!E:E,F:F)/G954,"-")</f>
        <v>-</v>
      </c>
      <c r="I954">
        <f>COUNTIFS('Audit Raw data'!AM:AM,"Yes",'Audit Raw data'!J:J,A:A,'Audit Raw data'!E:E,'Day wise agent'!F:F)</f>
        <v>0</v>
      </c>
      <c r="J954">
        <f>COUNTIFS('Audit Raw data'!AM:AM,"NO",'Audit Raw data'!J:J,A:A,'Audit Raw data'!E:E,'Day wise agent'!F:F)</f>
        <v>0</v>
      </c>
      <c r="K954" s="12" t="str">
        <f t="shared" si="14"/>
        <v xml:space="preserve"> </v>
      </c>
    </row>
    <row r="955" spans="3:11" x14ac:dyDescent="0.35">
      <c r="C955" s="32"/>
      <c r="F955" s="32"/>
      <c r="G955">
        <f>COUNTIFS('Audit Raw data'!J:J,A:A,'Audit Raw data'!E:E,F:F)</f>
        <v>0</v>
      </c>
      <c r="H955" s="42" t="str">
        <f>IFERROR(SUMIFS('Audit Raw data'!BZ:BZ,'Audit Raw data'!J:J,A:A,'Audit Raw data'!E:E,F:F)/G955,"-")</f>
        <v>-</v>
      </c>
      <c r="I955">
        <f>COUNTIFS('Audit Raw data'!AM:AM,"Yes",'Audit Raw data'!J:J,A:A,'Audit Raw data'!E:E,'Day wise agent'!F:F)</f>
        <v>0</v>
      </c>
      <c r="J955">
        <f>COUNTIFS('Audit Raw data'!AM:AM,"NO",'Audit Raw data'!J:J,A:A,'Audit Raw data'!E:E,'Day wise agent'!F:F)</f>
        <v>0</v>
      </c>
      <c r="K955" s="12" t="str">
        <f t="shared" si="14"/>
        <v xml:space="preserve"> </v>
      </c>
    </row>
    <row r="956" spans="3:11" x14ac:dyDescent="0.35">
      <c r="C956" s="32"/>
      <c r="F956" s="32"/>
      <c r="G956">
        <f>COUNTIFS('Audit Raw data'!J:J,A:A,'Audit Raw data'!E:E,F:F)</f>
        <v>0</v>
      </c>
      <c r="H956" s="42" t="str">
        <f>IFERROR(SUMIFS('Audit Raw data'!BZ:BZ,'Audit Raw data'!J:J,A:A,'Audit Raw data'!E:E,F:F)/G956,"-")</f>
        <v>-</v>
      </c>
      <c r="I956">
        <f>COUNTIFS('Audit Raw data'!AM:AM,"Yes",'Audit Raw data'!J:J,A:A,'Audit Raw data'!E:E,'Day wise agent'!F:F)</f>
        <v>0</v>
      </c>
      <c r="J956">
        <f>COUNTIFS('Audit Raw data'!AM:AM,"NO",'Audit Raw data'!J:J,A:A,'Audit Raw data'!E:E,'Day wise agent'!F:F)</f>
        <v>0</v>
      </c>
      <c r="K956" s="12" t="str">
        <f t="shared" si="14"/>
        <v xml:space="preserve"> </v>
      </c>
    </row>
    <row r="957" spans="3:11" x14ac:dyDescent="0.35">
      <c r="C957" s="32"/>
      <c r="F957" s="32"/>
      <c r="G957">
        <f>COUNTIFS('Audit Raw data'!J:J,A:A,'Audit Raw data'!E:E,F:F)</f>
        <v>0</v>
      </c>
      <c r="H957" s="42" t="str">
        <f>IFERROR(SUMIFS('Audit Raw data'!BZ:BZ,'Audit Raw data'!J:J,A:A,'Audit Raw data'!E:E,F:F)/G957,"-")</f>
        <v>-</v>
      </c>
      <c r="I957">
        <f>COUNTIFS('Audit Raw data'!AM:AM,"Yes",'Audit Raw data'!J:J,A:A,'Audit Raw data'!E:E,'Day wise agent'!F:F)</f>
        <v>0</v>
      </c>
      <c r="J957">
        <f>COUNTIFS('Audit Raw data'!AM:AM,"NO",'Audit Raw data'!J:J,A:A,'Audit Raw data'!E:E,'Day wise agent'!F:F)</f>
        <v>0</v>
      </c>
      <c r="K957" s="12" t="str">
        <f t="shared" si="14"/>
        <v xml:space="preserve"> </v>
      </c>
    </row>
    <row r="958" spans="3:11" x14ac:dyDescent="0.35">
      <c r="C958" s="32"/>
      <c r="F958" s="32"/>
      <c r="G958">
        <f>COUNTIFS('Audit Raw data'!J:J,A:A,'Audit Raw data'!E:E,F:F)</f>
        <v>0</v>
      </c>
      <c r="H958" s="42" t="str">
        <f>IFERROR(SUMIFS('Audit Raw data'!BZ:BZ,'Audit Raw data'!J:J,A:A,'Audit Raw data'!E:E,F:F)/G958,"-")</f>
        <v>-</v>
      </c>
      <c r="I958">
        <f>COUNTIFS('Audit Raw data'!AM:AM,"Yes",'Audit Raw data'!J:J,A:A,'Audit Raw data'!E:E,'Day wise agent'!F:F)</f>
        <v>0</v>
      </c>
      <c r="J958">
        <f>COUNTIFS('Audit Raw data'!AM:AM,"NO",'Audit Raw data'!J:J,A:A,'Audit Raw data'!E:E,'Day wise agent'!F:F)</f>
        <v>0</v>
      </c>
      <c r="K958" s="12" t="str">
        <f t="shared" si="14"/>
        <v xml:space="preserve"> </v>
      </c>
    </row>
    <row r="959" spans="3:11" x14ac:dyDescent="0.35">
      <c r="C959" s="32"/>
      <c r="F959" s="32"/>
      <c r="G959">
        <f>COUNTIFS('Audit Raw data'!J:J,A:A,'Audit Raw data'!E:E,F:F)</f>
        <v>0</v>
      </c>
      <c r="H959" s="42" t="str">
        <f>IFERROR(SUMIFS('Audit Raw data'!BZ:BZ,'Audit Raw data'!J:J,A:A,'Audit Raw data'!E:E,F:F)/G959,"-")</f>
        <v>-</v>
      </c>
      <c r="I959">
        <f>COUNTIFS('Audit Raw data'!AM:AM,"Yes",'Audit Raw data'!J:J,A:A,'Audit Raw data'!E:E,'Day wise agent'!F:F)</f>
        <v>0</v>
      </c>
      <c r="J959">
        <f>COUNTIFS('Audit Raw data'!AM:AM,"NO",'Audit Raw data'!J:J,A:A,'Audit Raw data'!E:E,'Day wise agent'!F:F)</f>
        <v>0</v>
      </c>
      <c r="K959" s="12" t="str">
        <f t="shared" si="14"/>
        <v xml:space="preserve"> </v>
      </c>
    </row>
    <row r="960" spans="3:11" x14ac:dyDescent="0.35">
      <c r="C960" s="32"/>
      <c r="F960" s="32"/>
      <c r="G960">
        <f>COUNTIFS('Audit Raw data'!J:J,A:A,'Audit Raw data'!E:E,F:F)</f>
        <v>0</v>
      </c>
      <c r="H960" s="42" t="str">
        <f>IFERROR(SUMIFS('Audit Raw data'!BZ:BZ,'Audit Raw data'!J:J,A:A,'Audit Raw data'!E:E,F:F)/G960,"-")</f>
        <v>-</v>
      </c>
      <c r="I960">
        <f>COUNTIFS('Audit Raw data'!AM:AM,"Yes",'Audit Raw data'!J:J,A:A,'Audit Raw data'!E:E,'Day wise agent'!F:F)</f>
        <v>0</v>
      </c>
      <c r="J960">
        <f>COUNTIFS('Audit Raw data'!AM:AM,"NO",'Audit Raw data'!J:J,A:A,'Audit Raw data'!E:E,'Day wise agent'!F:F)</f>
        <v>0</v>
      </c>
      <c r="K960" s="12" t="str">
        <f t="shared" si="14"/>
        <v xml:space="preserve"> </v>
      </c>
    </row>
    <row r="961" spans="3:11" x14ac:dyDescent="0.35">
      <c r="C961" s="32"/>
      <c r="F961" s="32"/>
      <c r="G961">
        <f>COUNTIFS('Audit Raw data'!J:J,A:A,'Audit Raw data'!E:E,F:F)</f>
        <v>0</v>
      </c>
      <c r="H961" s="42" t="str">
        <f>IFERROR(SUMIFS('Audit Raw data'!BZ:BZ,'Audit Raw data'!J:J,A:A,'Audit Raw data'!E:E,F:F)/G961,"-")</f>
        <v>-</v>
      </c>
      <c r="I961">
        <f>COUNTIFS('Audit Raw data'!AM:AM,"Yes",'Audit Raw data'!J:J,A:A,'Audit Raw data'!E:E,'Day wise agent'!F:F)</f>
        <v>0</v>
      </c>
      <c r="J961">
        <f>COUNTIFS('Audit Raw data'!AM:AM,"NO",'Audit Raw data'!J:J,A:A,'Audit Raw data'!E:E,'Day wise agent'!F:F)</f>
        <v>0</v>
      </c>
      <c r="K961" s="12" t="str">
        <f t="shared" si="14"/>
        <v xml:space="preserve"> </v>
      </c>
    </row>
    <row r="962" spans="3:11" x14ac:dyDescent="0.35">
      <c r="C962" s="32"/>
      <c r="F962" s="32"/>
      <c r="G962">
        <f>COUNTIFS('Audit Raw data'!J:J,A:A,'Audit Raw data'!E:E,F:F)</f>
        <v>0</v>
      </c>
      <c r="H962" s="42" t="str">
        <f>IFERROR(SUMIFS('Audit Raw data'!BZ:BZ,'Audit Raw data'!J:J,A:A,'Audit Raw data'!E:E,F:F)/G962,"-")</f>
        <v>-</v>
      </c>
      <c r="I962">
        <f>COUNTIFS('Audit Raw data'!AM:AM,"Yes",'Audit Raw data'!J:J,A:A,'Audit Raw data'!E:E,'Day wise agent'!F:F)</f>
        <v>0</v>
      </c>
      <c r="J962">
        <f>COUNTIFS('Audit Raw data'!AM:AM,"NO",'Audit Raw data'!J:J,A:A,'Audit Raw data'!E:E,'Day wise agent'!F:F)</f>
        <v>0</v>
      </c>
      <c r="K962" s="12" t="str">
        <f t="shared" si="14"/>
        <v xml:space="preserve"> </v>
      </c>
    </row>
    <row r="963" spans="3:11" x14ac:dyDescent="0.35">
      <c r="C963" s="32"/>
      <c r="F963" s="32"/>
      <c r="G963">
        <f>COUNTIFS('Audit Raw data'!J:J,A:A,'Audit Raw data'!E:E,F:F)</f>
        <v>0</v>
      </c>
      <c r="H963" s="42" t="str">
        <f>IFERROR(SUMIFS('Audit Raw data'!BZ:BZ,'Audit Raw data'!J:J,A:A,'Audit Raw data'!E:E,F:F)/G963,"-")</f>
        <v>-</v>
      </c>
      <c r="I963">
        <f>COUNTIFS('Audit Raw data'!AM:AM,"Yes",'Audit Raw data'!J:J,A:A,'Audit Raw data'!E:E,'Day wise agent'!F:F)</f>
        <v>0</v>
      </c>
      <c r="J963">
        <f>COUNTIFS('Audit Raw data'!AM:AM,"NO",'Audit Raw data'!J:J,A:A,'Audit Raw data'!E:E,'Day wise agent'!F:F)</f>
        <v>0</v>
      </c>
      <c r="K963" s="12" t="str">
        <f t="shared" ref="K963:K1026" si="15">IFERROR(I963/G963," ")</f>
        <v xml:space="preserve"> </v>
      </c>
    </row>
    <row r="964" spans="3:11" x14ac:dyDescent="0.35">
      <c r="C964" s="32"/>
      <c r="F964" s="32"/>
      <c r="G964">
        <f>COUNTIFS('Audit Raw data'!J:J,A:A,'Audit Raw data'!E:E,F:F)</f>
        <v>0</v>
      </c>
      <c r="H964" s="42" t="str">
        <f>IFERROR(SUMIFS('Audit Raw data'!BZ:BZ,'Audit Raw data'!J:J,A:A,'Audit Raw data'!E:E,F:F)/G964,"-")</f>
        <v>-</v>
      </c>
      <c r="I964">
        <f>COUNTIFS('Audit Raw data'!AM:AM,"Yes",'Audit Raw data'!J:J,A:A,'Audit Raw data'!E:E,'Day wise agent'!F:F)</f>
        <v>0</v>
      </c>
      <c r="J964">
        <f>COUNTIFS('Audit Raw data'!AM:AM,"NO",'Audit Raw data'!J:J,A:A,'Audit Raw data'!E:E,'Day wise agent'!F:F)</f>
        <v>0</v>
      </c>
      <c r="K964" s="12" t="str">
        <f t="shared" si="15"/>
        <v xml:space="preserve"> </v>
      </c>
    </row>
    <row r="965" spans="3:11" x14ac:dyDescent="0.35">
      <c r="C965" s="32"/>
      <c r="F965" s="32"/>
      <c r="G965">
        <f>COUNTIFS('Audit Raw data'!J:J,A:A,'Audit Raw data'!E:E,F:F)</f>
        <v>0</v>
      </c>
      <c r="H965" s="42" t="str">
        <f>IFERROR(SUMIFS('Audit Raw data'!BZ:BZ,'Audit Raw data'!J:J,A:A,'Audit Raw data'!E:E,F:F)/G965,"-")</f>
        <v>-</v>
      </c>
      <c r="I965">
        <f>COUNTIFS('Audit Raw data'!AM:AM,"Yes",'Audit Raw data'!J:J,A:A,'Audit Raw data'!E:E,'Day wise agent'!F:F)</f>
        <v>0</v>
      </c>
      <c r="J965">
        <f>COUNTIFS('Audit Raw data'!AM:AM,"NO",'Audit Raw data'!J:J,A:A,'Audit Raw data'!E:E,'Day wise agent'!F:F)</f>
        <v>0</v>
      </c>
      <c r="K965" s="12" t="str">
        <f t="shared" si="15"/>
        <v xml:space="preserve"> </v>
      </c>
    </row>
    <row r="966" spans="3:11" x14ac:dyDescent="0.35">
      <c r="C966" s="32"/>
      <c r="F966" s="32"/>
      <c r="G966">
        <f>COUNTIFS('Audit Raw data'!J:J,A:A,'Audit Raw data'!E:E,F:F)</f>
        <v>0</v>
      </c>
      <c r="H966" s="42" t="str">
        <f>IFERROR(SUMIFS('Audit Raw data'!BZ:BZ,'Audit Raw data'!J:J,A:A,'Audit Raw data'!E:E,F:F)/G966,"-")</f>
        <v>-</v>
      </c>
      <c r="I966">
        <f>COUNTIFS('Audit Raw data'!AM:AM,"Yes",'Audit Raw data'!J:J,A:A,'Audit Raw data'!E:E,'Day wise agent'!F:F)</f>
        <v>0</v>
      </c>
      <c r="J966">
        <f>COUNTIFS('Audit Raw data'!AM:AM,"NO",'Audit Raw data'!J:J,A:A,'Audit Raw data'!E:E,'Day wise agent'!F:F)</f>
        <v>0</v>
      </c>
      <c r="K966" s="12" t="str">
        <f t="shared" si="15"/>
        <v xml:space="preserve"> </v>
      </c>
    </row>
    <row r="967" spans="3:11" x14ac:dyDescent="0.35">
      <c r="C967" s="32"/>
      <c r="F967" s="32"/>
      <c r="G967">
        <f>COUNTIFS('Audit Raw data'!J:J,A:A,'Audit Raw data'!E:E,F:F)</f>
        <v>0</v>
      </c>
      <c r="H967" s="42" t="str">
        <f>IFERROR(SUMIFS('Audit Raw data'!BZ:BZ,'Audit Raw data'!J:J,A:A,'Audit Raw data'!E:E,F:F)/G967,"-")</f>
        <v>-</v>
      </c>
      <c r="I967">
        <f>COUNTIFS('Audit Raw data'!AM:AM,"Yes",'Audit Raw data'!J:J,A:A,'Audit Raw data'!E:E,'Day wise agent'!F:F)</f>
        <v>0</v>
      </c>
      <c r="J967">
        <f>COUNTIFS('Audit Raw data'!AM:AM,"NO",'Audit Raw data'!J:J,A:A,'Audit Raw data'!E:E,'Day wise agent'!F:F)</f>
        <v>0</v>
      </c>
      <c r="K967" s="12" t="str">
        <f t="shared" si="15"/>
        <v xml:space="preserve"> </v>
      </c>
    </row>
    <row r="968" spans="3:11" x14ac:dyDescent="0.35">
      <c r="C968" s="32"/>
      <c r="F968" s="32"/>
      <c r="G968">
        <f>COUNTIFS('Audit Raw data'!J:J,A:A,'Audit Raw data'!E:E,F:F)</f>
        <v>0</v>
      </c>
      <c r="H968" s="42" t="str">
        <f>IFERROR(SUMIFS('Audit Raw data'!BZ:BZ,'Audit Raw data'!J:J,A:A,'Audit Raw data'!E:E,F:F)/G968,"-")</f>
        <v>-</v>
      </c>
      <c r="I968">
        <f>COUNTIFS('Audit Raw data'!AM:AM,"Yes",'Audit Raw data'!J:J,A:A,'Audit Raw data'!E:E,'Day wise agent'!F:F)</f>
        <v>0</v>
      </c>
      <c r="J968">
        <f>COUNTIFS('Audit Raw data'!AM:AM,"NO",'Audit Raw data'!J:J,A:A,'Audit Raw data'!E:E,'Day wise agent'!F:F)</f>
        <v>0</v>
      </c>
      <c r="K968" s="12" t="str">
        <f t="shared" si="15"/>
        <v xml:space="preserve"> </v>
      </c>
    </row>
    <row r="969" spans="3:11" x14ac:dyDescent="0.35">
      <c r="C969" s="32"/>
      <c r="F969" s="32"/>
      <c r="G969">
        <f>COUNTIFS('Audit Raw data'!J:J,A:A,'Audit Raw data'!E:E,F:F)</f>
        <v>0</v>
      </c>
      <c r="H969" s="42" t="str">
        <f>IFERROR(SUMIFS('Audit Raw data'!BZ:BZ,'Audit Raw data'!J:J,A:A,'Audit Raw data'!E:E,F:F)/G969,"-")</f>
        <v>-</v>
      </c>
      <c r="I969">
        <f>COUNTIFS('Audit Raw data'!AM:AM,"Yes",'Audit Raw data'!J:J,A:A,'Audit Raw data'!E:E,'Day wise agent'!F:F)</f>
        <v>0</v>
      </c>
      <c r="J969">
        <f>COUNTIFS('Audit Raw data'!AM:AM,"NO",'Audit Raw data'!J:J,A:A,'Audit Raw data'!E:E,'Day wise agent'!F:F)</f>
        <v>0</v>
      </c>
      <c r="K969" s="12" t="str">
        <f t="shared" si="15"/>
        <v xml:space="preserve"> </v>
      </c>
    </row>
    <row r="970" spans="3:11" x14ac:dyDescent="0.35">
      <c r="C970" s="32"/>
      <c r="F970" s="32"/>
      <c r="G970">
        <f>COUNTIFS('Audit Raw data'!J:J,A:A,'Audit Raw data'!E:E,F:F)</f>
        <v>0</v>
      </c>
      <c r="H970" s="42" t="str">
        <f>IFERROR(SUMIFS('Audit Raw data'!BZ:BZ,'Audit Raw data'!J:J,A:A,'Audit Raw data'!E:E,F:F)/G970,"-")</f>
        <v>-</v>
      </c>
      <c r="I970">
        <f>COUNTIFS('Audit Raw data'!AM:AM,"Yes",'Audit Raw data'!J:J,A:A,'Audit Raw data'!E:E,'Day wise agent'!F:F)</f>
        <v>0</v>
      </c>
      <c r="J970">
        <f>COUNTIFS('Audit Raw data'!AM:AM,"NO",'Audit Raw data'!J:J,A:A,'Audit Raw data'!E:E,'Day wise agent'!F:F)</f>
        <v>0</v>
      </c>
      <c r="K970" s="12" t="str">
        <f t="shared" si="15"/>
        <v xml:space="preserve"> </v>
      </c>
    </row>
    <row r="971" spans="3:11" x14ac:dyDescent="0.35">
      <c r="C971" s="32"/>
      <c r="F971" s="32"/>
      <c r="G971">
        <f>COUNTIFS('Audit Raw data'!J:J,A:A,'Audit Raw data'!E:E,F:F)</f>
        <v>0</v>
      </c>
      <c r="H971" s="42" t="str">
        <f>IFERROR(SUMIFS('Audit Raw data'!BZ:BZ,'Audit Raw data'!J:J,A:A,'Audit Raw data'!E:E,F:F)/G971,"-")</f>
        <v>-</v>
      </c>
      <c r="I971">
        <f>COUNTIFS('Audit Raw data'!AM:AM,"Yes",'Audit Raw data'!J:J,A:A,'Audit Raw data'!E:E,'Day wise agent'!F:F)</f>
        <v>0</v>
      </c>
      <c r="J971">
        <f>COUNTIFS('Audit Raw data'!AM:AM,"NO",'Audit Raw data'!J:J,A:A,'Audit Raw data'!E:E,'Day wise agent'!F:F)</f>
        <v>0</v>
      </c>
      <c r="K971" s="12" t="str">
        <f t="shared" si="15"/>
        <v xml:space="preserve"> </v>
      </c>
    </row>
    <row r="972" spans="3:11" x14ac:dyDescent="0.35">
      <c r="C972" s="32"/>
      <c r="F972" s="32"/>
      <c r="G972">
        <f>COUNTIFS('Audit Raw data'!J:J,A:A,'Audit Raw data'!E:E,F:F)</f>
        <v>0</v>
      </c>
      <c r="H972" s="42" t="str">
        <f>IFERROR(SUMIFS('Audit Raw data'!BZ:BZ,'Audit Raw data'!J:J,A:A,'Audit Raw data'!E:E,F:F)/G972,"-")</f>
        <v>-</v>
      </c>
      <c r="I972">
        <f>COUNTIFS('Audit Raw data'!AM:AM,"Yes",'Audit Raw data'!J:J,A:A,'Audit Raw data'!E:E,'Day wise agent'!F:F)</f>
        <v>0</v>
      </c>
      <c r="J972">
        <f>COUNTIFS('Audit Raw data'!AM:AM,"NO",'Audit Raw data'!J:J,A:A,'Audit Raw data'!E:E,'Day wise agent'!F:F)</f>
        <v>0</v>
      </c>
      <c r="K972" s="12" t="str">
        <f t="shared" si="15"/>
        <v xml:space="preserve"> </v>
      </c>
    </row>
    <row r="973" spans="3:11" x14ac:dyDescent="0.35">
      <c r="C973" s="32"/>
      <c r="F973" s="32"/>
      <c r="G973">
        <f>COUNTIFS('Audit Raw data'!J:J,A:A,'Audit Raw data'!E:E,F:F)</f>
        <v>0</v>
      </c>
      <c r="H973" s="42" t="str">
        <f>IFERROR(SUMIFS('Audit Raw data'!BZ:BZ,'Audit Raw data'!J:J,A:A,'Audit Raw data'!E:E,F:F)/G973,"-")</f>
        <v>-</v>
      </c>
      <c r="I973">
        <f>COUNTIFS('Audit Raw data'!AM:AM,"Yes",'Audit Raw data'!J:J,A:A,'Audit Raw data'!E:E,'Day wise agent'!F:F)</f>
        <v>0</v>
      </c>
      <c r="J973">
        <f>COUNTIFS('Audit Raw data'!AM:AM,"NO",'Audit Raw data'!J:J,A:A,'Audit Raw data'!E:E,'Day wise agent'!F:F)</f>
        <v>0</v>
      </c>
      <c r="K973" s="12" t="str">
        <f t="shared" si="15"/>
        <v xml:space="preserve"> </v>
      </c>
    </row>
    <row r="974" spans="3:11" x14ac:dyDescent="0.35">
      <c r="C974" s="32"/>
      <c r="F974" s="32"/>
      <c r="G974">
        <f>COUNTIFS('Audit Raw data'!J:J,A:A,'Audit Raw data'!E:E,F:F)</f>
        <v>0</v>
      </c>
      <c r="H974" s="42" t="str">
        <f>IFERROR(SUMIFS('Audit Raw data'!BZ:BZ,'Audit Raw data'!J:J,A:A,'Audit Raw data'!E:E,F:F)/G974,"-")</f>
        <v>-</v>
      </c>
      <c r="I974">
        <f>COUNTIFS('Audit Raw data'!AM:AM,"Yes",'Audit Raw data'!J:J,A:A,'Audit Raw data'!E:E,'Day wise agent'!F:F)</f>
        <v>0</v>
      </c>
      <c r="J974">
        <f>COUNTIFS('Audit Raw data'!AM:AM,"NO",'Audit Raw data'!J:J,A:A,'Audit Raw data'!E:E,'Day wise agent'!F:F)</f>
        <v>0</v>
      </c>
      <c r="K974" s="12" t="str">
        <f t="shared" si="15"/>
        <v xml:space="preserve"> </v>
      </c>
    </row>
    <row r="975" spans="3:11" x14ac:dyDescent="0.35">
      <c r="C975" s="32"/>
      <c r="F975" s="32"/>
      <c r="G975">
        <f>COUNTIFS('Audit Raw data'!J:J,A:A,'Audit Raw data'!E:E,F:F)</f>
        <v>0</v>
      </c>
      <c r="H975" s="42" t="str">
        <f>IFERROR(SUMIFS('Audit Raw data'!BZ:BZ,'Audit Raw data'!J:J,A:A,'Audit Raw data'!E:E,F:F)/G975,"-")</f>
        <v>-</v>
      </c>
      <c r="I975">
        <f>COUNTIFS('Audit Raw data'!AM:AM,"Yes",'Audit Raw data'!J:J,A:A,'Audit Raw data'!E:E,'Day wise agent'!F:F)</f>
        <v>0</v>
      </c>
      <c r="J975">
        <f>COUNTIFS('Audit Raw data'!AM:AM,"NO",'Audit Raw data'!J:J,A:A,'Audit Raw data'!E:E,'Day wise agent'!F:F)</f>
        <v>0</v>
      </c>
      <c r="K975" s="12" t="str">
        <f t="shared" si="15"/>
        <v xml:space="preserve"> </v>
      </c>
    </row>
    <row r="976" spans="3:11" x14ac:dyDescent="0.35">
      <c r="C976" s="32"/>
      <c r="F976" s="32"/>
      <c r="G976">
        <f>COUNTIFS('Audit Raw data'!J:J,A:A,'Audit Raw data'!E:E,F:F)</f>
        <v>0</v>
      </c>
      <c r="H976" s="42" t="str">
        <f>IFERROR(SUMIFS('Audit Raw data'!BZ:BZ,'Audit Raw data'!J:J,A:A,'Audit Raw data'!E:E,F:F)/G976,"-")</f>
        <v>-</v>
      </c>
      <c r="I976">
        <f>COUNTIFS('Audit Raw data'!AM:AM,"Yes",'Audit Raw data'!J:J,A:A,'Audit Raw data'!E:E,'Day wise agent'!F:F)</f>
        <v>0</v>
      </c>
      <c r="J976">
        <f>COUNTIFS('Audit Raw data'!AM:AM,"NO",'Audit Raw data'!J:J,A:A,'Audit Raw data'!E:E,'Day wise agent'!F:F)</f>
        <v>0</v>
      </c>
      <c r="K976" s="12" t="str">
        <f t="shared" si="15"/>
        <v xml:space="preserve"> </v>
      </c>
    </row>
    <row r="977" spans="3:11" x14ac:dyDescent="0.35">
      <c r="C977" s="32"/>
      <c r="F977" s="32"/>
      <c r="G977">
        <f>COUNTIFS('Audit Raw data'!J:J,A:A,'Audit Raw data'!E:E,F:F)</f>
        <v>0</v>
      </c>
      <c r="H977" s="42" t="str">
        <f>IFERROR(SUMIFS('Audit Raw data'!BZ:BZ,'Audit Raw data'!J:J,A:A,'Audit Raw data'!E:E,F:F)/G977,"-")</f>
        <v>-</v>
      </c>
      <c r="I977">
        <f>COUNTIFS('Audit Raw data'!AM:AM,"Yes",'Audit Raw data'!J:J,A:A,'Audit Raw data'!E:E,'Day wise agent'!F:F)</f>
        <v>0</v>
      </c>
      <c r="J977">
        <f>COUNTIFS('Audit Raw data'!AM:AM,"NO",'Audit Raw data'!J:J,A:A,'Audit Raw data'!E:E,'Day wise agent'!F:F)</f>
        <v>0</v>
      </c>
      <c r="K977" s="12" t="str">
        <f t="shared" si="15"/>
        <v xml:space="preserve"> </v>
      </c>
    </row>
    <row r="978" spans="3:11" x14ac:dyDescent="0.35">
      <c r="C978" s="32"/>
      <c r="F978" s="32"/>
      <c r="G978">
        <f>COUNTIFS('Audit Raw data'!J:J,A:A,'Audit Raw data'!E:E,F:F)</f>
        <v>0</v>
      </c>
      <c r="H978" s="42" t="str">
        <f>IFERROR(SUMIFS('Audit Raw data'!BZ:BZ,'Audit Raw data'!J:J,A:A,'Audit Raw data'!E:E,F:F)/G978,"-")</f>
        <v>-</v>
      </c>
      <c r="I978">
        <f>COUNTIFS('Audit Raw data'!AM:AM,"Yes",'Audit Raw data'!J:J,A:A,'Audit Raw data'!E:E,'Day wise agent'!F:F)</f>
        <v>0</v>
      </c>
      <c r="J978">
        <f>COUNTIFS('Audit Raw data'!AM:AM,"NO",'Audit Raw data'!J:J,A:A,'Audit Raw data'!E:E,'Day wise agent'!F:F)</f>
        <v>0</v>
      </c>
      <c r="K978" s="12" t="str">
        <f t="shared" si="15"/>
        <v xml:space="preserve"> </v>
      </c>
    </row>
    <row r="979" spans="3:11" x14ac:dyDescent="0.35">
      <c r="C979" s="32"/>
      <c r="F979" s="32"/>
      <c r="G979">
        <f>COUNTIFS('Audit Raw data'!J:J,A:A,'Audit Raw data'!E:E,F:F)</f>
        <v>0</v>
      </c>
      <c r="H979" s="42" t="str">
        <f>IFERROR(SUMIFS('Audit Raw data'!BZ:BZ,'Audit Raw data'!J:J,A:A,'Audit Raw data'!E:E,F:F)/G979,"-")</f>
        <v>-</v>
      </c>
      <c r="I979">
        <f>COUNTIFS('Audit Raw data'!AM:AM,"Yes",'Audit Raw data'!J:J,A:A,'Audit Raw data'!E:E,'Day wise agent'!F:F)</f>
        <v>0</v>
      </c>
      <c r="J979">
        <f>COUNTIFS('Audit Raw data'!AM:AM,"NO",'Audit Raw data'!J:J,A:A,'Audit Raw data'!E:E,'Day wise agent'!F:F)</f>
        <v>0</v>
      </c>
      <c r="K979" s="12" t="str">
        <f t="shared" si="15"/>
        <v xml:space="preserve"> </v>
      </c>
    </row>
    <row r="980" spans="3:11" x14ac:dyDescent="0.35">
      <c r="C980" s="32"/>
      <c r="F980" s="32"/>
      <c r="G980">
        <f>COUNTIFS('Audit Raw data'!J:J,A:A,'Audit Raw data'!E:E,F:F)</f>
        <v>0</v>
      </c>
      <c r="H980" s="42" t="str">
        <f>IFERROR(SUMIFS('Audit Raw data'!BZ:BZ,'Audit Raw data'!J:J,A:A,'Audit Raw data'!E:E,F:F)/G980,"-")</f>
        <v>-</v>
      </c>
      <c r="I980">
        <f>COUNTIFS('Audit Raw data'!AM:AM,"Yes",'Audit Raw data'!J:J,A:A,'Audit Raw data'!E:E,'Day wise agent'!F:F)</f>
        <v>0</v>
      </c>
      <c r="J980">
        <f>COUNTIFS('Audit Raw data'!AM:AM,"NO",'Audit Raw data'!J:J,A:A,'Audit Raw data'!E:E,'Day wise agent'!F:F)</f>
        <v>0</v>
      </c>
      <c r="K980" s="12" t="str">
        <f t="shared" si="15"/>
        <v xml:space="preserve"> </v>
      </c>
    </row>
    <row r="981" spans="3:11" x14ac:dyDescent="0.35">
      <c r="C981" s="32"/>
      <c r="F981" s="32"/>
      <c r="G981">
        <f>COUNTIFS('Audit Raw data'!J:J,A:A,'Audit Raw data'!E:E,F:F)</f>
        <v>0</v>
      </c>
      <c r="H981" s="42" t="str">
        <f>IFERROR(SUMIFS('Audit Raw data'!BZ:BZ,'Audit Raw data'!J:J,A:A,'Audit Raw data'!E:E,F:F)/G981,"-")</f>
        <v>-</v>
      </c>
      <c r="I981">
        <f>COUNTIFS('Audit Raw data'!AM:AM,"Yes",'Audit Raw data'!J:J,A:A,'Audit Raw data'!E:E,'Day wise agent'!F:F)</f>
        <v>0</v>
      </c>
      <c r="J981">
        <f>COUNTIFS('Audit Raw data'!AM:AM,"NO",'Audit Raw data'!J:J,A:A,'Audit Raw data'!E:E,'Day wise agent'!F:F)</f>
        <v>0</v>
      </c>
      <c r="K981" s="12" t="str">
        <f t="shared" si="15"/>
        <v xml:space="preserve"> </v>
      </c>
    </row>
    <row r="982" spans="3:11" x14ac:dyDescent="0.35">
      <c r="C982" s="32"/>
      <c r="F982" s="32"/>
      <c r="G982">
        <f>COUNTIFS('Audit Raw data'!J:J,A:A,'Audit Raw data'!E:E,F:F)</f>
        <v>0</v>
      </c>
      <c r="H982" s="42" t="str">
        <f>IFERROR(SUMIFS('Audit Raw data'!BZ:BZ,'Audit Raw data'!J:J,A:A,'Audit Raw data'!E:E,F:F)/G982,"-")</f>
        <v>-</v>
      </c>
      <c r="I982">
        <f>COUNTIFS('Audit Raw data'!AM:AM,"Yes",'Audit Raw data'!J:J,A:A,'Audit Raw data'!E:E,'Day wise agent'!F:F)</f>
        <v>0</v>
      </c>
      <c r="J982">
        <f>COUNTIFS('Audit Raw data'!AM:AM,"NO",'Audit Raw data'!J:J,A:A,'Audit Raw data'!E:E,'Day wise agent'!F:F)</f>
        <v>0</v>
      </c>
      <c r="K982" s="12" t="str">
        <f t="shared" si="15"/>
        <v xml:space="preserve"> </v>
      </c>
    </row>
    <row r="983" spans="3:11" x14ac:dyDescent="0.35">
      <c r="C983" s="32"/>
      <c r="F983" s="32"/>
      <c r="G983">
        <f>COUNTIFS('Audit Raw data'!J:J,A:A,'Audit Raw data'!E:E,F:F)</f>
        <v>0</v>
      </c>
      <c r="H983" s="42" t="str">
        <f>IFERROR(SUMIFS('Audit Raw data'!BZ:BZ,'Audit Raw data'!J:J,A:A,'Audit Raw data'!E:E,F:F)/G983,"-")</f>
        <v>-</v>
      </c>
      <c r="I983">
        <f>COUNTIFS('Audit Raw data'!AM:AM,"Yes",'Audit Raw data'!J:J,A:A,'Audit Raw data'!E:E,'Day wise agent'!F:F)</f>
        <v>0</v>
      </c>
      <c r="J983">
        <f>COUNTIFS('Audit Raw data'!AM:AM,"NO",'Audit Raw data'!J:J,A:A,'Audit Raw data'!E:E,'Day wise agent'!F:F)</f>
        <v>0</v>
      </c>
      <c r="K983" s="12" t="str">
        <f t="shared" si="15"/>
        <v xml:space="preserve"> </v>
      </c>
    </row>
    <row r="984" spans="3:11" x14ac:dyDescent="0.35">
      <c r="C984" s="32"/>
      <c r="F984" s="32"/>
      <c r="G984">
        <f>COUNTIFS('Audit Raw data'!J:J,A:A,'Audit Raw data'!E:E,F:F)</f>
        <v>0</v>
      </c>
      <c r="H984" s="42" t="str">
        <f>IFERROR(SUMIFS('Audit Raw data'!BZ:BZ,'Audit Raw data'!J:J,A:A,'Audit Raw data'!E:E,F:F)/G984,"-")</f>
        <v>-</v>
      </c>
      <c r="I984">
        <f>COUNTIFS('Audit Raw data'!AM:AM,"Yes",'Audit Raw data'!J:J,A:A,'Audit Raw data'!E:E,'Day wise agent'!F:F)</f>
        <v>0</v>
      </c>
      <c r="J984">
        <f>COUNTIFS('Audit Raw data'!AM:AM,"NO",'Audit Raw data'!J:J,A:A,'Audit Raw data'!E:E,'Day wise agent'!F:F)</f>
        <v>0</v>
      </c>
      <c r="K984" s="12" t="str">
        <f t="shared" si="15"/>
        <v xml:space="preserve"> </v>
      </c>
    </row>
    <row r="985" spans="3:11" x14ac:dyDescent="0.35">
      <c r="C985" s="32"/>
      <c r="F985" s="32"/>
      <c r="G985">
        <f>COUNTIFS('Audit Raw data'!J:J,A:A,'Audit Raw data'!E:E,F:F)</f>
        <v>0</v>
      </c>
      <c r="H985" s="42" t="str">
        <f>IFERROR(SUMIFS('Audit Raw data'!BZ:BZ,'Audit Raw data'!J:J,A:A,'Audit Raw data'!E:E,F:F)/G985,"-")</f>
        <v>-</v>
      </c>
      <c r="I985">
        <f>COUNTIFS('Audit Raw data'!AM:AM,"Yes",'Audit Raw data'!J:J,A:A,'Audit Raw data'!E:E,'Day wise agent'!F:F)</f>
        <v>0</v>
      </c>
      <c r="J985">
        <f>COUNTIFS('Audit Raw data'!AM:AM,"NO",'Audit Raw data'!J:J,A:A,'Audit Raw data'!E:E,'Day wise agent'!F:F)</f>
        <v>0</v>
      </c>
      <c r="K985" s="12" t="str">
        <f t="shared" si="15"/>
        <v xml:space="preserve"> </v>
      </c>
    </row>
    <row r="986" spans="3:11" x14ac:dyDescent="0.35">
      <c r="C986" s="32"/>
      <c r="F986" s="32"/>
      <c r="G986">
        <f>COUNTIFS('Audit Raw data'!J:J,A:A,'Audit Raw data'!E:E,F:F)</f>
        <v>0</v>
      </c>
      <c r="H986" s="42" t="str">
        <f>IFERROR(SUMIFS('Audit Raw data'!BZ:BZ,'Audit Raw data'!J:J,A:A,'Audit Raw data'!E:E,F:F)/G986,"-")</f>
        <v>-</v>
      </c>
      <c r="I986">
        <f>COUNTIFS('Audit Raw data'!AM:AM,"Yes",'Audit Raw data'!J:J,A:A,'Audit Raw data'!E:E,'Day wise agent'!F:F)</f>
        <v>0</v>
      </c>
      <c r="J986">
        <f>COUNTIFS('Audit Raw data'!AM:AM,"NO",'Audit Raw data'!J:J,A:A,'Audit Raw data'!E:E,'Day wise agent'!F:F)</f>
        <v>0</v>
      </c>
      <c r="K986" s="12" t="str">
        <f t="shared" si="15"/>
        <v xml:space="preserve"> </v>
      </c>
    </row>
    <row r="987" spans="3:11" x14ac:dyDescent="0.35">
      <c r="C987" s="32"/>
      <c r="F987" s="32"/>
      <c r="G987">
        <f>COUNTIFS('Audit Raw data'!J:J,A:A,'Audit Raw data'!E:E,F:F)</f>
        <v>0</v>
      </c>
      <c r="H987" s="42" t="str">
        <f>IFERROR(SUMIFS('Audit Raw data'!BZ:BZ,'Audit Raw data'!J:J,A:A,'Audit Raw data'!E:E,F:F)/G987,"-")</f>
        <v>-</v>
      </c>
      <c r="I987">
        <f>COUNTIFS('Audit Raw data'!AM:AM,"Yes",'Audit Raw data'!J:J,A:A,'Audit Raw data'!E:E,'Day wise agent'!F:F)</f>
        <v>0</v>
      </c>
      <c r="J987">
        <f>COUNTIFS('Audit Raw data'!AM:AM,"NO",'Audit Raw data'!J:J,A:A,'Audit Raw data'!E:E,'Day wise agent'!F:F)</f>
        <v>0</v>
      </c>
      <c r="K987" s="12" t="str">
        <f t="shared" si="15"/>
        <v xml:space="preserve"> </v>
      </c>
    </row>
    <row r="988" spans="3:11" x14ac:dyDescent="0.35">
      <c r="C988" s="32"/>
      <c r="F988" s="32"/>
      <c r="G988">
        <f>COUNTIFS('Audit Raw data'!J:J,A:A,'Audit Raw data'!E:E,F:F)</f>
        <v>0</v>
      </c>
      <c r="H988" s="42" t="str">
        <f>IFERROR(SUMIFS('Audit Raw data'!BZ:BZ,'Audit Raw data'!J:J,A:A,'Audit Raw data'!E:E,F:F)/G988,"-")</f>
        <v>-</v>
      </c>
      <c r="I988">
        <f>COUNTIFS('Audit Raw data'!AM:AM,"Yes",'Audit Raw data'!J:J,A:A,'Audit Raw data'!E:E,'Day wise agent'!F:F)</f>
        <v>0</v>
      </c>
      <c r="J988">
        <f>COUNTIFS('Audit Raw data'!AM:AM,"NO",'Audit Raw data'!J:J,A:A,'Audit Raw data'!E:E,'Day wise agent'!F:F)</f>
        <v>0</v>
      </c>
      <c r="K988" s="12" t="str">
        <f t="shared" si="15"/>
        <v xml:space="preserve"> </v>
      </c>
    </row>
    <row r="989" spans="3:11" x14ac:dyDescent="0.35">
      <c r="C989" s="32"/>
      <c r="F989" s="32"/>
      <c r="G989">
        <f>COUNTIFS('Audit Raw data'!J:J,A:A,'Audit Raw data'!E:E,F:F)</f>
        <v>0</v>
      </c>
      <c r="H989" s="42" t="str">
        <f>IFERROR(SUMIFS('Audit Raw data'!BZ:BZ,'Audit Raw data'!J:J,A:A,'Audit Raw data'!E:E,F:F)/G989,"-")</f>
        <v>-</v>
      </c>
      <c r="I989">
        <f>COUNTIFS('Audit Raw data'!AM:AM,"Yes",'Audit Raw data'!J:J,A:A,'Audit Raw data'!E:E,'Day wise agent'!F:F)</f>
        <v>0</v>
      </c>
      <c r="J989">
        <f>COUNTIFS('Audit Raw data'!AM:AM,"NO",'Audit Raw data'!J:J,A:A,'Audit Raw data'!E:E,'Day wise agent'!F:F)</f>
        <v>0</v>
      </c>
      <c r="K989" s="12" t="str">
        <f t="shared" si="15"/>
        <v xml:space="preserve"> </v>
      </c>
    </row>
    <row r="990" spans="3:11" x14ac:dyDescent="0.35">
      <c r="C990" s="32"/>
      <c r="F990" s="32"/>
      <c r="G990">
        <f>COUNTIFS('Audit Raw data'!J:J,A:A,'Audit Raw data'!E:E,F:F)</f>
        <v>0</v>
      </c>
      <c r="H990" s="42" t="str">
        <f>IFERROR(SUMIFS('Audit Raw data'!BZ:BZ,'Audit Raw data'!J:J,A:A,'Audit Raw data'!E:E,F:F)/G990,"-")</f>
        <v>-</v>
      </c>
      <c r="I990">
        <f>COUNTIFS('Audit Raw data'!AM:AM,"Yes",'Audit Raw data'!J:J,A:A,'Audit Raw data'!E:E,'Day wise agent'!F:F)</f>
        <v>0</v>
      </c>
      <c r="J990">
        <f>COUNTIFS('Audit Raw data'!AM:AM,"NO",'Audit Raw data'!J:J,A:A,'Audit Raw data'!E:E,'Day wise agent'!F:F)</f>
        <v>0</v>
      </c>
      <c r="K990" s="12" t="str">
        <f t="shared" si="15"/>
        <v xml:space="preserve"> </v>
      </c>
    </row>
    <row r="991" spans="3:11" x14ac:dyDescent="0.35">
      <c r="C991" s="32"/>
      <c r="F991" s="32"/>
      <c r="G991">
        <f>COUNTIFS('Audit Raw data'!J:J,A:A,'Audit Raw data'!E:E,F:F)</f>
        <v>0</v>
      </c>
      <c r="H991" s="42" t="str">
        <f>IFERROR(SUMIFS('Audit Raw data'!BZ:BZ,'Audit Raw data'!J:J,A:A,'Audit Raw data'!E:E,F:F)/G991,"-")</f>
        <v>-</v>
      </c>
      <c r="I991">
        <f>COUNTIFS('Audit Raw data'!AM:AM,"Yes",'Audit Raw data'!J:J,A:A,'Audit Raw data'!E:E,'Day wise agent'!F:F)</f>
        <v>0</v>
      </c>
      <c r="J991">
        <f>COUNTIFS('Audit Raw data'!AM:AM,"NO",'Audit Raw data'!J:J,A:A,'Audit Raw data'!E:E,'Day wise agent'!F:F)</f>
        <v>0</v>
      </c>
      <c r="K991" s="12" t="str">
        <f t="shared" si="15"/>
        <v xml:space="preserve"> </v>
      </c>
    </row>
    <row r="992" spans="3:11" x14ac:dyDescent="0.35">
      <c r="C992" s="32"/>
      <c r="F992" s="32"/>
      <c r="G992">
        <f>COUNTIFS('Audit Raw data'!J:J,A:A,'Audit Raw data'!E:E,F:F)</f>
        <v>0</v>
      </c>
      <c r="H992" s="42" t="str">
        <f>IFERROR(SUMIFS('Audit Raw data'!BZ:BZ,'Audit Raw data'!J:J,A:A,'Audit Raw data'!E:E,F:F)/G992,"-")</f>
        <v>-</v>
      </c>
      <c r="I992">
        <f>COUNTIFS('Audit Raw data'!AM:AM,"Yes",'Audit Raw data'!J:J,A:A,'Audit Raw data'!E:E,'Day wise agent'!F:F)</f>
        <v>0</v>
      </c>
      <c r="J992">
        <f>COUNTIFS('Audit Raw data'!AM:AM,"NO",'Audit Raw data'!J:J,A:A,'Audit Raw data'!E:E,'Day wise agent'!F:F)</f>
        <v>0</v>
      </c>
      <c r="K992" s="12" t="str">
        <f t="shared" si="15"/>
        <v xml:space="preserve"> </v>
      </c>
    </row>
    <row r="993" spans="3:11" x14ac:dyDescent="0.35">
      <c r="C993" s="32"/>
      <c r="F993" s="32"/>
      <c r="G993">
        <f>COUNTIFS('Audit Raw data'!J:J,A:A,'Audit Raw data'!E:E,F:F)</f>
        <v>0</v>
      </c>
      <c r="H993" s="42" t="str">
        <f>IFERROR(SUMIFS('Audit Raw data'!BZ:BZ,'Audit Raw data'!J:J,A:A,'Audit Raw data'!E:E,F:F)/G993,"-")</f>
        <v>-</v>
      </c>
      <c r="I993">
        <f>COUNTIFS('Audit Raw data'!AM:AM,"Yes",'Audit Raw data'!J:J,A:A,'Audit Raw data'!E:E,'Day wise agent'!F:F)</f>
        <v>0</v>
      </c>
      <c r="J993">
        <f>COUNTIFS('Audit Raw data'!AM:AM,"NO",'Audit Raw data'!J:J,A:A,'Audit Raw data'!E:E,'Day wise agent'!F:F)</f>
        <v>0</v>
      </c>
      <c r="K993" s="12" t="str">
        <f t="shared" si="15"/>
        <v xml:space="preserve"> </v>
      </c>
    </row>
    <row r="994" spans="3:11" x14ac:dyDescent="0.35">
      <c r="C994" s="32"/>
      <c r="F994" s="32"/>
      <c r="G994">
        <f>COUNTIFS('Audit Raw data'!J:J,A:A,'Audit Raw data'!E:E,F:F)</f>
        <v>0</v>
      </c>
      <c r="H994" s="42" t="str">
        <f>IFERROR(SUMIFS('Audit Raw data'!BZ:BZ,'Audit Raw data'!J:J,A:A,'Audit Raw data'!E:E,F:F)/G994,"-")</f>
        <v>-</v>
      </c>
      <c r="I994">
        <f>COUNTIFS('Audit Raw data'!AM:AM,"Yes",'Audit Raw data'!J:J,A:A,'Audit Raw data'!E:E,'Day wise agent'!F:F)</f>
        <v>0</v>
      </c>
      <c r="J994">
        <f>COUNTIFS('Audit Raw data'!AM:AM,"NO",'Audit Raw data'!J:J,A:A,'Audit Raw data'!E:E,'Day wise agent'!F:F)</f>
        <v>0</v>
      </c>
      <c r="K994" s="12" t="str">
        <f t="shared" si="15"/>
        <v xml:space="preserve"> </v>
      </c>
    </row>
    <row r="995" spans="3:11" x14ac:dyDescent="0.35">
      <c r="C995" s="32"/>
      <c r="F995" s="32"/>
      <c r="G995">
        <f>COUNTIFS('Audit Raw data'!J:J,A:A,'Audit Raw data'!E:E,F:F)</f>
        <v>0</v>
      </c>
      <c r="H995" s="42" t="str">
        <f>IFERROR(SUMIFS('Audit Raw data'!BZ:BZ,'Audit Raw data'!J:J,A:A,'Audit Raw data'!E:E,F:F)/G995,"-")</f>
        <v>-</v>
      </c>
      <c r="I995">
        <f>COUNTIFS('Audit Raw data'!AM:AM,"Yes",'Audit Raw data'!J:J,A:A,'Audit Raw data'!E:E,'Day wise agent'!F:F)</f>
        <v>0</v>
      </c>
      <c r="J995">
        <f>COUNTIFS('Audit Raw data'!AM:AM,"NO",'Audit Raw data'!J:J,A:A,'Audit Raw data'!E:E,'Day wise agent'!F:F)</f>
        <v>0</v>
      </c>
      <c r="K995" s="12" t="str">
        <f t="shared" si="15"/>
        <v xml:space="preserve"> </v>
      </c>
    </row>
    <row r="996" spans="3:11" x14ac:dyDescent="0.35">
      <c r="C996" s="32"/>
      <c r="F996" s="32"/>
      <c r="G996">
        <f>COUNTIFS('Audit Raw data'!J:J,A:A,'Audit Raw data'!E:E,F:F)</f>
        <v>0</v>
      </c>
      <c r="H996" s="42" t="str">
        <f>IFERROR(SUMIFS('Audit Raw data'!BZ:BZ,'Audit Raw data'!J:J,A:A,'Audit Raw data'!E:E,F:F)/G996,"-")</f>
        <v>-</v>
      </c>
      <c r="I996">
        <f>COUNTIFS('Audit Raw data'!AM:AM,"Yes",'Audit Raw data'!J:J,A:A,'Audit Raw data'!E:E,'Day wise agent'!F:F)</f>
        <v>0</v>
      </c>
      <c r="J996">
        <f>COUNTIFS('Audit Raw data'!AM:AM,"NO",'Audit Raw data'!J:J,A:A,'Audit Raw data'!E:E,'Day wise agent'!F:F)</f>
        <v>0</v>
      </c>
      <c r="K996" s="12" t="str">
        <f t="shared" si="15"/>
        <v xml:space="preserve"> </v>
      </c>
    </row>
    <row r="997" spans="3:11" x14ac:dyDescent="0.35">
      <c r="C997" s="32"/>
      <c r="F997" s="32"/>
      <c r="G997">
        <f>COUNTIFS('Audit Raw data'!J:J,A:A,'Audit Raw data'!E:E,F:F)</f>
        <v>0</v>
      </c>
      <c r="H997" s="42" t="str">
        <f>IFERROR(SUMIFS('Audit Raw data'!BZ:BZ,'Audit Raw data'!J:J,A:A,'Audit Raw data'!E:E,F:F)/G997,"-")</f>
        <v>-</v>
      </c>
      <c r="I997">
        <f>COUNTIFS('Audit Raw data'!AM:AM,"Yes",'Audit Raw data'!J:J,A:A,'Audit Raw data'!E:E,'Day wise agent'!F:F)</f>
        <v>0</v>
      </c>
      <c r="J997">
        <f>COUNTIFS('Audit Raw data'!AM:AM,"NO",'Audit Raw data'!J:J,A:A,'Audit Raw data'!E:E,'Day wise agent'!F:F)</f>
        <v>0</v>
      </c>
      <c r="K997" s="12" t="str">
        <f t="shared" si="15"/>
        <v xml:space="preserve"> </v>
      </c>
    </row>
    <row r="998" spans="3:11" x14ac:dyDescent="0.35">
      <c r="C998" s="32"/>
      <c r="F998" s="32"/>
      <c r="G998">
        <f>COUNTIFS('Audit Raw data'!J:J,A:A,'Audit Raw data'!E:E,F:F)</f>
        <v>0</v>
      </c>
      <c r="H998" s="42" t="str">
        <f>IFERROR(SUMIFS('Audit Raw data'!BZ:BZ,'Audit Raw data'!J:J,A:A,'Audit Raw data'!E:E,F:F)/G998,"-")</f>
        <v>-</v>
      </c>
      <c r="I998">
        <f>COUNTIFS('Audit Raw data'!AM:AM,"Yes",'Audit Raw data'!J:J,A:A,'Audit Raw data'!E:E,'Day wise agent'!F:F)</f>
        <v>0</v>
      </c>
      <c r="J998">
        <f>COUNTIFS('Audit Raw data'!AM:AM,"NO",'Audit Raw data'!J:J,A:A,'Audit Raw data'!E:E,'Day wise agent'!F:F)</f>
        <v>0</v>
      </c>
      <c r="K998" s="12" t="str">
        <f t="shared" si="15"/>
        <v xml:space="preserve"> </v>
      </c>
    </row>
    <row r="999" spans="3:11" x14ac:dyDescent="0.35">
      <c r="C999" s="32"/>
      <c r="F999" s="32"/>
      <c r="G999">
        <f>COUNTIFS('Audit Raw data'!J:J,A:A,'Audit Raw data'!E:E,F:F)</f>
        <v>0</v>
      </c>
      <c r="H999" s="42" t="str">
        <f>IFERROR(SUMIFS('Audit Raw data'!BZ:BZ,'Audit Raw data'!J:J,A:A,'Audit Raw data'!E:E,F:F)/G999,"-")</f>
        <v>-</v>
      </c>
      <c r="I999">
        <f>COUNTIFS('Audit Raw data'!AM:AM,"Yes",'Audit Raw data'!J:J,A:A,'Audit Raw data'!E:E,'Day wise agent'!F:F)</f>
        <v>0</v>
      </c>
      <c r="J999">
        <f>COUNTIFS('Audit Raw data'!AM:AM,"NO",'Audit Raw data'!J:J,A:A,'Audit Raw data'!E:E,'Day wise agent'!F:F)</f>
        <v>0</v>
      </c>
      <c r="K999" s="12" t="str">
        <f t="shared" si="15"/>
        <v xml:space="preserve"> </v>
      </c>
    </row>
    <row r="1000" spans="3:11" x14ac:dyDescent="0.35">
      <c r="C1000" s="32"/>
      <c r="F1000" s="32"/>
      <c r="G1000">
        <f>COUNTIFS('Audit Raw data'!J:J,A:A,'Audit Raw data'!E:E,F:F)</f>
        <v>0</v>
      </c>
      <c r="H1000" s="42" t="str">
        <f>IFERROR(SUMIFS('Audit Raw data'!BZ:BZ,'Audit Raw data'!J:J,A:A,'Audit Raw data'!E:E,F:F)/G1000,"-")</f>
        <v>-</v>
      </c>
      <c r="I1000">
        <f>COUNTIFS('Audit Raw data'!AM:AM,"Yes",'Audit Raw data'!J:J,A:A,'Audit Raw data'!E:E,'Day wise agent'!F:F)</f>
        <v>0</v>
      </c>
      <c r="J1000">
        <f>COUNTIFS('Audit Raw data'!AM:AM,"NO",'Audit Raw data'!J:J,A:A,'Audit Raw data'!E:E,'Day wise agent'!F:F)</f>
        <v>0</v>
      </c>
      <c r="K1000" s="12" t="str">
        <f t="shared" si="15"/>
        <v xml:space="preserve"> </v>
      </c>
    </row>
    <row r="1001" spans="3:11" x14ac:dyDescent="0.35">
      <c r="C1001" s="32"/>
      <c r="F1001" s="32"/>
      <c r="G1001">
        <f>COUNTIFS('Audit Raw data'!J:J,A:A,'Audit Raw data'!E:E,F:F)</f>
        <v>0</v>
      </c>
      <c r="H1001" s="42" t="str">
        <f>IFERROR(SUMIFS('Audit Raw data'!BZ:BZ,'Audit Raw data'!J:J,A:A,'Audit Raw data'!E:E,F:F)/G1001,"-")</f>
        <v>-</v>
      </c>
      <c r="I1001">
        <f>COUNTIFS('Audit Raw data'!AM:AM,"Yes",'Audit Raw data'!J:J,A:A,'Audit Raw data'!E:E,'Day wise agent'!F:F)</f>
        <v>0</v>
      </c>
      <c r="J1001">
        <f>COUNTIFS('Audit Raw data'!AM:AM,"NO",'Audit Raw data'!J:J,A:A,'Audit Raw data'!E:E,'Day wise agent'!F:F)</f>
        <v>0</v>
      </c>
      <c r="K1001" s="12" t="str">
        <f t="shared" si="15"/>
        <v xml:space="preserve"> </v>
      </c>
    </row>
    <row r="1002" spans="3:11" x14ac:dyDescent="0.35">
      <c r="C1002" s="32"/>
      <c r="F1002" s="32"/>
      <c r="G1002">
        <f>COUNTIFS('Audit Raw data'!J:J,A:A,'Audit Raw data'!E:E,F:F)</f>
        <v>0</v>
      </c>
      <c r="H1002" s="42" t="str">
        <f>IFERROR(SUMIFS('Audit Raw data'!BZ:BZ,'Audit Raw data'!J:J,A:A,'Audit Raw data'!E:E,F:F)/G1002,"-")</f>
        <v>-</v>
      </c>
      <c r="I1002">
        <f>COUNTIFS('Audit Raw data'!AM:AM,"Yes",'Audit Raw data'!J:J,A:A,'Audit Raw data'!E:E,'Day wise agent'!F:F)</f>
        <v>0</v>
      </c>
      <c r="J1002">
        <f>COUNTIFS('Audit Raw data'!AM:AM,"NO",'Audit Raw data'!J:J,A:A,'Audit Raw data'!E:E,'Day wise agent'!F:F)</f>
        <v>0</v>
      </c>
      <c r="K1002" s="12" t="str">
        <f t="shared" si="15"/>
        <v xml:space="preserve"> </v>
      </c>
    </row>
    <row r="1003" spans="3:11" x14ac:dyDescent="0.35">
      <c r="C1003" s="32"/>
      <c r="F1003" s="32"/>
      <c r="G1003">
        <f>COUNTIFS('Audit Raw data'!J:J,A:A,'Audit Raw data'!E:E,F:F)</f>
        <v>0</v>
      </c>
      <c r="H1003" s="42" t="str">
        <f>IFERROR(SUMIFS('Audit Raw data'!BZ:BZ,'Audit Raw data'!J:J,A:A,'Audit Raw data'!E:E,F:F)/G1003,"-")</f>
        <v>-</v>
      </c>
      <c r="I1003">
        <f>COUNTIFS('Audit Raw data'!AM:AM,"Yes",'Audit Raw data'!J:J,A:A,'Audit Raw data'!E:E,'Day wise agent'!F:F)</f>
        <v>0</v>
      </c>
      <c r="J1003">
        <f>COUNTIFS('Audit Raw data'!AM:AM,"NO",'Audit Raw data'!J:J,A:A,'Audit Raw data'!E:E,'Day wise agent'!F:F)</f>
        <v>0</v>
      </c>
      <c r="K1003" s="12" t="str">
        <f t="shared" si="15"/>
        <v xml:space="preserve"> </v>
      </c>
    </row>
    <row r="1004" spans="3:11" x14ac:dyDescent="0.35">
      <c r="C1004" s="32"/>
      <c r="F1004" s="32"/>
      <c r="G1004">
        <f>COUNTIFS('Audit Raw data'!J:J,A:A,'Audit Raw data'!E:E,F:F)</f>
        <v>0</v>
      </c>
      <c r="H1004" s="42" t="str">
        <f>IFERROR(SUMIFS('Audit Raw data'!BZ:BZ,'Audit Raw data'!J:J,A:A,'Audit Raw data'!E:E,F:F)/G1004,"-")</f>
        <v>-</v>
      </c>
      <c r="I1004">
        <f>COUNTIFS('Audit Raw data'!AM:AM,"Yes",'Audit Raw data'!J:J,A:A,'Audit Raw data'!E:E,'Day wise agent'!F:F)</f>
        <v>0</v>
      </c>
      <c r="J1004">
        <f>COUNTIFS('Audit Raw data'!AM:AM,"NO",'Audit Raw data'!J:J,A:A,'Audit Raw data'!E:E,'Day wise agent'!F:F)</f>
        <v>0</v>
      </c>
      <c r="K1004" s="12" t="str">
        <f t="shared" si="15"/>
        <v xml:space="preserve"> </v>
      </c>
    </row>
    <row r="1005" spans="3:11" x14ac:dyDescent="0.35">
      <c r="C1005" s="32"/>
      <c r="F1005" s="32"/>
      <c r="G1005">
        <f>COUNTIFS('Audit Raw data'!J:J,A:A,'Audit Raw data'!E:E,F:F)</f>
        <v>0</v>
      </c>
      <c r="H1005" s="42" t="str">
        <f>IFERROR(SUMIFS('Audit Raw data'!BZ:BZ,'Audit Raw data'!J:J,A:A,'Audit Raw data'!E:E,F:F)/G1005,"-")</f>
        <v>-</v>
      </c>
      <c r="I1005">
        <f>COUNTIFS('Audit Raw data'!AM:AM,"Yes",'Audit Raw data'!J:J,A:A,'Audit Raw data'!E:E,'Day wise agent'!F:F)</f>
        <v>0</v>
      </c>
      <c r="J1005">
        <f>COUNTIFS('Audit Raw data'!AM:AM,"NO",'Audit Raw data'!J:J,A:A,'Audit Raw data'!E:E,'Day wise agent'!F:F)</f>
        <v>0</v>
      </c>
      <c r="K1005" s="12" t="str">
        <f t="shared" si="15"/>
        <v xml:space="preserve"> </v>
      </c>
    </row>
    <row r="1006" spans="3:11" x14ac:dyDescent="0.35">
      <c r="C1006" s="32"/>
      <c r="F1006" s="32"/>
      <c r="G1006">
        <f>COUNTIFS('Audit Raw data'!J:J,A:A,'Audit Raw data'!E:E,F:F)</f>
        <v>0</v>
      </c>
      <c r="H1006" s="42" t="str">
        <f>IFERROR(SUMIFS('Audit Raw data'!BZ:BZ,'Audit Raw data'!J:J,A:A,'Audit Raw data'!E:E,F:F)/G1006,"-")</f>
        <v>-</v>
      </c>
      <c r="I1006">
        <f>COUNTIFS('Audit Raw data'!AM:AM,"Yes",'Audit Raw data'!J:J,A:A,'Audit Raw data'!E:E,'Day wise agent'!F:F)</f>
        <v>0</v>
      </c>
      <c r="J1006">
        <f>COUNTIFS('Audit Raw data'!AM:AM,"NO",'Audit Raw data'!J:J,A:A,'Audit Raw data'!E:E,'Day wise agent'!F:F)</f>
        <v>0</v>
      </c>
      <c r="K1006" s="12" t="str">
        <f t="shared" si="15"/>
        <v xml:space="preserve"> </v>
      </c>
    </row>
    <row r="1007" spans="3:11" x14ac:dyDescent="0.35">
      <c r="C1007" s="32"/>
      <c r="F1007" s="32"/>
      <c r="G1007">
        <f>COUNTIFS('Audit Raw data'!J:J,A:A,'Audit Raw data'!E:E,F:F)</f>
        <v>0</v>
      </c>
      <c r="H1007" s="42" t="str">
        <f>IFERROR(SUMIFS('Audit Raw data'!BZ:BZ,'Audit Raw data'!J:J,A:A,'Audit Raw data'!E:E,F:F)/G1007,"-")</f>
        <v>-</v>
      </c>
      <c r="I1007">
        <f>COUNTIFS('Audit Raw data'!AM:AM,"Yes",'Audit Raw data'!J:J,A:A,'Audit Raw data'!E:E,'Day wise agent'!F:F)</f>
        <v>0</v>
      </c>
      <c r="J1007">
        <f>COUNTIFS('Audit Raw data'!AM:AM,"NO",'Audit Raw data'!J:J,A:A,'Audit Raw data'!E:E,'Day wise agent'!F:F)</f>
        <v>0</v>
      </c>
      <c r="K1007" s="12" t="str">
        <f t="shared" si="15"/>
        <v xml:space="preserve"> </v>
      </c>
    </row>
    <row r="1008" spans="3:11" x14ac:dyDescent="0.35">
      <c r="C1008" s="32"/>
      <c r="F1008" s="32"/>
      <c r="G1008">
        <f>COUNTIFS('Audit Raw data'!J:J,A:A,'Audit Raw data'!E:E,F:F)</f>
        <v>0</v>
      </c>
      <c r="H1008" s="42" t="str">
        <f>IFERROR(SUMIFS('Audit Raw data'!BZ:BZ,'Audit Raw data'!J:J,A:A,'Audit Raw data'!E:E,F:F)/G1008,"-")</f>
        <v>-</v>
      </c>
      <c r="I1008">
        <f>COUNTIFS('Audit Raw data'!AM:AM,"Yes",'Audit Raw data'!J:J,A:A,'Audit Raw data'!E:E,'Day wise agent'!F:F)</f>
        <v>0</v>
      </c>
      <c r="J1008">
        <f>COUNTIFS('Audit Raw data'!AM:AM,"NO",'Audit Raw data'!J:J,A:A,'Audit Raw data'!E:E,'Day wise agent'!F:F)</f>
        <v>0</v>
      </c>
      <c r="K1008" s="12" t="str">
        <f t="shared" si="15"/>
        <v xml:space="preserve"> </v>
      </c>
    </row>
    <row r="1009" spans="3:11" x14ac:dyDescent="0.35">
      <c r="C1009" s="32"/>
      <c r="F1009" s="32"/>
      <c r="G1009">
        <f>COUNTIFS('Audit Raw data'!J:J,A:A,'Audit Raw data'!E:E,F:F)</f>
        <v>0</v>
      </c>
      <c r="H1009" s="42" t="str">
        <f>IFERROR(SUMIFS('Audit Raw data'!BZ:BZ,'Audit Raw data'!J:J,A:A,'Audit Raw data'!E:E,F:F)/G1009,"-")</f>
        <v>-</v>
      </c>
      <c r="I1009">
        <f>COUNTIFS('Audit Raw data'!AM:AM,"Yes",'Audit Raw data'!J:J,A:A,'Audit Raw data'!E:E,'Day wise agent'!F:F)</f>
        <v>0</v>
      </c>
      <c r="J1009">
        <f>COUNTIFS('Audit Raw data'!AM:AM,"NO",'Audit Raw data'!J:J,A:A,'Audit Raw data'!E:E,'Day wise agent'!F:F)</f>
        <v>0</v>
      </c>
      <c r="K1009" s="12" t="str">
        <f t="shared" si="15"/>
        <v xml:space="preserve"> </v>
      </c>
    </row>
    <row r="1010" spans="3:11" x14ac:dyDescent="0.35">
      <c r="C1010" s="32"/>
      <c r="F1010" s="32"/>
      <c r="G1010">
        <f>COUNTIFS('Audit Raw data'!J:J,A:A,'Audit Raw data'!E:E,F:F)</f>
        <v>0</v>
      </c>
      <c r="H1010" s="42" t="str">
        <f>IFERROR(SUMIFS('Audit Raw data'!BZ:BZ,'Audit Raw data'!J:J,A:A,'Audit Raw data'!E:E,F:F)/G1010,"-")</f>
        <v>-</v>
      </c>
      <c r="I1010">
        <f>COUNTIFS('Audit Raw data'!AM:AM,"Yes",'Audit Raw data'!J:J,A:A,'Audit Raw data'!E:E,'Day wise agent'!F:F)</f>
        <v>0</v>
      </c>
      <c r="J1010">
        <f>COUNTIFS('Audit Raw data'!AM:AM,"NO",'Audit Raw data'!J:J,A:A,'Audit Raw data'!E:E,'Day wise agent'!F:F)</f>
        <v>0</v>
      </c>
      <c r="K1010" s="12" t="str">
        <f t="shared" si="15"/>
        <v xml:space="preserve"> </v>
      </c>
    </row>
    <row r="1011" spans="3:11" x14ac:dyDescent="0.35">
      <c r="C1011" s="32"/>
      <c r="F1011" s="32"/>
      <c r="G1011">
        <f>COUNTIFS('Audit Raw data'!J:J,A:A,'Audit Raw data'!E:E,F:F)</f>
        <v>0</v>
      </c>
      <c r="H1011" s="42" t="str">
        <f>IFERROR(SUMIFS('Audit Raw data'!BZ:BZ,'Audit Raw data'!J:J,A:A,'Audit Raw data'!E:E,F:F)/G1011,"-")</f>
        <v>-</v>
      </c>
      <c r="I1011">
        <f>COUNTIFS('Audit Raw data'!AM:AM,"Yes",'Audit Raw data'!J:J,A:A,'Audit Raw data'!E:E,'Day wise agent'!F:F)</f>
        <v>0</v>
      </c>
      <c r="J1011">
        <f>COUNTIFS('Audit Raw data'!AM:AM,"NO",'Audit Raw data'!J:J,A:A,'Audit Raw data'!E:E,'Day wise agent'!F:F)</f>
        <v>0</v>
      </c>
      <c r="K1011" s="12" t="str">
        <f t="shared" si="15"/>
        <v xml:space="preserve"> </v>
      </c>
    </row>
    <row r="1012" spans="3:11" x14ac:dyDescent="0.35">
      <c r="C1012" s="32"/>
      <c r="F1012" s="32"/>
      <c r="G1012">
        <f>COUNTIFS('Audit Raw data'!J:J,A:A,'Audit Raw data'!E:E,F:F)</f>
        <v>0</v>
      </c>
      <c r="H1012" s="42" t="str">
        <f>IFERROR(SUMIFS('Audit Raw data'!BZ:BZ,'Audit Raw data'!J:J,A:A,'Audit Raw data'!E:E,F:F)/G1012,"-")</f>
        <v>-</v>
      </c>
      <c r="I1012">
        <f>COUNTIFS('Audit Raw data'!AM:AM,"Yes",'Audit Raw data'!J:J,A:A,'Audit Raw data'!E:E,'Day wise agent'!F:F)</f>
        <v>0</v>
      </c>
      <c r="J1012">
        <f>COUNTIFS('Audit Raw data'!AM:AM,"NO",'Audit Raw data'!J:J,A:A,'Audit Raw data'!E:E,'Day wise agent'!F:F)</f>
        <v>0</v>
      </c>
      <c r="K1012" s="12" t="str">
        <f t="shared" si="15"/>
        <v xml:space="preserve"> </v>
      </c>
    </row>
    <row r="1013" spans="3:11" x14ac:dyDescent="0.35">
      <c r="C1013" s="32"/>
      <c r="F1013" s="32"/>
      <c r="G1013">
        <f>COUNTIFS('Audit Raw data'!J:J,A:A,'Audit Raw data'!E:E,F:F)</f>
        <v>0</v>
      </c>
      <c r="H1013" s="42" t="str">
        <f>IFERROR(SUMIFS('Audit Raw data'!BZ:BZ,'Audit Raw data'!J:J,A:A,'Audit Raw data'!E:E,F:F)/G1013,"-")</f>
        <v>-</v>
      </c>
      <c r="I1013">
        <f>COUNTIFS('Audit Raw data'!AM:AM,"Yes",'Audit Raw data'!J:J,A:A,'Audit Raw data'!E:E,'Day wise agent'!F:F)</f>
        <v>0</v>
      </c>
      <c r="J1013">
        <f>COUNTIFS('Audit Raw data'!AM:AM,"NO",'Audit Raw data'!J:J,A:A,'Audit Raw data'!E:E,'Day wise agent'!F:F)</f>
        <v>0</v>
      </c>
      <c r="K1013" s="12" t="str">
        <f t="shared" si="15"/>
        <v xml:space="preserve"> </v>
      </c>
    </row>
    <row r="1014" spans="3:11" x14ac:dyDescent="0.35">
      <c r="C1014" s="32"/>
      <c r="F1014" s="32"/>
      <c r="G1014">
        <f>COUNTIFS('Audit Raw data'!J:J,A:A,'Audit Raw data'!E:E,F:F)</f>
        <v>0</v>
      </c>
      <c r="H1014" s="42" t="str">
        <f>IFERROR(SUMIFS('Audit Raw data'!BZ:BZ,'Audit Raw data'!J:J,A:A,'Audit Raw data'!E:E,F:F)/G1014,"-")</f>
        <v>-</v>
      </c>
      <c r="I1014">
        <f>COUNTIFS('Audit Raw data'!AM:AM,"Yes",'Audit Raw data'!J:J,A:A,'Audit Raw data'!E:E,'Day wise agent'!F:F)</f>
        <v>0</v>
      </c>
      <c r="J1014">
        <f>COUNTIFS('Audit Raw data'!AM:AM,"NO",'Audit Raw data'!J:J,A:A,'Audit Raw data'!E:E,'Day wise agent'!F:F)</f>
        <v>0</v>
      </c>
      <c r="K1014" s="12" t="str">
        <f t="shared" si="15"/>
        <v xml:space="preserve"> </v>
      </c>
    </row>
    <row r="1015" spans="3:11" x14ac:dyDescent="0.35">
      <c r="C1015" s="32"/>
      <c r="F1015" s="32"/>
      <c r="G1015">
        <f>COUNTIFS('Audit Raw data'!J:J,A:A,'Audit Raw data'!E:E,F:F)</f>
        <v>0</v>
      </c>
      <c r="H1015" s="42" t="str">
        <f>IFERROR(SUMIFS('Audit Raw data'!BZ:BZ,'Audit Raw data'!J:J,A:A,'Audit Raw data'!E:E,F:F)/G1015,"-")</f>
        <v>-</v>
      </c>
      <c r="I1015">
        <f>COUNTIFS('Audit Raw data'!AM:AM,"Yes",'Audit Raw data'!J:J,A:A,'Audit Raw data'!E:E,'Day wise agent'!F:F)</f>
        <v>0</v>
      </c>
      <c r="J1015">
        <f>COUNTIFS('Audit Raw data'!AM:AM,"NO",'Audit Raw data'!J:J,A:A,'Audit Raw data'!E:E,'Day wise agent'!F:F)</f>
        <v>0</v>
      </c>
      <c r="K1015" s="12" t="str">
        <f t="shared" si="15"/>
        <v xml:space="preserve"> </v>
      </c>
    </row>
    <row r="1016" spans="3:11" x14ac:dyDescent="0.35">
      <c r="C1016" s="32"/>
      <c r="F1016" s="32"/>
      <c r="G1016">
        <f>COUNTIFS('Audit Raw data'!J:J,A:A,'Audit Raw data'!E:E,F:F)</f>
        <v>0</v>
      </c>
      <c r="H1016" s="42" t="str">
        <f>IFERROR(SUMIFS('Audit Raw data'!BZ:BZ,'Audit Raw data'!J:J,A:A,'Audit Raw data'!E:E,F:F)/G1016,"-")</f>
        <v>-</v>
      </c>
      <c r="I1016">
        <f>COUNTIFS('Audit Raw data'!AM:AM,"Yes",'Audit Raw data'!J:J,A:A,'Audit Raw data'!E:E,'Day wise agent'!F:F)</f>
        <v>0</v>
      </c>
      <c r="J1016">
        <f>COUNTIFS('Audit Raw data'!AM:AM,"NO",'Audit Raw data'!J:J,A:A,'Audit Raw data'!E:E,'Day wise agent'!F:F)</f>
        <v>0</v>
      </c>
      <c r="K1016" s="12" t="str">
        <f t="shared" si="15"/>
        <v xml:space="preserve"> </v>
      </c>
    </row>
    <row r="1017" spans="3:11" x14ac:dyDescent="0.35">
      <c r="C1017" s="32"/>
      <c r="F1017" s="32"/>
      <c r="G1017">
        <f>COUNTIFS('Audit Raw data'!J:J,A:A,'Audit Raw data'!E:E,F:F)</f>
        <v>0</v>
      </c>
      <c r="H1017" s="42" t="str">
        <f>IFERROR(SUMIFS('Audit Raw data'!BZ:BZ,'Audit Raw data'!J:J,A:A,'Audit Raw data'!E:E,F:F)/G1017,"-")</f>
        <v>-</v>
      </c>
      <c r="I1017">
        <f>COUNTIFS('Audit Raw data'!AM:AM,"Yes",'Audit Raw data'!J:J,A:A,'Audit Raw data'!E:E,'Day wise agent'!F:F)</f>
        <v>0</v>
      </c>
      <c r="J1017">
        <f>COUNTIFS('Audit Raw data'!AM:AM,"NO",'Audit Raw data'!J:J,A:A,'Audit Raw data'!E:E,'Day wise agent'!F:F)</f>
        <v>0</v>
      </c>
      <c r="K1017" s="12" t="str">
        <f t="shared" si="15"/>
        <v xml:space="preserve"> </v>
      </c>
    </row>
    <row r="1018" spans="3:11" x14ac:dyDescent="0.35">
      <c r="C1018" s="32"/>
      <c r="F1018" s="32"/>
      <c r="G1018">
        <f>COUNTIFS('Audit Raw data'!J:J,A:A,'Audit Raw data'!E:E,F:F)</f>
        <v>0</v>
      </c>
      <c r="H1018" s="42" t="str">
        <f>IFERROR(SUMIFS('Audit Raw data'!BZ:BZ,'Audit Raw data'!J:J,A:A,'Audit Raw data'!E:E,F:F)/G1018,"-")</f>
        <v>-</v>
      </c>
      <c r="I1018">
        <f>COUNTIFS('Audit Raw data'!AM:AM,"Yes",'Audit Raw data'!J:J,A:A,'Audit Raw data'!E:E,'Day wise agent'!F:F)</f>
        <v>0</v>
      </c>
      <c r="J1018">
        <f>COUNTIFS('Audit Raw data'!AM:AM,"NO",'Audit Raw data'!J:J,A:A,'Audit Raw data'!E:E,'Day wise agent'!F:F)</f>
        <v>0</v>
      </c>
      <c r="K1018" s="12" t="str">
        <f t="shared" si="15"/>
        <v xml:space="preserve"> </v>
      </c>
    </row>
    <row r="1019" spans="3:11" x14ac:dyDescent="0.35">
      <c r="C1019" s="32"/>
      <c r="F1019" s="32"/>
      <c r="G1019">
        <f>COUNTIFS('Audit Raw data'!J:J,A:A,'Audit Raw data'!E:E,F:F)</f>
        <v>0</v>
      </c>
      <c r="H1019" s="42" t="str">
        <f>IFERROR(SUMIFS('Audit Raw data'!BZ:BZ,'Audit Raw data'!J:J,A:A,'Audit Raw data'!E:E,F:F)/G1019,"-")</f>
        <v>-</v>
      </c>
      <c r="I1019">
        <f>COUNTIFS('Audit Raw data'!AM:AM,"Yes",'Audit Raw data'!J:J,A:A,'Audit Raw data'!E:E,'Day wise agent'!F:F)</f>
        <v>0</v>
      </c>
      <c r="J1019">
        <f>COUNTIFS('Audit Raw data'!AM:AM,"NO",'Audit Raw data'!J:J,A:A,'Audit Raw data'!E:E,'Day wise agent'!F:F)</f>
        <v>0</v>
      </c>
      <c r="K1019" s="12" t="str">
        <f t="shared" si="15"/>
        <v xml:space="preserve"> </v>
      </c>
    </row>
    <row r="1020" spans="3:11" x14ac:dyDescent="0.35">
      <c r="C1020" s="32"/>
      <c r="F1020" s="32"/>
      <c r="G1020">
        <f>COUNTIFS('Audit Raw data'!J:J,A:A,'Audit Raw data'!E:E,F:F)</f>
        <v>0</v>
      </c>
      <c r="H1020" s="42" t="str">
        <f>IFERROR(SUMIFS('Audit Raw data'!BZ:BZ,'Audit Raw data'!J:J,A:A,'Audit Raw data'!E:E,F:F)/G1020,"-")</f>
        <v>-</v>
      </c>
      <c r="I1020">
        <f>COUNTIFS('Audit Raw data'!AM:AM,"Yes",'Audit Raw data'!J:J,A:A,'Audit Raw data'!E:E,'Day wise agent'!F:F)</f>
        <v>0</v>
      </c>
      <c r="J1020">
        <f>COUNTIFS('Audit Raw data'!AM:AM,"NO",'Audit Raw data'!J:J,A:A,'Audit Raw data'!E:E,'Day wise agent'!F:F)</f>
        <v>0</v>
      </c>
      <c r="K1020" s="12" t="str">
        <f t="shared" si="15"/>
        <v xml:space="preserve"> </v>
      </c>
    </row>
    <row r="1021" spans="3:11" x14ac:dyDescent="0.35">
      <c r="C1021" s="32"/>
      <c r="F1021" s="32"/>
      <c r="G1021">
        <f>COUNTIFS('Audit Raw data'!J:J,A:A,'Audit Raw data'!E:E,F:F)</f>
        <v>0</v>
      </c>
      <c r="H1021" s="42" t="str">
        <f>IFERROR(SUMIFS('Audit Raw data'!BZ:BZ,'Audit Raw data'!J:J,A:A,'Audit Raw data'!E:E,F:F)/G1021,"-")</f>
        <v>-</v>
      </c>
      <c r="I1021">
        <f>COUNTIFS('Audit Raw data'!AM:AM,"Yes",'Audit Raw data'!J:J,A:A,'Audit Raw data'!E:E,'Day wise agent'!F:F)</f>
        <v>0</v>
      </c>
      <c r="J1021">
        <f>COUNTIFS('Audit Raw data'!AM:AM,"NO",'Audit Raw data'!J:J,A:A,'Audit Raw data'!E:E,'Day wise agent'!F:F)</f>
        <v>0</v>
      </c>
      <c r="K1021" s="12" t="str">
        <f t="shared" si="15"/>
        <v xml:space="preserve"> </v>
      </c>
    </row>
    <row r="1022" spans="3:11" x14ac:dyDescent="0.35">
      <c r="C1022" s="32"/>
      <c r="F1022" s="32"/>
      <c r="G1022">
        <f>COUNTIFS('Audit Raw data'!J:J,A:A,'Audit Raw data'!E:E,F:F)</f>
        <v>0</v>
      </c>
      <c r="H1022" s="42" t="str">
        <f>IFERROR(SUMIFS('Audit Raw data'!BZ:BZ,'Audit Raw data'!J:J,A:A,'Audit Raw data'!E:E,F:F)/G1022,"-")</f>
        <v>-</v>
      </c>
      <c r="I1022">
        <f>COUNTIFS('Audit Raw data'!AM:AM,"Yes",'Audit Raw data'!J:J,A:A,'Audit Raw data'!E:E,'Day wise agent'!F:F)</f>
        <v>0</v>
      </c>
      <c r="J1022">
        <f>COUNTIFS('Audit Raw data'!AM:AM,"NO",'Audit Raw data'!J:J,A:A,'Audit Raw data'!E:E,'Day wise agent'!F:F)</f>
        <v>0</v>
      </c>
      <c r="K1022" s="12" t="str">
        <f t="shared" si="15"/>
        <v xml:space="preserve"> </v>
      </c>
    </row>
    <row r="1023" spans="3:11" x14ac:dyDescent="0.35">
      <c r="C1023" s="32"/>
      <c r="F1023" s="32"/>
      <c r="G1023">
        <f>COUNTIFS('Audit Raw data'!J:J,A:A,'Audit Raw data'!E:E,F:F)</f>
        <v>0</v>
      </c>
      <c r="H1023" s="42" t="str">
        <f>IFERROR(SUMIFS('Audit Raw data'!BZ:BZ,'Audit Raw data'!J:J,A:A,'Audit Raw data'!E:E,F:F)/G1023,"-")</f>
        <v>-</v>
      </c>
      <c r="I1023">
        <f>COUNTIFS('Audit Raw data'!AM:AM,"Yes",'Audit Raw data'!J:J,A:A,'Audit Raw data'!E:E,'Day wise agent'!F:F)</f>
        <v>0</v>
      </c>
      <c r="J1023">
        <f>COUNTIFS('Audit Raw data'!AM:AM,"NO",'Audit Raw data'!J:J,A:A,'Audit Raw data'!E:E,'Day wise agent'!F:F)</f>
        <v>0</v>
      </c>
      <c r="K1023" s="12" t="str">
        <f t="shared" si="15"/>
        <v xml:space="preserve"> </v>
      </c>
    </row>
    <row r="1024" spans="3:11" x14ac:dyDescent="0.35">
      <c r="C1024" s="32"/>
      <c r="F1024" s="32"/>
      <c r="G1024">
        <f>COUNTIFS('Audit Raw data'!J:J,A:A,'Audit Raw data'!E:E,F:F)</f>
        <v>0</v>
      </c>
      <c r="H1024" s="42" t="str">
        <f>IFERROR(SUMIFS('Audit Raw data'!BZ:BZ,'Audit Raw data'!J:J,A:A,'Audit Raw data'!E:E,F:F)/G1024,"-")</f>
        <v>-</v>
      </c>
      <c r="I1024">
        <f>COUNTIFS('Audit Raw data'!AM:AM,"Yes",'Audit Raw data'!J:J,A:A,'Audit Raw data'!E:E,'Day wise agent'!F:F)</f>
        <v>0</v>
      </c>
      <c r="J1024">
        <f>COUNTIFS('Audit Raw data'!AM:AM,"NO",'Audit Raw data'!J:J,A:A,'Audit Raw data'!E:E,'Day wise agent'!F:F)</f>
        <v>0</v>
      </c>
      <c r="K1024" s="12" t="str">
        <f t="shared" si="15"/>
        <v xml:space="preserve"> </v>
      </c>
    </row>
    <row r="1025" spans="3:11" x14ac:dyDescent="0.35">
      <c r="C1025" s="32"/>
      <c r="F1025" s="32"/>
      <c r="G1025">
        <f>COUNTIFS('Audit Raw data'!J:J,A:A,'Audit Raw data'!E:E,F:F)</f>
        <v>0</v>
      </c>
      <c r="H1025" s="42" t="str">
        <f>IFERROR(SUMIFS('Audit Raw data'!BZ:BZ,'Audit Raw data'!J:J,A:A,'Audit Raw data'!E:E,F:F)/G1025,"-")</f>
        <v>-</v>
      </c>
      <c r="I1025">
        <f>COUNTIFS('Audit Raw data'!AM:AM,"Yes",'Audit Raw data'!J:J,A:A,'Audit Raw data'!E:E,'Day wise agent'!F:F)</f>
        <v>0</v>
      </c>
      <c r="J1025">
        <f>COUNTIFS('Audit Raw data'!AM:AM,"NO",'Audit Raw data'!J:J,A:A,'Audit Raw data'!E:E,'Day wise agent'!F:F)</f>
        <v>0</v>
      </c>
      <c r="K1025" s="12" t="str">
        <f t="shared" si="15"/>
        <v xml:space="preserve"> </v>
      </c>
    </row>
    <row r="1026" spans="3:11" x14ac:dyDescent="0.35">
      <c r="C1026" s="32"/>
      <c r="F1026" s="32"/>
      <c r="G1026">
        <f>COUNTIFS('Audit Raw data'!J:J,A:A,'Audit Raw data'!E:E,F:F)</f>
        <v>0</v>
      </c>
      <c r="H1026" s="42" t="str">
        <f>IFERROR(SUMIFS('Audit Raw data'!BZ:BZ,'Audit Raw data'!J:J,A:A,'Audit Raw data'!E:E,F:F)/G1026,"-")</f>
        <v>-</v>
      </c>
      <c r="I1026">
        <f>COUNTIFS('Audit Raw data'!AM:AM,"Yes",'Audit Raw data'!J:J,A:A,'Audit Raw data'!E:E,'Day wise agent'!F:F)</f>
        <v>0</v>
      </c>
      <c r="J1026">
        <f>COUNTIFS('Audit Raw data'!AM:AM,"NO",'Audit Raw data'!J:J,A:A,'Audit Raw data'!E:E,'Day wise agent'!F:F)</f>
        <v>0</v>
      </c>
      <c r="K1026" s="12" t="str">
        <f t="shared" si="15"/>
        <v xml:space="preserve"> </v>
      </c>
    </row>
    <row r="1027" spans="3:11" x14ac:dyDescent="0.35">
      <c r="C1027" s="32"/>
      <c r="F1027" s="32"/>
      <c r="G1027">
        <f>COUNTIFS('Audit Raw data'!J:J,A:A,'Audit Raw data'!E:E,F:F)</f>
        <v>0</v>
      </c>
      <c r="H1027" s="42" t="str">
        <f>IFERROR(SUMIFS('Audit Raw data'!BZ:BZ,'Audit Raw data'!J:J,A:A,'Audit Raw data'!E:E,F:F)/G1027,"-")</f>
        <v>-</v>
      </c>
      <c r="I1027">
        <f>COUNTIFS('Audit Raw data'!AM:AM,"Yes",'Audit Raw data'!J:J,A:A,'Audit Raw data'!E:E,'Day wise agent'!F:F)</f>
        <v>0</v>
      </c>
      <c r="J1027">
        <f>COUNTIFS('Audit Raw data'!AM:AM,"NO",'Audit Raw data'!J:J,A:A,'Audit Raw data'!E:E,'Day wise agent'!F:F)</f>
        <v>0</v>
      </c>
      <c r="K1027" s="12" t="str">
        <f t="shared" ref="K1027:K1090" si="16">IFERROR(I1027/G1027," ")</f>
        <v xml:space="preserve"> </v>
      </c>
    </row>
    <row r="1028" spans="3:11" x14ac:dyDescent="0.35">
      <c r="C1028" s="32"/>
      <c r="F1028" s="32"/>
      <c r="G1028">
        <f>COUNTIFS('Audit Raw data'!J:J,A:A,'Audit Raw data'!E:E,F:F)</f>
        <v>0</v>
      </c>
      <c r="H1028" s="42" t="str">
        <f>IFERROR(SUMIFS('Audit Raw data'!BZ:BZ,'Audit Raw data'!J:J,A:A,'Audit Raw data'!E:E,F:F)/G1028,"-")</f>
        <v>-</v>
      </c>
      <c r="I1028">
        <f>COUNTIFS('Audit Raw data'!AM:AM,"Yes",'Audit Raw data'!J:J,A:A,'Audit Raw data'!E:E,'Day wise agent'!F:F)</f>
        <v>0</v>
      </c>
      <c r="J1028">
        <f>COUNTIFS('Audit Raw data'!AM:AM,"NO",'Audit Raw data'!J:J,A:A,'Audit Raw data'!E:E,'Day wise agent'!F:F)</f>
        <v>0</v>
      </c>
      <c r="K1028" s="12" t="str">
        <f t="shared" si="16"/>
        <v xml:space="preserve"> </v>
      </c>
    </row>
    <row r="1029" spans="3:11" x14ac:dyDescent="0.35">
      <c r="C1029" s="32"/>
      <c r="F1029" s="32"/>
      <c r="G1029">
        <f>COUNTIFS('Audit Raw data'!J:J,A:A,'Audit Raw data'!E:E,F:F)</f>
        <v>0</v>
      </c>
      <c r="H1029" s="42" t="str">
        <f>IFERROR(SUMIFS('Audit Raw data'!BZ:BZ,'Audit Raw data'!J:J,A:A,'Audit Raw data'!E:E,F:F)/G1029,"-")</f>
        <v>-</v>
      </c>
      <c r="I1029">
        <f>COUNTIFS('Audit Raw data'!AM:AM,"Yes",'Audit Raw data'!J:J,A:A,'Audit Raw data'!E:E,'Day wise agent'!F:F)</f>
        <v>0</v>
      </c>
      <c r="J1029">
        <f>COUNTIFS('Audit Raw data'!AM:AM,"NO",'Audit Raw data'!J:J,A:A,'Audit Raw data'!E:E,'Day wise agent'!F:F)</f>
        <v>0</v>
      </c>
      <c r="K1029" s="12" t="str">
        <f t="shared" si="16"/>
        <v xml:space="preserve"> </v>
      </c>
    </row>
    <row r="1030" spans="3:11" x14ac:dyDescent="0.35">
      <c r="C1030" s="32"/>
      <c r="F1030" s="32"/>
      <c r="G1030">
        <f>COUNTIFS('Audit Raw data'!J:J,A:A,'Audit Raw data'!E:E,F:F)</f>
        <v>0</v>
      </c>
      <c r="H1030" s="42" t="str">
        <f>IFERROR(SUMIFS('Audit Raw data'!BZ:BZ,'Audit Raw data'!J:J,A:A,'Audit Raw data'!E:E,F:F)/G1030,"-")</f>
        <v>-</v>
      </c>
      <c r="I1030">
        <f>COUNTIFS('Audit Raw data'!AM:AM,"Yes",'Audit Raw data'!J:J,A:A,'Audit Raw data'!E:E,'Day wise agent'!F:F)</f>
        <v>0</v>
      </c>
      <c r="J1030">
        <f>COUNTIFS('Audit Raw data'!AM:AM,"NO",'Audit Raw data'!J:J,A:A,'Audit Raw data'!E:E,'Day wise agent'!F:F)</f>
        <v>0</v>
      </c>
      <c r="K1030" s="12" t="str">
        <f t="shared" si="16"/>
        <v xml:space="preserve"> </v>
      </c>
    </row>
    <row r="1031" spans="3:11" x14ac:dyDescent="0.35">
      <c r="C1031" s="32"/>
      <c r="F1031" s="32"/>
      <c r="G1031">
        <f>COUNTIFS('Audit Raw data'!J:J,A:A,'Audit Raw data'!E:E,F:F)</f>
        <v>0</v>
      </c>
      <c r="H1031" s="42" t="str">
        <f>IFERROR(SUMIFS('Audit Raw data'!BZ:BZ,'Audit Raw data'!J:J,A:A,'Audit Raw data'!E:E,F:F)/G1031,"-")</f>
        <v>-</v>
      </c>
      <c r="I1031">
        <f>COUNTIFS('Audit Raw data'!AM:AM,"Yes",'Audit Raw data'!J:J,A:A,'Audit Raw data'!E:E,'Day wise agent'!F:F)</f>
        <v>0</v>
      </c>
      <c r="J1031">
        <f>COUNTIFS('Audit Raw data'!AM:AM,"NO",'Audit Raw data'!J:J,A:A,'Audit Raw data'!E:E,'Day wise agent'!F:F)</f>
        <v>0</v>
      </c>
      <c r="K1031" s="12" t="str">
        <f t="shared" si="16"/>
        <v xml:space="preserve"> </v>
      </c>
    </row>
    <row r="1032" spans="3:11" x14ac:dyDescent="0.35">
      <c r="C1032" s="32"/>
      <c r="F1032" s="32"/>
      <c r="G1032">
        <f>COUNTIFS('Audit Raw data'!J:J,A:A,'Audit Raw data'!E:E,F:F)</f>
        <v>0</v>
      </c>
      <c r="H1032" s="42" t="str">
        <f>IFERROR(SUMIFS('Audit Raw data'!BZ:BZ,'Audit Raw data'!J:J,A:A,'Audit Raw data'!E:E,F:F)/G1032,"-")</f>
        <v>-</v>
      </c>
      <c r="I1032">
        <f>COUNTIFS('Audit Raw data'!AM:AM,"Yes",'Audit Raw data'!J:J,A:A,'Audit Raw data'!E:E,'Day wise agent'!F:F)</f>
        <v>0</v>
      </c>
      <c r="J1032">
        <f>COUNTIFS('Audit Raw data'!AM:AM,"NO",'Audit Raw data'!J:J,A:A,'Audit Raw data'!E:E,'Day wise agent'!F:F)</f>
        <v>0</v>
      </c>
      <c r="K1032" s="12" t="str">
        <f t="shared" si="16"/>
        <v xml:space="preserve"> </v>
      </c>
    </row>
    <row r="1033" spans="3:11" x14ac:dyDescent="0.35">
      <c r="C1033" s="32"/>
      <c r="F1033" s="32"/>
      <c r="G1033">
        <f>COUNTIFS('Audit Raw data'!J:J,A:A,'Audit Raw data'!E:E,F:F)</f>
        <v>0</v>
      </c>
      <c r="H1033" s="42" t="str">
        <f>IFERROR(SUMIFS('Audit Raw data'!BZ:BZ,'Audit Raw data'!J:J,A:A,'Audit Raw data'!E:E,F:F)/G1033,"-")</f>
        <v>-</v>
      </c>
      <c r="I1033">
        <f>COUNTIFS('Audit Raw data'!AM:AM,"Yes",'Audit Raw data'!J:J,A:A,'Audit Raw data'!E:E,'Day wise agent'!F:F)</f>
        <v>0</v>
      </c>
      <c r="J1033">
        <f>COUNTIFS('Audit Raw data'!AM:AM,"NO",'Audit Raw data'!J:J,A:A,'Audit Raw data'!E:E,'Day wise agent'!F:F)</f>
        <v>0</v>
      </c>
      <c r="K1033" s="12" t="str">
        <f t="shared" si="16"/>
        <v xml:space="preserve"> </v>
      </c>
    </row>
    <row r="1034" spans="3:11" x14ac:dyDescent="0.35">
      <c r="C1034" s="32"/>
      <c r="F1034" s="32"/>
      <c r="G1034">
        <f>COUNTIFS('Audit Raw data'!J:J,A:A,'Audit Raw data'!E:E,F:F)</f>
        <v>0</v>
      </c>
      <c r="H1034" s="42" t="str">
        <f>IFERROR(SUMIFS('Audit Raw data'!BZ:BZ,'Audit Raw data'!J:J,A:A,'Audit Raw data'!E:E,F:F)/G1034,"-")</f>
        <v>-</v>
      </c>
      <c r="I1034">
        <f>COUNTIFS('Audit Raw data'!AM:AM,"Yes",'Audit Raw data'!J:J,A:A,'Audit Raw data'!E:E,'Day wise agent'!F:F)</f>
        <v>0</v>
      </c>
      <c r="J1034">
        <f>COUNTIFS('Audit Raw data'!AM:AM,"NO",'Audit Raw data'!J:J,A:A,'Audit Raw data'!E:E,'Day wise agent'!F:F)</f>
        <v>0</v>
      </c>
      <c r="K1034" s="12" t="str">
        <f t="shared" si="16"/>
        <v xml:space="preserve"> </v>
      </c>
    </row>
    <row r="1035" spans="3:11" x14ac:dyDescent="0.35">
      <c r="C1035" s="32"/>
      <c r="F1035" s="32"/>
      <c r="G1035">
        <f>COUNTIFS('Audit Raw data'!J:J,A:A,'Audit Raw data'!E:E,F:F)</f>
        <v>0</v>
      </c>
      <c r="H1035" s="42" t="str">
        <f>IFERROR(SUMIFS('Audit Raw data'!BZ:BZ,'Audit Raw data'!J:J,A:A,'Audit Raw data'!E:E,F:F)/G1035,"-")</f>
        <v>-</v>
      </c>
      <c r="I1035">
        <f>COUNTIFS('Audit Raw data'!AM:AM,"Yes",'Audit Raw data'!J:J,A:A,'Audit Raw data'!E:E,'Day wise agent'!F:F)</f>
        <v>0</v>
      </c>
      <c r="J1035">
        <f>COUNTIFS('Audit Raw data'!AM:AM,"NO",'Audit Raw data'!J:J,A:A,'Audit Raw data'!E:E,'Day wise agent'!F:F)</f>
        <v>0</v>
      </c>
      <c r="K1035" s="12" t="str">
        <f t="shared" si="16"/>
        <v xml:space="preserve"> </v>
      </c>
    </row>
    <row r="1036" spans="3:11" x14ac:dyDescent="0.35">
      <c r="C1036" s="32"/>
      <c r="F1036" s="32"/>
      <c r="G1036">
        <f>COUNTIFS('Audit Raw data'!J:J,A:A,'Audit Raw data'!E:E,F:F)</f>
        <v>0</v>
      </c>
      <c r="H1036" s="42" t="str">
        <f>IFERROR(SUMIFS('Audit Raw data'!BZ:BZ,'Audit Raw data'!J:J,A:A,'Audit Raw data'!E:E,F:F)/G1036,"-")</f>
        <v>-</v>
      </c>
      <c r="I1036">
        <f>COUNTIFS('Audit Raw data'!AM:AM,"Yes",'Audit Raw data'!J:J,A:A,'Audit Raw data'!E:E,'Day wise agent'!F:F)</f>
        <v>0</v>
      </c>
      <c r="J1036">
        <f>COUNTIFS('Audit Raw data'!AM:AM,"NO",'Audit Raw data'!J:J,A:A,'Audit Raw data'!E:E,'Day wise agent'!F:F)</f>
        <v>0</v>
      </c>
      <c r="K1036" s="12" t="str">
        <f t="shared" si="16"/>
        <v xml:space="preserve"> </v>
      </c>
    </row>
    <row r="1037" spans="3:11" x14ac:dyDescent="0.35">
      <c r="C1037" s="32"/>
      <c r="F1037" s="32"/>
      <c r="G1037">
        <f>COUNTIFS('Audit Raw data'!J:J,A:A,'Audit Raw data'!E:E,F:F)</f>
        <v>0</v>
      </c>
      <c r="H1037" s="42" t="str">
        <f>IFERROR(SUMIFS('Audit Raw data'!BZ:BZ,'Audit Raw data'!J:J,A:A,'Audit Raw data'!E:E,F:F)/G1037,"-")</f>
        <v>-</v>
      </c>
      <c r="I1037">
        <f>COUNTIFS('Audit Raw data'!AM:AM,"Yes",'Audit Raw data'!J:J,A:A,'Audit Raw data'!E:E,'Day wise agent'!F:F)</f>
        <v>0</v>
      </c>
      <c r="J1037">
        <f>COUNTIFS('Audit Raw data'!AM:AM,"NO",'Audit Raw data'!J:J,A:A,'Audit Raw data'!E:E,'Day wise agent'!F:F)</f>
        <v>0</v>
      </c>
      <c r="K1037" s="12" t="str">
        <f t="shared" si="16"/>
        <v xml:space="preserve"> </v>
      </c>
    </row>
    <row r="1038" spans="3:11" x14ac:dyDescent="0.35">
      <c r="C1038" s="32"/>
      <c r="F1038" s="32"/>
      <c r="G1038">
        <f>COUNTIFS('Audit Raw data'!J:J,A:A,'Audit Raw data'!E:E,F:F)</f>
        <v>0</v>
      </c>
      <c r="H1038" s="42" t="str">
        <f>IFERROR(SUMIFS('Audit Raw data'!BZ:BZ,'Audit Raw data'!J:J,A:A,'Audit Raw data'!E:E,F:F)/G1038,"-")</f>
        <v>-</v>
      </c>
      <c r="I1038">
        <f>COUNTIFS('Audit Raw data'!AM:AM,"Yes",'Audit Raw data'!J:J,A:A,'Audit Raw data'!E:E,'Day wise agent'!F:F)</f>
        <v>0</v>
      </c>
      <c r="J1038">
        <f>COUNTIFS('Audit Raw data'!AM:AM,"NO",'Audit Raw data'!J:J,A:A,'Audit Raw data'!E:E,'Day wise agent'!F:F)</f>
        <v>0</v>
      </c>
      <c r="K1038" s="12" t="str">
        <f t="shared" si="16"/>
        <v xml:space="preserve"> </v>
      </c>
    </row>
    <row r="1039" spans="3:11" x14ac:dyDescent="0.35">
      <c r="C1039" s="32"/>
      <c r="F1039" s="32"/>
      <c r="G1039">
        <f>COUNTIFS('Audit Raw data'!J:J,A:A,'Audit Raw data'!E:E,F:F)</f>
        <v>0</v>
      </c>
      <c r="H1039" s="42" t="str">
        <f>IFERROR(SUMIFS('Audit Raw data'!BZ:BZ,'Audit Raw data'!J:J,A:A,'Audit Raw data'!E:E,F:F)/G1039,"-")</f>
        <v>-</v>
      </c>
      <c r="I1039">
        <f>COUNTIFS('Audit Raw data'!AM:AM,"Yes",'Audit Raw data'!J:J,A:A,'Audit Raw data'!E:E,'Day wise agent'!F:F)</f>
        <v>0</v>
      </c>
      <c r="J1039">
        <f>COUNTIFS('Audit Raw data'!AM:AM,"NO",'Audit Raw data'!J:J,A:A,'Audit Raw data'!E:E,'Day wise agent'!F:F)</f>
        <v>0</v>
      </c>
      <c r="K1039" s="12" t="str">
        <f t="shared" si="16"/>
        <v xml:space="preserve"> </v>
      </c>
    </row>
    <row r="1040" spans="3:11" x14ac:dyDescent="0.35">
      <c r="C1040" s="32"/>
      <c r="F1040" s="32"/>
      <c r="G1040">
        <f>COUNTIFS('Audit Raw data'!J:J,A:A,'Audit Raw data'!E:E,F:F)</f>
        <v>0</v>
      </c>
      <c r="H1040" s="42" t="str">
        <f>IFERROR(SUMIFS('Audit Raw data'!BZ:BZ,'Audit Raw data'!J:J,A:A,'Audit Raw data'!E:E,F:F)/G1040,"-")</f>
        <v>-</v>
      </c>
      <c r="I1040">
        <f>COUNTIFS('Audit Raw data'!AM:AM,"Yes",'Audit Raw data'!J:J,A:A,'Audit Raw data'!E:E,'Day wise agent'!F:F)</f>
        <v>0</v>
      </c>
      <c r="J1040">
        <f>COUNTIFS('Audit Raw data'!AM:AM,"NO",'Audit Raw data'!J:J,A:A,'Audit Raw data'!E:E,'Day wise agent'!F:F)</f>
        <v>0</v>
      </c>
      <c r="K1040" s="12" t="str">
        <f t="shared" si="16"/>
        <v xml:space="preserve"> </v>
      </c>
    </row>
    <row r="1041" spans="3:11" x14ac:dyDescent="0.35">
      <c r="C1041" s="32"/>
      <c r="F1041" s="32"/>
      <c r="G1041">
        <f>COUNTIFS('Audit Raw data'!J:J,A:A,'Audit Raw data'!E:E,F:F)</f>
        <v>0</v>
      </c>
      <c r="H1041" s="42" t="str">
        <f>IFERROR(SUMIFS('Audit Raw data'!BZ:BZ,'Audit Raw data'!J:J,A:A,'Audit Raw data'!E:E,F:F)/G1041,"-")</f>
        <v>-</v>
      </c>
      <c r="I1041">
        <f>COUNTIFS('Audit Raw data'!AM:AM,"Yes",'Audit Raw data'!J:J,A:A,'Audit Raw data'!E:E,'Day wise agent'!F:F)</f>
        <v>0</v>
      </c>
      <c r="J1041">
        <f>COUNTIFS('Audit Raw data'!AM:AM,"NO",'Audit Raw data'!J:J,A:A,'Audit Raw data'!E:E,'Day wise agent'!F:F)</f>
        <v>0</v>
      </c>
      <c r="K1041" s="12" t="str">
        <f t="shared" si="16"/>
        <v xml:space="preserve"> </v>
      </c>
    </row>
    <row r="1042" spans="3:11" x14ac:dyDescent="0.35">
      <c r="C1042" s="32"/>
      <c r="F1042" s="32"/>
      <c r="G1042">
        <f>COUNTIFS('Audit Raw data'!J:J,A:A,'Audit Raw data'!E:E,F:F)</f>
        <v>0</v>
      </c>
      <c r="H1042" s="42" t="str">
        <f>IFERROR(SUMIFS('Audit Raw data'!BZ:BZ,'Audit Raw data'!J:J,A:A,'Audit Raw data'!E:E,F:F)/G1042,"-")</f>
        <v>-</v>
      </c>
      <c r="I1042">
        <f>COUNTIFS('Audit Raw data'!AM:AM,"Yes",'Audit Raw data'!J:J,A:A,'Audit Raw data'!E:E,'Day wise agent'!F:F)</f>
        <v>0</v>
      </c>
      <c r="J1042">
        <f>COUNTIFS('Audit Raw data'!AM:AM,"NO",'Audit Raw data'!J:J,A:A,'Audit Raw data'!E:E,'Day wise agent'!F:F)</f>
        <v>0</v>
      </c>
      <c r="K1042" s="12" t="str">
        <f t="shared" si="16"/>
        <v xml:space="preserve"> </v>
      </c>
    </row>
    <row r="1043" spans="3:11" x14ac:dyDescent="0.35">
      <c r="C1043" s="32"/>
      <c r="F1043" s="32"/>
      <c r="G1043">
        <f>COUNTIFS('Audit Raw data'!J:J,A:A,'Audit Raw data'!E:E,F:F)</f>
        <v>0</v>
      </c>
      <c r="H1043" s="42" t="str">
        <f>IFERROR(SUMIFS('Audit Raw data'!BZ:BZ,'Audit Raw data'!J:J,A:A,'Audit Raw data'!E:E,F:F)/G1043,"-")</f>
        <v>-</v>
      </c>
      <c r="I1043">
        <f>COUNTIFS('Audit Raw data'!AM:AM,"Yes",'Audit Raw data'!J:J,A:A,'Audit Raw data'!E:E,'Day wise agent'!F:F)</f>
        <v>0</v>
      </c>
      <c r="J1043">
        <f>COUNTIFS('Audit Raw data'!AM:AM,"NO",'Audit Raw data'!J:J,A:A,'Audit Raw data'!E:E,'Day wise agent'!F:F)</f>
        <v>0</v>
      </c>
      <c r="K1043" s="12" t="str">
        <f t="shared" si="16"/>
        <v xml:space="preserve"> </v>
      </c>
    </row>
    <row r="1044" spans="3:11" x14ac:dyDescent="0.35">
      <c r="C1044" s="32"/>
      <c r="F1044" s="32"/>
      <c r="G1044">
        <f>COUNTIFS('Audit Raw data'!J:J,A:A,'Audit Raw data'!E:E,F:F)</f>
        <v>0</v>
      </c>
      <c r="H1044" s="42" t="str">
        <f>IFERROR(SUMIFS('Audit Raw data'!BZ:BZ,'Audit Raw data'!J:J,A:A,'Audit Raw data'!E:E,F:F)/G1044,"-")</f>
        <v>-</v>
      </c>
      <c r="I1044">
        <f>COUNTIFS('Audit Raw data'!AM:AM,"Yes",'Audit Raw data'!J:J,A:A,'Audit Raw data'!E:E,'Day wise agent'!F:F)</f>
        <v>0</v>
      </c>
      <c r="J1044">
        <f>COUNTIFS('Audit Raw data'!AM:AM,"NO",'Audit Raw data'!J:J,A:A,'Audit Raw data'!E:E,'Day wise agent'!F:F)</f>
        <v>0</v>
      </c>
      <c r="K1044" s="12" t="str">
        <f t="shared" si="16"/>
        <v xml:space="preserve"> </v>
      </c>
    </row>
    <row r="1045" spans="3:11" x14ac:dyDescent="0.35">
      <c r="C1045" s="32"/>
      <c r="F1045" s="32"/>
      <c r="G1045">
        <f>COUNTIFS('Audit Raw data'!J:J,A:A,'Audit Raw data'!E:E,F:F)</f>
        <v>0</v>
      </c>
      <c r="H1045" s="42" t="str">
        <f>IFERROR(SUMIFS('Audit Raw data'!BZ:BZ,'Audit Raw data'!J:J,A:A,'Audit Raw data'!E:E,F:F)/G1045,"-")</f>
        <v>-</v>
      </c>
      <c r="I1045">
        <f>COUNTIFS('Audit Raw data'!AM:AM,"Yes",'Audit Raw data'!J:J,A:A,'Audit Raw data'!E:E,'Day wise agent'!F:F)</f>
        <v>0</v>
      </c>
      <c r="J1045">
        <f>COUNTIFS('Audit Raw data'!AM:AM,"NO",'Audit Raw data'!J:J,A:A,'Audit Raw data'!E:E,'Day wise agent'!F:F)</f>
        <v>0</v>
      </c>
      <c r="K1045" s="12" t="str">
        <f t="shared" si="16"/>
        <v xml:space="preserve"> </v>
      </c>
    </row>
    <row r="1046" spans="3:11" x14ac:dyDescent="0.35">
      <c r="C1046" s="32"/>
      <c r="F1046" s="32"/>
      <c r="G1046">
        <f>COUNTIFS('Audit Raw data'!J:J,A:A,'Audit Raw data'!E:E,F:F)</f>
        <v>0</v>
      </c>
      <c r="H1046" s="42" t="str">
        <f>IFERROR(SUMIFS('Audit Raw data'!BZ:BZ,'Audit Raw data'!J:J,A:A,'Audit Raw data'!E:E,F:F)/G1046,"-")</f>
        <v>-</v>
      </c>
      <c r="I1046">
        <f>COUNTIFS('Audit Raw data'!AM:AM,"Yes",'Audit Raw data'!J:J,A:A,'Audit Raw data'!E:E,'Day wise agent'!F:F)</f>
        <v>0</v>
      </c>
      <c r="J1046">
        <f>COUNTIFS('Audit Raw data'!AM:AM,"NO",'Audit Raw data'!J:J,A:A,'Audit Raw data'!E:E,'Day wise agent'!F:F)</f>
        <v>0</v>
      </c>
      <c r="K1046" s="12" t="str">
        <f t="shared" si="16"/>
        <v xml:space="preserve"> </v>
      </c>
    </row>
    <row r="1047" spans="3:11" x14ac:dyDescent="0.35">
      <c r="C1047" s="32"/>
      <c r="F1047" s="32"/>
      <c r="G1047">
        <f>COUNTIFS('Audit Raw data'!J:J,A:A,'Audit Raw data'!E:E,F:F)</f>
        <v>0</v>
      </c>
      <c r="H1047" s="42" t="str">
        <f>IFERROR(SUMIFS('Audit Raw data'!BZ:BZ,'Audit Raw data'!J:J,A:A,'Audit Raw data'!E:E,F:F)/G1047,"-")</f>
        <v>-</v>
      </c>
      <c r="I1047">
        <f>COUNTIFS('Audit Raw data'!AM:AM,"Yes",'Audit Raw data'!J:J,A:A,'Audit Raw data'!E:E,'Day wise agent'!F:F)</f>
        <v>0</v>
      </c>
      <c r="J1047">
        <f>COUNTIFS('Audit Raw data'!AM:AM,"NO",'Audit Raw data'!J:J,A:A,'Audit Raw data'!E:E,'Day wise agent'!F:F)</f>
        <v>0</v>
      </c>
      <c r="K1047" s="12" t="str">
        <f t="shared" si="16"/>
        <v xml:space="preserve"> </v>
      </c>
    </row>
    <row r="1048" spans="3:11" x14ac:dyDescent="0.35">
      <c r="C1048" s="32"/>
      <c r="F1048" s="32"/>
      <c r="G1048">
        <f>COUNTIFS('Audit Raw data'!J:J,A:A,'Audit Raw data'!E:E,F:F)</f>
        <v>0</v>
      </c>
      <c r="H1048" s="42" t="str">
        <f>IFERROR(SUMIFS('Audit Raw data'!BZ:BZ,'Audit Raw data'!J:J,A:A,'Audit Raw data'!E:E,F:F)/G1048,"-")</f>
        <v>-</v>
      </c>
      <c r="I1048">
        <f>COUNTIFS('Audit Raw data'!AM:AM,"Yes",'Audit Raw data'!J:J,A:A,'Audit Raw data'!E:E,'Day wise agent'!F:F)</f>
        <v>0</v>
      </c>
      <c r="J1048">
        <f>COUNTIFS('Audit Raw data'!AM:AM,"NO",'Audit Raw data'!J:J,A:A,'Audit Raw data'!E:E,'Day wise agent'!F:F)</f>
        <v>0</v>
      </c>
      <c r="K1048" s="12" t="str">
        <f t="shared" si="16"/>
        <v xml:space="preserve"> </v>
      </c>
    </row>
    <row r="1049" spans="3:11" x14ac:dyDescent="0.35">
      <c r="C1049" s="32"/>
      <c r="F1049" s="32"/>
      <c r="G1049">
        <f>COUNTIFS('Audit Raw data'!J:J,A:A,'Audit Raw data'!E:E,F:F)</f>
        <v>0</v>
      </c>
      <c r="H1049" s="42" t="str">
        <f>IFERROR(SUMIFS('Audit Raw data'!BZ:BZ,'Audit Raw data'!J:J,A:A,'Audit Raw data'!E:E,F:F)/G1049,"-")</f>
        <v>-</v>
      </c>
      <c r="I1049">
        <f>COUNTIFS('Audit Raw data'!AM:AM,"Yes",'Audit Raw data'!J:J,A:A,'Audit Raw data'!E:E,'Day wise agent'!F:F)</f>
        <v>0</v>
      </c>
      <c r="J1049">
        <f>COUNTIFS('Audit Raw data'!AM:AM,"NO",'Audit Raw data'!J:J,A:A,'Audit Raw data'!E:E,'Day wise agent'!F:F)</f>
        <v>0</v>
      </c>
      <c r="K1049" s="12" t="str">
        <f t="shared" si="16"/>
        <v xml:space="preserve"> </v>
      </c>
    </row>
    <row r="1050" spans="3:11" x14ac:dyDescent="0.35">
      <c r="C1050" s="32"/>
      <c r="F1050" s="32"/>
      <c r="G1050">
        <f>COUNTIFS('Audit Raw data'!J:J,A:A,'Audit Raw data'!E:E,F:F)</f>
        <v>0</v>
      </c>
      <c r="H1050" s="42" t="str">
        <f>IFERROR(SUMIFS('Audit Raw data'!BZ:BZ,'Audit Raw data'!J:J,A:A,'Audit Raw data'!E:E,F:F)/G1050,"-")</f>
        <v>-</v>
      </c>
      <c r="I1050">
        <f>COUNTIFS('Audit Raw data'!AM:AM,"Yes",'Audit Raw data'!J:J,A:A,'Audit Raw data'!E:E,'Day wise agent'!F:F)</f>
        <v>0</v>
      </c>
      <c r="J1050">
        <f>COUNTIFS('Audit Raw data'!AM:AM,"NO",'Audit Raw data'!J:J,A:A,'Audit Raw data'!E:E,'Day wise agent'!F:F)</f>
        <v>0</v>
      </c>
      <c r="K1050" s="12" t="str">
        <f t="shared" si="16"/>
        <v xml:space="preserve"> </v>
      </c>
    </row>
    <row r="1051" spans="3:11" x14ac:dyDescent="0.35">
      <c r="C1051" s="32"/>
      <c r="F1051" s="32"/>
      <c r="G1051">
        <f>COUNTIFS('Audit Raw data'!J:J,A:A,'Audit Raw data'!E:E,F:F)</f>
        <v>0</v>
      </c>
      <c r="H1051" s="42" t="str">
        <f>IFERROR(SUMIFS('Audit Raw data'!BZ:BZ,'Audit Raw data'!J:J,A:A,'Audit Raw data'!E:E,F:F)/G1051,"-")</f>
        <v>-</v>
      </c>
      <c r="I1051">
        <f>COUNTIFS('Audit Raw data'!AM:AM,"Yes",'Audit Raw data'!J:J,A:A,'Audit Raw data'!E:E,'Day wise agent'!F:F)</f>
        <v>0</v>
      </c>
      <c r="J1051">
        <f>COUNTIFS('Audit Raw data'!AM:AM,"NO",'Audit Raw data'!J:J,A:A,'Audit Raw data'!E:E,'Day wise agent'!F:F)</f>
        <v>0</v>
      </c>
      <c r="K1051" s="12" t="str">
        <f t="shared" si="16"/>
        <v xml:space="preserve"> </v>
      </c>
    </row>
    <row r="1052" spans="3:11" x14ac:dyDescent="0.35">
      <c r="C1052" s="32"/>
      <c r="F1052" s="32"/>
      <c r="G1052">
        <f>COUNTIFS('Audit Raw data'!J:J,A:A,'Audit Raw data'!E:E,F:F)</f>
        <v>0</v>
      </c>
      <c r="H1052" s="42" t="str">
        <f>IFERROR(SUMIFS('Audit Raw data'!BZ:BZ,'Audit Raw data'!J:J,A:A,'Audit Raw data'!E:E,F:F)/G1052,"-")</f>
        <v>-</v>
      </c>
      <c r="I1052">
        <f>COUNTIFS('Audit Raw data'!AM:AM,"Yes",'Audit Raw data'!J:J,A:A,'Audit Raw data'!E:E,'Day wise agent'!F:F)</f>
        <v>0</v>
      </c>
      <c r="J1052">
        <f>COUNTIFS('Audit Raw data'!AM:AM,"NO",'Audit Raw data'!J:J,A:A,'Audit Raw data'!E:E,'Day wise agent'!F:F)</f>
        <v>0</v>
      </c>
      <c r="K1052" s="12" t="str">
        <f t="shared" si="16"/>
        <v xml:space="preserve"> </v>
      </c>
    </row>
    <row r="1053" spans="3:11" x14ac:dyDescent="0.35">
      <c r="C1053" s="32"/>
      <c r="F1053" s="32"/>
      <c r="G1053">
        <f>COUNTIFS('Audit Raw data'!J:J,A:A,'Audit Raw data'!E:E,F:F)</f>
        <v>0</v>
      </c>
      <c r="H1053" s="42" t="str">
        <f>IFERROR(SUMIFS('Audit Raw data'!BZ:BZ,'Audit Raw data'!J:J,A:A,'Audit Raw data'!E:E,F:F)/G1053,"-")</f>
        <v>-</v>
      </c>
      <c r="I1053">
        <f>COUNTIFS('Audit Raw data'!AM:AM,"Yes",'Audit Raw data'!J:J,A:A,'Audit Raw data'!E:E,'Day wise agent'!F:F)</f>
        <v>0</v>
      </c>
      <c r="J1053">
        <f>COUNTIFS('Audit Raw data'!AM:AM,"NO",'Audit Raw data'!J:J,A:A,'Audit Raw data'!E:E,'Day wise agent'!F:F)</f>
        <v>0</v>
      </c>
      <c r="K1053" s="12" t="str">
        <f t="shared" si="16"/>
        <v xml:space="preserve"> </v>
      </c>
    </row>
    <row r="1054" spans="3:11" x14ac:dyDescent="0.35">
      <c r="C1054" s="32"/>
      <c r="F1054" s="32"/>
      <c r="G1054">
        <f>COUNTIFS('Audit Raw data'!J:J,A:A,'Audit Raw data'!E:E,F:F)</f>
        <v>0</v>
      </c>
      <c r="H1054" s="42" t="str">
        <f>IFERROR(SUMIFS('Audit Raw data'!BZ:BZ,'Audit Raw data'!J:J,A:A,'Audit Raw data'!E:E,F:F)/G1054,"-")</f>
        <v>-</v>
      </c>
      <c r="I1054">
        <f>COUNTIFS('Audit Raw data'!AM:AM,"Yes",'Audit Raw data'!J:J,A:A,'Audit Raw data'!E:E,'Day wise agent'!F:F)</f>
        <v>0</v>
      </c>
      <c r="J1054">
        <f>COUNTIFS('Audit Raw data'!AM:AM,"NO",'Audit Raw data'!J:J,A:A,'Audit Raw data'!E:E,'Day wise agent'!F:F)</f>
        <v>0</v>
      </c>
      <c r="K1054" s="12" t="str">
        <f t="shared" si="16"/>
        <v xml:space="preserve"> </v>
      </c>
    </row>
    <row r="1055" spans="3:11" x14ac:dyDescent="0.35">
      <c r="C1055" s="32"/>
      <c r="F1055" s="32"/>
      <c r="G1055">
        <f>COUNTIFS('Audit Raw data'!J:J,A:A,'Audit Raw data'!E:E,F:F)</f>
        <v>0</v>
      </c>
      <c r="H1055" s="42" t="str">
        <f>IFERROR(SUMIFS('Audit Raw data'!BZ:BZ,'Audit Raw data'!J:J,A:A,'Audit Raw data'!E:E,F:F)/G1055,"-")</f>
        <v>-</v>
      </c>
      <c r="I1055">
        <f>COUNTIFS('Audit Raw data'!AM:AM,"Yes",'Audit Raw data'!J:J,A:A,'Audit Raw data'!E:E,'Day wise agent'!F:F)</f>
        <v>0</v>
      </c>
      <c r="J1055">
        <f>COUNTIFS('Audit Raw data'!AM:AM,"NO",'Audit Raw data'!J:J,A:A,'Audit Raw data'!E:E,'Day wise agent'!F:F)</f>
        <v>0</v>
      </c>
      <c r="K1055" s="12" t="str">
        <f t="shared" si="16"/>
        <v xml:space="preserve"> </v>
      </c>
    </row>
    <row r="1056" spans="3:11" x14ac:dyDescent="0.35">
      <c r="C1056" s="32"/>
      <c r="F1056" s="32"/>
      <c r="G1056">
        <f>COUNTIFS('Audit Raw data'!J:J,A:A,'Audit Raw data'!E:E,F:F)</f>
        <v>0</v>
      </c>
      <c r="H1056" s="42" t="str">
        <f>IFERROR(SUMIFS('Audit Raw data'!BZ:BZ,'Audit Raw data'!J:J,A:A,'Audit Raw data'!E:E,F:F)/G1056,"-")</f>
        <v>-</v>
      </c>
      <c r="I1056">
        <f>COUNTIFS('Audit Raw data'!AM:AM,"Yes",'Audit Raw data'!J:J,A:A,'Audit Raw data'!E:E,'Day wise agent'!F:F)</f>
        <v>0</v>
      </c>
      <c r="J1056">
        <f>COUNTIFS('Audit Raw data'!AM:AM,"NO",'Audit Raw data'!J:J,A:A,'Audit Raw data'!E:E,'Day wise agent'!F:F)</f>
        <v>0</v>
      </c>
      <c r="K1056" s="12" t="str">
        <f t="shared" si="16"/>
        <v xml:space="preserve"> </v>
      </c>
    </row>
    <row r="1057" spans="3:11" x14ac:dyDescent="0.35">
      <c r="C1057" s="32"/>
      <c r="F1057" s="32"/>
      <c r="G1057">
        <f>COUNTIFS('Audit Raw data'!J:J,A:A,'Audit Raw data'!E:E,F:F)</f>
        <v>0</v>
      </c>
      <c r="H1057" s="42" t="str">
        <f>IFERROR(SUMIFS('Audit Raw data'!BZ:BZ,'Audit Raw data'!J:J,A:A,'Audit Raw data'!E:E,F:F)/G1057,"-")</f>
        <v>-</v>
      </c>
      <c r="I1057">
        <f>COUNTIFS('Audit Raw data'!AM:AM,"Yes",'Audit Raw data'!J:J,A:A,'Audit Raw data'!E:E,'Day wise agent'!F:F)</f>
        <v>0</v>
      </c>
      <c r="J1057">
        <f>COUNTIFS('Audit Raw data'!AM:AM,"NO",'Audit Raw data'!J:J,A:A,'Audit Raw data'!E:E,'Day wise agent'!F:F)</f>
        <v>0</v>
      </c>
      <c r="K1057" s="12" t="str">
        <f t="shared" si="16"/>
        <v xml:space="preserve"> </v>
      </c>
    </row>
    <row r="1058" spans="3:11" x14ac:dyDescent="0.35">
      <c r="C1058" s="32"/>
      <c r="F1058" s="32"/>
      <c r="G1058">
        <f>COUNTIFS('Audit Raw data'!J:J,A:A,'Audit Raw data'!E:E,F:F)</f>
        <v>0</v>
      </c>
      <c r="H1058" s="42" t="str">
        <f>IFERROR(SUMIFS('Audit Raw data'!BZ:BZ,'Audit Raw data'!J:J,A:A,'Audit Raw data'!E:E,F:F)/G1058,"-")</f>
        <v>-</v>
      </c>
      <c r="I1058">
        <f>COUNTIFS('Audit Raw data'!AM:AM,"Yes",'Audit Raw data'!J:J,A:A,'Audit Raw data'!E:E,'Day wise agent'!F:F)</f>
        <v>0</v>
      </c>
      <c r="J1058">
        <f>COUNTIFS('Audit Raw data'!AM:AM,"NO",'Audit Raw data'!J:J,A:A,'Audit Raw data'!E:E,'Day wise agent'!F:F)</f>
        <v>0</v>
      </c>
      <c r="K1058" s="12" t="str">
        <f t="shared" si="16"/>
        <v xml:space="preserve"> </v>
      </c>
    </row>
    <row r="1059" spans="3:11" x14ac:dyDescent="0.35">
      <c r="C1059" s="32"/>
      <c r="F1059" s="32"/>
      <c r="G1059">
        <f>COUNTIFS('Audit Raw data'!J:J,A:A,'Audit Raw data'!E:E,F:F)</f>
        <v>0</v>
      </c>
      <c r="H1059" s="42" t="str">
        <f>IFERROR(SUMIFS('Audit Raw data'!BZ:BZ,'Audit Raw data'!J:J,A:A,'Audit Raw data'!E:E,F:F)/G1059,"-")</f>
        <v>-</v>
      </c>
      <c r="I1059">
        <f>COUNTIFS('Audit Raw data'!AM:AM,"Yes",'Audit Raw data'!J:J,A:A,'Audit Raw data'!E:E,'Day wise agent'!F:F)</f>
        <v>0</v>
      </c>
      <c r="J1059">
        <f>COUNTIFS('Audit Raw data'!AM:AM,"NO",'Audit Raw data'!J:J,A:A,'Audit Raw data'!E:E,'Day wise agent'!F:F)</f>
        <v>0</v>
      </c>
      <c r="K1059" s="12" t="str">
        <f t="shared" si="16"/>
        <v xml:space="preserve"> </v>
      </c>
    </row>
    <row r="1060" spans="3:11" x14ac:dyDescent="0.35">
      <c r="C1060" s="32"/>
      <c r="F1060" s="32"/>
      <c r="G1060">
        <f>COUNTIFS('Audit Raw data'!J:J,A:A,'Audit Raw data'!E:E,F:F)</f>
        <v>0</v>
      </c>
      <c r="H1060" s="42" t="str">
        <f>IFERROR(SUMIFS('Audit Raw data'!BZ:BZ,'Audit Raw data'!J:J,A:A,'Audit Raw data'!E:E,F:F)/G1060,"-")</f>
        <v>-</v>
      </c>
      <c r="I1060">
        <f>COUNTIFS('Audit Raw data'!AM:AM,"Yes",'Audit Raw data'!J:J,A:A,'Audit Raw data'!E:E,'Day wise agent'!F:F)</f>
        <v>0</v>
      </c>
      <c r="J1060">
        <f>COUNTIFS('Audit Raw data'!AM:AM,"NO",'Audit Raw data'!J:J,A:A,'Audit Raw data'!E:E,'Day wise agent'!F:F)</f>
        <v>0</v>
      </c>
      <c r="K1060" s="12" t="str">
        <f t="shared" si="16"/>
        <v xml:space="preserve"> </v>
      </c>
    </row>
    <row r="1061" spans="3:11" x14ac:dyDescent="0.35">
      <c r="C1061" s="32"/>
      <c r="F1061" s="32"/>
      <c r="G1061">
        <f>COUNTIFS('Audit Raw data'!J:J,A:A,'Audit Raw data'!E:E,F:F)</f>
        <v>0</v>
      </c>
      <c r="H1061" s="42" t="str">
        <f>IFERROR(SUMIFS('Audit Raw data'!BZ:BZ,'Audit Raw data'!J:J,A:A,'Audit Raw data'!E:E,F:F)/G1061,"-")</f>
        <v>-</v>
      </c>
      <c r="I1061">
        <f>COUNTIFS('Audit Raw data'!AM:AM,"Yes",'Audit Raw data'!J:J,A:A,'Audit Raw data'!E:E,'Day wise agent'!F:F)</f>
        <v>0</v>
      </c>
      <c r="J1061">
        <f>COUNTIFS('Audit Raw data'!AM:AM,"NO",'Audit Raw data'!J:J,A:A,'Audit Raw data'!E:E,'Day wise agent'!F:F)</f>
        <v>0</v>
      </c>
      <c r="K1061" s="12" t="str">
        <f t="shared" si="16"/>
        <v xml:space="preserve"> </v>
      </c>
    </row>
    <row r="1062" spans="3:11" x14ac:dyDescent="0.35">
      <c r="C1062" s="32"/>
      <c r="F1062" s="32"/>
      <c r="G1062">
        <f>COUNTIFS('Audit Raw data'!J:J,A:A,'Audit Raw data'!E:E,F:F)</f>
        <v>0</v>
      </c>
      <c r="H1062" s="42" t="str">
        <f>IFERROR(SUMIFS('Audit Raw data'!BZ:BZ,'Audit Raw data'!J:J,A:A,'Audit Raw data'!E:E,F:F)/G1062,"-")</f>
        <v>-</v>
      </c>
      <c r="I1062">
        <f>COUNTIFS('Audit Raw data'!AM:AM,"Yes",'Audit Raw data'!J:J,A:A,'Audit Raw data'!E:E,'Day wise agent'!F:F)</f>
        <v>0</v>
      </c>
      <c r="J1062">
        <f>COUNTIFS('Audit Raw data'!AM:AM,"NO",'Audit Raw data'!J:J,A:A,'Audit Raw data'!E:E,'Day wise agent'!F:F)</f>
        <v>0</v>
      </c>
      <c r="K1062" s="12" t="str">
        <f t="shared" si="16"/>
        <v xml:space="preserve"> </v>
      </c>
    </row>
    <row r="1063" spans="3:11" x14ac:dyDescent="0.35">
      <c r="C1063" s="32"/>
      <c r="F1063" s="32"/>
      <c r="G1063">
        <f>COUNTIFS('Audit Raw data'!J:J,A:A,'Audit Raw data'!E:E,F:F)</f>
        <v>0</v>
      </c>
      <c r="H1063" s="42" t="str">
        <f>IFERROR(SUMIFS('Audit Raw data'!BZ:BZ,'Audit Raw data'!J:J,A:A,'Audit Raw data'!E:E,F:F)/G1063,"-")</f>
        <v>-</v>
      </c>
      <c r="I1063">
        <f>COUNTIFS('Audit Raw data'!AM:AM,"Yes",'Audit Raw data'!J:J,A:A,'Audit Raw data'!E:E,'Day wise agent'!F:F)</f>
        <v>0</v>
      </c>
      <c r="J1063">
        <f>COUNTIFS('Audit Raw data'!AM:AM,"NO",'Audit Raw data'!J:J,A:A,'Audit Raw data'!E:E,'Day wise agent'!F:F)</f>
        <v>0</v>
      </c>
      <c r="K1063" s="12" t="str">
        <f t="shared" si="16"/>
        <v xml:space="preserve"> </v>
      </c>
    </row>
    <row r="1064" spans="3:11" x14ac:dyDescent="0.35">
      <c r="C1064" s="32"/>
      <c r="F1064" s="32"/>
      <c r="G1064">
        <f>COUNTIFS('Audit Raw data'!J:J,A:A,'Audit Raw data'!E:E,F:F)</f>
        <v>0</v>
      </c>
      <c r="H1064" s="42" t="str">
        <f>IFERROR(SUMIFS('Audit Raw data'!BZ:BZ,'Audit Raw data'!J:J,A:A,'Audit Raw data'!E:E,F:F)/G1064,"-")</f>
        <v>-</v>
      </c>
      <c r="I1064">
        <f>COUNTIFS('Audit Raw data'!AM:AM,"Yes",'Audit Raw data'!J:J,A:A,'Audit Raw data'!E:E,'Day wise agent'!F:F)</f>
        <v>0</v>
      </c>
      <c r="J1064">
        <f>COUNTIFS('Audit Raw data'!AM:AM,"NO",'Audit Raw data'!J:J,A:A,'Audit Raw data'!E:E,'Day wise agent'!F:F)</f>
        <v>0</v>
      </c>
      <c r="K1064" s="12" t="str">
        <f t="shared" si="16"/>
        <v xml:space="preserve"> </v>
      </c>
    </row>
    <row r="1065" spans="3:11" x14ac:dyDescent="0.35">
      <c r="C1065" s="32"/>
      <c r="F1065" s="32"/>
      <c r="G1065">
        <f>COUNTIFS('Audit Raw data'!J:J,A:A,'Audit Raw data'!E:E,F:F)</f>
        <v>0</v>
      </c>
      <c r="H1065" s="42" t="str">
        <f>IFERROR(SUMIFS('Audit Raw data'!BZ:BZ,'Audit Raw data'!J:J,A:A,'Audit Raw data'!E:E,F:F)/G1065,"-")</f>
        <v>-</v>
      </c>
      <c r="I1065">
        <f>COUNTIFS('Audit Raw data'!AM:AM,"Yes",'Audit Raw data'!J:J,A:A,'Audit Raw data'!E:E,'Day wise agent'!F:F)</f>
        <v>0</v>
      </c>
      <c r="J1065">
        <f>COUNTIFS('Audit Raw data'!AM:AM,"NO",'Audit Raw data'!J:J,A:A,'Audit Raw data'!E:E,'Day wise agent'!F:F)</f>
        <v>0</v>
      </c>
      <c r="K1065" s="12" t="str">
        <f t="shared" si="16"/>
        <v xml:space="preserve"> </v>
      </c>
    </row>
    <row r="1066" spans="3:11" x14ac:dyDescent="0.35">
      <c r="C1066" s="32"/>
      <c r="F1066" s="32"/>
      <c r="G1066">
        <f>COUNTIFS('Audit Raw data'!J:J,A:A,'Audit Raw data'!E:E,F:F)</f>
        <v>0</v>
      </c>
      <c r="H1066" s="42" t="str">
        <f>IFERROR(SUMIFS('Audit Raw data'!BZ:BZ,'Audit Raw data'!J:J,A:A,'Audit Raw data'!E:E,F:F)/G1066,"-")</f>
        <v>-</v>
      </c>
      <c r="I1066">
        <f>COUNTIFS('Audit Raw data'!AM:AM,"Yes",'Audit Raw data'!J:J,A:A,'Audit Raw data'!E:E,'Day wise agent'!F:F)</f>
        <v>0</v>
      </c>
      <c r="J1066">
        <f>COUNTIFS('Audit Raw data'!AM:AM,"NO",'Audit Raw data'!J:J,A:A,'Audit Raw data'!E:E,'Day wise agent'!F:F)</f>
        <v>0</v>
      </c>
      <c r="K1066" s="12" t="str">
        <f t="shared" si="16"/>
        <v xml:space="preserve"> </v>
      </c>
    </row>
    <row r="1067" spans="3:11" x14ac:dyDescent="0.35">
      <c r="C1067" s="32"/>
      <c r="F1067" s="32"/>
      <c r="G1067">
        <f>COUNTIFS('Audit Raw data'!J:J,A:A,'Audit Raw data'!E:E,F:F)</f>
        <v>0</v>
      </c>
      <c r="H1067" s="42" t="str">
        <f>IFERROR(SUMIFS('Audit Raw data'!BZ:BZ,'Audit Raw data'!J:J,A:A,'Audit Raw data'!E:E,F:F)/G1067,"-")</f>
        <v>-</v>
      </c>
      <c r="I1067">
        <f>COUNTIFS('Audit Raw data'!AM:AM,"Yes",'Audit Raw data'!J:J,A:A,'Audit Raw data'!E:E,'Day wise agent'!F:F)</f>
        <v>0</v>
      </c>
      <c r="J1067">
        <f>COUNTIFS('Audit Raw data'!AM:AM,"NO",'Audit Raw data'!J:J,A:A,'Audit Raw data'!E:E,'Day wise agent'!F:F)</f>
        <v>0</v>
      </c>
      <c r="K1067" s="12" t="str">
        <f t="shared" si="16"/>
        <v xml:space="preserve"> </v>
      </c>
    </row>
    <row r="1068" spans="3:11" x14ac:dyDescent="0.35">
      <c r="C1068" s="32"/>
      <c r="F1068" s="32"/>
      <c r="G1068">
        <f>COUNTIFS('Audit Raw data'!J:J,A:A,'Audit Raw data'!E:E,F:F)</f>
        <v>0</v>
      </c>
      <c r="H1068" s="42" t="str">
        <f>IFERROR(SUMIFS('Audit Raw data'!BZ:BZ,'Audit Raw data'!J:J,A:A,'Audit Raw data'!E:E,F:F)/G1068,"-")</f>
        <v>-</v>
      </c>
      <c r="I1068">
        <f>COUNTIFS('Audit Raw data'!AM:AM,"Yes",'Audit Raw data'!J:J,A:A,'Audit Raw data'!E:E,'Day wise agent'!F:F)</f>
        <v>0</v>
      </c>
      <c r="J1068">
        <f>COUNTIFS('Audit Raw data'!AM:AM,"NO",'Audit Raw data'!J:J,A:A,'Audit Raw data'!E:E,'Day wise agent'!F:F)</f>
        <v>0</v>
      </c>
      <c r="K1068" s="12" t="str">
        <f t="shared" si="16"/>
        <v xml:space="preserve"> </v>
      </c>
    </row>
    <row r="1069" spans="3:11" x14ac:dyDescent="0.35">
      <c r="C1069" s="32"/>
      <c r="F1069" s="32"/>
      <c r="G1069">
        <f>COUNTIFS('Audit Raw data'!J:J,A:A,'Audit Raw data'!E:E,F:F)</f>
        <v>0</v>
      </c>
      <c r="H1069" s="42" t="str">
        <f>IFERROR(SUMIFS('Audit Raw data'!BZ:BZ,'Audit Raw data'!J:J,A:A,'Audit Raw data'!E:E,F:F)/G1069,"-")</f>
        <v>-</v>
      </c>
      <c r="I1069">
        <f>COUNTIFS('Audit Raw data'!AM:AM,"Yes",'Audit Raw data'!J:J,A:A,'Audit Raw data'!E:E,'Day wise agent'!F:F)</f>
        <v>0</v>
      </c>
      <c r="J1069">
        <f>COUNTIFS('Audit Raw data'!AM:AM,"NO",'Audit Raw data'!J:J,A:A,'Audit Raw data'!E:E,'Day wise agent'!F:F)</f>
        <v>0</v>
      </c>
      <c r="K1069" s="12" t="str">
        <f t="shared" si="16"/>
        <v xml:space="preserve"> </v>
      </c>
    </row>
    <row r="1070" spans="3:11" x14ac:dyDescent="0.35">
      <c r="C1070" s="32"/>
      <c r="F1070" s="32"/>
      <c r="G1070">
        <f>COUNTIFS('Audit Raw data'!J:J,A:A,'Audit Raw data'!E:E,F:F)</f>
        <v>0</v>
      </c>
      <c r="H1070" s="42" t="str">
        <f>IFERROR(SUMIFS('Audit Raw data'!BZ:BZ,'Audit Raw data'!J:J,A:A,'Audit Raw data'!E:E,F:F)/G1070,"-")</f>
        <v>-</v>
      </c>
      <c r="I1070">
        <f>COUNTIFS('Audit Raw data'!AM:AM,"Yes",'Audit Raw data'!J:J,A:A,'Audit Raw data'!E:E,'Day wise agent'!F:F)</f>
        <v>0</v>
      </c>
      <c r="J1070">
        <f>COUNTIFS('Audit Raw data'!AM:AM,"NO",'Audit Raw data'!J:J,A:A,'Audit Raw data'!E:E,'Day wise agent'!F:F)</f>
        <v>0</v>
      </c>
      <c r="K1070" s="12" t="str">
        <f t="shared" si="16"/>
        <v xml:space="preserve"> </v>
      </c>
    </row>
    <row r="1071" spans="3:11" x14ac:dyDescent="0.35">
      <c r="C1071" s="32"/>
      <c r="F1071" s="32"/>
      <c r="G1071">
        <f>COUNTIFS('Audit Raw data'!J:J,A:A,'Audit Raw data'!E:E,F:F)</f>
        <v>0</v>
      </c>
      <c r="H1071" s="42" t="str">
        <f>IFERROR(SUMIFS('Audit Raw data'!BZ:BZ,'Audit Raw data'!J:J,A:A,'Audit Raw data'!E:E,F:F)/G1071,"-")</f>
        <v>-</v>
      </c>
      <c r="I1071">
        <f>COUNTIFS('Audit Raw data'!AM:AM,"Yes",'Audit Raw data'!J:J,A:A,'Audit Raw data'!E:E,'Day wise agent'!F:F)</f>
        <v>0</v>
      </c>
      <c r="J1071">
        <f>COUNTIFS('Audit Raw data'!AM:AM,"NO",'Audit Raw data'!J:J,A:A,'Audit Raw data'!E:E,'Day wise agent'!F:F)</f>
        <v>0</v>
      </c>
      <c r="K1071" s="12" t="str">
        <f t="shared" si="16"/>
        <v xml:space="preserve"> </v>
      </c>
    </row>
    <row r="1072" spans="3:11" x14ac:dyDescent="0.35">
      <c r="C1072" s="32"/>
      <c r="F1072" s="32"/>
      <c r="G1072">
        <f>COUNTIFS('Audit Raw data'!J:J,A:A,'Audit Raw data'!E:E,F:F)</f>
        <v>0</v>
      </c>
      <c r="H1072" s="42" t="str">
        <f>IFERROR(SUMIFS('Audit Raw data'!BZ:BZ,'Audit Raw data'!J:J,A:A,'Audit Raw data'!E:E,F:F)/G1072,"-")</f>
        <v>-</v>
      </c>
      <c r="I1072">
        <f>COUNTIFS('Audit Raw data'!AM:AM,"Yes",'Audit Raw data'!J:J,A:A,'Audit Raw data'!E:E,'Day wise agent'!F:F)</f>
        <v>0</v>
      </c>
      <c r="J1072">
        <f>COUNTIFS('Audit Raw data'!AM:AM,"NO",'Audit Raw data'!J:J,A:A,'Audit Raw data'!E:E,'Day wise agent'!F:F)</f>
        <v>0</v>
      </c>
      <c r="K1072" s="12" t="str">
        <f t="shared" si="16"/>
        <v xml:space="preserve"> </v>
      </c>
    </row>
    <row r="1073" spans="3:11" x14ac:dyDescent="0.35">
      <c r="C1073" s="32"/>
      <c r="F1073" s="32"/>
      <c r="G1073">
        <f>COUNTIFS('Audit Raw data'!J:J,A:A,'Audit Raw data'!E:E,F:F)</f>
        <v>0</v>
      </c>
      <c r="H1073" s="42" t="str">
        <f>IFERROR(SUMIFS('Audit Raw data'!BZ:BZ,'Audit Raw data'!J:J,A:A,'Audit Raw data'!E:E,F:F)/G1073,"-")</f>
        <v>-</v>
      </c>
      <c r="I1073">
        <f>COUNTIFS('Audit Raw data'!AM:AM,"Yes",'Audit Raw data'!J:J,A:A,'Audit Raw data'!E:E,'Day wise agent'!F:F)</f>
        <v>0</v>
      </c>
      <c r="J1073">
        <f>COUNTIFS('Audit Raw data'!AM:AM,"NO",'Audit Raw data'!J:J,A:A,'Audit Raw data'!E:E,'Day wise agent'!F:F)</f>
        <v>0</v>
      </c>
      <c r="K1073" s="12" t="str">
        <f t="shared" si="16"/>
        <v xml:space="preserve"> </v>
      </c>
    </row>
    <row r="1074" spans="3:11" x14ac:dyDescent="0.35">
      <c r="C1074" s="32"/>
      <c r="F1074" s="32"/>
      <c r="G1074">
        <f>COUNTIFS('Audit Raw data'!J:J,A:A,'Audit Raw data'!E:E,F:F)</f>
        <v>0</v>
      </c>
      <c r="H1074" s="42" t="str">
        <f>IFERROR(SUMIFS('Audit Raw data'!BZ:BZ,'Audit Raw data'!J:J,A:A,'Audit Raw data'!E:E,F:F)/G1074,"-")</f>
        <v>-</v>
      </c>
      <c r="I1074">
        <f>COUNTIFS('Audit Raw data'!AM:AM,"Yes",'Audit Raw data'!J:J,A:A,'Audit Raw data'!E:E,'Day wise agent'!F:F)</f>
        <v>0</v>
      </c>
      <c r="J1074">
        <f>COUNTIFS('Audit Raw data'!AM:AM,"NO",'Audit Raw data'!J:J,A:A,'Audit Raw data'!E:E,'Day wise agent'!F:F)</f>
        <v>0</v>
      </c>
      <c r="K1074" s="12" t="str">
        <f t="shared" si="16"/>
        <v xml:space="preserve"> </v>
      </c>
    </row>
    <row r="1075" spans="3:11" x14ac:dyDescent="0.35">
      <c r="C1075" s="32"/>
      <c r="F1075" s="32"/>
      <c r="G1075">
        <f>COUNTIFS('Audit Raw data'!J:J,A:A,'Audit Raw data'!E:E,F:F)</f>
        <v>0</v>
      </c>
      <c r="H1075" s="42" t="str">
        <f>IFERROR(SUMIFS('Audit Raw data'!BZ:BZ,'Audit Raw data'!J:J,A:A,'Audit Raw data'!E:E,F:F)/G1075,"-")</f>
        <v>-</v>
      </c>
      <c r="I1075">
        <f>COUNTIFS('Audit Raw data'!AM:AM,"Yes",'Audit Raw data'!J:J,A:A,'Audit Raw data'!E:E,'Day wise agent'!F:F)</f>
        <v>0</v>
      </c>
      <c r="J1075">
        <f>COUNTIFS('Audit Raw data'!AM:AM,"NO",'Audit Raw data'!J:J,A:A,'Audit Raw data'!E:E,'Day wise agent'!F:F)</f>
        <v>0</v>
      </c>
      <c r="K1075" s="12" t="str">
        <f t="shared" si="16"/>
        <v xml:space="preserve"> </v>
      </c>
    </row>
    <row r="1076" spans="3:11" x14ac:dyDescent="0.35">
      <c r="C1076" s="32"/>
      <c r="F1076" s="32"/>
      <c r="G1076">
        <f>COUNTIFS('Audit Raw data'!J:J,A:A,'Audit Raw data'!E:E,F:F)</f>
        <v>0</v>
      </c>
      <c r="H1076" s="42" t="str">
        <f>IFERROR(SUMIFS('Audit Raw data'!BZ:BZ,'Audit Raw data'!J:J,A:A,'Audit Raw data'!E:E,F:F)/G1076,"-")</f>
        <v>-</v>
      </c>
      <c r="I1076">
        <f>COUNTIFS('Audit Raw data'!AM:AM,"Yes",'Audit Raw data'!J:J,A:A,'Audit Raw data'!E:E,'Day wise agent'!F:F)</f>
        <v>0</v>
      </c>
      <c r="J1076">
        <f>COUNTIFS('Audit Raw data'!AM:AM,"NO",'Audit Raw data'!J:J,A:A,'Audit Raw data'!E:E,'Day wise agent'!F:F)</f>
        <v>0</v>
      </c>
      <c r="K1076" s="12" t="str">
        <f t="shared" si="16"/>
        <v xml:space="preserve"> </v>
      </c>
    </row>
    <row r="1077" spans="3:11" x14ac:dyDescent="0.35">
      <c r="C1077" s="32"/>
      <c r="F1077" s="32"/>
      <c r="G1077">
        <f>COUNTIFS('Audit Raw data'!J:J,A:A,'Audit Raw data'!E:E,F:F)</f>
        <v>0</v>
      </c>
      <c r="H1077" s="42" t="str">
        <f>IFERROR(SUMIFS('Audit Raw data'!BZ:BZ,'Audit Raw data'!J:J,A:A,'Audit Raw data'!E:E,F:F)/G1077,"-")</f>
        <v>-</v>
      </c>
      <c r="I1077">
        <f>COUNTIFS('Audit Raw data'!AM:AM,"Yes",'Audit Raw data'!J:J,A:A,'Audit Raw data'!E:E,'Day wise agent'!F:F)</f>
        <v>0</v>
      </c>
      <c r="J1077">
        <f>COUNTIFS('Audit Raw data'!AM:AM,"NO",'Audit Raw data'!J:J,A:A,'Audit Raw data'!E:E,'Day wise agent'!F:F)</f>
        <v>0</v>
      </c>
      <c r="K1077" s="12" t="str">
        <f t="shared" si="16"/>
        <v xml:space="preserve"> </v>
      </c>
    </row>
    <row r="1078" spans="3:11" x14ac:dyDescent="0.35">
      <c r="C1078" s="32"/>
      <c r="F1078" s="32"/>
      <c r="G1078">
        <f>COUNTIFS('Audit Raw data'!J:J,A:A,'Audit Raw data'!E:E,F:F)</f>
        <v>0</v>
      </c>
      <c r="H1078" s="42" t="str">
        <f>IFERROR(SUMIFS('Audit Raw data'!BZ:BZ,'Audit Raw data'!J:J,A:A,'Audit Raw data'!E:E,F:F)/G1078,"-")</f>
        <v>-</v>
      </c>
      <c r="I1078">
        <f>COUNTIFS('Audit Raw data'!AM:AM,"Yes",'Audit Raw data'!J:J,A:A,'Audit Raw data'!E:E,'Day wise agent'!F:F)</f>
        <v>0</v>
      </c>
      <c r="J1078">
        <f>COUNTIFS('Audit Raw data'!AM:AM,"NO",'Audit Raw data'!J:J,A:A,'Audit Raw data'!E:E,'Day wise agent'!F:F)</f>
        <v>0</v>
      </c>
      <c r="K1078" s="12" t="str">
        <f t="shared" si="16"/>
        <v xml:space="preserve"> </v>
      </c>
    </row>
    <row r="1079" spans="3:11" x14ac:dyDescent="0.35">
      <c r="C1079" s="32"/>
      <c r="F1079" s="32"/>
      <c r="G1079">
        <f>COUNTIFS('Audit Raw data'!J:J,A:A,'Audit Raw data'!E:E,F:F)</f>
        <v>0</v>
      </c>
      <c r="H1079" s="42" t="str">
        <f>IFERROR(SUMIFS('Audit Raw data'!BZ:BZ,'Audit Raw data'!J:J,A:A,'Audit Raw data'!E:E,F:F)/G1079,"-")</f>
        <v>-</v>
      </c>
      <c r="I1079">
        <f>COUNTIFS('Audit Raw data'!AM:AM,"Yes",'Audit Raw data'!J:J,A:A,'Audit Raw data'!E:E,'Day wise agent'!F:F)</f>
        <v>0</v>
      </c>
      <c r="J1079">
        <f>COUNTIFS('Audit Raw data'!AM:AM,"NO",'Audit Raw data'!J:J,A:A,'Audit Raw data'!E:E,'Day wise agent'!F:F)</f>
        <v>0</v>
      </c>
      <c r="K1079" s="12" t="str">
        <f t="shared" si="16"/>
        <v xml:space="preserve"> </v>
      </c>
    </row>
    <row r="1080" spans="3:11" x14ac:dyDescent="0.35">
      <c r="C1080" s="32"/>
      <c r="F1080" s="32"/>
      <c r="G1080">
        <f>COUNTIFS('Audit Raw data'!J:J,A:A,'Audit Raw data'!E:E,F:F)</f>
        <v>0</v>
      </c>
      <c r="H1080" s="42" t="str">
        <f>IFERROR(SUMIFS('Audit Raw data'!BZ:BZ,'Audit Raw data'!J:J,A:A,'Audit Raw data'!E:E,F:F)/G1080,"-")</f>
        <v>-</v>
      </c>
      <c r="I1080">
        <f>COUNTIFS('Audit Raw data'!AM:AM,"Yes",'Audit Raw data'!J:J,A:A,'Audit Raw data'!E:E,'Day wise agent'!F:F)</f>
        <v>0</v>
      </c>
      <c r="J1080">
        <f>COUNTIFS('Audit Raw data'!AM:AM,"NO",'Audit Raw data'!J:J,A:A,'Audit Raw data'!E:E,'Day wise agent'!F:F)</f>
        <v>0</v>
      </c>
      <c r="K1080" s="12" t="str">
        <f t="shared" si="16"/>
        <v xml:space="preserve"> </v>
      </c>
    </row>
    <row r="1081" spans="3:11" x14ac:dyDescent="0.35">
      <c r="C1081" s="32"/>
      <c r="F1081" s="32"/>
      <c r="G1081">
        <f>COUNTIFS('Audit Raw data'!J:J,A:A,'Audit Raw data'!E:E,F:F)</f>
        <v>0</v>
      </c>
      <c r="H1081" s="42" t="str">
        <f>IFERROR(SUMIFS('Audit Raw data'!BZ:BZ,'Audit Raw data'!J:J,A:A,'Audit Raw data'!E:E,F:F)/G1081,"-")</f>
        <v>-</v>
      </c>
      <c r="I1081">
        <f>COUNTIFS('Audit Raw data'!AM:AM,"Yes",'Audit Raw data'!J:J,A:A,'Audit Raw data'!E:E,'Day wise agent'!F:F)</f>
        <v>0</v>
      </c>
      <c r="J1081">
        <f>COUNTIFS('Audit Raw data'!AM:AM,"NO",'Audit Raw data'!J:J,A:A,'Audit Raw data'!E:E,'Day wise agent'!F:F)</f>
        <v>0</v>
      </c>
      <c r="K1081" s="12" t="str">
        <f t="shared" si="16"/>
        <v xml:space="preserve"> </v>
      </c>
    </row>
    <row r="1082" spans="3:11" x14ac:dyDescent="0.35">
      <c r="C1082" s="32"/>
      <c r="F1082" s="32"/>
      <c r="G1082">
        <f>COUNTIFS('Audit Raw data'!J:J,A:A,'Audit Raw data'!E:E,F:F)</f>
        <v>0</v>
      </c>
      <c r="H1082" s="42" t="str">
        <f>IFERROR(SUMIFS('Audit Raw data'!BZ:BZ,'Audit Raw data'!J:J,A:A,'Audit Raw data'!E:E,F:F)/G1082,"-")</f>
        <v>-</v>
      </c>
      <c r="I1082">
        <f>COUNTIFS('Audit Raw data'!AM:AM,"Yes",'Audit Raw data'!J:J,A:A,'Audit Raw data'!E:E,'Day wise agent'!F:F)</f>
        <v>0</v>
      </c>
      <c r="J1082">
        <f>COUNTIFS('Audit Raw data'!AM:AM,"NO",'Audit Raw data'!J:J,A:A,'Audit Raw data'!E:E,'Day wise agent'!F:F)</f>
        <v>0</v>
      </c>
      <c r="K1082" s="12" t="str">
        <f t="shared" si="16"/>
        <v xml:space="preserve"> </v>
      </c>
    </row>
    <row r="1083" spans="3:11" x14ac:dyDescent="0.35">
      <c r="C1083" s="32"/>
      <c r="F1083" s="32"/>
      <c r="G1083">
        <f>COUNTIFS('Audit Raw data'!J:J,A:A,'Audit Raw data'!E:E,F:F)</f>
        <v>0</v>
      </c>
      <c r="H1083" s="42" t="str">
        <f>IFERROR(SUMIFS('Audit Raw data'!BZ:BZ,'Audit Raw data'!J:J,A:A,'Audit Raw data'!E:E,F:F)/G1083,"-")</f>
        <v>-</v>
      </c>
      <c r="I1083">
        <f>COUNTIFS('Audit Raw data'!AM:AM,"Yes",'Audit Raw data'!J:J,A:A,'Audit Raw data'!E:E,'Day wise agent'!F:F)</f>
        <v>0</v>
      </c>
      <c r="J1083">
        <f>COUNTIFS('Audit Raw data'!AM:AM,"NO",'Audit Raw data'!J:J,A:A,'Audit Raw data'!E:E,'Day wise agent'!F:F)</f>
        <v>0</v>
      </c>
      <c r="K1083" s="12" t="str">
        <f t="shared" si="16"/>
        <v xml:space="preserve"> </v>
      </c>
    </row>
    <row r="1084" spans="3:11" x14ac:dyDescent="0.35">
      <c r="C1084" s="32"/>
      <c r="F1084" s="32"/>
      <c r="G1084">
        <f>COUNTIFS('Audit Raw data'!J:J,A:A,'Audit Raw data'!E:E,F:F)</f>
        <v>0</v>
      </c>
      <c r="H1084" s="42" t="str">
        <f>IFERROR(SUMIFS('Audit Raw data'!BZ:BZ,'Audit Raw data'!J:J,A:A,'Audit Raw data'!E:E,F:F)/G1084,"-")</f>
        <v>-</v>
      </c>
      <c r="I1084">
        <f>COUNTIFS('Audit Raw data'!AM:AM,"Yes",'Audit Raw data'!J:J,A:A,'Audit Raw data'!E:E,'Day wise agent'!F:F)</f>
        <v>0</v>
      </c>
      <c r="J1084">
        <f>COUNTIFS('Audit Raw data'!AM:AM,"NO",'Audit Raw data'!J:J,A:A,'Audit Raw data'!E:E,'Day wise agent'!F:F)</f>
        <v>0</v>
      </c>
      <c r="K1084" s="12" t="str">
        <f t="shared" si="16"/>
        <v xml:space="preserve"> </v>
      </c>
    </row>
    <row r="1085" spans="3:11" x14ac:dyDescent="0.35">
      <c r="C1085" s="32"/>
      <c r="F1085" s="32"/>
      <c r="G1085">
        <f>COUNTIFS('Audit Raw data'!J:J,A:A,'Audit Raw data'!E:E,F:F)</f>
        <v>0</v>
      </c>
      <c r="H1085" s="42" t="str">
        <f>IFERROR(SUMIFS('Audit Raw data'!BZ:BZ,'Audit Raw data'!J:J,A:A,'Audit Raw data'!E:E,F:F)/G1085,"-")</f>
        <v>-</v>
      </c>
      <c r="I1085">
        <f>COUNTIFS('Audit Raw data'!AM:AM,"Yes",'Audit Raw data'!J:J,A:A,'Audit Raw data'!E:E,'Day wise agent'!F:F)</f>
        <v>0</v>
      </c>
      <c r="J1085">
        <f>COUNTIFS('Audit Raw data'!AM:AM,"NO",'Audit Raw data'!J:J,A:A,'Audit Raw data'!E:E,'Day wise agent'!F:F)</f>
        <v>0</v>
      </c>
      <c r="K1085" s="12" t="str">
        <f t="shared" si="16"/>
        <v xml:space="preserve"> </v>
      </c>
    </row>
    <row r="1086" spans="3:11" x14ac:dyDescent="0.35">
      <c r="C1086" s="32"/>
      <c r="F1086" s="32"/>
      <c r="G1086">
        <f>COUNTIFS('Audit Raw data'!J:J,A:A,'Audit Raw data'!E:E,F:F)</f>
        <v>0</v>
      </c>
      <c r="H1086" s="42" t="str">
        <f>IFERROR(SUMIFS('Audit Raw data'!BZ:BZ,'Audit Raw data'!J:J,A:A,'Audit Raw data'!E:E,F:F)/G1086,"-")</f>
        <v>-</v>
      </c>
      <c r="I1086">
        <f>COUNTIFS('Audit Raw data'!AM:AM,"Yes",'Audit Raw data'!J:J,A:A,'Audit Raw data'!E:E,'Day wise agent'!F:F)</f>
        <v>0</v>
      </c>
      <c r="J1086">
        <f>COUNTIFS('Audit Raw data'!AM:AM,"NO",'Audit Raw data'!J:J,A:A,'Audit Raw data'!E:E,'Day wise agent'!F:F)</f>
        <v>0</v>
      </c>
      <c r="K1086" s="12" t="str">
        <f t="shared" si="16"/>
        <v xml:space="preserve"> </v>
      </c>
    </row>
    <row r="1087" spans="3:11" x14ac:dyDescent="0.35">
      <c r="C1087" s="32"/>
      <c r="F1087" s="32"/>
      <c r="G1087">
        <f>COUNTIFS('Audit Raw data'!J:J,A:A,'Audit Raw data'!E:E,F:F)</f>
        <v>0</v>
      </c>
      <c r="H1087" s="42" t="str">
        <f>IFERROR(SUMIFS('Audit Raw data'!BZ:BZ,'Audit Raw data'!J:J,A:A,'Audit Raw data'!E:E,F:F)/G1087,"-")</f>
        <v>-</v>
      </c>
      <c r="I1087">
        <f>COUNTIFS('Audit Raw data'!AM:AM,"Yes",'Audit Raw data'!J:J,A:A,'Audit Raw data'!E:E,'Day wise agent'!F:F)</f>
        <v>0</v>
      </c>
      <c r="J1087">
        <f>COUNTIFS('Audit Raw data'!AM:AM,"NO",'Audit Raw data'!J:J,A:A,'Audit Raw data'!E:E,'Day wise agent'!F:F)</f>
        <v>0</v>
      </c>
      <c r="K1087" s="12" t="str">
        <f t="shared" si="16"/>
        <v xml:space="preserve"> </v>
      </c>
    </row>
    <row r="1088" spans="3:11" x14ac:dyDescent="0.35">
      <c r="C1088" s="32"/>
      <c r="F1088" s="32"/>
      <c r="G1088">
        <f>COUNTIFS('Audit Raw data'!J:J,A:A,'Audit Raw data'!E:E,F:F)</f>
        <v>0</v>
      </c>
      <c r="H1088" s="42" t="str">
        <f>IFERROR(SUMIFS('Audit Raw data'!BZ:BZ,'Audit Raw data'!J:J,A:A,'Audit Raw data'!E:E,F:F)/G1088,"-")</f>
        <v>-</v>
      </c>
      <c r="I1088">
        <f>COUNTIFS('Audit Raw data'!AM:AM,"Yes",'Audit Raw data'!J:J,A:A,'Audit Raw data'!E:E,'Day wise agent'!F:F)</f>
        <v>0</v>
      </c>
      <c r="J1088">
        <f>COUNTIFS('Audit Raw data'!AM:AM,"NO",'Audit Raw data'!J:J,A:A,'Audit Raw data'!E:E,'Day wise agent'!F:F)</f>
        <v>0</v>
      </c>
      <c r="K1088" s="12" t="str">
        <f t="shared" si="16"/>
        <v xml:space="preserve"> </v>
      </c>
    </row>
    <row r="1089" spans="3:11" x14ac:dyDescent="0.35">
      <c r="C1089" s="32"/>
      <c r="F1089" s="32"/>
      <c r="G1089">
        <f>COUNTIFS('Audit Raw data'!J:J,A:A,'Audit Raw data'!E:E,F:F)</f>
        <v>0</v>
      </c>
      <c r="H1089" s="42" t="str">
        <f>IFERROR(SUMIFS('Audit Raw data'!BZ:BZ,'Audit Raw data'!J:J,A:A,'Audit Raw data'!E:E,F:F)/G1089,"-")</f>
        <v>-</v>
      </c>
      <c r="I1089">
        <f>COUNTIFS('Audit Raw data'!AM:AM,"Yes",'Audit Raw data'!J:J,A:A,'Audit Raw data'!E:E,'Day wise agent'!F:F)</f>
        <v>0</v>
      </c>
      <c r="J1089">
        <f>COUNTIFS('Audit Raw data'!AM:AM,"NO",'Audit Raw data'!J:J,A:A,'Audit Raw data'!E:E,'Day wise agent'!F:F)</f>
        <v>0</v>
      </c>
      <c r="K1089" s="12" t="str">
        <f t="shared" si="16"/>
        <v xml:space="preserve"> </v>
      </c>
    </row>
    <row r="1090" spans="3:11" x14ac:dyDescent="0.35">
      <c r="C1090" s="32"/>
      <c r="F1090" s="32"/>
      <c r="G1090">
        <f>COUNTIFS('Audit Raw data'!J:J,A:A,'Audit Raw data'!E:E,F:F)</f>
        <v>0</v>
      </c>
      <c r="H1090" s="42" t="str">
        <f>IFERROR(SUMIFS('Audit Raw data'!BZ:BZ,'Audit Raw data'!J:J,A:A,'Audit Raw data'!E:E,F:F)/G1090,"-")</f>
        <v>-</v>
      </c>
      <c r="I1090">
        <f>COUNTIFS('Audit Raw data'!AM:AM,"Yes",'Audit Raw data'!J:J,A:A,'Audit Raw data'!E:E,'Day wise agent'!F:F)</f>
        <v>0</v>
      </c>
      <c r="J1090">
        <f>COUNTIFS('Audit Raw data'!AM:AM,"NO",'Audit Raw data'!J:J,A:A,'Audit Raw data'!E:E,'Day wise agent'!F:F)</f>
        <v>0</v>
      </c>
      <c r="K1090" s="12" t="str">
        <f t="shared" si="16"/>
        <v xml:space="preserve"> </v>
      </c>
    </row>
    <row r="1091" spans="3:11" x14ac:dyDescent="0.35">
      <c r="C1091" s="32"/>
      <c r="F1091" s="32"/>
      <c r="G1091">
        <f>COUNTIFS('Audit Raw data'!J:J,A:A,'Audit Raw data'!E:E,F:F)</f>
        <v>0</v>
      </c>
      <c r="H1091" s="42" t="str">
        <f>IFERROR(SUMIFS('Audit Raw data'!BZ:BZ,'Audit Raw data'!J:J,A:A,'Audit Raw data'!E:E,F:F)/G1091,"-")</f>
        <v>-</v>
      </c>
      <c r="I1091">
        <f>COUNTIFS('Audit Raw data'!AM:AM,"Yes",'Audit Raw data'!J:J,A:A,'Audit Raw data'!E:E,'Day wise agent'!F:F)</f>
        <v>0</v>
      </c>
      <c r="J1091">
        <f>COUNTIFS('Audit Raw data'!AM:AM,"NO",'Audit Raw data'!J:J,A:A,'Audit Raw data'!E:E,'Day wise agent'!F:F)</f>
        <v>0</v>
      </c>
      <c r="K1091" s="12" t="str">
        <f t="shared" ref="K1091:K1154" si="17">IFERROR(I1091/G1091," ")</f>
        <v xml:space="preserve"> </v>
      </c>
    </row>
    <row r="1092" spans="3:11" x14ac:dyDescent="0.35">
      <c r="C1092" s="32"/>
      <c r="F1092" s="32"/>
      <c r="G1092">
        <f>COUNTIFS('Audit Raw data'!J:J,A:A,'Audit Raw data'!E:E,F:F)</f>
        <v>0</v>
      </c>
      <c r="H1092" s="42" t="str">
        <f>IFERROR(SUMIFS('Audit Raw data'!BZ:BZ,'Audit Raw data'!J:J,A:A,'Audit Raw data'!E:E,F:F)/G1092,"-")</f>
        <v>-</v>
      </c>
      <c r="I1092">
        <f>COUNTIFS('Audit Raw data'!AM:AM,"Yes",'Audit Raw data'!J:J,A:A,'Audit Raw data'!E:E,'Day wise agent'!F:F)</f>
        <v>0</v>
      </c>
      <c r="J1092">
        <f>COUNTIFS('Audit Raw data'!AM:AM,"NO",'Audit Raw data'!J:J,A:A,'Audit Raw data'!E:E,'Day wise agent'!F:F)</f>
        <v>0</v>
      </c>
      <c r="K1092" s="12" t="str">
        <f t="shared" si="17"/>
        <v xml:space="preserve"> </v>
      </c>
    </row>
    <row r="1093" spans="3:11" x14ac:dyDescent="0.35">
      <c r="C1093" s="32"/>
      <c r="F1093" s="32"/>
      <c r="G1093">
        <f>COUNTIFS('Audit Raw data'!J:J,A:A,'Audit Raw data'!E:E,F:F)</f>
        <v>0</v>
      </c>
      <c r="H1093" s="42" t="str">
        <f>IFERROR(SUMIFS('Audit Raw data'!BZ:BZ,'Audit Raw data'!J:J,A:A,'Audit Raw data'!E:E,F:F)/G1093,"-")</f>
        <v>-</v>
      </c>
      <c r="I1093">
        <f>COUNTIFS('Audit Raw data'!AM:AM,"Yes",'Audit Raw data'!J:J,A:A,'Audit Raw data'!E:E,'Day wise agent'!F:F)</f>
        <v>0</v>
      </c>
      <c r="J1093">
        <f>COUNTIFS('Audit Raw data'!AM:AM,"NO",'Audit Raw data'!J:J,A:A,'Audit Raw data'!E:E,'Day wise agent'!F:F)</f>
        <v>0</v>
      </c>
      <c r="K1093" s="12" t="str">
        <f t="shared" si="17"/>
        <v xml:space="preserve"> </v>
      </c>
    </row>
    <row r="1094" spans="3:11" x14ac:dyDescent="0.35">
      <c r="C1094" s="32"/>
      <c r="F1094" s="32"/>
      <c r="G1094">
        <f>COUNTIFS('Audit Raw data'!J:J,A:A,'Audit Raw data'!E:E,F:F)</f>
        <v>0</v>
      </c>
      <c r="H1094" s="42" t="str">
        <f>IFERROR(SUMIFS('Audit Raw data'!BZ:BZ,'Audit Raw data'!J:J,A:A,'Audit Raw data'!E:E,F:F)/G1094,"-")</f>
        <v>-</v>
      </c>
      <c r="I1094">
        <f>COUNTIFS('Audit Raw data'!AM:AM,"Yes",'Audit Raw data'!J:J,A:A,'Audit Raw data'!E:E,'Day wise agent'!F:F)</f>
        <v>0</v>
      </c>
      <c r="J1094">
        <f>COUNTIFS('Audit Raw data'!AM:AM,"NO",'Audit Raw data'!J:J,A:A,'Audit Raw data'!E:E,'Day wise agent'!F:F)</f>
        <v>0</v>
      </c>
      <c r="K1094" s="12" t="str">
        <f t="shared" si="17"/>
        <v xml:space="preserve"> </v>
      </c>
    </row>
    <row r="1095" spans="3:11" x14ac:dyDescent="0.35">
      <c r="C1095" s="32"/>
      <c r="F1095" s="32"/>
      <c r="G1095">
        <f>COUNTIFS('Audit Raw data'!J:J,A:A,'Audit Raw data'!E:E,F:F)</f>
        <v>0</v>
      </c>
      <c r="H1095" s="42" t="str">
        <f>IFERROR(SUMIFS('Audit Raw data'!BZ:BZ,'Audit Raw data'!J:J,A:A,'Audit Raw data'!E:E,F:F)/G1095,"-")</f>
        <v>-</v>
      </c>
      <c r="I1095">
        <f>COUNTIFS('Audit Raw data'!AM:AM,"Yes",'Audit Raw data'!J:J,A:A,'Audit Raw data'!E:E,'Day wise agent'!F:F)</f>
        <v>0</v>
      </c>
      <c r="J1095">
        <f>COUNTIFS('Audit Raw data'!AM:AM,"NO",'Audit Raw data'!J:J,A:A,'Audit Raw data'!E:E,'Day wise agent'!F:F)</f>
        <v>0</v>
      </c>
      <c r="K1095" s="12" t="str">
        <f t="shared" si="17"/>
        <v xml:space="preserve"> </v>
      </c>
    </row>
    <row r="1096" spans="3:11" x14ac:dyDescent="0.35">
      <c r="C1096" s="32"/>
      <c r="F1096" s="32"/>
      <c r="G1096">
        <f>COUNTIFS('Audit Raw data'!J:J,A:A,'Audit Raw data'!E:E,F:F)</f>
        <v>0</v>
      </c>
      <c r="H1096" s="42" t="str">
        <f>IFERROR(SUMIFS('Audit Raw data'!BZ:BZ,'Audit Raw data'!J:J,A:A,'Audit Raw data'!E:E,F:F)/G1096,"-")</f>
        <v>-</v>
      </c>
      <c r="I1096">
        <f>COUNTIFS('Audit Raw data'!AM:AM,"Yes",'Audit Raw data'!J:J,A:A,'Audit Raw data'!E:E,'Day wise agent'!F:F)</f>
        <v>0</v>
      </c>
      <c r="J1096">
        <f>COUNTIFS('Audit Raw data'!AM:AM,"NO",'Audit Raw data'!J:J,A:A,'Audit Raw data'!E:E,'Day wise agent'!F:F)</f>
        <v>0</v>
      </c>
      <c r="K1096" s="12" t="str">
        <f t="shared" si="17"/>
        <v xml:space="preserve"> </v>
      </c>
    </row>
    <row r="1097" spans="3:11" x14ac:dyDescent="0.35">
      <c r="C1097" s="32"/>
      <c r="F1097" s="32"/>
      <c r="G1097">
        <f>COUNTIFS('Audit Raw data'!J:J,A:A,'Audit Raw data'!E:E,F:F)</f>
        <v>0</v>
      </c>
      <c r="H1097" s="42" t="str">
        <f>IFERROR(SUMIFS('Audit Raw data'!BZ:BZ,'Audit Raw data'!J:J,A:A,'Audit Raw data'!E:E,F:F)/G1097,"-")</f>
        <v>-</v>
      </c>
      <c r="I1097">
        <f>COUNTIFS('Audit Raw data'!AM:AM,"Yes",'Audit Raw data'!J:J,A:A,'Audit Raw data'!E:E,'Day wise agent'!F:F)</f>
        <v>0</v>
      </c>
      <c r="J1097">
        <f>COUNTIFS('Audit Raw data'!AM:AM,"NO",'Audit Raw data'!J:J,A:A,'Audit Raw data'!E:E,'Day wise agent'!F:F)</f>
        <v>0</v>
      </c>
      <c r="K1097" s="12" t="str">
        <f t="shared" si="17"/>
        <v xml:space="preserve"> </v>
      </c>
    </row>
    <row r="1098" spans="3:11" x14ac:dyDescent="0.35">
      <c r="C1098" s="32"/>
      <c r="F1098" s="32"/>
      <c r="G1098">
        <f>COUNTIFS('Audit Raw data'!J:J,A:A,'Audit Raw data'!E:E,F:F)</f>
        <v>0</v>
      </c>
      <c r="H1098" s="42" t="str">
        <f>IFERROR(SUMIFS('Audit Raw data'!BZ:BZ,'Audit Raw data'!J:J,A:A,'Audit Raw data'!E:E,F:F)/G1098,"-")</f>
        <v>-</v>
      </c>
      <c r="I1098">
        <f>COUNTIFS('Audit Raw data'!AM:AM,"Yes",'Audit Raw data'!J:J,A:A,'Audit Raw data'!E:E,'Day wise agent'!F:F)</f>
        <v>0</v>
      </c>
      <c r="J1098">
        <f>COUNTIFS('Audit Raw data'!AM:AM,"NO",'Audit Raw data'!J:J,A:A,'Audit Raw data'!E:E,'Day wise agent'!F:F)</f>
        <v>0</v>
      </c>
      <c r="K1098" s="12" t="str">
        <f t="shared" si="17"/>
        <v xml:space="preserve"> </v>
      </c>
    </row>
    <row r="1099" spans="3:11" x14ac:dyDescent="0.35">
      <c r="C1099" s="32"/>
      <c r="F1099" s="32"/>
      <c r="G1099">
        <f>COUNTIFS('Audit Raw data'!J:J,A:A,'Audit Raw data'!E:E,F:F)</f>
        <v>0</v>
      </c>
      <c r="H1099" s="42" t="str">
        <f>IFERROR(SUMIFS('Audit Raw data'!BZ:BZ,'Audit Raw data'!J:J,A:A,'Audit Raw data'!E:E,F:F)/G1099,"-")</f>
        <v>-</v>
      </c>
      <c r="I1099">
        <f>COUNTIFS('Audit Raw data'!AM:AM,"Yes",'Audit Raw data'!J:J,A:A,'Audit Raw data'!E:E,'Day wise agent'!F:F)</f>
        <v>0</v>
      </c>
      <c r="J1099">
        <f>COUNTIFS('Audit Raw data'!AM:AM,"NO",'Audit Raw data'!J:J,A:A,'Audit Raw data'!E:E,'Day wise agent'!F:F)</f>
        <v>0</v>
      </c>
      <c r="K1099" s="12" t="str">
        <f t="shared" si="17"/>
        <v xml:space="preserve"> </v>
      </c>
    </row>
    <row r="1100" spans="3:11" x14ac:dyDescent="0.35">
      <c r="C1100" s="32"/>
      <c r="F1100" s="32"/>
      <c r="G1100">
        <f>COUNTIFS('Audit Raw data'!J:J,A:A,'Audit Raw data'!E:E,F:F)</f>
        <v>0</v>
      </c>
      <c r="H1100" s="42" t="str">
        <f>IFERROR(SUMIFS('Audit Raw data'!BZ:BZ,'Audit Raw data'!J:J,A:A,'Audit Raw data'!E:E,F:F)/G1100,"-")</f>
        <v>-</v>
      </c>
      <c r="I1100">
        <f>COUNTIFS('Audit Raw data'!AM:AM,"Yes",'Audit Raw data'!J:J,A:A,'Audit Raw data'!E:E,'Day wise agent'!F:F)</f>
        <v>0</v>
      </c>
      <c r="J1100">
        <f>COUNTIFS('Audit Raw data'!AM:AM,"NO",'Audit Raw data'!J:J,A:A,'Audit Raw data'!E:E,'Day wise agent'!F:F)</f>
        <v>0</v>
      </c>
      <c r="K1100" s="12" t="str">
        <f t="shared" si="17"/>
        <v xml:space="preserve"> </v>
      </c>
    </row>
    <row r="1101" spans="3:11" x14ac:dyDescent="0.35">
      <c r="C1101" s="32"/>
      <c r="F1101" s="32"/>
      <c r="G1101">
        <f>COUNTIFS('Audit Raw data'!J:J,A:A,'Audit Raw data'!E:E,F:F)</f>
        <v>0</v>
      </c>
      <c r="H1101" s="42" t="str">
        <f>IFERROR(SUMIFS('Audit Raw data'!BZ:BZ,'Audit Raw data'!J:J,A:A,'Audit Raw data'!E:E,F:F)/G1101,"-")</f>
        <v>-</v>
      </c>
      <c r="I1101">
        <f>COUNTIFS('Audit Raw data'!AM:AM,"Yes",'Audit Raw data'!J:J,A:A,'Audit Raw data'!E:E,'Day wise agent'!F:F)</f>
        <v>0</v>
      </c>
      <c r="J1101">
        <f>COUNTIFS('Audit Raw data'!AM:AM,"NO",'Audit Raw data'!J:J,A:A,'Audit Raw data'!E:E,'Day wise agent'!F:F)</f>
        <v>0</v>
      </c>
      <c r="K1101" s="12" t="str">
        <f t="shared" si="17"/>
        <v xml:space="preserve"> </v>
      </c>
    </row>
    <row r="1102" spans="3:11" x14ac:dyDescent="0.35">
      <c r="C1102" s="32"/>
      <c r="F1102" s="32"/>
      <c r="G1102">
        <f>COUNTIFS('Audit Raw data'!J:J,A:A,'Audit Raw data'!E:E,F:F)</f>
        <v>0</v>
      </c>
      <c r="H1102" s="42" t="str">
        <f>IFERROR(SUMIFS('Audit Raw data'!BZ:BZ,'Audit Raw data'!J:J,A:A,'Audit Raw data'!E:E,F:F)/G1102,"-")</f>
        <v>-</v>
      </c>
      <c r="I1102">
        <f>COUNTIFS('Audit Raw data'!AM:AM,"Yes",'Audit Raw data'!J:J,A:A,'Audit Raw data'!E:E,'Day wise agent'!F:F)</f>
        <v>0</v>
      </c>
      <c r="J1102">
        <f>COUNTIFS('Audit Raw data'!AM:AM,"NO",'Audit Raw data'!J:J,A:A,'Audit Raw data'!E:E,'Day wise agent'!F:F)</f>
        <v>0</v>
      </c>
      <c r="K1102" s="12" t="str">
        <f t="shared" si="17"/>
        <v xml:space="preserve"> </v>
      </c>
    </row>
    <row r="1103" spans="3:11" x14ac:dyDescent="0.35">
      <c r="C1103" s="32"/>
      <c r="F1103" s="32"/>
      <c r="G1103">
        <f>COUNTIFS('Audit Raw data'!J:J,A:A,'Audit Raw data'!E:E,F:F)</f>
        <v>0</v>
      </c>
      <c r="H1103" s="42" t="str">
        <f>IFERROR(SUMIFS('Audit Raw data'!BZ:BZ,'Audit Raw data'!J:J,A:A,'Audit Raw data'!E:E,F:F)/G1103,"-")</f>
        <v>-</v>
      </c>
      <c r="I1103">
        <f>COUNTIFS('Audit Raw data'!AM:AM,"Yes",'Audit Raw data'!J:J,A:A,'Audit Raw data'!E:E,'Day wise agent'!F:F)</f>
        <v>0</v>
      </c>
      <c r="J1103">
        <f>COUNTIFS('Audit Raw data'!AM:AM,"NO",'Audit Raw data'!J:J,A:A,'Audit Raw data'!E:E,'Day wise agent'!F:F)</f>
        <v>0</v>
      </c>
      <c r="K1103" s="12" t="str">
        <f t="shared" si="17"/>
        <v xml:space="preserve"> </v>
      </c>
    </row>
    <row r="1104" spans="3:11" x14ac:dyDescent="0.35">
      <c r="C1104" s="32"/>
      <c r="F1104" s="32"/>
      <c r="G1104">
        <f>COUNTIFS('Audit Raw data'!J:J,A:A,'Audit Raw data'!E:E,F:F)</f>
        <v>0</v>
      </c>
      <c r="H1104" s="42" t="str">
        <f>IFERROR(SUMIFS('Audit Raw data'!BZ:BZ,'Audit Raw data'!J:J,A:A,'Audit Raw data'!E:E,F:F)/G1104,"-")</f>
        <v>-</v>
      </c>
      <c r="I1104">
        <f>COUNTIFS('Audit Raw data'!AM:AM,"Yes",'Audit Raw data'!J:J,A:A,'Audit Raw data'!E:E,'Day wise agent'!F:F)</f>
        <v>0</v>
      </c>
      <c r="J1104">
        <f>COUNTIFS('Audit Raw data'!AM:AM,"NO",'Audit Raw data'!J:J,A:A,'Audit Raw data'!E:E,'Day wise agent'!F:F)</f>
        <v>0</v>
      </c>
      <c r="K1104" s="12" t="str">
        <f t="shared" si="17"/>
        <v xml:space="preserve"> </v>
      </c>
    </row>
    <row r="1105" spans="3:11" x14ac:dyDescent="0.35">
      <c r="C1105" s="32"/>
      <c r="F1105" s="32"/>
      <c r="G1105">
        <f>COUNTIFS('Audit Raw data'!J:J,A:A,'Audit Raw data'!E:E,F:F)</f>
        <v>0</v>
      </c>
      <c r="H1105" s="42" t="str">
        <f>IFERROR(SUMIFS('Audit Raw data'!BZ:BZ,'Audit Raw data'!J:J,A:A,'Audit Raw data'!E:E,F:F)/G1105,"-")</f>
        <v>-</v>
      </c>
      <c r="I1105">
        <f>COUNTIFS('Audit Raw data'!AM:AM,"Yes",'Audit Raw data'!J:J,A:A,'Audit Raw data'!E:E,'Day wise agent'!F:F)</f>
        <v>0</v>
      </c>
      <c r="J1105">
        <f>COUNTIFS('Audit Raw data'!AM:AM,"NO",'Audit Raw data'!J:J,A:A,'Audit Raw data'!E:E,'Day wise agent'!F:F)</f>
        <v>0</v>
      </c>
      <c r="K1105" s="12" t="str">
        <f t="shared" si="17"/>
        <v xml:space="preserve"> </v>
      </c>
    </row>
    <row r="1106" spans="3:11" x14ac:dyDescent="0.35">
      <c r="C1106" s="32"/>
      <c r="F1106" s="32"/>
      <c r="G1106">
        <f>COUNTIFS('Audit Raw data'!J:J,A:A,'Audit Raw data'!E:E,F:F)</f>
        <v>0</v>
      </c>
      <c r="H1106" s="42" t="str">
        <f>IFERROR(SUMIFS('Audit Raw data'!BZ:BZ,'Audit Raw data'!J:J,A:A,'Audit Raw data'!E:E,F:F)/G1106,"-")</f>
        <v>-</v>
      </c>
      <c r="I1106">
        <f>COUNTIFS('Audit Raw data'!AM:AM,"Yes",'Audit Raw data'!J:J,A:A,'Audit Raw data'!E:E,'Day wise agent'!F:F)</f>
        <v>0</v>
      </c>
      <c r="J1106">
        <f>COUNTIFS('Audit Raw data'!AM:AM,"NO",'Audit Raw data'!J:J,A:A,'Audit Raw data'!E:E,'Day wise agent'!F:F)</f>
        <v>0</v>
      </c>
      <c r="K1106" s="12" t="str">
        <f t="shared" si="17"/>
        <v xml:space="preserve"> </v>
      </c>
    </row>
    <row r="1107" spans="3:11" x14ac:dyDescent="0.35">
      <c r="C1107" s="32"/>
      <c r="F1107" s="32"/>
      <c r="G1107">
        <f>COUNTIFS('Audit Raw data'!J:J,A:A,'Audit Raw data'!E:E,F:F)</f>
        <v>0</v>
      </c>
      <c r="H1107" s="42" t="str">
        <f>IFERROR(SUMIFS('Audit Raw data'!BZ:BZ,'Audit Raw data'!J:J,A:A,'Audit Raw data'!E:E,F:F)/G1107,"-")</f>
        <v>-</v>
      </c>
      <c r="I1107">
        <f>COUNTIFS('Audit Raw data'!AM:AM,"Yes",'Audit Raw data'!J:J,A:A,'Audit Raw data'!E:E,'Day wise agent'!F:F)</f>
        <v>0</v>
      </c>
      <c r="J1107">
        <f>COUNTIFS('Audit Raw data'!AM:AM,"NO",'Audit Raw data'!J:J,A:A,'Audit Raw data'!E:E,'Day wise agent'!F:F)</f>
        <v>0</v>
      </c>
      <c r="K1107" s="12" t="str">
        <f t="shared" si="17"/>
        <v xml:space="preserve"> </v>
      </c>
    </row>
    <row r="1108" spans="3:11" x14ac:dyDescent="0.35">
      <c r="C1108" s="32"/>
      <c r="F1108" s="32"/>
      <c r="G1108">
        <f>COUNTIFS('Audit Raw data'!J:J,A:A,'Audit Raw data'!E:E,F:F)</f>
        <v>0</v>
      </c>
      <c r="H1108" s="42" t="str">
        <f>IFERROR(SUMIFS('Audit Raw data'!BZ:BZ,'Audit Raw data'!J:J,A:A,'Audit Raw data'!E:E,F:F)/G1108,"-")</f>
        <v>-</v>
      </c>
      <c r="I1108">
        <f>COUNTIFS('Audit Raw data'!AM:AM,"Yes",'Audit Raw data'!J:J,A:A,'Audit Raw data'!E:E,'Day wise agent'!F:F)</f>
        <v>0</v>
      </c>
      <c r="J1108">
        <f>COUNTIFS('Audit Raw data'!AM:AM,"NO",'Audit Raw data'!J:J,A:A,'Audit Raw data'!E:E,'Day wise agent'!F:F)</f>
        <v>0</v>
      </c>
      <c r="K1108" s="12" t="str">
        <f t="shared" si="17"/>
        <v xml:space="preserve"> </v>
      </c>
    </row>
    <row r="1109" spans="3:11" x14ac:dyDescent="0.35">
      <c r="C1109" s="32"/>
      <c r="F1109" s="32"/>
      <c r="G1109">
        <f>COUNTIFS('Audit Raw data'!J:J,A:A,'Audit Raw data'!E:E,F:F)</f>
        <v>0</v>
      </c>
      <c r="H1109" s="42" t="str">
        <f>IFERROR(SUMIFS('Audit Raw data'!BZ:BZ,'Audit Raw data'!J:J,A:A,'Audit Raw data'!E:E,F:F)/G1109,"-")</f>
        <v>-</v>
      </c>
      <c r="I1109">
        <f>COUNTIFS('Audit Raw data'!AM:AM,"Yes",'Audit Raw data'!J:J,A:A,'Audit Raw data'!E:E,'Day wise agent'!F:F)</f>
        <v>0</v>
      </c>
      <c r="J1109">
        <f>COUNTIFS('Audit Raw data'!AM:AM,"NO",'Audit Raw data'!J:J,A:A,'Audit Raw data'!E:E,'Day wise agent'!F:F)</f>
        <v>0</v>
      </c>
      <c r="K1109" s="12" t="str">
        <f t="shared" si="17"/>
        <v xml:space="preserve"> </v>
      </c>
    </row>
    <row r="1110" spans="3:11" x14ac:dyDescent="0.35">
      <c r="C1110" s="32"/>
      <c r="F1110" s="32"/>
      <c r="G1110">
        <f>COUNTIFS('Audit Raw data'!J:J,A:A,'Audit Raw data'!E:E,F:F)</f>
        <v>0</v>
      </c>
      <c r="H1110" s="42" t="str">
        <f>IFERROR(SUMIFS('Audit Raw data'!BZ:BZ,'Audit Raw data'!J:J,A:A,'Audit Raw data'!E:E,F:F)/G1110,"-")</f>
        <v>-</v>
      </c>
      <c r="I1110">
        <f>COUNTIFS('Audit Raw data'!AM:AM,"Yes",'Audit Raw data'!J:J,A:A,'Audit Raw data'!E:E,'Day wise agent'!F:F)</f>
        <v>0</v>
      </c>
      <c r="J1110">
        <f>COUNTIFS('Audit Raw data'!AM:AM,"NO",'Audit Raw data'!J:J,A:A,'Audit Raw data'!E:E,'Day wise agent'!F:F)</f>
        <v>0</v>
      </c>
      <c r="K1110" s="12" t="str">
        <f t="shared" si="17"/>
        <v xml:space="preserve"> </v>
      </c>
    </row>
    <row r="1111" spans="3:11" x14ac:dyDescent="0.35">
      <c r="C1111" s="32"/>
      <c r="F1111" s="32"/>
      <c r="G1111">
        <f>COUNTIFS('Audit Raw data'!J:J,A:A,'Audit Raw data'!E:E,F:F)</f>
        <v>0</v>
      </c>
      <c r="H1111" s="42" t="str">
        <f>IFERROR(SUMIFS('Audit Raw data'!BZ:BZ,'Audit Raw data'!J:J,A:A,'Audit Raw data'!E:E,F:F)/G1111,"-")</f>
        <v>-</v>
      </c>
      <c r="I1111">
        <f>COUNTIFS('Audit Raw data'!AM:AM,"Yes",'Audit Raw data'!J:J,A:A,'Audit Raw data'!E:E,'Day wise agent'!F:F)</f>
        <v>0</v>
      </c>
      <c r="J1111">
        <f>COUNTIFS('Audit Raw data'!AM:AM,"NO",'Audit Raw data'!J:J,A:A,'Audit Raw data'!E:E,'Day wise agent'!F:F)</f>
        <v>0</v>
      </c>
      <c r="K1111" s="12" t="str">
        <f t="shared" si="17"/>
        <v xml:space="preserve"> </v>
      </c>
    </row>
    <row r="1112" spans="3:11" x14ac:dyDescent="0.35">
      <c r="C1112" s="32"/>
      <c r="F1112" s="32"/>
      <c r="G1112">
        <f>COUNTIFS('Audit Raw data'!J:J,A:A,'Audit Raw data'!E:E,F:F)</f>
        <v>0</v>
      </c>
      <c r="H1112" s="42" t="str">
        <f>IFERROR(SUMIFS('Audit Raw data'!BZ:BZ,'Audit Raw data'!J:J,A:A,'Audit Raw data'!E:E,F:F)/G1112,"-")</f>
        <v>-</v>
      </c>
      <c r="I1112">
        <f>COUNTIFS('Audit Raw data'!AM:AM,"Yes",'Audit Raw data'!J:J,A:A,'Audit Raw data'!E:E,'Day wise agent'!F:F)</f>
        <v>0</v>
      </c>
      <c r="J1112">
        <f>COUNTIFS('Audit Raw data'!AM:AM,"NO",'Audit Raw data'!J:J,A:A,'Audit Raw data'!E:E,'Day wise agent'!F:F)</f>
        <v>0</v>
      </c>
      <c r="K1112" s="12" t="str">
        <f t="shared" si="17"/>
        <v xml:space="preserve"> </v>
      </c>
    </row>
    <row r="1113" spans="3:11" x14ac:dyDescent="0.35">
      <c r="C1113" s="32"/>
      <c r="F1113" s="32"/>
      <c r="G1113">
        <f>COUNTIFS('Audit Raw data'!J:J,A:A,'Audit Raw data'!E:E,F:F)</f>
        <v>0</v>
      </c>
      <c r="H1113" s="42" t="str">
        <f>IFERROR(SUMIFS('Audit Raw data'!BZ:BZ,'Audit Raw data'!J:J,A:A,'Audit Raw data'!E:E,F:F)/G1113,"-")</f>
        <v>-</v>
      </c>
      <c r="I1113">
        <f>COUNTIFS('Audit Raw data'!AM:AM,"Yes",'Audit Raw data'!J:J,A:A,'Audit Raw data'!E:E,'Day wise agent'!F:F)</f>
        <v>0</v>
      </c>
      <c r="J1113">
        <f>COUNTIFS('Audit Raw data'!AM:AM,"NO",'Audit Raw data'!J:J,A:A,'Audit Raw data'!E:E,'Day wise agent'!F:F)</f>
        <v>0</v>
      </c>
      <c r="K1113" s="12" t="str">
        <f t="shared" si="17"/>
        <v xml:space="preserve"> </v>
      </c>
    </row>
    <row r="1114" spans="3:11" x14ac:dyDescent="0.35">
      <c r="C1114" s="32"/>
      <c r="F1114" s="32"/>
      <c r="G1114">
        <f>COUNTIFS('Audit Raw data'!J:J,A:A,'Audit Raw data'!E:E,F:F)</f>
        <v>0</v>
      </c>
      <c r="H1114" s="42" t="str">
        <f>IFERROR(SUMIFS('Audit Raw data'!BZ:BZ,'Audit Raw data'!J:J,A:A,'Audit Raw data'!E:E,F:F)/G1114,"-")</f>
        <v>-</v>
      </c>
      <c r="I1114">
        <f>COUNTIFS('Audit Raw data'!AM:AM,"Yes",'Audit Raw data'!J:J,A:A,'Audit Raw data'!E:E,'Day wise agent'!F:F)</f>
        <v>0</v>
      </c>
      <c r="J1114">
        <f>COUNTIFS('Audit Raw data'!AM:AM,"NO",'Audit Raw data'!J:J,A:A,'Audit Raw data'!E:E,'Day wise agent'!F:F)</f>
        <v>0</v>
      </c>
      <c r="K1114" s="12" t="str">
        <f t="shared" si="17"/>
        <v xml:space="preserve"> </v>
      </c>
    </row>
    <row r="1115" spans="3:11" x14ac:dyDescent="0.35">
      <c r="C1115" s="32"/>
      <c r="F1115" s="32"/>
      <c r="G1115">
        <f>COUNTIFS('Audit Raw data'!J:J,A:A,'Audit Raw data'!E:E,F:F)</f>
        <v>0</v>
      </c>
      <c r="H1115" s="42" t="str">
        <f>IFERROR(SUMIFS('Audit Raw data'!BZ:BZ,'Audit Raw data'!J:J,A:A,'Audit Raw data'!E:E,F:F)/G1115,"-")</f>
        <v>-</v>
      </c>
      <c r="I1115">
        <f>COUNTIFS('Audit Raw data'!AM:AM,"Yes",'Audit Raw data'!J:J,A:A,'Audit Raw data'!E:E,'Day wise agent'!F:F)</f>
        <v>0</v>
      </c>
      <c r="J1115">
        <f>COUNTIFS('Audit Raw data'!AM:AM,"NO",'Audit Raw data'!J:J,A:A,'Audit Raw data'!E:E,'Day wise agent'!F:F)</f>
        <v>0</v>
      </c>
      <c r="K1115" s="12" t="str">
        <f t="shared" si="17"/>
        <v xml:space="preserve"> </v>
      </c>
    </row>
    <row r="1116" spans="3:11" x14ac:dyDescent="0.35">
      <c r="C1116" s="32"/>
      <c r="F1116" s="32"/>
      <c r="G1116">
        <f>COUNTIFS('Audit Raw data'!J:J,A:A,'Audit Raw data'!E:E,F:F)</f>
        <v>0</v>
      </c>
      <c r="H1116" s="42" t="str">
        <f>IFERROR(SUMIFS('Audit Raw data'!BZ:BZ,'Audit Raw data'!J:J,A:A,'Audit Raw data'!E:E,F:F)/G1116,"-")</f>
        <v>-</v>
      </c>
      <c r="I1116">
        <f>COUNTIFS('Audit Raw data'!AM:AM,"Yes",'Audit Raw data'!J:J,A:A,'Audit Raw data'!E:E,'Day wise agent'!F:F)</f>
        <v>0</v>
      </c>
      <c r="J1116">
        <f>COUNTIFS('Audit Raw data'!AM:AM,"NO",'Audit Raw data'!J:J,A:A,'Audit Raw data'!E:E,'Day wise agent'!F:F)</f>
        <v>0</v>
      </c>
      <c r="K1116" s="12" t="str">
        <f t="shared" si="17"/>
        <v xml:space="preserve"> </v>
      </c>
    </row>
    <row r="1117" spans="3:11" x14ac:dyDescent="0.35">
      <c r="C1117" s="32"/>
      <c r="F1117" s="32"/>
      <c r="G1117">
        <f>COUNTIFS('Audit Raw data'!J:J,A:A,'Audit Raw data'!E:E,F:F)</f>
        <v>0</v>
      </c>
      <c r="H1117" s="42" t="str">
        <f>IFERROR(SUMIFS('Audit Raw data'!BZ:BZ,'Audit Raw data'!J:J,A:A,'Audit Raw data'!E:E,F:F)/G1117,"-")</f>
        <v>-</v>
      </c>
      <c r="I1117">
        <f>COUNTIFS('Audit Raw data'!AM:AM,"Yes",'Audit Raw data'!J:J,A:A,'Audit Raw data'!E:E,'Day wise agent'!F:F)</f>
        <v>0</v>
      </c>
      <c r="J1117">
        <f>COUNTIFS('Audit Raw data'!AM:AM,"NO",'Audit Raw data'!J:J,A:A,'Audit Raw data'!E:E,'Day wise agent'!F:F)</f>
        <v>0</v>
      </c>
      <c r="K1117" s="12" t="str">
        <f t="shared" si="17"/>
        <v xml:space="preserve"> </v>
      </c>
    </row>
    <row r="1118" spans="3:11" x14ac:dyDescent="0.35">
      <c r="C1118" s="32"/>
      <c r="F1118" s="32"/>
      <c r="G1118">
        <f>COUNTIFS('Audit Raw data'!J:J,A:A,'Audit Raw data'!E:E,F:F)</f>
        <v>0</v>
      </c>
      <c r="H1118" s="42" t="str">
        <f>IFERROR(SUMIFS('Audit Raw data'!BZ:BZ,'Audit Raw data'!J:J,A:A,'Audit Raw data'!E:E,F:F)/G1118,"-")</f>
        <v>-</v>
      </c>
      <c r="I1118">
        <f>COUNTIFS('Audit Raw data'!AM:AM,"Yes",'Audit Raw data'!J:J,A:A,'Audit Raw data'!E:E,'Day wise agent'!F:F)</f>
        <v>0</v>
      </c>
      <c r="J1118">
        <f>COUNTIFS('Audit Raw data'!AM:AM,"NO",'Audit Raw data'!J:J,A:A,'Audit Raw data'!E:E,'Day wise agent'!F:F)</f>
        <v>0</v>
      </c>
      <c r="K1118" s="12" t="str">
        <f t="shared" si="17"/>
        <v xml:space="preserve"> </v>
      </c>
    </row>
    <row r="1119" spans="3:11" x14ac:dyDescent="0.35">
      <c r="C1119" s="32"/>
      <c r="F1119" s="32"/>
      <c r="G1119">
        <f>COUNTIFS('Audit Raw data'!J:J,A:A,'Audit Raw data'!E:E,F:F)</f>
        <v>0</v>
      </c>
      <c r="H1119" s="42" t="str">
        <f>IFERROR(SUMIFS('Audit Raw data'!BZ:BZ,'Audit Raw data'!J:J,A:A,'Audit Raw data'!E:E,F:F)/G1119,"-")</f>
        <v>-</v>
      </c>
      <c r="I1119">
        <f>COUNTIFS('Audit Raw data'!AM:AM,"Yes",'Audit Raw data'!J:J,A:A,'Audit Raw data'!E:E,'Day wise agent'!F:F)</f>
        <v>0</v>
      </c>
      <c r="J1119">
        <f>COUNTIFS('Audit Raw data'!AM:AM,"NO",'Audit Raw data'!J:J,A:A,'Audit Raw data'!E:E,'Day wise agent'!F:F)</f>
        <v>0</v>
      </c>
      <c r="K1119" s="12" t="str">
        <f t="shared" si="17"/>
        <v xml:space="preserve"> </v>
      </c>
    </row>
    <row r="1120" spans="3:11" x14ac:dyDescent="0.35">
      <c r="C1120" s="32"/>
      <c r="F1120" s="32"/>
      <c r="G1120">
        <f>COUNTIFS('Audit Raw data'!J:J,A:A,'Audit Raw data'!E:E,F:F)</f>
        <v>0</v>
      </c>
      <c r="H1120" s="42" t="str">
        <f>IFERROR(SUMIFS('Audit Raw data'!BZ:BZ,'Audit Raw data'!J:J,A:A,'Audit Raw data'!E:E,F:F)/G1120,"-")</f>
        <v>-</v>
      </c>
      <c r="I1120">
        <f>COUNTIFS('Audit Raw data'!AM:AM,"Yes",'Audit Raw data'!J:J,A:A,'Audit Raw data'!E:E,'Day wise agent'!F:F)</f>
        <v>0</v>
      </c>
      <c r="J1120">
        <f>COUNTIFS('Audit Raw data'!AM:AM,"NO",'Audit Raw data'!J:J,A:A,'Audit Raw data'!E:E,'Day wise agent'!F:F)</f>
        <v>0</v>
      </c>
      <c r="K1120" s="12" t="str">
        <f t="shared" si="17"/>
        <v xml:space="preserve"> </v>
      </c>
    </row>
    <row r="1121" spans="3:11" x14ac:dyDescent="0.35">
      <c r="C1121" s="32"/>
      <c r="F1121" s="32"/>
      <c r="G1121">
        <f>COUNTIFS('Audit Raw data'!J:J,A:A,'Audit Raw data'!E:E,F:F)</f>
        <v>0</v>
      </c>
      <c r="H1121" s="42" t="str">
        <f>IFERROR(SUMIFS('Audit Raw data'!BZ:BZ,'Audit Raw data'!J:J,A:A,'Audit Raw data'!E:E,F:F)/G1121,"-")</f>
        <v>-</v>
      </c>
      <c r="I1121">
        <f>COUNTIFS('Audit Raw data'!AM:AM,"Yes",'Audit Raw data'!J:J,A:A,'Audit Raw data'!E:E,'Day wise agent'!F:F)</f>
        <v>0</v>
      </c>
      <c r="J1121">
        <f>COUNTIFS('Audit Raw data'!AM:AM,"NO",'Audit Raw data'!J:J,A:A,'Audit Raw data'!E:E,'Day wise agent'!F:F)</f>
        <v>0</v>
      </c>
      <c r="K1121" s="12" t="str">
        <f t="shared" si="17"/>
        <v xml:space="preserve"> </v>
      </c>
    </row>
    <row r="1122" spans="3:11" x14ac:dyDescent="0.35">
      <c r="C1122" s="32"/>
      <c r="F1122" s="32"/>
      <c r="G1122">
        <f>COUNTIFS('Audit Raw data'!J:J,A:A,'Audit Raw data'!E:E,F:F)</f>
        <v>0</v>
      </c>
      <c r="H1122" s="42" t="str">
        <f>IFERROR(SUMIFS('Audit Raw data'!BZ:BZ,'Audit Raw data'!J:J,A:A,'Audit Raw data'!E:E,F:F)/G1122,"-")</f>
        <v>-</v>
      </c>
      <c r="I1122">
        <f>COUNTIFS('Audit Raw data'!AM:AM,"Yes",'Audit Raw data'!J:J,A:A,'Audit Raw data'!E:E,'Day wise agent'!F:F)</f>
        <v>0</v>
      </c>
      <c r="J1122">
        <f>COUNTIFS('Audit Raw data'!AM:AM,"NO",'Audit Raw data'!J:J,A:A,'Audit Raw data'!E:E,'Day wise agent'!F:F)</f>
        <v>0</v>
      </c>
      <c r="K1122" s="12" t="str">
        <f t="shared" si="17"/>
        <v xml:space="preserve"> </v>
      </c>
    </row>
    <row r="1123" spans="3:11" x14ac:dyDescent="0.35">
      <c r="C1123" s="32"/>
      <c r="F1123" s="32"/>
      <c r="G1123">
        <f>COUNTIFS('Audit Raw data'!J:J,A:A,'Audit Raw data'!E:E,F:F)</f>
        <v>0</v>
      </c>
      <c r="H1123" s="42" t="str">
        <f>IFERROR(SUMIFS('Audit Raw data'!BZ:BZ,'Audit Raw data'!J:J,A:A,'Audit Raw data'!E:E,F:F)/G1123,"-")</f>
        <v>-</v>
      </c>
      <c r="I1123">
        <f>COUNTIFS('Audit Raw data'!AM:AM,"Yes",'Audit Raw data'!J:J,A:A,'Audit Raw data'!E:E,'Day wise agent'!F:F)</f>
        <v>0</v>
      </c>
      <c r="J1123">
        <f>COUNTIFS('Audit Raw data'!AM:AM,"NO",'Audit Raw data'!J:J,A:A,'Audit Raw data'!E:E,'Day wise agent'!F:F)</f>
        <v>0</v>
      </c>
      <c r="K1123" s="12" t="str">
        <f t="shared" si="17"/>
        <v xml:space="preserve"> </v>
      </c>
    </row>
    <row r="1124" spans="3:11" x14ac:dyDescent="0.35">
      <c r="C1124" s="32"/>
      <c r="F1124" s="32"/>
      <c r="G1124">
        <f>COUNTIFS('Audit Raw data'!J:J,A:A,'Audit Raw data'!E:E,F:F)</f>
        <v>0</v>
      </c>
      <c r="H1124" s="42" t="str">
        <f>IFERROR(SUMIFS('Audit Raw data'!BZ:BZ,'Audit Raw data'!J:J,A:A,'Audit Raw data'!E:E,F:F)/G1124,"-")</f>
        <v>-</v>
      </c>
      <c r="I1124">
        <f>COUNTIFS('Audit Raw data'!AM:AM,"Yes",'Audit Raw data'!J:J,A:A,'Audit Raw data'!E:E,'Day wise agent'!F:F)</f>
        <v>0</v>
      </c>
      <c r="J1124">
        <f>COUNTIFS('Audit Raw data'!AM:AM,"NO",'Audit Raw data'!J:J,A:A,'Audit Raw data'!E:E,'Day wise agent'!F:F)</f>
        <v>0</v>
      </c>
      <c r="K1124" s="12" t="str">
        <f t="shared" si="17"/>
        <v xml:space="preserve"> </v>
      </c>
    </row>
    <row r="1125" spans="3:11" x14ac:dyDescent="0.35">
      <c r="C1125" s="32"/>
      <c r="F1125" s="32"/>
      <c r="G1125">
        <f>COUNTIFS('Audit Raw data'!J:J,A:A,'Audit Raw data'!E:E,F:F)</f>
        <v>0</v>
      </c>
      <c r="H1125" s="42" t="str">
        <f>IFERROR(SUMIFS('Audit Raw data'!BZ:BZ,'Audit Raw data'!J:J,A:A,'Audit Raw data'!E:E,F:F)/G1125,"-")</f>
        <v>-</v>
      </c>
      <c r="I1125">
        <f>COUNTIFS('Audit Raw data'!AM:AM,"Yes",'Audit Raw data'!J:J,A:A,'Audit Raw data'!E:E,'Day wise agent'!F:F)</f>
        <v>0</v>
      </c>
      <c r="J1125">
        <f>COUNTIFS('Audit Raw data'!AM:AM,"NO",'Audit Raw data'!J:J,A:A,'Audit Raw data'!E:E,'Day wise agent'!F:F)</f>
        <v>0</v>
      </c>
      <c r="K1125" s="12" t="str">
        <f t="shared" si="17"/>
        <v xml:space="preserve"> </v>
      </c>
    </row>
    <row r="1126" spans="3:11" x14ac:dyDescent="0.35">
      <c r="C1126" s="32"/>
      <c r="F1126" s="32"/>
      <c r="G1126">
        <f>COUNTIFS('Audit Raw data'!J:J,A:A,'Audit Raw data'!E:E,F:F)</f>
        <v>0</v>
      </c>
      <c r="H1126" s="42" t="str">
        <f>IFERROR(SUMIFS('Audit Raw data'!BZ:BZ,'Audit Raw data'!J:J,A:A,'Audit Raw data'!E:E,F:F)/G1126,"-")</f>
        <v>-</v>
      </c>
      <c r="I1126">
        <f>COUNTIFS('Audit Raw data'!AM:AM,"Yes",'Audit Raw data'!J:J,A:A,'Audit Raw data'!E:E,'Day wise agent'!F:F)</f>
        <v>0</v>
      </c>
      <c r="J1126">
        <f>COUNTIFS('Audit Raw data'!AM:AM,"NO",'Audit Raw data'!J:J,A:A,'Audit Raw data'!E:E,'Day wise agent'!F:F)</f>
        <v>0</v>
      </c>
      <c r="K1126" s="12" t="str">
        <f t="shared" si="17"/>
        <v xml:space="preserve"> </v>
      </c>
    </row>
    <row r="1127" spans="3:11" x14ac:dyDescent="0.35">
      <c r="C1127" s="32"/>
      <c r="F1127" s="32"/>
      <c r="G1127">
        <f>COUNTIFS('Audit Raw data'!J:J,A:A,'Audit Raw data'!E:E,F:F)</f>
        <v>0</v>
      </c>
      <c r="H1127" s="42" t="str">
        <f>IFERROR(SUMIFS('Audit Raw data'!BZ:BZ,'Audit Raw data'!J:J,A:A,'Audit Raw data'!E:E,F:F)/G1127,"-")</f>
        <v>-</v>
      </c>
      <c r="I1127">
        <f>COUNTIFS('Audit Raw data'!AM:AM,"Yes",'Audit Raw data'!J:J,A:A,'Audit Raw data'!E:E,'Day wise agent'!F:F)</f>
        <v>0</v>
      </c>
      <c r="J1127">
        <f>COUNTIFS('Audit Raw data'!AM:AM,"NO",'Audit Raw data'!J:J,A:A,'Audit Raw data'!E:E,'Day wise agent'!F:F)</f>
        <v>0</v>
      </c>
      <c r="K1127" s="12" t="str">
        <f t="shared" si="17"/>
        <v xml:space="preserve"> </v>
      </c>
    </row>
    <row r="1128" spans="3:11" x14ac:dyDescent="0.35">
      <c r="C1128" s="32"/>
      <c r="F1128" s="32"/>
      <c r="G1128">
        <f>COUNTIFS('Audit Raw data'!J:J,A:A,'Audit Raw data'!E:E,F:F)</f>
        <v>0</v>
      </c>
      <c r="H1128" s="42" t="str">
        <f>IFERROR(SUMIFS('Audit Raw data'!BZ:BZ,'Audit Raw data'!J:J,A:A,'Audit Raw data'!E:E,F:F)/G1128,"-")</f>
        <v>-</v>
      </c>
      <c r="I1128">
        <f>COUNTIFS('Audit Raw data'!AM:AM,"Yes",'Audit Raw data'!J:J,A:A,'Audit Raw data'!E:E,'Day wise agent'!F:F)</f>
        <v>0</v>
      </c>
      <c r="J1128">
        <f>COUNTIFS('Audit Raw data'!AM:AM,"NO",'Audit Raw data'!J:J,A:A,'Audit Raw data'!E:E,'Day wise agent'!F:F)</f>
        <v>0</v>
      </c>
      <c r="K1128" s="12" t="str">
        <f t="shared" si="17"/>
        <v xml:space="preserve"> </v>
      </c>
    </row>
    <row r="1129" spans="3:11" x14ac:dyDescent="0.35">
      <c r="C1129" s="32"/>
      <c r="F1129" s="32"/>
      <c r="G1129">
        <f>COUNTIFS('Audit Raw data'!J:J,A:A,'Audit Raw data'!E:E,F:F)</f>
        <v>0</v>
      </c>
      <c r="H1129" s="42" t="str">
        <f>IFERROR(SUMIFS('Audit Raw data'!BZ:BZ,'Audit Raw data'!J:J,A:A,'Audit Raw data'!E:E,F:F)/G1129,"-")</f>
        <v>-</v>
      </c>
      <c r="I1129">
        <f>COUNTIFS('Audit Raw data'!AM:AM,"Yes",'Audit Raw data'!J:J,A:A,'Audit Raw data'!E:E,'Day wise agent'!F:F)</f>
        <v>0</v>
      </c>
      <c r="J1129">
        <f>COUNTIFS('Audit Raw data'!AM:AM,"NO",'Audit Raw data'!J:J,A:A,'Audit Raw data'!E:E,'Day wise agent'!F:F)</f>
        <v>0</v>
      </c>
      <c r="K1129" s="12" t="str">
        <f t="shared" si="17"/>
        <v xml:space="preserve"> </v>
      </c>
    </row>
    <row r="1130" spans="3:11" x14ac:dyDescent="0.35">
      <c r="C1130" s="32"/>
      <c r="F1130" s="32"/>
      <c r="G1130">
        <f>COUNTIFS('Audit Raw data'!J:J,A:A,'Audit Raw data'!E:E,F:F)</f>
        <v>0</v>
      </c>
      <c r="H1130" s="42" t="str">
        <f>IFERROR(SUMIFS('Audit Raw data'!BZ:BZ,'Audit Raw data'!J:J,A:A,'Audit Raw data'!E:E,F:F)/G1130,"-")</f>
        <v>-</v>
      </c>
      <c r="I1130">
        <f>COUNTIFS('Audit Raw data'!AM:AM,"Yes",'Audit Raw data'!J:J,A:A,'Audit Raw data'!E:E,'Day wise agent'!F:F)</f>
        <v>0</v>
      </c>
      <c r="J1130">
        <f>COUNTIFS('Audit Raw data'!AM:AM,"NO",'Audit Raw data'!J:J,A:A,'Audit Raw data'!E:E,'Day wise agent'!F:F)</f>
        <v>0</v>
      </c>
      <c r="K1130" s="12" t="str">
        <f t="shared" si="17"/>
        <v xml:space="preserve"> </v>
      </c>
    </row>
    <row r="1131" spans="3:11" x14ac:dyDescent="0.35">
      <c r="C1131" s="32"/>
      <c r="F1131" s="32"/>
      <c r="G1131">
        <f>COUNTIFS('Audit Raw data'!J:J,A:A,'Audit Raw data'!E:E,F:F)</f>
        <v>0</v>
      </c>
      <c r="H1131" s="42" t="str">
        <f>IFERROR(SUMIFS('Audit Raw data'!BZ:BZ,'Audit Raw data'!J:J,A:A,'Audit Raw data'!E:E,F:F)/G1131,"-")</f>
        <v>-</v>
      </c>
      <c r="I1131">
        <f>COUNTIFS('Audit Raw data'!AM:AM,"Yes",'Audit Raw data'!J:J,A:A,'Audit Raw data'!E:E,'Day wise agent'!F:F)</f>
        <v>0</v>
      </c>
      <c r="J1131">
        <f>COUNTIFS('Audit Raw data'!AM:AM,"NO",'Audit Raw data'!J:J,A:A,'Audit Raw data'!E:E,'Day wise agent'!F:F)</f>
        <v>0</v>
      </c>
      <c r="K1131" s="12" t="str">
        <f t="shared" si="17"/>
        <v xml:space="preserve"> </v>
      </c>
    </row>
    <row r="1132" spans="3:11" x14ac:dyDescent="0.35">
      <c r="C1132" s="32"/>
      <c r="F1132" s="32"/>
      <c r="G1132">
        <f>COUNTIFS('Audit Raw data'!J:J,A:A,'Audit Raw data'!E:E,F:F)</f>
        <v>0</v>
      </c>
      <c r="H1132" s="42" t="str">
        <f>IFERROR(SUMIFS('Audit Raw data'!BZ:BZ,'Audit Raw data'!J:J,A:A,'Audit Raw data'!E:E,F:F)/G1132,"-")</f>
        <v>-</v>
      </c>
      <c r="I1132">
        <f>COUNTIFS('Audit Raw data'!AM:AM,"Yes",'Audit Raw data'!J:J,A:A,'Audit Raw data'!E:E,'Day wise agent'!F:F)</f>
        <v>0</v>
      </c>
      <c r="J1132">
        <f>COUNTIFS('Audit Raw data'!AM:AM,"NO",'Audit Raw data'!J:J,A:A,'Audit Raw data'!E:E,'Day wise agent'!F:F)</f>
        <v>0</v>
      </c>
      <c r="K1132" s="12" t="str">
        <f t="shared" si="17"/>
        <v xml:space="preserve"> </v>
      </c>
    </row>
    <row r="1133" spans="3:11" x14ac:dyDescent="0.35">
      <c r="C1133" s="32"/>
      <c r="F1133" s="32"/>
      <c r="G1133">
        <f>COUNTIFS('Audit Raw data'!J:J,A:A,'Audit Raw data'!E:E,F:F)</f>
        <v>0</v>
      </c>
      <c r="H1133" s="42" t="str">
        <f>IFERROR(SUMIFS('Audit Raw data'!BZ:BZ,'Audit Raw data'!J:J,A:A,'Audit Raw data'!E:E,F:F)/G1133,"-")</f>
        <v>-</v>
      </c>
      <c r="I1133">
        <f>COUNTIFS('Audit Raw data'!AM:AM,"Yes",'Audit Raw data'!J:J,A:A,'Audit Raw data'!E:E,'Day wise agent'!F:F)</f>
        <v>0</v>
      </c>
      <c r="J1133">
        <f>COUNTIFS('Audit Raw data'!AM:AM,"NO",'Audit Raw data'!J:J,A:A,'Audit Raw data'!E:E,'Day wise agent'!F:F)</f>
        <v>0</v>
      </c>
      <c r="K1133" s="12" t="str">
        <f t="shared" si="17"/>
        <v xml:space="preserve"> </v>
      </c>
    </row>
    <row r="1134" spans="3:11" x14ac:dyDescent="0.35">
      <c r="C1134" s="32"/>
      <c r="F1134" s="32"/>
      <c r="G1134">
        <f>COUNTIFS('Audit Raw data'!J:J,A:A,'Audit Raw data'!E:E,F:F)</f>
        <v>0</v>
      </c>
      <c r="H1134" s="42" t="str">
        <f>IFERROR(SUMIFS('Audit Raw data'!BZ:BZ,'Audit Raw data'!J:J,A:A,'Audit Raw data'!E:E,F:F)/G1134,"-")</f>
        <v>-</v>
      </c>
      <c r="I1134">
        <f>COUNTIFS('Audit Raw data'!AM:AM,"Yes",'Audit Raw data'!J:J,A:A,'Audit Raw data'!E:E,'Day wise agent'!F:F)</f>
        <v>0</v>
      </c>
      <c r="J1134">
        <f>COUNTIFS('Audit Raw data'!AM:AM,"NO",'Audit Raw data'!J:J,A:A,'Audit Raw data'!E:E,'Day wise agent'!F:F)</f>
        <v>0</v>
      </c>
      <c r="K1134" s="12" t="str">
        <f t="shared" si="17"/>
        <v xml:space="preserve"> </v>
      </c>
    </row>
    <row r="1135" spans="3:11" x14ac:dyDescent="0.35">
      <c r="C1135" s="32"/>
      <c r="F1135" s="32"/>
      <c r="G1135">
        <f>COUNTIFS('Audit Raw data'!J:J,A:A,'Audit Raw data'!E:E,F:F)</f>
        <v>0</v>
      </c>
      <c r="H1135" s="42" t="str">
        <f>IFERROR(SUMIFS('Audit Raw data'!BZ:BZ,'Audit Raw data'!J:J,A:A,'Audit Raw data'!E:E,F:F)/G1135,"-")</f>
        <v>-</v>
      </c>
      <c r="I1135">
        <f>COUNTIFS('Audit Raw data'!AM:AM,"Yes",'Audit Raw data'!J:J,A:A,'Audit Raw data'!E:E,'Day wise agent'!F:F)</f>
        <v>0</v>
      </c>
      <c r="J1135">
        <f>COUNTIFS('Audit Raw data'!AM:AM,"NO",'Audit Raw data'!J:J,A:A,'Audit Raw data'!E:E,'Day wise agent'!F:F)</f>
        <v>0</v>
      </c>
      <c r="K1135" s="12" t="str">
        <f t="shared" si="17"/>
        <v xml:space="preserve"> </v>
      </c>
    </row>
    <row r="1136" spans="3:11" x14ac:dyDescent="0.35">
      <c r="C1136" s="32"/>
      <c r="F1136" s="32"/>
      <c r="G1136">
        <f>COUNTIFS('Audit Raw data'!J:J,A:A,'Audit Raw data'!E:E,F:F)</f>
        <v>0</v>
      </c>
      <c r="H1136" s="42" t="str">
        <f>IFERROR(SUMIFS('Audit Raw data'!BZ:BZ,'Audit Raw data'!J:J,A:A,'Audit Raw data'!E:E,F:F)/G1136,"-")</f>
        <v>-</v>
      </c>
      <c r="I1136">
        <f>COUNTIFS('Audit Raw data'!AM:AM,"Yes",'Audit Raw data'!J:J,A:A,'Audit Raw data'!E:E,'Day wise agent'!F:F)</f>
        <v>0</v>
      </c>
      <c r="J1136">
        <f>COUNTIFS('Audit Raw data'!AM:AM,"NO",'Audit Raw data'!J:J,A:A,'Audit Raw data'!E:E,'Day wise agent'!F:F)</f>
        <v>0</v>
      </c>
      <c r="K1136" s="12" t="str">
        <f t="shared" si="17"/>
        <v xml:space="preserve"> </v>
      </c>
    </row>
    <row r="1137" spans="3:11" x14ac:dyDescent="0.35">
      <c r="C1137" s="32"/>
      <c r="F1137" s="32"/>
      <c r="G1137">
        <f>COUNTIFS('Audit Raw data'!J:J,A:A,'Audit Raw data'!E:E,F:F)</f>
        <v>0</v>
      </c>
      <c r="H1137" s="42" t="str">
        <f>IFERROR(SUMIFS('Audit Raw data'!BZ:BZ,'Audit Raw data'!J:J,A:A,'Audit Raw data'!E:E,F:F)/G1137,"-")</f>
        <v>-</v>
      </c>
      <c r="I1137">
        <f>COUNTIFS('Audit Raw data'!AM:AM,"Yes",'Audit Raw data'!J:J,A:A,'Audit Raw data'!E:E,'Day wise agent'!F:F)</f>
        <v>0</v>
      </c>
      <c r="J1137">
        <f>COUNTIFS('Audit Raw data'!AM:AM,"NO",'Audit Raw data'!J:J,A:A,'Audit Raw data'!E:E,'Day wise agent'!F:F)</f>
        <v>0</v>
      </c>
      <c r="K1137" s="12" t="str">
        <f t="shared" si="17"/>
        <v xml:space="preserve"> </v>
      </c>
    </row>
    <row r="1138" spans="3:11" x14ac:dyDescent="0.35">
      <c r="C1138" s="32"/>
      <c r="F1138" s="32"/>
      <c r="G1138">
        <f>COUNTIFS('Audit Raw data'!J:J,A:A,'Audit Raw data'!E:E,F:F)</f>
        <v>0</v>
      </c>
      <c r="H1138" s="42" t="str">
        <f>IFERROR(SUMIFS('Audit Raw data'!BZ:BZ,'Audit Raw data'!J:J,A:A,'Audit Raw data'!E:E,F:F)/G1138,"-")</f>
        <v>-</v>
      </c>
      <c r="I1138">
        <f>COUNTIFS('Audit Raw data'!AM:AM,"Yes",'Audit Raw data'!J:J,A:A,'Audit Raw data'!E:E,'Day wise agent'!F:F)</f>
        <v>0</v>
      </c>
      <c r="J1138">
        <f>COUNTIFS('Audit Raw data'!AM:AM,"NO",'Audit Raw data'!J:J,A:A,'Audit Raw data'!E:E,'Day wise agent'!F:F)</f>
        <v>0</v>
      </c>
      <c r="K1138" s="12" t="str">
        <f t="shared" si="17"/>
        <v xml:space="preserve"> </v>
      </c>
    </row>
    <row r="1139" spans="3:11" x14ac:dyDescent="0.35">
      <c r="C1139" s="32"/>
      <c r="F1139" s="32"/>
      <c r="G1139">
        <f>COUNTIFS('Audit Raw data'!J:J,A:A,'Audit Raw data'!E:E,F:F)</f>
        <v>0</v>
      </c>
      <c r="H1139" s="42" t="str">
        <f>IFERROR(SUMIFS('Audit Raw data'!BZ:BZ,'Audit Raw data'!J:J,A:A,'Audit Raw data'!E:E,F:F)/G1139,"-")</f>
        <v>-</v>
      </c>
      <c r="I1139">
        <f>COUNTIFS('Audit Raw data'!AM:AM,"Yes",'Audit Raw data'!J:J,A:A,'Audit Raw data'!E:E,'Day wise agent'!F:F)</f>
        <v>0</v>
      </c>
      <c r="J1139">
        <f>COUNTIFS('Audit Raw data'!AM:AM,"NO",'Audit Raw data'!J:J,A:A,'Audit Raw data'!E:E,'Day wise agent'!F:F)</f>
        <v>0</v>
      </c>
      <c r="K1139" s="12" t="str">
        <f t="shared" si="17"/>
        <v xml:space="preserve"> </v>
      </c>
    </row>
    <row r="1140" spans="3:11" x14ac:dyDescent="0.35">
      <c r="C1140" s="32"/>
      <c r="F1140" s="32"/>
      <c r="G1140">
        <f>COUNTIFS('Audit Raw data'!J:J,A:A,'Audit Raw data'!E:E,F:F)</f>
        <v>0</v>
      </c>
      <c r="H1140" s="42" t="str">
        <f>IFERROR(SUMIFS('Audit Raw data'!BZ:BZ,'Audit Raw data'!J:J,A:A,'Audit Raw data'!E:E,F:F)/G1140,"-")</f>
        <v>-</v>
      </c>
      <c r="I1140">
        <f>COUNTIFS('Audit Raw data'!AM:AM,"Yes",'Audit Raw data'!J:J,A:A,'Audit Raw data'!E:E,'Day wise agent'!F:F)</f>
        <v>0</v>
      </c>
      <c r="J1140">
        <f>COUNTIFS('Audit Raw data'!AM:AM,"NO",'Audit Raw data'!J:J,A:A,'Audit Raw data'!E:E,'Day wise agent'!F:F)</f>
        <v>0</v>
      </c>
      <c r="K1140" s="12" t="str">
        <f t="shared" si="17"/>
        <v xml:space="preserve"> </v>
      </c>
    </row>
    <row r="1141" spans="3:11" x14ac:dyDescent="0.35">
      <c r="C1141" s="32"/>
      <c r="F1141" s="32"/>
      <c r="G1141">
        <f>COUNTIFS('Audit Raw data'!J:J,A:A,'Audit Raw data'!E:E,F:F)</f>
        <v>0</v>
      </c>
      <c r="H1141" s="42" t="str">
        <f>IFERROR(SUMIFS('Audit Raw data'!BZ:BZ,'Audit Raw data'!J:J,A:A,'Audit Raw data'!E:E,F:F)/G1141,"-")</f>
        <v>-</v>
      </c>
      <c r="I1141">
        <f>COUNTIFS('Audit Raw data'!AM:AM,"Yes",'Audit Raw data'!J:J,A:A,'Audit Raw data'!E:E,'Day wise agent'!F:F)</f>
        <v>0</v>
      </c>
      <c r="J1141">
        <f>COUNTIFS('Audit Raw data'!AM:AM,"NO",'Audit Raw data'!J:J,A:A,'Audit Raw data'!E:E,'Day wise agent'!F:F)</f>
        <v>0</v>
      </c>
      <c r="K1141" s="12" t="str">
        <f t="shared" si="17"/>
        <v xml:space="preserve"> </v>
      </c>
    </row>
    <row r="1142" spans="3:11" x14ac:dyDescent="0.35">
      <c r="C1142" s="32"/>
      <c r="F1142" s="32"/>
      <c r="G1142">
        <f>COUNTIFS('Audit Raw data'!J:J,A:A,'Audit Raw data'!E:E,F:F)</f>
        <v>0</v>
      </c>
      <c r="H1142" s="42" t="str">
        <f>IFERROR(SUMIFS('Audit Raw data'!BZ:BZ,'Audit Raw data'!J:J,A:A,'Audit Raw data'!E:E,F:F)/G1142,"-")</f>
        <v>-</v>
      </c>
      <c r="I1142">
        <f>COUNTIFS('Audit Raw data'!AM:AM,"Yes",'Audit Raw data'!J:J,A:A,'Audit Raw data'!E:E,'Day wise agent'!F:F)</f>
        <v>0</v>
      </c>
      <c r="J1142">
        <f>COUNTIFS('Audit Raw data'!AM:AM,"NO",'Audit Raw data'!J:J,A:A,'Audit Raw data'!E:E,'Day wise agent'!F:F)</f>
        <v>0</v>
      </c>
      <c r="K1142" s="12" t="str">
        <f t="shared" si="17"/>
        <v xml:space="preserve"> </v>
      </c>
    </row>
    <row r="1143" spans="3:11" x14ac:dyDescent="0.35">
      <c r="C1143" s="32"/>
      <c r="F1143" s="32"/>
      <c r="G1143">
        <f>COUNTIFS('Audit Raw data'!J:J,A:A,'Audit Raw data'!E:E,F:F)</f>
        <v>0</v>
      </c>
      <c r="H1143" s="42" t="str">
        <f>IFERROR(SUMIFS('Audit Raw data'!BZ:BZ,'Audit Raw data'!J:J,A:A,'Audit Raw data'!E:E,F:F)/G1143,"-")</f>
        <v>-</v>
      </c>
      <c r="I1143">
        <f>COUNTIFS('Audit Raw data'!AM:AM,"Yes",'Audit Raw data'!J:J,A:A,'Audit Raw data'!E:E,'Day wise agent'!F:F)</f>
        <v>0</v>
      </c>
      <c r="J1143">
        <f>COUNTIFS('Audit Raw data'!AM:AM,"NO",'Audit Raw data'!J:J,A:A,'Audit Raw data'!E:E,'Day wise agent'!F:F)</f>
        <v>0</v>
      </c>
      <c r="K1143" s="12" t="str">
        <f t="shared" si="17"/>
        <v xml:space="preserve"> </v>
      </c>
    </row>
    <row r="1144" spans="3:11" x14ac:dyDescent="0.35">
      <c r="C1144" s="32"/>
      <c r="F1144" s="32"/>
      <c r="G1144">
        <f>COUNTIFS('Audit Raw data'!J:J,A:A,'Audit Raw data'!E:E,F:F)</f>
        <v>0</v>
      </c>
      <c r="H1144" s="42" t="str">
        <f>IFERROR(SUMIFS('Audit Raw data'!BZ:BZ,'Audit Raw data'!J:J,A:A,'Audit Raw data'!E:E,F:F)/G1144,"-")</f>
        <v>-</v>
      </c>
      <c r="I1144">
        <f>COUNTIFS('Audit Raw data'!AM:AM,"Yes",'Audit Raw data'!J:J,A:A,'Audit Raw data'!E:E,'Day wise agent'!F:F)</f>
        <v>0</v>
      </c>
      <c r="J1144">
        <f>COUNTIFS('Audit Raw data'!AM:AM,"NO",'Audit Raw data'!J:J,A:A,'Audit Raw data'!E:E,'Day wise agent'!F:F)</f>
        <v>0</v>
      </c>
      <c r="K1144" s="12" t="str">
        <f t="shared" si="17"/>
        <v xml:space="preserve"> </v>
      </c>
    </row>
    <row r="1145" spans="3:11" x14ac:dyDescent="0.35">
      <c r="C1145" s="32"/>
      <c r="F1145" s="32"/>
      <c r="G1145">
        <f>COUNTIFS('Audit Raw data'!J:J,A:A,'Audit Raw data'!E:E,F:F)</f>
        <v>0</v>
      </c>
      <c r="H1145" s="42" t="str">
        <f>IFERROR(SUMIFS('Audit Raw data'!BZ:BZ,'Audit Raw data'!J:J,A:A,'Audit Raw data'!E:E,F:F)/G1145,"-")</f>
        <v>-</v>
      </c>
      <c r="I1145">
        <f>COUNTIFS('Audit Raw data'!AM:AM,"Yes",'Audit Raw data'!J:J,A:A,'Audit Raw data'!E:E,'Day wise agent'!F:F)</f>
        <v>0</v>
      </c>
      <c r="J1145">
        <f>COUNTIFS('Audit Raw data'!AM:AM,"NO",'Audit Raw data'!J:J,A:A,'Audit Raw data'!E:E,'Day wise agent'!F:F)</f>
        <v>0</v>
      </c>
      <c r="K1145" s="12" t="str">
        <f t="shared" si="17"/>
        <v xml:space="preserve"> </v>
      </c>
    </row>
    <row r="1146" spans="3:11" x14ac:dyDescent="0.35">
      <c r="C1146" s="32"/>
      <c r="F1146" s="32"/>
      <c r="G1146">
        <f>COUNTIFS('Audit Raw data'!J:J,A:A,'Audit Raw data'!E:E,F:F)</f>
        <v>0</v>
      </c>
      <c r="H1146" s="42" t="str">
        <f>IFERROR(SUMIFS('Audit Raw data'!BZ:BZ,'Audit Raw data'!J:J,A:A,'Audit Raw data'!E:E,F:F)/G1146,"-")</f>
        <v>-</v>
      </c>
      <c r="I1146">
        <f>COUNTIFS('Audit Raw data'!AM:AM,"Yes",'Audit Raw data'!J:J,A:A,'Audit Raw data'!E:E,'Day wise agent'!F:F)</f>
        <v>0</v>
      </c>
      <c r="J1146">
        <f>COUNTIFS('Audit Raw data'!AM:AM,"NO",'Audit Raw data'!J:J,A:A,'Audit Raw data'!E:E,'Day wise agent'!F:F)</f>
        <v>0</v>
      </c>
      <c r="K1146" s="12" t="str">
        <f t="shared" si="17"/>
        <v xml:space="preserve"> </v>
      </c>
    </row>
    <row r="1147" spans="3:11" x14ac:dyDescent="0.35">
      <c r="C1147" s="32"/>
      <c r="F1147" s="32"/>
      <c r="G1147">
        <f>COUNTIFS('Audit Raw data'!J:J,A:A,'Audit Raw data'!E:E,F:F)</f>
        <v>0</v>
      </c>
      <c r="H1147" s="42" t="str">
        <f>IFERROR(SUMIFS('Audit Raw data'!BZ:BZ,'Audit Raw data'!J:J,A:A,'Audit Raw data'!E:E,F:F)/G1147,"-")</f>
        <v>-</v>
      </c>
      <c r="I1147">
        <f>COUNTIFS('Audit Raw data'!AM:AM,"Yes",'Audit Raw data'!J:J,A:A,'Audit Raw data'!E:E,'Day wise agent'!F:F)</f>
        <v>0</v>
      </c>
      <c r="J1147">
        <f>COUNTIFS('Audit Raw data'!AM:AM,"NO",'Audit Raw data'!J:J,A:A,'Audit Raw data'!E:E,'Day wise agent'!F:F)</f>
        <v>0</v>
      </c>
      <c r="K1147" s="12" t="str">
        <f t="shared" si="17"/>
        <v xml:space="preserve"> </v>
      </c>
    </row>
    <row r="1148" spans="3:11" x14ac:dyDescent="0.35">
      <c r="C1148" s="32"/>
      <c r="F1148" s="32"/>
      <c r="G1148">
        <f>COUNTIFS('Audit Raw data'!J:J,A:A,'Audit Raw data'!E:E,F:F)</f>
        <v>0</v>
      </c>
      <c r="H1148" s="42" t="str">
        <f>IFERROR(SUMIFS('Audit Raw data'!BZ:BZ,'Audit Raw data'!J:J,A:A,'Audit Raw data'!E:E,F:F)/G1148,"-")</f>
        <v>-</v>
      </c>
      <c r="I1148">
        <f>COUNTIFS('Audit Raw data'!AM:AM,"Yes",'Audit Raw data'!J:J,A:A,'Audit Raw data'!E:E,'Day wise agent'!F:F)</f>
        <v>0</v>
      </c>
      <c r="J1148">
        <f>COUNTIFS('Audit Raw data'!AM:AM,"NO",'Audit Raw data'!J:J,A:A,'Audit Raw data'!E:E,'Day wise agent'!F:F)</f>
        <v>0</v>
      </c>
      <c r="K1148" s="12" t="str">
        <f t="shared" si="17"/>
        <v xml:space="preserve"> </v>
      </c>
    </row>
    <row r="1149" spans="3:11" x14ac:dyDescent="0.35">
      <c r="C1149" s="32"/>
      <c r="F1149" s="32"/>
      <c r="G1149">
        <f>COUNTIFS('Audit Raw data'!J:J,A:A,'Audit Raw data'!E:E,F:F)</f>
        <v>0</v>
      </c>
      <c r="H1149" s="42" t="str">
        <f>IFERROR(SUMIFS('Audit Raw data'!BZ:BZ,'Audit Raw data'!J:J,A:A,'Audit Raw data'!E:E,F:F)/G1149,"-")</f>
        <v>-</v>
      </c>
      <c r="I1149">
        <f>COUNTIFS('Audit Raw data'!AM:AM,"Yes",'Audit Raw data'!J:J,A:A,'Audit Raw data'!E:E,'Day wise agent'!F:F)</f>
        <v>0</v>
      </c>
      <c r="J1149">
        <f>COUNTIFS('Audit Raw data'!AM:AM,"NO",'Audit Raw data'!J:J,A:A,'Audit Raw data'!E:E,'Day wise agent'!F:F)</f>
        <v>0</v>
      </c>
      <c r="K1149" s="12" t="str">
        <f t="shared" si="17"/>
        <v xml:space="preserve"> </v>
      </c>
    </row>
    <row r="1150" spans="3:11" x14ac:dyDescent="0.35">
      <c r="C1150" s="32"/>
      <c r="F1150" s="32"/>
      <c r="G1150">
        <f>COUNTIFS('Audit Raw data'!J:J,A:A,'Audit Raw data'!E:E,F:F)</f>
        <v>0</v>
      </c>
      <c r="H1150" s="42" t="str">
        <f>IFERROR(SUMIFS('Audit Raw data'!BZ:BZ,'Audit Raw data'!J:J,A:A,'Audit Raw data'!E:E,F:F)/G1150,"-")</f>
        <v>-</v>
      </c>
      <c r="I1150">
        <f>COUNTIFS('Audit Raw data'!AM:AM,"Yes",'Audit Raw data'!J:J,A:A,'Audit Raw data'!E:E,'Day wise agent'!F:F)</f>
        <v>0</v>
      </c>
      <c r="J1150">
        <f>COUNTIFS('Audit Raw data'!AM:AM,"NO",'Audit Raw data'!J:J,A:A,'Audit Raw data'!E:E,'Day wise agent'!F:F)</f>
        <v>0</v>
      </c>
      <c r="K1150" s="12" t="str">
        <f t="shared" si="17"/>
        <v xml:space="preserve"> </v>
      </c>
    </row>
    <row r="1151" spans="3:11" x14ac:dyDescent="0.35">
      <c r="C1151" s="32"/>
      <c r="F1151" s="32"/>
      <c r="G1151">
        <f>COUNTIFS('Audit Raw data'!J:J,A:A,'Audit Raw data'!E:E,F:F)</f>
        <v>0</v>
      </c>
      <c r="H1151" s="42" t="str">
        <f>IFERROR(SUMIFS('Audit Raw data'!BZ:BZ,'Audit Raw data'!J:J,A:A,'Audit Raw data'!E:E,F:F)/G1151,"-")</f>
        <v>-</v>
      </c>
      <c r="I1151">
        <f>COUNTIFS('Audit Raw data'!AM:AM,"Yes",'Audit Raw data'!J:J,A:A,'Audit Raw data'!E:E,'Day wise agent'!F:F)</f>
        <v>0</v>
      </c>
      <c r="J1151">
        <f>COUNTIFS('Audit Raw data'!AM:AM,"NO",'Audit Raw data'!J:J,A:A,'Audit Raw data'!E:E,'Day wise agent'!F:F)</f>
        <v>0</v>
      </c>
      <c r="K1151" s="12" t="str">
        <f t="shared" si="17"/>
        <v xml:space="preserve"> </v>
      </c>
    </row>
    <row r="1152" spans="3:11" x14ac:dyDescent="0.35">
      <c r="C1152" s="32"/>
      <c r="F1152" s="32"/>
      <c r="G1152">
        <f>COUNTIFS('Audit Raw data'!J:J,A:A,'Audit Raw data'!E:E,F:F)</f>
        <v>0</v>
      </c>
      <c r="H1152" s="42" t="str">
        <f>IFERROR(SUMIFS('Audit Raw data'!BZ:BZ,'Audit Raw data'!J:J,A:A,'Audit Raw data'!E:E,F:F)/G1152,"-")</f>
        <v>-</v>
      </c>
      <c r="I1152">
        <f>COUNTIFS('Audit Raw data'!AM:AM,"Yes",'Audit Raw data'!J:J,A:A,'Audit Raw data'!E:E,'Day wise agent'!F:F)</f>
        <v>0</v>
      </c>
      <c r="J1152">
        <f>COUNTIFS('Audit Raw data'!AM:AM,"NO",'Audit Raw data'!J:J,A:A,'Audit Raw data'!E:E,'Day wise agent'!F:F)</f>
        <v>0</v>
      </c>
      <c r="K1152" s="12" t="str">
        <f t="shared" si="17"/>
        <v xml:space="preserve"> </v>
      </c>
    </row>
    <row r="1153" spans="3:11" x14ac:dyDescent="0.35">
      <c r="C1153" s="32"/>
      <c r="F1153" s="32"/>
      <c r="G1153">
        <f>COUNTIFS('Audit Raw data'!J:J,A:A,'Audit Raw data'!E:E,F:F)</f>
        <v>0</v>
      </c>
      <c r="H1153" s="42" t="str">
        <f>IFERROR(SUMIFS('Audit Raw data'!BZ:BZ,'Audit Raw data'!J:J,A:A,'Audit Raw data'!E:E,F:F)/G1153,"-")</f>
        <v>-</v>
      </c>
      <c r="I1153">
        <f>COUNTIFS('Audit Raw data'!AM:AM,"Yes",'Audit Raw data'!J:J,A:A,'Audit Raw data'!E:E,'Day wise agent'!F:F)</f>
        <v>0</v>
      </c>
      <c r="J1153">
        <f>COUNTIFS('Audit Raw data'!AM:AM,"NO",'Audit Raw data'!J:J,A:A,'Audit Raw data'!E:E,'Day wise agent'!F:F)</f>
        <v>0</v>
      </c>
      <c r="K1153" s="12" t="str">
        <f t="shared" si="17"/>
        <v xml:space="preserve"> </v>
      </c>
    </row>
    <row r="1154" spans="3:11" x14ac:dyDescent="0.35">
      <c r="C1154" s="32"/>
      <c r="F1154" s="32"/>
      <c r="G1154">
        <f>COUNTIFS('Audit Raw data'!J:J,A:A,'Audit Raw data'!E:E,F:F)</f>
        <v>0</v>
      </c>
      <c r="H1154" s="42" t="str">
        <f>IFERROR(SUMIFS('Audit Raw data'!BZ:BZ,'Audit Raw data'!J:J,A:A,'Audit Raw data'!E:E,F:F)/G1154,"-")</f>
        <v>-</v>
      </c>
      <c r="I1154">
        <f>COUNTIFS('Audit Raw data'!AM:AM,"Yes",'Audit Raw data'!J:J,A:A,'Audit Raw data'!E:E,'Day wise agent'!F:F)</f>
        <v>0</v>
      </c>
      <c r="J1154">
        <f>COUNTIFS('Audit Raw data'!AM:AM,"NO",'Audit Raw data'!J:J,A:A,'Audit Raw data'!E:E,'Day wise agent'!F:F)</f>
        <v>0</v>
      </c>
      <c r="K1154" s="12" t="str">
        <f t="shared" si="17"/>
        <v xml:space="preserve"> </v>
      </c>
    </row>
    <row r="1155" spans="3:11" x14ac:dyDescent="0.35">
      <c r="C1155" s="32"/>
      <c r="F1155" s="32"/>
      <c r="G1155">
        <f>COUNTIFS('Audit Raw data'!J:J,A:A,'Audit Raw data'!E:E,F:F)</f>
        <v>0</v>
      </c>
      <c r="H1155" s="42" t="str">
        <f>IFERROR(SUMIFS('Audit Raw data'!BZ:BZ,'Audit Raw data'!J:J,A:A,'Audit Raw data'!E:E,F:F)/G1155,"-")</f>
        <v>-</v>
      </c>
      <c r="I1155">
        <f>COUNTIFS('Audit Raw data'!AM:AM,"Yes",'Audit Raw data'!J:J,A:A,'Audit Raw data'!E:E,'Day wise agent'!F:F)</f>
        <v>0</v>
      </c>
      <c r="J1155">
        <f>COUNTIFS('Audit Raw data'!AM:AM,"NO",'Audit Raw data'!J:J,A:A,'Audit Raw data'!E:E,'Day wise agent'!F:F)</f>
        <v>0</v>
      </c>
      <c r="K1155" s="12" t="str">
        <f t="shared" ref="K1155:K1218" si="18">IFERROR(I1155/G1155," ")</f>
        <v xml:space="preserve"> </v>
      </c>
    </row>
    <row r="1156" spans="3:11" x14ac:dyDescent="0.35">
      <c r="C1156" s="32"/>
      <c r="F1156" s="32"/>
      <c r="G1156">
        <f>COUNTIFS('Audit Raw data'!J:J,A:A,'Audit Raw data'!E:E,F:F)</f>
        <v>0</v>
      </c>
      <c r="H1156" s="42" t="str">
        <f>IFERROR(SUMIFS('Audit Raw data'!BZ:BZ,'Audit Raw data'!J:J,A:A,'Audit Raw data'!E:E,F:F)/G1156,"-")</f>
        <v>-</v>
      </c>
      <c r="I1156">
        <f>COUNTIFS('Audit Raw data'!AM:AM,"Yes",'Audit Raw data'!J:J,A:A,'Audit Raw data'!E:E,'Day wise agent'!F:F)</f>
        <v>0</v>
      </c>
      <c r="J1156">
        <f>COUNTIFS('Audit Raw data'!AM:AM,"NO",'Audit Raw data'!J:J,A:A,'Audit Raw data'!E:E,'Day wise agent'!F:F)</f>
        <v>0</v>
      </c>
      <c r="K1156" s="12" t="str">
        <f t="shared" si="18"/>
        <v xml:space="preserve"> </v>
      </c>
    </row>
    <row r="1157" spans="3:11" x14ac:dyDescent="0.35">
      <c r="C1157" s="32"/>
      <c r="F1157" s="32"/>
      <c r="G1157">
        <f>COUNTIFS('Audit Raw data'!J:J,A:A,'Audit Raw data'!E:E,F:F)</f>
        <v>0</v>
      </c>
      <c r="H1157" s="42" t="str">
        <f>IFERROR(SUMIFS('Audit Raw data'!BZ:BZ,'Audit Raw data'!J:J,A:A,'Audit Raw data'!E:E,F:F)/G1157,"-")</f>
        <v>-</v>
      </c>
      <c r="I1157">
        <f>COUNTIFS('Audit Raw data'!AM:AM,"Yes",'Audit Raw data'!J:J,A:A,'Audit Raw data'!E:E,'Day wise agent'!F:F)</f>
        <v>0</v>
      </c>
      <c r="J1157">
        <f>COUNTIFS('Audit Raw data'!AM:AM,"NO",'Audit Raw data'!J:J,A:A,'Audit Raw data'!E:E,'Day wise agent'!F:F)</f>
        <v>0</v>
      </c>
      <c r="K1157" s="12" t="str">
        <f t="shared" si="18"/>
        <v xml:space="preserve"> </v>
      </c>
    </row>
    <row r="1158" spans="3:11" x14ac:dyDescent="0.35">
      <c r="C1158" s="32"/>
      <c r="F1158" s="32"/>
      <c r="G1158">
        <f>COUNTIFS('Audit Raw data'!J:J,A:A,'Audit Raw data'!E:E,F:F)</f>
        <v>0</v>
      </c>
      <c r="H1158" s="42" t="str">
        <f>IFERROR(SUMIFS('Audit Raw data'!BZ:BZ,'Audit Raw data'!J:J,A:A,'Audit Raw data'!E:E,F:F)/G1158,"-")</f>
        <v>-</v>
      </c>
      <c r="I1158">
        <f>COUNTIFS('Audit Raw data'!AM:AM,"Yes",'Audit Raw data'!J:J,A:A,'Audit Raw data'!E:E,'Day wise agent'!F:F)</f>
        <v>0</v>
      </c>
      <c r="J1158">
        <f>COUNTIFS('Audit Raw data'!AM:AM,"NO",'Audit Raw data'!J:J,A:A,'Audit Raw data'!E:E,'Day wise agent'!F:F)</f>
        <v>0</v>
      </c>
      <c r="K1158" s="12" t="str">
        <f t="shared" si="18"/>
        <v xml:space="preserve"> </v>
      </c>
    </row>
    <row r="1159" spans="3:11" x14ac:dyDescent="0.35">
      <c r="C1159" s="32"/>
      <c r="F1159" s="32"/>
      <c r="G1159">
        <f>COUNTIFS('Audit Raw data'!J:J,A:A,'Audit Raw data'!E:E,F:F)</f>
        <v>0</v>
      </c>
      <c r="H1159" s="42" t="str">
        <f>IFERROR(SUMIFS('Audit Raw data'!BZ:BZ,'Audit Raw data'!J:J,A:A,'Audit Raw data'!E:E,F:F)/G1159,"-")</f>
        <v>-</v>
      </c>
      <c r="I1159">
        <f>COUNTIFS('Audit Raw data'!AM:AM,"Yes",'Audit Raw data'!J:J,A:A,'Audit Raw data'!E:E,'Day wise agent'!F:F)</f>
        <v>0</v>
      </c>
      <c r="J1159">
        <f>COUNTIFS('Audit Raw data'!AM:AM,"NO",'Audit Raw data'!J:J,A:A,'Audit Raw data'!E:E,'Day wise agent'!F:F)</f>
        <v>0</v>
      </c>
      <c r="K1159" s="12" t="str">
        <f t="shared" si="18"/>
        <v xml:space="preserve"> </v>
      </c>
    </row>
    <row r="1160" spans="3:11" x14ac:dyDescent="0.35">
      <c r="C1160" s="32"/>
      <c r="F1160" s="32"/>
      <c r="G1160">
        <f>COUNTIFS('Audit Raw data'!J:J,A:A,'Audit Raw data'!E:E,F:F)</f>
        <v>0</v>
      </c>
      <c r="H1160" s="42" t="str">
        <f>IFERROR(SUMIFS('Audit Raw data'!BZ:BZ,'Audit Raw data'!J:J,A:A,'Audit Raw data'!E:E,F:F)/G1160,"-")</f>
        <v>-</v>
      </c>
      <c r="I1160">
        <f>COUNTIFS('Audit Raw data'!AM:AM,"Yes",'Audit Raw data'!J:J,A:A,'Audit Raw data'!E:E,'Day wise agent'!F:F)</f>
        <v>0</v>
      </c>
      <c r="J1160">
        <f>COUNTIFS('Audit Raw data'!AM:AM,"NO",'Audit Raw data'!J:J,A:A,'Audit Raw data'!E:E,'Day wise agent'!F:F)</f>
        <v>0</v>
      </c>
      <c r="K1160" s="12" t="str">
        <f t="shared" si="18"/>
        <v xml:space="preserve"> </v>
      </c>
    </row>
    <row r="1161" spans="3:11" x14ac:dyDescent="0.35">
      <c r="C1161" s="32"/>
      <c r="F1161" s="32"/>
      <c r="G1161">
        <f>COUNTIFS('Audit Raw data'!J:J,A:A,'Audit Raw data'!E:E,F:F)</f>
        <v>0</v>
      </c>
      <c r="H1161" s="42" t="str">
        <f>IFERROR(SUMIFS('Audit Raw data'!BZ:BZ,'Audit Raw data'!J:J,A:A,'Audit Raw data'!E:E,F:F)/G1161,"-")</f>
        <v>-</v>
      </c>
      <c r="I1161">
        <f>COUNTIFS('Audit Raw data'!AM:AM,"Yes",'Audit Raw data'!J:J,A:A,'Audit Raw data'!E:E,'Day wise agent'!F:F)</f>
        <v>0</v>
      </c>
      <c r="J1161">
        <f>COUNTIFS('Audit Raw data'!AM:AM,"NO",'Audit Raw data'!J:J,A:A,'Audit Raw data'!E:E,'Day wise agent'!F:F)</f>
        <v>0</v>
      </c>
      <c r="K1161" s="12" t="str">
        <f t="shared" si="18"/>
        <v xml:space="preserve"> </v>
      </c>
    </row>
    <row r="1162" spans="3:11" x14ac:dyDescent="0.35">
      <c r="C1162" s="32"/>
      <c r="F1162" s="32"/>
      <c r="G1162">
        <f>COUNTIFS('Audit Raw data'!J:J,A:A,'Audit Raw data'!E:E,F:F)</f>
        <v>0</v>
      </c>
      <c r="H1162" s="42" t="str">
        <f>IFERROR(SUMIFS('Audit Raw data'!BZ:BZ,'Audit Raw data'!J:J,A:A,'Audit Raw data'!E:E,F:F)/G1162,"-")</f>
        <v>-</v>
      </c>
      <c r="I1162">
        <f>COUNTIFS('Audit Raw data'!AM:AM,"Yes",'Audit Raw data'!J:J,A:A,'Audit Raw data'!E:E,'Day wise agent'!F:F)</f>
        <v>0</v>
      </c>
      <c r="J1162">
        <f>COUNTIFS('Audit Raw data'!AM:AM,"NO",'Audit Raw data'!J:J,A:A,'Audit Raw data'!E:E,'Day wise agent'!F:F)</f>
        <v>0</v>
      </c>
      <c r="K1162" s="12" t="str">
        <f t="shared" si="18"/>
        <v xml:space="preserve"> </v>
      </c>
    </row>
    <row r="1163" spans="3:11" x14ac:dyDescent="0.35">
      <c r="C1163" s="32"/>
      <c r="F1163" s="32"/>
      <c r="G1163">
        <f>COUNTIFS('Audit Raw data'!J:J,A:A,'Audit Raw data'!E:E,F:F)</f>
        <v>0</v>
      </c>
      <c r="H1163" s="42" t="str">
        <f>IFERROR(SUMIFS('Audit Raw data'!BZ:BZ,'Audit Raw data'!J:J,A:A,'Audit Raw data'!E:E,F:F)/G1163,"-")</f>
        <v>-</v>
      </c>
      <c r="I1163">
        <f>COUNTIFS('Audit Raw data'!AM:AM,"Yes",'Audit Raw data'!J:J,A:A,'Audit Raw data'!E:E,'Day wise agent'!F:F)</f>
        <v>0</v>
      </c>
      <c r="J1163">
        <f>COUNTIFS('Audit Raw data'!AM:AM,"NO",'Audit Raw data'!J:J,A:A,'Audit Raw data'!E:E,'Day wise agent'!F:F)</f>
        <v>0</v>
      </c>
      <c r="K1163" s="12" t="str">
        <f t="shared" si="18"/>
        <v xml:space="preserve"> </v>
      </c>
    </row>
    <row r="1164" spans="3:11" x14ac:dyDescent="0.35">
      <c r="C1164" s="32"/>
      <c r="F1164" s="32"/>
      <c r="G1164">
        <f>COUNTIFS('Audit Raw data'!J:J,A:A,'Audit Raw data'!E:E,F:F)</f>
        <v>0</v>
      </c>
      <c r="H1164" s="42" t="str">
        <f>IFERROR(SUMIFS('Audit Raw data'!BZ:BZ,'Audit Raw data'!J:J,A:A,'Audit Raw data'!E:E,F:F)/G1164,"-")</f>
        <v>-</v>
      </c>
      <c r="I1164">
        <f>COUNTIFS('Audit Raw data'!AM:AM,"Yes",'Audit Raw data'!J:J,A:A,'Audit Raw data'!E:E,'Day wise agent'!F:F)</f>
        <v>0</v>
      </c>
      <c r="J1164">
        <f>COUNTIFS('Audit Raw data'!AM:AM,"NO",'Audit Raw data'!J:J,A:A,'Audit Raw data'!E:E,'Day wise agent'!F:F)</f>
        <v>0</v>
      </c>
      <c r="K1164" s="12" t="str">
        <f t="shared" si="18"/>
        <v xml:space="preserve"> </v>
      </c>
    </row>
    <row r="1165" spans="3:11" x14ac:dyDescent="0.35">
      <c r="C1165" s="32"/>
      <c r="F1165" s="32"/>
      <c r="G1165">
        <f>COUNTIFS('Audit Raw data'!J:J,A:A,'Audit Raw data'!E:E,F:F)</f>
        <v>0</v>
      </c>
      <c r="H1165" s="42" t="str">
        <f>IFERROR(SUMIFS('Audit Raw data'!BZ:BZ,'Audit Raw data'!J:J,A:A,'Audit Raw data'!E:E,F:F)/G1165,"-")</f>
        <v>-</v>
      </c>
      <c r="I1165">
        <f>COUNTIFS('Audit Raw data'!AM:AM,"Yes",'Audit Raw data'!J:J,A:A,'Audit Raw data'!E:E,'Day wise agent'!F:F)</f>
        <v>0</v>
      </c>
      <c r="J1165">
        <f>COUNTIFS('Audit Raw data'!AM:AM,"NO",'Audit Raw data'!J:J,A:A,'Audit Raw data'!E:E,'Day wise agent'!F:F)</f>
        <v>0</v>
      </c>
      <c r="K1165" s="12" t="str">
        <f t="shared" si="18"/>
        <v xml:space="preserve"> </v>
      </c>
    </row>
    <row r="1166" spans="3:11" x14ac:dyDescent="0.35">
      <c r="C1166" s="32"/>
      <c r="F1166" s="32"/>
      <c r="G1166">
        <f>COUNTIFS('Audit Raw data'!J:J,A:A,'Audit Raw data'!E:E,F:F)</f>
        <v>0</v>
      </c>
      <c r="H1166" s="42" t="str">
        <f>IFERROR(SUMIFS('Audit Raw data'!BZ:BZ,'Audit Raw data'!J:J,A:A,'Audit Raw data'!E:E,F:F)/G1166,"-")</f>
        <v>-</v>
      </c>
      <c r="I1166">
        <f>COUNTIFS('Audit Raw data'!AM:AM,"Yes",'Audit Raw data'!J:J,A:A,'Audit Raw data'!E:E,'Day wise agent'!F:F)</f>
        <v>0</v>
      </c>
      <c r="J1166">
        <f>COUNTIFS('Audit Raw data'!AM:AM,"NO",'Audit Raw data'!J:J,A:A,'Audit Raw data'!E:E,'Day wise agent'!F:F)</f>
        <v>0</v>
      </c>
      <c r="K1166" s="12" t="str">
        <f t="shared" si="18"/>
        <v xml:space="preserve"> </v>
      </c>
    </row>
    <row r="1167" spans="3:11" x14ac:dyDescent="0.35">
      <c r="C1167" s="32"/>
      <c r="F1167" s="32"/>
      <c r="G1167">
        <f>COUNTIFS('Audit Raw data'!J:J,A:A,'Audit Raw data'!E:E,F:F)</f>
        <v>0</v>
      </c>
      <c r="H1167" s="42" t="str">
        <f>IFERROR(SUMIFS('Audit Raw data'!BZ:BZ,'Audit Raw data'!J:J,A:A,'Audit Raw data'!E:E,F:F)/G1167,"-")</f>
        <v>-</v>
      </c>
      <c r="I1167">
        <f>COUNTIFS('Audit Raw data'!AM:AM,"Yes",'Audit Raw data'!J:J,A:A,'Audit Raw data'!E:E,'Day wise agent'!F:F)</f>
        <v>0</v>
      </c>
      <c r="J1167">
        <f>COUNTIFS('Audit Raw data'!AM:AM,"NO",'Audit Raw data'!J:J,A:A,'Audit Raw data'!E:E,'Day wise agent'!F:F)</f>
        <v>0</v>
      </c>
      <c r="K1167" s="12" t="str">
        <f t="shared" si="18"/>
        <v xml:space="preserve"> </v>
      </c>
    </row>
    <row r="1168" spans="3:11" x14ac:dyDescent="0.35">
      <c r="C1168" s="32"/>
      <c r="F1168" s="32"/>
      <c r="G1168">
        <f>COUNTIFS('Audit Raw data'!J:J,A:A,'Audit Raw data'!E:E,F:F)</f>
        <v>0</v>
      </c>
      <c r="H1168" s="42" t="str">
        <f>IFERROR(SUMIFS('Audit Raw data'!BZ:BZ,'Audit Raw data'!J:J,A:A,'Audit Raw data'!E:E,F:F)/G1168,"-")</f>
        <v>-</v>
      </c>
      <c r="I1168">
        <f>COUNTIFS('Audit Raw data'!AM:AM,"Yes",'Audit Raw data'!J:J,A:A,'Audit Raw data'!E:E,'Day wise agent'!F:F)</f>
        <v>0</v>
      </c>
      <c r="J1168">
        <f>COUNTIFS('Audit Raw data'!AM:AM,"NO",'Audit Raw data'!J:J,A:A,'Audit Raw data'!E:E,'Day wise agent'!F:F)</f>
        <v>0</v>
      </c>
      <c r="K1168" s="12" t="str">
        <f t="shared" si="18"/>
        <v xml:space="preserve"> </v>
      </c>
    </row>
    <row r="1169" spans="3:11" x14ac:dyDescent="0.35">
      <c r="C1169" s="32"/>
      <c r="F1169" s="32"/>
      <c r="G1169">
        <f>COUNTIFS('Audit Raw data'!J:J,A:A,'Audit Raw data'!E:E,F:F)</f>
        <v>0</v>
      </c>
      <c r="H1169" s="42" t="str">
        <f>IFERROR(SUMIFS('Audit Raw data'!BZ:BZ,'Audit Raw data'!J:J,A:A,'Audit Raw data'!E:E,F:F)/G1169,"-")</f>
        <v>-</v>
      </c>
      <c r="I1169">
        <f>COUNTIFS('Audit Raw data'!AM:AM,"Yes",'Audit Raw data'!J:J,A:A,'Audit Raw data'!E:E,'Day wise agent'!F:F)</f>
        <v>0</v>
      </c>
      <c r="J1169">
        <f>COUNTIFS('Audit Raw data'!AM:AM,"NO",'Audit Raw data'!J:J,A:A,'Audit Raw data'!E:E,'Day wise agent'!F:F)</f>
        <v>0</v>
      </c>
      <c r="K1169" s="12" t="str">
        <f t="shared" si="18"/>
        <v xml:space="preserve"> </v>
      </c>
    </row>
    <row r="1170" spans="3:11" x14ac:dyDescent="0.35">
      <c r="C1170" s="32"/>
      <c r="F1170" s="32"/>
      <c r="G1170">
        <f>COUNTIFS('Audit Raw data'!J:J,A:A,'Audit Raw data'!E:E,F:F)</f>
        <v>0</v>
      </c>
      <c r="H1170" s="42" t="str">
        <f>IFERROR(SUMIFS('Audit Raw data'!BZ:BZ,'Audit Raw data'!J:J,A:A,'Audit Raw data'!E:E,F:F)/G1170,"-")</f>
        <v>-</v>
      </c>
      <c r="I1170">
        <f>COUNTIFS('Audit Raw data'!AM:AM,"Yes",'Audit Raw data'!J:J,A:A,'Audit Raw data'!E:E,'Day wise agent'!F:F)</f>
        <v>0</v>
      </c>
      <c r="J1170">
        <f>COUNTIFS('Audit Raw data'!AM:AM,"NO",'Audit Raw data'!J:J,A:A,'Audit Raw data'!E:E,'Day wise agent'!F:F)</f>
        <v>0</v>
      </c>
      <c r="K1170" s="12" t="str">
        <f t="shared" si="18"/>
        <v xml:space="preserve"> </v>
      </c>
    </row>
    <row r="1171" spans="3:11" x14ac:dyDescent="0.35">
      <c r="C1171" s="32"/>
      <c r="F1171" s="32"/>
      <c r="G1171">
        <f>COUNTIFS('Audit Raw data'!J:J,A:A,'Audit Raw data'!E:E,F:F)</f>
        <v>0</v>
      </c>
      <c r="H1171" s="42" t="str">
        <f>IFERROR(SUMIFS('Audit Raw data'!BZ:BZ,'Audit Raw data'!J:J,A:A,'Audit Raw data'!E:E,F:F)/G1171,"-")</f>
        <v>-</v>
      </c>
      <c r="I1171">
        <f>COUNTIFS('Audit Raw data'!AM:AM,"Yes",'Audit Raw data'!J:J,A:A,'Audit Raw data'!E:E,'Day wise agent'!F:F)</f>
        <v>0</v>
      </c>
      <c r="J1171">
        <f>COUNTIFS('Audit Raw data'!AM:AM,"NO",'Audit Raw data'!J:J,A:A,'Audit Raw data'!E:E,'Day wise agent'!F:F)</f>
        <v>0</v>
      </c>
      <c r="K1171" s="12" t="str">
        <f t="shared" si="18"/>
        <v xml:space="preserve"> </v>
      </c>
    </row>
    <row r="1172" spans="3:11" x14ac:dyDescent="0.35">
      <c r="C1172" s="32"/>
      <c r="F1172" s="32"/>
      <c r="G1172">
        <f>COUNTIFS('Audit Raw data'!J:J,A:A,'Audit Raw data'!E:E,F:F)</f>
        <v>0</v>
      </c>
      <c r="H1172" s="42" t="str">
        <f>IFERROR(SUMIFS('Audit Raw data'!BZ:BZ,'Audit Raw data'!J:J,A:A,'Audit Raw data'!E:E,F:F)/G1172,"-")</f>
        <v>-</v>
      </c>
      <c r="I1172">
        <f>COUNTIFS('Audit Raw data'!AM:AM,"Yes",'Audit Raw data'!J:J,A:A,'Audit Raw data'!E:E,'Day wise agent'!F:F)</f>
        <v>0</v>
      </c>
      <c r="J1172">
        <f>COUNTIFS('Audit Raw data'!AM:AM,"NO",'Audit Raw data'!J:J,A:A,'Audit Raw data'!E:E,'Day wise agent'!F:F)</f>
        <v>0</v>
      </c>
      <c r="K1172" s="12" t="str">
        <f t="shared" si="18"/>
        <v xml:space="preserve"> </v>
      </c>
    </row>
    <row r="1173" spans="3:11" x14ac:dyDescent="0.35">
      <c r="C1173" s="32"/>
      <c r="F1173" s="32"/>
      <c r="G1173">
        <f>COUNTIFS('Audit Raw data'!J:J,A:A,'Audit Raw data'!E:E,F:F)</f>
        <v>0</v>
      </c>
      <c r="H1173" s="42" t="str">
        <f>IFERROR(SUMIFS('Audit Raw data'!BZ:BZ,'Audit Raw data'!J:J,A:A,'Audit Raw data'!E:E,F:F)/G1173,"-")</f>
        <v>-</v>
      </c>
      <c r="I1173">
        <f>COUNTIFS('Audit Raw data'!AM:AM,"Yes",'Audit Raw data'!J:J,A:A,'Audit Raw data'!E:E,'Day wise agent'!F:F)</f>
        <v>0</v>
      </c>
      <c r="J1173">
        <f>COUNTIFS('Audit Raw data'!AM:AM,"NO",'Audit Raw data'!J:J,A:A,'Audit Raw data'!E:E,'Day wise agent'!F:F)</f>
        <v>0</v>
      </c>
      <c r="K1173" s="12" t="str">
        <f t="shared" si="18"/>
        <v xml:space="preserve"> </v>
      </c>
    </row>
    <row r="1174" spans="3:11" x14ac:dyDescent="0.35">
      <c r="C1174" s="32"/>
      <c r="F1174" s="32"/>
      <c r="G1174">
        <f>COUNTIFS('Audit Raw data'!J:J,A:A,'Audit Raw data'!E:E,F:F)</f>
        <v>0</v>
      </c>
      <c r="H1174" s="42" t="str">
        <f>IFERROR(SUMIFS('Audit Raw data'!BZ:BZ,'Audit Raw data'!J:J,A:A,'Audit Raw data'!E:E,F:F)/G1174,"-")</f>
        <v>-</v>
      </c>
      <c r="I1174">
        <f>COUNTIFS('Audit Raw data'!AM:AM,"Yes",'Audit Raw data'!J:J,A:A,'Audit Raw data'!E:E,'Day wise agent'!F:F)</f>
        <v>0</v>
      </c>
      <c r="J1174">
        <f>COUNTIFS('Audit Raw data'!AM:AM,"NO",'Audit Raw data'!J:J,A:A,'Audit Raw data'!E:E,'Day wise agent'!F:F)</f>
        <v>0</v>
      </c>
      <c r="K1174" s="12" t="str">
        <f t="shared" si="18"/>
        <v xml:space="preserve"> </v>
      </c>
    </row>
    <row r="1175" spans="3:11" x14ac:dyDescent="0.35">
      <c r="C1175" s="32"/>
      <c r="F1175" s="32"/>
      <c r="G1175">
        <f>COUNTIFS('Audit Raw data'!J:J,A:A,'Audit Raw data'!E:E,F:F)</f>
        <v>0</v>
      </c>
      <c r="H1175" s="42" t="str">
        <f>IFERROR(SUMIFS('Audit Raw data'!BZ:BZ,'Audit Raw data'!J:J,A:A,'Audit Raw data'!E:E,F:F)/G1175,"-")</f>
        <v>-</v>
      </c>
      <c r="I1175">
        <f>COUNTIFS('Audit Raw data'!AM:AM,"Yes",'Audit Raw data'!J:J,A:A,'Audit Raw data'!E:E,'Day wise agent'!F:F)</f>
        <v>0</v>
      </c>
      <c r="J1175">
        <f>COUNTIFS('Audit Raw data'!AM:AM,"NO",'Audit Raw data'!J:J,A:A,'Audit Raw data'!E:E,'Day wise agent'!F:F)</f>
        <v>0</v>
      </c>
      <c r="K1175" s="12" t="str">
        <f t="shared" si="18"/>
        <v xml:space="preserve"> </v>
      </c>
    </row>
    <row r="1176" spans="3:11" x14ac:dyDescent="0.35">
      <c r="C1176" s="32"/>
      <c r="F1176" s="32"/>
      <c r="G1176">
        <f>COUNTIFS('Audit Raw data'!J:J,A:A,'Audit Raw data'!E:E,F:F)</f>
        <v>0</v>
      </c>
      <c r="H1176" s="42" t="str">
        <f>IFERROR(SUMIFS('Audit Raw data'!BZ:BZ,'Audit Raw data'!J:J,A:A,'Audit Raw data'!E:E,F:F)/G1176,"-")</f>
        <v>-</v>
      </c>
      <c r="I1176">
        <f>COUNTIFS('Audit Raw data'!AM:AM,"Yes",'Audit Raw data'!J:J,A:A,'Audit Raw data'!E:E,'Day wise agent'!F:F)</f>
        <v>0</v>
      </c>
      <c r="J1176">
        <f>COUNTIFS('Audit Raw data'!AM:AM,"NO",'Audit Raw data'!J:J,A:A,'Audit Raw data'!E:E,'Day wise agent'!F:F)</f>
        <v>0</v>
      </c>
      <c r="K1176" s="12" t="str">
        <f t="shared" si="18"/>
        <v xml:space="preserve"> </v>
      </c>
    </row>
    <row r="1177" spans="3:11" x14ac:dyDescent="0.35">
      <c r="C1177" s="32"/>
      <c r="F1177" s="32"/>
      <c r="G1177">
        <f>COUNTIFS('Audit Raw data'!J:J,A:A,'Audit Raw data'!E:E,F:F)</f>
        <v>0</v>
      </c>
      <c r="H1177" s="42" t="str">
        <f>IFERROR(SUMIFS('Audit Raw data'!BZ:BZ,'Audit Raw data'!J:J,A:A,'Audit Raw data'!E:E,F:F)/G1177,"-")</f>
        <v>-</v>
      </c>
      <c r="I1177">
        <f>COUNTIFS('Audit Raw data'!AM:AM,"Yes",'Audit Raw data'!J:J,A:A,'Audit Raw data'!E:E,'Day wise agent'!F:F)</f>
        <v>0</v>
      </c>
      <c r="J1177">
        <f>COUNTIFS('Audit Raw data'!AM:AM,"NO",'Audit Raw data'!J:J,A:A,'Audit Raw data'!E:E,'Day wise agent'!F:F)</f>
        <v>0</v>
      </c>
      <c r="K1177" s="12" t="str">
        <f t="shared" si="18"/>
        <v xml:space="preserve"> </v>
      </c>
    </row>
    <row r="1178" spans="3:11" x14ac:dyDescent="0.35">
      <c r="C1178" s="32"/>
      <c r="F1178" s="32"/>
      <c r="G1178">
        <f>COUNTIFS('Audit Raw data'!J:J,A:A,'Audit Raw data'!E:E,F:F)</f>
        <v>0</v>
      </c>
      <c r="H1178" s="42" t="str">
        <f>IFERROR(SUMIFS('Audit Raw data'!BZ:BZ,'Audit Raw data'!J:J,A:A,'Audit Raw data'!E:E,F:F)/G1178,"-")</f>
        <v>-</v>
      </c>
      <c r="I1178">
        <f>COUNTIFS('Audit Raw data'!AM:AM,"Yes",'Audit Raw data'!J:J,A:A,'Audit Raw data'!E:E,'Day wise agent'!F:F)</f>
        <v>0</v>
      </c>
      <c r="J1178">
        <f>COUNTIFS('Audit Raw data'!AM:AM,"NO",'Audit Raw data'!J:J,A:A,'Audit Raw data'!E:E,'Day wise agent'!F:F)</f>
        <v>0</v>
      </c>
      <c r="K1178" s="12" t="str">
        <f t="shared" si="18"/>
        <v xml:space="preserve"> </v>
      </c>
    </row>
    <row r="1179" spans="3:11" x14ac:dyDescent="0.35">
      <c r="C1179" s="32"/>
      <c r="F1179" s="32"/>
      <c r="G1179">
        <f>COUNTIFS('Audit Raw data'!J:J,A:A,'Audit Raw data'!E:E,F:F)</f>
        <v>0</v>
      </c>
      <c r="H1179" s="42" t="str">
        <f>IFERROR(SUMIFS('Audit Raw data'!BZ:BZ,'Audit Raw data'!J:J,A:A,'Audit Raw data'!E:E,F:F)/G1179,"-")</f>
        <v>-</v>
      </c>
      <c r="I1179">
        <f>COUNTIFS('Audit Raw data'!AM:AM,"Yes",'Audit Raw data'!J:J,A:A,'Audit Raw data'!E:E,'Day wise agent'!F:F)</f>
        <v>0</v>
      </c>
      <c r="J1179">
        <f>COUNTIFS('Audit Raw data'!AM:AM,"NO",'Audit Raw data'!J:J,A:A,'Audit Raw data'!E:E,'Day wise agent'!F:F)</f>
        <v>0</v>
      </c>
      <c r="K1179" s="12" t="str">
        <f t="shared" si="18"/>
        <v xml:space="preserve"> </v>
      </c>
    </row>
    <row r="1180" spans="3:11" x14ac:dyDescent="0.35">
      <c r="C1180" s="32"/>
      <c r="F1180" s="32"/>
      <c r="G1180">
        <f>COUNTIFS('Audit Raw data'!J:J,A:A,'Audit Raw data'!E:E,F:F)</f>
        <v>0</v>
      </c>
      <c r="H1180" s="42" t="str">
        <f>IFERROR(SUMIFS('Audit Raw data'!BZ:BZ,'Audit Raw data'!J:J,A:A,'Audit Raw data'!E:E,F:F)/G1180,"-")</f>
        <v>-</v>
      </c>
      <c r="I1180">
        <f>COUNTIFS('Audit Raw data'!AM:AM,"Yes",'Audit Raw data'!J:J,A:A,'Audit Raw data'!E:E,'Day wise agent'!F:F)</f>
        <v>0</v>
      </c>
      <c r="J1180">
        <f>COUNTIFS('Audit Raw data'!AM:AM,"NO",'Audit Raw data'!J:J,A:A,'Audit Raw data'!E:E,'Day wise agent'!F:F)</f>
        <v>0</v>
      </c>
      <c r="K1180" s="12" t="str">
        <f t="shared" si="18"/>
        <v xml:space="preserve"> </v>
      </c>
    </row>
    <row r="1181" spans="3:11" x14ac:dyDescent="0.35">
      <c r="C1181" s="32"/>
      <c r="F1181" s="32"/>
      <c r="G1181">
        <f>COUNTIFS('Audit Raw data'!J:J,A:A,'Audit Raw data'!E:E,F:F)</f>
        <v>0</v>
      </c>
      <c r="H1181" s="42" t="str">
        <f>IFERROR(SUMIFS('Audit Raw data'!BZ:BZ,'Audit Raw data'!J:J,A:A,'Audit Raw data'!E:E,F:F)/G1181,"-")</f>
        <v>-</v>
      </c>
      <c r="I1181">
        <f>COUNTIFS('Audit Raw data'!AM:AM,"Yes",'Audit Raw data'!J:J,A:A,'Audit Raw data'!E:E,'Day wise agent'!F:F)</f>
        <v>0</v>
      </c>
      <c r="J1181">
        <f>COUNTIFS('Audit Raw data'!AM:AM,"NO",'Audit Raw data'!J:J,A:A,'Audit Raw data'!E:E,'Day wise agent'!F:F)</f>
        <v>0</v>
      </c>
      <c r="K1181" s="12" t="str">
        <f t="shared" si="18"/>
        <v xml:space="preserve"> </v>
      </c>
    </row>
    <row r="1182" spans="3:11" x14ac:dyDescent="0.35">
      <c r="C1182" s="32"/>
      <c r="F1182" s="32"/>
      <c r="G1182">
        <f>COUNTIFS('Audit Raw data'!J:J,A:A,'Audit Raw data'!E:E,F:F)</f>
        <v>0</v>
      </c>
      <c r="H1182" s="42" t="str">
        <f>IFERROR(SUMIFS('Audit Raw data'!BZ:BZ,'Audit Raw data'!J:J,A:A,'Audit Raw data'!E:E,F:F)/G1182,"-")</f>
        <v>-</v>
      </c>
      <c r="I1182">
        <f>COUNTIFS('Audit Raw data'!AM:AM,"Yes",'Audit Raw data'!J:J,A:A,'Audit Raw data'!E:E,'Day wise agent'!F:F)</f>
        <v>0</v>
      </c>
      <c r="J1182">
        <f>COUNTIFS('Audit Raw data'!AM:AM,"NO",'Audit Raw data'!J:J,A:A,'Audit Raw data'!E:E,'Day wise agent'!F:F)</f>
        <v>0</v>
      </c>
      <c r="K1182" s="12" t="str">
        <f t="shared" si="18"/>
        <v xml:space="preserve"> </v>
      </c>
    </row>
    <row r="1183" spans="3:11" x14ac:dyDescent="0.35">
      <c r="C1183" s="32"/>
      <c r="F1183" s="32"/>
      <c r="G1183">
        <f>COUNTIFS('Audit Raw data'!J:J,A:A,'Audit Raw data'!E:E,F:F)</f>
        <v>0</v>
      </c>
      <c r="H1183" s="42" t="str">
        <f>IFERROR(SUMIFS('Audit Raw data'!BZ:BZ,'Audit Raw data'!J:J,A:A,'Audit Raw data'!E:E,F:F)/G1183,"-")</f>
        <v>-</v>
      </c>
      <c r="I1183">
        <f>COUNTIFS('Audit Raw data'!AM:AM,"Yes",'Audit Raw data'!J:J,A:A,'Audit Raw data'!E:E,'Day wise agent'!F:F)</f>
        <v>0</v>
      </c>
      <c r="J1183">
        <f>COUNTIFS('Audit Raw data'!AM:AM,"NO",'Audit Raw data'!J:J,A:A,'Audit Raw data'!E:E,'Day wise agent'!F:F)</f>
        <v>0</v>
      </c>
      <c r="K1183" s="12" t="str">
        <f t="shared" si="18"/>
        <v xml:space="preserve"> </v>
      </c>
    </row>
    <row r="1184" spans="3:11" x14ac:dyDescent="0.35">
      <c r="C1184" s="32"/>
      <c r="F1184" s="32"/>
      <c r="G1184">
        <f>COUNTIFS('Audit Raw data'!J:J,A:A,'Audit Raw data'!E:E,F:F)</f>
        <v>0</v>
      </c>
      <c r="H1184" s="42" t="str">
        <f>IFERROR(SUMIFS('Audit Raw data'!BZ:BZ,'Audit Raw data'!J:J,A:A,'Audit Raw data'!E:E,F:F)/G1184,"-")</f>
        <v>-</v>
      </c>
      <c r="I1184">
        <f>COUNTIFS('Audit Raw data'!AM:AM,"Yes",'Audit Raw data'!J:J,A:A,'Audit Raw data'!E:E,'Day wise agent'!F:F)</f>
        <v>0</v>
      </c>
      <c r="J1184">
        <f>COUNTIFS('Audit Raw data'!AM:AM,"NO",'Audit Raw data'!J:J,A:A,'Audit Raw data'!E:E,'Day wise agent'!F:F)</f>
        <v>0</v>
      </c>
      <c r="K1184" s="12" t="str">
        <f t="shared" si="18"/>
        <v xml:space="preserve"> </v>
      </c>
    </row>
    <row r="1185" spans="3:11" x14ac:dyDescent="0.35">
      <c r="C1185" s="32"/>
      <c r="F1185" s="32"/>
      <c r="G1185">
        <f>COUNTIFS('Audit Raw data'!J:J,A:A,'Audit Raw data'!E:E,F:F)</f>
        <v>0</v>
      </c>
      <c r="H1185" s="42" t="str">
        <f>IFERROR(SUMIFS('Audit Raw data'!BZ:BZ,'Audit Raw data'!J:J,A:A,'Audit Raw data'!E:E,F:F)/G1185,"-")</f>
        <v>-</v>
      </c>
      <c r="I1185">
        <f>COUNTIFS('Audit Raw data'!AM:AM,"Yes",'Audit Raw data'!J:J,A:A,'Audit Raw data'!E:E,'Day wise agent'!F:F)</f>
        <v>0</v>
      </c>
      <c r="J1185">
        <f>COUNTIFS('Audit Raw data'!AM:AM,"NO",'Audit Raw data'!J:J,A:A,'Audit Raw data'!E:E,'Day wise agent'!F:F)</f>
        <v>0</v>
      </c>
      <c r="K1185" s="12" t="str">
        <f t="shared" si="18"/>
        <v xml:space="preserve"> </v>
      </c>
    </row>
    <row r="1186" spans="3:11" x14ac:dyDescent="0.35">
      <c r="C1186" s="32"/>
      <c r="F1186" s="32"/>
      <c r="G1186">
        <f>COUNTIFS('Audit Raw data'!J:J,A:A,'Audit Raw data'!E:E,F:F)</f>
        <v>0</v>
      </c>
      <c r="H1186" s="42" t="str">
        <f>IFERROR(SUMIFS('Audit Raw data'!BZ:BZ,'Audit Raw data'!J:J,A:A,'Audit Raw data'!E:E,F:F)/G1186,"-")</f>
        <v>-</v>
      </c>
      <c r="I1186">
        <f>COUNTIFS('Audit Raw data'!AM:AM,"Yes",'Audit Raw data'!J:J,A:A,'Audit Raw data'!E:E,'Day wise agent'!F:F)</f>
        <v>0</v>
      </c>
      <c r="J1186">
        <f>COUNTIFS('Audit Raw data'!AM:AM,"NO",'Audit Raw data'!J:J,A:A,'Audit Raw data'!E:E,'Day wise agent'!F:F)</f>
        <v>0</v>
      </c>
      <c r="K1186" s="12" t="str">
        <f t="shared" si="18"/>
        <v xml:space="preserve"> </v>
      </c>
    </row>
    <row r="1187" spans="3:11" x14ac:dyDescent="0.35">
      <c r="C1187" s="32"/>
      <c r="F1187" s="32"/>
      <c r="G1187">
        <f>COUNTIFS('Audit Raw data'!J:J,A:A,'Audit Raw data'!E:E,F:F)</f>
        <v>0</v>
      </c>
      <c r="H1187" s="42" t="str">
        <f>IFERROR(SUMIFS('Audit Raw data'!BZ:BZ,'Audit Raw data'!J:J,A:A,'Audit Raw data'!E:E,F:F)/G1187,"-")</f>
        <v>-</v>
      </c>
      <c r="I1187">
        <f>COUNTIFS('Audit Raw data'!AM:AM,"Yes",'Audit Raw data'!J:J,A:A,'Audit Raw data'!E:E,'Day wise agent'!F:F)</f>
        <v>0</v>
      </c>
      <c r="J1187">
        <f>COUNTIFS('Audit Raw data'!AM:AM,"NO",'Audit Raw data'!J:J,A:A,'Audit Raw data'!E:E,'Day wise agent'!F:F)</f>
        <v>0</v>
      </c>
      <c r="K1187" s="12" t="str">
        <f t="shared" si="18"/>
        <v xml:space="preserve"> </v>
      </c>
    </row>
    <row r="1188" spans="3:11" x14ac:dyDescent="0.35">
      <c r="C1188" s="32"/>
      <c r="F1188" s="32"/>
      <c r="G1188">
        <f>COUNTIFS('Audit Raw data'!J:J,A:A,'Audit Raw data'!E:E,F:F)</f>
        <v>0</v>
      </c>
      <c r="H1188" s="42" t="str">
        <f>IFERROR(SUMIFS('Audit Raw data'!BZ:BZ,'Audit Raw data'!J:J,A:A,'Audit Raw data'!E:E,F:F)/G1188,"-")</f>
        <v>-</v>
      </c>
      <c r="I1188">
        <f>COUNTIFS('Audit Raw data'!AM:AM,"Yes",'Audit Raw data'!J:J,A:A,'Audit Raw data'!E:E,'Day wise agent'!F:F)</f>
        <v>0</v>
      </c>
      <c r="J1188">
        <f>COUNTIFS('Audit Raw data'!AM:AM,"NO",'Audit Raw data'!J:J,A:A,'Audit Raw data'!E:E,'Day wise agent'!F:F)</f>
        <v>0</v>
      </c>
      <c r="K1188" s="12" t="str">
        <f t="shared" si="18"/>
        <v xml:space="preserve"> </v>
      </c>
    </row>
    <row r="1189" spans="3:11" x14ac:dyDescent="0.35">
      <c r="C1189" s="32"/>
      <c r="F1189" s="32"/>
      <c r="G1189">
        <f>COUNTIFS('Audit Raw data'!J:J,A:A,'Audit Raw data'!E:E,F:F)</f>
        <v>0</v>
      </c>
      <c r="H1189" s="42" t="str">
        <f>IFERROR(SUMIFS('Audit Raw data'!BZ:BZ,'Audit Raw data'!J:J,A:A,'Audit Raw data'!E:E,F:F)/G1189,"-")</f>
        <v>-</v>
      </c>
      <c r="I1189">
        <f>COUNTIFS('Audit Raw data'!AM:AM,"Yes",'Audit Raw data'!J:J,A:A,'Audit Raw data'!E:E,'Day wise agent'!F:F)</f>
        <v>0</v>
      </c>
      <c r="J1189">
        <f>COUNTIFS('Audit Raw data'!AM:AM,"NO",'Audit Raw data'!J:J,A:A,'Audit Raw data'!E:E,'Day wise agent'!F:F)</f>
        <v>0</v>
      </c>
      <c r="K1189" s="12" t="str">
        <f t="shared" si="18"/>
        <v xml:space="preserve"> </v>
      </c>
    </row>
    <row r="1190" spans="3:11" x14ac:dyDescent="0.35">
      <c r="C1190" s="32"/>
      <c r="F1190" s="32"/>
      <c r="G1190">
        <f>COUNTIFS('Audit Raw data'!J:J,A:A,'Audit Raw data'!E:E,F:F)</f>
        <v>0</v>
      </c>
      <c r="H1190" s="42" t="str">
        <f>IFERROR(SUMIFS('Audit Raw data'!BZ:BZ,'Audit Raw data'!J:J,A:A,'Audit Raw data'!E:E,F:F)/G1190,"-")</f>
        <v>-</v>
      </c>
      <c r="I1190">
        <f>COUNTIFS('Audit Raw data'!AM:AM,"Yes",'Audit Raw data'!J:J,A:A,'Audit Raw data'!E:E,'Day wise agent'!F:F)</f>
        <v>0</v>
      </c>
      <c r="J1190">
        <f>COUNTIFS('Audit Raw data'!AM:AM,"NO",'Audit Raw data'!J:J,A:A,'Audit Raw data'!E:E,'Day wise agent'!F:F)</f>
        <v>0</v>
      </c>
      <c r="K1190" s="12" t="str">
        <f t="shared" si="18"/>
        <v xml:space="preserve"> </v>
      </c>
    </row>
    <row r="1191" spans="3:11" x14ac:dyDescent="0.35">
      <c r="C1191" s="32"/>
      <c r="F1191" s="32"/>
      <c r="G1191">
        <f>COUNTIFS('Audit Raw data'!J:J,A:A,'Audit Raw data'!E:E,F:F)</f>
        <v>0</v>
      </c>
      <c r="H1191" s="42" t="str">
        <f>IFERROR(SUMIFS('Audit Raw data'!BZ:BZ,'Audit Raw data'!J:J,A:A,'Audit Raw data'!E:E,F:F)/G1191,"-")</f>
        <v>-</v>
      </c>
      <c r="I1191">
        <f>COUNTIFS('Audit Raw data'!AM:AM,"Yes",'Audit Raw data'!J:J,A:A,'Audit Raw data'!E:E,'Day wise agent'!F:F)</f>
        <v>0</v>
      </c>
      <c r="J1191">
        <f>COUNTIFS('Audit Raw data'!AM:AM,"NO",'Audit Raw data'!J:J,A:A,'Audit Raw data'!E:E,'Day wise agent'!F:F)</f>
        <v>0</v>
      </c>
      <c r="K1191" s="12" t="str">
        <f t="shared" si="18"/>
        <v xml:space="preserve"> </v>
      </c>
    </row>
    <row r="1192" spans="3:11" x14ac:dyDescent="0.35">
      <c r="C1192" s="32"/>
      <c r="F1192" s="32"/>
      <c r="G1192">
        <f>COUNTIFS('Audit Raw data'!J:J,A:A,'Audit Raw data'!E:E,F:F)</f>
        <v>0</v>
      </c>
      <c r="H1192" s="42" t="str">
        <f>IFERROR(SUMIFS('Audit Raw data'!BZ:BZ,'Audit Raw data'!J:J,A:A,'Audit Raw data'!E:E,F:F)/G1192,"-")</f>
        <v>-</v>
      </c>
      <c r="I1192">
        <f>COUNTIFS('Audit Raw data'!AM:AM,"Yes",'Audit Raw data'!J:J,A:A,'Audit Raw data'!E:E,'Day wise agent'!F:F)</f>
        <v>0</v>
      </c>
      <c r="J1192">
        <f>COUNTIFS('Audit Raw data'!AM:AM,"NO",'Audit Raw data'!J:J,A:A,'Audit Raw data'!E:E,'Day wise agent'!F:F)</f>
        <v>0</v>
      </c>
      <c r="K1192" s="12" t="str">
        <f t="shared" si="18"/>
        <v xml:space="preserve"> </v>
      </c>
    </row>
    <row r="1193" spans="3:11" x14ac:dyDescent="0.35">
      <c r="C1193" s="32"/>
      <c r="F1193" s="32"/>
      <c r="G1193">
        <f>COUNTIFS('Audit Raw data'!J:J,A:A,'Audit Raw data'!E:E,F:F)</f>
        <v>0</v>
      </c>
      <c r="H1193" s="42" t="str">
        <f>IFERROR(SUMIFS('Audit Raw data'!BZ:BZ,'Audit Raw data'!J:J,A:A,'Audit Raw data'!E:E,F:F)/G1193,"-")</f>
        <v>-</v>
      </c>
      <c r="I1193">
        <f>COUNTIFS('Audit Raw data'!AM:AM,"Yes",'Audit Raw data'!J:J,A:A,'Audit Raw data'!E:E,'Day wise agent'!F:F)</f>
        <v>0</v>
      </c>
      <c r="J1193">
        <f>COUNTIFS('Audit Raw data'!AM:AM,"NO",'Audit Raw data'!J:J,A:A,'Audit Raw data'!E:E,'Day wise agent'!F:F)</f>
        <v>0</v>
      </c>
      <c r="K1193" s="12" t="str">
        <f t="shared" si="18"/>
        <v xml:space="preserve"> </v>
      </c>
    </row>
    <row r="1194" spans="3:11" x14ac:dyDescent="0.35">
      <c r="C1194" s="32"/>
      <c r="F1194" s="32"/>
      <c r="G1194">
        <f>COUNTIFS('Audit Raw data'!J:J,A:A,'Audit Raw data'!E:E,F:F)</f>
        <v>0</v>
      </c>
      <c r="H1194" s="42" t="str">
        <f>IFERROR(SUMIFS('Audit Raw data'!BZ:BZ,'Audit Raw data'!J:J,A:A,'Audit Raw data'!E:E,F:F)/G1194,"-")</f>
        <v>-</v>
      </c>
      <c r="I1194">
        <f>COUNTIFS('Audit Raw data'!AM:AM,"Yes",'Audit Raw data'!J:J,A:A,'Audit Raw data'!E:E,'Day wise agent'!F:F)</f>
        <v>0</v>
      </c>
      <c r="J1194">
        <f>COUNTIFS('Audit Raw data'!AM:AM,"NO",'Audit Raw data'!J:J,A:A,'Audit Raw data'!E:E,'Day wise agent'!F:F)</f>
        <v>0</v>
      </c>
      <c r="K1194" s="12" t="str">
        <f t="shared" si="18"/>
        <v xml:space="preserve"> </v>
      </c>
    </row>
    <row r="1195" spans="3:11" x14ac:dyDescent="0.35">
      <c r="C1195" s="32"/>
      <c r="F1195" s="32"/>
      <c r="G1195">
        <f>COUNTIFS('Audit Raw data'!J:J,A:A,'Audit Raw data'!E:E,F:F)</f>
        <v>0</v>
      </c>
      <c r="H1195" s="42" t="str">
        <f>IFERROR(SUMIFS('Audit Raw data'!BZ:BZ,'Audit Raw data'!J:J,A:A,'Audit Raw data'!E:E,F:F)/G1195,"-")</f>
        <v>-</v>
      </c>
      <c r="I1195">
        <f>COUNTIFS('Audit Raw data'!AM:AM,"Yes",'Audit Raw data'!J:J,A:A,'Audit Raw data'!E:E,'Day wise agent'!F:F)</f>
        <v>0</v>
      </c>
      <c r="J1195">
        <f>COUNTIFS('Audit Raw data'!AM:AM,"NO",'Audit Raw data'!J:J,A:A,'Audit Raw data'!E:E,'Day wise agent'!F:F)</f>
        <v>0</v>
      </c>
      <c r="K1195" s="12" t="str">
        <f t="shared" si="18"/>
        <v xml:space="preserve"> </v>
      </c>
    </row>
    <row r="1196" spans="3:11" x14ac:dyDescent="0.35">
      <c r="C1196" s="32"/>
      <c r="F1196" s="32"/>
      <c r="G1196">
        <f>COUNTIFS('Audit Raw data'!J:J,A:A,'Audit Raw data'!E:E,F:F)</f>
        <v>0</v>
      </c>
      <c r="H1196" s="42" t="str">
        <f>IFERROR(SUMIFS('Audit Raw data'!BZ:BZ,'Audit Raw data'!J:J,A:A,'Audit Raw data'!E:E,F:F)/G1196,"-")</f>
        <v>-</v>
      </c>
      <c r="I1196">
        <f>COUNTIFS('Audit Raw data'!AM:AM,"Yes",'Audit Raw data'!J:J,A:A,'Audit Raw data'!E:E,'Day wise agent'!F:F)</f>
        <v>0</v>
      </c>
      <c r="J1196">
        <f>COUNTIFS('Audit Raw data'!AM:AM,"NO",'Audit Raw data'!J:J,A:A,'Audit Raw data'!E:E,'Day wise agent'!F:F)</f>
        <v>0</v>
      </c>
      <c r="K1196" s="12" t="str">
        <f t="shared" si="18"/>
        <v xml:space="preserve"> </v>
      </c>
    </row>
    <row r="1197" spans="3:11" x14ac:dyDescent="0.35">
      <c r="C1197" s="32"/>
      <c r="F1197" s="32"/>
      <c r="G1197">
        <f>COUNTIFS('Audit Raw data'!J:J,A:A,'Audit Raw data'!E:E,F:F)</f>
        <v>0</v>
      </c>
      <c r="H1197" s="42" t="str">
        <f>IFERROR(SUMIFS('Audit Raw data'!BZ:BZ,'Audit Raw data'!J:J,A:A,'Audit Raw data'!E:E,F:F)/G1197,"-")</f>
        <v>-</v>
      </c>
      <c r="I1197">
        <f>COUNTIFS('Audit Raw data'!AM:AM,"Yes",'Audit Raw data'!J:J,A:A,'Audit Raw data'!E:E,'Day wise agent'!F:F)</f>
        <v>0</v>
      </c>
      <c r="J1197">
        <f>COUNTIFS('Audit Raw data'!AM:AM,"NO",'Audit Raw data'!J:J,A:A,'Audit Raw data'!E:E,'Day wise agent'!F:F)</f>
        <v>0</v>
      </c>
      <c r="K1197" s="12" t="str">
        <f t="shared" si="18"/>
        <v xml:space="preserve"> </v>
      </c>
    </row>
    <row r="1198" spans="3:11" x14ac:dyDescent="0.35">
      <c r="C1198" s="32"/>
      <c r="F1198" s="32"/>
      <c r="G1198">
        <f>COUNTIFS('Audit Raw data'!J:J,A:A,'Audit Raw data'!E:E,F:F)</f>
        <v>0</v>
      </c>
      <c r="H1198" s="42" t="str">
        <f>IFERROR(SUMIFS('Audit Raw data'!BZ:BZ,'Audit Raw data'!J:J,A:A,'Audit Raw data'!E:E,F:F)/G1198,"-")</f>
        <v>-</v>
      </c>
      <c r="I1198">
        <f>COUNTIFS('Audit Raw data'!AM:AM,"Yes",'Audit Raw data'!J:J,A:A,'Audit Raw data'!E:E,'Day wise agent'!F:F)</f>
        <v>0</v>
      </c>
      <c r="J1198">
        <f>COUNTIFS('Audit Raw data'!AM:AM,"NO",'Audit Raw data'!J:J,A:A,'Audit Raw data'!E:E,'Day wise agent'!F:F)</f>
        <v>0</v>
      </c>
      <c r="K1198" s="12" t="str">
        <f t="shared" si="18"/>
        <v xml:space="preserve"> </v>
      </c>
    </row>
    <row r="1199" spans="3:11" x14ac:dyDescent="0.35">
      <c r="C1199" s="32"/>
      <c r="F1199" s="32"/>
      <c r="G1199">
        <f>COUNTIFS('Audit Raw data'!J:J,A:A,'Audit Raw data'!E:E,F:F)</f>
        <v>0</v>
      </c>
      <c r="H1199" s="42" t="str">
        <f>IFERROR(SUMIFS('Audit Raw data'!BZ:BZ,'Audit Raw data'!J:J,A:A,'Audit Raw data'!E:E,F:F)/G1199,"-")</f>
        <v>-</v>
      </c>
      <c r="I1199">
        <f>COUNTIFS('Audit Raw data'!AM:AM,"Yes",'Audit Raw data'!J:J,A:A,'Audit Raw data'!E:E,'Day wise agent'!F:F)</f>
        <v>0</v>
      </c>
      <c r="J1199">
        <f>COUNTIFS('Audit Raw data'!AM:AM,"NO",'Audit Raw data'!J:J,A:A,'Audit Raw data'!E:E,'Day wise agent'!F:F)</f>
        <v>0</v>
      </c>
      <c r="K1199" s="12" t="str">
        <f t="shared" si="18"/>
        <v xml:space="preserve"> </v>
      </c>
    </row>
    <row r="1200" spans="3:11" x14ac:dyDescent="0.35">
      <c r="C1200" s="32"/>
      <c r="F1200" s="32"/>
      <c r="G1200">
        <f>COUNTIFS('Audit Raw data'!J:J,A:A,'Audit Raw data'!E:E,F:F)</f>
        <v>0</v>
      </c>
      <c r="H1200" s="42" t="str">
        <f>IFERROR(SUMIFS('Audit Raw data'!BZ:BZ,'Audit Raw data'!J:J,A:A,'Audit Raw data'!E:E,F:F)/G1200,"-")</f>
        <v>-</v>
      </c>
      <c r="I1200">
        <f>COUNTIFS('Audit Raw data'!AM:AM,"Yes",'Audit Raw data'!J:J,A:A,'Audit Raw data'!E:E,'Day wise agent'!F:F)</f>
        <v>0</v>
      </c>
      <c r="J1200">
        <f>COUNTIFS('Audit Raw data'!AM:AM,"NO",'Audit Raw data'!J:J,A:A,'Audit Raw data'!E:E,'Day wise agent'!F:F)</f>
        <v>0</v>
      </c>
      <c r="K1200" s="12" t="str">
        <f t="shared" si="18"/>
        <v xml:space="preserve"> </v>
      </c>
    </row>
    <row r="1201" spans="3:11" x14ac:dyDescent="0.35">
      <c r="C1201" s="32"/>
      <c r="F1201" s="32"/>
      <c r="G1201">
        <f>COUNTIFS('Audit Raw data'!J:J,A:A,'Audit Raw data'!E:E,F:F)</f>
        <v>0</v>
      </c>
      <c r="H1201" s="42" t="str">
        <f>IFERROR(SUMIFS('Audit Raw data'!BZ:BZ,'Audit Raw data'!J:J,A:A,'Audit Raw data'!E:E,F:F)/G1201,"-")</f>
        <v>-</v>
      </c>
      <c r="I1201">
        <f>COUNTIFS('Audit Raw data'!AM:AM,"Yes",'Audit Raw data'!J:J,A:A,'Audit Raw data'!E:E,'Day wise agent'!F:F)</f>
        <v>0</v>
      </c>
      <c r="J1201">
        <f>COUNTIFS('Audit Raw data'!AM:AM,"NO",'Audit Raw data'!J:J,A:A,'Audit Raw data'!E:E,'Day wise agent'!F:F)</f>
        <v>0</v>
      </c>
      <c r="K1201" s="12" t="str">
        <f t="shared" si="18"/>
        <v xml:space="preserve"> </v>
      </c>
    </row>
    <row r="1202" spans="3:11" x14ac:dyDescent="0.35">
      <c r="C1202" s="32"/>
      <c r="F1202" s="32"/>
      <c r="G1202">
        <f>COUNTIFS('Audit Raw data'!J:J,A:A,'Audit Raw data'!E:E,F:F)</f>
        <v>0</v>
      </c>
      <c r="H1202" s="42" t="str">
        <f>IFERROR(SUMIFS('Audit Raw data'!BZ:BZ,'Audit Raw data'!J:J,A:A,'Audit Raw data'!E:E,F:F)/G1202,"-")</f>
        <v>-</v>
      </c>
      <c r="I1202">
        <f>COUNTIFS('Audit Raw data'!AM:AM,"Yes",'Audit Raw data'!J:J,A:A,'Audit Raw data'!E:E,'Day wise agent'!F:F)</f>
        <v>0</v>
      </c>
      <c r="J1202">
        <f>COUNTIFS('Audit Raw data'!AM:AM,"NO",'Audit Raw data'!J:J,A:A,'Audit Raw data'!E:E,'Day wise agent'!F:F)</f>
        <v>0</v>
      </c>
      <c r="K1202" s="12" t="str">
        <f t="shared" si="18"/>
        <v xml:space="preserve"> </v>
      </c>
    </row>
    <row r="1203" spans="3:11" x14ac:dyDescent="0.35">
      <c r="C1203" s="32"/>
      <c r="F1203" s="32"/>
      <c r="G1203">
        <f>COUNTIFS('Audit Raw data'!J:J,A:A,'Audit Raw data'!E:E,F:F)</f>
        <v>0</v>
      </c>
      <c r="H1203" s="42" t="str">
        <f>IFERROR(SUMIFS('Audit Raw data'!BZ:BZ,'Audit Raw data'!J:J,A:A,'Audit Raw data'!E:E,F:F)/G1203,"-")</f>
        <v>-</v>
      </c>
      <c r="I1203">
        <f>COUNTIFS('Audit Raw data'!AM:AM,"Yes",'Audit Raw data'!J:J,A:A,'Audit Raw data'!E:E,'Day wise agent'!F:F)</f>
        <v>0</v>
      </c>
      <c r="J1203">
        <f>COUNTIFS('Audit Raw data'!AM:AM,"NO",'Audit Raw data'!J:J,A:A,'Audit Raw data'!E:E,'Day wise agent'!F:F)</f>
        <v>0</v>
      </c>
      <c r="K1203" s="12" t="str">
        <f t="shared" si="18"/>
        <v xml:space="preserve"> </v>
      </c>
    </row>
    <row r="1204" spans="3:11" x14ac:dyDescent="0.35">
      <c r="C1204" s="32"/>
      <c r="F1204" s="32"/>
      <c r="G1204">
        <f>COUNTIFS('Audit Raw data'!J:J,A:A,'Audit Raw data'!E:E,F:F)</f>
        <v>0</v>
      </c>
      <c r="H1204" s="42" t="str">
        <f>IFERROR(SUMIFS('Audit Raw data'!BZ:BZ,'Audit Raw data'!J:J,A:A,'Audit Raw data'!E:E,F:F)/G1204,"-")</f>
        <v>-</v>
      </c>
      <c r="I1204">
        <f>COUNTIFS('Audit Raw data'!AM:AM,"Yes",'Audit Raw data'!J:J,A:A,'Audit Raw data'!E:E,'Day wise agent'!F:F)</f>
        <v>0</v>
      </c>
      <c r="J1204">
        <f>COUNTIFS('Audit Raw data'!AM:AM,"NO",'Audit Raw data'!J:J,A:A,'Audit Raw data'!E:E,'Day wise agent'!F:F)</f>
        <v>0</v>
      </c>
      <c r="K1204" s="12" t="str">
        <f t="shared" si="18"/>
        <v xml:space="preserve"> </v>
      </c>
    </row>
    <row r="1205" spans="3:11" x14ac:dyDescent="0.35">
      <c r="C1205" s="32"/>
      <c r="F1205" s="32"/>
      <c r="G1205">
        <f>COUNTIFS('Audit Raw data'!J:J,A:A,'Audit Raw data'!E:E,F:F)</f>
        <v>0</v>
      </c>
      <c r="H1205" s="42" t="str">
        <f>IFERROR(SUMIFS('Audit Raw data'!BZ:BZ,'Audit Raw data'!J:J,A:A,'Audit Raw data'!E:E,F:F)/G1205,"-")</f>
        <v>-</v>
      </c>
      <c r="I1205">
        <f>COUNTIFS('Audit Raw data'!AM:AM,"Yes",'Audit Raw data'!J:J,A:A,'Audit Raw data'!E:E,'Day wise agent'!F:F)</f>
        <v>0</v>
      </c>
      <c r="J1205">
        <f>COUNTIFS('Audit Raw data'!AM:AM,"NO",'Audit Raw data'!J:J,A:A,'Audit Raw data'!E:E,'Day wise agent'!F:F)</f>
        <v>0</v>
      </c>
      <c r="K1205" s="12" t="str">
        <f t="shared" si="18"/>
        <v xml:space="preserve"> </v>
      </c>
    </row>
    <row r="1206" spans="3:11" x14ac:dyDescent="0.35">
      <c r="C1206" s="32"/>
      <c r="F1206" s="32"/>
      <c r="G1206">
        <f>COUNTIFS('Audit Raw data'!J:J,A:A,'Audit Raw data'!E:E,F:F)</f>
        <v>0</v>
      </c>
      <c r="H1206" s="42" t="str">
        <f>IFERROR(SUMIFS('Audit Raw data'!BZ:BZ,'Audit Raw data'!J:J,A:A,'Audit Raw data'!E:E,F:F)/G1206,"-")</f>
        <v>-</v>
      </c>
      <c r="I1206">
        <f>COUNTIFS('Audit Raw data'!AM:AM,"Yes",'Audit Raw data'!J:J,A:A,'Audit Raw data'!E:E,'Day wise agent'!F:F)</f>
        <v>0</v>
      </c>
      <c r="J1206">
        <f>COUNTIFS('Audit Raw data'!AM:AM,"NO",'Audit Raw data'!J:J,A:A,'Audit Raw data'!E:E,'Day wise agent'!F:F)</f>
        <v>0</v>
      </c>
      <c r="K1206" s="12" t="str">
        <f t="shared" si="18"/>
        <v xml:space="preserve"> </v>
      </c>
    </row>
    <row r="1207" spans="3:11" x14ac:dyDescent="0.35">
      <c r="C1207" s="32"/>
      <c r="F1207" s="32"/>
      <c r="G1207">
        <f>COUNTIFS('Audit Raw data'!J:J,A:A,'Audit Raw data'!E:E,F:F)</f>
        <v>0</v>
      </c>
      <c r="H1207" s="42" t="str">
        <f>IFERROR(SUMIFS('Audit Raw data'!BZ:BZ,'Audit Raw data'!J:J,A:A,'Audit Raw data'!E:E,F:F)/G1207,"-")</f>
        <v>-</v>
      </c>
      <c r="I1207">
        <f>COUNTIFS('Audit Raw data'!AM:AM,"Yes",'Audit Raw data'!J:J,A:A,'Audit Raw data'!E:E,'Day wise agent'!F:F)</f>
        <v>0</v>
      </c>
      <c r="J1207">
        <f>COUNTIFS('Audit Raw data'!AM:AM,"NO",'Audit Raw data'!J:J,A:A,'Audit Raw data'!E:E,'Day wise agent'!F:F)</f>
        <v>0</v>
      </c>
      <c r="K1207" s="12" t="str">
        <f t="shared" si="18"/>
        <v xml:space="preserve"> </v>
      </c>
    </row>
    <row r="1208" spans="3:11" x14ac:dyDescent="0.35">
      <c r="C1208" s="32"/>
      <c r="F1208" s="32"/>
      <c r="G1208">
        <f>COUNTIFS('Audit Raw data'!J:J,A:A,'Audit Raw data'!E:E,F:F)</f>
        <v>0</v>
      </c>
      <c r="H1208" s="42" t="str">
        <f>IFERROR(SUMIFS('Audit Raw data'!BZ:BZ,'Audit Raw data'!J:J,A:A,'Audit Raw data'!E:E,F:F)/G1208,"-")</f>
        <v>-</v>
      </c>
      <c r="I1208">
        <f>COUNTIFS('Audit Raw data'!AM:AM,"Yes",'Audit Raw data'!J:J,A:A,'Audit Raw data'!E:E,'Day wise agent'!F:F)</f>
        <v>0</v>
      </c>
      <c r="J1208">
        <f>COUNTIFS('Audit Raw data'!AM:AM,"NO",'Audit Raw data'!J:J,A:A,'Audit Raw data'!E:E,'Day wise agent'!F:F)</f>
        <v>0</v>
      </c>
      <c r="K1208" s="12" t="str">
        <f t="shared" si="18"/>
        <v xml:space="preserve"> </v>
      </c>
    </row>
    <row r="1209" spans="3:11" x14ac:dyDescent="0.35">
      <c r="C1209" s="32"/>
      <c r="F1209" s="32"/>
      <c r="G1209">
        <f>COUNTIFS('Audit Raw data'!J:J,A:A,'Audit Raw data'!E:E,F:F)</f>
        <v>0</v>
      </c>
      <c r="H1209" s="42" t="str">
        <f>IFERROR(SUMIFS('Audit Raw data'!BZ:BZ,'Audit Raw data'!J:J,A:A,'Audit Raw data'!E:E,F:F)/G1209,"-")</f>
        <v>-</v>
      </c>
      <c r="I1209">
        <f>COUNTIFS('Audit Raw data'!AM:AM,"Yes",'Audit Raw data'!J:J,A:A,'Audit Raw data'!E:E,'Day wise agent'!F:F)</f>
        <v>0</v>
      </c>
      <c r="J1209">
        <f>COUNTIFS('Audit Raw data'!AM:AM,"NO",'Audit Raw data'!J:J,A:A,'Audit Raw data'!E:E,'Day wise agent'!F:F)</f>
        <v>0</v>
      </c>
      <c r="K1209" s="12" t="str">
        <f t="shared" si="18"/>
        <v xml:space="preserve"> </v>
      </c>
    </row>
    <row r="1210" spans="3:11" x14ac:dyDescent="0.35">
      <c r="C1210" s="32"/>
      <c r="F1210" s="32"/>
      <c r="G1210">
        <f>COUNTIFS('Audit Raw data'!J:J,A:A,'Audit Raw data'!E:E,F:F)</f>
        <v>0</v>
      </c>
      <c r="H1210" s="42" t="str">
        <f>IFERROR(SUMIFS('Audit Raw data'!BZ:BZ,'Audit Raw data'!J:J,A:A,'Audit Raw data'!E:E,F:F)/G1210,"-")</f>
        <v>-</v>
      </c>
      <c r="I1210">
        <f>COUNTIFS('Audit Raw data'!AM:AM,"Yes",'Audit Raw data'!J:J,A:A,'Audit Raw data'!E:E,'Day wise agent'!F:F)</f>
        <v>0</v>
      </c>
      <c r="J1210">
        <f>COUNTIFS('Audit Raw data'!AM:AM,"NO",'Audit Raw data'!J:J,A:A,'Audit Raw data'!E:E,'Day wise agent'!F:F)</f>
        <v>0</v>
      </c>
      <c r="K1210" s="12" t="str">
        <f t="shared" si="18"/>
        <v xml:space="preserve"> </v>
      </c>
    </row>
    <row r="1211" spans="3:11" x14ac:dyDescent="0.35">
      <c r="C1211" s="32"/>
      <c r="F1211" s="32"/>
      <c r="G1211">
        <f>COUNTIFS('Audit Raw data'!J:J,A:A,'Audit Raw data'!E:E,F:F)</f>
        <v>0</v>
      </c>
      <c r="H1211" s="42" t="str">
        <f>IFERROR(SUMIFS('Audit Raw data'!BZ:BZ,'Audit Raw data'!J:J,A:A,'Audit Raw data'!E:E,F:F)/G1211,"-")</f>
        <v>-</v>
      </c>
      <c r="I1211">
        <f>COUNTIFS('Audit Raw data'!AM:AM,"Yes",'Audit Raw data'!J:J,A:A,'Audit Raw data'!E:E,'Day wise agent'!F:F)</f>
        <v>0</v>
      </c>
      <c r="J1211">
        <f>COUNTIFS('Audit Raw data'!AM:AM,"NO",'Audit Raw data'!J:J,A:A,'Audit Raw data'!E:E,'Day wise agent'!F:F)</f>
        <v>0</v>
      </c>
      <c r="K1211" s="12" t="str">
        <f t="shared" si="18"/>
        <v xml:space="preserve"> </v>
      </c>
    </row>
    <row r="1212" spans="3:11" x14ac:dyDescent="0.35">
      <c r="C1212" s="32"/>
      <c r="F1212" s="32"/>
      <c r="G1212">
        <f>COUNTIFS('Audit Raw data'!J:J,A:A,'Audit Raw data'!E:E,F:F)</f>
        <v>0</v>
      </c>
      <c r="H1212" s="42" t="str">
        <f>IFERROR(SUMIFS('Audit Raw data'!BZ:BZ,'Audit Raw data'!J:J,A:A,'Audit Raw data'!E:E,F:F)/G1212,"-")</f>
        <v>-</v>
      </c>
      <c r="I1212">
        <f>COUNTIFS('Audit Raw data'!AM:AM,"Yes",'Audit Raw data'!J:J,A:A,'Audit Raw data'!E:E,'Day wise agent'!F:F)</f>
        <v>0</v>
      </c>
      <c r="J1212">
        <f>COUNTIFS('Audit Raw data'!AM:AM,"NO",'Audit Raw data'!J:J,A:A,'Audit Raw data'!E:E,'Day wise agent'!F:F)</f>
        <v>0</v>
      </c>
      <c r="K1212" s="12" t="str">
        <f t="shared" si="18"/>
        <v xml:space="preserve"> </v>
      </c>
    </row>
    <row r="1213" spans="3:11" x14ac:dyDescent="0.35">
      <c r="C1213" s="32"/>
      <c r="F1213" s="32"/>
      <c r="G1213">
        <f>COUNTIFS('Audit Raw data'!J:J,A:A,'Audit Raw data'!E:E,F:F)</f>
        <v>0</v>
      </c>
      <c r="H1213" s="42" t="str">
        <f>IFERROR(SUMIFS('Audit Raw data'!BZ:BZ,'Audit Raw data'!J:J,A:A,'Audit Raw data'!E:E,F:F)/G1213,"-")</f>
        <v>-</v>
      </c>
      <c r="I1213">
        <f>COUNTIFS('Audit Raw data'!AM:AM,"Yes",'Audit Raw data'!J:J,A:A,'Audit Raw data'!E:E,'Day wise agent'!F:F)</f>
        <v>0</v>
      </c>
      <c r="J1213">
        <f>COUNTIFS('Audit Raw data'!AM:AM,"NO",'Audit Raw data'!J:J,A:A,'Audit Raw data'!E:E,'Day wise agent'!F:F)</f>
        <v>0</v>
      </c>
      <c r="K1213" s="12" t="str">
        <f t="shared" si="18"/>
        <v xml:space="preserve"> </v>
      </c>
    </row>
    <row r="1214" spans="3:11" x14ac:dyDescent="0.35">
      <c r="C1214" s="32"/>
      <c r="F1214" s="32"/>
      <c r="G1214">
        <f>COUNTIFS('Audit Raw data'!J:J,A:A,'Audit Raw data'!E:E,F:F)</f>
        <v>0</v>
      </c>
      <c r="H1214" s="42" t="str">
        <f>IFERROR(SUMIFS('Audit Raw data'!BZ:BZ,'Audit Raw data'!J:J,A:A,'Audit Raw data'!E:E,F:F)/G1214,"-")</f>
        <v>-</v>
      </c>
      <c r="I1214">
        <f>COUNTIFS('Audit Raw data'!AM:AM,"Yes",'Audit Raw data'!J:J,A:A,'Audit Raw data'!E:E,'Day wise agent'!F:F)</f>
        <v>0</v>
      </c>
      <c r="J1214">
        <f>COUNTIFS('Audit Raw data'!AM:AM,"NO",'Audit Raw data'!J:J,A:A,'Audit Raw data'!E:E,'Day wise agent'!F:F)</f>
        <v>0</v>
      </c>
      <c r="K1214" s="12" t="str">
        <f t="shared" si="18"/>
        <v xml:space="preserve"> </v>
      </c>
    </row>
    <row r="1215" spans="3:11" x14ac:dyDescent="0.35">
      <c r="C1215" s="32"/>
      <c r="F1215" s="32"/>
      <c r="G1215">
        <f>COUNTIFS('Audit Raw data'!J:J,A:A,'Audit Raw data'!E:E,F:F)</f>
        <v>0</v>
      </c>
      <c r="H1215" s="42" t="str">
        <f>IFERROR(SUMIFS('Audit Raw data'!BZ:BZ,'Audit Raw data'!J:J,A:A,'Audit Raw data'!E:E,F:F)/G1215,"-")</f>
        <v>-</v>
      </c>
      <c r="I1215">
        <f>COUNTIFS('Audit Raw data'!AM:AM,"Yes",'Audit Raw data'!J:J,A:A,'Audit Raw data'!E:E,'Day wise agent'!F:F)</f>
        <v>0</v>
      </c>
      <c r="J1215">
        <f>COUNTIFS('Audit Raw data'!AM:AM,"NO",'Audit Raw data'!J:J,A:A,'Audit Raw data'!E:E,'Day wise agent'!F:F)</f>
        <v>0</v>
      </c>
      <c r="K1215" s="12" t="str">
        <f t="shared" si="18"/>
        <v xml:space="preserve"> </v>
      </c>
    </row>
    <row r="1216" spans="3:11" x14ac:dyDescent="0.35">
      <c r="C1216" s="32"/>
      <c r="F1216" s="32"/>
      <c r="G1216">
        <f>COUNTIFS('Audit Raw data'!J:J,A:A,'Audit Raw data'!E:E,F:F)</f>
        <v>0</v>
      </c>
      <c r="H1216" s="42" t="str">
        <f>IFERROR(SUMIFS('Audit Raw data'!BZ:BZ,'Audit Raw data'!J:J,A:A,'Audit Raw data'!E:E,F:F)/G1216,"-")</f>
        <v>-</v>
      </c>
      <c r="I1216">
        <f>COUNTIFS('Audit Raw data'!AM:AM,"Yes",'Audit Raw data'!J:J,A:A,'Audit Raw data'!E:E,'Day wise agent'!F:F)</f>
        <v>0</v>
      </c>
      <c r="J1216">
        <f>COUNTIFS('Audit Raw data'!AM:AM,"NO",'Audit Raw data'!J:J,A:A,'Audit Raw data'!E:E,'Day wise agent'!F:F)</f>
        <v>0</v>
      </c>
      <c r="K1216" s="12" t="str">
        <f t="shared" si="18"/>
        <v xml:space="preserve"> </v>
      </c>
    </row>
    <row r="1217" spans="3:11" x14ac:dyDescent="0.35">
      <c r="C1217" s="32"/>
      <c r="F1217" s="32"/>
      <c r="G1217">
        <f>COUNTIFS('Audit Raw data'!J:J,A:A,'Audit Raw data'!E:E,F:F)</f>
        <v>0</v>
      </c>
      <c r="H1217" s="42" t="str">
        <f>IFERROR(SUMIFS('Audit Raw data'!BZ:BZ,'Audit Raw data'!J:J,A:A,'Audit Raw data'!E:E,F:F)/G1217,"-")</f>
        <v>-</v>
      </c>
      <c r="I1217">
        <f>COUNTIFS('Audit Raw data'!AM:AM,"Yes",'Audit Raw data'!J:J,A:A,'Audit Raw data'!E:E,'Day wise agent'!F:F)</f>
        <v>0</v>
      </c>
      <c r="J1217">
        <f>COUNTIFS('Audit Raw data'!AM:AM,"NO",'Audit Raw data'!J:J,A:A,'Audit Raw data'!E:E,'Day wise agent'!F:F)</f>
        <v>0</v>
      </c>
      <c r="K1217" s="12" t="str">
        <f t="shared" si="18"/>
        <v xml:space="preserve"> </v>
      </c>
    </row>
    <row r="1218" spans="3:11" x14ac:dyDescent="0.35">
      <c r="C1218" s="32"/>
      <c r="F1218" s="32"/>
      <c r="G1218">
        <f>COUNTIFS('Audit Raw data'!J:J,A:A,'Audit Raw data'!E:E,F:F)</f>
        <v>0</v>
      </c>
      <c r="H1218" s="42" t="str">
        <f>IFERROR(SUMIFS('Audit Raw data'!BZ:BZ,'Audit Raw data'!J:J,A:A,'Audit Raw data'!E:E,F:F)/G1218,"-")</f>
        <v>-</v>
      </c>
      <c r="I1218">
        <f>COUNTIFS('Audit Raw data'!AM:AM,"Yes",'Audit Raw data'!J:J,A:A,'Audit Raw data'!E:E,'Day wise agent'!F:F)</f>
        <v>0</v>
      </c>
      <c r="J1218">
        <f>COUNTIFS('Audit Raw data'!AM:AM,"NO",'Audit Raw data'!J:J,A:A,'Audit Raw data'!E:E,'Day wise agent'!F:F)</f>
        <v>0</v>
      </c>
      <c r="K1218" s="12" t="str">
        <f t="shared" si="18"/>
        <v xml:space="preserve"> </v>
      </c>
    </row>
    <row r="1219" spans="3:11" x14ac:dyDescent="0.35">
      <c r="C1219" s="32"/>
      <c r="F1219" s="32"/>
      <c r="G1219">
        <f>COUNTIFS('Audit Raw data'!J:J,A:A,'Audit Raw data'!E:E,F:F)</f>
        <v>0</v>
      </c>
      <c r="H1219" s="42" t="str">
        <f>IFERROR(SUMIFS('Audit Raw data'!BZ:BZ,'Audit Raw data'!J:J,A:A,'Audit Raw data'!E:E,F:F)/G1219,"-")</f>
        <v>-</v>
      </c>
      <c r="I1219">
        <f>COUNTIFS('Audit Raw data'!AM:AM,"Yes",'Audit Raw data'!J:J,A:A,'Audit Raw data'!E:E,'Day wise agent'!F:F)</f>
        <v>0</v>
      </c>
      <c r="J1219">
        <f>COUNTIFS('Audit Raw data'!AM:AM,"NO",'Audit Raw data'!J:J,A:A,'Audit Raw data'!E:E,'Day wise agent'!F:F)</f>
        <v>0</v>
      </c>
      <c r="K1219" s="12" t="str">
        <f t="shared" ref="K1219:K1282" si="19">IFERROR(I1219/G1219," ")</f>
        <v xml:space="preserve"> </v>
      </c>
    </row>
    <row r="1220" spans="3:11" x14ac:dyDescent="0.35">
      <c r="C1220" s="32"/>
      <c r="F1220" s="32"/>
      <c r="G1220">
        <f>COUNTIFS('Audit Raw data'!J:J,A:A,'Audit Raw data'!E:E,F:F)</f>
        <v>0</v>
      </c>
      <c r="H1220" s="42" t="str">
        <f>IFERROR(SUMIFS('Audit Raw data'!BZ:BZ,'Audit Raw data'!J:J,A:A,'Audit Raw data'!E:E,F:F)/G1220,"-")</f>
        <v>-</v>
      </c>
      <c r="I1220">
        <f>COUNTIFS('Audit Raw data'!AM:AM,"Yes",'Audit Raw data'!J:J,A:A,'Audit Raw data'!E:E,'Day wise agent'!F:F)</f>
        <v>0</v>
      </c>
      <c r="J1220">
        <f>COUNTIFS('Audit Raw data'!AM:AM,"NO",'Audit Raw data'!J:J,A:A,'Audit Raw data'!E:E,'Day wise agent'!F:F)</f>
        <v>0</v>
      </c>
      <c r="K1220" s="12" t="str">
        <f t="shared" si="19"/>
        <v xml:space="preserve"> </v>
      </c>
    </row>
    <row r="1221" spans="3:11" x14ac:dyDescent="0.35">
      <c r="C1221" s="32"/>
      <c r="F1221" s="32"/>
      <c r="G1221">
        <f>COUNTIFS('Audit Raw data'!J:J,A:A,'Audit Raw data'!E:E,F:F)</f>
        <v>0</v>
      </c>
      <c r="H1221" s="42" t="str">
        <f>IFERROR(SUMIFS('Audit Raw data'!BZ:BZ,'Audit Raw data'!J:J,A:A,'Audit Raw data'!E:E,F:F)/G1221,"-")</f>
        <v>-</v>
      </c>
      <c r="I1221">
        <f>COUNTIFS('Audit Raw data'!AM:AM,"Yes",'Audit Raw data'!J:J,A:A,'Audit Raw data'!E:E,'Day wise agent'!F:F)</f>
        <v>0</v>
      </c>
      <c r="J1221">
        <f>COUNTIFS('Audit Raw data'!AM:AM,"NO",'Audit Raw data'!J:J,A:A,'Audit Raw data'!E:E,'Day wise agent'!F:F)</f>
        <v>0</v>
      </c>
      <c r="K1221" s="12" t="str">
        <f t="shared" si="19"/>
        <v xml:space="preserve"> </v>
      </c>
    </row>
    <row r="1222" spans="3:11" x14ac:dyDescent="0.35">
      <c r="C1222" s="32"/>
      <c r="F1222" s="32"/>
      <c r="G1222">
        <f>COUNTIFS('Audit Raw data'!J:J,A:A,'Audit Raw data'!E:E,F:F)</f>
        <v>0</v>
      </c>
      <c r="H1222" s="42" t="str">
        <f>IFERROR(SUMIFS('Audit Raw data'!BZ:BZ,'Audit Raw data'!J:J,A:A,'Audit Raw data'!E:E,F:F)/G1222,"-")</f>
        <v>-</v>
      </c>
      <c r="I1222">
        <f>COUNTIFS('Audit Raw data'!AM:AM,"Yes",'Audit Raw data'!J:J,A:A,'Audit Raw data'!E:E,'Day wise agent'!F:F)</f>
        <v>0</v>
      </c>
      <c r="J1222">
        <f>COUNTIFS('Audit Raw data'!AM:AM,"NO",'Audit Raw data'!J:J,A:A,'Audit Raw data'!E:E,'Day wise agent'!F:F)</f>
        <v>0</v>
      </c>
      <c r="K1222" s="12" t="str">
        <f t="shared" si="19"/>
        <v xml:space="preserve"> </v>
      </c>
    </row>
    <row r="1223" spans="3:11" x14ac:dyDescent="0.35">
      <c r="C1223" s="32"/>
      <c r="F1223" s="32"/>
      <c r="G1223">
        <f>COUNTIFS('Audit Raw data'!J:J,A:A,'Audit Raw data'!E:E,F:F)</f>
        <v>0</v>
      </c>
      <c r="H1223" s="42" t="str">
        <f>IFERROR(SUMIFS('Audit Raw data'!BZ:BZ,'Audit Raw data'!J:J,A:A,'Audit Raw data'!E:E,F:F)/G1223,"-")</f>
        <v>-</v>
      </c>
      <c r="I1223">
        <f>COUNTIFS('Audit Raw data'!AM:AM,"Yes",'Audit Raw data'!J:J,A:A,'Audit Raw data'!E:E,'Day wise agent'!F:F)</f>
        <v>0</v>
      </c>
      <c r="J1223">
        <f>COUNTIFS('Audit Raw data'!AM:AM,"NO",'Audit Raw data'!J:J,A:A,'Audit Raw data'!E:E,'Day wise agent'!F:F)</f>
        <v>0</v>
      </c>
      <c r="K1223" s="12" t="str">
        <f t="shared" si="19"/>
        <v xml:space="preserve"> </v>
      </c>
    </row>
    <row r="1224" spans="3:11" x14ac:dyDescent="0.35">
      <c r="C1224" s="32"/>
      <c r="F1224" s="32"/>
      <c r="G1224">
        <f>COUNTIFS('Audit Raw data'!J:J,A:A,'Audit Raw data'!E:E,F:F)</f>
        <v>0</v>
      </c>
      <c r="H1224" s="42" t="str">
        <f>IFERROR(SUMIFS('Audit Raw data'!BZ:BZ,'Audit Raw data'!J:J,A:A,'Audit Raw data'!E:E,F:F)/G1224,"-")</f>
        <v>-</v>
      </c>
      <c r="I1224">
        <f>COUNTIFS('Audit Raw data'!AM:AM,"Yes",'Audit Raw data'!J:J,A:A,'Audit Raw data'!E:E,'Day wise agent'!F:F)</f>
        <v>0</v>
      </c>
      <c r="J1224">
        <f>COUNTIFS('Audit Raw data'!AM:AM,"NO",'Audit Raw data'!J:J,A:A,'Audit Raw data'!E:E,'Day wise agent'!F:F)</f>
        <v>0</v>
      </c>
      <c r="K1224" s="12" t="str">
        <f t="shared" si="19"/>
        <v xml:space="preserve"> </v>
      </c>
    </row>
    <row r="1225" spans="3:11" x14ac:dyDescent="0.35">
      <c r="C1225" s="32"/>
      <c r="F1225" s="32"/>
      <c r="G1225">
        <f>COUNTIFS('Audit Raw data'!J:J,A:A,'Audit Raw data'!E:E,F:F)</f>
        <v>0</v>
      </c>
      <c r="H1225" s="42" t="str">
        <f>IFERROR(SUMIFS('Audit Raw data'!BZ:BZ,'Audit Raw data'!J:J,A:A,'Audit Raw data'!E:E,F:F)/G1225,"-")</f>
        <v>-</v>
      </c>
      <c r="I1225">
        <f>COUNTIFS('Audit Raw data'!AM:AM,"Yes",'Audit Raw data'!J:J,A:A,'Audit Raw data'!E:E,'Day wise agent'!F:F)</f>
        <v>0</v>
      </c>
      <c r="J1225">
        <f>COUNTIFS('Audit Raw data'!AM:AM,"NO",'Audit Raw data'!J:J,A:A,'Audit Raw data'!E:E,'Day wise agent'!F:F)</f>
        <v>0</v>
      </c>
      <c r="K1225" s="12" t="str">
        <f t="shared" si="19"/>
        <v xml:space="preserve"> </v>
      </c>
    </row>
    <row r="1226" spans="3:11" x14ac:dyDescent="0.35">
      <c r="C1226" s="32"/>
      <c r="F1226" s="32"/>
      <c r="G1226">
        <f>COUNTIFS('Audit Raw data'!J:J,A:A,'Audit Raw data'!E:E,F:F)</f>
        <v>0</v>
      </c>
      <c r="H1226" s="42" t="str">
        <f>IFERROR(SUMIFS('Audit Raw data'!BZ:BZ,'Audit Raw data'!J:J,A:A,'Audit Raw data'!E:E,F:F)/G1226,"-")</f>
        <v>-</v>
      </c>
      <c r="I1226">
        <f>COUNTIFS('Audit Raw data'!AM:AM,"Yes",'Audit Raw data'!J:J,A:A,'Audit Raw data'!E:E,'Day wise agent'!F:F)</f>
        <v>0</v>
      </c>
      <c r="J1226">
        <f>COUNTIFS('Audit Raw data'!AM:AM,"NO",'Audit Raw data'!J:J,A:A,'Audit Raw data'!E:E,'Day wise agent'!F:F)</f>
        <v>0</v>
      </c>
      <c r="K1226" s="12" t="str">
        <f t="shared" si="19"/>
        <v xml:space="preserve"> </v>
      </c>
    </row>
    <row r="1227" spans="3:11" x14ac:dyDescent="0.35">
      <c r="C1227" s="32"/>
      <c r="F1227" s="32"/>
      <c r="G1227">
        <f>COUNTIFS('Audit Raw data'!J:J,A:A,'Audit Raw data'!E:E,F:F)</f>
        <v>0</v>
      </c>
      <c r="H1227" s="42" t="str">
        <f>IFERROR(SUMIFS('Audit Raw data'!BZ:BZ,'Audit Raw data'!J:J,A:A,'Audit Raw data'!E:E,F:F)/G1227,"-")</f>
        <v>-</v>
      </c>
      <c r="I1227">
        <f>COUNTIFS('Audit Raw data'!AM:AM,"Yes",'Audit Raw data'!J:J,A:A,'Audit Raw data'!E:E,'Day wise agent'!F:F)</f>
        <v>0</v>
      </c>
      <c r="J1227">
        <f>COUNTIFS('Audit Raw data'!AM:AM,"NO",'Audit Raw data'!J:J,A:A,'Audit Raw data'!E:E,'Day wise agent'!F:F)</f>
        <v>0</v>
      </c>
      <c r="K1227" s="12" t="str">
        <f t="shared" si="19"/>
        <v xml:space="preserve"> </v>
      </c>
    </row>
    <row r="1228" spans="3:11" x14ac:dyDescent="0.35">
      <c r="C1228" s="32"/>
      <c r="F1228" s="32"/>
      <c r="G1228">
        <f>COUNTIFS('Audit Raw data'!J:J,A:A,'Audit Raw data'!E:E,F:F)</f>
        <v>0</v>
      </c>
      <c r="H1228" s="42" t="str">
        <f>IFERROR(SUMIFS('Audit Raw data'!BZ:BZ,'Audit Raw data'!J:J,A:A,'Audit Raw data'!E:E,F:F)/G1228,"-")</f>
        <v>-</v>
      </c>
      <c r="I1228">
        <f>COUNTIFS('Audit Raw data'!AM:AM,"Yes",'Audit Raw data'!J:J,A:A,'Audit Raw data'!E:E,'Day wise agent'!F:F)</f>
        <v>0</v>
      </c>
      <c r="J1228">
        <f>COUNTIFS('Audit Raw data'!AM:AM,"NO",'Audit Raw data'!J:J,A:A,'Audit Raw data'!E:E,'Day wise agent'!F:F)</f>
        <v>0</v>
      </c>
      <c r="K1228" s="12" t="str">
        <f t="shared" si="19"/>
        <v xml:space="preserve"> </v>
      </c>
    </row>
    <row r="1229" spans="3:11" x14ac:dyDescent="0.35">
      <c r="C1229" s="32"/>
      <c r="F1229" s="32"/>
      <c r="G1229">
        <f>COUNTIFS('Audit Raw data'!J:J,A:A,'Audit Raw data'!E:E,F:F)</f>
        <v>0</v>
      </c>
      <c r="H1229" s="42" t="str">
        <f>IFERROR(SUMIFS('Audit Raw data'!BZ:BZ,'Audit Raw data'!J:J,A:A,'Audit Raw data'!E:E,F:F)/G1229,"-")</f>
        <v>-</v>
      </c>
      <c r="I1229">
        <f>COUNTIFS('Audit Raw data'!AM:AM,"Yes",'Audit Raw data'!J:J,A:A,'Audit Raw data'!E:E,'Day wise agent'!F:F)</f>
        <v>0</v>
      </c>
      <c r="J1229">
        <f>COUNTIFS('Audit Raw data'!AM:AM,"NO",'Audit Raw data'!J:J,A:A,'Audit Raw data'!E:E,'Day wise agent'!F:F)</f>
        <v>0</v>
      </c>
      <c r="K1229" s="12" t="str">
        <f t="shared" si="19"/>
        <v xml:space="preserve"> </v>
      </c>
    </row>
    <row r="1230" spans="3:11" x14ac:dyDescent="0.35">
      <c r="C1230" s="32"/>
      <c r="F1230" s="32"/>
      <c r="G1230">
        <f>COUNTIFS('Audit Raw data'!J:J,A:A,'Audit Raw data'!E:E,F:F)</f>
        <v>0</v>
      </c>
      <c r="H1230" s="42" t="str">
        <f>IFERROR(SUMIFS('Audit Raw data'!BZ:BZ,'Audit Raw data'!J:J,A:A,'Audit Raw data'!E:E,F:F)/G1230,"-")</f>
        <v>-</v>
      </c>
      <c r="I1230">
        <f>COUNTIFS('Audit Raw data'!AM:AM,"Yes",'Audit Raw data'!J:J,A:A,'Audit Raw data'!E:E,'Day wise agent'!F:F)</f>
        <v>0</v>
      </c>
      <c r="J1230">
        <f>COUNTIFS('Audit Raw data'!AM:AM,"NO",'Audit Raw data'!J:J,A:A,'Audit Raw data'!E:E,'Day wise agent'!F:F)</f>
        <v>0</v>
      </c>
      <c r="K1230" s="12" t="str">
        <f t="shared" si="19"/>
        <v xml:space="preserve"> </v>
      </c>
    </row>
    <row r="1231" spans="3:11" x14ac:dyDescent="0.35">
      <c r="C1231" s="32"/>
      <c r="F1231" s="32"/>
      <c r="G1231">
        <f>COUNTIFS('Audit Raw data'!J:J,A:A,'Audit Raw data'!E:E,F:F)</f>
        <v>0</v>
      </c>
      <c r="H1231" s="42" t="str">
        <f>IFERROR(SUMIFS('Audit Raw data'!BZ:BZ,'Audit Raw data'!J:J,A:A,'Audit Raw data'!E:E,F:F)/G1231,"-")</f>
        <v>-</v>
      </c>
      <c r="I1231">
        <f>COUNTIFS('Audit Raw data'!AM:AM,"Yes",'Audit Raw data'!J:J,A:A,'Audit Raw data'!E:E,'Day wise agent'!F:F)</f>
        <v>0</v>
      </c>
      <c r="J1231">
        <f>COUNTIFS('Audit Raw data'!AM:AM,"NO",'Audit Raw data'!J:J,A:A,'Audit Raw data'!E:E,'Day wise agent'!F:F)</f>
        <v>0</v>
      </c>
      <c r="K1231" s="12" t="str">
        <f t="shared" si="19"/>
        <v xml:space="preserve"> </v>
      </c>
    </row>
    <row r="1232" spans="3:11" x14ac:dyDescent="0.35">
      <c r="C1232" s="32"/>
      <c r="F1232" s="32"/>
      <c r="G1232">
        <f>COUNTIFS('Audit Raw data'!J:J,A:A,'Audit Raw data'!E:E,F:F)</f>
        <v>0</v>
      </c>
      <c r="H1232" s="42" t="str">
        <f>IFERROR(SUMIFS('Audit Raw data'!BZ:BZ,'Audit Raw data'!J:J,A:A,'Audit Raw data'!E:E,F:F)/G1232,"-")</f>
        <v>-</v>
      </c>
      <c r="I1232">
        <f>COUNTIFS('Audit Raw data'!AM:AM,"Yes",'Audit Raw data'!J:J,A:A,'Audit Raw data'!E:E,'Day wise agent'!F:F)</f>
        <v>0</v>
      </c>
      <c r="J1232">
        <f>COUNTIFS('Audit Raw data'!AM:AM,"NO",'Audit Raw data'!J:J,A:A,'Audit Raw data'!E:E,'Day wise agent'!F:F)</f>
        <v>0</v>
      </c>
      <c r="K1232" s="12" t="str">
        <f t="shared" si="19"/>
        <v xml:space="preserve"> </v>
      </c>
    </row>
    <row r="1233" spans="3:11" x14ac:dyDescent="0.35">
      <c r="C1233" s="32"/>
      <c r="F1233" s="32"/>
      <c r="G1233">
        <f>COUNTIFS('Audit Raw data'!J:J,A:A,'Audit Raw data'!E:E,F:F)</f>
        <v>0</v>
      </c>
      <c r="H1233" s="42" t="str">
        <f>IFERROR(SUMIFS('Audit Raw data'!BZ:BZ,'Audit Raw data'!J:J,A:A,'Audit Raw data'!E:E,F:F)/G1233,"-")</f>
        <v>-</v>
      </c>
      <c r="I1233">
        <f>COUNTIFS('Audit Raw data'!AM:AM,"Yes",'Audit Raw data'!J:J,A:A,'Audit Raw data'!E:E,'Day wise agent'!F:F)</f>
        <v>0</v>
      </c>
      <c r="J1233">
        <f>COUNTIFS('Audit Raw data'!AM:AM,"NO",'Audit Raw data'!J:J,A:A,'Audit Raw data'!E:E,'Day wise agent'!F:F)</f>
        <v>0</v>
      </c>
      <c r="K1233" s="12" t="str">
        <f t="shared" si="19"/>
        <v xml:space="preserve"> </v>
      </c>
    </row>
    <row r="1234" spans="3:11" x14ac:dyDescent="0.35">
      <c r="C1234" s="32"/>
      <c r="F1234" s="32"/>
      <c r="G1234">
        <f>COUNTIFS('Audit Raw data'!J:J,A:A,'Audit Raw data'!E:E,F:F)</f>
        <v>0</v>
      </c>
      <c r="H1234" s="42" t="str">
        <f>IFERROR(SUMIFS('Audit Raw data'!BZ:BZ,'Audit Raw data'!J:J,A:A,'Audit Raw data'!E:E,F:F)/G1234,"-")</f>
        <v>-</v>
      </c>
      <c r="I1234">
        <f>COUNTIFS('Audit Raw data'!AM:AM,"Yes",'Audit Raw data'!J:J,A:A,'Audit Raw data'!E:E,'Day wise agent'!F:F)</f>
        <v>0</v>
      </c>
      <c r="J1234">
        <f>COUNTIFS('Audit Raw data'!AM:AM,"NO",'Audit Raw data'!J:J,A:A,'Audit Raw data'!E:E,'Day wise agent'!F:F)</f>
        <v>0</v>
      </c>
      <c r="K1234" s="12" t="str">
        <f t="shared" si="19"/>
        <v xml:space="preserve"> </v>
      </c>
    </row>
    <row r="1235" spans="3:11" x14ac:dyDescent="0.35">
      <c r="C1235" s="32"/>
      <c r="F1235" s="32"/>
      <c r="G1235">
        <f>COUNTIFS('Audit Raw data'!J:J,A:A,'Audit Raw data'!E:E,F:F)</f>
        <v>0</v>
      </c>
      <c r="H1235" s="42" t="str">
        <f>IFERROR(SUMIFS('Audit Raw data'!BZ:BZ,'Audit Raw data'!J:J,A:A,'Audit Raw data'!E:E,F:F)/G1235,"-")</f>
        <v>-</v>
      </c>
      <c r="I1235">
        <f>COUNTIFS('Audit Raw data'!AM:AM,"Yes",'Audit Raw data'!J:J,A:A,'Audit Raw data'!E:E,'Day wise agent'!F:F)</f>
        <v>0</v>
      </c>
      <c r="J1235">
        <f>COUNTIFS('Audit Raw data'!AM:AM,"NO",'Audit Raw data'!J:J,A:A,'Audit Raw data'!E:E,'Day wise agent'!F:F)</f>
        <v>0</v>
      </c>
      <c r="K1235" s="12" t="str">
        <f t="shared" si="19"/>
        <v xml:space="preserve"> </v>
      </c>
    </row>
    <row r="1236" spans="3:11" x14ac:dyDescent="0.35">
      <c r="C1236" s="32"/>
      <c r="F1236" s="32"/>
      <c r="G1236">
        <f>COUNTIFS('Audit Raw data'!J:J,A:A,'Audit Raw data'!E:E,F:F)</f>
        <v>0</v>
      </c>
      <c r="H1236" s="42" t="str">
        <f>IFERROR(SUMIFS('Audit Raw data'!BZ:BZ,'Audit Raw data'!J:J,A:A,'Audit Raw data'!E:E,F:F)/G1236,"-")</f>
        <v>-</v>
      </c>
      <c r="I1236">
        <f>COUNTIFS('Audit Raw data'!AM:AM,"Yes",'Audit Raw data'!J:J,A:A,'Audit Raw data'!E:E,'Day wise agent'!F:F)</f>
        <v>0</v>
      </c>
      <c r="J1236">
        <f>COUNTIFS('Audit Raw data'!AM:AM,"NO",'Audit Raw data'!J:J,A:A,'Audit Raw data'!E:E,'Day wise agent'!F:F)</f>
        <v>0</v>
      </c>
      <c r="K1236" s="12" t="str">
        <f t="shared" si="19"/>
        <v xml:space="preserve"> </v>
      </c>
    </row>
    <row r="1237" spans="3:11" x14ac:dyDescent="0.35">
      <c r="C1237" s="32"/>
      <c r="F1237" s="32"/>
      <c r="G1237">
        <f>COUNTIFS('Audit Raw data'!J:J,A:A,'Audit Raw data'!E:E,F:F)</f>
        <v>0</v>
      </c>
      <c r="H1237" s="42" t="str">
        <f>IFERROR(SUMIFS('Audit Raw data'!BZ:BZ,'Audit Raw data'!J:J,A:A,'Audit Raw data'!E:E,F:F)/G1237,"-")</f>
        <v>-</v>
      </c>
      <c r="I1237">
        <f>COUNTIFS('Audit Raw data'!AM:AM,"Yes",'Audit Raw data'!J:J,A:A,'Audit Raw data'!E:E,'Day wise agent'!F:F)</f>
        <v>0</v>
      </c>
      <c r="J1237">
        <f>COUNTIFS('Audit Raw data'!AM:AM,"NO",'Audit Raw data'!J:J,A:A,'Audit Raw data'!E:E,'Day wise agent'!F:F)</f>
        <v>0</v>
      </c>
      <c r="K1237" s="12" t="str">
        <f t="shared" si="19"/>
        <v xml:space="preserve"> </v>
      </c>
    </row>
    <row r="1238" spans="3:11" x14ac:dyDescent="0.35">
      <c r="C1238" s="32"/>
      <c r="F1238" s="32"/>
      <c r="G1238">
        <f>COUNTIFS('Audit Raw data'!J:J,A:A,'Audit Raw data'!E:E,F:F)</f>
        <v>0</v>
      </c>
      <c r="H1238" s="42" t="str">
        <f>IFERROR(SUMIFS('Audit Raw data'!BZ:BZ,'Audit Raw data'!J:J,A:A,'Audit Raw data'!E:E,F:F)/G1238,"-")</f>
        <v>-</v>
      </c>
      <c r="I1238">
        <f>COUNTIFS('Audit Raw data'!AM:AM,"Yes",'Audit Raw data'!J:J,A:A,'Audit Raw data'!E:E,'Day wise agent'!F:F)</f>
        <v>0</v>
      </c>
      <c r="J1238">
        <f>COUNTIFS('Audit Raw data'!AM:AM,"NO",'Audit Raw data'!J:J,A:A,'Audit Raw data'!E:E,'Day wise agent'!F:F)</f>
        <v>0</v>
      </c>
      <c r="K1238" s="12" t="str">
        <f t="shared" si="19"/>
        <v xml:space="preserve"> </v>
      </c>
    </row>
    <row r="1239" spans="3:11" x14ac:dyDescent="0.35">
      <c r="C1239" s="32"/>
      <c r="F1239" s="32"/>
      <c r="G1239">
        <f>COUNTIFS('Audit Raw data'!J:J,A:A,'Audit Raw data'!E:E,F:F)</f>
        <v>0</v>
      </c>
      <c r="H1239" s="42" t="str">
        <f>IFERROR(SUMIFS('Audit Raw data'!BZ:BZ,'Audit Raw data'!J:J,A:A,'Audit Raw data'!E:E,F:F)/G1239,"-")</f>
        <v>-</v>
      </c>
      <c r="I1239">
        <f>COUNTIFS('Audit Raw data'!AM:AM,"Yes",'Audit Raw data'!J:J,A:A,'Audit Raw data'!E:E,'Day wise agent'!F:F)</f>
        <v>0</v>
      </c>
      <c r="J1239">
        <f>COUNTIFS('Audit Raw data'!AM:AM,"NO",'Audit Raw data'!J:J,A:A,'Audit Raw data'!E:E,'Day wise agent'!F:F)</f>
        <v>0</v>
      </c>
      <c r="K1239" s="12" t="str">
        <f t="shared" si="19"/>
        <v xml:space="preserve"> </v>
      </c>
    </row>
    <row r="1240" spans="3:11" x14ac:dyDescent="0.35">
      <c r="C1240" s="32"/>
      <c r="F1240" s="32"/>
      <c r="G1240">
        <f>COUNTIFS('Audit Raw data'!J:J,A:A,'Audit Raw data'!E:E,F:F)</f>
        <v>0</v>
      </c>
      <c r="H1240" s="42" t="str">
        <f>IFERROR(SUMIFS('Audit Raw data'!BZ:BZ,'Audit Raw data'!J:J,A:A,'Audit Raw data'!E:E,F:F)/G1240,"-")</f>
        <v>-</v>
      </c>
      <c r="I1240">
        <f>COUNTIFS('Audit Raw data'!AM:AM,"Yes",'Audit Raw data'!J:J,A:A,'Audit Raw data'!E:E,'Day wise agent'!F:F)</f>
        <v>0</v>
      </c>
      <c r="J1240">
        <f>COUNTIFS('Audit Raw data'!AM:AM,"NO",'Audit Raw data'!J:J,A:A,'Audit Raw data'!E:E,'Day wise agent'!F:F)</f>
        <v>0</v>
      </c>
      <c r="K1240" s="12" t="str">
        <f t="shared" si="19"/>
        <v xml:space="preserve"> </v>
      </c>
    </row>
    <row r="1241" spans="3:11" x14ac:dyDescent="0.35">
      <c r="C1241" s="32"/>
      <c r="F1241" s="32"/>
      <c r="G1241">
        <f>COUNTIFS('Audit Raw data'!J:J,A:A,'Audit Raw data'!E:E,F:F)</f>
        <v>0</v>
      </c>
      <c r="H1241" s="42" t="str">
        <f>IFERROR(SUMIFS('Audit Raw data'!BZ:BZ,'Audit Raw data'!J:J,A:A,'Audit Raw data'!E:E,F:F)/G1241,"-")</f>
        <v>-</v>
      </c>
      <c r="I1241">
        <f>COUNTIFS('Audit Raw data'!AM:AM,"Yes",'Audit Raw data'!J:J,A:A,'Audit Raw data'!E:E,'Day wise agent'!F:F)</f>
        <v>0</v>
      </c>
      <c r="J1241">
        <f>COUNTIFS('Audit Raw data'!AM:AM,"NO",'Audit Raw data'!J:J,A:A,'Audit Raw data'!E:E,'Day wise agent'!F:F)</f>
        <v>0</v>
      </c>
      <c r="K1241" s="12" t="str">
        <f t="shared" si="19"/>
        <v xml:space="preserve"> </v>
      </c>
    </row>
    <row r="1242" spans="3:11" x14ac:dyDescent="0.35">
      <c r="C1242" s="32"/>
      <c r="F1242" s="32"/>
      <c r="G1242">
        <f>COUNTIFS('Audit Raw data'!J:J,A:A,'Audit Raw data'!E:E,F:F)</f>
        <v>0</v>
      </c>
      <c r="H1242" s="42" t="str">
        <f>IFERROR(SUMIFS('Audit Raw data'!BZ:BZ,'Audit Raw data'!J:J,A:A,'Audit Raw data'!E:E,F:F)/G1242,"-")</f>
        <v>-</v>
      </c>
      <c r="I1242">
        <f>COUNTIFS('Audit Raw data'!AM:AM,"Yes",'Audit Raw data'!J:J,A:A,'Audit Raw data'!E:E,'Day wise agent'!F:F)</f>
        <v>0</v>
      </c>
      <c r="J1242">
        <f>COUNTIFS('Audit Raw data'!AM:AM,"NO",'Audit Raw data'!J:J,A:A,'Audit Raw data'!E:E,'Day wise agent'!F:F)</f>
        <v>0</v>
      </c>
      <c r="K1242" s="12" t="str">
        <f t="shared" si="19"/>
        <v xml:space="preserve"> </v>
      </c>
    </row>
    <row r="1243" spans="3:11" x14ac:dyDescent="0.35">
      <c r="C1243" s="32"/>
      <c r="F1243" s="32"/>
      <c r="G1243">
        <f>COUNTIFS('Audit Raw data'!J:J,A:A,'Audit Raw data'!E:E,F:F)</f>
        <v>0</v>
      </c>
      <c r="H1243" s="42" t="str">
        <f>IFERROR(SUMIFS('Audit Raw data'!BZ:BZ,'Audit Raw data'!J:J,A:A,'Audit Raw data'!E:E,F:F)/G1243,"-")</f>
        <v>-</v>
      </c>
      <c r="I1243">
        <f>COUNTIFS('Audit Raw data'!AM:AM,"Yes",'Audit Raw data'!J:J,A:A,'Audit Raw data'!E:E,'Day wise agent'!F:F)</f>
        <v>0</v>
      </c>
      <c r="J1243">
        <f>COUNTIFS('Audit Raw data'!AM:AM,"NO",'Audit Raw data'!J:J,A:A,'Audit Raw data'!E:E,'Day wise agent'!F:F)</f>
        <v>0</v>
      </c>
      <c r="K1243" s="12" t="str">
        <f t="shared" si="19"/>
        <v xml:space="preserve"> </v>
      </c>
    </row>
    <row r="1244" spans="3:11" x14ac:dyDescent="0.35">
      <c r="C1244" s="32"/>
      <c r="F1244" s="32"/>
      <c r="G1244">
        <f>COUNTIFS('Audit Raw data'!J:J,A:A,'Audit Raw data'!E:E,F:F)</f>
        <v>0</v>
      </c>
      <c r="H1244" s="42" t="str">
        <f>IFERROR(SUMIFS('Audit Raw data'!BZ:BZ,'Audit Raw data'!J:J,A:A,'Audit Raw data'!E:E,F:F)/G1244,"-")</f>
        <v>-</v>
      </c>
      <c r="I1244">
        <f>COUNTIFS('Audit Raw data'!AM:AM,"Yes",'Audit Raw data'!J:J,A:A,'Audit Raw data'!E:E,'Day wise agent'!F:F)</f>
        <v>0</v>
      </c>
      <c r="J1244">
        <f>COUNTIFS('Audit Raw data'!AM:AM,"NO",'Audit Raw data'!J:J,A:A,'Audit Raw data'!E:E,'Day wise agent'!F:F)</f>
        <v>0</v>
      </c>
      <c r="K1244" s="12" t="str">
        <f t="shared" si="19"/>
        <v xml:space="preserve"> </v>
      </c>
    </row>
    <row r="1245" spans="3:11" x14ac:dyDescent="0.35">
      <c r="C1245" s="32"/>
      <c r="F1245" s="32"/>
      <c r="G1245">
        <f>COUNTIFS('Audit Raw data'!J:J,A:A,'Audit Raw data'!E:E,F:F)</f>
        <v>0</v>
      </c>
      <c r="H1245" s="42" t="str">
        <f>IFERROR(SUMIFS('Audit Raw data'!BZ:BZ,'Audit Raw data'!J:J,A:A,'Audit Raw data'!E:E,F:F)/G1245,"-")</f>
        <v>-</v>
      </c>
      <c r="I1245">
        <f>COUNTIFS('Audit Raw data'!AM:AM,"Yes",'Audit Raw data'!J:J,A:A,'Audit Raw data'!E:E,'Day wise agent'!F:F)</f>
        <v>0</v>
      </c>
      <c r="J1245">
        <f>COUNTIFS('Audit Raw data'!AM:AM,"NO",'Audit Raw data'!J:J,A:A,'Audit Raw data'!E:E,'Day wise agent'!F:F)</f>
        <v>0</v>
      </c>
      <c r="K1245" s="12" t="str">
        <f t="shared" si="19"/>
        <v xml:space="preserve"> </v>
      </c>
    </row>
    <row r="1246" spans="3:11" x14ac:dyDescent="0.35">
      <c r="C1246" s="32"/>
      <c r="F1246" s="32"/>
      <c r="G1246">
        <f>COUNTIFS('Audit Raw data'!J:J,A:A,'Audit Raw data'!E:E,F:F)</f>
        <v>0</v>
      </c>
      <c r="H1246" s="42" t="str">
        <f>IFERROR(SUMIFS('Audit Raw data'!BZ:BZ,'Audit Raw data'!J:J,A:A,'Audit Raw data'!E:E,F:F)/G1246,"-")</f>
        <v>-</v>
      </c>
      <c r="I1246">
        <f>COUNTIFS('Audit Raw data'!AM:AM,"Yes",'Audit Raw data'!J:J,A:A,'Audit Raw data'!E:E,'Day wise agent'!F:F)</f>
        <v>0</v>
      </c>
      <c r="J1246">
        <f>COUNTIFS('Audit Raw data'!AM:AM,"NO",'Audit Raw data'!J:J,A:A,'Audit Raw data'!E:E,'Day wise agent'!F:F)</f>
        <v>0</v>
      </c>
      <c r="K1246" s="12" t="str">
        <f t="shared" si="19"/>
        <v xml:space="preserve"> </v>
      </c>
    </row>
    <row r="1247" spans="3:11" x14ac:dyDescent="0.35">
      <c r="C1247" s="32"/>
      <c r="F1247" s="32"/>
      <c r="G1247">
        <f>COUNTIFS('Audit Raw data'!J:J,A:A,'Audit Raw data'!E:E,F:F)</f>
        <v>0</v>
      </c>
      <c r="H1247" s="42" t="str">
        <f>IFERROR(SUMIFS('Audit Raw data'!BZ:BZ,'Audit Raw data'!J:J,A:A,'Audit Raw data'!E:E,F:F)/G1247,"-")</f>
        <v>-</v>
      </c>
      <c r="I1247">
        <f>COUNTIFS('Audit Raw data'!AM:AM,"Yes",'Audit Raw data'!J:J,A:A,'Audit Raw data'!E:E,'Day wise agent'!F:F)</f>
        <v>0</v>
      </c>
      <c r="J1247">
        <f>COUNTIFS('Audit Raw data'!AM:AM,"NO",'Audit Raw data'!J:J,A:A,'Audit Raw data'!E:E,'Day wise agent'!F:F)</f>
        <v>0</v>
      </c>
      <c r="K1247" s="12" t="str">
        <f t="shared" si="19"/>
        <v xml:space="preserve"> </v>
      </c>
    </row>
    <row r="1248" spans="3:11" x14ac:dyDescent="0.35">
      <c r="C1248" s="32"/>
      <c r="F1248" s="32"/>
      <c r="G1248">
        <f>COUNTIFS('Audit Raw data'!J:J,A:A,'Audit Raw data'!E:E,F:F)</f>
        <v>0</v>
      </c>
      <c r="H1248" s="42" t="str">
        <f>IFERROR(SUMIFS('Audit Raw data'!BZ:BZ,'Audit Raw data'!J:J,A:A,'Audit Raw data'!E:E,F:F)/G1248,"-")</f>
        <v>-</v>
      </c>
      <c r="I1248">
        <f>COUNTIFS('Audit Raw data'!AM:AM,"Yes",'Audit Raw data'!J:J,A:A,'Audit Raw data'!E:E,'Day wise agent'!F:F)</f>
        <v>0</v>
      </c>
      <c r="J1248">
        <f>COUNTIFS('Audit Raw data'!AM:AM,"NO",'Audit Raw data'!J:J,A:A,'Audit Raw data'!E:E,'Day wise agent'!F:F)</f>
        <v>0</v>
      </c>
      <c r="K1248" s="12" t="str">
        <f t="shared" si="19"/>
        <v xml:space="preserve"> </v>
      </c>
    </row>
    <row r="1249" spans="3:11" x14ac:dyDescent="0.35">
      <c r="C1249" s="32"/>
      <c r="F1249" s="32"/>
      <c r="G1249">
        <f>COUNTIFS('Audit Raw data'!J:J,A:A,'Audit Raw data'!E:E,F:F)</f>
        <v>0</v>
      </c>
      <c r="H1249" s="42" t="str">
        <f>IFERROR(SUMIFS('Audit Raw data'!BZ:BZ,'Audit Raw data'!J:J,A:A,'Audit Raw data'!E:E,F:F)/G1249,"-")</f>
        <v>-</v>
      </c>
      <c r="I1249">
        <f>COUNTIFS('Audit Raw data'!AM:AM,"Yes",'Audit Raw data'!J:J,A:A,'Audit Raw data'!E:E,'Day wise agent'!F:F)</f>
        <v>0</v>
      </c>
      <c r="J1249">
        <f>COUNTIFS('Audit Raw data'!AM:AM,"NO",'Audit Raw data'!J:J,A:A,'Audit Raw data'!E:E,'Day wise agent'!F:F)</f>
        <v>0</v>
      </c>
      <c r="K1249" s="12" t="str">
        <f t="shared" si="19"/>
        <v xml:space="preserve"> </v>
      </c>
    </row>
    <row r="1250" spans="3:11" x14ac:dyDescent="0.35">
      <c r="C1250" s="32"/>
      <c r="F1250" s="32"/>
      <c r="G1250">
        <f>COUNTIFS('Audit Raw data'!J:J,A:A,'Audit Raw data'!E:E,F:F)</f>
        <v>0</v>
      </c>
      <c r="H1250" s="42" t="str">
        <f>IFERROR(SUMIFS('Audit Raw data'!BZ:BZ,'Audit Raw data'!J:J,A:A,'Audit Raw data'!E:E,F:F)/G1250,"-")</f>
        <v>-</v>
      </c>
      <c r="I1250">
        <f>COUNTIFS('Audit Raw data'!AM:AM,"Yes",'Audit Raw data'!J:J,A:A,'Audit Raw data'!E:E,'Day wise agent'!F:F)</f>
        <v>0</v>
      </c>
      <c r="J1250">
        <f>COUNTIFS('Audit Raw data'!AM:AM,"NO",'Audit Raw data'!J:J,A:A,'Audit Raw data'!E:E,'Day wise agent'!F:F)</f>
        <v>0</v>
      </c>
      <c r="K1250" s="12" t="str">
        <f t="shared" si="19"/>
        <v xml:space="preserve"> </v>
      </c>
    </row>
    <row r="1251" spans="3:11" x14ac:dyDescent="0.35">
      <c r="C1251" s="32"/>
      <c r="F1251" s="32"/>
      <c r="G1251">
        <f>COUNTIFS('Audit Raw data'!J:J,A:A,'Audit Raw data'!E:E,F:F)</f>
        <v>0</v>
      </c>
      <c r="H1251" s="42" t="str">
        <f>IFERROR(SUMIFS('Audit Raw data'!BZ:BZ,'Audit Raw data'!J:J,A:A,'Audit Raw data'!E:E,F:F)/G1251,"-")</f>
        <v>-</v>
      </c>
      <c r="I1251">
        <f>COUNTIFS('Audit Raw data'!AM:AM,"Yes",'Audit Raw data'!J:J,A:A,'Audit Raw data'!E:E,'Day wise agent'!F:F)</f>
        <v>0</v>
      </c>
      <c r="J1251">
        <f>COUNTIFS('Audit Raw data'!AM:AM,"NO",'Audit Raw data'!J:J,A:A,'Audit Raw data'!E:E,'Day wise agent'!F:F)</f>
        <v>0</v>
      </c>
      <c r="K1251" s="12" t="str">
        <f t="shared" si="19"/>
        <v xml:space="preserve"> </v>
      </c>
    </row>
    <row r="1252" spans="3:11" x14ac:dyDescent="0.35">
      <c r="C1252" s="32"/>
      <c r="F1252" s="32"/>
      <c r="G1252">
        <f>COUNTIFS('Audit Raw data'!J:J,A:A,'Audit Raw data'!E:E,F:F)</f>
        <v>0</v>
      </c>
      <c r="H1252" s="42" t="str">
        <f>IFERROR(SUMIFS('Audit Raw data'!BZ:BZ,'Audit Raw data'!J:J,A:A,'Audit Raw data'!E:E,F:F)/G1252,"-")</f>
        <v>-</v>
      </c>
      <c r="I1252">
        <f>COUNTIFS('Audit Raw data'!AM:AM,"Yes",'Audit Raw data'!J:J,A:A,'Audit Raw data'!E:E,'Day wise agent'!F:F)</f>
        <v>0</v>
      </c>
      <c r="J1252">
        <f>COUNTIFS('Audit Raw data'!AM:AM,"NO",'Audit Raw data'!J:J,A:A,'Audit Raw data'!E:E,'Day wise agent'!F:F)</f>
        <v>0</v>
      </c>
      <c r="K1252" s="12" t="str">
        <f t="shared" si="19"/>
        <v xml:space="preserve"> </v>
      </c>
    </row>
    <row r="1253" spans="3:11" x14ac:dyDescent="0.35">
      <c r="C1253" s="32"/>
      <c r="F1253" s="32"/>
      <c r="G1253">
        <f>COUNTIFS('Audit Raw data'!J:J,A:A,'Audit Raw data'!E:E,F:F)</f>
        <v>0</v>
      </c>
      <c r="H1253" s="42" t="str">
        <f>IFERROR(SUMIFS('Audit Raw data'!BZ:BZ,'Audit Raw data'!J:J,A:A,'Audit Raw data'!E:E,F:F)/G1253,"-")</f>
        <v>-</v>
      </c>
      <c r="I1253">
        <f>COUNTIFS('Audit Raw data'!AM:AM,"Yes",'Audit Raw data'!J:J,A:A,'Audit Raw data'!E:E,'Day wise agent'!F:F)</f>
        <v>0</v>
      </c>
      <c r="J1253">
        <f>COUNTIFS('Audit Raw data'!AM:AM,"NO",'Audit Raw data'!J:J,A:A,'Audit Raw data'!E:E,'Day wise agent'!F:F)</f>
        <v>0</v>
      </c>
      <c r="K1253" s="12" t="str">
        <f t="shared" si="19"/>
        <v xml:space="preserve"> </v>
      </c>
    </row>
    <row r="1254" spans="3:11" x14ac:dyDescent="0.35">
      <c r="C1254" s="32"/>
      <c r="F1254" s="32"/>
      <c r="G1254">
        <f>COUNTIFS('Audit Raw data'!J:J,A:A,'Audit Raw data'!E:E,F:F)</f>
        <v>0</v>
      </c>
      <c r="H1254" s="42" t="str">
        <f>IFERROR(SUMIFS('Audit Raw data'!BZ:BZ,'Audit Raw data'!J:J,A:A,'Audit Raw data'!E:E,F:F)/G1254,"-")</f>
        <v>-</v>
      </c>
      <c r="I1254">
        <f>COUNTIFS('Audit Raw data'!AM:AM,"Yes",'Audit Raw data'!J:J,A:A,'Audit Raw data'!E:E,'Day wise agent'!F:F)</f>
        <v>0</v>
      </c>
      <c r="J1254">
        <f>COUNTIFS('Audit Raw data'!AM:AM,"NO",'Audit Raw data'!J:J,A:A,'Audit Raw data'!E:E,'Day wise agent'!F:F)</f>
        <v>0</v>
      </c>
      <c r="K1254" s="12" t="str">
        <f t="shared" si="19"/>
        <v xml:space="preserve"> </v>
      </c>
    </row>
    <row r="1255" spans="3:11" x14ac:dyDescent="0.35">
      <c r="C1255" s="32"/>
      <c r="F1255" s="32"/>
      <c r="G1255">
        <f>COUNTIFS('Audit Raw data'!J:J,A:A,'Audit Raw data'!E:E,F:F)</f>
        <v>0</v>
      </c>
      <c r="H1255" s="42" t="str">
        <f>IFERROR(SUMIFS('Audit Raw data'!BZ:BZ,'Audit Raw data'!J:J,A:A,'Audit Raw data'!E:E,F:F)/G1255,"-")</f>
        <v>-</v>
      </c>
      <c r="I1255">
        <f>COUNTIFS('Audit Raw data'!AM:AM,"Yes",'Audit Raw data'!J:J,A:A,'Audit Raw data'!E:E,'Day wise agent'!F:F)</f>
        <v>0</v>
      </c>
      <c r="J1255">
        <f>COUNTIFS('Audit Raw data'!AM:AM,"NO",'Audit Raw data'!J:J,A:A,'Audit Raw data'!E:E,'Day wise agent'!F:F)</f>
        <v>0</v>
      </c>
      <c r="K1255" s="12" t="str">
        <f t="shared" si="19"/>
        <v xml:space="preserve"> </v>
      </c>
    </row>
    <row r="1256" spans="3:11" x14ac:dyDescent="0.35">
      <c r="C1256" s="32"/>
      <c r="F1256" s="32"/>
      <c r="G1256">
        <f>COUNTIFS('Audit Raw data'!J:J,A:A,'Audit Raw data'!E:E,F:F)</f>
        <v>0</v>
      </c>
      <c r="H1256" s="42" t="str">
        <f>IFERROR(SUMIFS('Audit Raw data'!BZ:BZ,'Audit Raw data'!J:J,A:A,'Audit Raw data'!E:E,F:F)/G1256,"-")</f>
        <v>-</v>
      </c>
      <c r="I1256">
        <f>COUNTIFS('Audit Raw data'!AM:AM,"Yes",'Audit Raw data'!J:J,A:A,'Audit Raw data'!E:E,'Day wise agent'!F:F)</f>
        <v>0</v>
      </c>
      <c r="J1256">
        <f>COUNTIFS('Audit Raw data'!AM:AM,"NO",'Audit Raw data'!J:J,A:A,'Audit Raw data'!E:E,'Day wise agent'!F:F)</f>
        <v>0</v>
      </c>
      <c r="K1256" s="12" t="str">
        <f t="shared" si="19"/>
        <v xml:space="preserve"> </v>
      </c>
    </row>
    <row r="1257" spans="3:11" x14ac:dyDescent="0.35">
      <c r="C1257" s="32"/>
      <c r="F1257" s="32"/>
      <c r="G1257">
        <f>COUNTIFS('Audit Raw data'!J:J,A:A,'Audit Raw data'!E:E,F:F)</f>
        <v>0</v>
      </c>
      <c r="H1257" s="42" t="str">
        <f>IFERROR(SUMIFS('Audit Raw data'!BZ:BZ,'Audit Raw data'!J:J,A:A,'Audit Raw data'!E:E,F:F)/G1257,"-")</f>
        <v>-</v>
      </c>
      <c r="I1257">
        <f>COUNTIFS('Audit Raw data'!AM:AM,"Yes",'Audit Raw data'!J:J,A:A,'Audit Raw data'!E:E,'Day wise agent'!F:F)</f>
        <v>0</v>
      </c>
      <c r="J1257">
        <f>COUNTIFS('Audit Raw data'!AM:AM,"NO",'Audit Raw data'!J:J,A:A,'Audit Raw data'!E:E,'Day wise agent'!F:F)</f>
        <v>0</v>
      </c>
      <c r="K1257" s="12" t="str">
        <f t="shared" si="19"/>
        <v xml:space="preserve"> </v>
      </c>
    </row>
    <row r="1258" spans="3:11" x14ac:dyDescent="0.35">
      <c r="C1258" s="32"/>
      <c r="F1258" s="32"/>
      <c r="G1258">
        <f>COUNTIFS('Audit Raw data'!J:J,A:A,'Audit Raw data'!E:E,F:F)</f>
        <v>0</v>
      </c>
      <c r="H1258" s="42" t="str">
        <f>IFERROR(SUMIFS('Audit Raw data'!BZ:BZ,'Audit Raw data'!J:J,A:A,'Audit Raw data'!E:E,F:F)/G1258,"-")</f>
        <v>-</v>
      </c>
      <c r="I1258">
        <f>COUNTIFS('Audit Raw data'!AM:AM,"Yes",'Audit Raw data'!J:J,A:A,'Audit Raw data'!E:E,'Day wise agent'!F:F)</f>
        <v>0</v>
      </c>
      <c r="J1258">
        <f>COUNTIFS('Audit Raw data'!AM:AM,"NO",'Audit Raw data'!J:J,A:A,'Audit Raw data'!E:E,'Day wise agent'!F:F)</f>
        <v>0</v>
      </c>
      <c r="K1258" s="12" t="str">
        <f t="shared" si="19"/>
        <v xml:space="preserve"> </v>
      </c>
    </row>
    <row r="1259" spans="3:11" x14ac:dyDescent="0.35">
      <c r="C1259" s="32"/>
      <c r="F1259" s="32"/>
      <c r="G1259">
        <f>COUNTIFS('Audit Raw data'!J:J,A:A,'Audit Raw data'!E:E,F:F)</f>
        <v>0</v>
      </c>
      <c r="H1259" s="42" t="str">
        <f>IFERROR(SUMIFS('Audit Raw data'!BZ:BZ,'Audit Raw data'!J:J,A:A,'Audit Raw data'!E:E,F:F)/G1259,"-")</f>
        <v>-</v>
      </c>
      <c r="I1259">
        <f>COUNTIFS('Audit Raw data'!AM:AM,"Yes",'Audit Raw data'!J:J,A:A,'Audit Raw data'!E:E,'Day wise agent'!F:F)</f>
        <v>0</v>
      </c>
      <c r="J1259">
        <f>COUNTIFS('Audit Raw data'!AM:AM,"NO",'Audit Raw data'!J:J,A:A,'Audit Raw data'!E:E,'Day wise agent'!F:F)</f>
        <v>0</v>
      </c>
      <c r="K1259" s="12" t="str">
        <f t="shared" si="19"/>
        <v xml:space="preserve"> </v>
      </c>
    </row>
    <row r="1260" spans="3:11" x14ac:dyDescent="0.35">
      <c r="C1260" s="32"/>
      <c r="F1260" s="32"/>
      <c r="G1260">
        <f>COUNTIFS('Audit Raw data'!J:J,A:A,'Audit Raw data'!E:E,F:F)</f>
        <v>0</v>
      </c>
      <c r="H1260" s="42" t="str">
        <f>IFERROR(SUMIFS('Audit Raw data'!BZ:BZ,'Audit Raw data'!J:J,A:A,'Audit Raw data'!E:E,F:F)/G1260,"-")</f>
        <v>-</v>
      </c>
      <c r="I1260">
        <f>COUNTIFS('Audit Raw data'!AM:AM,"Yes",'Audit Raw data'!J:J,A:A,'Audit Raw data'!E:E,'Day wise agent'!F:F)</f>
        <v>0</v>
      </c>
      <c r="J1260">
        <f>COUNTIFS('Audit Raw data'!AM:AM,"NO",'Audit Raw data'!J:J,A:A,'Audit Raw data'!E:E,'Day wise agent'!F:F)</f>
        <v>0</v>
      </c>
      <c r="K1260" s="12" t="str">
        <f t="shared" si="19"/>
        <v xml:space="preserve"> </v>
      </c>
    </row>
    <row r="1261" spans="3:11" x14ac:dyDescent="0.35">
      <c r="C1261" s="32"/>
      <c r="F1261" s="32"/>
      <c r="G1261">
        <f>COUNTIFS('Audit Raw data'!J:J,A:A,'Audit Raw data'!E:E,F:F)</f>
        <v>0</v>
      </c>
      <c r="H1261" s="42" t="str">
        <f>IFERROR(SUMIFS('Audit Raw data'!BZ:BZ,'Audit Raw data'!J:J,A:A,'Audit Raw data'!E:E,F:F)/G1261,"-")</f>
        <v>-</v>
      </c>
      <c r="I1261">
        <f>COUNTIFS('Audit Raw data'!AM:AM,"Yes",'Audit Raw data'!J:J,A:A,'Audit Raw data'!E:E,'Day wise agent'!F:F)</f>
        <v>0</v>
      </c>
      <c r="J1261">
        <f>COUNTIFS('Audit Raw data'!AM:AM,"NO",'Audit Raw data'!J:J,A:A,'Audit Raw data'!E:E,'Day wise agent'!F:F)</f>
        <v>0</v>
      </c>
      <c r="K1261" s="12" t="str">
        <f t="shared" si="19"/>
        <v xml:space="preserve"> </v>
      </c>
    </row>
    <row r="1262" spans="3:11" x14ac:dyDescent="0.35">
      <c r="C1262" s="32"/>
      <c r="F1262" s="32"/>
      <c r="G1262">
        <f>COUNTIFS('Audit Raw data'!J:J,A:A,'Audit Raw data'!E:E,F:F)</f>
        <v>0</v>
      </c>
      <c r="H1262" s="42" t="str">
        <f>IFERROR(SUMIFS('Audit Raw data'!BZ:BZ,'Audit Raw data'!J:J,A:A,'Audit Raw data'!E:E,F:F)/G1262,"-")</f>
        <v>-</v>
      </c>
      <c r="I1262">
        <f>COUNTIFS('Audit Raw data'!AM:AM,"Yes",'Audit Raw data'!J:J,A:A,'Audit Raw data'!E:E,'Day wise agent'!F:F)</f>
        <v>0</v>
      </c>
      <c r="J1262">
        <f>COUNTIFS('Audit Raw data'!AM:AM,"NO",'Audit Raw data'!J:J,A:A,'Audit Raw data'!E:E,'Day wise agent'!F:F)</f>
        <v>0</v>
      </c>
      <c r="K1262" s="12" t="str">
        <f t="shared" si="19"/>
        <v xml:space="preserve"> </v>
      </c>
    </row>
    <row r="1263" spans="3:11" x14ac:dyDescent="0.35">
      <c r="C1263" s="32"/>
      <c r="F1263" s="32"/>
      <c r="G1263">
        <f>COUNTIFS('Audit Raw data'!J:J,A:A,'Audit Raw data'!E:E,F:F)</f>
        <v>0</v>
      </c>
      <c r="H1263" s="42" t="str">
        <f>IFERROR(SUMIFS('Audit Raw data'!BZ:BZ,'Audit Raw data'!J:J,A:A,'Audit Raw data'!E:E,F:F)/G1263,"-")</f>
        <v>-</v>
      </c>
      <c r="I1263">
        <f>COUNTIFS('Audit Raw data'!AM:AM,"Yes",'Audit Raw data'!J:J,A:A,'Audit Raw data'!E:E,'Day wise agent'!F:F)</f>
        <v>0</v>
      </c>
      <c r="J1263">
        <f>COUNTIFS('Audit Raw data'!AM:AM,"NO",'Audit Raw data'!J:J,A:A,'Audit Raw data'!E:E,'Day wise agent'!F:F)</f>
        <v>0</v>
      </c>
      <c r="K1263" s="12" t="str">
        <f t="shared" si="19"/>
        <v xml:space="preserve"> </v>
      </c>
    </row>
    <row r="1264" spans="3:11" x14ac:dyDescent="0.35">
      <c r="C1264" s="32"/>
      <c r="F1264" s="32"/>
      <c r="G1264">
        <f>COUNTIFS('Audit Raw data'!J:J,A:A,'Audit Raw data'!E:E,F:F)</f>
        <v>0</v>
      </c>
      <c r="H1264" s="42" t="str">
        <f>IFERROR(SUMIFS('Audit Raw data'!BZ:BZ,'Audit Raw data'!J:J,A:A,'Audit Raw data'!E:E,F:F)/G1264,"-")</f>
        <v>-</v>
      </c>
      <c r="I1264">
        <f>COUNTIFS('Audit Raw data'!AM:AM,"Yes",'Audit Raw data'!J:J,A:A,'Audit Raw data'!E:E,'Day wise agent'!F:F)</f>
        <v>0</v>
      </c>
      <c r="J1264">
        <f>COUNTIFS('Audit Raw data'!AM:AM,"NO",'Audit Raw data'!J:J,A:A,'Audit Raw data'!E:E,'Day wise agent'!F:F)</f>
        <v>0</v>
      </c>
      <c r="K1264" s="12" t="str">
        <f t="shared" si="19"/>
        <v xml:space="preserve"> </v>
      </c>
    </row>
    <row r="1265" spans="3:11" x14ac:dyDescent="0.35">
      <c r="C1265" s="32"/>
      <c r="F1265" s="32"/>
      <c r="G1265">
        <f>COUNTIFS('Audit Raw data'!J:J,A:A,'Audit Raw data'!E:E,F:F)</f>
        <v>0</v>
      </c>
      <c r="H1265" s="42" t="str">
        <f>IFERROR(SUMIFS('Audit Raw data'!BZ:BZ,'Audit Raw data'!J:J,A:A,'Audit Raw data'!E:E,F:F)/G1265,"-")</f>
        <v>-</v>
      </c>
      <c r="I1265">
        <f>COUNTIFS('Audit Raw data'!AM:AM,"Yes",'Audit Raw data'!J:J,A:A,'Audit Raw data'!E:E,'Day wise agent'!F:F)</f>
        <v>0</v>
      </c>
      <c r="J1265">
        <f>COUNTIFS('Audit Raw data'!AM:AM,"NO",'Audit Raw data'!J:J,A:A,'Audit Raw data'!E:E,'Day wise agent'!F:F)</f>
        <v>0</v>
      </c>
      <c r="K1265" s="12" t="str">
        <f t="shared" si="19"/>
        <v xml:space="preserve"> </v>
      </c>
    </row>
    <row r="1266" spans="3:11" x14ac:dyDescent="0.35">
      <c r="C1266" s="32"/>
      <c r="F1266" s="32"/>
      <c r="G1266">
        <f>COUNTIFS('Audit Raw data'!J:J,A:A,'Audit Raw data'!E:E,F:F)</f>
        <v>0</v>
      </c>
      <c r="H1266" s="42" t="str">
        <f>IFERROR(SUMIFS('Audit Raw data'!BZ:BZ,'Audit Raw data'!J:J,A:A,'Audit Raw data'!E:E,F:F)/G1266,"-")</f>
        <v>-</v>
      </c>
      <c r="I1266">
        <f>COUNTIFS('Audit Raw data'!AM:AM,"Yes",'Audit Raw data'!J:J,A:A,'Audit Raw data'!E:E,'Day wise agent'!F:F)</f>
        <v>0</v>
      </c>
      <c r="J1266">
        <f>COUNTIFS('Audit Raw data'!AM:AM,"NO",'Audit Raw data'!J:J,A:A,'Audit Raw data'!E:E,'Day wise agent'!F:F)</f>
        <v>0</v>
      </c>
      <c r="K1266" s="12" t="str">
        <f t="shared" si="19"/>
        <v xml:space="preserve"> </v>
      </c>
    </row>
    <row r="1267" spans="3:11" x14ac:dyDescent="0.35">
      <c r="C1267" s="32"/>
      <c r="F1267" s="32"/>
      <c r="G1267">
        <f>COUNTIFS('Audit Raw data'!J:J,A:A,'Audit Raw data'!E:E,F:F)</f>
        <v>0</v>
      </c>
      <c r="H1267" s="42" t="str">
        <f>IFERROR(SUMIFS('Audit Raw data'!BZ:BZ,'Audit Raw data'!J:J,A:A,'Audit Raw data'!E:E,F:F)/G1267,"-")</f>
        <v>-</v>
      </c>
      <c r="I1267">
        <f>COUNTIFS('Audit Raw data'!AM:AM,"Yes",'Audit Raw data'!J:J,A:A,'Audit Raw data'!E:E,'Day wise agent'!F:F)</f>
        <v>0</v>
      </c>
      <c r="J1267">
        <f>COUNTIFS('Audit Raw data'!AM:AM,"NO",'Audit Raw data'!J:J,A:A,'Audit Raw data'!E:E,'Day wise agent'!F:F)</f>
        <v>0</v>
      </c>
      <c r="K1267" s="12" t="str">
        <f t="shared" si="19"/>
        <v xml:space="preserve"> </v>
      </c>
    </row>
    <row r="1268" spans="3:11" x14ac:dyDescent="0.35">
      <c r="C1268" s="32"/>
      <c r="F1268" s="32"/>
      <c r="G1268">
        <f>COUNTIFS('Audit Raw data'!J:J,A:A,'Audit Raw data'!E:E,F:F)</f>
        <v>0</v>
      </c>
      <c r="H1268" s="42" t="str">
        <f>IFERROR(SUMIFS('Audit Raw data'!BZ:BZ,'Audit Raw data'!J:J,A:A,'Audit Raw data'!E:E,F:F)/G1268,"-")</f>
        <v>-</v>
      </c>
      <c r="I1268">
        <f>COUNTIFS('Audit Raw data'!AM:AM,"Yes",'Audit Raw data'!J:J,A:A,'Audit Raw data'!E:E,'Day wise agent'!F:F)</f>
        <v>0</v>
      </c>
      <c r="J1268">
        <f>COUNTIFS('Audit Raw data'!AM:AM,"NO",'Audit Raw data'!J:J,A:A,'Audit Raw data'!E:E,'Day wise agent'!F:F)</f>
        <v>0</v>
      </c>
      <c r="K1268" s="12" t="str">
        <f t="shared" si="19"/>
        <v xml:space="preserve"> </v>
      </c>
    </row>
    <row r="1269" spans="3:11" x14ac:dyDescent="0.35">
      <c r="C1269" s="32"/>
      <c r="F1269" s="32"/>
      <c r="G1269">
        <f>COUNTIFS('Audit Raw data'!J:J,A:A,'Audit Raw data'!E:E,F:F)</f>
        <v>0</v>
      </c>
      <c r="H1269" s="42" t="str">
        <f>IFERROR(SUMIFS('Audit Raw data'!BZ:BZ,'Audit Raw data'!J:J,A:A,'Audit Raw data'!E:E,F:F)/G1269,"-")</f>
        <v>-</v>
      </c>
      <c r="I1269">
        <f>COUNTIFS('Audit Raw data'!AM:AM,"Yes",'Audit Raw data'!J:J,A:A,'Audit Raw data'!E:E,'Day wise agent'!F:F)</f>
        <v>0</v>
      </c>
      <c r="J1269">
        <f>COUNTIFS('Audit Raw data'!AM:AM,"NO",'Audit Raw data'!J:J,A:A,'Audit Raw data'!E:E,'Day wise agent'!F:F)</f>
        <v>0</v>
      </c>
      <c r="K1269" s="12" t="str">
        <f t="shared" si="19"/>
        <v xml:space="preserve"> </v>
      </c>
    </row>
    <row r="1270" spans="3:11" x14ac:dyDescent="0.35">
      <c r="C1270" s="32"/>
      <c r="F1270" s="32"/>
      <c r="G1270">
        <f>COUNTIFS('Audit Raw data'!J:J,A:A,'Audit Raw data'!E:E,F:F)</f>
        <v>0</v>
      </c>
      <c r="H1270" s="42" t="str">
        <f>IFERROR(SUMIFS('Audit Raw data'!BZ:BZ,'Audit Raw data'!J:J,A:A,'Audit Raw data'!E:E,F:F)/G1270,"-")</f>
        <v>-</v>
      </c>
      <c r="I1270">
        <f>COUNTIFS('Audit Raw data'!AM:AM,"Yes",'Audit Raw data'!J:J,A:A,'Audit Raw data'!E:E,'Day wise agent'!F:F)</f>
        <v>0</v>
      </c>
      <c r="J1270">
        <f>COUNTIFS('Audit Raw data'!AM:AM,"NO",'Audit Raw data'!J:J,A:A,'Audit Raw data'!E:E,'Day wise agent'!F:F)</f>
        <v>0</v>
      </c>
      <c r="K1270" s="12" t="str">
        <f t="shared" si="19"/>
        <v xml:space="preserve"> </v>
      </c>
    </row>
    <row r="1271" spans="3:11" x14ac:dyDescent="0.35">
      <c r="C1271" s="32"/>
      <c r="F1271" s="32"/>
      <c r="G1271">
        <f>COUNTIFS('Audit Raw data'!J:J,A:A,'Audit Raw data'!E:E,F:F)</f>
        <v>0</v>
      </c>
      <c r="H1271" s="42" t="str">
        <f>IFERROR(SUMIFS('Audit Raw data'!BZ:BZ,'Audit Raw data'!J:J,A:A,'Audit Raw data'!E:E,F:F)/G1271,"-")</f>
        <v>-</v>
      </c>
      <c r="I1271">
        <f>COUNTIFS('Audit Raw data'!AM:AM,"Yes",'Audit Raw data'!J:J,A:A,'Audit Raw data'!E:E,'Day wise agent'!F:F)</f>
        <v>0</v>
      </c>
      <c r="J1271">
        <f>COUNTIFS('Audit Raw data'!AM:AM,"NO",'Audit Raw data'!J:J,A:A,'Audit Raw data'!E:E,'Day wise agent'!F:F)</f>
        <v>0</v>
      </c>
      <c r="K1271" s="12" t="str">
        <f t="shared" si="19"/>
        <v xml:space="preserve"> </v>
      </c>
    </row>
    <row r="1272" spans="3:11" x14ac:dyDescent="0.35">
      <c r="C1272" s="32"/>
      <c r="F1272" s="32"/>
      <c r="G1272">
        <f>COUNTIFS('Audit Raw data'!J:J,A:A,'Audit Raw data'!E:E,F:F)</f>
        <v>0</v>
      </c>
      <c r="H1272" s="42" t="str">
        <f>IFERROR(SUMIFS('Audit Raw data'!BZ:BZ,'Audit Raw data'!J:J,A:A,'Audit Raw data'!E:E,F:F)/G1272,"-")</f>
        <v>-</v>
      </c>
      <c r="I1272">
        <f>COUNTIFS('Audit Raw data'!AM:AM,"Yes",'Audit Raw data'!J:J,A:A,'Audit Raw data'!E:E,'Day wise agent'!F:F)</f>
        <v>0</v>
      </c>
      <c r="J1272">
        <f>COUNTIFS('Audit Raw data'!AM:AM,"NO",'Audit Raw data'!J:J,A:A,'Audit Raw data'!E:E,'Day wise agent'!F:F)</f>
        <v>0</v>
      </c>
      <c r="K1272" s="12" t="str">
        <f t="shared" si="19"/>
        <v xml:space="preserve"> </v>
      </c>
    </row>
    <row r="1273" spans="3:11" x14ac:dyDescent="0.35">
      <c r="C1273" s="32"/>
      <c r="F1273" s="32"/>
      <c r="G1273">
        <f>COUNTIFS('Audit Raw data'!J:J,A:A,'Audit Raw data'!E:E,F:F)</f>
        <v>0</v>
      </c>
      <c r="H1273" s="42" t="str">
        <f>IFERROR(SUMIFS('Audit Raw data'!BZ:BZ,'Audit Raw data'!J:J,A:A,'Audit Raw data'!E:E,F:F)/G1273,"-")</f>
        <v>-</v>
      </c>
      <c r="I1273">
        <f>COUNTIFS('Audit Raw data'!AM:AM,"Yes",'Audit Raw data'!J:J,A:A,'Audit Raw data'!E:E,'Day wise agent'!F:F)</f>
        <v>0</v>
      </c>
      <c r="J1273">
        <f>COUNTIFS('Audit Raw data'!AM:AM,"NO",'Audit Raw data'!J:J,A:A,'Audit Raw data'!E:E,'Day wise agent'!F:F)</f>
        <v>0</v>
      </c>
      <c r="K1273" s="12" t="str">
        <f t="shared" si="19"/>
        <v xml:space="preserve"> </v>
      </c>
    </row>
    <row r="1274" spans="3:11" x14ac:dyDescent="0.35">
      <c r="C1274" s="32"/>
      <c r="F1274" s="32"/>
      <c r="G1274">
        <f>COUNTIFS('Audit Raw data'!J:J,A:A,'Audit Raw data'!E:E,F:F)</f>
        <v>0</v>
      </c>
      <c r="H1274" s="42" t="str">
        <f>IFERROR(SUMIFS('Audit Raw data'!BZ:BZ,'Audit Raw data'!J:J,A:A,'Audit Raw data'!E:E,F:F)/G1274,"-")</f>
        <v>-</v>
      </c>
      <c r="I1274">
        <f>COUNTIFS('Audit Raw data'!AM:AM,"Yes",'Audit Raw data'!J:J,A:A,'Audit Raw data'!E:E,'Day wise agent'!F:F)</f>
        <v>0</v>
      </c>
      <c r="J1274">
        <f>COUNTIFS('Audit Raw data'!AM:AM,"NO",'Audit Raw data'!J:J,A:A,'Audit Raw data'!E:E,'Day wise agent'!F:F)</f>
        <v>0</v>
      </c>
      <c r="K1274" s="12" t="str">
        <f t="shared" si="19"/>
        <v xml:space="preserve"> </v>
      </c>
    </row>
    <row r="1275" spans="3:11" x14ac:dyDescent="0.35">
      <c r="C1275" s="32"/>
      <c r="F1275" s="32"/>
      <c r="G1275">
        <f>COUNTIFS('Audit Raw data'!J:J,A:A,'Audit Raw data'!E:E,F:F)</f>
        <v>0</v>
      </c>
      <c r="H1275" s="42" t="str">
        <f>IFERROR(SUMIFS('Audit Raw data'!BZ:BZ,'Audit Raw data'!J:J,A:A,'Audit Raw data'!E:E,F:F)/G1275,"-")</f>
        <v>-</v>
      </c>
      <c r="I1275">
        <f>COUNTIFS('Audit Raw data'!AM:AM,"Yes",'Audit Raw data'!J:J,A:A,'Audit Raw data'!E:E,'Day wise agent'!F:F)</f>
        <v>0</v>
      </c>
      <c r="J1275">
        <f>COUNTIFS('Audit Raw data'!AM:AM,"NO",'Audit Raw data'!J:J,A:A,'Audit Raw data'!E:E,'Day wise agent'!F:F)</f>
        <v>0</v>
      </c>
      <c r="K1275" s="12" t="str">
        <f t="shared" si="19"/>
        <v xml:space="preserve"> </v>
      </c>
    </row>
    <row r="1276" spans="3:11" x14ac:dyDescent="0.35">
      <c r="C1276" s="32"/>
      <c r="F1276" s="32"/>
      <c r="G1276">
        <f>COUNTIFS('Audit Raw data'!J:J,A:A,'Audit Raw data'!E:E,F:F)</f>
        <v>0</v>
      </c>
      <c r="H1276" s="42" t="str">
        <f>IFERROR(SUMIFS('Audit Raw data'!BZ:BZ,'Audit Raw data'!J:J,A:A,'Audit Raw data'!E:E,F:F)/G1276,"-")</f>
        <v>-</v>
      </c>
      <c r="I1276">
        <f>COUNTIFS('Audit Raw data'!AM:AM,"Yes",'Audit Raw data'!J:J,A:A,'Audit Raw data'!E:E,'Day wise agent'!F:F)</f>
        <v>0</v>
      </c>
      <c r="J1276">
        <f>COUNTIFS('Audit Raw data'!AM:AM,"NO",'Audit Raw data'!J:J,A:A,'Audit Raw data'!E:E,'Day wise agent'!F:F)</f>
        <v>0</v>
      </c>
      <c r="K1276" s="12" t="str">
        <f t="shared" si="19"/>
        <v xml:space="preserve"> </v>
      </c>
    </row>
    <row r="1277" spans="3:11" x14ac:dyDescent="0.35">
      <c r="C1277" s="32"/>
      <c r="F1277" s="32"/>
      <c r="G1277">
        <f>COUNTIFS('Audit Raw data'!J:J,A:A,'Audit Raw data'!E:E,F:F)</f>
        <v>0</v>
      </c>
      <c r="H1277" s="42" t="str">
        <f>IFERROR(SUMIFS('Audit Raw data'!BZ:BZ,'Audit Raw data'!J:J,A:A,'Audit Raw data'!E:E,F:F)/G1277,"-")</f>
        <v>-</v>
      </c>
      <c r="I1277">
        <f>COUNTIFS('Audit Raw data'!AM:AM,"Yes",'Audit Raw data'!J:J,A:A,'Audit Raw data'!E:E,'Day wise agent'!F:F)</f>
        <v>0</v>
      </c>
      <c r="J1277">
        <f>COUNTIFS('Audit Raw data'!AM:AM,"NO",'Audit Raw data'!J:J,A:A,'Audit Raw data'!E:E,'Day wise agent'!F:F)</f>
        <v>0</v>
      </c>
      <c r="K1277" s="12" t="str">
        <f t="shared" si="19"/>
        <v xml:space="preserve"> </v>
      </c>
    </row>
    <row r="1278" spans="3:11" x14ac:dyDescent="0.35">
      <c r="C1278" s="32"/>
      <c r="F1278" s="32"/>
      <c r="G1278">
        <f>COUNTIFS('Audit Raw data'!J:J,A:A,'Audit Raw data'!E:E,F:F)</f>
        <v>0</v>
      </c>
      <c r="H1278" s="42" t="str">
        <f>IFERROR(SUMIFS('Audit Raw data'!BZ:BZ,'Audit Raw data'!J:J,A:A,'Audit Raw data'!E:E,F:F)/G1278,"-")</f>
        <v>-</v>
      </c>
      <c r="I1278">
        <f>COUNTIFS('Audit Raw data'!AM:AM,"Yes",'Audit Raw data'!J:J,A:A,'Audit Raw data'!E:E,'Day wise agent'!F:F)</f>
        <v>0</v>
      </c>
      <c r="J1278">
        <f>COUNTIFS('Audit Raw data'!AM:AM,"NO",'Audit Raw data'!J:J,A:A,'Audit Raw data'!E:E,'Day wise agent'!F:F)</f>
        <v>0</v>
      </c>
      <c r="K1278" s="12" t="str">
        <f t="shared" si="19"/>
        <v xml:space="preserve"> </v>
      </c>
    </row>
    <row r="1279" spans="3:11" x14ac:dyDescent="0.35">
      <c r="C1279" s="32"/>
      <c r="F1279" s="32"/>
      <c r="G1279">
        <f>COUNTIFS('Audit Raw data'!J:J,A:A,'Audit Raw data'!E:E,F:F)</f>
        <v>0</v>
      </c>
      <c r="H1279" s="42" t="str">
        <f>IFERROR(SUMIFS('Audit Raw data'!BZ:BZ,'Audit Raw data'!J:J,A:A,'Audit Raw data'!E:E,F:F)/G1279,"-")</f>
        <v>-</v>
      </c>
      <c r="I1279">
        <f>COUNTIFS('Audit Raw data'!AM:AM,"Yes",'Audit Raw data'!J:J,A:A,'Audit Raw data'!E:E,'Day wise agent'!F:F)</f>
        <v>0</v>
      </c>
      <c r="J1279">
        <f>COUNTIFS('Audit Raw data'!AM:AM,"NO",'Audit Raw data'!J:J,A:A,'Audit Raw data'!E:E,'Day wise agent'!F:F)</f>
        <v>0</v>
      </c>
      <c r="K1279" s="12" t="str">
        <f t="shared" si="19"/>
        <v xml:space="preserve"> </v>
      </c>
    </row>
    <row r="1280" spans="3:11" x14ac:dyDescent="0.35">
      <c r="C1280" s="32"/>
      <c r="F1280" s="32"/>
      <c r="G1280">
        <f>COUNTIFS('Audit Raw data'!J:J,A:A,'Audit Raw data'!E:E,F:F)</f>
        <v>0</v>
      </c>
      <c r="H1280" s="42" t="str">
        <f>IFERROR(SUMIFS('Audit Raw data'!BZ:BZ,'Audit Raw data'!J:J,A:A,'Audit Raw data'!E:E,F:F)/G1280,"-")</f>
        <v>-</v>
      </c>
      <c r="I1280">
        <f>COUNTIFS('Audit Raw data'!AM:AM,"Yes",'Audit Raw data'!J:J,A:A,'Audit Raw data'!E:E,'Day wise agent'!F:F)</f>
        <v>0</v>
      </c>
      <c r="J1280">
        <f>COUNTIFS('Audit Raw data'!AM:AM,"NO",'Audit Raw data'!J:J,A:A,'Audit Raw data'!E:E,'Day wise agent'!F:F)</f>
        <v>0</v>
      </c>
      <c r="K1280" s="12" t="str">
        <f t="shared" si="19"/>
        <v xml:space="preserve"> </v>
      </c>
    </row>
    <row r="1281" spans="3:11" x14ac:dyDescent="0.35">
      <c r="C1281" s="32"/>
      <c r="F1281" s="32"/>
      <c r="G1281">
        <f>COUNTIFS('Audit Raw data'!J:J,A:A,'Audit Raw data'!E:E,F:F)</f>
        <v>0</v>
      </c>
      <c r="H1281" s="42" t="str">
        <f>IFERROR(SUMIFS('Audit Raw data'!BZ:BZ,'Audit Raw data'!J:J,A:A,'Audit Raw data'!E:E,F:F)/G1281,"-")</f>
        <v>-</v>
      </c>
      <c r="I1281">
        <f>COUNTIFS('Audit Raw data'!AM:AM,"Yes",'Audit Raw data'!J:J,A:A,'Audit Raw data'!E:E,'Day wise agent'!F:F)</f>
        <v>0</v>
      </c>
      <c r="J1281">
        <f>COUNTIFS('Audit Raw data'!AM:AM,"NO",'Audit Raw data'!J:J,A:A,'Audit Raw data'!E:E,'Day wise agent'!F:F)</f>
        <v>0</v>
      </c>
      <c r="K1281" s="12" t="str">
        <f t="shared" si="19"/>
        <v xml:space="preserve"> </v>
      </c>
    </row>
    <row r="1282" spans="3:11" x14ac:dyDescent="0.35">
      <c r="C1282" s="32"/>
      <c r="F1282" s="32"/>
      <c r="G1282">
        <f>COUNTIFS('Audit Raw data'!J:J,A:A,'Audit Raw data'!E:E,F:F)</f>
        <v>0</v>
      </c>
      <c r="H1282" s="42" t="str">
        <f>IFERROR(SUMIFS('Audit Raw data'!BZ:BZ,'Audit Raw data'!J:J,A:A,'Audit Raw data'!E:E,F:F)/G1282,"-")</f>
        <v>-</v>
      </c>
      <c r="I1282">
        <f>COUNTIFS('Audit Raw data'!AM:AM,"Yes",'Audit Raw data'!J:J,A:A,'Audit Raw data'!E:E,'Day wise agent'!F:F)</f>
        <v>0</v>
      </c>
      <c r="J1282">
        <f>COUNTIFS('Audit Raw data'!AM:AM,"NO",'Audit Raw data'!J:J,A:A,'Audit Raw data'!E:E,'Day wise agent'!F:F)</f>
        <v>0</v>
      </c>
      <c r="K1282" s="12" t="str">
        <f t="shared" si="19"/>
        <v xml:space="preserve"> </v>
      </c>
    </row>
    <row r="1283" spans="3:11" x14ac:dyDescent="0.35">
      <c r="C1283" s="32"/>
      <c r="F1283" s="32"/>
      <c r="G1283">
        <f>COUNTIFS('Audit Raw data'!J:J,A:A,'Audit Raw data'!E:E,F:F)</f>
        <v>0</v>
      </c>
      <c r="H1283" s="42" t="str">
        <f>IFERROR(SUMIFS('Audit Raw data'!BZ:BZ,'Audit Raw data'!J:J,A:A,'Audit Raw data'!E:E,F:F)/G1283,"-")</f>
        <v>-</v>
      </c>
      <c r="I1283">
        <f>COUNTIFS('Audit Raw data'!AM:AM,"Yes",'Audit Raw data'!J:J,A:A,'Audit Raw data'!E:E,'Day wise agent'!F:F)</f>
        <v>0</v>
      </c>
      <c r="J1283">
        <f>COUNTIFS('Audit Raw data'!AM:AM,"NO",'Audit Raw data'!J:J,A:A,'Audit Raw data'!E:E,'Day wise agent'!F:F)</f>
        <v>0</v>
      </c>
      <c r="K1283" s="12" t="str">
        <f t="shared" ref="K1283:K1346" si="20">IFERROR(I1283/G1283," ")</f>
        <v xml:space="preserve"> </v>
      </c>
    </row>
    <row r="1284" spans="3:11" x14ac:dyDescent="0.35">
      <c r="C1284" s="32"/>
      <c r="F1284" s="32"/>
      <c r="G1284">
        <f>COUNTIFS('Audit Raw data'!J:J,A:A,'Audit Raw data'!E:E,F:F)</f>
        <v>0</v>
      </c>
      <c r="H1284" s="42" t="str">
        <f>IFERROR(SUMIFS('Audit Raw data'!BZ:BZ,'Audit Raw data'!J:J,A:A,'Audit Raw data'!E:E,F:F)/G1284,"-")</f>
        <v>-</v>
      </c>
      <c r="I1284">
        <f>COUNTIFS('Audit Raw data'!AM:AM,"Yes",'Audit Raw data'!J:J,A:A,'Audit Raw data'!E:E,'Day wise agent'!F:F)</f>
        <v>0</v>
      </c>
      <c r="J1284">
        <f>COUNTIFS('Audit Raw data'!AM:AM,"NO",'Audit Raw data'!J:J,A:A,'Audit Raw data'!E:E,'Day wise agent'!F:F)</f>
        <v>0</v>
      </c>
      <c r="K1284" s="12" t="str">
        <f t="shared" si="20"/>
        <v xml:space="preserve"> </v>
      </c>
    </row>
    <row r="1285" spans="3:11" x14ac:dyDescent="0.35">
      <c r="C1285" s="32"/>
      <c r="F1285" s="32"/>
      <c r="G1285">
        <f>COUNTIFS('Audit Raw data'!J:J,A:A,'Audit Raw data'!E:E,F:F)</f>
        <v>0</v>
      </c>
      <c r="H1285" s="42" t="str">
        <f>IFERROR(SUMIFS('Audit Raw data'!BZ:BZ,'Audit Raw data'!J:J,A:A,'Audit Raw data'!E:E,F:F)/G1285,"-")</f>
        <v>-</v>
      </c>
      <c r="I1285">
        <f>COUNTIFS('Audit Raw data'!AM:AM,"Yes",'Audit Raw data'!J:J,A:A,'Audit Raw data'!E:E,'Day wise agent'!F:F)</f>
        <v>0</v>
      </c>
      <c r="J1285">
        <f>COUNTIFS('Audit Raw data'!AM:AM,"NO",'Audit Raw data'!J:J,A:A,'Audit Raw data'!E:E,'Day wise agent'!F:F)</f>
        <v>0</v>
      </c>
      <c r="K1285" s="12" t="str">
        <f t="shared" si="20"/>
        <v xml:space="preserve"> </v>
      </c>
    </row>
    <row r="1286" spans="3:11" x14ac:dyDescent="0.35">
      <c r="C1286" s="32"/>
      <c r="F1286" s="32"/>
      <c r="G1286">
        <f>COUNTIFS('Audit Raw data'!J:J,A:A,'Audit Raw data'!E:E,F:F)</f>
        <v>0</v>
      </c>
      <c r="H1286" s="42" t="str">
        <f>IFERROR(SUMIFS('Audit Raw data'!BZ:BZ,'Audit Raw data'!J:J,A:A,'Audit Raw data'!E:E,F:F)/G1286,"-")</f>
        <v>-</v>
      </c>
      <c r="I1286">
        <f>COUNTIFS('Audit Raw data'!AM:AM,"Yes",'Audit Raw data'!J:J,A:A,'Audit Raw data'!E:E,'Day wise agent'!F:F)</f>
        <v>0</v>
      </c>
      <c r="J1286">
        <f>COUNTIFS('Audit Raw data'!AM:AM,"NO",'Audit Raw data'!J:J,A:A,'Audit Raw data'!E:E,'Day wise agent'!F:F)</f>
        <v>0</v>
      </c>
      <c r="K1286" s="12" t="str">
        <f t="shared" si="20"/>
        <v xml:space="preserve"> </v>
      </c>
    </row>
    <row r="1287" spans="3:11" x14ac:dyDescent="0.35">
      <c r="C1287" s="32"/>
      <c r="F1287" s="32"/>
      <c r="G1287">
        <f>COUNTIFS('Audit Raw data'!J:J,A:A,'Audit Raw data'!E:E,F:F)</f>
        <v>0</v>
      </c>
      <c r="H1287" s="42" t="str">
        <f>IFERROR(SUMIFS('Audit Raw data'!BZ:BZ,'Audit Raw data'!J:J,A:A,'Audit Raw data'!E:E,F:F)/G1287,"-")</f>
        <v>-</v>
      </c>
      <c r="I1287">
        <f>COUNTIFS('Audit Raw data'!AM:AM,"Yes",'Audit Raw data'!J:J,A:A,'Audit Raw data'!E:E,'Day wise agent'!F:F)</f>
        <v>0</v>
      </c>
      <c r="J1287">
        <f>COUNTIFS('Audit Raw data'!AM:AM,"NO",'Audit Raw data'!J:J,A:A,'Audit Raw data'!E:E,'Day wise agent'!F:F)</f>
        <v>0</v>
      </c>
      <c r="K1287" s="12" t="str">
        <f t="shared" si="20"/>
        <v xml:space="preserve"> </v>
      </c>
    </row>
    <row r="1288" spans="3:11" x14ac:dyDescent="0.35">
      <c r="C1288" s="32"/>
      <c r="F1288" s="32"/>
      <c r="G1288">
        <f>COUNTIFS('Audit Raw data'!J:J,A:A,'Audit Raw data'!E:E,F:F)</f>
        <v>0</v>
      </c>
      <c r="H1288" s="42" t="str">
        <f>IFERROR(SUMIFS('Audit Raw data'!BZ:BZ,'Audit Raw data'!J:J,A:A,'Audit Raw data'!E:E,F:F)/G1288,"-")</f>
        <v>-</v>
      </c>
      <c r="I1288">
        <f>COUNTIFS('Audit Raw data'!AM:AM,"Yes",'Audit Raw data'!J:J,A:A,'Audit Raw data'!E:E,'Day wise agent'!F:F)</f>
        <v>0</v>
      </c>
      <c r="J1288">
        <f>COUNTIFS('Audit Raw data'!AM:AM,"NO",'Audit Raw data'!J:J,A:A,'Audit Raw data'!E:E,'Day wise agent'!F:F)</f>
        <v>0</v>
      </c>
      <c r="K1288" s="12" t="str">
        <f t="shared" si="20"/>
        <v xml:space="preserve"> </v>
      </c>
    </row>
    <row r="1289" spans="3:11" x14ac:dyDescent="0.35">
      <c r="C1289" s="32"/>
      <c r="F1289" s="32"/>
      <c r="G1289">
        <f>COUNTIFS('Audit Raw data'!J:J,A:A,'Audit Raw data'!E:E,F:F)</f>
        <v>0</v>
      </c>
      <c r="H1289" s="42" t="str">
        <f>IFERROR(SUMIFS('Audit Raw data'!BZ:BZ,'Audit Raw data'!J:J,A:A,'Audit Raw data'!E:E,F:F)/G1289,"-")</f>
        <v>-</v>
      </c>
      <c r="I1289">
        <f>COUNTIFS('Audit Raw data'!AM:AM,"Yes",'Audit Raw data'!J:J,A:A,'Audit Raw data'!E:E,'Day wise agent'!F:F)</f>
        <v>0</v>
      </c>
      <c r="J1289">
        <f>COUNTIFS('Audit Raw data'!AM:AM,"NO",'Audit Raw data'!J:J,A:A,'Audit Raw data'!E:E,'Day wise agent'!F:F)</f>
        <v>0</v>
      </c>
      <c r="K1289" s="12" t="str">
        <f t="shared" si="20"/>
        <v xml:space="preserve"> </v>
      </c>
    </row>
    <row r="1290" spans="3:11" x14ac:dyDescent="0.35">
      <c r="C1290" s="32"/>
      <c r="F1290" s="32"/>
      <c r="G1290">
        <f>COUNTIFS('Audit Raw data'!J:J,A:A,'Audit Raw data'!E:E,F:F)</f>
        <v>0</v>
      </c>
      <c r="H1290" s="42" t="str">
        <f>IFERROR(SUMIFS('Audit Raw data'!BZ:BZ,'Audit Raw data'!J:J,A:A,'Audit Raw data'!E:E,F:F)/G1290,"-")</f>
        <v>-</v>
      </c>
      <c r="I1290">
        <f>COUNTIFS('Audit Raw data'!AM:AM,"Yes",'Audit Raw data'!J:J,A:A,'Audit Raw data'!E:E,'Day wise agent'!F:F)</f>
        <v>0</v>
      </c>
      <c r="J1290">
        <f>COUNTIFS('Audit Raw data'!AM:AM,"NO",'Audit Raw data'!J:J,A:A,'Audit Raw data'!E:E,'Day wise agent'!F:F)</f>
        <v>0</v>
      </c>
      <c r="K1290" s="12" t="str">
        <f t="shared" si="20"/>
        <v xml:space="preserve"> </v>
      </c>
    </row>
    <row r="1291" spans="3:11" x14ac:dyDescent="0.35">
      <c r="C1291" s="32"/>
      <c r="F1291" s="32"/>
      <c r="G1291">
        <f>COUNTIFS('Audit Raw data'!J:J,A:A,'Audit Raw data'!E:E,F:F)</f>
        <v>0</v>
      </c>
      <c r="H1291" s="42" t="str">
        <f>IFERROR(SUMIFS('Audit Raw data'!BZ:BZ,'Audit Raw data'!J:J,A:A,'Audit Raw data'!E:E,F:F)/G1291,"-")</f>
        <v>-</v>
      </c>
      <c r="I1291">
        <f>COUNTIFS('Audit Raw data'!AM:AM,"Yes",'Audit Raw data'!J:J,A:A,'Audit Raw data'!E:E,'Day wise agent'!F:F)</f>
        <v>0</v>
      </c>
      <c r="J1291">
        <f>COUNTIFS('Audit Raw data'!AM:AM,"NO",'Audit Raw data'!J:J,A:A,'Audit Raw data'!E:E,'Day wise agent'!F:F)</f>
        <v>0</v>
      </c>
      <c r="K1291" s="12" t="str">
        <f t="shared" si="20"/>
        <v xml:space="preserve"> </v>
      </c>
    </row>
    <row r="1292" spans="3:11" x14ac:dyDescent="0.35">
      <c r="C1292" s="32"/>
      <c r="F1292" s="32"/>
      <c r="G1292">
        <f>COUNTIFS('Audit Raw data'!J:J,A:A,'Audit Raw data'!E:E,F:F)</f>
        <v>0</v>
      </c>
      <c r="H1292" s="42" t="str">
        <f>IFERROR(SUMIFS('Audit Raw data'!BZ:BZ,'Audit Raw data'!J:J,A:A,'Audit Raw data'!E:E,F:F)/G1292,"-")</f>
        <v>-</v>
      </c>
      <c r="I1292">
        <f>COUNTIFS('Audit Raw data'!AM:AM,"Yes",'Audit Raw data'!J:J,A:A,'Audit Raw data'!E:E,'Day wise agent'!F:F)</f>
        <v>0</v>
      </c>
      <c r="J1292">
        <f>COUNTIFS('Audit Raw data'!AM:AM,"NO",'Audit Raw data'!J:J,A:A,'Audit Raw data'!E:E,'Day wise agent'!F:F)</f>
        <v>0</v>
      </c>
      <c r="K1292" s="12" t="str">
        <f t="shared" si="20"/>
        <v xml:space="preserve"> </v>
      </c>
    </row>
    <row r="1293" spans="3:11" x14ac:dyDescent="0.35">
      <c r="C1293" s="32"/>
      <c r="F1293" s="32"/>
      <c r="G1293">
        <f>COUNTIFS('Audit Raw data'!J:J,A:A,'Audit Raw data'!E:E,F:F)</f>
        <v>0</v>
      </c>
      <c r="H1293" s="42" t="str">
        <f>IFERROR(SUMIFS('Audit Raw data'!BZ:BZ,'Audit Raw data'!J:J,A:A,'Audit Raw data'!E:E,F:F)/G1293,"-")</f>
        <v>-</v>
      </c>
      <c r="I1293">
        <f>COUNTIFS('Audit Raw data'!AM:AM,"Yes",'Audit Raw data'!J:J,A:A,'Audit Raw data'!E:E,'Day wise agent'!F:F)</f>
        <v>0</v>
      </c>
      <c r="J1293">
        <f>COUNTIFS('Audit Raw data'!AM:AM,"NO",'Audit Raw data'!J:J,A:A,'Audit Raw data'!E:E,'Day wise agent'!F:F)</f>
        <v>0</v>
      </c>
      <c r="K1293" s="12" t="str">
        <f t="shared" si="20"/>
        <v xml:space="preserve"> </v>
      </c>
    </row>
    <row r="1294" spans="3:11" x14ac:dyDescent="0.35">
      <c r="C1294" s="32"/>
      <c r="F1294" s="32"/>
      <c r="G1294">
        <f>COUNTIFS('Audit Raw data'!J:J,A:A,'Audit Raw data'!E:E,F:F)</f>
        <v>0</v>
      </c>
      <c r="H1294" s="42" t="str">
        <f>IFERROR(SUMIFS('Audit Raw data'!BZ:BZ,'Audit Raw data'!J:J,A:A,'Audit Raw data'!E:E,F:F)/G1294,"-")</f>
        <v>-</v>
      </c>
      <c r="I1294">
        <f>COUNTIFS('Audit Raw data'!AM:AM,"Yes",'Audit Raw data'!J:J,A:A,'Audit Raw data'!E:E,'Day wise agent'!F:F)</f>
        <v>0</v>
      </c>
      <c r="J1294">
        <f>COUNTIFS('Audit Raw data'!AM:AM,"NO",'Audit Raw data'!J:J,A:A,'Audit Raw data'!E:E,'Day wise agent'!F:F)</f>
        <v>0</v>
      </c>
      <c r="K1294" s="12" t="str">
        <f t="shared" si="20"/>
        <v xml:space="preserve"> </v>
      </c>
    </row>
    <row r="1295" spans="3:11" x14ac:dyDescent="0.35">
      <c r="C1295" s="32"/>
      <c r="F1295" s="32"/>
      <c r="G1295">
        <f>COUNTIFS('Audit Raw data'!J:J,A:A,'Audit Raw data'!E:E,F:F)</f>
        <v>0</v>
      </c>
      <c r="H1295" s="42" t="str">
        <f>IFERROR(SUMIFS('Audit Raw data'!BZ:BZ,'Audit Raw data'!J:J,A:A,'Audit Raw data'!E:E,F:F)/G1295,"-")</f>
        <v>-</v>
      </c>
      <c r="I1295">
        <f>COUNTIFS('Audit Raw data'!AM:AM,"Yes",'Audit Raw data'!J:J,A:A,'Audit Raw data'!E:E,'Day wise agent'!F:F)</f>
        <v>0</v>
      </c>
      <c r="J1295">
        <f>COUNTIFS('Audit Raw data'!AM:AM,"NO",'Audit Raw data'!J:J,A:A,'Audit Raw data'!E:E,'Day wise agent'!F:F)</f>
        <v>0</v>
      </c>
      <c r="K1295" s="12" t="str">
        <f t="shared" si="20"/>
        <v xml:space="preserve"> </v>
      </c>
    </row>
    <row r="1296" spans="3:11" x14ac:dyDescent="0.35">
      <c r="C1296" s="32"/>
      <c r="F1296" s="32"/>
      <c r="G1296">
        <f>COUNTIFS('Audit Raw data'!J:J,A:A,'Audit Raw data'!E:E,F:F)</f>
        <v>0</v>
      </c>
      <c r="H1296" s="42" t="str">
        <f>IFERROR(SUMIFS('Audit Raw data'!BZ:BZ,'Audit Raw data'!J:J,A:A,'Audit Raw data'!E:E,F:F)/G1296,"-")</f>
        <v>-</v>
      </c>
      <c r="I1296">
        <f>COUNTIFS('Audit Raw data'!AM:AM,"Yes",'Audit Raw data'!J:J,A:A,'Audit Raw data'!E:E,'Day wise agent'!F:F)</f>
        <v>0</v>
      </c>
      <c r="J1296">
        <f>COUNTIFS('Audit Raw data'!AM:AM,"NO",'Audit Raw data'!J:J,A:A,'Audit Raw data'!E:E,'Day wise agent'!F:F)</f>
        <v>0</v>
      </c>
      <c r="K1296" s="12" t="str">
        <f t="shared" si="20"/>
        <v xml:space="preserve"> </v>
      </c>
    </row>
    <row r="1297" spans="3:11" x14ac:dyDescent="0.35">
      <c r="C1297" s="32"/>
      <c r="F1297" s="32"/>
      <c r="G1297">
        <f>COUNTIFS('Audit Raw data'!J:J,A:A,'Audit Raw data'!E:E,F:F)</f>
        <v>0</v>
      </c>
      <c r="H1297" s="42" t="str">
        <f>IFERROR(SUMIFS('Audit Raw data'!BZ:BZ,'Audit Raw data'!J:J,A:A,'Audit Raw data'!E:E,F:F)/G1297,"-")</f>
        <v>-</v>
      </c>
      <c r="I1297">
        <f>COUNTIFS('Audit Raw data'!AM:AM,"Yes",'Audit Raw data'!J:J,A:A,'Audit Raw data'!E:E,'Day wise agent'!F:F)</f>
        <v>0</v>
      </c>
      <c r="J1297">
        <f>COUNTIFS('Audit Raw data'!AM:AM,"NO",'Audit Raw data'!J:J,A:A,'Audit Raw data'!E:E,'Day wise agent'!F:F)</f>
        <v>0</v>
      </c>
      <c r="K1297" s="12" t="str">
        <f t="shared" si="20"/>
        <v xml:space="preserve"> </v>
      </c>
    </row>
    <row r="1298" spans="3:11" x14ac:dyDescent="0.35">
      <c r="C1298" s="32"/>
      <c r="F1298" s="32"/>
      <c r="G1298">
        <f>COUNTIFS('Audit Raw data'!J:J,A:A,'Audit Raw data'!E:E,F:F)</f>
        <v>0</v>
      </c>
      <c r="H1298" s="42" t="str">
        <f>IFERROR(SUMIFS('Audit Raw data'!BZ:BZ,'Audit Raw data'!J:J,A:A,'Audit Raw data'!E:E,F:F)/G1298,"-")</f>
        <v>-</v>
      </c>
      <c r="I1298">
        <f>COUNTIFS('Audit Raw data'!AM:AM,"Yes",'Audit Raw data'!J:J,A:A,'Audit Raw data'!E:E,'Day wise agent'!F:F)</f>
        <v>0</v>
      </c>
      <c r="J1298">
        <f>COUNTIFS('Audit Raw data'!AM:AM,"NO",'Audit Raw data'!J:J,A:A,'Audit Raw data'!E:E,'Day wise agent'!F:F)</f>
        <v>0</v>
      </c>
      <c r="K1298" s="12" t="str">
        <f t="shared" si="20"/>
        <v xml:space="preserve"> </v>
      </c>
    </row>
    <row r="1299" spans="3:11" x14ac:dyDescent="0.35">
      <c r="C1299" s="32"/>
      <c r="F1299" s="32"/>
      <c r="G1299">
        <f>COUNTIFS('Audit Raw data'!J:J,A:A,'Audit Raw data'!E:E,F:F)</f>
        <v>0</v>
      </c>
      <c r="H1299" s="42" t="str">
        <f>IFERROR(SUMIFS('Audit Raw data'!BZ:BZ,'Audit Raw data'!J:J,A:A,'Audit Raw data'!E:E,F:F)/G1299,"-")</f>
        <v>-</v>
      </c>
      <c r="I1299">
        <f>COUNTIFS('Audit Raw data'!AM:AM,"Yes",'Audit Raw data'!J:J,A:A,'Audit Raw data'!E:E,'Day wise agent'!F:F)</f>
        <v>0</v>
      </c>
      <c r="J1299">
        <f>COUNTIFS('Audit Raw data'!AM:AM,"NO",'Audit Raw data'!J:J,A:A,'Audit Raw data'!E:E,'Day wise agent'!F:F)</f>
        <v>0</v>
      </c>
      <c r="K1299" s="12" t="str">
        <f t="shared" si="20"/>
        <v xml:space="preserve"> </v>
      </c>
    </row>
    <row r="1300" spans="3:11" x14ac:dyDescent="0.35">
      <c r="C1300" s="32"/>
      <c r="F1300" s="32"/>
      <c r="G1300">
        <f>COUNTIFS('Audit Raw data'!J:J,A:A,'Audit Raw data'!E:E,F:F)</f>
        <v>0</v>
      </c>
      <c r="H1300" s="42" t="str">
        <f>IFERROR(SUMIFS('Audit Raw data'!BZ:BZ,'Audit Raw data'!J:J,A:A,'Audit Raw data'!E:E,F:F)/G1300,"-")</f>
        <v>-</v>
      </c>
      <c r="I1300">
        <f>COUNTIFS('Audit Raw data'!AM:AM,"Yes",'Audit Raw data'!J:J,A:A,'Audit Raw data'!E:E,'Day wise agent'!F:F)</f>
        <v>0</v>
      </c>
      <c r="J1300">
        <f>COUNTIFS('Audit Raw data'!AM:AM,"NO",'Audit Raw data'!J:J,A:A,'Audit Raw data'!E:E,'Day wise agent'!F:F)</f>
        <v>0</v>
      </c>
      <c r="K1300" s="12" t="str">
        <f t="shared" si="20"/>
        <v xml:space="preserve"> </v>
      </c>
    </row>
    <row r="1301" spans="3:11" x14ac:dyDescent="0.35">
      <c r="C1301" s="32"/>
      <c r="F1301" s="32"/>
      <c r="G1301">
        <f>COUNTIFS('Audit Raw data'!J:J,A:A,'Audit Raw data'!E:E,F:F)</f>
        <v>0</v>
      </c>
      <c r="H1301" s="42" t="str">
        <f>IFERROR(SUMIFS('Audit Raw data'!BZ:BZ,'Audit Raw data'!J:J,A:A,'Audit Raw data'!E:E,F:F)/G1301,"-")</f>
        <v>-</v>
      </c>
      <c r="I1301">
        <f>COUNTIFS('Audit Raw data'!AM:AM,"Yes",'Audit Raw data'!J:J,A:A,'Audit Raw data'!E:E,'Day wise agent'!F:F)</f>
        <v>0</v>
      </c>
      <c r="J1301">
        <f>COUNTIFS('Audit Raw data'!AM:AM,"NO",'Audit Raw data'!J:J,A:A,'Audit Raw data'!E:E,'Day wise agent'!F:F)</f>
        <v>0</v>
      </c>
      <c r="K1301" s="12" t="str">
        <f t="shared" si="20"/>
        <v xml:space="preserve"> </v>
      </c>
    </row>
    <row r="1302" spans="3:11" x14ac:dyDescent="0.35">
      <c r="C1302" s="32"/>
      <c r="F1302" s="32"/>
      <c r="G1302">
        <f>COUNTIFS('Audit Raw data'!J:J,A:A,'Audit Raw data'!E:E,F:F)</f>
        <v>0</v>
      </c>
      <c r="H1302" s="42" t="str">
        <f>IFERROR(SUMIFS('Audit Raw data'!BZ:BZ,'Audit Raw data'!J:J,A:A,'Audit Raw data'!E:E,F:F)/G1302,"-")</f>
        <v>-</v>
      </c>
      <c r="I1302">
        <f>COUNTIFS('Audit Raw data'!AM:AM,"Yes",'Audit Raw data'!J:J,A:A,'Audit Raw data'!E:E,'Day wise agent'!F:F)</f>
        <v>0</v>
      </c>
      <c r="J1302">
        <f>COUNTIFS('Audit Raw data'!AM:AM,"NO",'Audit Raw data'!J:J,A:A,'Audit Raw data'!E:E,'Day wise agent'!F:F)</f>
        <v>0</v>
      </c>
      <c r="K1302" s="12" t="str">
        <f t="shared" si="20"/>
        <v xml:space="preserve"> </v>
      </c>
    </row>
    <row r="1303" spans="3:11" x14ac:dyDescent="0.35">
      <c r="C1303" s="32"/>
      <c r="F1303" s="32"/>
      <c r="G1303">
        <f>COUNTIFS('Audit Raw data'!J:J,A:A,'Audit Raw data'!E:E,F:F)</f>
        <v>0</v>
      </c>
      <c r="H1303" s="42" t="str">
        <f>IFERROR(SUMIFS('Audit Raw data'!BZ:BZ,'Audit Raw data'!J:J,A:A,'Audit Raw data'!E:E,F:F)/G1303,"-")</f>
        <v>-</v>
      </c>
      <c r="I1303">
        <f>COUNTIFS('Audit Raw data'!AM:AM,"Yes",'Audit Raw data'!J:J,A:A,'Audit Raw data'!E:E,'Day wise agent'!F:F)</f>
        <v>0</v>
      </c>
      <c r="J1303">
        <f>COUNTIFS('Audit Raw data'!AM:AM,"NO",'Audit Raw data'!J:J,A:A,'Audit Raw data'!E:E,'Day wise agent'!F:F)</f>
        <v>0</v>
      </c>
      <c r="K1303" s="12" t="str">
        <f t="shared" si="20"/>
        <v xml:space="preserve"> </v>
      </c>
    </row>
    <row r="1304" spans="3:11" x14ac:dyDescent="0.35">
      <c r="C1304" s="32"/>
      <c r="F1304" s="32"/>
      <c r="G1304">
        <f>COUNTIFS('Audit Raw data'!J:J,A:A,'Audit Raw data'!E:E,F:F)</f>
        <v>0</v>
      </c>
      <c r="H1304" s="42" t="str">
        <f>IFERROR(SUMIFS('Audit Raw data'!BZ:BZ,'Audit Raw data'!J:J,A:A,'Audit Raw data'!E:E,F:F)/G1304,"-")</f>
        <v>-</v>
      </c>
      <c r="I1304">
        <f>COUNTIFS('Audit Raw data'!AM:AM,"Yes",'Audit Raw data'!J:J,A:A,'Audit Raw data'!E:E,'Day wise agent'!F:F)</f>
        <v>0</v>
      </c>
      <c r="J1304">
        <f>COUNTIFS('Audit Raw data'!AM:AM,"NO",'Audit Raw data'!J:J,A:A,'Audit Raw data'!E:E,'Day wise agent'!F:F)</f>
        <v>0</v>
      </c>
      <c r="K1304" s="12" t="str">
        <f t="shared" si="20"/>
        <v xml:space="preserve"> </v>
      </c>
    </row>
    <row r="1305" spans="3:11" x14ac:dyDescent="0.35">
      <c r="C1305" s="32"/>
      <c r="F1305" s="32"/>
      <c r="G1305">
        <f>COUNTIFS('Audit Raw data'!J:J,A:A,'Audit Raw data'!E:E,F:F)</f>
        <v>0</v>
      </c>
      <c r="H1305" s="42" t="str">
        <f>IFERROR(SUMIFS('Audit Raw data'!BZ:BZ,'Audit Raw data'!J:J,A:A,'Audit Raw data'!E:E,F:F)/G1305,"-")</f>
        <v>-</v>
      </c>
      <c r="I1305">
        <f>COUNTIFS('Audit Raw data'!AM:AM,"Yes",'Audit Raw data'!J:J,A:A,'Audit Raw data'!E:E,'Day wise agent'!F:F)</f>
        <v>0</v>
      </c>
      <c r="J1305">
        <f>COUNTIFS('Audit Raw data'!AM:AM,"NO",'Audit Raw data'!J:J,A:A,'Audit Raw data'!E:E,'Day wise agent'!F:F)</f>
        <v>0</v>
      </c>
      <c r="K1305" s="12" t="str">
        <f t="shared" si="20"/>
        <v xml:space="preserve"> </v>
      </c>
    </row>
    <row r="1306" spans="3:11" x14ac:dyDescent="0.35">
      <c r="C1306" s="32"/>
      <c r="F1306" s="32"/>
      <c r="G1306">
        <f>COUNTIFS('Audit Raw data'!J:J,A:A,'Audit Raw data'!E:E,F:F)</f>
        <v>0</v>
      </c>
      <c r="H1306" s="42" t="str">
        <f>IFERROR(SUMIFS('Audit Raw data'!BZ:BZ,'Audit Raw data'!J:J,A:A,'Audit Raw data'!E:E,F:F)/G1306,"-")</f>
        <v>-</v>
      </c>
      <c r="I1306">
        <f>COUNTIFS('Audit Raw data'!AM:AM,"Yes",'Audit Raw data'!J:J,A:A,'Audit Raw data'!E:E,'Day wise agent'!F:F)</f>
        <v>0</v>
      </c>
      <c r="J1306">
        <f>COUNTIFS('Audit Raw data'!AM:AM,"NO",'Audit Raw data'!J:J,A:A,'Audit Raw data'!E:E,'Day wise agent'!F:F)</f>
        <v>0</v>
      </c>
      <c r="K1306" s="12" t="str">
        <f t="shared" si="20"/>
        <v xml:space="preserve"> </v>
      </c>
    </row>
    <row r="1307" spans="3:11" x14ac:dyDescent="0.35">
      <c r="C1307" s="32"/>
      <c r="F1307" s="32"/>
      <c r="G1307">
        <f>COUNTIFS('Audit Raw data'!J:J,A:A,'Audit Raw data'!E:E,F:F)</f>
        <v>0</v>
      </c>
      <c r="H1307" s="42" t="str">
        <f>IFERROR(SUMIFS('Audit Raw data'!BZ:BZ,'Audit Raw data'!J:J,A:A,'Audit Raw data'!E:E,F:F)/G1307,"-")</f>
        <v>-</v>
      </c>
      <c r="I1307">
        <f>COUNTIFS('Audit Raw data'!AM:AM,"Yes",'Audit Raw data'!J:J,A:A,'Audit Raw data'!E:E,'Day wise agent'!F:F)</f>
        <v>0</v>
      </c>
      <c r="J1307">
        <f>COUNTIFS('Audit Raw data'!AM:AM,"NO",'Audit Raw data'!J:J,A:A,'Audit Raw data'!E:E,'Day wise agent'!F:F)</f>
        <v>0</v>
      </c>
      <c r="K1307" s="12" t="str">
        <f t="shared" si="20"/>
        <v xml:space="preserve"> </v>
      </c>
    </row>
    <row r="1308" spans="3:11" x14ac:dyDescent="0.35">
      <c r="C1308" s="32"/>
      <c r="F1308" s="32"/>
      <c r="G1308">
        <f>COUNTIFS('Audit Raw data'!J:J,A:A,'Audit Raw data'!E:E,F:F)</f>
        <v>0</v>
      </c>
      <c r="H1308" s="42" t="str">
        <f>IFERROR(SUMIFS('Audit Raw data'!BZ:BZ,'Audit Raw data'!J:J,A:A,'Audit Raw data'!E:E,F:F)/G1308,"-")</f>
        <v>-</v>
      </c>
      <c r="I1308">
        <f>COUNTIFS('Audit Raw data'!AM:AM,"Yes",'Audit Raw data'!J:J,A:A,'Audit Raw data'!E:E,'Day wise agent'!F:F)</f>
        <v>0</v>
      </c>
      <c r="J1308">
        <f>COUNTIFS('Audit Raw data'!AM:AM,"NO",'Audit Raw data'!J:J,A:A,'Audit Raw data'!E:E,'Day wise agent'!F:F)</f>
        <v>0</v>
      </c>
      <c r="K1308" s="12" t="str">
        <f t="shared" si="20"/>
        <v xml:space="preserve"> </v>
      </c>
    </row>
    <row r="1309" spans="3:11" x14ac:dyDescent="0.35">
      <c r="C1309" s="32"/>
      <c r="F1309" s="32"/>
      <c r="G1309">
        <f>COUNTIFS('Audit Raw data'!J:J,A:A,'Audit Raw data'!E:E,F:F)</f>
        <v>0</v>
      </c>
      <c r="H1309" s="42" t="str">
        <f>IFERROR(SUMIFS('Audit Raw data'!BZ:BZ,'Audit Raw data'!J:J,A:A,'Audit Raw data'!E:E,F:F)/G1309,"-")</f>
        <v>-</v>
      </c>
      <c r="I1309">
        <f>COUNTIFS('Audit Raw data'!AM:AM,"Yes",'Audit Raw data'!J:J,A:A,'Audit Raw data'!E:E,'Day wise agent'!F:F)</f>
        <v>0</v>
      </c>
      <c r="J1309">
        <f>COUNTIFS('Audit Raw data'!AM:AM,"NO",'Audit Raw data'!J:J,A:A,'Audit Raw data'!E:E,'Day wise agent'!F:F)</f>
        <v>0</v>
      </c>
      <c r="K1309" s="12" t="str">
        <f t="shared" si="20"/>
        <v xml:space="preserve"> </v>
      </c>
    </row>
    <row r="1310" spans="3:11" x14ac:dyDescent="0.35">
      <c r="C1310" s="32"/>
      <c r="F1310" s="32"/>
      <c r="G1310">
        <f>COUNTIFS('Audit Raw data'!J:J,A:A,'Audit Raw data'!E:E,F:F)</f>
        <v>0</v>
      </c>
      <c r="H1310" s="42" t="str">
        <f>IFERROR(SUMIFS('Audit Raw data'!BZ:BZ,'Audit Raw data'!J:J,A:A,'Audit Raw data'!E:E,F:F)/G1310,"-")</f>
        <v>-</v>
      </c>
      <c r="I1310">
        <f>COUNTIFS('Audit Raw data'!AM:AM,"Yes",'Audit Raw data'!J:J,A:A,'Audit Raw data'!E:E,'Day wise agent'!F:F)</f>
        <v>0</v>
      </c>
      <c r="J1310">
        <f>COUNTIFS('Audit Raw data'!AM:AM,"NO",'Audit Raw data'!J:J,A:A,'Audit Raw data'!E:E,'Day wise agent'!F:F)</f>
        <v>0</v>
      </c>
      <c r="K1310" s="12" t="str">
        <f t="shared" si="20"/>
        <v xml:space="preserve"> </v>
      </c>
    </row>
    <row r="1311" spans="3:11" x14ac:dyDescent="0.35">
      <c r="C1311" s="32"/>
      <c r="F1311" s="32"/>
      <c r="G1311">
        <f>COUNTIFS('Audit Raw data'!J:J,A:A,'Audit Raw data'!E:E,F:F)</f>
        <v>0</v>
      </c>
      <c r="H1311" s="42" t="str">
        <f>IFERROR(SUMIFS('Audit Raw data'!BZ:BZ,'Audit Raw data'!J:J,A:A,'Audit Raw data'!E:E,F:F)/G1311,"-")</f>
        <v>-</v>
      </c>
      <c r="I1311">
        <f>COUNTIFS('Audit Raw data'!AM:AM,"Yes",'Audit Raw data'!J:J,A:A,'Audit Raw data'!E:E,'Day wise agent'!F:F)</f>
        <v>0</v>
      </c>
      <c r="J1311">
        <f>COUNTIFS('Audit Raw data'!AM:AM,"NO",'Audit Raw data'!J:J,A:A,'Audit Raw data'!E:E,'Day wise agent'!F:F)</f>
        <v>0</v>
      </c>
      <c r="K1311" s="12" t="str">
        <f t="shared" si="20"/>
        <v xml:space="preserve"> </v>
      </c>
    </row>
    <row r="1312" spans="3:11" x14ac:dyDescent="0.35">
      <c r="C1312" s="32"/>
      <c r="F1312" s="32"/>
      <c r="G1312">
        <f>COUNTIFS('Audit Raw data'!J:J,A:A,'Audit Raw data'!E:E,F:F)</f>
        <v>0</v>
      </c>
      <c r="H1312" s="42" t="str">
        <f>IFERROR(SUMIFS('Audit Raw data'!BZ:BZ,'Audit Raw data'!J:J,A:A,'Audit Raw data'!E:E,F:F)/G1312,"-")</f>
        <v>-</v>
      </c>
      <c r="I1312">
        <f>COUNTIFS('Audit Raw data'!AM:AM,"Yes",'Audit Raw data'!J:J,A:A,'Audit Raw data'!E:E,'Day wise agent'!F:F)</f>
        <v>0</v>
      </c>
      <c r="J1312">
        <f>COUNTIFS('Audit Raw data'!AM:AM,"NO",'Audit Raw data'!J:J,A:A,'Audit Raw data'!E:E,'Day wise agent'!F:F)</f>
        <v>0</v>
      </c>
      <c r="K1312" s="12" t="str">
        <f t="shared" si="20"/>
        <v xml:space="preserve"> </v>
      </c>
    </row>
    <row r="1313" spans="3:11" x14ac:dyDescent="0.35">
      <c r="C1313" s="32"/>
      <c r="F1313" s="32"/>
      <c r="G1313">
        <f>COUNTIFS('Audit Raw data'!J:J,A:A,'Audit Raw data'!E:E,F:F)</f>
        <v>0</v>
      </c>
      <c r="H1313" s="42" t="str">
        <f>IFERROR(SUMIFS('Audit Raw data'!BZ:BZ,'Audit Raw data'!J:J,A:A,'Audit Raw data'!E:E,F:F)/G1313,"-")</f>
        <v>-</v>
      </c>
      <c r="I1313">
        <f>COUNTIFS('Audit Raw data'!AM:AM,"Yes",'Audit Raw data'!J:J,A:A,'Audit Raw data'!E:E,'Day wise agent'!F:F)</f>
        <v>0</v>
      </c>
      <c r="J1313">
        <f>COUNTIFS('Audit Raw data'!AM:AM,"NO",'Audit Raw data'!J:J,A:A,'Audit Raw data'!E:E,'Day wise agent'!F:F)</f>
        <v>0</v>
      </c>
      <c r="K1313" s="12" t="str">
        <f t="shared" si="20"/>
        <v xml:space="preserve"> </v>
      </c>
    </row>
    <row r="1314" spans="3:11" x14ac:dyDescent="0.35">
      <c r="C1314" s="32"/>
      <c r="F1314" s="32"/>
      <c r="G1314">
        <f>COUNTIFS('Audit Raw data'!J:J,A:A,'Audit Raw data'!E:E,F:F)</f>
        <v>0</v>
      </c>
      <c r="H1314" s="42" t="str">
        <f>IFERROR(SUMIFS('Audit Raw data'!BZ:BZ,'Audit Raw data'!J:J,A:A,'Audit Raw data'!E:E,F:F)/G1314,"-")</f>
        <v>-</v>
      </c>
      <c r="I1314">
        <f>COUNTIFS('Audit Raw data'!AM:AM,"Yes",'Audit Raw data'!J:J,A:A,'Audit Raw data'!E:E,'Day wise agent'!F:F)</f>
        <v>0</v>
      </c>
      <c r="J1314">
        <f>COUNTIFS('Audit Raw data'!AM:AM,"NO",'Audit Raw data'!J:J,A:A,'Audit Raw data'!E:E,'Day wise agent'!F:F)</f>
        <v>0</v>
      </c>
      <c r="K1314" s="12" t="str">
        <f t="shared" si="20"/>
        <v xml:space="preserve"> </v>
      </c>
    </row>
    <row r="1315" spans="3:11" x14ac:dyDescent="0.35">
      <c r="C1315" s="32"/>
      <c r="F1315" s="32"/>
      <c r="G1315">
        <f>COUNTIFS('Audit Raw data'!J:J,A:A,'Audit Raw data'!E:E,F:F)</f>
        <v>0</v>
      </c>
      <c r="H1315" s="42" t="str">
        <f>IFERROR(SUMIFS('Audit Raw data'!BZ:BZ,'Audit Raw data'!J:J,A:A,'Audit Raw data'!E:E,F:F)/G1315,"-")</f>
        <v>-</v>
      </c>
      <c r="I1315">
        <f>COUNTIFS('Audit Raw data'!AM:AM,"Yes",'Audit Raw data'!J:J,A:A,'Audit Raw data'!E:E,'Day wise agent'!F:F)</f>
        <v>0</v>
      </c>
      <c r="J1315">
        <f>COUNTIFS('Audit Raw data'!AM:AM,"NO",'Audit Raw data'!J:J,A:A,'Audit Raw data'!E:E,'Day wise agent'!F:F)</f>
        <v>0</v>
      </c>
      <c r="K1315" s="12" t="str">
        <f t="shared" si="20"/>
        <v xml:space="preserve"> </v>
      </c>
    </row>
    <row r="1316" spans="3:11" x14ac:dyDescent="0.35">
      <c r="C1316" s="32"/>
      <c r="F1316" s="32"/>
      <c r="G1316">
        <f>COUNTIFS('Audit Raw data'!J:J,A:A,'Audit Raw data'!E:E,F:F)</f>
        <v>0</v>
      </c>
      <c r="H1316" s="42" t="str">
        <f>IFERROR(SUMIFS('Audit Raw data'!BZ:BZ,'Audit Raw data'!J:J,A:A,'Audit Raw data'!E:E,F:F)/G1316,"-")</f>
        <v>-</v>
      </c>
      <c r="I1316">
        <f>COUNTIFS('Audit Raw data'!AM:AM,"Yes",'Audit Raw data'!J:J,A:A,'Audit Raw data'!E:E,'Day wise agent'!F:F)</f>
        <v>0</v>
      </c>
      <c r="J1316">
        <f>COUNTIFS('Audit Raw data'!AM:AM,"NO",'Audit Raw data'!J:J,A:A,'Audit Raw data'!E:E,'Day wise agent'!F:F)</f>
        <v>0</v>
      </c>
      <c r="K1316" s="12" t="str">
        <f t="shared" si="20"/>
        <v xml:space="preserve"> </v>
      </c>
    </row>
    <row r="1317" spans="3:11" x14ac:dyDescent="0.35">
      <c r="C1317" s="32"/>
      <c r="F1317" s="32"/>
      <c r="G1317">
        <f>COUNTIFS('Audit Raw data'!J:J,A:A,'Audit Raw data'!E:E,F:F)</f>
        <v>0</v>
      </c>
      <c r="H1317" s="42" t="str">
        <f>IFERROR(SUMIFS('Audit Raw data'!BZ:BZ,'Audit Raw data'!J:J,A:A,'Audit Raw data'!E:E,F:F)/G1317,"-")</f>
        <v>-</v>
      </c>
      <c r="I1317">
        <f>COUNTIFS('Audit Raw data'!AM:AM,"Yes",'Audit Raw data'!J:J,A:A,'Audit Raw data'!E:E,'Day wise agent'!F:F)</f>
        <v>0</v>
      </c>
      <c r="J1317">
        <f>COUNTIFS('Audit Raw data'!AM:AM,"NO",'Audit Raw data'!J:J,A:A,'Audit Raw data'!E:E,'Day wise agent'!F:F)</f>
        <v>0</v>
      </c>
      <c r="K1317" s="12" t="str">
        <f t="shared" si="20"/>
        <v xml:space="preserve"> </v>
      </c>
    </row>
    <row r="1318" spans="3:11" x14ac:dyDescent="0.35">
      <c r="C1318" s="32"/>
      <c r="F1318" s="32"/>
      <c r="G1318">
        <f>COUNTIFS('Audit Raw data'!J:J,A:A,'Audit Raw data'!E:E,F:F)</f>
        <v>0</v>
      </c>
      <c r="H1318" s="42" t="str">
        <f>IFERROR(SUMIFS('Audit Raw data'!BZ:BZ,'Audit Raw data'!J:J,A:A,'Audit Raw data'!E:E,F:F)/G1318,"-")</f>
        <v>-</v>
      </c>
      <c r="I1318">
        <f>COUNTIFS('Audit Raw data'!AM:AM,"Yes",'Audit Raw data'!J:J,A:A,'Audit Raw data'!E:E,'Day wise agent'!F:F)</f>
        <v>0</v>
      </c>
      <c r="J1318">
        <f>COUNTIFS('Audit Raw data'!AM:AM,"NO",'Audit Raw data'!J:J,A:A,'Audit Raw data'!E:E,'Day wise agent'!F:F)</f>
        <v>0</v>
      </c>
      <c r="K1318" s="12" t="str">
        <f t="shared" si="20"/>
        <v xml:space="preserve"> </v>
      </c>
    </row>
    <row r="1319" spans="3:11" x14ac:dyDescent="0.35">
      <c r="C1319" s="32"/>
      <c r="F1319" s="32"/>
      <c r="G1319">
        <f>COUNTIFS('Audit Raw data'!J:J,A:A,'Audit Raw data'!E:E,F:F)</f>
        <v>0</v>
      </c>
      <c r="H1319" s="42" t="str">
        <f>IFERROR(SUMIFS('Audit Raw data'!BZ:BZ,'Audit Raw data'!J:J,A:A,'Audit Raw data'!E:E,F:F)/G1319,"-")</f>
        <v>-</v>
      </c>
      <c r="I1319">
        <f>COUNTIFS('Audit Raw data'!AM:AM,"Yes",'Audit Raw data'!J:J,A:A,'Audit Raw data'!E:E,'Day wise agent'!F:F)</f>
        <v>0</v>
      </c>
      <c r="J1319">
        <f>COUNTIFS('Audit Raw data'!AM:AM,"NO",'Audit Raw data'!J:J,A:A,'Audit Raw data'!E:E,'Day wise agent'!F:F)</f>
        <v>0</v>
      </c>
      <c r="K1319" s="12" t="str">
        <f t="shared" si="20"/>
        <v xml:space="preserve"> </v>
      </c>
    </row>
    <row r="1320" spans="3:11" x14ac:dyDescent="0.35">
      <c r="C1320" s="32"/>
      <c r="F1320" s="32"/>
      <c r="G1320">
        <f>COUNTIFS('Audit Raw data'!J:J,A:A,'Audit Raw data'!E:E,F:F)</f>
        <v>0</v>
      </c>
      <c r="H1320" s="42" t="str">
        <f>IFERROR(SUMIFS('Audit Raw data'!BZ:BZ,'Audit Raw data'!J:J,A:A,'Audit Raw data'!E:E,F:F)/G1320,"-")</f>
        <v>-</v>
      </c>
      <c r="I1320">
        <f>COUNTIFS('Audit Raw data'!AM:AM,"Yes",'Audit Raw data'!J:J,A:A,'Audit Raw data'!E:E,'Day wise agent'!F:F)</f>
        <v>0</v>
      </c>
      <c r="J1320">
        <f>COUNTIFS('Audit Raw data'!AM:AM,"NO",'Audit Raw data'!J:J,A:A,'Audit Raw data'!E:E,'Day wise agent'!F:F)</f>
        <v>0</v>
      </c>
      <c r="K1320" s="12" t="str">
        <f t="shared" si="20"/>
        <v xml:space="preserve"> </v>
      </c>
    </row>
    <row r="1321" spans="3:11" x14ac:dyDescent="0.35">
      <c r="C1321" s="32"/>
      <c r="F1321" s="32"/>
      <c r="G1321">
        <f>COUNTIFS('Audit Raw data'!J:J,A:A,'Audit Raw data'!E:E,F:F)</f>
        <v>0</v>
      </c>
      <c r="H1321" s="42" t="str">
        <f>IFERROR(SUMIFS('Audit Raw data'!BZ:BZ,'Audit Raw data'!J:J,A:A,'Audit Raw data'!E:E,F:F)/G1321,"-")</f>
        <v>-</v>
      </c>
      <c r="I1321">
        <f>COUNTIFS('Audit Raw data'!AM:AM,"Yes",'Audit Raw data'!J:J,A:A,'Audit Raw data'!E:E,'Day wise agent'!F:F)</f>
        <v>0</v>
      </c>
      <c r="J1321">
        <f>COUNTIFS('Audit Raw data'!AM:AM,"NO",'Audit Raw data'!J:J,A:A,'Audit Raw data'!E:E,'Day wise agent'!F:F)</f>
        <v>0</v>
      </c>
      <c r="K1321" s="12" t="str">
        <f t="shared" si="20"/>
        <v xml:space="preserve"> </v>
      </c>
    </row>
    <row r="1322" spans="3:11" x14ac:dyDescent="0.35">
      <c r="C1322" s="32"/>
      <c r="F1322" s="32"/>
      <c r="G1322">
        <f>COUNTIFS('Audit Raw data'!J:J,A:A,'Audit Raw data'!E:E,F:F)</f>
        <v>0</v>
      </c>
      <c r="H1322" s="42" t="str">
        <f>IFERROR(SUMIFS('Audit Raw data'!BZ:BZ,'Audit Raw data'!J:J,A:A,'Audit Raw data'!E:E,F:F)/G1322,"-")</f>
        <v>-</v>
      </c>
      <c r="I1322">
        <f>COUNTIFS('Audit Raw data'!AM:AM,"Yes",'Audit Raw data'!J:J,A:A,'Audit Raw data'!E:E,'Day wise agent'!F:F)</f>
        <v>0</v>
      </c>
      <c r="J1322">
        <f>COUNTIFS('Audit Raw data'!AM:AM,"NO",'Audit Raw data'!J:J,A:A,'Audit Raw data'!E:E,'Day wise agent'!F:F)</f>
        <v>0</v>
      </c>
      <c r="K1322" s="12" t="str">
        <f t="shared" si="20"/>
        <v xml:space="preserve"> </v>
      </c>
    </row>
    <row r="1323" spans="3:11" x14ac:dyDescent="0.35">
      <c r="C1323" s="32"/>
      <c r="F1323" s="32"/>
      <c r="G1323">
        <f>COUNTIFS('Audit Raw data'!J:J,A:A,'Audit Raw data'!E:E,F:F)</f>
        <v>0</v>
      </c>
      <c r="H1323" s="42" t="str">
        <f>IFERROR(SUMIFS('Audit Raw data'!BZ:BZ,'Audit Raw data'!J:J,A:A,'Audit Raw data'!E:E,F:F)/G1323,"-")</f>
        <v>-</v>
      </c>
      <c r="I1323">
        <f>COUNTIFS('Audit Raw data'!AM:AM,"Yes",'Audit Raw data'!J:J,A:A,'Audit Raw data'!E:E,'Day wise agent'!F:F)</f>
        <v>0</v>
      </c>
      <c r="J1323">
        <f>COUNTIFS('Audit Raw data'!AM:AM,"NO",'Audit Raw data'!J:J,A:A,'Audit Raw data'!E:E,'Day wise agent'!F:F)</f>
        <v>0</v>
      </c>
      <c r="K1323" s="12" t="str">
        <f t="shared" si="20"/>
        <v xml:space="preserve"> </v>
      </c>
    </row>
    <row r="1324" spans="3:11" x14ac:dyDescent="0.35">
      <c r="C1324" s="32"/>
      <c r="F1324" s="32"/>
      <c r="G1324">
        <f>COUNTIFS('Audit Raw data'!J:J,A:A,'Audit Raw data'!E:E,F:F)</f>
        <v>0</v>
      </c>
      <c r="H1324" s="42" t="str">
        <f>IFERROR(SUMIFS('Audit Raw data'!BZ:BZ,'Audit Raw data'!J:J,A:A,'Audit Raw data'!E:E,F:F)/G1324,"-")</f>
        <v>-</v>
      </c>
      <c r="I1324">
        <f>COUNTIFS('Audit Raw data'!AM:AM,"Yes",'Audit Raw data'!J:J,A:A,'Audit Raw data'!E:E,'Day wise agent'!F:F)</f>
        <v>0</v>
      </c>
      <c r="J1324">
        <f>COUNTIFS('Audit Raw data'!AM:AM,"NO",'Audit Raw data'!J:J,A:A,'Audit Raw data'!E:E,'Day wise agent'!F:F)</f>
        <v>0</v>
      </c>
      <c r="K1324" s="12" t="str">
        <f t="shared" si="20"/>
        <v xml:space="preserve"> </v>
      </c>
    </row>
    <row r="1325" spans="3:11" x14ac:dyDescent="0.35">
      <c r="C1325" s="32"/>
      <c r="F1325" s="32"/>
      <c r="G1325">
        <f>COUNTIFS('Audit Raw data'!J:J,A:A,'Audit Raw data'!E:E,F:F)</f>
        <v>0</v>
      </c>
      <c r="H1325" s="42" t="str">
        <f>IFERROR(SUMIFS('Audit Raw data'!BZ:BZ,'Audit Raw data'!J:J,A:A,'Audit Raw data'!E:E,F:F)/G1325,"-")</f>
        <v>-</v>
      </c>
      <c r="I1325">
        <f>COUNTIFS('Audit Raw data'!AM:AM,"Yes",'Audit Raw data'!J:J,A:A,'Audit Raw data'!E:E,'Day wise agent'!F:F)</f>
        <v>0</v>
      </c>
      <c r="J1325">
        <f>COUNTIFS('Audit Raw data'!AM:AM,"NO",'Audit Raw data'!J:J,A:A,'Audit Raw data'!E:E,'Day wise agent'!F:F)</f>
        <v>0</v>
      </c>
      <c r="K1325" s="12" t="str">
        <f t="shared" si="20"/>
        <v xml:space="preserve"> </v>
      </c>
    </row>
    <row r="1326" spans="3:11" x14ac:dyDescent="0.35">
      <c r="C1326" s="32"/>
      <c r="F1326" s="32"/>
      <c r="G1326">
        <f>COUNTIFS('Audit Raw data'!J:J,A:A,'Audit Raw data'!E:E,F:F)</f>
        <v>0</v>
      </c>
      <c r="H1326" s="42" t="str">
        <f>IFERROR(SUMIFS('Audit Raw data'!BZ:BZ,'Audit Raw data'!J:J,A:A,'Audit Raw data'!E:E,F:F)/G1326,"-")</f>
        <v>-</v>
      </c>
      <c r="I1326">
        <f>COUNTIFS('Audit Raw data'!AM:AM,"Yes",'Audit Raw data'!J:J,A:A,'Audit Raw data'!E:E,'Day wise agent'!F:F)</f>
        <v>0</v>
      </c>
      <c r="J1326">
        <f>COUNTIFS('Audit Raw data'!AM:AM,"NO",'Audit Raw data'!J:J,A:A,'Audit Raw data'!E:E,'Day wise agent'!F:F)</f>
        <v>0</v>
      </c>
      <c r="K1326" s="12" t="str">
        <f t="shared" si="20"/>
        <v xml:space="preserve"> </v>
      </c>
    </row>
    <row r="1327" spans="3:11" x14ac:dyDescent="0.35">
      <c r="C1327" s="32"/>
      <c r="F1327" s="32"/>
      <c r="G1327">
        <f>COUNTIFS('Audit Raw data'!J:J,A:A,'Audit Raw data'!E:E,F:F)</f>
        <v>0</v>
      </c>
      <c r="H1327" s="42" t="str">
        <f>IFERROR(SUMIFS('Audit Raw data'!BZ:BZ,'Audit Raw data'!J:J,A:A,'Audit Raw data'!E:E,F:F)/G1327,"-")</f>
        <v>-</v>
      </c>
      <c r="I1327">
        <f>COUNTIFS('Audit Raw data'!AM:AM,"Yes",'Audit Raw data'!J:J,A:A,'Audit Raw data'!E:E,'Day wise agent'!F:F)</f>
        <v>0</v>
      </c>
      <c r="J1327">
        <f>COUNTIFS('Audit Raw data'!AM:AM,"NO",'Audit Raw data'!J:J,A:A,'Audit Raw data'!E:E,'Day wise agent'!F:F)</f>
        <v>0</v>
      </c>
      <c r="K1327" s="12" t="str">
        <f t="shared" si="20"/>
        <v xml:space="preserve"> </v>
      </c>
    </row>
    <row r="1328" spans="3:11" x14ac:dyDescent="0.35">
      <c r="C1328" s="32"/>
      <c r="F1328" s="32"/>
      <c r="G1328">
        <f>COUNTIFS('Audit Raw data'!J:J,A:A,'Audit Raw data'!E:E,F:F)</f>
        <v>0</v>
      </c>
      <c r="H1328" s="42" t="str">
        <f>IFERROR(SUMIFS('Audit Raw data'!BZ:BZ,'Audit Raw data'!J:J,A:A,'Audit Raw data'!E:E,F:F)/G1328,"-")</f>
        <v>-</v>
      </c>
      <c r="I1328">
        <f>COUNTIFS('Audit Raw data'!AM:AM,"Yes",'Audit Raw data'!J:J,A:A,'Audit Raw data'!E:E,'Day wise agent'!F:F)</f>
        <v>0</v>
      </c>
      <c r="J1328">
        <f>COUNTIFS('Audit Raw data'!AM:AM,"NO",'Audit Raw data'!J:J,A:A,'Audit Raw data'!E:E,'Day wise agent'!F:F)</f>
        <v>0</v>
      </c>
      <c r="K1328" s="12" t="str">
        <f t="shared" si="20"/>
        <v xml:space="preserve"> </v>
      </c>
    </row>
    <row r="1329" spans="3:11" x14ac:dyDescent="0.35">
      <c r="C1329" s="32"/>
      <c r="F1329" s="32"/>
      <c r="G1329">
        <f>COUNTIFS('Audit Raw data'!J:J,A:A,'Audit Raw data'!E:E,F:F)</f>
        <v>0</v>
      </c>
      <c r="H1329" s="42" t="str">
        <f>IFERROR(SUMIFS('Audit Raw data'!BZ:BZ,'Audit Raw data'!J:J,A:A,'Audit Raw data'!E:E,F:F)/G1329,"-")</f>
        <v>-</v>
      </c>
      <c r="I1329">
        <f>COUNTIFS('Audit Raw data'!AM:AM,"Yes",'Audit Raw data'!J:J,A:A,'Audit Raw data'!E:E,'Day wise agent'!F:F)</f>
        <v>0</v>
      </c>
      <c r="J1329">
        <f>COUNTIFS('Audit Raw data'!AM:AM,"NO",'Audit Raw data'!J:J,A:A,'Audit Raw data'!E:E,'Day wise agent'!F:F)</f>
        <v>0</v>
      </c>
      <c r="K1329" s="12" t="str">
        <f t="shared" si="20"/>
        <v xml:space="preserve"> </v>
      </c>
    </row>
    <row r="1330" spans="3:11" x14ac:dyDescent="0.35">
      <c r="C1330" s="32"/>
      <c r="F1330" s="32"/>
      <c r="G1330">
        <f>COUNTIFS('Audit Raw data'!J:J,A:A,'Audit Raw data'!E:E,F:F)</f>
        <v>0</v>
      </c>
      <c r="H1330" s="42" t="str">
        <f>IFERROR(SUMIFS('Audit Raw data'!BZ:BZ,'Audit Raw data'!J:J,A:A,'Audit Raw data'!E:E,F:F)/G1330,"-")</f>
        <v>-</v>
      </c>
      <c r="I1330">
        <f>COUNTIFS('Audit Raw data'!AM:AM,"Yes",'Audit Raw data'!J:J,A:A,'Audit Raw data'!E:E,'Day wise agent'!F:F)</f>
        <v>0</v>
      </c>
      <c r="J1330">
        <f>COUNTIFS('Audit Raw data'!AM:AM,"NO",'Audit Raw data'!J:J,A:A,'Audit Raw data'!E:E,'Day wise agent'!F:F)</f>
        <v>0</v>
      </c>
      <c r="K1330" s="12" t="str">
        <f t="shared" si="20"/>
        <v xml:space="preserve"> </v>
      </c>
    </row>
    <row r="1331" spans="3:11" x14ac:dyDescent="0.35">
      <c r="C1331" s="32"/>
      <c r="F1331" s="32"/>
      <c r="G1331">
        <f>COUNTIFS('Audit Raw data'!J:J,A:A,'Audit Raw data'!E:E,F:F)</f>
        <v>0</v>
      </c>
      <c r="H1331" s="42" t="str">
        <f>IFERROR(SUMIFS('Audit Raw data'!BZ:BZ,'Audit Raw data'!J:J,A:A,'Audit Raw data'!E:E,F:F)/G1331,"-")</f>
        <v>-</v>
      </c>
      <c r="I1331">
        <f>COUNTIFS('Audit Raw data'!AM:AM,"Yes",'Audit Raw data'!J:J,A:A,'Audit Raw data'!E:E,'Day wise agent'!F:F)</f>
        <v>0</v>
      </c>
      <c r="J1331">
        <f>COUNTIFS('Audit Raw data'!AM:AM,"NO",'Audit Raw data'!J:J,A:A,'Audit Raw data'!E:E,'Day wise agent'!F:F)</f>
        <v>0</v>
      </c>
      <c r="K1331" s="12" t="str">
        <f t="shared" si="20"/>
        <v xml:space="preserve"> </v>
      </c>
    </row>
    <row r="1332" spans="3:11" x14ac:dyDescent="0.35">
      <c r="C1332" s="32"/>
      <c r="F1332" s="32"/>
      <c r="G1332">
        <f>COUNTIFS('Audit Raw data'!J:J,A:A,'Audit Raw data'!E:E,F:F)</f>
        <v>0</v>
      </c>
      <c r="H1332" s="42" t="str">
        <f>IFERROR(SUMIFS('Audit Raw data'!BZ:BZ,'Audit Raw data'!J:J,A:A,'Audit Raw data'!E:E,F:F)/G1332,"-")</f>
        <v>-</v>
      </c>
      <c r="I1332">
        <f>COUNTIFS('Audit Raw data'!AM:AM,"Yes",'Audit Raw data'!J:J,A:A,'Audit Raw data'!E:E,'Day wise agent'!F:F)</f>
        <v>0</v>
      </c>
      <c r="J1332">
        <f>COUNTIFS('Audit Raw data'!AM:AM,"NO",'Audit Raw data'!J:J,A:A,'Audit Raw data'!E:E,'Day wise agent'!F:F)</f>
        <v>0</v>
      </c>
      <c r="K1332" s="12" t="str">
        <f t="shared" si="20"/>
        <v xml:space="preserve"> </v>
      </c>
    </row>
    <row r="1333" spans="3:11" x14ac:dyDescent="0.35">
      <c r="C1333" s="32"/>
      <c r="F1333" s="32"/>
      <c r="G1333">
        <f>COUNTIFS('Audit Raw data'!J:J,A:A,'Audit Raw data'!E:E,F:F)</f>
        <v>0</v>
      </c>
      <c r="H1333" s="42" t="str">
        <f>IFERROR(SUMIFS('Audit Raw data'!BZ:BZ,'Audit Raw data'!J:J,A:A,'Audit Raw data'!E:E,F:F)/G1333,"-")</f>
        <v>-</v>
      </c>
      <c r="I1333">
        <f>COUNTIFS('Audit Raw data'!AM:AM,"Yes",'Audit Raw data'!J:J,A:A,'Audit Raw data'!E:E,'Day wise agent'!F:F)</f>
        <v>0</v>
      </c>
      <c r="J1333">
        <f>COUNTIFS('Audit Raw data'!AM:AM,"NO",'Audit Raw data'!J:J,A:A,'Audit Raw data'!E:E,'Day wise agent'!F:F)</f>
        <v>0</v>
      </c>
      <c r="K1333" s="12" t="str">
        <f t="shared" si="20"/>
        <v xml:space="preserve"> </v>
      </c>
    </row>
    <row r="1334" spans="3:11" x14ac:dyDescent="0.35">
      <c r="C1334" s="32"/>
      <c r="F1334" s="32"/>
      <c r="G1334">
        <f>COUNTIFS('Audit Raw data'!J:J,A:A,'Audit Raw data'!E:E,F:F)</f>
        <v>0</v>
      </c>
      <c r="H1334" s="42" t="str">
        <f>IFERROR(SUMIFS('Audit Raw data'!BZ:BZ,'Audit Raw data'!J:J,A:A,'Audit Raw data'!E:E,F:F)/G1334,"-")</f>
        <v>-</v>
      </c>
      <c r="I1334">
        <f>COUNTIFS('Audit Raw data'!AM:AM,"Yes",'Audit Raw data'!J:J,A:A,'Audit Raw data'!E:E,'Day wise agent'!F:F)</f>
        <v>0</v>
      </c>
      <c r="J1334">
        <f>COUNTIFS('Audit Raw data'!AM:AM,"NO",'Audit Raw data'!J:J,A:A,'Audit Raw data'!E:E,'Day wise agent'!F:F)</f>
        <v>0</v>
      </c>
      <c r="K1334" s="12" t="str">
        <f t="shared" si="20"/>
        <v xml:space="preserve"> </v>
      </c>
    </row>
    <row r="1335" spans="3:11" x14ac:dyDescent="0.35">
      <c r="C1335" s="32"/>
      <c r="F1335" s="32"/>
      <c r="G1335">
        <f>COUNTIFS('Audit Raw data'!J:J,A:A,'Audit Raw data'!E:E,F:F)</f>
        <v>0</v>
      </c>
      <c r="H1335" s="42" t="str">
        <f>IFERROR(SUMIFS('Audit Raw data'!BZ:BZ,'Audit Raw data'!J:J,A:A,'Audit Raw data'!E:E,F:F)/G1335,"-")</f>
        <v>-</v>
      </c>
      <c r="I1335">
        <f>COUNTIFS('Audit Raw data'!AM:AM,"Yes",'Audit Raw data'!J:J,A:A,'Audit Raw data'!E:E,'Day wise agent'!F:F)</f>
        <v>0</v>
      </c>
      <c r="J1335">
        <f>COUNTIFS('Audit Raw data'!AM:AM,"NO",'Audit Raw data'!J:J,A:A,'Audit Raw data'!E:E,'Day wise agent'!F:F)</f>
        <v>0</v>
      </c>
      <c r="K1335" s="12" t="str">
        <f t="shared" si="20"/>
        <v xml:space="preserve"> </v>
      </c>
    </row>
    <row r="1336" spans="3:11" x14ac:dyDescent="0.35">
      <c r="C1336" s="32"/>
      <c r="F1336" s="32"/>
      <c r="G1336">
        <f>COUNTIFS('Audit Raw data'!J:J,A:A,'Audit Raw data'!E:E,F:F)</f>
        <v>0</v>
      </c>
      <c r="H1336" s="42" t="str">
        <f>IFERROR(SUMIFS('Audit Raw data'!BZ:BZ,'Audit Raw data'!J:J,A:A,'Audit Raw data'!E:E,F:F)/G1336,"-")</f>
        <v>-</v>
      </c>
      <c r="I1336">
        <f>COUNTIFS('Audit Raw data'!AM:AM,"Yes",'Audit Raw data'!J:J,A:A,'Audit Raw data'!E:E,'Day wise agent'!F:F)</f>
        <v>0</v>
      </c>
      <c r="J1336">
        <f>COUNTIFS('Audit Raw data'!AM:AM,"NO",'Audit Raw data'!J:J,A:A,'Audit Raw data'!E:E,'Day wise agent'!F:F)</f>
        <v>0</v>
      </c>
      <c r="K1336" s="12" t="str">
        <f t="shared" si="20"/>
        <v xml:space="preserve"> </v>
      </c>
    </row>
    <row r="1337" spans="3:11" x14ac:dyDescent="0.35">
      <c r="C1337" s="32"/>
      <c r="F1337" s="32"/>
      <c r="G1337">
        <f>COUNTIFS('Audit Raw data'!J:J,A:A,'Audit Raw data'!E:E,F:F)</f>
        <v>0</v>
      </c>
      <c r="H1337" s="42" t="str">
        <f>IFERROR(SUMIFS('Audit Raw data'!BZ:BZ,'Audit Raw data'!J:J,A:A,'Audit Raw data'!E:E,F:F)/G1337,"-")</f>
        <v>-</v>
      </c>
      <c r="I1337">
        <f>COUNTIFS('Audit Raw data'!AM:AM,"Yes",'Audit Raw data'!J:J,A:A,'Audit Raw data'!E:E,'Day wise agent'!F:F)</f>
        <v>0</v>
      </c>
      <c r="J1337">
        <f>COUNTIFS('Audit Raw data'!AM:AM,"NO",'Audit Raw data'!J:J,A:A,'Audit Raw data'!E:E,'Day wise agent'!F:F)</f>
        <v>0</v>
      </c>
      <c r="K1337" s="12" t="str">
        <f t="shared" si="20"/>
        <v xml:space="preserve"> </v>
      </c>
    </row>
    <row r="1338" spans="3:11" x14ac:dyDescent="0.35">
      <c r="C1338" s="32"/>
      <c r="F1338" s="32"/>
      <c r="G1338">
        <f>COUNTIFS('Audit Raw data'!J:J,A:A,'Audit Raw data'!E:E,F:F)</f>
        <v>0</v>
      </c>
      <c r="H1338" s="42" t="str">
        <f>IFERROR(SUMIFS('Audit Raw data'!BZ:BZ,'Audit Raw data'!J:J,A:A,'Audit Raw data'!E:E,F:F)/G1338,"-")</f>
        <v>-</v>
      </c>
      <c r="I1338">
        <f>COUNTIFS('Audit Raw data'!AM:AM,"Yes",'Audit Raw data'!J:J,A:A,'Audit Raw data'!E:E,'Day wise agent'!F:F)</f>
        <v>0</v>
      </c>
      <c r="J1338">
        <f>COUNTIFS('Audit Raw data'!AM:AM,"NO",'Audit Raw data'!J:J,A:A,'Audit Raw data'!E:E,'Day wise agent'!F:F)</f>
        <v>0</v>
      </c>
      <c r="K1338" s="12" t="str">
        <f t="shared" si="20"/>
        <v xml:space="preserve"> </v>
      </c>
    </row>
    <row r="1339" spans="3:11" x14ac:dyDescent="0.35">
      <c r="C1339" s="32"/>
      <c r="F1339" s="32"/>
      <c r="G1339">
        <f>COUNTIFS('Audit Raw data'!J:J,A:A,'Audit Raw data'!E:E,F:F)</f>
        <v>0</v>
      </c>
      <c r="H1339" s="42" t="str">
        <f>IFERROR(SUMIFS('Audit Raw data'!BZ:BZ,'Audit Raw data'!J:J,A:A,'Audit Raw data'!E:E,F:F)/G1339,"-")</f>
        <v>-</v>
      </c>
      <c r="I1339">
        <f>COUNTIFS('Audit Raw data'!AM:AM,"Yes",'Audit Raw data'!J:J,A:A,'Audit Raw data'!E:E,'Day wise agent'!F:F)</f>
        <v>0</v>
      </c>
      <c r="J1339">
        <f>COUNTIFS('Audit Raw data'!AM:AM,"NO",'Audit Raw data'!J:J,A:A,'Audit Raw data'!E:E,'Day wise agent'!F:F)</f>
        <v>0</v>
      </c>
      <c r="K1339" s="12" t="str">
        <f t="shared" si="20"/>
        <v xml:space="preserve"> </v>
      </c>
    </row>
    <row r="1340" spans="3:11" x14ac:dyDescent="0.35">
      <c r="C1340" s="32"/>
      <c r="F1340" s="32"/>
      <c r="G1340">
        <f>COUNTIFS('Audit Raw data'!J:J,A:A,'Audit Raw data'!E:E,F:F)</f>
        <v>0</v>
      </c>
      <c r="H1340" s="42" t="str">
        <f>IFERROR(SUMIFS('Audit Raw data'!BZ:BZ,'Audit Raw data'!J:J,A:A,'Audit Raw data'!E:E,F:F)/G1340,"-")</f>
        <v>-</v>
      </c>
      <c r="I1340">
        <f>COUNTIFS('Audit Raw data'!AM:AM,"Yes",'Audit Raw data'!J:J,A:A,'Audit Raw data'!E:E,'Day wise agent'!F:F)</f>
        <v>0</v>
      </c>
      <c r="J1340">
        <f>COUNTIFS('Audit Raw data'!AM:AM,"NO",'Audit Raw data'!J:J,A:A,'Audit Raw data'!E:E,'Day wise agent'!F:F)</f>
        <v>0</v>
      </c>
      <c r="K1340" s="12" t="str">
        <f t="shared" si="20"/>
        <v xml:space="preserve"> </v>
      </c>
    </row>
    <row r="1341" spans="3:11" x14ac:dyDescent="0.35">
      <c r="C1341" s="32"/>
      <c r="F1341" s="32"/>
      <c r="G1341">
        <f>COUNTIFS('Audit Raw data'!J:J,A:A,'Audit Raw data'!E:E,F:F)</f>
        <v>0</v>
      </c>
      <c r="H1341" s="42" t="str">
        <f>IFERROR(SUMIFS('Audit Raw data'!BZ:BZ,'Audit Raw data'!J:J,A:A,'Audit Raw data'!E:E,F:F)/G1341,"-")</f>
        <v>-</v>
      </c>
      <c r="I1341">
        <f>COUNTIFS('Audit Raw data'!AM:AM,"Yes",'Audit Raw data'!J:J,A:A,'Audit Raw data'!E:E,'Day wise agent'!F:F)</f>
        <v>0</v>
      </c>
      <c r="J1341">
        <f>COUNTIFS('Audit Raw data'!AM:AM,"NO",'Audit Raw data'!J:J,A:A,'Audit Raw data'!E:E,'Day wise agent'!F:F)</f>
        <v>0</v>
      </c>
      <c r="K1341" s="12" t="str">
        <f t="shared" si="20"/>
        <v xml:space="preserve"> </v>
      </c>
    </row>
    <row r="1342" spans="3:11" x14ac:dyDescent="0.35">
      <c r="C1342" s="32"/>
      <c r="F1342" s="32"/>
      <c r="G1342">
        <f>COUNTIFS('Audit Raw data'!J:J,A:A,'Audit Raw data'!E:E,F:F)</f>
        <v>0</v>
      </c>
      <c r="H1342" s="42" t="str">
        <f>IFERROR(SUMIFS('Audit Raw data'!BZ:BZ,'Audit Raw data'!J:J,A:A,'Audit Raw data'!E:E,F:F)/G1342,"-")</f>
        <v>-</v>
      </c>
      <c r="I1342">
        <f>COUNTIFS('Audit Raw data'!AM:AM,"Yes",'Audit Raw data'!J:J,A:A,'Audit Raw data'!E:E,'Day wise agent'!F:F)</f>
        <v>0</v>
      </c>
      <c r="J1342">
        <f>COUNTIFS('Audit Raw data'!AM:AM,"NO",'Audit Raw data'!J:J,A:A,'Audit Raw data'!E:E,'Day wise agent'!F:F)</f>
        <v>0</v>
      </c>
      <c r="K1342" s="12" t="str">
        <f t="shared" si="20"/>
        <v xml:space="preserve"> </v>
      </c>
    </row>
    <row r="1343" spans="3:11" x14ac:dyDescent="0.35">
      <c r="C1343" s="32"/>
      <c r="F1343" s="32"/>
      <c r="G1343">
        <f>COUNTIFS('Audit Raw data'!J:J,A:A,'Audit Raw data'!E:E,F:F)</f>
        <v>0</v>
      </c>
      <c r="H1343" s="42" t="str">
        <f>IFERROR(SUMIFS('Audit Raw data'!BZ:BZ,'Audit Raw data'!J:J,A:A,'Audit Raw data'!E:E,F:F)/G1343,"-")</f>
        <v>-</v>
      </c>
      <c r="I1343">
        <f>COUNTIFS('Audit Raw data'!AM:AM,"Yes",'Audit Raw data'!J:J,A:A,'Audit Raw data'!E:E,'Day wise agent'!F:F)</f>
        <v>0</v>
      </c>
      <c r="J1343">
        <f>COUNTIFS('Audit Raw data'!AM:AM,"NO",'Audit Raw data'!J:J,A:A,'Audit Raw data'!E:E,'Day wise agent'!F:F)</f>
        <v>0</v>
      </c>
      <c r="K1343" s="12" t="str">
        <f t="shared" si="20"/>
        <v xml:space="preserve"> </v>
      </c>
    </row>
    <row r="1344" spans="3:11" x14ac:dyDescent="0.35">
      <c r="C1344" s="32"/>
      <c r="F1344" s="32"/>
      <c r="G1344">
        <f>COUNTIFS('Audit Raw data'!J:J,A:A,'Audit Raw data'!E:E,F:F)</f>
        <v>0</v>
      </c>
      <c r="H1344" s="42" t="str">
        <f>IFERROR(SUMIFS('Audit Raw data'!BZ:BZ,'Audit Raw data'!J:J,A:A,'Audit Raw data'!E:E,F:F)/G1344,"-")</f>
        <v>-</v>
      </c>
      <c r="I1344">
        <f>COUNTIFS('Audit Raw data'!AM:AM,"Yes",'Audit Raw data'!J:J,A:A,'Audit Raw data'!E:E,'Day wise agent'!F:F)</f>
        <v>0</v>
      </c>
      <c r="J1344">
        <f>COUNTIFS('Audit Raw data'!AM:AM,"NO",'Audit Raw data'!J:J,A:A,'Audit Raw data'!E:E,'Day wise agent'!F:F)</f>
        <v>0</v>
      </c>
      <c r="K1344" s="12" t="str">
        <f t="shared" si="20"/>
        <v xml:space="preserve"> </v>
      </c>
    </row>
    <row r="1345" spans="3:11" x14ac:dyDescent="0.35">
      <c r="C1345" s="32"/>
      <c r="F1345" s="32"/>
      <c r="G1345">
        <f>COUNTIFS('Audit Raw data'!J:J,A:A,'Audit Raw data'!E:E,F:F)</f>
        <v>0</v>
      </c>
      <c r="H1345" s="42" t="str">
        <f>IFERROR(SUMIFS('Audit Raw data'!BZ:BZ,'Audit Raw data'!J:J,A:A,'Audit Raw data'!E:E,F:F)/G1345,"-")</f>
        <v>-</v>
      </c>
      <c r="I1345">
        <f>COUNTIFS('Audit Raw data'!AM:AM,"Yes",'Audit Raw data'!J:J,A:A,'Audit Raw data'!E:E,'Day wise agent'!F:F)</f>
        <v>0</v>
      </c>
      <c r="J1345">
        <f>COUNTIFS('Audit Raw data'!AM:AM,"NO",'Audit Raw data'!J:J,A:A,'Audit Raw data'!E:E,'Day wise agent'!F:F)</f>
        <v>0</v>
      </c>
      <c r="K1345" s="12" t="str">
        <f t="shared" si="20"/>
        <v xml:space="preserve"> </v>
      </c>
    </row>
    <row r="1346" spans="3:11" x14ac:dyDescent="0.35">
      <c r="C1346" s="32"/>
      <c r="F1346" s="32"/>
      <c r="G1346">
        <f>COUNTIFS('Audit Raw data'!J:J,A:A,'Audit Raw data'!E:E,F:F)</f>
        <v>0</v>
      </c>
      <c r="H1346" s="42" t="str">
        <f>IFERROR(SUMIFS('Audit Raw data'!BZ:BZ,'Audit Raw data'!J:J,A:A,'Audit Raw data'!E:E,F:F)/G1346,"-")</f>
        <v>-</v>
      </c>
      <c r="I1346">
        <f>COUNTIFS('Audit Raw data'!AM:AM,"Yes",'Audit Raw data'!J:J,A:A,'Audit Raw data'!E:E,'Day wise agent'!F:F)</f>
        <v>0</v>
      </c>
      <c r="J1346">
        <f>COUNTIFS('Audit Raw data'!AM:AM,"NO",'Audit Raw data'!J:J,A:A,'Audit Raw data'!E:E,'Day wise agent'!F:F)</f>
        <v>0</v>
      </c>
      <c r="K1346" s="12" t="str">
        <f t="shared" si="20"/>
        <v xml:space="preserve"> </v>
      </c>
    </row>
    <row r="1347" spans="3:11" x14ac:dyDescent="0.35">
      <c r="C1347" s="32"/>
      <c r="F1347" s="32"/>
      <c r="G1347">
        <f>COUNTIFS('Audit Raw data'!J:J,A:A,'Audit Raw data'!E:E,F:F)</f>
        <v>0</v>
      </c>
      <c r="H1347" s="42" t="str">
        <f>IFERROR(SUMIFS('Audit Raw data'!BZ:BZ,'Audit Raw data'!J:J,A:A,'Audit Raw data'!E:E,F:F)/G1347,"-")</f>
        <v>-</v>
      </c>
      <c r="I1347">
        <f>COUNTIFS('Audit Raw data'!AM:AM,"Yes",'Audit Raw data'!J:J,A:A,'Audit Raw data'!E:E,'Day wise agent'!F:F)</f>
        <v>0</v>
      </c>
      <c r="J1347">
        <f>COUNTIFS('Audit Raw data'!AM:AM,"NO",'Audit Raw data'!J:J,A:A,'Audit Raw data'!E:E,'Day wise agent'!F:F)</f>
        <v>0</v>
      </c>
      <c r="K1347" s="12" t="str">
        <f t="shared" ref="K1347:K1410" si="21">IFERROR(I1347/G1347," ")</f>
        <v xml:space="preserve"> </v>
      </c>
    </row>
    <row r="1348" spans="3:11" x14ac:dyDescent="0.35">
      <c r="C1348" s="32"/>
      <c r="F1348" s="32"/>
      <c r="G1348">
        <f>COUNTIFS('Audit Raw data'!J:J,A:A,'Audit Raw data'!E:E,F:F)</f>
        <v>0</v>
      </c>
      <c r="H1348" s="42" t="str">
        <f>IFERROR(SUMIFS('Audit Raw data'!BZ:BZ,'Audit Raw data'!J:J,A:A,'Audit Raw data'!E:E,F:F)/G1348,"-")</f>
        <v>-</v>
      </c>
      <c r="I1348">
        <f>COUNTIFS('Audit Raw data'!AM:AM,"Yes",'Audit Raw data'!J:J,A:A,'Audit Raw data'!E:E,'Day wise agent'!F:F)</f>
        <v>0</v>
      </c>
      <c r="J1348">
        <f>COUNTIFS('Audit Raw data'!AM:AM,"NO",'Audit Raw data'!J:J,A:A,'Audit Raw data'!E:E,'Day wise agent'!F:F)</f>
        <v>0</v>
      </c>
      <c r="K1348" s="12" t="str">
        <f t="shared" si="21"/>
        <v xml:space="preserve"> </v>
      </c>
    </row>
    <row r="1349" spans="3:11" x14ac:dyDescent="0.35">
      <c r="C1349" s="32"/>
      <c r="F1349" s="32"/>
      <c r="G1349">
        <f>COUNTIFS('Audit Raw data'!J:J,A:A,'Audit Raw data'!E:E,F:F)</f>
        <v>0</v>
      </c>
      <c r="H1349" s="42" t="str">
        <f>IFERROR(SUMIFS('Audit Raw data'!BZ:BZ,'Audit Raw data'!J:J,A:A,'Audit Raw data'!E:E,F:F)/G1349,"-")</f>
        <v>-</v>
      </c>
      <c r="I1349">
        <f>COUNTIFS('Audit Raw data'!AM:AM,"Yes",'Audit Raw data'!J:J,A:A,'Audit Raw data'!E:E,'Day wise agent'!F:F)</f>
        <v>0</v>
      </c>
      <c r="J1349">
        <f>COUNTIFS('Audit Raw data'!AM:AM,"NO",'Audit Raw data'!J:J,A:A,'Audit Raw data'!E:E,'Day wise agent'!F:F)</f>
        <v>0</v>
      </c>
      <c r="K1349" s="12" t="str">
        <f t="shared" si="21"/>
        <v xml:space="preserve"> </v>
      </c>
    </row>
    <row r="1350" spans="3:11" x14ac:dyDescent="0.35">
      <c r="C1350" s="32"/>
      <c r="F1350" s="32"/>
      <c r="G1350">
        <f>COUNTIFS('Audit Raw data'!J:J,A:A,'Audit Raw data'!E:E,F:F)</f>
        <v>0</v>
      </c>
      <c r="H1350" s="42" t="str">
        <f>IFERROR(SUMIFS('Audit Raw data'!BZ:BZ,'Audit Raw data'!J:J,A:A,'Audit Raw data'!E:E,F:F)/G1350,"-")</f>
        <v>-</v>
      </c>
      <c r="I1350">
        <f>COUNTIFS('Audit Raw data'!AM:AM,"Yes",'Audit Raw data'!J:J,A:A,'Audit Raw data'!E:E,'Day wise agent'!F:F)</f>
        <v>0</v>
      </c>
      <c r="J1350">
        <f>COUNTIFS('Audit Raw data'!AM:AM,"NO",'Audit Raw data'!J:J,A:A,'Audit Raw data'!E:E,'Day wise agent'!F:F)</f>
        <v>0</v>
      </c>
      <c r="K1350" s="12" t="str">
        <f t="shared" si="21"/>
        <v xml:space="preserve"> </v>
      </c>
    </row>
    <row r="1351" spans="3:11" x14ac:dyDescent="0.35">
      <c r="C1351" s="32"/>
      <c r="F1351" s="32"/>
      <c r="G1351">
        <f>COUNTIFS('Audit Raw data'!J:J,A:A,'Audit Raw data'!E:E,F:F)</f>
        <v>0</v>
      </c>
      <c r="H1351" s="42" t="str">
        <f>IFERROR(SUMIFS('Audit Raw data'!BZ:BZ,'Audit Raw data'!J:J,A:A,'Audit Raw data'!E:E,F:F)/G1351,"-")</f>
        <v>-</v>
      </c>
      <c r="I1351">
        <f>COUNTIFS('Audit Raw data'!AM:AM,"Yes",'Audit Raw data'!J:J,A:A,'Audit Raw data'!E:E,'Day wise agent'!F:F)</f>
        <v>0</v>
      </c>
      <c r="J1351">
        <f>COUNTIFS('Audit Raw data'!AM:AM,"NO",'Audit Raw data'!J:J,A:A,'Audit Raw data'!E:E,'Day wise agent'!F:F)</f>
        <v>0</v>
      </c>
      <c r="K1351" s="12" t="str">
        <f t="shared" si="21"/>
        <v xml:space="preserve"> </v>
      </c>
    </row>
    <row r="1352" spans="3:11" x14ac:dyDescent="0.35">
      <c r="C1352" s="32"/>
      <c r="F1352" s="32"/>
      <c r="G1352">
        <f>COUNTIFS('Audit Raw data'!J:J,A:A,'Audit Raw data'!E:E,F:F)</f>
        <v>0</v>
      </c>
      <c r="H1352" s="42" t="str">
        <f>IFERROR(SUMIFS('Audit Raw data'!BZ:BZ,'Audit Raw data'!J:J,A:A,'Audit Raw data'!E:E,F:F)/G1352,"-")</f>
        <v>-</v>
      </c>
      <c r="I1352">
        <f>COUNTIFS('Audit Raw data'!AM:AM,"Yes",'Audit Raw data'!J:J,A:A,'Audit Raw data'!E:E,'Day wise agent'!F:F)</f>
        <v>0</v>
      </c>
      <c r="J1352">
        <f>COUNTIFS('Audit Raw data'!AM:AM,"NO",'Audit Raw data'!J:J,A:A,'Audit Raw data'!E:E,'Day wise agent'!F:F)</f>
        <v>0</v>
      </c>
      <c r="K1352" s="12" t="str">
        <f t="shared" si="21"/>
        <v xml:space="preserve"> </v>
      </c>
    </row>
    <row r="1353" spans="3:11" x14ac:dyDescent="0.35">
      <c r="C1353" s="32"/>
      <c r="F1353" s="32"/>
      <c r="G1353">
        <f>COUNTIFS('Audit Raw data'!J:J,A:A,'Audit Raw data'!E:E,F:F)</f>
        <v>0</v>
      </c>
      <c r="H1353" s="42" t="str">
        <f>IFERROR(SUMIFS('Audit Raw data'!BZ:BZ,'Audit Raw data'!J:J,A:A,'Audit Raw data'!E:E,F:F)/G1353,"-")</f>
        <v>-</v>
      </c>
      <c r="I1353">
        <f>COUNTIFS('Audit Raw data'!AM:AM,"Yes",'Audit Raw data'!J:J,A:A,'Audit Raw data'!E:E,'Day wise agent'!F:F)</f>
        <v>0</v>
      </c>
      <c r="J1353">
        <f>COUNTIFS('Audit Raw data'!AM:AM,"NO",'Audit Raw data'!J:J,A:A,'Audit Raw data'!E:E,'Day wise agent'!F:F)</f>
        <v>0</v>
      </c>
      <c r="K1353" s="12" t="str">
        <f t="shared" si="21"/>
        <v xml:space="preserve"> </v>
      </c>
    </row>
    <row r="1354" spans="3:11" x14ac:dyDescent="0.35">
      <c r="C1354" s="32"/>
      <c r="F1354" s="32"/>
      <c r="G1354">
        <f>COUNTIFS('Audit Raw data'!J:J,A:A,'Audit Raw data'!E:E,F:F)</f>
        <v>0</v>
      </c>
      <c r="H1354" s="42" t="str">
        <f>IFERROR(SUMIFS('Audit Raw data'!BZ:BZ,'Audit Raw data'!J:J,A:A,'Audit Raw data'!E:E,F:F)/G1354,"-")</f>
        <v>-</v>
      </c>
      <c r="I1354">
        <f>COUNTIFS('Audit Raw data'!AM:AM,"Yes",'Audit Raw data'!J:J,A:A,'Audit Raw data'!E:E,'Day wise agent'!F:F)</f>
        <v>0</v>
      </c>
      <c r="J1354">
        <f>COUNTIFS('Audit Raw data'!AM:AM,"NO",'Audit Raw data'!J:J,A:A,'Audit Raw data'!E:E,'Day wise agent'!F:F)</f>
        <v>0</v>
      </c>
      <c r="K1354" s="12" t="str">
        <f t="shared" si="21"/>
        <v xml:space="preserve"> </v>
      </c>
    </row>
    <row r="1355" spans="3:11" x14ac:dyDescent="0.35">
      <c r="C1355" s="32"/>
      <c r="F1355" s="32"/>
      <c r="G1355">
        <f>COUNTIFS('Audit Raw data'!J:J,A:A,'Audit Raw data'!E:E,F:F)</f>
        <v>0</v>
      </c>
      <c r="H1355" s="42" t="str">
        <f>IFERROR(SUMIFS('Audit Raw data'!BZ:BZ,'Audit Raw data'!J:J,A:A,'Audit Raw data'!E:E,F:F)/G1355,"-")</f>
        <v>-</v>
      </c>
      <c r="I1355">
        <f>COUNTIFS('Audit Raw data'!AM:AM,"Yes",'Audit Raw data'!J:J,A:A,'Audit Raw data'!E:E,'Day wise agent'!F:F)</f>
        <v>0</v>
      </c>
      <c r="J1355">
        <f>COUNTIFS('Audit Raw data'!AM:AM,"NO",'Audit Raw data'!J:J,A:A,'Audit Raw data'!E:E,'Day wise agent'!F:F)</f>
        <v>0</v>
      </c>
      <c r="K1355" s="12" t="str">
        <f t="shared" si="21"/>
        <v xml:space="preserve"> </v>
      </c>
    </row>
    <row r="1356" spans="3:11" x14ac:dyDescent="0.35">
      <c r="C1356" s="32"/>
      <c r="F1356" s="32"/>
      <c r="G1356">
        <f>COUNTIFS('Audit Raw data'!J:J,A:A,'Audit Raw data'!E:E,F:F)</f>
        <v>0</v>
      </c>
      <c r="H1356" s="42" t="str">
        <f>IFERROR(SUMIFS('Audit Raw data'!BZ:BZ,'Audit Raw data'!J:J,A:A,'Audit Raw data'!E:E,F:F)/G1356,"-")</f>
        <v>-</v>
      </c>
      <c r="I1356">
        <f>COUNTIFS('Audit Raw data'!AM:AM,"Yes",'Audit Raw data'!J:J,A:A,'Audit Raw data'!E:E,'Day wise agent'!F:F)</f>
        <v>0</v>
      </c>
      <c r="J1356">
        <f>COUNTIFS('Audit Raw data'!AM:AM,"NO",'Audit Raw data'!J:J,A:A,'Audit Raw data'!E:E,'Day wise agent'!F:F)</f>
        <v>0</v>
      </c>
      <c r="K1356" s="12" t="str">
        <f t="shared" si="21"/>
        <v xml:space="preserve"> </v>
      </c>
    </row>
    <row r="1357" spans="3:11" x14ac:dyDescent="0.35">
      <c r="C1357" s="32"/>
      <c r="F1357" s="32"/>
      <c r="G1357">
        <f>COUNTIFS('Audit Raw data'!J:J,A:A,'Audit Raw data'!E:E,F:F)</f>
        <v>0</v>
      </c>
      <c r="H1357" s="42" t="str">
        <f>IFERROR(SUMIFS('Audit Raw data'!BZ:BZ,'Audit Raw data'!J:J,A:A,'Audit Raw data'!E:E,F:F)/G1357,"-")</f>
        <v>-</v>
      </c>
      <c r="I1357">
        <f>COUNTIFS('Audit Raw data'!AM:AM,"Yes",'Audit Raw data'!J:J,A:A,'Audit Raw data'!E:E,'Day wise agent'!F:F)</f>
        <v>0</v>
      </c>
      <c r="J1357">
        <f>COUNTIFS('Audit Raw data'!AM:AM,"NO",'Audit Raw data'!J:J,A:A,'Audit Raw data'!E:E,'Day wise agent'!F:F)</f>
        <v>0</v>
      </c>
      <c r="K1357" s="12" t="str">
        <f t="shared" si="21"/>
        <v xml:space="preserve"> </v>
      </c>
    </row>
    <row r="1358" spans="3:11" x14ac:dyDescent="0.35">
      <c r="C1358" s="32"/>
      <c r="F1358" s="32"/>
      <c r="G1358">
        <f>COUNTIFS('Audit Raw data'!J:J,A:A,'Audit Raw data'!E:E,F:F)</f>
        <v>0</v>
      </c>
      <c r="H1358" s="42" t="str">
        <f>IFERROR(SUMIFS('Audit Raw data'!BZ:BZ,'Audit Raw data'!J:J,A:A,'Audit Raw data'!E:E,F:F)/G1358,"-")</f>
        <v>-</v>
      </c>
      <c r="I1358">
        <f>COUNTIFS('Audit Raw data'!AM:AM,"Yes",'Audit Raw data'!J:J,A:A,'Audit Raw data'!E:E,'Day wise agent'!F:F)</f>
        <v>0</v>
      </c>
      <c r="J1358">
        <f>COUNTIFS('Audit Raw data'!AM:AM,"NO",'Audit Raw data'!J:J,A:A,'Audit Raw data'!E:E,'Day wise agent'!F:F)</f>
        <v>0</v>
      </c>
      <c r="K1358" s="12" t="str">
        <f t="shared" si="21"/>
        <v xml:space="preserve"> </v>
      </c>
    </row>
    <row r="1359" spans="3:11" x14ac:dyDescent="0.35">
      <c r="C1359" s="32"/>
      <c r="F1359" s="32"/>
      <c r="G1359">
        <f>COUNTIFS('Audit Raw data'!J:J,A:A,'Audit Raw data'!E:E,F:F)</f>
        <v>0</v>
      </c>
      <c r="H1359" s="42" t="str">
        <f>IFERROR(SUMIFS('Audit Raw data'!BZ:BZ,'Audit Raw data'!J:J,A:A,'Audit Raw data'!E:E,F:F)/G1359,"-")</f>
        <v>-</v>
      </c>
      <c r="I1359">
        <f>COUNTIFS('Audit Raw data'!AM:AM,"Yes",'Audit Raw data'!J:J,A:A,'Audit Raw data'!E:E,'Day wise agent'!F:F)</f>
        <v>0</v>
      </c>
      <c r="J1359">
        <f>COUNTIFS('Audit Raw data'!AM:AM,"NO",'Audit Raw data'!J:J,A:A,'Audit Raw data'!E:E,'Day wise agent'!F:F)</f>
        <v>0</v>
      </c>
      <c r="K1359" s="12" t="str">
        <f t="shared" si="21"/>
        <v xml:space="preserve"> </v>
      </c>
    </row>
    <row r="1360" spans="3:11" x14ac:dyDescent="0.35">
      <c r="C1360" s="32"/>
      <c r="F1360" s="32"/>
      <c r="G1360">
        <f>COUNTIFS('Audit Raw data'!J:J,A:A,'Audit Raw data'!E:E,F:F)</f>
        <v>0</v>
      </c>
      <c r="H1360" s="42" t="str">
        <f>IFERROR(SUMIFS('Audit Raw data'!BZ:BZ,'Audit Raw data'!J:J,A:A,'Audit Raw data'!E:E,F:F)/G1360,"-")</f>
        <v>-</v>
      </c>
      <c r="I1360">
        <f>COUNTIFS('Audit Raw data'!AM:AM,"Yes",'Audit Raw data'!J:J,A:A,'Audit Raw data'!E:E,'Day wise agent'!F:F)</f>
        <v>0</v>
      </c>
      <c r="J1360">
        <f>COUNTIFS('Audit Raw data'!AM:AM,"NO",'Audit Raw data'!J:J,A:A,'Audit Raw data'!E:E,'Day wise agent'!F:F)</f>
        <v>0</v>
      </c>
      <c r="K1360" s="12" t="str">
        <f t="shared" si="21"/>
        <v xml:space="preserve"> </v>
      </c>
    </row>
    <row r="1361" spans="3:11" x14ac:dyDescent="0.35">
      <c r="C1361" s="32"/>
      <c r="F1361" s="32"/>
      <c r="G1361">
        <f>COUNTIFS('Audit Raw data'!J:J,A:A,'Audit Raw data'!E:E,F:F)</f>
        <v>0</v>
      </c>
      <c r="H1361" s="42" t="str">
        <f>IFERROR(SUMIFS('Audit Raw data'!BZ:BZ,'Audit Raw data'!J:J,A:A,'Audit Raw data'!E:E,F:F)/G1361,"-")</f>
        <v>-</v>
      </c>
      <c r="I1361">
        <f>COUNTIFS('Audit Raw data'!AM:AM,"Yes",'Audit Raw data'!J:J,A:A,'Audit Raw data'!E:E,'Day wise agent'!F:F)</f>
        <v>0</v>
      </c>
      <c r="J1361">
        <f>COUNTIFS('Audit Raw data'!AM:AM,"NO",'Audit Raw data'!J:J,A:A,'Audit Raw data'!E:E,'Day wise agent'!F:F)</f>
        <v>0</v>
      </c>
      <c r="K1361" s="12" t="str">
        <f t="shared" si="21"/>
        <v xml:space="preserve"> </v>
      </c>
    </row>
    <row r="1362" spans="3:11" x14ac:dyDescent="0.35">
      <c r="C1362" s="32"/>
      <c r="F1362" s="32"/>
      <c r="G1362">
        <f>COUNTIFS('Audit Raw data'!J:J,A:A,'Audit Raw data'!E:E,F:F)</f>
        <v>0</v>
      </c>
      <c r="H1362" s="42" t="str">
        <f>IFERROR(SUMIFS('Audit Raw data'!BZ:BZ,'Audit Raw data'!J:J,A:A,'Audit Raw data'!E:E,F:F)/G1362,"-")</f>
        <v>-</v>
      </c>
      <c r="I1362">
        <f>COUNTIFS('Audit Raw data'!AM:AM,"Yes",'Audit Raw data'!J:J,A:A,'Audit Raw data'!E:E,'Day wise agent'!F:F)</f>
        <v>0</v>
      </c>
      <c r="J1362">
        <f>COUNTIFS('Audit Raw data'!AM:AM,"NO",'Audit Raw data'!J:J,A:A,'Audit Raw data'!E:E,'Day wise agent'!F:F)</f>
        <v>0</v>
      </c>
      <c r="K1362" s="12" t="str">
        <f t="shared" si="21"/>
        <v xml:space="preserve"> </v>
      </c>
    </row>
    <row r="1363" spans="3:11" x14ac:dyDescent="0.35">
      <c r="C1363" s="32"/>
      <c r="F1363" s="32"/>
      <c r="G1363">
        <f>COUNTIFS('Audit Raw data'!J:J,A:A,'Audit Raw data'!E:E,F:F)</f>
        <v>0</v>
      </c>
      <c r="H1363" s="42" t="str">
        <f>IFERROR(SUMIFS('Audit Raw data'!BZ:BZ,'Audit Raw data'!J:J,A:A,'Audit Raw data'!E:E,F:F)/G1363,"-")</f>
        <v>-</v>
      </c>
      <c r="I1363">
        <f>COUNTIFS('Audit Raw data'!AM:AM,"Yes",'Audit Raw data'!J:J,A:A,'Audit Raw data'!E:E,'Day wise agent'!F:F)</f>
        <v>0</v>
      </c>
      <c r="J1363">
        <f>COUNTIFS('Audit Raw data'!AM:AM,"NO",'Audit Raw data'!J:J,A:A,'Audit Raw data'!E:E,'Day wise agent'!F:F)</f>
        <v>0</v>
      </c>
      <c r="K1363" s="12" t="str">
        <f t="shared" si="21"/>
        <v xml:space="preserve"> </v>
      </c>
    </row>
    <row r="1364" spans="3:11" x14ac:dyDescent="0.35">
      <c r="C1364" s="32"/>
      <c r="F1364" s="32"/>
      <c r="G1364">
        <f>COUNTIFS('Audit Raw data'!J:J,A:A,'Audit Raw data'!E:E,F:F)</f>
        <v>0</v>
      </c>
      <c r="H1364" s="42" t="str">
        <f>IFERROR(SUMIFS('Audit Raw data'!BZ:BZ,'Audit Raw data'!J:J,A:A,'Audit Raw data'!E:E,F:F)/G1364,"-")</f>
        <v>-</v>
      </c>
      <c r="I1364">
        <f>COUNTIFS('Audit Raw data'!AM:AM,"Yes",'Audit Raw data'!J:J,A:A,'Audit Raw data'!E:E,'Day wise agent'!F:F)</f>
        <v>0</v>
      </c>
      <c r="J1364">
        <f>COUNTIFS('Audit Raw data'!AM:AM,"NO",'Audit Raw data'!J:J,A:A,'Audit Raw data'!E:E,'Day wise agent'!F:F)</f>
        <v>0</v>
      </c>
      <c r="K1364" s="12" t="str">
        <f t="shared" si="21"/>
        <v xml:space="preserve"> </v>
      </c>
    </row>
    <row r="1365" spans="3:11" x14ac:dyDescent="0.35">
      <c r="C1365" s="32"/>
      <c r="F1365" s="32"/>
      <c r="G1365">
        <f>COUNTIFS('Audit Raw data'!J:J,A:A,'Audit Raw data'!E:E,F:F)</f>
        <v>0</v>
      </c>
      <c r="H1365" s="42" t="str">
        <f>IFERROR(SUMIFS('Audit Raw data'!BZ:BZ,'Audit Raw data'!J:J,A:A,'Audit Raw data'!E:E,F:F)/G1365,"-")</f>
        <v>-</v>
      </c>
      <c r="I1365">
        <f>COUNTIFS('Audit Raw data'!AM:AM,"Yes",'Audit Raw data'!J:J,A:A,'Audit Raw data'!E:E,'Day wise agent'!F:F)</f>
        <v>0</v>
      </c>
      <c r="J1365">
        <f>COUNTIFS('Audit Raw data'!AM:AM,"NO",'Audit Raw data'!J:J,A:A,'Audit Raw data'!E:E,'Day wise agent'!F:F)</f>
        <v>0</v>
      </c>
      <c r="K1365" s="12" t="str">
        <f t="shared" si="21"/>
        <v xml:space="preserve"> </v>
      </c>
    </row>
    <row r="1366" spans="3:11" x14ac:dyDescent="0.35">
      <c r="C1366" s="32"/>
      <c r="F1366" s="32"/>
      <c r="G1366">
        <f>COUNTIFS('Audit Raw data'!J:J,A:A,'Audit Raw data'!E:E,F:F)</f>
        <v>0</v>
      </c>
      <c r="H1366" s="42" t="str">
        <f>IFERROR(SUMIFS('Audit Raw data'!BZ:BZ,'Audit Raw data'!J:J,A:A,'Audit Raw data'!E:E,F:F)/G1366,"-")</f>
        <v>-</v>
      </c>
      <c r="I1366">
        <f>COUNTIFS('Audit Raw data'!AM:AM,"Yes",'Audit Raw data'!J:J,A:A,'Audit Raw data'!E:E,'Day wise agent'!F:F)</f>
        <v>0</v>
      </c>
      <c r="J1366">
        <f>COUNTIFS('Audit Raw data'!AM:AM,"NO",'Audit Raw data'!J:J,A:A,'Audit Raw data'!E:E,'Day wise agent'!F:F)</f>
        <v>0</v>
      </c>
      <c r="K1366" s="12" t="str">
        <f t="shared" si="21"/>
        <v xml:space="preserve"> </v>
      </c>
    </row>
    <row r="1367" spans="3:11" x14ac:dyDescent="0.35">
      <c r="C1367" s="32"/>
      <c r="F1367" s="32"/>
      <c r="G1367">
        <f>COUNTIFS('Audit Raw data'!J:J,A:A,'Audit Raw data'!E:E,F:F)</f>
        <v>0</v>
      </c>
      <c r="H1367" s="42" t="str">
        <f>IFERROR(SUMIFS('Audit Raw data'!BZ:BZ,'Audit Raw data'!J:J,A:A,'Audit Raw data'!E:E,F:F)/G1367,"-")</f>
        <v>-</v>
      </c>
      <c r="I1367">
        <f>COUNTIFS('Audit Raw data'!AM:AM,"Yes",'Audit Raw data'!J:J,A:A,'Audit Raw data'!E:E,'Day wise agent'!F:F)</f>
        <v>0</v>
      </c>
      <c r="J1367">
        <f>COUNTIFS('Audit Raw data'!AM:AM,"NO",'Audit Raw data'!J:J,A:A,'Audit Raw data'!E:E,'Day wise agent'!F:F)</f>
        <v>0</v>
      </c>
      <c r="K1367" s="12" t="str">
        <f t="shared" si="21"/>
        <v xml:space="preserve"> </v>
      </c>
    </row>
    <row r="1368" spans="3:11" x14ac:dyDescent="0.35">
      <c r="C1368" s="32"/>
      <c r="F1368" s="32"/>
      <c r="G1368">
        <f>COUNTIFS('Audit Raw data'!J:J,A:A,'Audit Raw data'!E:E,F:F)</f>
        <v>0</v>
      </c>
      <c r="H1368" s="42" t="str">
        <f>IFERROR(SUMIFS('Audit Raw data'!BZ:BZ,'Audit Raw data'!J:J,A:A,'Audit Raw data'!E:E,F:F)/G1368,"-")</f>
        <v>-</v>
      </c>
      <c r="I1368">
        <f>COUNTIFS('Audit Raw data'!AM:AM,"Yes",'Audit Raw data'!J:J,A:A,'Audit Raw data'!E:E,'Day wise agent'!F:F)</f>
        <v>0</v>
      </c>
      <c r="J1368">
        <f>COUNTIFS('Audit Raw data'!AM:AM,"NO",'Audit Raw data'!J:J,A:A,'Audit Raw data'!E:E,'Day wise agent'!F:F)</f>
        <v>0</v>
      </c>
      <c r="K1368" s="12" t="str">
        <f t="shared" si="21"/>
        <v xml:space="preserve"> </v>
      </c>
    </row>
    <row r="1369" spans="3:11" x14ac:dyDescent="0.35">
      <c r="C1369" s="32"/>
      <c r="F1369" s="32"/>
      <c r="G1369">
        <f>COUNTIFS('Audit Raw data'!J:J,A:A,'Audit Raw data'!E:E,F:F)</f>
        <v>0</v>
      </c>
      <c r="H1369" s="42" t="str">
        <f>IFERROR(SUMIFS('Audit Raw data'!BZ:BZ,'Audit Raw data'!J:J,A:A,'Audit Raw data'!E:E,F:F)/G1369,"-")</f>
        <v>-</v>
      </c>
      <c r="I1369">
        <f>COUNTIFS('Audit Raw data'!AM:AM,"Yes",'Audit Raw data'!J:J,A:A,'Audit Raw data'!E:E,'Day wise agent'!F:F)</f>
        <v>0</v>
      </c>
      <c r="J1369">
        <f>COUNTIFS('Audit Raw data'!AM:AM,"NO",'Audit Raw data'!J:J,A:A,'Audit Raw data'!E:E,'Day wise agent'!F:F)</f>
        <v>0</v>
      </c>
      <c r="K1369" s="12" t="str">
        <f t="shared" si="21"/>
        <v xml:space="preserve"> </v>
      </c>
    </row>
    <row r="1370" spans="3:11" x14ac:dyDescent="0.35">
      <c r="C1370" s="32"/>
      <c r="F1370" s="32"/>
      <c r="G1370">
        <f>COUNTIFS('Audit Raw data'!J:J,A:A,'Audit Raw data'!E:E,F:F)</f>
        <v>0</v>
      </c>
      <c r="H1370" s="42" t="str">
        <f>IFERROR(SUMIFS('Audit Raw data'!BZ:BZ,'Audit Raw data'!J:J,A:A,'Audit Raw data'!E:E,F:F)/G1370,"-")</f>
        <v>-</v>
      </c>
      <c r="I1370">
        <f>COUNTIFS('Audit Raw data'!AM:AM,"Yes",'Audit Raw data'!J:J,A:A,'Audit Raw data'!E:E,'Day wise agent'!F:F)</f>
        <v>0</v>
      </c>
      <c r="J1370">
        <f>COUNTIFS('Audit Raw data'!AM:AM,"NO",'Audit Raw data'!J:J,A:A,'Audit Raw data'!E:E,'Day wise agent'!F:F)</f>
        <v>0</v>
      </c>
      <c r="K1370" s="12" t="str">
        <f t="shared" si="21"/>
        <v xml:space="preserve"> </v>
      </c>
    </row>
    <row r="1371" spans="3:11" x14ac:dyDescent="0.35">
      <c r="C1371" s="32"/>
      <c r="F1371" s="32"/>
      <c r="G1371">
        <f>COUNTIFS('Audit Raw data'!J:J,A:A,'Audit Raw data'!E:E,F:F)</f>
        <v>0</v>
      </c>
      <c r="H1371" s="42" t="str">
        <f>IFERROR(SUMIFS('Audit Raw data'!BZ:BZ,'Audit Raw data'!J:J,A:A,'Audit Raw data'!E:E,F:F)/G1371,"-")</f>
        <v>-</v>
      </c>
      <c r="I1371">
        <f>COUNTIFS('Audit Raw data'!AM:AM,"Yes",'Audit Raw data'!J:J,A:A,'Audit Raw data'!E:E,'Day wise agent'!F:F)</f>
        <v>0</v>
      </c>
      <c r="J1371">
        <f>COUNTIFS('Audit Raw data'!AM:AM,"NO",'Audit Raw data'!J:J,A:A,'Audit Raw data'!E:E,'Day wise agent'!F:F)</f>
        <v>0</v>
      </c>
      <c r="K1371" s="12" t="str">
        <f t="shared" si="21"/>
        <v xml:space="preserve"> </v>
      </c>
    </row>
    <row r="1372" spans="3:11" x14ac:dyDescent="0.35">
      <c r="C1372" s="32"/>
      <c r="F1372" s="32"/>
      <c r="G1372">
        <f>COUNTIFS('Audit Raw data'!J:J,A:A,'Audit Raw data'!E:E,F:F)</f>
        <v>0</v>
      </c>
      <c r="H1372" s="42" t="str">
        <f>IFERROR(SUMIFS('Audit Raw data'!BZ:BZ,'Audit Raw data'!J:J,A:A,'Audit Raw data'!E:E,F:F)/G1372,"-")</f>
        <v>-</v>
      </c>
      <c r="I1372">
        <f>COUNTIFS('Audit Raw data'!AM:AM,"Yes",'Audit Raw data'!J:J,A:A,'Audit Raw data'!E:E,'Day wise agent'!F:F)</f>
        <v>0</v>
      </c>
      <c r="J1372">
        <f>COUNTIFS('Audit Raw data'!AM:AM,"NO",'Audit Raw data'!J:J,A:A,'Audit Raw data'!E:E,'Day wise agent'!F:F)</f>
        <v>0</v>
      </c>
      <c r="K1372" s="12" t="str">
        <f t="shared" si="21"/>
        <v xml:space="preserve"> </v>
      </c>
    </row>
    <row r="1373" spans="3:11" x14ac:dyDescent="0.35">
      <c r="C1373" s="32"/>
      <c r="F1373" s="32"/>
      <c r="G1373">
        <f>COUNTIFS('Audit Raw data'!J:J,A:A,'Audit Raw data'!E:E,F:F)</f>
        <v>0</v>
      </c>
      <c r="H1373" s="42" t="str">
        <f>IFERROR(SUMIFS('Audit Raw data'!BZ:BZ,'Audit Raw data'!J:J,A:A,'Audit Raw data'!E:E,F:F)/G1373,"-")</f>
        <v>-</v>
      </c>
      <c r="I1373">
        <f>COUNTIFS('Audit Raw data'!AM:AM,"Yes",'Audit Raw data'!J:J,A:A,'Audit Raw data'!E:E,'Day wise agent'!F:F)</f>
        <v>0</v>
      </c>
      <c r="J1373">
        <f>COUNTIFS('Audit Raw data'!AM:AM,"NO",'Audit Raw data'!J:J,A:A,'Audit Raw data'!E:E,'Day wise agent'!F:F)</f>
        <v>0</v>
      </c>
      <c r="K1373" s="12" t="str">
        <f t="shared" si="21"/>
        <v xml:space="preserve"> </v>
      </c>
    </row>
    <row r="1374" spans="3:11" x14ac:dyDescent="0.35">
      <c r="C1374" s="32"/>
      <c r="F1374" s="32"/>
      <c r="G1374">
        <f>COUNTIFS('Audit Raw data'!J:J,A:A,'Audit Raw data'!E:E,F:F)</f>
        <v>0</v>
      </c>
      <c r="H1374" s="42" t="str">
        <f>IFERROR(SUMIFS('Audit Raw data'!BZ:BZ,'Audit Raw data'!J:J,A:A,'Audit Raw data'!E:E,F:F)/G1374,"-")</f>
        <v>-</v>
      </c>
      <c r="I1374">
        <f>COUNTIFS('Audit Raw data'!AM:AM,"Yes",'Audit Raw data'!J:J,A:A,'Audit Raw data'!E:E,'Day wise agent'!F:F)</f>
        <v>0</v>
      </c>
      <c r="J1374">
        <f>COUNTIFS('Audit Raw data'!AM:AM,"NO",'Audit Raw data'!J:J,A:A,'Audit Raw data'!E:E,'Day wise agent'!F:F)</f>
        <v>0</v>
      </c>
      <c r="K1374" s="12" t="str">
        <f t="shared" si="21"/>
        <v xml:space="preserve"> </v>
      </c>
    </row>
    <row r="1375" spans="3:11" x14ac:dyDescent="0.35">
      <c r="C1375" s="32"/>
      <c r="F1375" s="32"/>
      <c r="G1375">
        <f>COUNTIFS('Audit Raw data'!J:J,A:A,'Audit Raw data'!E:E,F:F)</f>
        <v>0</v>
      </c>
      <c r="H1375" s="42" t="str">
        <f>IFERROR(SUMIFS('Audit Raw data'!BZ:BZ,'Audit Raw data'!J:J,A:A,'Audit Raw data'!E:E,F:F)/G1375,"-")</f>
        <v>-</v>
      </c>
      <c r="I1375">
        <f>COUNTIFS('Audit Raw data'!AM:AM,"Yes",'Audit Raw data'!J:J,A:A,'Audit Raw data'!E:E,'Day wise agent'!F:F)</f>
        <v>0</v>
      </c>
      <c r="J1375">
        <f>COUNTIFS('Audit Raw data'!AM:AM,"NO",'Audit Raw data'!J:J,A:A,'Audit Raw data'!E:E,'Day wise agent'!F:F)</f>
        <v>0</v>
      </c>
      <c r="K1375" s="12" t="str">
        <f t="shared" si="21"/>
        <v xml:space="preserve"> </v>
      </c>
    </row>
    <row r="1376" spans="3:11" x14ac:dyDescent="0.35">
      <c r="C1376" s="32"/>
      <c r="F1376" s="32"/>
      <c r="G1376">
        <f>COUNTIFS('Audit Raw data'!J:J,A:A,'Audit Raw data'!E:E,F:F)</f>
        <v>0</v>
      </c>
      <c r="H1376" s="42" t="str">
        <f>IFERROR(SUMIFS('Audit Raw data'!BZ:BZ,'Audit Raw data'!J:J,A:A,'Audit Raw data'!E:E,F:F)/G1376,"-")</f>
        <v>-</v>
      </c>
      <c r="I1376">
        <f>COUNTIFS('Audit Raw data'!AM:AM,"Yes",'Audit Raw data'!J:J,A:A,'Audit Raw data'!E:E,'Day wise agent'!F:F)</f>
        <v>0</v>
      </c>
      <c r="J1376">
        <f>COUNTIFS('Audit Raw data'!AM:AM,"NO",'Audit Raw data'!J:J,A:A,'Audit Raw data'!E:E,'Day wise agent'!F:F)</f>
        <v>0</v>
      </c>
      <c r="K1376" s="12" t="str">
        <f t="shared" si="21"/>
        <v xml:space="preserve"> </v>
      </c>
    </row>
    <row r="1377" spans="3:11" x14ac:dyDescent="0.35">
      <c r="C1377" s="32"/>
      <c r="F1377" s="32"/>
      <c r="G1377">
        <f>COUNTIFS('Audit Raw data'!J:J,A:A,'Audit Raw data'!E:E,F:F)</f>
        <v>0</v>
      </c>
      <c r="H1377" s="42" t="str">
        <f>IFERROR(SUMIFS('Audit Raw data'!BZ:BZ,'Audit Raw data'!J:J,A:A,'Audit Raw data'!E:E,F:F)/G1377,"-")</f>
        <v>-</v>
      </c>
      <c r="I1377">
        <f>COUNTIFS('Audit Raw data'!AM:AM,"Yes",'Audit Raw data'!J:J,A:A,'Audit Raw data'!E:E,'Day wise agent'!F:F)</f>
        <v>0</v>
      </c>
      <c r="J1377">
        <f>COUNTIFS('Audit Raw data'!AM:AM,"NO",'Audit Raw data'!J:J,A:A,'Audit Raw data'!E:E,'Day wise agent'!F:F)</f>
        <v>0</v>
      </c>
      <c r="K1377" s="12" t="str">
        <f t="shared" si="21"/>
        <v xml:space="preserve"> </v>
      </c>
    </row>
    <row r="1378" spans="3:11" x14ac:dyDescent="0.35">
      <c r="C1378" s="32"/>
      <c r="F1378" s="32"/>
      <c r="G1378">
        <f>COUNTIFS('Audit Raw data'!J:J,A:A,'Audit Raw data'!E:E,F:F)</f>
        <v>0</v>
      </c>
      <c r="H1378" s="42" t="str">
        <f>IFERROR(SUMIFS('Audit Raw data'!BZ:BZ,'Audit Raw data'!J:J,A:A,'Audit Raw data'!E:E,F:F)/G1378,"-")</f>
        <v>-</v>
      </c>
      <c r="I1378">
        <f>COUNTIFS('Audit Raw data'!AM:AM,"Yes",'Audit Raw data'!J:J,A:A,'Audit Raw data'!E:E,'Day wise agent'!F:F)</f>
        <v>0</v>
      </c>
      <c r="J1378">
        <f>COUNTIFS('Audit Raw data'!AM:AM,"NO",'Audit Raw data'!J:J,A:A,'Audit Raw data'!E:E,'Day wise agent'!F:F)</f>
        <v>0</v>
      </c>
      <c r="K1378" s="12" t="str">
        <f t="shared" si="21"/>
        <v xml:space="preserve"> </v>
      </c>
    </row>
    <row r="1379" spans="3:11" x14ac:dyDescent="0.35">
      <c r="C1379" s="32"/>
      <c r="F1379" s="32"/>
      <c r="G1379">
        <f>COUNTIFS('Audit Raw data'!J:J,A:A,'Audit Raw data'!E:E,F:F)</f>
        <v>0</v>
      </c>
      <c r="H1379" s="42" t="str">
        <f>IFERROR(SUMIFS('Audit Raw data'!BZ:BZ,'Audit Raw data'!J:J,A:A,'Audit Raw data'!E:E,F:F)/G1379,"-")</f>
        <v>-</v>
      </c>
      <c r="I1379">
        <f>COUNTIFS('Audit Raw data'!AM:AM,"Yes",'Audit Raw data'!J:J,A:A,'Audit Raw data'!E:E,'Day wise agent'!F:F)</f>
        <v>0</v>
      </c>
      <c r="J1379">
        <f>COUNTIFS('Audit Raw data'!AM:AM,"NO",'Audit Raw data'!J:J,A:A,'Audit Raw data'!E:E,'Day wise agent'!F:F)</f>
        <v>0</v>
      </c>
      <c r="K1379" s="12" t="str">
        <f t="shared" si="21"/>
        <v xml:space="preserve"> </v>
      </c>
    </row>
    <row r="1380" spans="3:11" x14ac:dyDescent="0.35">
      <c r="C1380" s="32"/>
      <c r="F1380" s="32"/>
      <c r="G1380">
        <f>COUNTIFS('Audit Raw data'!J:J,A:A,'Audit Raw data'!E:E,F:F)</f>
        <v>0</v>
      </c>
      <c r="H1380" s="42" t="str">
        <f>IFERROR(SUMIFS('Audit Raw data'!BZ:BZ,'Audit Raw data'!J:J,A:A,'Audit Raw data'!E:E,F:F)/G1380,"-")</f>
        <v>-</v>
      </c>
      <c r="I1380">
        <f>COUNTIFS('Audit Raw data'!AM:AM,"Yes",'Audit Raw data'!J:J,A:A,'Audit Raw data'!E:E,'Day wise agent'!F:F)</f>
        <v>0</v>
      </c>
      <c r="J1380">
        <f>COUNTIFS('Audit Raw data'!AM:AM,"NO",'Audit Raw data'!J:J,A:A,'Audit Raw data'!E:E,'Day wise agent'!F:F)</f>
        <v>0</v>
      </c>
      <c r="K1380" s="12" t="str">
        <f t="shared" si="21"/>
        <v xml:space="preserve"> </v>
      </c>
    </row>
    <row r="1381" spans="3:11" x14ac:dyDescent="0.35">
      <c r="C1381" s="32"/>
      <c r="F1381" s="32"/>
      <c r="G1381">
        <f>COUNTIFS('Audit Raw data'!J:J,A:A,'Audit Raw data'!E:E,F:F)</f>
        <v>0</v>
      </c>
      <c r="H1381" s="42" t="str">
        <f>IFERROR(SUMIFS('Audit Raw data'!BZ:BZ,'Audit Raw data'!J:J,A:A,'Audit Raw data'!E:E,F:F)/G1381,"-")</f>
        <v>-</v>
      </c>
      <c r="I1381">
        <f>COUNTIFS('Audit Raw data'!AM:AM,"Yes",'Audit Raw data'!J:J,A:A,'Audit Raw data'!E:E,'Day wise agent'!F:F)</f>
        <v>0</v>
      </c>
      <c r="J1381">
        <f>COUNTIFS('Audit Raw data'!AM:AM,"NO",'Audit Raw data'!J:J,A:A,'Audit Raw data'!E:E,'Day wise agent'!F:F)</f>
        <v>0</v>
      </c>
      <c r="K1381" s="12" t="str">
        <f t="shared" si="21"/>
        <v xml:space="preserve"> </v>
      </c>
    </row>
    <row r="1382" spans="3:11" x14ac:dyDescent="0.35">
      <c r="C1382" s="32"/>
      <c r="F1382" s="32"/>
      <c r="G1382">
        <f>COUNTIFS('Audit Raw data'!J:J,A:A,'Audit Raw data'!E:E,F:F)</f>
        <v>0</v>
      </c>
      <c r="H1382" s="42" t="str">
        <f>IFERROR(SUMIFS('Audit Raw data'!BZ:BZ,'Audit Raw data'!J:J,A:A,'Audit Raw data'!E:E,F:F)/G1382,"-")</f>
        <v>-</v>
      </c>
      <c r="I1382">
        <f>COUNTIFS('Audit Raw data'!AM:AM,"Yes",'Audit Raw data'!J:J,A:A,'Audit Raw data'!E:E,'Day wise agent'!F:F)</f>
        <v>0</v>
      </c>
      <c r="J1382">
        <f>COUNTIFS('Audit Raw data'!AM:AM,"NO",'Audit Raw data'!J:J,A:A,'Audit Raw data'!E:E,'Day wise agent'!F:F)</f>
        <v>0</v>
      </c>
      <c r="K1382" s="12" t="str">
        <f t="shared" si="21"/>
        <v xml:space="preserve"> </v>
      </c>
    </row>
    <row r="1383" spans="3:11" x14ac:dyDescent="0.35">
      <c r="C1383" s="32"/>
      <c r="F1383" s="32"/>
      <c r="G1383">
        <f>COUNTIFS('Audit Raw data'!J:J,A:A,'Audit Raw data'!E:E,F:F)</f>
        <v>0</v>
      </c>
      <c r="H1383" s="42" t="str">
        <f>IFERROR(SUMIFS('Audit Raw data'!BZ:BZ,'Audit Raw data'!J:J,A:A,'Audit Raw data'!E:E,F:F)/G1383,"-")</f>
        <v>-</v>
      </c>
      <c r="I1383">
        <f>COUNTIFS('Audit Raw data'!AM:AM,"Yes",'Audit Raw data'!J:J,A:A,'Audit Raw data'!E:E,'Day wise agent'!F:F)</f>
        <v>0</v>
      </c>
      <c r="J1383">
        <f>COUNTIFS('Audit Raw data'!AM:AM,"NO",'Audit Raw data'!J:J,A:A,'Audit Raw data'!E:E,'Day wise agent'!F:F)</f>
        <v>0</v>
      </c>
      <c r="K1383" s="12" t="str">
        <f t="shared" si="21"/>
        <v xml:space="preserve"> </v>
      </c>
    </row>
    <row r="1384" spans="3:11" x14ac:dyDescent="0.35">
      <c r="C1384" s="32"/>
      <c r="F1384" s="32"/>
      <c r="G1384">
        <f>COUNTIFS('Audit Raw data'!J:J,A:A,'Audit Raw data'!E:E,F:F)</f>
        <v>0</v>
      </c>
      <c r="H1384" s="42" t="str">
        <f>IFERROR(SUMIFS('Audit Raw data'!BZ:BZ,'Audit Raw data'!J:J,A:A,'Audit Raw data'!E:E,F:F)/G1384,"-")</f>
        <v>-</v>
      </c>
      <c r="I1384">
        <f>COUNTIFS('Audit Raw data'!AM:AM,"Yes",'Audit Raw data'!J:J,A:A,'Audit Raw data'!E:E,'Day wise agent'!F:F)</f>
        <v>0</v>
      </c>
      <c r="J1384">
        <f>COUNTIFS('Audit Raw data'!AM:AM,"NO",'Audit Raw data'!J:J,A:A,'Audit Raw data'!E:E,'Day wise agent'!F:F)</f>
        <v>0</v>
      </c>
      <c r="K1384" s="12" t="str">
        <f t="shared" si="21"/>
        <v xml:space="preserve"> </v>
      </c>
    </row>
    <row r="1385" spans="3:11" x14ac:dyDescent="0.35">
      <c r="C1385" s="32"/>
      <c r="F1385" s="32"/>
      <c r="G1385">
        <f>COUNTIFS('Audit Raw data'!J:J,A:A,'Audit Raw data'!E:E,F:F)</f>
        <v>0</v>
      </c>
      <c r="H1385" s="42" t="str">
        <f>IFERROR(SUMIFS('Audit Raw data'!BZ:BZ,'Audit Raw data'!J:J,A:A,'Audit Raw data'!E:E,F:F)/G1385,"-")</f>
        <v>-</v>
      </c>
      <c r="I1385">
        <f>COUNTIFS('Audit Raw data'!AM:AM,"Yes",'Audit Raw data'!J:J,A:A,'Audit Raw data'!E:E,'Day wise agent'!F:F)</f>
        <v>0</v>
      </c>
      <c r="J1385">
        <f>COUNTIFS('Audit Raw data'!AM:AM,"NO",'Audit Raw data'!J:J,A:A,'Audit Raw data'!E:E,'Day wise agent'!F:F)</f>
        <v>0</v>
      </c>
      <c r="K1385" s="12" t="str">
        <f t="shared" si="21"/>
        <v xml:space="preserve"> </v>
      </c>
    </row>
    <row r="1386" spans="3:11" x14ac:dyDescent="0.35">
      <c r="C1386" s="32"/>
      <c r="F1386" s="32"/>
      <c r="G1386">
        <f>COUNTIFS('Audit Raw data'!J:J,A:A,'Audit Raw data'!E:E,F:F)</f>
        <v>0</v>
      </c>
      <c r="H1386" s="42" t="str">
        <f>IFERROR(SUMIFS('Audit Raw data'!BZ:BZ,'Audit Raw data'!J:J,A:A,'Audit Raw data'!E:E,F:F)/G1386,"-")</f>
        <v>-</v>
      </c>
      <c r="I1386">
        <f>COUNTIFS('Audit Raw data'!AM:AM,"Yes",'Audit Raw data'!J:J,A:A,'Audit Raw data'!E:E,'Day wise agent'!F:F)</f>
        <v>0</v>
      </c>
      <c r="J1386">
        <f>COUNTIFS('Audit Raw data'!AM:AM,"NO",'Audit Raw data'!J:J,A:A,'Audit Raw data'!E:E,'Day wise agent'!F:F)</f>
        <v>0</v>
      </c>
      <c r="K1386" s="12" t="str">
        <f t="shared" si="21"/>
        <v xml:space="preserve"> </v>
      </c>
    </row>
    <row r="1387" spans="3:11" x14ac:dyDescent="0.35">
      <c r="C1387" s="32"/>
      <c r="F1387" s="32"/>
      <c r="G1387">
        <f>COUNTIFS('Audit Raw data'!J:J,A:A,'Audit Raw data'!E:E,F:F)</f>
        <v>0</v>
      </c>
      <c r="H1387" s="42" t="str">
        <f>IFERROR(SUMIFS('Audit Raw data'!BZ:BZ,'Audit Raw data'!J:J,A:A,'Audit Raw data'!E:E,F:F)/G1387,"-")</f>
        <v>-</v>
      </c>
      <c r="I1387">
        <f>COUNTIFS('Audit Raw data'!AM:AM,"Yes",'Audit Raw data'!J:J,A:A,'Audit Raw data'!E:E,'Day wise agent'!F:F)</f>
        <v>0</v>
      </c>
      <c r="J1387">
        <f>COUNTIFS('Audit Raw data'!AM:AM,"NO",'Audit Raw data'!J:J,A:A,'Audit Raw data'!E:E,'Day wise agent'!F:F)</f>
        <v>0</v>
      </c>
      <c r="K1387" s="12" t="str">
        <f t="shared" si="21"/>
        <v xml:space="preserve"> </v>
      </c>
    </row>
    <row r="1388" spans="3:11" x14ac:dyDescent="0.35">
      <c r="C1388" s="32"/>
      <c r="F1388" s="32"/>
      <c r="G1388">
        <f>COUNTIFS('Audit Raw data'!J:J,A:A,'Audit Raw data'!E:E,F:F)</f>
        <v>0</v>
      </c>
      <c r="H1388" s="42" t="str">
        <f>IFERROR(SUMIFS('Audit Raw data'!BZ:BZ,'Audit Raw data'!J:J,A:A,'Audit Raw data'!E:E,F:F)/G1388,"-")</f>
        <v>-</v>
      </c>
      <c r="I1388">
        <f>COUNTIFS('Audit Raw data'!AM:AM,"Yes",'Audit Raw data'!J:J,A:A,'Audit Raw data'!E:E,'Day wise agent'!F:F)</f>
        <v>0</v>
      </c>
      <c r="J1388">
        <f>COUNTIFS('Audit Raw data'!AM:AM,"NO",'Audit Raw data'!J:J,A:A,'Audit Raw data'!E:E,'Day wise agent'!F:F)</f>
        <v>0</v>
      </c>
      <c r="K1388" s="12" t="str">
        <f t="shared" si="21"/>
        <v xml:space="preserve"> </v>
      </c>
    </row>
    <row r="1389" spans="3:11" x14ac:dyDescent="0.35">
      <c r="C1389" s="32"/>
      <c r="F1389" s="32"/>
      <c r="G1389">
        <f>COUNTIFS('Audit Raw data'!J:J,A:A,'Audit Raw data'!E:E,F:F)</f>
        <v>0</v>
      </c>
      <c r="H1389" s="42" t="str">
        <f>IFERROR(SUMIFS('Audit Raw data'!BZ:BZ,'Audit Raw data'!J:J,A:A,'Audit Raw data'!E:E,F:F)/G1389,"-")</f>
        <v>-</v>
      </c>
      <c r="I1389">
        <f>COUNTIFS('Audit Raw data'!AM:AM,"Yes",'Audit Raw data'!J:J,A:A,'Audit Raw data'!E:E,'Day wise agent'!F:F)</f>
        <v>0</v>
      </c>
      <c r="J1389">
        <f>COUNTIFS('Audit Raw data'!AM:AM,"NO",'Audit Raw data'!J:J,A:A,'Audit Raw data'!E:E,'Day wise agent'!F:F)</f>
        <v>0</v>
      </c>
      <c r="K1389" s="12" t="str">
        <f t="shared" si="21"/>
        <v xml:space="preserve"> </v>
      </c>
    </row>
    <row r="1390" spans="3:11" x14ac:dyDescent="0.35">
      <c r="C1390" s="32"/>
      <c r="F1390" s="32"/>
      <c r="G1390">
        <f>COUNTIFS('Audit Raw data'!J:J,A:A,'Audit Raw data'!E:E,F:F)</f>
        <v>0</v>
      </c>
      <c r="H1390" s="42" t="str">
        <f>IFERROR(SUMIFS('Audit Raw data'!BZ:BZ,'Audit Raw data'!J:J,A:A,'Audit Raw data'!E:E,F:F)/G1390,"-")</f>
        <v>-</v>
      </c>
      <c r="I1390">
        <f>COUNTIFS('Audit Raw data'!AM:AM,"Yes",'Audit Raw data'!J:J,A:A,'Audit Raw data'!E:E,'Day wise agent'!F:F)</f>
        <v>0</v>
      </c>
      <c r="J1390">
        <f>COUNTIFS('Audit Raw data'!AM:AM,"NO",'Audit Raw data'!J:J,A:A,'Audit Raw data'!E:E,'Day wise agent'!F:F)</f>
        <v>0</v>
      </c>
      <c r="K1390" s="12" t="str">
        <f t="shared" si="21"/>
        <v xml:space="preserve"> </v>
      </c>
    </row>
    <row r="1391" spans="3:11" x14ac:dyDescent="0.35">
      <c r="C1391" s="32"/>
      <c r="F1391" s="32"/>
      <c r="G1391">
        <f>COUNTIFS('Audit Raw data'!J:J,A:A,'Audit Raw data'!E:E,F:F)</f>
        <v>0</v>
      </c>
      <c r="H1391" s="42" t="str">
        <f>IFERROR(SUMIFS('Audit Raw data'!BZ:BZ,'Audit Raw data'!J:J,A:A,'Audit Raw data'!E:E,F:F)/G1391,"-")</f>
        <v>-</v>
      </c>
      <c r="I1391">
        <f>COUNTIFS('Audit Raw data'!AM:AM,"Yes",'Audit Raw data'!J:J,A:A,'Audit Raw data'!E:E,'Day wise agent'!F:F)</f>
        <v>0</v>
      </c>
      <c r="J1391">
        <f>COUNTIFS('Audit Raw data'!AM:AM,"NO",'Audit Raw data'!J:J,A:A,'Audit Raw data'!E:E,'Day wise agent'!F:F)</f>
        <v>0</v>
      </c>
      <c r="K1391" s="12" t="str">
        <f t="shared" si="21"/>
        <v xml:space="preserve"> </v>
      </c>
    </row>
    <row r="1392" spans="3:11" x14ac:dyDescent="0.35">
      <c r="C1392" s="32"/>
      <c r="F1392" s="32"/>
      <c r="G1392">
        <f>COUNTIFS('Audit Raw data'!J:J,A:A,'Audit Raw data'!E:E,F:F)</f>
        <v>0</v>
      </c>
      <c r="H1392" s="42" t="str">
        <f>IFERROR(SUMIFS('Audit Raw data'!BZ:BZ,'Audit Raw data'!J:J,A:A,'Audit Raw data'!E:E,F:F)/G1392,"-")</f>
        <v>-</v>
      </c>
      <c r="I1392">
        <f>COUNTIFS('Audit Raw data'!AM:AM,"Yes",'Audit Raw data'!J:J,A:A,'Audit Raw data'!E:E,'Day wise agent'!F:F)</f>
        <v>0</v>
      </c>
      <c r="J1392">
        <f>COUNTIFS('Audit Raw data'!AM:AM,"NO",'Audit Raw data'!J:J,A:A,'Audit Raw data'!E:E,'Day wise agent'!F:F)</f>
        <v>0</v>
      </c>
      <c r="K1392" s="12" t="str">
        <f t="shared" si="21"/>
        <v xml:space="preserve"> </v>
      </c>
    </row>
    <row r="1393" spans="3:11" x14ac:dyDescent="0.35">
      <c r="C1393" s="32"/>
      <c r="F1393" s="32"/>
      <c r="G1393">
        <f>COUNTIFS('Audit Raw data'!J:J,A:A,'Audit Raw data'!E:E,F:F)</f>
        <v>0</v>
      </c>
      <c r="H1393" s="42" t="str">
        <f>IFERROR(SUMIFS('Audit Raw data'!BZ:BZ,'Audit Raw data'!J:J,A:A,'Audit Raw data'!E:E,F:F)/G1393,"-")</f>
        <v>-</v>
      </c>
      <c r="I1393">
        <f>COUNTIFS('Audit Raw data'!AM:AM,"Yes",'Audit Raw data'!J:J,A:A,'Audit Raw data'!E:E,'Day wise agent'!F:F)</f>
        <v>0</v>
      </c>
      <c r="J1393">
        <f>COUNTIFS('Audit Raw data'!AM:AM,"NO",'Audit Raw data'!J:J,A:A,'Audit Raw data'!E:E,'Day wise agent'!F:F)</f>
        <v>0</v>
      </c>
      <c r="K1393" s="12" t="str">
        <f t="shared" si="21"/>
        <v xml:space="preserve"> </v>
      </c>
    </row>
    <row r="1394" spans="3:11" x14ac:dyDescent="0.35">
      <c r="C1394" s="32"/>
      <c r="F1394" s="32"/>
      <c r="G1394">
        <f>COUNTIFS('Audit Raw data'!J:J,A:A,'Audit Raw data'!E:E,F:F)</f>
        <v>0</v>
      </c>
      <c r="H1394" s="42" t="str">
        <f>IFERROR(SUMIFS('Audit Raw data'!BZ:BZ,'Audit Raw data'!J:J,A:A,'Audit Raw data'!E:E,F:F)/G1394,"-")</f>
        <v>-</v>
      </c>
      <c r="I1394">
        <f>COUNTIFS('Audit Raw data'!AM:AM,"Yes",'Audit Raw data'!J:J,A:A,'Audit Raw data'!E:E,'Day wise agent'!F:F)</f>
        <v>0</v>
      </c>
      <c r="J1394">
        <f>COUNTIFS('Audit Raw data'!AM:AM,"NO",'Audit Raw data'!J:J,A:A,'Audit Raw data'!E:E,'Day wise agent'!F:F)</f>
        <v>0</v>
      </c>
      <c r="K1394" s="12" t="str">
        <f t="shared" si="21"/>
        <v xml:space="preserve"> </v>
      </c>
    </row>
    <row r="1395" spans="3:11" x14ac:dyDescent="0.35">
      <c r="C1395" s="32"/>
      <c r="F1395" s="32"/>
      <c r="G1395">
        <f>COUNTIFS('Audit Raw data'!J:J,A:A,'Audit Raw data'!E:E,F:F)</f>
        <v>0</v>
      </c>
      <c r="H1395" s="42" t="str">
        <f>IFERROR(SUMIFS('Audit Raw data'!BZ:BZ,'Audit Raw data'!J:J,A:A,'Audit Raw data'!E:E,F:F)/G1395,"-")</f>
        <v>-</v>
      </c>
      <c r="I1395">
        <f>COUNTIFS('Audit Raw data'!AM:AM,"Yes",'Audit Raw data'!J:J,A:A,'Audit Raw data'!E:E,'Day wise agent'!F:F)</f>
        <v>0</v>
      </c>
      <c r="J1395">
        <f>COUNTIFS('Audit Raw data'!AM:AM,"NO",'Audit Raw data'!J:J,A:A,'Audit Raw data'!E:E,'Day wise agent'!F:F)</f>
        <v>0</v>
      </c>
      <c r="K1395" s="12" t="str">
        <f t="shared" si="21"/>
        <v xml:space="preserve"> </v>
      </c>
    </row>
    <row r="1396" spans="3:11" x14ac:dyDescent="0.35">
      <c r="C1396" s="32"/>
      <c r="F1396" s="32"/>
      <c r="G1396">
        <f>COUNTIFS('Audit Raw data'!J:J,A:A,'Audit Raw data'!E:E,F:F)</f>
        <v>0</v>
      </c>
      <c r="H1396" s="42" t="str">
        <f>IFERROR(SUMIFS('Audit Raw data'!BZ:BZ,'Audit Raw data'!J:J,A:A,'Audit Raw data'!E:E,F:F)/G1396,"-")</f>
        <v>-</v>
      </c>
      <c r="I1396">
        <f>COUNTIFS('Audit Raw data'!AM:AM,"Yes",'Audit Raw data'!J:J,A:A,'Audit Raw data'!E:E,'Day wise agent'!F:F)</f>
        <v>0</v>
      </c>
      <c r="J1396">
        <f>COUNTIFS('Audit Raw data'!AM:AM,"NO",'Audit Raw data'!J:J,A:A,'Audit Raw data'!E:E,'Day wise agent'!F:F)</f>
        <v>0</v>
      </c>
      <c r="K1396" s="12" t="str">
        <f t="shared" si="21"/>
        <v xml:space="preserve"> </v>
      </c>
    </row>
    <row r="1397" spans="3:11" x14ac:dyDescent="0.35">
      <c r="C1397" s="32"/>
      <c r="F1397" s="32"/>
      <c r="G1397">
        <f>COUNTIFS('Audit Raw data'!J:J,A:A,'Audit Raw data'!E:E,F:F)</f>
        <v>0</v>
      </c>
      <c r="H1397" s="42" t="str">
        <f>IFERROR(SUMIFS('Audit Raw data'!BZ:BZ,'Audit Raw data'!J:J,A:A,'Audit Raw data'!E:E,F:F)/G1397,"-")</f>
        <v>-</v>
      </c>
      <c r="I1397">
        <f>COUNTIFS('Audit Raw data'!AM:AM,"Yes",'Audit Raw data'!J:J,A:A,'Audit Raw data'!E:E,'Day wise agent'!F:F)</f>
        <v>0</v>
      </c>
      <c r="J1397">
        <f>COUNTIFS('Audit Raw data'!AM:AM,"NO",'Audit Raw data'!J:J,A:A,'Audit Raw data'!E:E,'Day wise agent'!F:F)</f>
        <v>0</v>
      </c>
      <c r="K1397" s="12" t="str">
        <f t="shared" si="21"/>
        <v xml:space="preserve"> </v>
      </c>
    </row>
    <row r="1398" spans="3:11" x14ac:dyDescent="0.35">
      <c r="C1398" s="32"/>
      <c r="F1398" s="32"/>
      <c r="G1398">
        <f>COUNTIFS('Audit Raw data'!J:J,A:A,'Audit Raw data'!E:E,F:F)</f>
        <v>0</v>
      </c>
      <c r="H1398" s="42" t="str">
        <f>IFERROR(SUMIFS('Audit Raw data'!BZ:BZ,'Audit Raw data'!J:J,A:A,'Audit Raw data'!E:E,F:F)/G1398,"-")</f>
        <v>-</v>
      </c>
      <c r="I1398">
        <f>COUNTIFS('Audit Raw data'!AM:AM,"Yes",'Audit Raw data'!J:J,A:A,'Audit Raw data'!E:E,'Day wise agent'!F:F)</f>
        <v>0</v>
      </c>
      <c r="J1398">
        <f>COUNTIFS('Audit Raw data'!AM:AM,"NO",'Audit Raw data'!J:J,A:A,'Audit Raw data'!E:E,'Day wise agent'!F:F)</f>
        <v>0</v>
      </c>
      <c r="K1398" s="12" t="str">
        <f t="shared" si="21"/>
        <v xml:space="preserve"> </v>
      </c>
    </row>
    <row r="1399" spans="3:11" x14ac:dyDescent="0.35">
      <c r="C1399" s="32"/>
      <c r="F1399" s="32"/>
      <c r="G1399">
        <f>COUNTIFS('Audit Raw data'!J:J,A:A,'Audit Raw data'!E:E,F:F)</f>
        <v>0</v>
      </c>
      <c r="H1399" s="42" t="str">
        <f>IFERROR(SUMIFS('Audit Raw data'!BZ:BZ,'Audit Raw data'!J:J,A:A,'Audit Raw data'!E:E,F:F)/G1399,"-")</f>
        <v>-</v>
      </c>
      <c r="I1399">
        <f>COUNTIFS('Audit Raw data'!AM:AM,"Yes",'Audit Raw data'!J:J,A:A,'Audit Raw data'!E:E,'Day wise agent'!F:F)</f>
        <v>0</v>
      </c>
      <c r="J1399">
        <f>COUNTIFS('Audit Raw data'!AM:AM,"NO",'Audit Raw data'!J:J,A:A,'Audit Raw data'!E:E,'Day wise agent'!F:F)</f>
        <v>0</v>
      </c>
      <c r="K1399" s="12" t="str">
        <f t="shared" si="21"/>
        <v xml:space="preserve"> </v>
      </c>
    </row>
    <row r="1400" spans="3:11" x14ac:dyDescent="0.35">
      <c r="C1400" s="32"/>
      <c r="F1400" s="32"/>
      <c r="G1400">
        <f>COUNTIFS('Audit Raw data'!J:J,A:A,'Audit Raw data'!E:E,F:F)</f>
        <v>0</v>
      </c>
      <c r="H1400" s="42" t="str">
        <f>IFERROR(SUMIFS('Audit Raw data'!BZ:BZ,'Audit Raw data'!J:J,A:A,'Audit Raw data'!E:E,F:F)/G1400,"-")</f>
        <v>-</v>
      </c>
      <c r="I1400">
        <f>COUNTIFS('Audit Raw data'!AM:AM,"Yes",'Audit Raw data'!J:J,A:A,'Audit Raw data'!E:E,'Day wise agent'!F:F)</f>
        <v>0</v>
      </c>
      <c r="J1400">
        <f>COUNTIFS('Audit Raw data'!AM:AM,"NO",'Audit Raw data'!J:J,A:A,'Audit Raw data'!E:E,'Day wise agent'!F:F)</f>
        <v>0</v>
      </c>
      <c r="K1400" s="12" t="str">
        <f t="shared" si="21"/>
        <v xml:space="preserve"> </v>
      </c>
    </row>
    <row r="1401" spans="3:11" x14ac:dyDescent="0.35">
      <c r="C1401" s="32"/>
      <c r="F1401" s="32"/>
      <c r="G1401">
        <f>COUNTIFS('Audit Raw data'!J:J,A:A,'Audit Raw data'!E:E,F:F)</f>
        <v>0</v>
      </c>
      <c r="H1401" s="42" t="str">
        <f>IFERROR(SUMIFS('Audit Raw data'!BZ:BZ,'Audit Raw data'!J:J,A:A,'Audit Raw data'!E:E,F:F)/G1401,"-")</f>
        <v>-</v>
      </c>
      <c r="I1401">
        <f>COUNTIFS('Audit Raw data'!AM:AM,"Yes",'Audit Raw data'!J:J,A:A,'Audit Raw data'!E:E,'Day wise agent'!F:F)</f>
        <v>0</v>
      </c>
      <c r="J1401">
        <f>COUNTIFS('Audit Raw data'!AM:AM,"NO",'Audit Raw data'!J:J,A:A,'Audit Raw data'!E:E,'Day wise agent'!F:F)</f>
        <v>0</v>
      </c>
      <c r="K1401" s="12" t="str">
        <f t="shared" si="21"/>
        <v xml:space="preserve"> </v>
      </c>
    </row>
    <row r="1402" spans="3:11" x14ac:dyDescent="0.35">
      <c r="C1402" s="32"/>
      <c r="F1402" s="32"/>
      <c r="G1402">
        <f>COUNTIFS('Audit Raw data'!J:J,A:A,'Audit Raw data'!E:E,F:F)</f>
        <v>0</v>
      </c>
      <c r="H1402" s="42" t="str">
        <f>IFERROR(SUMIFS('Audit Raw data'!BZ:BZ,'Audit Raw data'!J:J,A:A,'Audit Raw data'!E:E,F:F)/G1402,"-")</f>
        <v>-</v>
      </c>
      <c r="I1402">
        <f>COUNTIFS('Audit Raw data'!AM:AM,"Yes",'Audit Raw data'!J:J,A:A,'Audit Raw data'!E:E,'Day wise agent'!F:F)</f>
        <v>0</v>
      </c>
      <c r="J1402">
        <f>COUNTIFS('Audit Raw data'!AM:AM,"NO",'Audit Raw data'!J:J,A:A,'Audit Raw data'!E:E,'Day wise agent'!F:F)</f>
        <v>0</v>
      </c>
      <c r="K1402" s="12" t="str">
        <f t="shared" si="21"/>
        <v xml:space="preserve"> </v>
      </c>
    </row>
    <row r="1403" spans="3:11" x14ac:dyDescent="0.35">
      <c r="C1403" s="32"/>
      <c r="F1403" s="32"/>
      <c r="G1403">
        <f>COUNTIFS('Audit Raw data'!J:J,A:A,'Audit Raw data'!E:E,F:F)</f>
        <v>0</v>
      </c>
      <c r="H1403" s="42" t="str">
        <f>IFERROR(SUMIFS('Audit Raw data'!BZ:BZ,'Audit Raw data'!J:J,A:A,'Audit Raw data'!E:E,F:F)/G1403,"-")</f>
        <v>-</v>
      </c>
      <c r="I1403">
        <f>COUNTIFS('Audit Raw data'!AM:AM,"Yes",'Audit Raw data'!J:J,A:A,'Audit Raw data'!E:E,'Day wise agent'!F:F)</f>
        <v>0</v>
      </c>
      <c r="J1403">
        <f>COUNTIFS('Audit Raw data'!AM:AM,"NO",'Audit Raw data'!J:J,A:A,'Audit Raw data'!E:E,'Day wise agent'!F:F)</f>
        <v>0</v>
      </c>
      <c r="K1403" s="12" t="str">
        <f t="shared" si="21"/>
        <v xml:space="preserve"> </v>
      </c>
    </row>
    <row r="1404" spans="3:11" x14ac:dyDescent="0.35">
      <c r="C1404" s="32"/>
      <c r="F1404" s="32"/>
      <c r="G1404">
        <f>COUNTIFS('Audit Raw data'!J:J,A:A,'Audit Raw data'!E:E,F:F)</f>
        <v>0</v>
      </c>
      <c r="H1404" s="42" t="str">
        <f>IFERROR(SUMIFS('Audit Raw data'!BZ:BZ,'Audit Raw data'!J:J,A:A,'Audit Raw data'!E:E,F:F)/G1404,"-")</f>
        <v>-</v>
      </c>
      <c r="I1404">
        <f>COUNTIFS('Audit Raw data'!AM:AM,"Yes",'Audit Raw data'!J:J,A:A,'Audit Raw data'!E:E,'Day wise agent'!F:F)</f>
        <v>0</v>
      </c>
      <c r="J1404">
        <f>COUNTIFS('Audit Raw data'!AM:AM,"NO",'Audit Raw data'!J:J,A:A,'Audit Raw data'!E:E,'Day wise agent'!F:F)</f>
        <v>0</v>
      </c>
      <c r="K1404" s="12" t="str">
        <f t="shared" si="21"/>
        <v xml:space="preserve"> </v>
      </c>
    </row>
    <row r="1405" spans="3:11" x14ac:dyDescent="0.35">
      <c r="C1405" s="32"/>
      <c r="F1405" s="32"/>
      <c r="G1405">
        <f>COUNTIFS('Audit Raw data'!J:J,A:A,'Audit Raw data'!E:E,F:F)</f>
        <v>0</v>
      </c>
      <c r="H1405" s="42" t="str">
        <f>IFERROR(SUMIFS('Audit Raw data'!BZ:BZ,'Audit Raw data'!J:J,A:A,'Audit Raw data'!E:E,F:F)/G1405,"-")</f>
        <v>-</v>
      </c>
      <c r="I1405">
        <f>COUNTIFS('Audit Raw data'!AM:AM,"Yes",'Audit Raw data'!J:J,A:A,'Audit Raw data'!E:E,'Day wise agent'!F:F)</f>
        <v>0</v>
      </c>
      <c r="J1405">
        <f>COUNTIFS('Audit Raw data'!AM:AM,"NO",'Audit Raw data'!J:J,A:A,'Audit Raw data'!E:E,'Day wise agent'!F:F)</f>
        <v>0</v>
      </c>
      <c r="K1405" s="12" t="str">
        <f t="shared" si="21"/>
        <v xml:space="preserve"> </v>
      </c>
    </row>
    <row r="1406" spans="3:11" x14ac:dyDescent="0.35">
      <c r="C1406" s="32"/>
      <c r="F1406" s="32"/>
      <c r="G1406">
        <f>COUNTIFS('Audit Raw data'!J:J,A:A,'Audit Raw data'!E:E,F:F)</f>
        <v>0</v>
      </c>
      <c r="H1406" s="42" t="str">
        <f>IFERROR(SUMIFS('Audit Raw data'!BZ:BZ,'Audit Raw data'!J:J,A:A,'Audit Raw data'!E:E,F:F)/G1406,"-")</f>
        <v>-</v>
      </c>
      <c r="I1406">
        <f>COUNTIFS('Audit Raw data'!AM:AM,"Yes",'Audit Raw data'!J:J,A:A,'Audit Raw data'!E:E,'Day wise agent'!F:F)</f>
        <v>0</v>
      </c>
      <c r="J1406">
        <f>COUNTIFS('Audit Raw data'!AM:AM,"NO",'Audit Raw data'!J:J,A:A,'Audit Raw data'!E:E,'Day wise agent'!F:F)</f>
        <v>0</v>
      </c>
      <c r="K1406" s="12" t="str">
        <f t="shared" si="21"/>
        <v xml:space="preserve"> </v>
      </c>
    </row>
    <row r="1407" spans="3:11" x14ac:dyDescent="0.35">
      <c r="C1407" s="32"/>
      <c r="F1407" s="32"/>
      <c r="G1407">
        <f>COUNTIFS('Audit Raw data'!J:J,A:A,'Audit Raw data'!E:E,F:F)</f>
        <v>0</v>
      </c>
      <c r="H1407" s="42" t="str">
        <f>IFERROR(SUMIFS('Audit Raw data'!BZ:BZ,'Audit Raw data'!J:J,A:A,'Audit Raw data'!E:E,F:F)/G1407,"-")</f>
        <v>-</v>
      </c>
      <c r="I1407">
        <f>COUNTIFS('Audit Raw data'!AM:AM,"Yes",'Audit Raw data'!J:J,A:A,'Audit Raw data'!E:E,'Day wise agent'!F:F)</f>
        <v>0</v>
      </c>
      <c r="J1407">
        <f>COUNTIFS('Audit Raw data'!AM:AM,"NO",'Audit Raw data'!J:J,A:A,'Audit Raw data'!E:E,'Day wise agent'!F:F)</f>
        <v>0</v>
      </c>
      <c r="K1407" s="12" t="str">
        <f t="shared" si="21"/>
        <v xml:space="preserve"> </v>
      </c>
    </row>
    <row r="1408" spans="3:11" x14ac:dyDescent="0.35">
      <c r="C1408" s="32"/>
      <c r="F1408" s="32"/>
      <c r="G1408">
        <f>COUNTIFS('Audit Raw data'!J:J,A:A,'Audit Raw data'!E:E,F:F)</f>
        <v>0</v>
      </c>
      <c r="H1408" s="42" t="str">
        <f>IFERROR(SUMIFS('Audit Raw data'!BZ:BZ,'Audit Raw data'!J:J,A:A,'Audit Raw data'!E:E,F:F)/G1408,"-")</f>
        <v>-</v>
      </c>
      <c r="I1408">
        <f>COUNTIFS('Audit Raw data'!AM:AM,"Yes",'Audit Raw data'!J:J,A:A,'Audit Raw data'!E:E,'Day wise agent'!F:F)</f>
        <v>0</v>
      </c>
      <c r="J1408">
        <f>COUNTIFS('Audit Raw data'!AM:AM,"NO",'Audit Raw data'!J:J,A:A,'Audit Raw data'!E:E,'Day wise agent'!F:F)</f>
        <v>0</v>
      </c>
      <c r="K1408" s="12" t="str">
        <f t="shared" si="21"/>
        <v xml:space="preserve"> </v>
      </c>
    </row>
    <row r="1409" spans="3:11" x14ac:dyDescent="0.35">
      <c r="C1409" s="32"/>
      <c r="F1409" s="32"/>
      <c r="G1409">
        <f>COUNTIFS('Audit Raw data'!J:J,A:A,'Audit Raw data'!E:E,F:F)</f>
        <v>0</v>
      </c>
      <c r="H1409" s="42" t="str">
        <f>IFERROR(SUMIFS('Audit Raw data'!BZ:BZ,'Audit Raw data'!J:J,A:A,'Audit Raw data'!E:E,F:F)/G1409,"-")</f>
        <v>-</v>
      </c>
      <c r="I1409">
        <f>COUNTIFS('Audit Raw data'!AM:AM,"Yes",'Audit Raw data'!J:J,A:A,'Audit Raw data'!E:E,'Day wise agent'!F:F)</f>
        <v>0</v>
      </c>
      <c r="J1409">
        <f>COUNTIFS('Audit Raw data'!AM:AM,"NO",'Audit Raw data'!J:J,A:A,'Audit Raw data'!E:E,'Day wise agent'!F:F)</f>
        <v>0</v>
      </c>
      <c r="K1409" s="12" t="str">
        <f t="shared" si="21"/>
        <v xml:space="preserve"> </v>
      </c>
    </row>
    <row r="1410" spans="3:11" x14ac:dyDescent="0.35">
      <c r="C1410" s="32"/>
      <c r="F1410" s="32"/>
      <c r="G1410">
        <f>COUNTIFS('Audit Raw data'!J:J,A:A,'Audit Raw data'!E:E,F:F)</f>
        <v>0</v>
      </c>
      <c r="H1410" s="42" t="str">
        <f>IFERROR(SUMIFS('Audit Raw data'!BZ:BZ,'Audit Raw data'!J:J,A:A,'Audit Raw data'!E:E,F:F)/G1410,"-")</f>
        <v>-</v>
      </c>
      <c r="I1410">
        <f>COUNTIFS('Audit Raw data'!AM:AM,"Yes",'Audit Raw data'!J:J,A:A,'Audit Raw data'!E:E,'Day wise agent'!F:F)</f>
        <v>0</v>
      </c>
      <c r="J1410">
        <f>COUNTIFS('Audit Raw data'!AM:AM,"NO",'Audit Raw data'!J:J,A:A,'Audit Raw data'!E:E,'Day wise agent'!F:F)</f>
        <v>0</v>
      </c>
      <c r="K1410" s="12" t="str">
        <f t="shared" si="21"/>
        <v xml:space="preserve"> </v>
      </c>
    </row>
    <row r="1411" spans="3:11" x14ac:dyDescent="0.35">
      <c r="C1411" s="32"/>
      <c r="F1411" s="32"/>
      <c r="G1411">
        <f>COUNTIFS('Audit Raw data'!J:J,A:A,'Audit Raw data'!E:E,F:F)</f>
        <v>0</v>
      </c>
      <c r="H1411" s="42" t="str">
        <f>IFERROR(SUMIFS('Audit Raw data'!BZ:BZ,'Audit Raw data'!J:J,A:A,'Audit Raw data'!E:E,F:F)/G1411,"-")</f>
        <v>-</v>
      </c>
      <c r="I1411">
        <f>COUNTIFS('Audit Raw data'!AM:AM,"Yes",'Audit Raw data'!J:J,A:A,'Audit Raw data'!E:E,'Day wise agent'!F:F)</f>
        <v>0</v>
      </c>
      <c r="J1411">
        <f>COUNTIFS('Audit Raw data'!AM:AM,"NO",'Audit Raw data'!J:J,A:A,'Audit Raw data'!E:E,'Day wise agent'!F:F)</f>
        <v>0</v>
      </c>
      <c r="K1411" s="12" t="str">
        <f t="shared" ref="K1411:K1474" si="22">IFERROR(I1411/G1411," ")</f>
        <v xml:space="preserve"> </v>
      </c>
    </row>
    <row r="1412" spans="3:11" x14ac:dyDescent="0.35">
      <c r="C1412" s="32"/>
      <c r="F1412" s="32"/>
      <c r="G1412">
        <f>COUNTIFS('Audit Raw data'!J:J,A:A,'Audit Raw data'!E:E,F:F)</f>
        <v>0</v>
      </c>
      <c r="H1412" s="42" t="str">
        <f>IFERROR(SUMIFS('Audit Raw data'!BZ:BZ,'Audit Raw data'!J:J,A:A,'Audit Raw data'!E:E,F:F)/G1412,"-")</f>
        <v>-</v>
      </c>
      <c r="I1412">
        <f>COUNTIFS('Audit Raw data'!AM:AM,"Yes",'Audit Raw data'!J:J,A:A,'Audit Raw data'!E:E,'Day wise agent'!F:F)</f>
        <v>0</v>
      </c>
      <c r="J1412">
        <f>COUNTIFS('Audit Raw data'!AM:AM,"NO",'Audit Raw data'!J:J,A:A,'Audit Raw data'!E:E,'Day wise agent'!F:F)</f>
        <v>0</v>
      </c>
      <c r="K1412" s="12" t="str">
        <f t="shared" si="22"/>
        <v xml:space="preserve"> </v>
      </c>
    </row>
    <row r="1413" spans="3:11" x14ac:dyDescent="0.35">
      <c r="C1413" s="32"/>
      <c r="F1413" s="32"/>
      <c r="G1413">
        <f>COUNTIFS('Audit Raw data'!J:J,A:A,'Audit Raw data'!E:E,F:F)</f>
        <v>0</v>
      </c>
      <c r="H1413" s="42" t="str">
        <f>IFERROR(SUMIFS('Audit Raw data'!BZ:BZ,'Audit Raw data'!J:J,A:A,'Audit Raw data'!E:E,F:F)/G1413,"-")</f>
        <v>-</v>
      </c>
      <c r="I1413">
        <f>COUNTIFS('Audit Raw data'!AM:AM,"Yes",'Audit Raw data'!J:J,A:A,'Audit Raw data'!E:E,'Day wise agent'!F:F)</f>
        <v>0</v>
      </c>
      <c r="J1413">
        <f>COUNTIFS('Audit Raw data'!AM:AM,"NO",'Audit Raw data'!J:J,A:A,'Audit Raw data'!E:E,'Day wise agent'!F:F)</f>
        <v>0</v>
      </c>
      <c r="K1413" s="12" t="str">
        <f t="shared" si="22"/>
        <v xml:space="preserve"> </v>
      </c>
    </row>
    <row r="1414" spans="3:11" x14ac:dyDescent="0.35">
      <c r="C1414" s="32"/>
      <c r="F1414" s="32"/>
      <c r="G1414">
        <f>COUNTIFS('Audit Raw data'!J:J,A:A,'Audit Raw data'!E:E,F:F)</f>
        <v>0</v>
      </c>
      <c r="H1414" s="42" t="str">
        <f>IFERROR(SUMIFS('Audit Raw data'!BZ:BZ,'Audit Raw data'!J:J,A:A,'Audit Raw data'!E:E,F:F)/G1414,"-")</f>
        <v>-</v>
      </c>
      <c r="I1414">
        <f>COUNTIFS('Audit Raw data'!AM:AM,"Yes",'Audit Raw data'!J:J,A:A,'Audit Raw data'!E:E,'Day wise agent'!F:F)</f>
        <v>0</v>
      </c>
      <c r="J1414">
        <f>COUNTIFS('Audit Raw data'!AM:AM,"NO",'Audit Raw data'!J:J,A:A,'Audit Raw data'!E:E,'Day wise agent'!F:F)</f>
        <v>0</v>
      </c>
      <c r="K1414" s="12" t="str">
        <f t="shared" si="22"/>
        <v xml:space="preserve"> </v>
      </c>
    </row>
    <row r="1415" spans="3:11" x14ac:dyDescent="0.35">
      <c r="C1415" s="32"/>
      <c r="F1415" s="32"/>
      <c r="G1415">
        <f>COUNTIFS('Audit Raw data'!J:J,A:A,'Audit Raw data'!E:E,F:F)</f>
        <v>0</v>
      </c>
      <c r="H1415" s="42" t="str">
        <f>IFERROR(SUMIFS('Audit Raw data'!BZ:BZ,'Audit Raw data'!J:J,A:A,'Audit Raw data'!E:E,F:F)/G1415,"-")</f>
        <v>-</v>
      </c>
      <c r="I1415">
        <f>COUNTIFS('Audit Raw data'!AM:AM,"Yes",'Audit Raw data'!J:J,A:A,'Audit Raw data'!E:E,'Day wise agent'!F:F)</f>
        <v>0</v>
      </c>
      <c r="J1415">
        <f>COUNTIFS('Audit Raw data'!AM:AM,"NO",'Audit Raw data'!J:J,A:A,'Audit Raw data'!E:E,'Day wise agent'!F:F)</f>
        <v>0</v>
      </c>
      <c r="K1415" s="12" t="str">
        <f t="shared" si="22"/>
        <v xml:space="preserve"> </v>
      </c>
    </row>
    <row r="1416" spans="3:11" x14ac:dyDescent="0.35">
      <c r="C1416" s="32"/>
      <c r="F1416" s="32"/>
      <c r="G1416">
        <f>COUNTIFS('Audit Raw data'!J:J,A:A,'Audit Raw data'!E:E,F:F)</f>
        <v>0</v>
      </c>
      <c r="H1416" s="42" t="str">
        <f>IFERROR(SUMIFS('Audit Raw data'!BZ:BZ,'Audit Raw data'!J:J,A:A,'Audit Raw data'!E:E,F:F)/G1416,"-")</f>
        <v>-</v>
      </c>
      <c r="I1416">
        <f>COUNTIFS('Audit Raw data'!AM:AM,"Yes",'Audit Raw data'!J:J,A:A,'Audit Raw data'!E:E,'Day wise agent'!F:F)</f>
        <v>0</v>
      </c>
      <c r="J1416">
        <f>COUNTIFS('Audit Raw data'!AM:AM,"NO",'Audit Raw data'!J:J,A:A,'Audit Raw data'!E:E,'Day wise agent'!F:F)</f>
        <v>0</v>
      </c>
      <c r="K1416" s="12" t="str">
        <f t="shared" si="22"/>
        <v xml:space="preserve"> </v>
      </c>
    </row>
    <row r="1417" spans="3:11" x14ac:dyDescent="0.35">
      <c r="C1417" s="32"/>
      <c r="F1417" s="32"/>
      <c r="G1417">
        <f>COUNTIFS('Audit Raw data'!J:J,A:A,'Audit Raw data'!E:E,F:F)</f>
        <v>0</v>
      </c>
      <c r="H1417" s="42" t="str">
        <f>IFERROR(SUMIFS('Audit Raw data'!BZ:BZ,'Audit Raw data'!J:J,A:A,'Audit Raw data'!E:E,F:F)/G1417,"-")</f>
        <v>-</v>
      </c>
      <c r="I1417">
        <f>COUNTIFS('Audit Raw data'!AM:AM,"Yes",'Audit Raw data'!J:J,A:A,'Audit Raw data'!E:E,'Day wise agent'!F:F)</f>
        <v>0</v>
      </c>
      <c r="J1417">
        <f>COUNTIFS('Audit Raw data'!AM:AM,"NO",'Audit Raw data'!J:J,A:A,'Audit Raw data'!E:E,'Day wise agent'!F:F)</f>
        <v>0</v>
      </c>
      <c r="K1417" s="12" t="str">
        <f t="shared" si="22"/>
        <v xml:space="preserve"> </v>
      </c>
    </row>
    <row r="1418" spans="3:11" x14ac:dyDescent="0.35">
      <c r="C1418" s="32"/>
      <c r="F1418" s="32"/>
      <c r="G1418">
        <f>COUNTIFS('Audit Raw data'!J:J,A:A,'Audit Raw data'!E:E,F:F)</f>
        <v>0</v>
      </c>
      <c r="H1418" s="42" t="str">
        <f>IFERROR(SUMIFS('Audit Raw data'!BZ:BZ,'Audit Raw data'!J:J,A:A,'Audit Raw data'!E:E,F:F)/G1418,"-")</f>
        <v>-</v>
      </c>
      <c r="I1418">
        <f>COUNTIFS('Audit Raw data'!AM:AM,"Yes",'Audit Raw data'!J:J,A:A,'Audit Raw data'!E:E,'Day wise agent'!F:F)</f>
        <v>0</v>
      </c>
      <c r="J1418">
        <f>COUNTIFS('Audit Raw data'!AM:AM,"NO",'Audit Raw data'!J:J,A:A,'Audit Raw data'!E:E,'Day wise agent'!F:F)</f>
        <v>0</v>
      </c>
      <c r="K1418" s="12" t="str">
        <f t="shared" si="22"/>
        <v xml:space="preserve"> </v>
      </c>
    </row>
    <row r="1419" spans="3:11" x14ac:dyDescent="0.35">
      <c r="C1419" s="32"/>
      <c r="F1419" s="32"/>
      <c r="G1419">
        <f>COUNTIFS('Audit Raw data'!J:J,A:A,'Audit Raw data'!E:E,F:F)</f>
        <v>0</v>
      </c>
      <c r="H1419" s="42" t="str">
        <f>IFERROR(SUMIFS('Audit Raw data'!BZ:BZ,'Audit Raw data'!J:J,A:A,'Audit Raw data'!E:E,F:F)/G1419,"-")</f>
        <v>-</v>
      </c>
      <c r="I1419">
        <f>COUNTIFS('Audit Raw data'!AM:AM,"Yes",'Audit Raw data'!J:J,A:A,'Audit Raw data'!E:E,'Day wise agent'!F:F)</f>
        <v>0</v>
      </c>
      <c r="J1419">
        <f>COUNTIFS('Audit Raw data'!AM:AM,"NO",'Audit Raw data'!J:J,A:A,'Audit Raw data'!E:E,'Day wise agent'!F:F)</f>
        <v>0</v>
      </c>
      <c r="K1419" s="12" t="str">
        <f t="shared" si="22"/>
        <v xml:space="preserve"> </v>
      </c>
    </row>
    <row r="1420" spans="3:11" x14ac:dyDescent="0.35">
      <c r="C1420" s="32"/>
      <c r="F1420" s="32"/>
      <c r="G1420">
        <f>COUNTIFS('Audit Raw data'!J:J,A:A,'Audit Raw data'!E:E,F:F)</f>
        <v>0</v>
      </c>
      <c r="H1420" s="42" t="str">
        <f>IFERROR(SUMIFS('Audit Raw data'!BZ:BZ,'Audit Raw data'!J:J,A:A,'Audit Raw data'!E:E,F:F)/G1420,"-")</f>
        <v>-</v>
      </c>
      <c r="I1420">
        <f>COUNTIFS('Audit Raw data'!AM:AM,"Yes",'Audit Raw data'!J:J,A:A,'Audit Raw data'!E:E,'Day wise agent'!F:F)</f>
        <v>0</v>
      </c>
      <c r="J1420">
        <f>COUNTIFS('Audit Raw data'!AM:AM,"NO",'Audit Raw data'!J:J,A:A,'Audit Raw data'!E:E,'Day wise agent'!F:F)</f>
        <v>0</v>
      </c>
      <c r="K1420" s="12" t="str">
        <f t="shared" si="22"/>
        <v xml:space="preserve"> </v>
      </c>
    </row>
    <row r="1421" spans="3:11" x14ac:dyDescent="0.35">
      <c r="C1421" s="32"/>
      <c r="F1421" s="32"/>
      <c r="G1421">
        <f>COUNTIFS('Audit Raw data'!J:J,A:A,'Audit Raw data'!E:E,F:F)</f>
        <v>0</v>
      </c>
      <c r="H1421" s="42" t="str">
        <f>IFERROR(SUMIFS('Audit Raw data'!BZ:BZ,'Audit Raw data'!J:J,A:A,'Audit Raw data'!E:E,F:F)/G1421,"-")</f>
        <v>-</v>
      </c>
      <c r="I1421">
        <f>COUNTIFS('Audit Raw data'!AM:AM,"Yes",'Audit Raw data'!J:J,A:A,'Audit Raw data'!E:E,'Day wise agent'!F:F)</f>
        <v>0</v>
      </c>
      <c r="J1421">
        <f>COUNTIFS('Audit Raw data'!AM:AM,"NO",'Audit Raw data'!J:J,A:A,'Audit Raw data'!E:E,'Day wise agent'!F:F)</f>
        <v>0</v>
      </c>
      <c r="K1421" s="12" t="str">
        <f t="shared" si="22"/>
        <v xml:space="preserve"> </v>
      </c>
    </row>
    <row r="1422" spans="3:11" x14ac:dyDescent="0.35">
      <c r="C1422" s="32"/>
      <c r="F1422" s="32"/>
      <c r="G1422">
        <f>COUNTIFS('Audit Raw data'!J:J,A:A,'Audit Raw data'!E:E,F:F)</f>
        <v>0</v>
      </c>
      <c r="H1422" s="42" t="str">
        <f>IFERROR(SUMIFS('Audit Raw data'!BZ:BZ,'Audit Raw data'!J:J,A:A,'Audit Raw data'!E:E,F:F)/G1422,"-")</f>
        <v>-</v>
      </c>
      <c r="I1422">
        <f>COUNTIFS('Audit Raw data'!AM:AM,"Yes",'Audit Raw data'!J:J,A:A,'Audit Raw data'!E:E,'Day wise agent'!F:F)</f>
        <v>0</v>
      </c>
      <c r="J1422">
        <f>COUNTIFS('Audit Raw data'!AM:AM,"NO",'Audit Raw data'!J:J,A:A,'Audit Raw data'!E:E,'Day wise agent'!F:F)</f>
        <v>0</v>
      </c>
      <c r="K1422" s="12" t="str">
        <f t="shared" si="22"/>
        <v xml:space="preserve"> </v>
      </c>
    </row>
    <row r="1423" spans="3:11" x14ac:dyDescent="0.35">
      <c r="C1423" s="32"/>
      <c r="F1423" s="32"/>
      <c r="G1423">
        <f>COUNTIFS('Audit Raw data'!J:J,A:A,'Audit Raw data'!E:E,F:F)</f>
        <v>0</v>
      </c>
      <c r="H1423" s="42" t="str">
        <f>IFERROR(SUMIFS('Audit Raw data'!BZ:BZ,'Audit Raw data'!J:J,A:A,'Audit Raw data'!E:E,F:F)/G1423,"-")</f>
        <v>-</v>
      </c>
      <c r="I1423">
        <f>COUNTIFS('Audit Raw data'!AM:AM,"Yes",'Audit Raw data'!J:J,A:A,'Audit Raw data'!E:E,'Day wise agent'!F:F)</f>
        <v>0</v>
      </c>
      <c r="J1423">
        <f>COUNTIFS('Audit Raw data'!AM:AM,"NO",'Audit Raw data'!J:J,A:A,'Audit Raw data'!E:E,'Day wise agent'!F:F)</f>
        <v>0</v>
      </c>
      <c r="K1423" s="12" t="str">
        <f t="shared" si="22"/>
        <v xml:space="preserve"> </v>
      </c>
    </row>
    <row r="1424" spans="3:11" x14ac:dyDescent="0.35">
      <c r="C1424" s="32"/>
      <c r="F1424" s="32"/>
      <c r="G1424">
        <f>COUNTIFS('Audit Raw data'!J:J,A:A,'Audit Raw data'!E:E,F:F)</f>
        <v>0</v>
      </c>
      <c r="H1424" s="42" t="str">
        <f>IFERROR(SUMIFS('Audit Raw data'!BZ:BZ,'Audit Raw data'!J:J,A:A,'Audit Raw data'!E:E,F:F)/G1424,"-")</f>
        <v>-</v>
      </c>
      <c r="I1424">
        <f>COUNTIFS('Audit Raw data'!AM:AM,"Yes",'Audit Raw data'!J:J,A:A,'Audit Raw data'!E:E,'Day wise agent'!F:F)</f>
        <v>0</v>
      </c>
      <c r="J1424">
        <f>COUNTIFS('Audit Raw data'!AM:AM,"NO",'Audit Raw data'!J:J,A:A,'Audit Raw data'!E:E,'Day wise agent'!F:F)</f>
        <v>0</v>
      </c>
      <c r="K1424" s="12" t="str">
        <f t="shared" si="22"/>
        <v xml:space="preserve"> </v>
      </c>
    </row>
    <row r="1425" spans="3:11" x14ac:dyDescent="0.35">
      <c r="C1425" s="32"/>
      <c r="F1425" s="32"/>
      <c r="G1425">
        <f>COUNTIFS('Audit Raw data'!J:J,A:A,'Audit Raw data'!E:E,F:F)</f>
        <v>0</v>
      </c>
      <c r="H1425" s="42" t="str">
        <f>IFERROR(SUMIFS('Audit Raw data'!BZ:BZ,'Audit Raw data'!J:J,A:A,'Audit Raw data'!E:E,F:F)/G1425,"-")</f>
        <v>-</v>
      </c>
      <c r="I1425">
        <f>COUNTIFS('Audit Raw data'!AM:AM,"Yes",'Audit Raw data'!J:J,A:A,'Audit Raw data'!E:E,'Day wise agent'!F:F)</f>
        <v>0</v>
      </c>
      <c r="J1425">
        <f>COUNTIFS('Audit Raw data'!AM:AM,"NO",'Audit Raw data'!J:J,A:A,'Audit Raw data'!E:E,'Day wise agent'!F:F)</f>
        <v>0</v>
      </c>
      <c r="K1425" s="12" t="str">
        <f t="shared" si="22"/>
        <v xml:space="preserve"> </v>
      </c>
    </row>
    <row r="1426" spans="3:11" x14ac:dyDescent="0.35">
      <c r="C1426" s="32"/>
      <c r="F1426" s="32"/>
      <c r="G1426">
        <f>COUNTIFS('Audit Raw data'!J:J,A:A,'Audit Raw data'!E:E,F:F)</f>
        <v>0</v>
      </c>
      <c r="H1426" s="42" t="str">
        <f>IFERROR(SUMIFS('Audit Raw data'!BZ:BZ,'Audit Raw data'!J:J,A:A,'Audit Raw data'!E:E,F:F)/G1426,"-")</f>
        <v>-</v>
      </c>
      <c r="I1426">
        <f>COUNTIFS('Audit Raw data'!AM:AM,"Yes",'Audit Raw data'!J:J,A:A,'Audit Raw data'!E:E,'Day wise agent'!F:F)</f>
        <v>0</v>
      </c>
      <c r="J1426">
        <f>COUNTIFS('Audit Raw data'!AM:AM,"NO",'Audit Raw data'!J:J,A:A,'Audit Raw data'!E:E,'Day wise agent'!F:F)</f>
        <v>0</v>
      </c>
      <c r="K1426" s="12" t="str">
        <f t="shared" si="22"/>
        <v xml:space="preserve"> </v>
      </c>
    </row>
    <row r="1427" spans="3:11" x14ac:dyDescent="0.35">
      <c r="C1427" s="32"/>
      <c r="F1427" s="32"/>
      <c r="G1427">
        <f>COUNTIFS('Audit Raw data'!J:J,A:A,'Audit Raw data'!E:E,F:F)</f>
        <v>0</v>
      </c>
      <c r="H1427" s="42" t="str">
        <f>IFERROR(SUMIFS('Audit Raw data'!BZ:BZ,'Audit Raw data'!J:J,A:A,'Audit Raw data'!E:E,F:F)/G1427,"-")</f>
        <v>-</v>
      </c>
      <c r="I1427">
        <f>COUNTIFS('Audit Raw data'!AM:AM,"Yes",'Audit Raw data'!J:J,A:A,'Audit Raw data'!E:E,'Day wise agent'!F:F)</f>
        <v>0</v>
      </c>
      <c r="J1427">
        <f>COUNTIFS('Audit Raw data'!AM:AM,"NO",'Audit Raw data'!J:J,A:A,'Audit Raw data'!E:E,'Day wise agent'!F:F)</f>
        <v>0</v>
      </c>
      <c r="K1427" s="12" t="str">
        <f t="shared" si="22"/>
        <v xml:space="preserve"> </v>
      </c>
    </row>
    <row r="1428" spans="3:11" x14ac:dyDescent="0.35">
      <c r="C1428" s="32"/>
      <c r="F1428" s="32"/>
      <c r="G1428">
        <f>COUNTIFS('Audit Raw data'!J:J,A:A,'Audit Raw data'!E:E,F:F)</f>
        <v>0</v>
      </c>
      <c r="H1428" s="42" t="str">
        <f>IFERROR(SUMIFS('Audit Raw data'!BZ:BZ,'Audit Raw data'!J:J,A:A,'Audit Raw data'!E:E,F:F)/G1428,"-")</f>
        <v>-</v>
      </c>
      <c r="I1428">
        <f>COUNTIFS('Audit Raw data'!AM:AM,"Yes",'Audit Raw data'!J:J,A:A,'Audit Raw data'!E:E,'Day wise agent'!F:F)</f>
        <v>0</v>
      </c>
      <c r="J1428">
        <f>COUNTIFS('Audit Raw data'!AM:AM,"NO",'Audit Raw data'!J:J,A:A,'Audit Raw data'!E:E,'Day wise agent'!F:F)</f>
        <v>0</v>
      </c>
      <c r="K1428" s="12" t="str">
        <f t="shared" si="22"/>
        <v xml:space="preserve"> </v>
      </c>
    </row>
    <row r="1429" spans="3:11" x14ac:dyDescent="0.35">
      <c r="C1429" s="32"/>
      <c r="F1429" s="32"/>
      <c r="G1429">
        <f>COUNTIFS('Audit Raw data'!J:J,A:A,'Audit Raw data'!E:E,F:F)</f>
        <v>0</v>
      </c>
      <c r="H1429" s="42" t="str">
        <f>IFERROR(SUMIFS('Audit Raw data'!BZ:BZ,'Audit Raw data'!J:J,A:A,'Audit Raw data'!E:E,F:F)/G1429,"-")</f>
        <v>-</v>
      </c>
      <c r="I1429">
        <f>COUNTIFS('Audit Raw data'!AM:AM,"Yes",'Audit Raw data'!J:J,A:A,'Audit Raw data'!E:E,'Day wise agent'!F:F)</f>
        <v>0</v>
      </c>
      <c r="J1429">
        <f>COUNTIFS('Audit Raw data'!AM:AM,"NO",'Audit Raw data'!J:J,A:A,'Audit Raw data'!E:E,'Day wise agent'!F:F)</f>
        <v>0</v>
      </c>
      <c r="K1429" s="12" t="str">
        <f t="shared" si="22"/>
        <v xml:space="preserve"> </v>
      </c>
    </row>
    <row r="1430" spans="3:11" x14ac:dyDescent="0.35">
      <c r="C1430" s="32"/>
      <c r="F1430" s="32"/>
      <c r="G1430">
        <f>COUNTIFS('Audit Raw data'!J:J,A:A,'Audit Raw data'!E:E,F:F)</f>
        <v>0</v>
      </c>
      <c r="H1430" s="42" t="str">
        <f>IFERROR(SUMIFS('Audit Raw data'!BZ:BZ,'Audit Raw data'!J:J,A:A,'Audit Raw data'!E:E,F:F)/G1430,"-")</f>
        <v>-</v>
      </c>
      <c r="I1430">
        <f>COUNTIFS('Audit Raw data'!AM:AM,"Yes",'Audit Raw data'!J:J,A:A,'Audit Raw data'!E:E,'Day wise agent'!F:F)</f>
        <v>0</v>
      </c>
      <c r="J1430">
        <f>COUNTIFS('Audit Raw data'!AM:AM,"NO",'Audit Raw data'!J:J,A:A,'Audit Raw data'!E:E,'Day wise agent'!F:F)</f>
        <v>0</v>
      </c>
      <c r="K1430" s="12" t="str">
        <f t="shared" si="22"/>
        <v xml:space="preserve"> </v>
      </c>
    </row>
    <row r="1431" spans="3:11" x14ac:dyDescent="0.35">
      <c r="C1431" s="32"/>
      <c r="F1431" s="32"/>
      <c r="G1431">
        <f>COUNTIFS('Audit Raw data'!J:J,A:A,'Audit Raw data'!E:E,F:F)</f>
        <v>0</v>
      </c>
      <c r="H1431" s="42" t="str">
        <f>IFERROR(SUMIFS('Audit Raw data'!BZ:BZ,'Audit Raw data'!J:J,A:A,'Audit Raw data'!E:E,F:F)/G1431,"-")</f>
        <v>-</v>
      </c>
      <c r="I1431">
        <f>COUNTIFS('Audit Raw data'!AM:AM,"Yes",'Audit Raw data'!J:J,A:A,'Audit Raw data'!E:E,'Day wise agent'!F:F)</f>
        <v>0</v>
      </c>
      <c r="J1431">
        <f>COUNTIFS('Audit Raw data'!AM:AM,"NO",'Audit Raw data'!J:J,A:A,'Audit Raw data'!E:E,'Day wise agent'!F:F)</f>
        <v>0</v>
      </c>
      <c r="K1431" s="12" t="str">
        <f t="shared" si="22"/>
        <v xml:space="preserve"> </v>
      </c>
    </row>
    <row r="1432" spans="3:11" x14ac:dyDescent="0.35">
      <c r="C1432" s="32"/>
      <c r="F1432" s="32"/>
      <c r="G1432">
        <f>COUNTIFS('Audit Raw data'!J:J,A:A,'Audit Raw data'!E:E,F:F)</f>
        <v>0</v>
      </c>
      <c r="H1432" s="42" t="str">
        <f>IFERROR(SUMIFS('Audit Raw data'!BZ:BZ,'Audit Raw data'!J:J,A:A,'Audit Raw data'!E:E,F:F)/G1432,"-")</f>
        <v>-</v>
      </c>
      <c r="I1432">
        <f>COUNTIFS('Audit Raw data'!AM:AM,"Yes",'Audit Raw data'!J:J,A:A,'Audit Raw data'!E:E,'Day wise agent'!F:F)</f>
        <v>0</v>
      </c>
      <c r="J1432">
        <f>COUNTIFS('Audit Raw data'!AM:AM,"NO",'Audit Raw data'!J:J,A:A,'Audit Raw data'!E:E,'Day wise agent'!F:F)</f>
        <v>0</v>
      </c>
      <c r="K1432" s="12" t="str">
        <f t="shared" si="22"/>
        <v xml:space="preserve"> </v>
      </c>
    </row>
    <row r="1433" spans="3:11" x14ac:dyDescent="0.35">
      <c r="C1433" s="32"/>
      <c r="F1433" s="32"/>
      <c r="G1433">
        <f>COUNTIFS('Audit Raw data'!J:J,A:A,'Audit Raw data'!E:E,F:F)</f>
        <v>0</v>
      </c>
      <c r="H1433" s="42" t="str">
        <f>IFERROR(SUMIFS('Audit Raw data'!BZ:BZ,'Audit Raw data'!J:J,A:A,'Audit Raw data'!E:E,F:F)/G1433,"-")</f>
        <v>-</v>
      </c>
      <c r="I1433">
        <f>COUNTIFS('Audit Raw data'!AM:AM,"Yes",'Audit Raw data'!J:J,A:A,'Audit Raw data'!E:E,'Day wise agent'!F:F)</f>
        <v>0</v>
      </c>
      <c r="J1433">
        <f>COUNTIFS('Audit Raw data'!AM:AM,"NO",'Audit Raw data'!J:J,A:A,'Audit Raw data'!E:E,'Day wise agent'!F:F)</f>
        <v>0</v>
      </c>
      <c r="K1433" s="12" t="str">
        <f t="shared" si="22"/>
        <v xml:space="preserve"> </v>
      </c>
    </row>
    <row r="1434" spans="3:11" x14ac:dyDescent="0.35">
      <c r="C1434" s="32"/>
      <c r="F1434" s="32"/>
      <c r="G1434">
        <f>COUNTIFS('Audit Raw data'!J:J,A:A,'Audit Raw data'!E:E,F:F)</f>
        <v>0</v>
      </c>
      <c r="H1434" s="42" t="str">
        <f>IFERROR(SUMIFS('Audit Raw data'!BZ:BZ,'Audit Raw data'!J:J,A:A,'Audit Raw data'!E:E,F:F)/G1434,"-")</f>
        <v>-</v>
      </c>
      <c r="I1434">
        <f>COUNTIFS('Audit Raw data'!AM:AM,"Yes",'Audit Raw data'!J:J,A:A,'Audit Raw data'!E:E,'Day wise agent'!F:F)</f>
        <v>0</v>
      </c>
      <c r="J1434">
        <f>COUNTIFS('Audit Raw data'!AM:AM,"NO",'Audit Raw data'!J:J,A:A,'Audit Raw data'!E:E,'Day wise agent'!F:F)</f>
        <v>0</v>
      </c>
      <c r="K1434" s="12" t="str">
        <f t="shared" si="22"/>
        <v xml:space="preserve"> </v>
      </c>
    </row>
    <row r="1435" spans="3:11" x14ac:dyDescent="0.35">
      <c r="C1435" s="32"/>
      <c r="F1435" s="32"/>
      <c r="G1435">
        <f>COUNTIFS('Audit Raw data'!J:J,A:A,'Audit Raw data'!E:E,F:F)</f>
        <v>0</v>
      </c>
      <c r="H1435" s="42" t="str">
        <f>IFERROR(SUMIFS('Audit Raw data'!BZ:BZ,'Audit Raw data'!J:J,A:A,'Audit Raw data'!E:E,F:F)/G1435,"-")</f>
        <v>-</v>
      </c>
      <c r="I1435">
        <f>COUNTIFS('Audit Raw data'!AM:AM,"Yes",'Audit Raw data'!J:J,A:A,'Audit Raw data'!E:E,'Day wise agent'!F:F)</f>
        <v>0</v>
      </c>
      <c r="J1435">
        <f>COUNTIFS('Audit Raw data'!AM:AM,"NO",'Audit Raw data'!J:J,A:A,'Audit Raw data'!E:E,'Day wise agent'!F:F)</f>
        <v>0</v>
      </c>
      <c r="K1435" s="12" t="str">
        <f t="shared" si="22"/>
        <v xml:space="preserve"> </v>
      </c>
    </row>
    <row r="1436" spans="3:11" x14ac:dyDescent="0.35">
      <c r="C1436" s="32"/>
      <c r="F1436" s="32"/>
      <c r="G1436">
        <f>COUNTIFS('Audit Raw data'!J:J,A:A,'Audit Raw data'!E:E,F:F)</f>
        <v>0</v>
      </c>
      <c r="H1436" s="42" t="str">
        <f>IFERROR(SUMIFS('Audit Raw data'!BZ:BZ,'Audit Raw data'!J:J,A:A,'Audit Raw data'!E:E,F:F)/G1436,"-")</f>
        <v>-</v>
      </c>
      <c r="I1436">
        <f>COUNTIFS('Audit Raw data'!AM:AM,"Yes",'Audit Raw data'!J:J,A:A,'Audit Raw data'!E:E,'Day wise agent'!F:F)</f>
        <v>0</v>
      </c>
      <c r="J1436">
        <f>COUNTIFS('Audit Raw data'!AM:AM,"NO",'Audit Raw data'!J:J,A:A,'Audit Raw data'!E:E,'Day wise agent'!F:F)</f>
        <v>0</v>
      </c>
      <c r="K1436" s="12" t="str">
        <f t="shared" si="22"/>
        <v xml:space="preserve"> </v>
      </c>
    </row>
    <row r="1437" spans="3:11" x14ac:dyDescent="0.35">
      <c r="C1437" s="32"/>
      <c r="F1437" s="32"/>
      <c r="G1437">
        <f>COUNTIFS('Audit Raw data'!J:J,A:A,'Audit Raw data'!E:E,F:F)</f>
        <v>0</v>
      </c>
      <c r="H1437" s="42" t="str">
        <f>IFERROR(SUMIFS('Audit Raw data'!BZ:BZ,'Audit Raw data'!J:J,A:A,'Audit Raw data'!E:E,F:F)/G1437,"-")</f>
        <v>-</v>
      </c>
      <c r="I1437">
        <f>COUNTIFS('Audit Raw data'!AM:AM,"Yes",'Audit Raw data'!J:J,A:A,'Audit Raw data'!E:E,'Day wise agent'!F:F)</f>
        <v>0</v>
      </c>
      <c r="J1437">
        <f>COUNTIFS('Audit Raw data'!AM:AM,"NO",'Audit Raw data'!J:J,A:A,'Audit Raw data'!E:E,'Day wise agent'!F:F)</f>
        <v>0</v>
      </c>
      <c r="K1437" s="12" t="str">
        <f t="shared" si="22"/>
        <v xml:space="preserve"> </v>
      </c>
    </row>
    <row r="1438" spans="3:11" x14ac:dyDescent="0.35">
      <c r="C1438" s="32"/>
      <c r="F1438" s="32"/>
      <c r="G1438">
        <f>COUNTIFS('Audit Raw data'!J:J,A:A,'Audit Raw data'!E:E,F:F)</f>
        <v>0</v>
      </c>
      <c r="H1438" s="42" t="str">
        <f>IFERROR(SUMIFS('Audit Raw data'!BZ:BZ,'Audit Raw data'!J:J,A:A,'Audit Raw data'!E:E,F:F)/G1438,"-")</f>
        <v>-</v>
      </c>
      <c r="I1438">
        <f>COUNTIFS('Audit Raw data'!AM:AM,"Yes",'Audit Raw data'!J:J,A:A,'Audit Raw data'!E:E,'Day wise agent'!F:F)</f>
        <v>0</v>
      </c>
      <c r="J1438">
        <f>COUNTIFS('Audit Raw data'!AM:AM,"NO",'Audit Raw data'!J:J,A:A,'Audit Raw data'!E:E,'Day wise agent'!F:F)</f>
        <v>0</v>
      </c>
      <c r="K1438" s="12" t="str">
        <f t="shared" si="22"/>
        <v xml:space="preserve"> </v>
      </c>
    </row>
    <row r="1439" spans="3:11" x14ac:dyDescent="0.35">
      <c r="C1439" s="32"/>
      <c r="F1439" s="32"/>
      <c r="G1439">
        <f>COUNTIFS('Audit Raw data'!J:J,A:A,'Audit Raw data'!E:E,F:F)</f>
        <v>0</v>
      </c>
      <c r="H1439" s="42" t="str">
        <f>IFERROR(SUMIFS('Audit Raw data'!BZ:BZ,'Audit Raw data'!J:J,A:A,'Audit Raw data'!E:E,F:F)/G1439,"-")</f>
        <v>-</v>
      </c>
      <c r="I1439">
        <f>COUNTIFS('Audit Raw data'!AM:AM,"Yes",'Audit Raw data'!J:J,A:A,'Audit Raw data'!E:E,'Day wise agent'!F:F)</f>
        <v>0</v>
      </c>
      <c r="J1439">
        <f>COUNTIFS('Audit Raw data'!AM:AM,"NO",'Audit Raw data'!J:J,A:A,'Audit Raw data'!E:E,'Day wise agent'!F:F)</f>
        <v>0</v>
      </c>
      <c r="K1439" s="12" t="str">
        <f t="shared" si="22"/>
        <v xml:space="preserve"> </v>
      </c>
    </row>
    <row r="1440" spans="3:11" x14ac:dyDescent="0.35">
      <c r="C1440" s="32"/>
      <c r="F1440" s="32"/>
      <c r="G1440">
        <f>COUNTIFS('Audit Raw data'!J:J,A:A,'Audit Raw data'!E:E,F:F)</f>
        <v>0</v>
      </c>
      <c r="H1440" s="42" t="str">
        <f>IFERROR(SUMIFS('Audit Raw data'!BZ:BZ,'Audit Raw data'!J:J,A:A,'Audit Raw data'!E:E,F:F)/G1440,"-")</f>
        <v>-</v>
      </c>
      <c r="I1440">
        <f>COUNTIFS('Audit Raw data'!AM:AM,"Yes",'Audit Raw data'!J:J,A:A,'Audit Raw data'!E:E,'Day wise agent'!F:F)</f>
        <v>0</v>
      </c>
      <c r="J1440">
        <f>COUNTIFS('Audit Raw data'!AM:AM,"NO",'Audit Raw data'!J:J,A:A,'Audit Raw data'!E:E,'Day wise agent'!F:F)</f>
        <v>0</v>
      </c>
      <c r="K1440" s="12" t="str">
        <f t="shared" si="22"/>
        <v xml:space="preserve"> </v>
      </c>
    </row>
    <row r="1441" spans="3:11" x14ac:dyDescent="0.35">
      <c r="C1441" s="32"/>
      <c r="F1441" s="32"/>
      <c r="G1441">
        <f>COUNTIFS('Audit Raw data'!J:J,A:A,'Audit Raw data'!E:E,F:F)</f>
        <v>0</v>
      </c>
      <c r="H1441" s="42" t="str">
        <f>IFERROR(SUMIFS('Audit Raw data'!BZ:BZ,'Audit Raw data'!J:J,A:A,'Audit Raw data'!E:E,F:F)/G1441,"-")</f>
        <v>-</v>
      </c>
      <c r="I1441">
        <f>COUNTIFS('Audit Raw data'!AM:AM,"Yes",'Audit Raw data'!J:J,A:A,'Audit Raw data'!E:E,'Day wise agent'!F:F)</f>
        <v>0</v>
      </c>
      <c r="J1441">
        <f>COUNTIFS('Audit Raw data'!AM:AM,"NO",'Audit Raw data'!J:J,A:A,'Audit Raw data'!E:E,'Day wise agent'!F:F)</f>
        <v>0</v>
      </c>
      <c r="K1441" s="12" t="str">
        <f t="shared" si="22"/>
        <v xml:space="preserve"> </v>
      </c>
    </row>
    <row r="1442" spans="3:11" x14ac:dyDescent="0.35">
      <c r="C1442" s="32"/>
      <c r="F1442" s="32"/>
      <c r="G1442">
        <f>COUNTIFS('Audit Raw data'!J:J,A:A,'Audit Raw data'!E:E,F:F)</f>
        <v>0</v>
      </c>
      <c r="H1442" s="42" t="str">
        <f>IFERROR(SUMIFS('Audit Raw data'!BZ:BZ,'Audit Raw data'!J:J,A:A,'Audit Raw data'!E:E,F:F)/G1442,"-")</f>
        <v>-</v>
      </c>
      <c r="I1442">
        <f>COUNTIFS('Audit Raw data'!AM:AM,"Yes",'Audit Raw data'!J:J,A:A,'Audit Raw data'!E:E,'Day wise agent'!F:F)</f>
        <v>0</v>
      </c>
      <c r="J1442">
        <f>COUNTIFS('Audit Raw data'!AM:AM,"NO",'Audit Raw data'!J:J,A:A,'Audit Raw data'!E:E,'Day wise agent'!F:F)</f>
        <v>0</v>
      </c>
      <c r="K1442" s="12" t="str">
        <f t="shared" si="22"/>
        <v xml:space="preserve"> </v>
      </c>
    </row>
    <row r="1443" spans="3:11" x14ac:dyDescent="0.35">
      <c r="C1443" s="32"/>
      <c r="F1443" s="32"/>
      <c r="G1443">
        <f>COUNTIFS('Audit Raw data'!J:J,A:A,'Audit Raw data'!E:E,F:F)</f>
        <v>0</v>
      </c>
      <c r="H1443" s="42" t="str">
        <f>IFERROR(SUMIFS('Audit Raw data'!BZ:BZ,'Audit Raw data'!J:J,A:A,'Audit Raw data'!E:E,F:F)/G1443,"-")</f>
        <v>-</v>
      </c>
      <c r="I1443">
        <f>COUNTIFS('Audit Raw data'!AM:AM,"Yes",'Audit Raw data'!J:J,A:A,'Audit Raw data'!E:E,'Day wise agent'!F:F)</f>
        <v>0</v>
      </c>
      <c r="J1443">
        <f>COUNTIFS('Audit Raw data'!AM:AM,"NO",'Audit Raw data'!J:J,A:A,'Audit Raw data'!E:E,'Day wise agent'!F:F)</f>
        <v>0</v>
      </c>
      <c r="K1443" s="12" t="str">
        <f t="shared" si="22"/>
        <v xml:space="preserve"> </v>
      </c>
    </row>
    <row r="1444" spans="3:11" x14ac:dyDescent="0.35">
      <c r="C1444" s="32"/>
      <c r="F1444" s="32"/>
      <c r="G1444">
        <f>COUNTIFS('Audit Raw data'!J:J,A:A,'Audit Raw data'!E:E,F:F)</f>
        <v>0</v>
      </c>
      <c r="H1444" s="42" t="str">
        <f>IFERROR(SUMIFS('Audit Raw data'!BZ:BZ,'Audit Raw data'!J:J,A:A,'Audit Raw data'!E:E,F:F)/G1444,"-")</f>
        <v>-</v>
      </c>
      <c r="I1444">
        <f>COUNTIFS('Audit Raw data'!AM:AM,"Yes",'Audit Raw data'!J:J,A:A,'Audit Raw data'!E:E,'Day wise agent'!F:F)</f>
        <v>0</v>
      </c>
      <c r="J1444">
        <f>COUNTIFS('Audit Raw data'!AM:AM,"NO",'Audit Raw data'!J:J,A:A,'Audit Raw data'!E:E,'Day wise agent'!F:F)</f>
        <v>0</v>
      </c>
      <c r="K1444" s="12" t="str">
        <f t="shared" si="22"/>
        <v xml:space="preserve"> </v>
      </c>
    </row>
    <row r="1445" spans="3:11" x14ac:dyDescent="0.35">
      <c r="C1445" s="32"/>
      <c r="F1445" s="32"/>
      <c r="G1445">
        <f>COUNTIFS('Audit Raw data'!J:J,A:A,'Audit Raw data'!E:E,F:F)</f>
        <v>0</v>
      </c>
      <c r="H1445" s="42" t="str">
        <f>IFERROR(SUMIFS('Audit Raw data'!BZ:BZ,'Audit Raw data'!J:J,A:A,'Audit Raw data'!E:E,F:F)/G1445,"-")</f>
        <v>-</v>
      </c>
      <c r="I1445">
        <f>COUNTIFS('Audit Raw data'!AM:AM,"Yes",'Audit Raw data'!J:J,A:A,'Audit Raw data'!E:E,'Day wise agent'!F:F)</f>
        <v>0</v>
      </c>
      <c r="J1445">
        <f>COUNTIFS('Audit Raw data'!AM:AM,"NO",'Audit Raw data'!J:J,A:A,'Audit Raw data'!E:E,'Day wise agent'!F:F)</f>
        <v>0</v>
      </c>
      <c r="K1445" s="12" t="str">
        <f t="shared" si="22"/>
        <v xml:space="preserve"> </v>
      </c>
    </row>
    <row r="1446" spans="3:11" x14ac:dyDescent="0.35">
      <c r="C1446" s="32"/>
      <c r="F1446" s="32"/>
      <c r="G1446">
        <f>COUNTIFS('Audit Raw data'!J:J,A:A,'Audit Raw data'!E:E,F:F)</f>
        <v>0</v>
      </c>
      <c r="H1446" s="42" t="str">
        <f>IFERROR(SUMIFS('Audit Raw data'!BZ:BZ,'Audit Raw data'!J:J,A:A,'Audit Raw data'!E:E,F:F)/G1446,"-")</f>
        <v>-</v>
      </c>
      <c r="I1446">
        <f>COUNTIFS('Audit Raw data'!AM:AM,"Yes",'Audit Raw data'!J:J,A:A,'Audit Raw data'!E:E,'Day wise agent'!F:F)</f>
        <v>0</v>
      </c>
      <c r="J1446">
        <f>COUNTIFS('Audit Raw data'!AM:AM,"NO",'Audit Raw data'!J:J,A:A,'Audit Raw data'!E:E,'Day wise agent'!F:F)</f>
        <v>0</v>
      </c>
      <c r="K1446" s="12" t="str">
        <f t="shared" si="22"/>
        <v xml:space="preserve"> </v>
      </c>
    </row>
    <row r="1447" spans="3:11" x14ac:dyDescent="0.35">
      <c r="C1447" s="32"/>
      <c r="F1447" s="32"/>
      <c r="G1447">
        <f>COUNTIFS('Audit Raw data'!J:J,A:A,'Audit Raw data'!E:E,F:F)</f>
        <v>0</v>
      </c>
      <c r="H1447" s="42" t="str">
        <f>IFERROR(SUMIFS('Audit Raw data'!BZ:BZ,'Audit Raw data'!J:J,A:A,'Audit Raw data'!E:E,F:F)/G1447,"-")</f>
        <v>-</v>
      </c>
      <c r="I1447">
        <f>COUNTIFS('Audit Raw data'!AM:AM,"Yes",'Audit Raw data'!J:J,A:A,'Audit Raw data'!E:E,'Day wise agent'!F:F)</f>
        <v>0</v>
      </c>
      <c r="J1447">
        <f>COUNTIFS('Audit Raw data'!AM:AM,"NO",'Audit Raw data'!J:J,A:A,'Audit Raw data'!E:E,'Day wise agent'!F:F)</f>
        <v>0</v>
      </c>
      <c r="K1447" s="12" t="str">
        <f t="shared" si="22"/>
        <v xml:space="preserve"> </v>
      </c>
    </row>
    <row r="1448" spans="3:11" x14ac:dyDescent="0.35">
      <c r="C1448" s="32"/>
      <c r="F1448" s="32"/>
      <c r="G1448">
        <f>COUNTIFS('Audit Raw data'!J:J,A:A,'Audit Raw data'!E:E,F:F)</f>
        <v>0</v>
      </c>
      <c r="H1448" s="42" t="str">
        <f>IFERROR(SUMIFS('Audit Raw data'!BZ:BZ,'Audit Raw data'!J:J,A:A,'Audit Raw data'!E:E,F:F)/G1448,"-")</f>
        <v>-</v>
      </c>
      <c r="I1448">
        <f>COUNTIFS('Audit Raw data'!AM:AM,"Yes",'Audit Raw data'!J:J,A:A,'Audit Raw data'!E:E,'Day wise agent'!F:F)</f>
        <v>0</v>
      </c>
      <c r="J1448">
        <f>COUNTIFS('Audit Raw data'!AM:AM,"NO",'Audit Raw data'!J:J,A:A,'Audit Raw data'!E:E,'Day wise agent'!F:F)</f>
        <v>0</v>
      </c>
      <c r="K1448" s="12" t="str">
        <f t="shared" si="22"/>
        <v xml:space="preserve"> </v>
      </c>
    </row>
    <row r="1449" spans="3:11" x14ac:dyDescent="0.35">
      <c r="C1449" s="32"/>
      <c r="F1449" s="32"/>
      <c r="G1449">
        <f>COUNTIFS('Audit Raw data'!J:J,A:A,'Audit Raw data'!E:E,F:F)</f>
        <v>0</v>
      </c>
      <c r="H1449" s="42" t="str">
        <f>IFERROR(SUMIFS('Audit Raw data'!BZ:BZ,'Audit Raw data'!J:J,A:A,'Audit Raw data'!E:E,F:F)/G1449,"-")</f>
        <v>-</v>
      </c>
      <c r="I1449">
        <f>COUNTIFS('Audit Raw data'!AM:AM,"Yes",'Audit Raw data'!J:J,A:A,'Audit Raw data'!E:E,'Day wise agent'!F:F)</f>
        <v>0</v>
      </c>
      <c r="J1449">
        <f>COUNTIFS('Audit Raw data'!AM:AM,"NO",'Audit Raw data'!J:J,A:A,'Audit Raw data'!E:E,'Day wise agent'!F:F)</f>
        <v>0</v>
      </c>
      <c r="K1449" s="12" t="str">
        <f t="shared" si="22"/>
        <v xml:space="preserve"> </v>
      </c>
    </row>
    <row r="1450" spans="3:11" x14ac:dyDescent="0.35">
      <c r="C1450" s="32"/>
      <c r="F1450" s="32"/>
      <c r="G1450">
        <f>COUNTIFS('Audit Raw data'!J:J,A:A,'Audit Raw data'!E:E,F:F)</f>
        <v>0</v>
      </c>
      <c r="H1450" s="42" t="str">
        <f>IFERROR(SUMIFS('Audit Raw data'!BZ:BZ,'Audit Raw data'!J:J,A:A,'Audit Raw data'!E:E,F:F)/G1450,"-")</f>
        <v>-</v>
      </c>
      <c r="I1450">
        <f>COUNTIFS('Audit Raw data'!AM:AM,"Yes",'Audit Raw data'!J:J,A:A,'Audit Raw data'!E:E,'Day wise agent'!F:F)</f>
        <v>0</v>
      </c>
      <c r="J1450">
        <f>COUNTIFS('Audit Raw data'!AM:AM,"NO",'Audit Raw data'!J:J,A:A,'Audit Raw data'!E:E,'Day wise agent'!F:F)</f>
        <v>0</v>
      </c>
      <c r="K1450" s="12" t="str">
        <f t="shared" si="22"/>
        <v xml:space="preserve"> </v>
      </c>
    </row>
    <row r="1451" spans="3:11" x14ac:dyDescent="0.35">
      <c r="C1451" s="32"/>
      <c r="F1451" s="32"/>
      <c r="G1451">
        <f>COUNTIFS('Audit Raw data'!J:J,A:A,'Audit Raw data'!E:E,F:F)</f>
        <v>0</v>
      </c>
      <c r="H1451" s="42" t="str">
        <f>IFERROR(SUMIFS('Audit Raw data'!BZ:BZ,'Audit Raw data'!J:J,A:A,'Audit Raw data'!E:E,F:F)/G1451,"-")</f>
        <v>-</v>
      </c>
      <c r="I1451">
        <f>COUNTIFS('Audit Raw data'!AM:AM,"Yes",'Audit Raw data'!J:J,A:A,'Audit Raw data'!E:E,'Day wise agent'!F:F)</f>
        <v>0</v>
      </c>
      <c r="J1451">
        <f>COUNTIFS('Audit Raw data'!AM:AM,"NO",'Audit Raw data'!J:J,A:A,'Audit Raw data'!E:E,'Day wise agent'!F:F)</f>
        <v>0</v>
      </c>
      <c r="K1451" s="12" t="str">
        <f t="shared" si="22"/>
        <v xml:space="preserve"> </v>
      </c>
    </row>
    <row r="1452" spans="3:11" x14ac:dyDescent="0.35">
      <c r="C1452" s="32"/>
      <c r="F1452" s="32"/>
      <c r="G1452">
        <f>COUNTIFS('Audit Raw data'!J:J,A:A,'Audit Raw data'!E:E,F:F)</f>
        <v>0</v>
      </c>
      <c r="H1452" s="42" t="str">
        <f>IFERROR(SUMIFS('Audit Raw data'!BZ:BZ,'Audit Raw data'!J:J,A:A,'Audit Raw data'!E:E,F:F)/G1452,"-")</f>
        <v>-</v>
      </c>
      <c r="I1452">
        <f>COUNTIFS('Audit Raw data'!AM:AM,"Yes",'Audit Raw data'!J:J,A:A,'Audit Raw data'!E:E,'Day wise agent'!F:F)</f>
        <v>0</v>
      </c>
      <c r="J1452">
        <f>COUNTIFS('Audit Raw data'!AM:AM,"NO",'Audit Raw data'!J:J,A:A,'Audit Raw data'!E:E,'Day wise agent'!F:F)</f>
        <v>0</v>
      </c>
      <c r="K1452" s="12" t="str">
        <f t="shared" si="22"/>
        <v xml:space="preserve"> </v>
      </c>
    </row>
    <row r="1453" spans="3:11" x14ac:dyDescent="0.35">
      <c r="C1453" s="32"/>
      <c r="F1453" s="32"/>
      <c r="G1453">
        <f>COUNTIFS('Audit Raw data'!J:J,A:A,'Audit Raw data'!E:E,F:F)</f>
        <v>0</v>
      </c>
      <c r="H1453" s="42" t="str">
        <f>IFERROR(SUMIFS('Audit Raw data'!BZ:BZ,'Audit Raw data'!J:J,A:A,'Audit Raw data'!E:E,F:F)/G1453,"-")</f>
        <v>-</v>
      </c>
      <c r="I1453">
        <f>COUNTIFS('Audit Raw data'!AM:AM,"Yes",'Audit Raw data'!J:J,A:A,'Audit Raw data'!E:E,'Day wise agent'!F:F)</f>
        <v>0</v>
      </c>
      <c r="J1453">
        <f>COUNTIFS('Audit Raw data'!AM:AM,"NO",'Audit Raw data'!J:J,A:A,'Audit Raw data'!E:E,'Day wise agent'!F:F)</f>
        <v>0</v>
      </c>
      <c r="K1453" s="12" t="str">
        <f t="shared" si="22"/>
        <v xml:space="preserve"> </v>
      </c>
    </row>
    <row r="1454" spans="3:11" x14ac:dyDescent="0.35">
      <c r="C1454" s="32"/>
      <c r="F1454" s="32"/>
      <c r="G1454">
        <f>COUNTIFS('Audit Raw data'!J:J,A:A,'Audit Raw data'!E:E,F:F)</f>
        <v>0</v>
      </c>
      <c r="H1454" s="42" t="str">
        <f>IFERROR(SUMIFS('Audit Raw data'!BZ:BZ,'Audit Raw data'!J:J,A:A,'Audit Raw data'!E:E,F:F)/G1454,"-")</f>
        <v>-</v>
      </c>
      <c r="I1454">
        <f>COUNTIFS('Audit Raw data'!AM:AM,"Yes",'Audit Raw data'!J:J,A:A,'Audit Raw data'!E:E,'Day wise agent'!F:F)</f>
        <v>0</v>
      </c>
      <c r="J1454">
        <f>COUNTIFS('Audit Raw data'!AM:AM,"NO",'Audit Raw data'!J:J,A:A,'Audit Raw data'!E:E,'Day wise agent'!F:F)</f>
        <v>0</v>
      </c>
      <c r="K1454" s="12" t="str">
        <f t="shared" si="22"/>
        <v xml:space="preserve"> </v>
      </c>
    </row>
    <row r="1455" spans="3:11" x14ac:dyDescent="0.35">
      <c r="C1455" s="32"/>
      <c r="F1455" s="32"/>
      <c r="G1455">
        <f>COUNTIFS('Audit Raw data'!J:J,A:A,'Audit Raw data'!E:E,F:F)</f>
        <v>0</v>
      </c>
      <c r="H1455" s="42" t="str">
        <f>IFERROR(SUMIFS('Audit Raw data'!BZ:BZ,'Audit Raw data'!J:J,A:A,'Audit Raw data'!E:E,F:F)/G1455,"-")</f>
        <v>-</v>
      </c>
      <c r="I1455">
        <f>COUNTIFS('Audit Raw data'!AM:AM,"Yes",'Audit Raw data'!J:J,A:A,'Audit Raw data'!E:E,'Day wise agent'!F:F)</f>
        <v>0</v>
      </c>
      <c r="J1455">
        <f>COUNTIFS('Audit Raw data'!AM:AM,"NO",'Audit Raw data'!J:J,A:A,'Audit Raw data'!E:E,'Day wise agent'!F:F)</f>
        <v>0</v>
      </c>
      <c r="K1455" s="12" t="str">
        <f t="shared" si="22"/>
        <v xml:space="preserve"> </v>
      </c>
    </row>
    <row r="1456" spans="3:11" x14ac:dyDescent="0.35">
      <c r="C1456" s="32"/>
      <c r="F1456" s="32"/>
      <c r="G1456">
        <f>COUNTIFS('Audit Raw data'!J:J,A:A,'Audit Raw data'!E:E,F:F)</f>
        <v>0</v>
      </c>
      <c r="H1456" s="42" t="str">
        <f>IFERROR(SUMIFS('Audit Raw data'!BZ:BZ,'Audit Raw data'!J:J,A:A,'Audit Raw data'!E:E,F:F)/G1456,"-")</f>
        <v>-</v>
      </c>
      <c r="I1456">
        <f>COUNTIFS('Audit Raw data'!AM:AM,"Yes",'Audit Raw data'!J:J,A:A,'Audit Raw data'!E:E,'Day wise agent'!F:F)</f>
        <v>0</v>
      </c>
      <c r="J1456">
        <f>COUNTIFS('Audit Raw data'!AM:AM,"NO",'Audit Raw data'!J:J,A:A,'Audit Raw data'!E:E,'Day wise agent'!F:F)</f>
        <v>0</v>
      </c>
      <c r="K1456" s="12" t="str">
        <f t="shared" si="22"/>
        <v xml:space="preserve"> </v>
      </c>
    </row>
    <row r="1457" spans="3:11" x14ac:dyDescent="0.35">
      <c r="C1457" s="32"/>
      <c r="F1457" s="32"/>
      <c r="G1457">
        <f>COUNTIFS('Audit Raw data'!J:J,A:A,'Audit Raw data'!E:E,F:F)</f>
        <v>0</v>
      </c>
      <c r="H1457" s="42" t="str">
        <f>IFERROR(SUMIFS('Audit Raw data'!BZ:BZ,'Audit Raw data'!J:J,A:A,'Audit Raw data'!E:E,F:F)/G1457,"-")</f>
        <v>-</v>
      </c>
      <c r="I1457">
        <f>COUNTIFS('Audit Raw data'!AM:AM,"Yes",'Audit Raw data'!J:J,A:A,'Audit Raw data'!E:E,'Day wise agent'!F:F)</f>
        <v>0</v>
      </c>
      <c r="J1457">
        <f>COUNTIFS('Audit Raw data'!AM:AM,"NO",'Audit Raw data'!J:J,A:A,'Audit Raw data'!E:E,'Day wise agent'!F:F)</f>
        <v>0</v>
      </c>
      <c r="K1457" s="12" t="str">
        <f t="shared" si="22"/>
        <v xml:space="preserve"> </v>
      </c>
    </row>
    <row r="1458" spans="3:11" x14ac:dyDescent="0.35">
      <c r="C1458" s="32"/>
      <c r="F1458" s="32"/>
      <c r="G1458">
        <f>COUNTIFS('Audit Raw data'!J:J,A:A,'Audit Raw data'!E:E,F:F)</f>
        <v>0</v>
      </c>
      <c r="H1458" s="42" t="str">
        <f>IFERROR(SUMIFS('Audit Raw data'!BZ:BZ,'Audit Raw data'!J:J,A:A,'Audit Raw data'!E:E,F:F)/G1458,"-")</f>
        <v>-</v>
      </c>
      <c r="I1458">
        <f>COUNTIFS('Audit Raw data'!AM:AM,"Yes",'Audit Raw data'!J:J,A:A,'Audit Raw data'!E:E,'Day wise agent'!F:F)</f>
        <v>0</v>
      </c>
      <c r="J1458">
        <f>COUNTIFS('Audit Raw data'!AM:AM,"NO",'Audit Raw data'!J:J,A:A,'Audit Raw data'!E:E,'Day wise agent'!F:F)</f>
        <v>0</v>
      </c>
      <c r="K1458" s="12" t="str">
        <f t="shared" si="22"/>
        <v xml:space="preserve"> </v>
      </c>
    </row>
    <row r="1459" spans="3:11" x14ac:dyDescent="0.35">
      <c r="C1459" s="32"/>
      <c r="F1459" s="32"/>
      <c r="G1459">
        <f>COUNTIFS('Audit Raw data'!J:J,A:A,'Audit Raw data'!E:E,F:F)</f>
        <v>0</v>
      </c>
      <c r="H1459" s="42" t="str">
        <f>IFERROR(SUMIFS('Audit Raw data'!BZ:BZ,'Audit Raw data'!J:J,A:A,'Audit Raw data'!E:E,F:F)/G1459,"-")</f>
        <v>-</v>
      </c>
      <c r="I1459">
        <f>COUNTIFS('Audit Raw data'!AM:AM,"Yes",'Audit Raw data'!J:J,A:A,'Audit Raw data'!E:E,'Day wise agent'!F:F)</f>
        <v>0</v>
      </c>
      <c r="J1459">
        <f>COUNTIFS('Audit Raw data'!AM:AM,"NO",'Audit Raw data'!J:J,A:A,'Audit Raw data'!E:E,'Day wise agent'!F:F)</f>
        <v>0</v>
      </c>
      <c r="K1459" s="12" t="str">
        <f t="shared" si="22"/>
        <v xml:space="preserve"> </v>
      </c>
    </row>
    <row r="1460" spans="3:11" x14ac:dyDescent="0.35">
      <c r="C1460" s="32"/>
      <c r="F1460" s="32"/>
      <c r="G1460">
        <f>COUNTIFS('Audit Raw data'!J:J,A:A,'Audit Raw data'!E:E,F:F)</f>
        <v>0</v>
      </c>
      <c r="H1460" s="42" t="str">
        <f>IFERROR(SUMIFS('Audit Raw data'!BZ:BZ,'Audit Raw data'!J:J,A:A,'Audit Raw data'!E:E,F:F)/G1460,"-")</f>
        <v>-</v>
      </c>
      <c r="I1460">
        <f>COUNTIFS('Audit Raw data'!AM:AM,"Yes",'Audit Raw data'!J:J,A:A,'Audit Raw data'!E:E,'Day wise agent'!F:F)</f>
        <v>0</v>
      </c>
      <c r="J1460">
        <f>COUNTIFS('Audit Raw data'!AM:AM,"NO",'Audit Raw data'!J:J,A:A,'Audit Raw data'!E:E,'Day wise agent'!F:F)</f>
        <v>0</v>
      </c>
      <c r="K1460" s="12" t="str">
        <f t="shared" si="22"/>
        <v xml:space="preserve"> </v>
      </c>
    </row>
    <row r="1461" spans="3:11" x14ac:dyDescent="0.35">
      <c r="C1461" s="32"/>
      <c r="F1461" s="32"/>
      <c r="G1461">
        <f>COUNTIFS('Audit Raw data'!J:J,A:A,'Audit Raw data'!E:E,F:F)</f>
        <v>0</v>
      </c>
      <c r="H1461" s="42" t="str">
        <f>IFERROR(SUMIFS('Audit Raw data'!BZ:BZ,'Audit Raw data'!J:J,A:A,'Audit Raw data'!E:E,F:F)/G1461,"-")</f>
        <v>-</v>
      </c>
      <c r="I1461">
        <f>COUNTIFS('Audit Raw data'!AM:AM,"Yes",'Audit Raw data'!J:J,A:A,'Audit Raw data'!E:E,'Day wise agent'!F:F)</f>
        <v>0</v>
      </c>
      <c r="J1461">
        <f>COUNTIFS('Audit Raw data'!AM:AM,"NO",'Audit Raw data'!J:J,A:A,'Audit Raw data'!E:E,'Day wise agent'!F:F)</f>
        <v>0</v>
      </c>
      <c r="K1461" s="12" t="str">
        <f t="shared" si="22"/>
        <v xml:space="preserve"> </v>
      </c>
    </row>
    <row r="1462" spans="3:11" x14ac:dyDescent="0.35">
      <c r="C1462" s="32"/>
      <c r="F1462" s="32"/>
      <c r="G1462">
        <f>COUNTIFS('Audit Raw data'!J:J,A:A,'Audit Raw data'!E:E,F:F)</f>
        <v>0</v>
      </c>
      <c r="H1462" s="42" t="str">
        <f>IFERROR(SUMIFS('Audit Raw data'!BZ:BZ,'Audit Raw data'!J:J,A:A,'Audit Raw data'!E:E,F:F)/G1462,"-")</f>
        <v>-</v>
      </c>
      <c r="I1462">
        <f>COUNTIFS('Audit Raw data'!AM:AM,"Yes",'Audit Raw data'!J:J,A:A,'Audit Raw data'!E:E,'Day wise agent'!F:F)</f>
        <v>0</v>
      </c>
      <c r="J1462">
        <f>COUNTIFS('Audit Raw data'!AM:AM,"NO",'Audit Raw data'!J:J,A:A,'Audit Raw data'!E:E,'Day wise agent'!F:F)</f>
        <v>0</v>
      </c>
      <c r="K1462" s="12" t="str">
        <f t="shared" si="22"/>
        <v xml:space="preserve"> </v>
      </c>
    </row>
    <row r="1463" spans="3:11" x14ac:dyDescent="0.35">
      <c r="C1463" s="32"/>
      <c r="F1463" s="32"/>
      <c r="G1463">
        <f>COUNTIFS('Audit Raw data'!J:J,A:A,'Audit Raw data'!E:E,F:F)</f>
        <v>0</v>
      </c>
      <c r="H1463" s="42" t="str">
        <f>IFERROR(SUMIFS('Audit Raw data'!BZ:BZ,'Audit Raw data'!J:J,A:A,'Audit Raw data'!E:E,F:F)/G1463,"-")</f>
        <v>-</v>
      </c>
      <c r="I1463">
        <f>COUNTIFS('Audit Raw data'!AM:AM,"Yes",'Audit Raw data'!J:J,A:A,'Audit Raw data'!E:E,'Day wise agent'!F:F)</f>
        <v>0</v>
      </c>
      <c r="J1463">
        <f>COUNTIFS('Audit Raw data'!AM:AM,"NO",'Audit Raw data'!J:J,A:A,'Audit Raw data'!E:E,'Day wise agent'!F:F)</f>
        <v>0</v>
      </c>
      <c r="K1463" s="12" t="str">
        <f t="shared" si="22"/>
        <v xml:space="preserve"> </v>
      </c>
    </row>
    <row r="1464" spans="3:11" x14ac:dyDescent="0.35">
      <c r="C1464" s="32"/>
      <c r="F1464" s="32"/>
      <c r="G1464">
        <f>COUNTIFS('Audit Raw data'!J:J,A:A,'Audit Raw data'!E:E,F:F)</f>
        <v>0</v>
      </c>
      <c r="H1464" s="42" t="str">
        <f>IFERROR(SUMIFS('Audit Raw data'!BZ:BZ,'Audit Raw data'!J:J,A:A,'Audit Raw data'!E:E,F:F)/G1464,"-")</f>
        <v>-</v>
      </c>
      <c r="I1464">
        <f>COUNTIFS('Audit Raw data'!AM:AM,"Yes",'Audit Raw data'!J:J,A:A,'Audit Raw data'!E:E,'Day wise agent'!F:F)</f>
        <v>0</v>
      </c>
      <c r="J1464">
        <f>COUNTIFS('Audit Raw data'!AM:AM,"NO",'Audit Raw data'!J:J,A:A,'Audit Raw data'!E:E,'Day wise agent'!F:F)</f>
        <v>0</v>
      </c>
      <c r="K1464" s="12" t="str">
        <f t="shared" si="22"/>
        <v xml:space="preserve"> </v>
      </c>
    </row>
    <row r="1465" spans="3:11" x14ac:dyDescent="0.35">
      <c r="C1465" s="32"/>
      <c r="F1465" s="32"/>
      <c r="G1465">
        <f>COUNTIFS('Audit Raw data'!J:J,A:A,'Audit Raw data'!E:E,F:F)</f>
        <v>0</v>
      </c>
      <c r="H1465" s="42" t="str">
        <f>IFERROR(SUMIFS('Audit Raw data'!BZ:BZ,'Audit Raw data'!J:J,A:A,'Audit Raw data'!E:E,F:F)/G1465,"-")</f>
        <v>-</v>
      </c>
      <c r="I1465">
        <f>COUNTIFS('Audit Raw data'!AM:AM,"Yes",'Audit Raw data'!J:J,A:A,'Audit Raw data'!E:E,'Day wise agent'!F:F)</f>
        <v>0</v>
      </c>
      <c r="J1465">
        <f>COUNTIFS('Audit Raw data'!AM:AM,"NO",'Audit Raw data'!J:J,A:A,'Audit Raw data'!E:E,'Day wise agent'!F:F)</f>
        <v>0</v>
      </c>
      <c r="K1465" s="12" t="str">
        <f t="shared" si="22"/>
        <v xml:space="preserve"> </v>
      </c>
    </row>
    <row r="1466" spans="3:11" x14ac:dyDescent="0.35">
      <c r="C1466" s="32"/>
      <c r="F1466" s="32"/>
      <c r="G1466">
        <f>COUNTIFS('Audit Raw data'!J:J,A:A,'Audit Raw data'!E:E,F:F)</f>
        <v>0</v>
      </c>
      <c r="H1466" s="42" t="str">
        <f>IFERROR(SUMIFS('Audit Raw data'!BZ:BZ,'Audit Raw data'!J:J,A:A,'Audit Raw data'!E:E,F:F)/G1466,"-")</f>
        <v>-</v>
      </c>
      <c r="I1466">
        <f>COUNTIFS('Audit Raw data'!AM:AM,"Yes",'Audit Raw data'!J:J,A:A,'Audit Raw data'!E:E,'Day wise agent'!F:F)</f>
        <v>0</v>
      </c>
      <c r="J1466">
        <f>COUNTIFS('Audit Raw data'!AM:AM,"NO",'Audit Raw data'!J:J,A:A,'Audit Raw data'!E:E,'Day wise agent'!F:F)</f>
        <v>0</v>
      </c>
      <c r="K1466" s="12" t="str">
        <f t="shared" si="22"/>
        <v xml:space="preserve"> </v>
      </c>
    </row>
    <row r="1467" spans="3:11" x14ac:dyDescent="0.35">
      <c r="C1467" s="32"/>
      <c r="F1467" s="32"/>
      <c r="G1467">
        <f>COUNTIFS('Audit Raw data'!J:J,A:A,'Audit Raw data'!E:E,F:F)</f>
        <v>0</v>
      </c>
      <c r="H1467" s="42" t="str">
        <f>IFERROR(SUMIFS('Audit Raw data'!BZ:BZ,'Audit Raw data'!J:J,A:A,'Audit Raw data'!E:E,F:F)/G1467,"-")</f>
        <v>-</v>
      </c>
      <c r="I1467">
        <f>COUNTIFS('Audit Raw data'!AM:AM,"Yes",'Audit Raw data'!J:J,A:A,'Audit Raw data'!E:E,'Day wise agent'!F:F)</f>
        <v>0</v>
      </c>
      <c r="J1467">
        <f>COUNTIFS('Audit Raw data'!AM:AM,"NO",'Audit Raw data'!J:J,A:A,'Audit Raw data'!E:E,'Day wise agent'!F:F)</f>
        <v>0</v>
      </c>
      <c r="K1467" s="12" t="str">
        <f t="shared" si="22"/>
        <v xml:space="preserve"> </v>
      </c>
    </row>
    <row r="1468" spans="3:11" x14ac:dyDescent="0.35">
      <c r="C1468" s="32"/>
      <c r="F1468" s="32"/>
      <c r="G1468">
        <f>COUNTIFS('Audit Raw data'!J:J,A:A,'Audit Raw data'!E:E,F:F)</f>
        <v>0</v>
      </c>
      <c r="H1468" s="42" t="str">
        <f>IFERROR(SUMIFS('Audit Raw data'!BZ:BZ,'Audit Raw data'!J:J,A:A,'Audit Raw data'!E:E,F:F)/G1468,"-")</f>
        <v>-</v>
      </c>
      <c r="I1468">
        <f>COUNTIFS('Audit Raw data'!AM:AM,"Yes",'Audit Raw data'!J:J,A:A,'Audit Raw data'!E:E,'Day wise agent'!F:F)</f>
        <v>0</v>
      </c>
      <c r="J1468">
        <f>COUNTIFS('Audit Raw data'!AM:AM,"NO",'Audit Raw data'!J:J,A:A,'Audit Raw data'!E:E,'Day wise agent'!F:F)</f>
        <v>0</v>
      </c>
      <c r="K1468" s="12" t="str">
        <f t="shared" si="22"/>
        <v xml:space="preserve"> </v>
      </c>
    </row>
    <row r="1469" spans="3:11" x14ac:dyDescent="0.35">
      <c r="C1469" s="32"/>
      <c r="F1469" s="32"/>
      <c r="G1469">
        <f>COUNTIFS('Audit Raw data'!J:J,A:A,'Audit Raw data'!E:E,F:F)</f>
        <v>0</v>
      </c>
      <c r="H1469" s="42" t="str">
        <f>IFERROR(SUMIFS('Audit Raw data'!BZ:BZ,'Audit Raw data'!J:J,A:A,'Audit Raw data'!E:E,F:F)/G1469,"-")</f>
        <v>-</v>
      </c>
      <c r="I1469">
        <f>COUNTIFS('Audit Raw data'!AM:AM,"Yes",'Audit Raw data'!J:J,A:A,'Audit Raw data'!E:E,'Day wise agent'!F:F)</f>
        <v>0</v>
      </c>
      <c r="J1469">
        <f>COUNTIFS('Audit Raw data'!AM:AM,"NO",'Audit Raw data'!J:J,A:A,'Audit Raw data'!E:E,'Day wise agent'!F:F)</f>
        <v>0</v>
      </c>
      <c r="K1469" s="12" t="str">
        <f t="shared" si="22"/>
        <v xml:space="preserve"> </v>
      </c>
    </row>
    <row r="1470" spans="3:11" x14ac:dyDescent="0.35">
      <c r="C1470" s="32"/>
      <c r="F1470" s="32"/>
      <c r="G1470">
        <f>COUNTIFS('Audit Raw data'!J:J,A:A,'Audit Raw data'!E:E,F:F)</f>
        <v>0</v>
      </c>
      <c r="H1470" s="42" t="str">
        <f>IFERROR(SUMIFS('Audit Raw data'!BZ:BZ,'Audit Raw data'!J:J,A:A,'Audit Raw data'!E:E,F:F)/G1470,"-")</f>
        <v>-</v>
      </c>
      <c r="I1470">
        <f>COUNTIFS('Audit Raw data'!AM:AM,"Yes",'Audit Raw data'!J:J,A:A,'Audit Raw data'!E:E,'Day wise agent'!F:F)</f>
        <v>0</v>
      </c>
      <c r="J1470">
        <f>COUNTIFS('Audit Raw data'!AM:AM,"NO",'Audit Raw data'!J:J,A:A,'Audit Raw data'!E:E,'Day wise agent'!F:F)</f>
        <v>0</v>
      </c>
      <c r="K1470" s="12" t="str">
        <f t="shared" si="22"/>
        <v xml:space="preserve"> </v>
      </c>
    </row>
    <row r="1471" spans="3:11" x14ac:dyDescent="0.35">
      <c r="C1471" s="32"/>
      <c r="F1471" s="32"/>
      <c r="G1471">
        <f>COUNTIFS('Audit Raw data'!J:J,A:A,'Audit Raw data'!E:E,F:F)</f>
        <v>0</v>
      </c>
      <c r="H1471" s="42" t="str">
        <f>IFERROR(SUMIFS('Audit Raw data'!BZ:BZ,'Audit Raw data'!J:J,A:A,'Audit Raw data'!E:E,F:F)/G1471,"-")</f>
        <v>-</v>
      </c>
      <c r="I1471">
        <f>COUNTIFS('Audit Raw data'!AM:AM,"Yes",'Audit Raw data'!J:J,A:A,'Audit Raw data'!E:E,'Day wise agent'!F:F)</f>
        <v>0</v>
      </c>
      <c r="J1471">
        <f>COUNTIFS('Audit Raw data'!AM:AM,"NO",'Audit Raw data'!J:J,A:A,'Audit Raw data'!E:E,'Day wise agent'!F:F)</f>
        <v>0</v>
      </c>
      <c r="K1471" s="12" t="str">
        <f t="shared" si="22"/>
        <v xml:space="preserve"> </v>
      </c>
    </row>
    <row r="1472" spans="3:11" x14ac:dyDescent="0.35">
      <c r="C1472" s="32"/>
      <c r="F1472" s="32"/>
      <c r="G1472">
        <f>COUNTIFS('Audit Raw data'!J:J,A:A,'Audit Raw data'!E:E,F:F)</f>
        <v>0</v>
      </c>
      <c r="H1472" s="42" t="str">
        <f>IFERROR(SUMIFS('Audit Raw data'!BZ:BZ,'Audit Raw data'!J:J,A:A,'Audit Raw data'!E:E,F:F)/G1472,"-")</f>
        <v>-</v>
      </c>
      <c r="I1472">
        <f>COUNTIFS('Audit Raw data'!AM:AM,"Yes",'Audit Raw data'!J:J,A:A,'Audit Raw data'!E:E,'Day wise agent'!F:F)</f>
        <v>0</v>
      </c>
      <c r="J1472">
        <f>COUNTIFS('Audit Raw data'!AM:AM,"NO",'Audit Raw data'!J:J,A:A,'Audit Raw data'!E:E,'Day wise agent'!F:F)</f>
        <v>0</v>
      </c>
      <c r="K1472" s="12" t="str">
        <f t="shared" si="22"/>
        <v xml:space="preserve"> </v>
      </c>
    </row>
    <row r="1473" spans="3:11" x14ac:dyDescent="0.35">
      <c r="C1473" s="32"/>
      <c r="F1473" s="32"/>
      <c r="G1473">
        <f>COUNTIFS('Audit Raw data'!J:J,A:A,'Audit Raw data'!E:E,F:F)</f>
        <v>0</v>
      </c>
      <c r="H1473" s="42" t="str">
        <f>IFERROR(SUMIFS('Audit Raw data'!BZ:BZ,'Audit Raw data'!J:J,A:A,'Audit Raw data'!E:E,F:F)/G1473,"-")</f>
        <v>-</v>
      </c>
      <c r="I1473">
        <f>COUNTIFS('Audit Raw data'!AM:AM,"Yes",'Audit Raw data'!J:J,A:A,'Audit Raw data'!E:E,'Day wise agent'!F:F)</f>
        <v>0</v>
      </c>
      <c r="J1473">
        <f>COUNTIFS('Audit Raw data'!AM:AM,"NO",'Audit Raw data'!J:J,A:A,'Audit Raw data'!E:E,'Day wise agent'!F:F)</f>
        <v>0</v>
      </c>
      <c r="K1473" s="12" t="str">
        <f t="shared" si="22"/>
        <v xml:space="preserve"> </v>
      </c>
    </row>
    <row r="1474" spans="3:11" x14ac:dyDescent="0.35">
      <c r="C1474" s="32"/>
      <c r="F1474" s="32"/>
      <c r="G1474">
        <f>COUNTIFS('Audit Raw data'!J:J,A:A,'Audit Raw data'!E:E,F:F)</f>
        <v>0</v>
      </c>
      <c r="H1474" s="42" t="str">
        <f>IFERROR(SUMIFS('Audit Raw data'!BZ:BZ,'Audit Raw data'!J:J,A:A,'Audit Raw data'!E:E,F:F)/G1474,"-")</f>
        <v>-</v>
      </c>
      <c r="I1474">
        <f>COUNTIFS('Audit Raw data'!AM:AM,"Yes",'Audit Raw data'!J:J,A:A,'Audit Raw data'!E:E,'Day wise agent'!F:F)</f>
        <v>0</v>
      </c>
      <c r="J1474">
        <f>COUNTIFS('Audit Raw data'!AM:AM,"NO",'Audit Raw data'!J:J,A:A,'Audit Raw data'!E:E,'Day wise agent'!F:F)</f>
        <v>0</v>
      </c>
      <c r="K1474" s="12" t="str">
        <f t="shared" si="22"/>
        <v xml:space="preserve"> </v>
      </c>
    </row>
    <row r="1475" spans="3:11" x14ac:dyDescent="0.35">
      <c r="C1475" s="32"/>
      <c r="F1475" s="32"/>
      <c r="G1475">
        <f>COUNTIFS('Audit Raw data'!J:J,A:A,'Audit Raw data'!E:E,F:F)</f>
        <v>0</v>
      </c>
      <c r="H1475" s="42" t="str">
        <f>IFERROR(SUMIFS('Audit Raw data'!BZ:BZ,'Audit Raw data'!J:J,A:A,'Audit Raw data'!E:E,F:F)/G1475,"-")</f>
        <v>-</v>
      </c>
      <c r="I1475">
        <f>COUNTIFS('Audit Raw data'!AM:AM,"Yes",'Audit Raw data'!J:J,A:A,'Audit Raw data'!E:E,'Day wise agent'!F:F)</f>
        <v>0</v>
      </c>
      <c r="J1475">
        <f>COUNTIFS('Audit Raw data'!AM:AM,"NO",'Audit Raw data'!J:J,A:A,'Audit Raw data'!E:E,'Day wise agent'!F:F)</f>
        <v>0</v>
      </c>
      <c r="K1475" s="12" t="str">
        <f t="shared" ref="K1475:K1538" si="23">IFERROR(I1475/G1475," ")</f>
        <v xml:space="preserve"> </v>
      </c>
    </row>
    <row r="1476" spans="3:11" x14ac:dyDescent="0.35">
      <c r="C1476" s="32"/>
      <c r="F1476" s="32"/>
      <c r="G1476">
        <f>COUNTIFS('Audit Raw data'!J:J,A:A,'Audit Raw data'!E:E,F:F)</f>
        <v>0</v>
      </c>
      <c r="H1476" s="42" t="str">
        <f>IFERROR(SUMIFS('Audit Raw data'!BZ:BZ,'Audit Raw data'!J:J,A:A,'Audit Raw data'!E:E,F:F)/G1476,"-")</f>
        <v>-</v>
      </c>
      <c r="I1476">
        <f>COUNTIFS('Audit Raw data'!AM:AM,"Yes",'Audit Raw data'!J:J,A:A,'Audit Raw data'!E:E,'Day wise agent'!F:F)</f>
        <v>0</v>
      </c>
      <c r="J1476">
        <f>COUNTIFS('Audit Raw data'!AM:AM,"NO",'Audit Raw data'!J:J,A:A,'Audit Raw data'!E:E,'Day wise agent'!F:F)</f>
        <v>0</v>
      </c>
      <c r="K1476" s="12" t="str">
        <f t="shared" si="23"/>
        <v xml:space="preserve"> </v>
      </c>
    </row>
    <row r="1477" spans="3:11" x14ac:dyDescent="0.35">
      <c r="C1477" s="32"/>
      <c r="F1477" s="32"/>
      <c r="G1477">
        <f>COUNTIFS('Audit Raw data'!J:J,A:A,'Audit Raw data'!E:E,F:F)</f>
        <v>0</v>
      </c>
      <c r="H1477" s="42" t="str">
        <f>IFERROR(SUMIFS('Audit Raw data'!BZ:BZ,'Audit Raw data'!J:J,A:A,'Audit Raw data'!E:E,F:F)/G1477,"-")</f>
        <v>-</v>
      </c>
      <c r="I1477">
        <f>COUNTIFS('Audit Raw data'!AM:AM,"Yes",'Audit Raw data'!J:J,A:A,'Audit Raw data'!E:E,'Day wise agent'!F:F)</f>
        <v>0</v>
      </c>
      <c r="J1477">
        <f>COUNTIFS('Audit Raw data'!AM:AM,"NO",'Audit Raw data'!J:J,A:A,'Audit Raw data'!E:E,'Day wise agent'!F:F)</f>
        <v>0</v>
      </c>
      <c r="K1477" s="12" t="str">
        <f t="shared" si="23"/>
        <v xml:space="preserve"> </v>
      </c>
    </row>
    <row r="1478" spans="3:11" x14ac:dyDescent="0.35">
      <c r="C1478" s="32"/>
      <c r="F1478" s="32"/>
      <c r="G1478">
        <f>COUNTIFS('Audit Raw data'!J:J,A:A,'Audit Raw data'!E:E,F:F)</f>
        <v>0</v>
      </c>
      <c r="H1478" s="42" t="str">
        <f>IFERROR(SUMIFS('Audit Raw data'!BZ:BZ,'Audit Raw data'!J:J,A:A,'Audit Raw data'!E:E,F:F)/G1478,"-")</f>
        <v>-</v>
      </c>
      <c r="I1478">
        <f>COUNTIFS('Audit Raw data'!AM:AM,"Yes",'Audit Raw data'!J:J,A:A,'Audit Raw data'!E:E,'Day wise agent'!F:F)</f>
        <v>0</v>
      </c>
      <c r="J1478">
        <f>COUNTIFS('Audit Raw data'!AM:AM,"NO",'Audit Raw data'!J:J,A:A,'Audit Raw data'!E:E,'Day wise agent'!F:F)</f>
        <v>0</v>
      </c>
      <c r="K1478" s="12" t="str">
        <f t="shared" si="23"/>
        <v xml:space="preserve"> </v>
      </c>
    </row>
    <row r="1479" spans="3:11" x14ac:dyDescent="0.35">
      <c r="C1479" s="32"/>
      <c r="F1479" s="32"/>
      <c r="G1479">
        <f>COUNTIFS('Audit Raw data'!J:J,A:A,'Audit Raw data'!E:E,F:F)</f>
        <v>0</v>
      </c>
      <c r="H1479" s="42" t="str">
        <f>IFERROR(SUMIFS('Audit Raw data'!BZ:BZ,'Audit Raw data'!J:J,A:A,'Audit Raw data'!E:E,F:F)/G1479,"-")</f>
        <v>-</v>
      </c>
      <c r="I1479">
        <f>COUNTIFS('Audit Raw data'!AM:AM,"Yes",'Audit Raw data'!J:J,A:A,'Audit Raw data'!E:E,'Day wise agent'!F:F)</f>
        <v>0</v>
      </c>
      <c r="J1479">
        <f>COUNTIFS('Audit Raw data'!AM:AM,"NO",'Audit Raw data'!J:J,A:A,'Audit Raw data'!E:E,'Day wise agent'!F:F)</f>
        <v>0</v>
      </c>
      <c r="K1479" s="12" t="str">
        <f t="shared" si="23"/>
        <v xml:space="preserve"> </v>
      </c>
    </row>
    <row r="1480" spans="3:11" x14ac:dyDescent="0.35">
      <c r="C1480" s="32"/>
      <c r="F1480" s="32"/>
      <c r="G1480">
        <f>COUNTIFS('Audit Raw data'!J:J,A:A,'Audit Raw data'!E:E,F:F)</f>
        <v>0</v>
      </c>
      <c r="H1480" s="42" t="str">
        <f>IFERROR(SUMIFS('Audit Raw data'!BZ:BZ,'Audit Raw data'!J:J,A:A,'Audit Raw data'!E:E,F:F)/G1480,"-")</f>
        <v>-</v>
      </c>
      <c r="I1480">
        <f>COUNTIFS('Audit Raw data'!AM:AM,"Yes",'Audit Raw data'!J:J,A:A,'Audit Raw data'!E:E,'Day wise agent'!F:F)</f>
        <v>0</v>
      </c>
      <c r="J1480">
        <f>COUNTIFS('Audit Raw data'!AM:AM,"NO",'Audit Raw data'!J:J,A:A,'Audit Raw data'!E:E,'Day wise agent'!F:F)</f>
        <v>0</v>
      </c>
      <c r="K1480" s="12" t="str">
        <f t="shared" si="23"/>
        <v xml:space="preserve"> </v>
      </c>
    </row>
    <row r="1481" spans="3:11" x14ac:dyDescent="0.35">
      <c r="C1481" s="32"/>
      <c r="F1481" s="32"/>
      <c r="G1481">
        <f>COUNTIFS('Audit Raw data'!J:J,A:A,'Audit Raw data'!E:E,F:F)</f>
        <v>0</v>
      </c>
      <c r="H1481" s="42" t="str">
        <f>IFERROR(SUMIFS('Audit Raw data'!BZ:BZ,'Audit Raw data'!J:J,A:A,'Audit Raw data'!E:E,F:F)/G1481,"-")</f>
        <v>-</v>
      </c>
      <c r="I1481">
        <f>COUNTIFS('Audit Raw data'!AM:AM,"Yes",'Audit Raw data'!J:J,A:A,'Audit Raw data'!E:E,'Day wise agent'!F:F)</f>
        <v>0</v>
      </c>
      <c r="J1481">
        <f>COUNTIFS('Audit Raw data'!AM:AM,"NO",'Audit Raw data'!J:J,A:A,'Audit Raw data'!E:E,'Day wise agent'!F:F)</f>
        <v>0</v>
      </c>
      <c r="K1481" s="12" t="str">
        <f t="shared" si="23"/>
        <v xml:space="preserve"> </v>
      </c>
    </row>
    <row r="1482" spans="3:11" x14ac:dyDescent="0.35">
      <c r="C1482" s="32"/>
      <c r="F1482" s="32"/>
      <c r="G1482">
        <f>COUNTIFS('Audit Raw data'!J:J,A:A,'Audit Raw data'!E:E,F:F)</f>
        <v>0</v>
      </c>
      <c r="H1482" s="42" t="str">
        <f>IFERROR(SUMIFS('Audit Raw data'!BZ:BZ,'Audit Raw data'!J:J,A:A,'Audit Raw data'!E:E,F:F)/G1482,"-")</f>
        <v>-</v>
      </c>
      <c r="I1482">
        <f>COUNTIFS('Audit Raw data'!AM:AM,"Yes",'Audit Raw data'!J:J,A:A,'Audit Raw data'!E:E,'Day wise agent'!F:F)</f>
        <v>0</v>
      </c>
      <c r="J1482">
        <f>COUNTIFS('Audit Raw data'!AM:AM,"NO",'Audit Raw data'!J:J,A:A,'Audit Raw data'!E:E,'Day wise agent'!F:F)</f>
        <v>0</v>
      </c>
      <c r="K1482" s="12" t="str">
        <f t="shared" si="23"/>
        <v xml:space="preserve"> </v>
      </c>
    </row>
    <row r="1483" spans="3:11" x14ac:dyDescent="0.35">
      <c r="C1483" s="32"/>
      <c r="F1483" s="32"/>
      <c r="G1483">
        <f>COUNTIFS('Audit Raw data'!J:J,A:A,'Audit Raw data'!E:E,F:F)</f>
        <v>0</v>
      </c>
      <c r="H1483" s="42" t="str">
        <f>IFERROR(SUMIFS('Audit Raw data'!BZ:BZ,'Audit Raw data'!J:J,A:A,'Audit Raw data'!E:E,F:F)/G1483,"-")</f>
        <v>-</v>
      </c>
      <c r="I1483">
        <f>COUNTIFS('Audit Raw data'!AM:AM,"Yes",'Audit Raw data'!J:J,A:A,'Audit Raw data'!E:E,'Day wise agent'!F:F)</f>
        <v>0</v>
      </c>
      <c r="J1483">
        <f>COUNTIFS('Audit Raw data'!AM:AM,"NO",'Audit Raw data'!J:J,A:A,'Audit Raw data'!E:E,'Day wise agent'!F:F)</f>
        <v>0</v>
      </c>
      <c r="K1483" s="12" t="str">
        <f t="shared" si="23"/>
        <v xml:space="preserve"> </v>
      </c>
    </row>
    <row r="1484" spans="3:11" x14ac:dyDescent="0.35">
      <c r="C1484" s="32"/>
      <c r="F1484" s="32"/>
      <c r="G1484">
        <f>COUNTIFS('Audit Raw data'!J:J,A:A,'Audit Raw data'!E:E,F:F)</f>
        <v>0</v>
      </c>
      <c r="H1484" s="42" t="str">
        <f>IFERROR(SUMIFS('Audit Raw data'!BZ:BZ,'Audit Raw data'!J:J,A:A,'Audit Raw data'!E:E,F:F)/G1484,"-")</f>
        <v>-</v>
      </c>
      <c r="I1484">
        <f>COUNTIFS('Audit Raw data'!AM:AM,"Yes",'Audit Raw data'!J:J,A:A,'Audit Raw data'!E:E,'Day wise agent'!F:F)</f>
        <v>0</v>
      </c>
      <c r="J1484">
        <f>COUNTIFS('Audit Raw data'!AM:AM,"NO",'Audit Raw data'!J:J,A:A,'Audit Raw data'!E:E,'Day wise agent'!F:F)</f>
        <v>0</v>
      </c>
      <c r="K1484" s="12" t="str">
        <f t="shared" si="23"/>
        <v xml:space="preserve"> </v>
      </c>
    </row>
    <row r="1485" spans="3:11" x14ac:dyDescent="0.35">
      <c r="C1485" s="32"/>
      <c r="F1485" s="32"/>
      <c r="G1485">
        <f>COUNTIFS('Audit Raw data'!J:J,A:A,'Audit Raw data'!E:E,F:F)</f>
        <v>0</v>
      </c>
      <c r="H1485" s="42" t="str">
        <f>IFERROR(SUMIFS('Audit Raw data'!BZ:BZ,'Audit Raw data'!J:J,A:A,'Audit Raw data'!E:E,F:F)/G1485,"-")</f>
        <v>-</v>
      </c>
      <c r="I1485">
        <f>COUNTIFS('Audit Raw data'!AM:AM,"Yes",'Audit Raw data'!J:J,A:A,'Audit Raw data'!E:E,'Day wise agent'!F:F)</f>
        <v>0</v>
      </c>
      <c r="J1485">
        <f>COUNTIFS('Audit Raw data'!AM:AM,"NO",'Audit Raw data'!J:J,A:A,'Audit Raw data'!E:E,'Day wise agent'!F:F)</f>
        <v>0</v>
      </c>
      <c r="K1485" s="12" t="str">
        <f t="shared" si="23"/>
        <v xml:space="preserve"> </v>
      </c>
    </row>
    <row r="1486" spans="3:11" x14ac:dyDescent="0.35">
      <c r="C1486" s="32"/>
      <c r="F1486" s="32"/>
      <c r="G1486">
        <f>COUNTIFS('Audit Raw data'!J:J,A:A,'Audit Raw data'!E:E,F:F)</f>
        <v>0</v>
      </c>
      <c r="H1486" s="42" t="str">
        <f>IFERROR(SUMIFS('Audit Raw data'!BZ:BZ,'Audit Raw data'!J:J,A:A,'Audit Raw data'!E:E,F:F)/G1486,"-")</f>
        <v>-</v>
      </c>
      <c r="I1486">
        <f>COUNTIFS('Audit Raw data'!AM:AM,"Yes",'Audit Raw data'!J:J,A:A,'Audit Raw data'!E:E,'Day wise agent'!F:F)</f>
        <v>0</v>
      </c>
      <c r="J1486">
        <f>COUNTIFS('Audit Raw data'!AM:AM,"NO",'Audit Raw data'!J:J,A:A,'Audit Raw data'!E:E,'Day wise agent'!F:F)</f>
        <v>0</v>
      </c>
      <c r="K1486" s="12" t="str">
        <f t="shared" si="23"/>
        <v xml:space="preserve"> </v>
      </c>
    </row>
    <row r="1487" spans="3:11" x14ac:dyDescent="0.35">
      <c r="C1487" s="32"/>
      <c r="F1487" s="32"/>
      <c r="G1487">
        <f>COUNTIFS('Audit Raw data'!J:J,A:A,'Audit Raw data'!E:E,F:F)</f>
        <v>0</v>
      </c>
      <c r="H1487" s="42" t="str">
        <f>IFERROR(SUMIFS('Audit Raw data'!BZ:BZ,'Audit Raw data'!J:J,A:A,'Audit Raw data'!E:E,F:F)/G1487,"-")</f>
        <v>-</v>
      </c>
      <c r="I1487">
        <f>COUNTIFS('Audit Raw data'!AM:AM,"Yes",'Audit Raw data'!J:J,A:A,'Audit Raw data'!E:E,'Day wise agent'!F:F)</f>
        <v>0</v>
      </c>
      <c r="J1487">
        <f>COUNTIFS('Audit Raw data'!AM:AM,"NO",'Audit Raw data'!J:J,A:A,'Audit Raw data'!E:E,'Day wise agent'!F:F)</f>
        <v>0</v>
      </c>
      <c r="K1487" s="12" t="str">
        <f t="shared" si="23"/>
        <v xml:space="preserve"> </v>
      </c>
    </row>
    <row r="1488" spans="3:11" x14ac:dyDescent="0.35">
      <c r="C1488" s="32"/>
      <c r="F1488" s="32"/>
      <c r="G1488">
        <f>COUNTIFS('Audit Raw data'!J:J,A:A,'Audit Raw data'!E:E,F:F)</f>
        <v>0</v>
      </c>
      <c r="H1488" s="42" t="str">
        <f>IFERROR(SUMIFS('Audit Raw data'!BZ:BZ,'Audit Raw data'!J:J,A:A,'Audit Raw data'!E:E,F:F)/G1488,"-")</f>
        <v>-</v>
      </c>
      <c r="I1488">
        <f>COUNTIFS('Audit Raw data'!AM:AM,"Yes",'Audit Raw data'!J:J,A:A,'Audit Raw data'!E:E,'Day wise agent'!F:F)</f>
        <v>0</v>
      </c>
      <c r="J1488">
        <f>COUNTIFS('Audit Raw data'!AM:AM,"NO",'Audit Raw data'!J:J,A:A,'Audit Raw data'!E:E,'Day wise agent'!F:F)</f>
        <v>0</v>
      </c>
      <c r="K1488" s="12" t="str">
        <f t="shared" si="23"/>
        <v xml:space="preserve"> </v>
      </c>
    </row>
    <row r="1489" spans="3:11" x14ac:dyDescent="0.35">
      <c r="C1489" s="32"/>
      <c r="F1489" s="32"/>
      <c r="G1489">
        <f>COUNTIFS('Audit Raw data'!J:J,A:A,'Audit Raw data'!E:E,F:F)</f>
        <v>0</v>
      </c>
      <c r="H1489" s="42" t="str">
        <f>IFERROR(SUMIFS('Audit Raw data'!BZ:BZ,'Audit Raw data'!J:J,A:A,'Audit Raw data'!E:E,F:F)/G1489,"-")</f>
        <v>-</v>
      </c>
      <c r="I1489">
        <f>COUNTIFS('Audit Raw data'!AM:AM,"Yes",'Audit Raw data'!J:J,A:A,'Audit Raw data'!E:E,'Day wise agent'!F:F)</f>
        <v>0</v>
      </c>
      <c r="J1489">
        <f>COUNTIFS('Audit Raw data'!AM:AM,"NO",'Audit Raw data'!J:J,A:A,'Audit Raw data'!E:E,'Day wise agent'!F:F)</f>
        <v>0</v>
      </c>
      <c r="K1489" s="12" t="str">
        <f t="shared" si="23"/>
        <v xml:space="preserve"> </v>
      </c>
    </row>
    <row r="1490" spans="3:11" x14ac:dyDescent="0.35">
      <c r="C1490" s="32"/>
      <c r="F1490" s="32"/>
      <c r="G1490">
        <f>COUNTIFS('Audit Raw data'!J:J,A:A,'Audit Raw data'!E:E,F:F)</f>
        <v>0</v>
      </c>
      <c r="H1490" s="42" t="str">
        <f>IFERROR(SUMIFS('Audit Raw data'!BZ:BZ,'Audit Raw data'!J:J,A:A,'Audit Raw data'!E:E,F:F)/G1490,"-")</f>
        <v>-</v>
      </c>
      <c r="I1490">
        <f>COUNTIFS('Audit Raw data'!AM:AM,"Yes",'Audit Raw data'!J:J,A:A,'Audit Raw data'!E:E,'Day wise agent'!F:F)</f>
        <v>0</v>
      </c>
      <c r="J1490">
        <f>COUNTIFS('Audit Raw data'!AM:AM,"NO",'Audit Raw data'!J:J,A:A,'Audit Raw data'!E:E,'Day wise agent'!F:F)</f>
        <v>0</v>
      </c>
      <c r="K1490" s="12" t="str">
        <f t="shared" si="23"/>
        <v xml:space="preserve"> </v>
      </c>
    </row>
    <row r="1491" spans="3:11" x14ac:dyDescent="0.35">
      <c r="C1491" s="32"/>
      <c r="F1491" s="32"/>
      <c r="G1491">
        <f>COUNTIFS('Audit Raw data'!J:J,A:A,'Audit Raw data'!E:E,F:F)</f>
        <v>0</v>
      </c>
      <c r="H1491" s="42" t="str">
        <f>IFERROR(SUMIFS('Audit Raw data'!BZ:BZ,'Audit Raw data'!J:J,A:A,'Audit Raw data'!E:E,F:F)/G1491,"-")</f>
        <v>-</v>
      </c>
      <c r="I1491">
        <f>COUNTIFS('Audit Raw data'!AM:AM,"Yes",'Audit Raw data'!J:J,A:A,'Audit Raw data'!E:E,'Day wise agent'!F:F)</f>
        <v>0</v>
      </c>
      <c r="J1491">
        <f>COUNTIFS('Audit Raw data'!AM:AM,"NO",'Audit Raw data'!J:J,A:A,'Audit Raw data'!E:E,'Day wise agent'!F:F)</f>
        <v>0</v>
      </c>
      <c r="K1491" s="12" t="str">
        <f t="shared" si="23"/>
        <v xml:space="preserve"> </v>
      </c>
    </row>
    <row r="1492" spans="3:11" x14ac:dyDescent="0.35">
      <c r="C1492" s="32"/>
      <c r="F1492" s="32"/>
      <c r="G1492">
        <f>COUNTIFS('Audit Raw data'!J:J,A:A,'Audit Raw data'!E:E,F:F)</f>
        <v>0</v>
      </c>
      <c r="H1492" s="42" t="str">
        <f>IFERROR(SUMIFS('Audit Raw data'!BZ:BZ,'Audit Raw data'!J:J,A:A,'Audit Raw data'!E:E,F:F)/G1492,"-")</f>
        <v>-</v>
      </c>
      <c r="I1492">
        <f>COUNTIFS('Audit Raw data'!AM:AM,"Yes",'Audit Raw data'!J:J,A:A,'Audit Raw data'!E:E,'Day wise agent'!F:F)</f>
        <v>0</v>
      </c>
      <c r="J1492">
        <f>COUNTIFS('Audit Raw data'!AM:AM,"NO",'Audit Raw data'!J:J,A:A,'Audit Raw data'!E:E,'Day wise agent'!F:F)</f>
        <v>0</v>
      </c>
      <c r="K1492" s="12" t="str">
        <f t="shared" si="23"/>
        <v xml:space="preserve"> </v>
      </c>
    </row>
    <row r="1493" spans="3:11" x14ac:dyDescent="0.35">
      <c r="C1493" s="32"/>
      <c r="F1493" s="32"/>
      <c r="G1493">
        <f>COUNTIFS('Audit Raw data'!J:J,A:A,'Audit Raw data'!E:E,F:F)</f>
        <v>0</v>
      </c>
      <c r="H1493" s="42" t="str">
        <f>IFERROR(SUMIFS('Audit Raw data'!BZ:BZ,'Audit Raw data'!J:J,A:A,'Audit Raw data'!E:E,F:F)/G1493,"-")</f>
        <v>-</v>
      </c>
      <c r="I1493">
        <f>COUNTIFS('Audit Raw data'!AM:AM,"Yes",'Audit Raw data'!J:J,A:A,'Audit Raw data'!E:E,'Day wise agent'!F:F)</f>
        <v>0</v>
      </c>
      <c r="J1493">
        <f>COUNTIFS('Audit Raw data'!AM:AM,"NO",'Audit Raw data'!J:J,A:A,'Audit Raw data'!E:E,'Day wise agent'!F:F)</f>
        <v>0</v>
      </c>
      <c r="K1493" s="12" t="str">
        <f t="shared" si="23"/>
        <v xml:space="preserve"> </v>
      </c>
    </row>
    <row r="1494" spans="3:11" x14ac:dyDescent="0.35">
      <c r="C1494" s="32"/>
      <c r="F1494" s="32"/>
      <c r="G1494">
        <f>COUNTIFS('Audit Raw data'!J:J,A:A,'Audit Raw data'!E:E,F:F)</f>
        <v>0</v>
      </c>
      <c r="H1494" s="42" t="str">
        <f>IFERROR(SUMIFS('Audit Raw data'!BZ:BZ,'Audit Raw data'!J:J,A:A,'Audit Raw data'!E:E,F:F)/G1494,"-")</f>
        <v>-</v>
      </c>
      <c r="I1494">
        <f>COUNTIFS('Audit Raw data'!AM:AM,"Yes",'Audit Raw data'!J:J,A:A,'Audit Raw data'!E:E,'Day wise agent'!F:F)</f>
        <v>0</v>
      </c>
      <c r="J1494">
        <f>COUNTIFS('Audit Raw data'!AM:AM,"NO",'Audit Raw data'!J:J,A:A,'Audit Raw data'!E:E,'Day wise agent'!F:F)</f>
        <v>0</v>
      </c>
      <c r="K1494" s="12" t="str">
        <f t="shared" si="23"/>
        <v xml:space="preserve"> </v>
      </c>
    </row>
    <row r="1495" spans="3:11" x14ac:dyDescent="0.35">
      <c r="C1495" s="32"/>
      <c r="F1495" s="32"/>
      <c r="G1495">
        <f>COUNTIFS('Audit Raw data'!J:J,A:A,'Audit Raw data'!E:E,F:F)</f>
        <v>0</v>
      </c>
      <c r="H1495" s="42" t="str">
        <f>IFERROR(SUMIFS('Audit Raw data'!BZ:BZ,'Audit Raw data'!J:J,A:A,'Audit Raw data'!E:E,F:F)/G1495,"-")</f>
        <v>-</v>
      </c>
      <c r="I1495">
        <f>COUNTIFS('Audit Raw data'!AM:AM,"Yes",'Audit Raw data'!J:J,A:A,'Audit Raw data'!E:E,'Day wise agent'!F:F)</f>
        <v>0</v>
      </c>
      <c r="J1495">
        <f>COUNTIFS('Audit Raw data'!AM:AM,"NO",'Audit Raw data'!J:J,A:A,'Audit Raw data'!E:E,'Day wise agent'!F:F)</f>
        <v>0</v>
      </c>
      <c r="K1495" s="12" t="str">
        <f t="shared" si="23"/>
        <v xml:space="preserve"> </v>
      </c>
    </row>
    <row r="1496" spans="3:11" x14ac:dyDescent="0.35">
      <c r="C1496" s="32"/>
      <c r="F1496" s="32"/>
      <c r="G1496">
        <f>COUNTIFS('Audit Raw data'!J:J,A:A,'Audit Raw data'!E:E,F:F)</f>
        <v>0</v>
      </c>
      <c r="H1496" s="42" t="str">
        <f>IFERROR(SUMIFS('Audit Raw data'!BZ:BZ,'Audit Raw data'!J:J,A:A,'Audit Raw data'!E:E,F:F)/G1496,"-")</f>
        <v>-</v>
      </c>
      <c r="I1496">
        <f>COUNTIFS('Audit Raw data'!AM:AM,"Yes",'Audit Raw data'!J:J,A:A,'Audit Raw data'!E:E,'Day wise agent'!F:F)</f>
        <v>0</v>
      </c>
      <c r="J1496">
        <f>COUNTIFS('Audit Raw data'!AM:AM,"NO",'Audit Raw data'!J:J,A:A,'Audit Raw data'!E:E,'Day wise agent'!F:F)</f>
        <v>0</v>
      </c>
      <c r="K1496" s="12" t="str">
        <f t="shared" si="23"/>
        <v xml:space="preserve"> </v>
      </c>
    </row>
    <row r="1497" spans="3:11" x14ac:dyDescent="0.35">
      <c r="C1497" s="32"/>
      <c r="F1497" s="32"/>
      <c r="G1497">
        <f>COUNTIFS('Audit Raw data'!J:J,A:A,'Audit Raw data'!E:E,F:F)</f>
        <v>0</v>
      </c>
      <c r="H1497" s="42" t="str">
        <f>IFERROR(SUMIFS('Audit Raw data'!BZ:BZ,'Audit Raw data'!J:J,A:A,'Audit Raw data'!E:E,F:F)/G1497,"-")</f>
        <v>-</v>
      </c>
      <c r="I1497">
        <f>COUNTIFS('Audit Raw data'!AM:AM,"Yes",'Audit Raw data'!J:J,A:A,'Audit Raw data'!E:E,'Day wise agent'!F:F)</f>
        <v>0</v>
      </c>
      <c r="J1497">
        <f>COUNTIFS('Audit Raw data'!AM:AM,"NO",'Audit Raw data'!J:J,A:A,'Audit Raw data'!E:E,'Day wise agent'!F:F)</f>
        <v>0</v>
      </c>
      <c r="K1497" s="12" t="str">
        <f t="shared" si="23"/>
        <v xml:space="preserve"> </v>
      </c>
    </row>
    <row r="1498" spans="3:11" x14ac:dyDescent="0.35">
      <c r="C1498" s="32"/>
      <c r="F1498" s="32"/>
      <c r="G1498">
        <f>COUNTIFS('Audit Raw data'!J:J,A:A,'Audit Raw data'!E:E,F:F)</f>
        <v>0</v>
      </c>
      <c r="H1498" s="42" t="str">
        <f>IFERROR(SUMIFS('Audit Raw data'!BZ:BZ,'Audit Raw data'!J:J,A:A,'Audit Raw data'!E:E,F:F)/G1498,"-")</f>
        <v>-</v>
      </c>
      <c r="I1498">
        <f>COUNTIFS('Audit Raw data'!AM:AM,"Yes",'Audit Raw data'!J:J,A:A,'Audit Raw data'!E:E,'Day wise agent'!F:F)</f>
        <v>0</v>
      </c>
      <c r="J1498">
        <f>COUNTIFS('Audit Raw data'!AM:AM,"NO",'Audit Raw data'!J:J,A:A,'Audit Raw data'!E:E,'Day wise agent'!F:F)</f>
        <v>0</v>
      </c>
      <c r="K1498" s="12" t="str">
        <f t="shared" si="23"/>
        <v xml:space="preserve"> </v>
      </c>
    </row>
    <row r="1499" spans="3:11" x14ac:dyDescent="0.35">
      <c r="C1499" s="32"/>
      <c r="F1499" s="32"/>
      <c r="G1499">
        <f>COUNTIFS('Audit Raw data'!J:J,A:A,'Audit Raw data'!E:E,F:F)</f>
        <v>0</v>
      </c>
      <c r="H1499" s="42" t="str">
        <f>IFERROR(SUMIFS('Audit Raw data'!BZ:BZ,'Audit Raw data'!J:J,A:A,'Audit Raw data'!E:E,F:F)/G1499,"-")</f>
        <v>-</v>
      </c>
      <c r="I1499">
        <f>COUNTIFS('Audit Raw data'!AM:AM,"Yes",'Audit Raw data'!J:J,A:A,'Audit Raw data'!E:E,'Day wise agent'!F:F)</f>
        <v>0</v>
      </c>
      <c r="J1499">
        <f>COUNTIFS('Audit Raw data'!AM:AM,"NO",'Audit Raw data'!J:J,A:A,'Audit Raw data'!E:E,'Day wise agent'!F:F)</f>
        <v>0</v>
      </c>
      <c r="K1499" s="12" t="str">
        <f t="shared" si="23"/>
        <v xml:space="preserve"> </v>
      </c>
    </row>
    <row r="1500" spans="3:11" x14ac:dyDescent="0.35">
      <c r="C1500" s="32"/>
      <c r="F1500" s="32"/>
      <c r="G1500">
        <f>COUNTIFS('Audit Raw data'!J:J,A:A,'Audit Raw data'!E:E,F:F)</f>
        <v>0</v>
      </c>
      <c r="H1500" s="42" t="str">
        <f>IFERROR(SUMIFS('Audit Raw data'!BZ:BZ,'Audit Raw data'!J:J,A:A,'Audit Raw data'!E:E,F:F)/G1500,"-")</f>
        <v>-</v>
      </c>
      <c r="I1500">
        <f>COUNTIFS('Audit Raw data'!AM:AM,"Yes",'Audit Raw data'!J:J,A:A,'Audit Raw data'!E:E,'Day wise agent'!F:F)</f>
        <v>0</v>
      </c>
      <c r="J1500">
        <f>COUNTIFS('Audit Raw data'!AM:AM,"NO",'Audit Raw data'!J:J,A:A,'Audit Raw data'!E:E,'Day wise agent'!F:F)</f>
        <v>0</v>
      </c>
      <c r="K1500" s="12" t="str">
        <f t="shared" si="23"/>
        <v xml:space="preserve"> </v>
      </c>
    </row>
    <row r="1501" spans="3:11" x14ac:dyDescent="0.35">
      <c r="C1501" s="32"/>
      <c r="F1501" s="32"/>
      <c r="G1501">
        <f>COUNTIFS('Audit Raw data'!J:J,A:A,'Audit Raw data'!E:E,F:F)</f>
        <v>0</v>
      </c>
      <c r="H1501" s="42" t="str">
        <f>IFERROR(SUMIFS('Audit Raw data'!BZ:BZ,'Audit Raw data'!J:J,A:A,'Audit Raw data'!E:E,F:F)/G1501,"-")</f>
        <v>-</v>
      </c>
      <c r="I1501">
        <f>COUNTIFS('Audit Raw data'!AM:AM,"Yes",'Audit Raw data'!J:J,A:A,'Audit Raw data'!E:E,'Day wise agent'!F:F)</f>
        <v>0</v>
      </c>
      <c r="J1501">
        <f>COUNTIFS('Audit Raw data'!AM:AM,"NO",'Audit Raw data'!J:J,A:A,'Audit Raw data'!E:E,'Day wise agent'!F:F)</f>
        <v>0</v>
      </c>
      <c r="K1501" s="12" t="str">
        <f t="shared" si="23"/>
        <v xml:space="preserve"> </v>
      </c>
    </row>
    <row r="1502" spans="3:11" x14ac:dyDescent="0.35">
      <c r="C1502" s="32"/>
      <c r="F1502" s="32"/>
      <c r="G1502">
        <f>COUNTIFS('Audit Raw data'!J:J,A:A,'Audit Raw data'!E:E,F:F)</f>
        <v>0</v>
      </c>
      <c r="H1502" s="42" t="str">
        <f>IFERROR(SUMIFS('Audit Raw data'!BZ:BZ,'Audit Raw data'!J:J,A:A,'Audit Raw data'!E:E,F:F)/G1502,"-")</f>
        <v>-</v>
      </c>
      <c r="I1502">
        <f>COUNTIFS('Audit Raw data'!AM:AM,"Yes",'Audit Raw data'!J:J,A:A,'Audit Raw data'!E:E,'Day wise agent'!F:F)</f>
        <v>0</v>
      </c>
      <c r="J1502">
        <f>COUNTIFS('Audit Raw data'!AM:AM,"NO",'Audit Raw data'!J:J,A:A,'Audit Raw data'!E:E,'Day wise agent'!F:F)</f>
        <v>0</v>
      </c>
      <c r="K1502" s="12" t="str">
        <f t="shared" si="23"/>
        <v xml:space="preserve"> </v>
      </c>
    </row>
    <row r="1503" spans="3:11" x14ac:dyDescent="0.35">
      <c r="C1503" s="32"/>
      <c r="F1503" s="32"/>
      <c r="G1503">
        <f>COUNTIFS('Audit Raw data'!J:J,A:A,'Audit Raw data'!E:E,F:F)</f>
        <v>0</v>
      </c>
      <c r="H1503" s="42" t="str">
        <f>IFERROR(SUMIFS('Audit Raw data'!BZ:BZ,'Audit Raw data'!J:J,A:A,'Audit Raw data'!E:E,F:F)/G1503,"-")</f>
        <v>-</v>
      </c>
      <c r="I1503">
        <f>COUNTIFS('Audit Raw data'!AM:AM,"Yes",'Audit Raw data'!J:J,A:A,'Audit Raw data'!E:E,'Day wise agent'!F:F)</f>
        <v>0</v>
      </c>
      <c r="J1503">
        <f>COUNTIFS('Audit Raw data'!AM:AM,"NO",'Audit Raw data'!J:J,A:A,'Audit Raw data'!E:E,'Day wise agent'!F:F)</f>
        <v>0</v>
      </c>
      <c r="K1503" s="12" t="str">
        <f t="shared" si="23"/>
        <v xml:space="preserve"> </v>
      </c>
    </row>
    <row r="1504" spans="3:11" x14ac:dyDescent="0.35">
      <c r="C1504" s="32"/>
      <c r="F1504" s="32"/>
      <c r="G1504">
        <f>COUNTIFS('Audit Raw data'!J:J,A:A,'Audit Raw data'!E:E,F:F)</f>
        <v>0</v>
      </c>
      <c r="H1504" s="42" t="str">
        <f>IFERROR(SUMIFS('Audit Raw data'!BZ:BZ,'Audit Raw data'!J:J,A:A,'Audit Raw data'!E:E,F:F)/G1504,"-")</f>
        <v>-</v>
      </c>
      <c r="I1504">
        <f>COUNTIFS('Audit Raw data'!AM:AM,"Yes",'Audit Raw data'!J:J,A:A,'Audit Raw data'!E:E,'Day wise agent'!F:F)</f>
        <v>0</v>
      </c>
      <c r="J1504">
        <f>COUNTIFS('Audit Raw data'!AM:AM,"NO",'Audit Raw data'!J:J,A:A,'Audit Raw data'!E:E,'Day wise agent'!F:F)</f>
        <v>0</v>
      </c>
      <c r="K1504" s="12" t="str">
        <f t="shared" si="23"/>
        <v xml:space="preserve"> </v>
      </c>
    </row>
    <row r="1505" spans="3:11" x14ac:dyDescent="0.35">
      <c r="C1505" s="32"/>
      <c r="F1505" s="32"/>
      <c r="G1505">
        <f>COUNTIFS('Audit Raw data'!J:J,A:A,'Audit Raw data'!E:E,F:F)</f>
        <v>0</v>
      </c>
      <c r="H1505" s="42" t="str">
        <f>IFERROR(SUMIFS('Audit Raw data'!BZ:BZ,'Audit Raw data'!J:J,A:A,'Audit Raw data'!E:E,F:F)/G1505,"-")</f>
        <v>-</v>
      </c>
      <c r="I1505">
        <f>COUNTIFS('Audit Raw data'!AM:AM,"Yes",'Audit Raw data'!J:J,A:A,'Audit Raw data'!E:E,'Day wise agent'!F:F)</f>
        <v>0</v>
      </c>
      <c r="J1505">
        <f>COUNTIFS('Audit Raw data'!AM:AM,"NO",'Audit Raw data'!J:J,A:A,'Audit Raw data'!E:E,'Day wise agent'!F:F)</f>
        <v>0</v>
      </c>
      <c r="K1505" s="12" t="str">
        <f t="shared" si="23"/>
        <v xml:space="preserve"> </v>
      </c>
    </row>
    <row r="1506" spans="3:11" x14ac:dyDescent="0.35">
      <c r="C1506" s="32"/>
      <c r="F1506" s="32"/>
      <c r="G1506">
        <f>COUNTIFS('Audit Raw data'!J:J,A:A,'Audit Raw data'!E:E,F:F)</f>
        <v>0</v>
      </c>
      <c r="H1506" s="42" t="str">
        <f>IFERROR(SUMIFS('Audit Raw data'!BZ:BZ,'Audit Raw data'!J:J,A:A,'Audit Raw data'!E:E,F:F)/G1506,"-")</f>
        <v>-</v>
      </c>
      <c r="I1506">
        <f>COUNTIFS('Audit Raw data'!AM:AM,"Yes",'Audit Raw data'!J:J,A:A,'Audit Raw data'!E:E,'Day wise agent'!F:F)</f>
        <v>0</v>
      </c>
      <c r="J1506">
        <f>COUNTIFS('Audit Raw data'!AM:AM,"NO",'Audit Raw data'!J:J,A:A,'Audit Raw data'!E:E,'Day wise agent'!F:F)</f>
        <v>0</v>
      </c>
      <c r="K1506" s="12" t="str">
        <f t="shared" si="23"/>
        <v xml:space="preserve"> </v>
      </c>
    </row>
    <row r="1507" spans="3:11" x14ac:dyDescent="0.35">
      <c r="C1507" s="32"/>
      <c r="F1507" s="32"/>
      <c r="G1507">
        <f>COUNTIFS('Audit Raw data'!J:J,A:A,'Audit Raw data'!E:E,F:F)</f>
        <v>0</v>
      </c>
      <c r="H1507" s="42" t="str">
        <f>IFERROR(SUMIFS('Audit Raw data'!BZ:BZ,'Audit Raw data'!J:J,A:A,'Audit Raw data'!E:E,F:F)/G1507,"-")</f>
        <v>-</v>
      </c>
      <c r="I1507">
        <f>COUNTIFS('Audit Raw data'!AM:AM,"Yes",'Audit Raw data'!J:J,A:A,'Audit Raw data'!E:E,'Day wise agent'!F:F)</f>
        <v>0</v>
      </c>
      <c r="J1507">
        <f>COUNTIFS('Audit Raw data'!AM:AM,"NO",'Audit Raw data'!J:J,A:A,'Audit Raw data'!E:E,'Day wise agent'!F:F)</f>
        <v>0</v>
      </c>
      <c r="K1507" s="12" t="str">
        <f t="shared" si="23"/>
        <v xml:space="preserve"> </v>
      </c>
    </row>
    <row r="1508" spans="3:11" x14ac:dyDescent="0.35">
      <c r="C1508" s="32"/>
      <c r="F1508" s="32"/>
      <c r="G1508">
        <f>COUNTIFS('Audit Raw data'!J:J,A:A,'Audit Raw data'!E:E,F:F)</f>
        <v>0</v>
      </c>
      <c r="H1508" s="42" t="str">
        <f>IFERROR(SUMIFS('Audit Raw data'!BZ:BZ,'Audit Raw data'!J:J,A:A,'Audit Raw data'!E:E,F:F)/G1508,"-")</f>
        <v>-</v>
      </c>
      <c r="I1508">
        <f>COUNTIFS('Audit Raw data'!AM:AM,"Yes",'Audit Raw data'!J:J,A:A,'Audit Raw data'!E:E,'Day wise agent'!F:F)</f>
        <v>0</v>
      </c>
      <c r="J1508">
        <f>COUNTIFS('Audit Raw data'!AM:AM,"NO",'Audit Raw data'!J:J,A:A,'Audit Raw data'!E:E,'Day wise agent'!F:F)</f>
        <v>0</v>
      </c>
      <c r="K1508" s="12" t="str">
        <f t="shared" si="23"/>
        <v xml:space="preserve"> </v>
      </c>
    </row>
    <row r="1509" spans="3:11" x14ac:dyDescent="0.35">
      <c r="C1509" s="32"/>
      <c r="F1509" s="32"/>
      <c r="G1509">
        <f>COUNTIFS('Audit Raw data'!J:J,A:A,'Audit Raw data'!E:E,F:F)</f>
        <v>0</v>
      </c>
      <c r="H1509" s="42" t="str">
        <f>IFERROR(SUMIFS('Audit Raw data'!BZ:BZ,'Audit Raw data'!J:J,A:A,'Audit Raw data'!E:E,F:F)/G1509,"-")</f>
        <v>-</v>
      </c>
      <c r="I1509">
        <f>COUNTIFS('Audit Raw data'!AM:AM,"Yes",'Audit Raw data'!J:J,A:A,'Audit Raw data'!E:E,'Day wise agent'!F:F)</f>
        <v>0</v>
      </c>
      <c r="J1509">
        <f>COUNTIFS('Audit Raw data'!AM:AM,"NO",'Audit Raw data'!J:J,A:A,'Audit Raw data'!E:E,'Day wise agent'!F:F)</f>
        <v>0</v>
      </c>
      <c r="K1509" s="12" t="str">
        <f t="shared" si="23"/>
        <v xml:space="preserve"> </v>
      </c>
    </row>
    <row r="1510" spans="3:11" x14ac:dyDescent="0.35">
      <c r="C1510" s="32"/>
      <c r="F1510" s="32"/>
      <c r="G1510">
        <f>COUNTIFS('Audit Raw data'!J:J,A:A,'Audit Raw data'!E:E,F:F)</f>
        <v>0</v>
      </c>
      <c r="H1510" s="42" t="str">
        <f>IFERROR(SUMIFS('Audit Raw data'!BZ:BZ,'Audit Raw data'!J:J,A:A,'Audit Raw data'!E:E,F:F)/G1510,"-")</f>
        <v>-</v>
      </c>
      <c r="I1510">
        <f>COUNTIFS('Audit Raw data'!AM:AM,"Yes",'Audit Raw data'!J:J,A:A,'Audit Raw data'!E:E,'Day wise agent'!F:F)</f>
        <v>0</v>
      </c>
      <c r="J1510">
        <f>COUNTIFS('Audit Raw data'!AM:AM,"NO",'Audit Raw data'!J:J,A:A,'Audit Raw data'!E:E,'Day wise agent'!F:F)</f>
        <v>0</v>
      </c>
      <c r="K1510" s="12" t="str">
        <f t="shared" si="23"/>
        <v xml:space="preserve"> </v>
      </c>
    </row>
    <row r="1511" spans="3:11" x14ac:dyDescent="0.35">
      <c r="C1511" s="32"/>
      <c r="F1511" s="32"/>
      <c r="G1511">
        <f>COUNTIFS('Audit Raw data'!J:J,A:A,'Audit Raw data'!E:E,F:F)</f>
        <v>0</v>
      </c>
      <c r="H1511" s="42" t="str">
        <f>IFERROR(SUMIFS('Audit Raw data'!BZ:BZ,'Audit Raw data'!J:J,A:A,'Audit Raw data'!E:E,F:F)/G1511,"-")</f>
        <v>-</v>
      </c>
      <c r="I1511">
        <f>COUNTIFS('Audit Raw data'!AM:AM,"Yes",'Audit Raw data'!J:J,A:A,'Audit Raw data'!E:E,'Day wise agent'!F:F)</f>
        <v>0</v>
      </c>
      <c r="J1511">
        <f>COUNTIFS('Audit Raw data'!AM:AM,"NO",'Audit Raw data'!J:J,A:A,'Audit Raw data'!E:E,'Day wise agent'!F:F)</f>
        <v>0</v>
      </c>
      <c r="K1511" s="12" t="str">
        <f t="shared" si="23"/>
        <v xml:space="preserve"> </v>
      </c>
    </row>
    <row r="1512" spans="3:11" x14ac:dyDescent="0.35">
      <c r="C1512" s="32"/>
      <c r="F1512" s="32"/>
      <c r="G1512">
        <f>COUNTIFS('Audit Raw data'!J:J,A:A,'Audit Raw data'!E:E,F:F)</f>
        <v>0</v>
      </c>
      <c r="H1512" s="42" t="str">
        <f>IFERROR(SUMIFS('Audit Raw data'!BZ:BZ,'Audit Raw data'!J:J,A:A,'Audit Raw data'!E:E,F:F)/G1512,"-")</f>
        <v>-</v>
      </c>
      <c r="I1512">
        <f>COUNTIFS('Audit Raw data'!AM:AM,"Yes",'Audit Raw data'!J:J,A:A,'Audit Raw data'!E:E,'Day wise agent'!F:F)</f>
        <v>0</v>
      </c>
      <c r="J1512">
        <f>COUNTIFS('Audit Raw data'!AM:AM,"NO",'Audit Raw data'!J:J,A:A,'Audit Raw data'!E:E,'Day wise agent'!F:F)</f>
        <v>0</v>
      </c>
      <c r="K1512" s="12" t="str">
        <f t="shared" si="23"/>
        <v xml:space="preserve"> </v>
      </c>
    </row>
    <row r="1513" spans="3:11" x14ac:dyDescent="0.35">
      <c r="C1513" s="32"/>
      <c r="F1513" s="32"/>
      <c r="G1513">
        <f>COUNTIFS('Audit Raw data'!J:J,A:A,'Audit Raw data'!E:E,F:F)</f>
        <v>0</v>
      </c>
      <c r="H1513" s="42" t="str">
        <f>IFERROR(SUMIFS('Audit Raw data'!BZ:BZ,'Audit Raw data'!J:J,A:A,'Audit Raw data'!E:E,F:F)/G1513,"-")</f>
        <v>-</v>
      </c>
      <c r="I1513">
        <f>COUNTIFS('Audit Raw data'!AM:AM,"Yes",'Audit Raw data'!J:J,A:A,'Audit Raw data'!E:E,'Day wise agent'!F:F)</f>
        <v>0</v>
      </c>
      <c r="J1513">
        <f>COUNTIFS('Audit Raw data'!AM:AM,"NO",'Audit Raw data'!J:J,A:A,'Audit Raw data'!E:E,'Day wise agent'!F:F)</f>
        <v>0</v>
      </c>
      <c r="K1513" s="12" t="str">
        <f t="shared" si="23"/>
        <v xml:space="preserve"> </v>
      </c>
    </row>
    <row r="1514" spans="3:11" x14ac:dyDescent="0.35">
      <c r="C1514" s="32"/>
      <c r="F1514" s="32"/>
      <c r="G1514">
        <f>COUNTIFS('Audit Raw data'!J:J,A:A,'Audit Raw data'!E:E,F:F)</f>
        <v>0</v>
      </c>
      <c r="H1514" s="42" t="str">
        <f>IFERROR(SUMIFS('Audit Raw data'!BZ:BZ,'Audit Raw data'!J:J,A:A,'Audit Raw data'!E:E,F:F)/G1514,"-")</f>
        <v>-</v>
      </c>
      <c r="I1514">
        <f>COUNTIFS('Audit Raw data'!AM:AM,"Yes",'Audit Raw data'!J:J,A:A,'Audit Raw data'!E:E,'Day wise agent'!F:F)</f>
        <v>0</v>
      </c>
      <c r="J1514">
        <f>COUNTIFS('Audit Raw data'!AM:AM,"NO",'Audit Raw data'!J:J,A:A,'Audit Raw data'!E:E,'Day wise agent'!F:F)</f>
        <v>0</v>
      </c>
      <c r="K1514" s="12" t="str">
        <f t="shared" si="23"/>
        <v xml:space="preserve"> </v>
      </c>
    </row>
    <row r="1515" spans="3:11" x14ac:dyDescent="0.35">
      <c r="C1515" s="32"/>
      <c r="F1515" s="32"/>
      <c r="G1515">
        <f>COUNTIFS('Audit Raw data'!J:J,A:A,'Audit Raw data'!E:E,F:F)</f>
        <v>0</v>
      </c>
      <c r="H1515" s="42" t="str">
        <f>IFERROR(SUMIFS('Audit Raw data'!BZ:BZ,'Audit Raw data'!J:J,A:A,'Audit Raw data'!E:E,F:F)/G1515,"-")</f>
        <v>-</v>
      </c>
      <c r="I1515">
        <f>COUNTIFS('Audit Raw data'!AM:AM,"Yes",'Audit Raw data'!J:J,A:A,'Audit Raw data'!E:E,'Day wise agent'!F:F)</f>
        <v>0</v>
      </c>
      <c r="J1515">
        <f>COUNTIFS('Audit Raw data'!AM:AM,"NO",'Audit Raw data'!J:J,A:A,'Audit Raw data'!E:E,'Day wise agent'!F:F)</f>
        <v>0</v>
      </c>
      <c r="K1515" s="12" t="str">
        <f t="shared" si="23"/>
        <v xml:space="preserve"> </v>
      </c>
    </row>
    <row r="1516" spans="3:11" x14ac:dyDescent="0.35">
      <c r="C1516" s="32"/>
      <c r="F1516" s="32"/>
      <c r="G1516">
        <f>COUNTIFS('Audit Raw data'!J:J,A:A,'Audit Raw data'!E:E,F:F)</f>
        <v>0</v>
      </c>
      <c r="H1516" s="42" t="str">
        <f>IFERROR(SUMIFS('Audit Raw data'!BZ:BZ,'Audit Raw data'!J:J,A:A,'Audit Raw data'!E:E,F:F)/G1516,"-")</f>
        <v>-</v>
      </c>
      <c r="I1516">
        <f>COUNTIFS('Audit Raw data'!AM:AM,"Yes",'Audit Raw data'!J:J,A:A,'Audit Raw data'!E:E,'Day wise agent'!F:F)</f>
        <v>0</v>
      </c>
      <c r="J1516">
        <f>COUNTIFS('Audit Raw data'!AM:AM,"NO",'Audit Raw data'!J:J,A:A,'Audit Raw data'!E:E,'Day wise agent'!F:F)</f>
        <v>0</v>
      </c>
      <c r="K1516" s="12" t="str">
        <f t="shared" si="23"/>
        <v xml:space="preserve"> </v>
      </c>
    </row>
    <row r="1517" spans="3:11" x14ac:dyDescent="0.35">
      <c r="C1517" s="32"/>
      <c r="F1517" s="32"/>
      <c r="G1517">
        <f>COUNTIFS('Audit Raw data'!J:J,A:A,'Audit Raw data'!E:E,F:F)</f>
        <v>0</v>
      </c>
      <c r="H1517" s="42" t="str">
        <f>IFERROR(SUMIFS('Audit Raw data'!BZ:BZ,'Audit Raw data'!J:J,A:A,'Audit Raw data'!E:E,F:F)/G1517,"-")</f>
        <v>-</v>
      </c>
      <c r="I1517">
        <f>COUNTIFS('Audit Raw data'!AM:AM,"Yes",'Audit Raw data'!J:J,A:A,'Audit Raw data'!E:E,'Day wise agent'!F:F)</f>
        <v>0</v>
      </c>
      <c r="J1517">
        <f>COUNTIFS('Audit Raw data'!AM:AM,"NO",'Audit Raw data'!J:J,A:A,'Audit Raw data'!E:E,'Day wise agent'!F:F)</f>
        <v>0</v>
      </c>
      <c r="K1517" s="12" t="str">
        <f t="shared" si="23"/>
        <v xml:space="preserve"> </v>
      </c>
    </row>
    <row r="1518" spans="3:11" x14ac:dyDescent="0.35">
      <c r="C1518" s="32"/>
      <c r="F1518" s="32"/>
      <c r="G1518">
        <f>COUNTIFS('Audit Raw data'!J:J,A:A,'Audit Raw data'!E:E,F:F)</f>
        <v>0</v>
      </c>
      <c r="H1518" s="42" t="str">
        <f>IFERROR(SUMIFS('Audit Raw data'!BZ:BZ,'Audit Raw data'!J:J,A:A,'Audit Raw data'!E:E,F:F)/G1518,"-")</f>
        <v>-</v>
      </c>
      <c r="I1518">
        <f>COUNTIFS('Audit Raw data'!AM:AM,"Yes",'Audit Raw data'!J:J,A:A,'Audit Raw data'!E:E,'Day wise agent'!F:F)</f>
        <v>0</v>
      </c>
      <c r="J1518">
        <f>COUNTIFS('Audit Raw data'!AM:AM,"NO",'Audit Raw data'!J:J,A:A,'Audit Raw data'!E:E,'Day wise agent'!F:F)</f>
        <v>0</v>
      </c>
      <c r="K1518" s="12" t="str">
        <f t="shared" si="23"/>
        <v xml:space="preserve"> </v>
      </c>
    </row>
    <row r="1519" spans="3:11" x14ac:dyDescent="0.35">
      <c r="C1519" s="32"/>
      <c r="F1519" s="32"/>
      <c r="G1519">
        <f>COUNTIFS('Audit Raw data'!J:J,A:A,'Audit Raw data'!E:E,F:F)</f>
        <v>0</v>
      </c>
      <c r="H1519" s="42" t="str">
        <f>IFERROR(SUMIFS('Audit Raw data'!BZ:BZ,'Audit Raw data'!J:J,A:A,'Audit Raw data'!E:E,F:F)/G1519,"-")</f>
        <v>-</v>
      </c>
      <c r="I1519">
        <f>COUNTIFS('Audit Raw data'!AM:AM,"Yes",'Audit Raw data'!J:J,A:A,'Audit Raw data'!E:E,'Day wise agent'!F:F)</f>
        <v>0</v>
      </c>
      <c r="J1519">
        <f>COUNTIFS('Audit Raw data'!AM:AM,"NO",'Audit Raw data'!J:J,A:A,'Audit Raw data'!E:E,'Day wise agent'!F:F)</f>
        <v>0</v>
      </c>
      <c r="K1519" s="12" t="str">
        <f t="shared" si="23"/>
        <v xml:space="preserve"> </v>
      </c>
    </row>
    <row r="1520" spans="3:11" x14ac:dyDescent="0.35">
      <c r="C1520" s="32"/>
      <c r="F1520" s="32"/>
      <c r="G1520">
        <f>COUNTIFS('Audit Raw data'!J:J,A:A,'Audit Raw data'!E:E,F:F)</f>
        <v>0</v>
      </c>
      <c r="H1520" s="42" t="str">
        <f>IFERROR(SUMIFS('Audit Raw data'!BZ:BZ,'Audit Raw data'!J:J,A:A,'Audit Raw data'!E:E,F:F)/G1520,"-")</f>
        <v>-</v>
      </c>
      <c r="I1520">
        <f>COUNTIFS('Audit Raw data'!AM:AM,"Yes",'Audit Raw data'!J:J,A:A,'Audit Raw data'!E:E,'Day wise agent'!F:F)</f>
        <v>0</v>
      </c>
      <c r="J1520">
        <f>COUNTIFS('Audit Raw data'!AM:AM,"NO",'Audit Raw data'!J:J,A:A,'Audit Raw data'!E:E,'Day wise agent'!F:F)</f>
        <v>0</v>
      </c>
      <c r="K1520" s="12" t="str">
        <f t="shared" si="23"/>
        <v xml:space="preserve"> </v>
      </c>
    </row>
    <row r="1521" spans="3:11" x14ac:dyDescent="0.35">
      <c r="C1521" s="32"/>
      <c r="F1521" s="32"/>
      <c r="G1521">
        <f>COUNTIFS('Audit Raw data'!J:J,A:A,'Audit Raw data'!E:E,F:F)</f>
        <v>0</v>
      </c>
      <c r="H1521" s="42" t="str">
        <f>IFERROR(SUMIFS('Audit Raw data'!BZ:BZ,'Audit Raw data'!J:J,A:A,'Audit Raw data'!E:E,F:F)/G1521,"-")</f>
        <v>-</v>
      </c>
      <c r="I1521">
        <f>COUNTIFS('Audit Raw data'!AM:AM,"Yes",'Audit Raw data'!J:J,A:A,'Audit Raw data'!E:E,'Day wise agent'!F:F)</f>
        <v>0</v>
      </c>
      <c r="J1521">
        <f>COUNTIFS('Audit Raw data'!AM:AM,"NO",'Audit Raw data'!J:J,A:A,'Audit Raw data'!E:E,'Day wise agent'!F:F)</f>
        <v>0</v>
      </c>
      <c r="K1521" s="12" t="str">
        <f t="shared" si="23"/>
        <v xml:space="preserve"> </v>
      </c>
    </row>
    <row r="1522" spans="3:11" x14ac:dyDescent="0.35">
      <c r="C1522" s="32"/>
      <c r="F1522" s="32"/>
      <c r="G1522">
        <f>COUNTIFS('Audit Raw data'!J:J,A:A,'Audit Raw data'!E:E,F:F)</f>
        <v>0</v>
      </c>
      <c r="H1522" s="42" t="str">
        <f>IFERROR(SUMIFS('Audit Raw data'!BZ:BZ,'Audit Raw data'!J:J,A:A,'Audit Raw data'!E:E,F:F)/G1522,"-")</f>
        <v>-</v>
      </c>
      <c r="I1522">
        <f>COUNTIFS('Audit Raw data'!AM:AM,"Yes",'Audit Raw data'!J:J,A:A,'Audit Raw data'!E:E,'Day wise agent'!F:F)</f>
        <v>0</v>
      </c>
      <c r="J1522">
        <f>COUNTIFS('Audit Raw data'!AM:AM,"NO",'Audit Raw data'!J:J,A:A,'Audit Raw data'!E:E,'Day wise agent'!F:F)</f>
        <v>0</v>
      </c>
      <c r="K1522" s="12" t="str">
        <f t="shared" si="23"/>
        <v xml:space="preserve"> </v>
      </c>
    </row>
    <row r="1523" spans="3:11" x14ac:dyDescent="0.35">
      <c r="C1523" s="32"/>
      <c r="F1523" s="32"/>
      <c r="G1523">
        <f>COUNTIFS('Audit Raw data'!J:J,A:A,'Audit Raw data'!E:E,F:F)</f>
        <v>0</v>
      </c>
      <c r="H1523" s="42" t="str">
        <f>IFERROR(SUMIFS('Audit Raw data'!BZ:BZ,'Audit Raw data'!J:J,A:A,'Audit Raw data'!E:E,F:F)/G1523,"-")</f>
        <v>-</v>
      </c>
      <c r="I1523">
        <f>COUNTIFS('Audit Raw data'!AM:AM,"Yes",'Audit Raw data'!J:J,A:A,'Audit Raw data'!E:E,'Day wise agent'!F:F)</f>
        <v>0</v>
      </c>
      <c r="J1523">
        <f>COUNTIFS('Audit Raw data'!AM:AM,"NO",'Audit Raw data'!J:J,A:A,'Audit Raw data'!E:E,'Day wise agent'!F:F)</f>
        <v>0</v>
      </c>
      <c r="K1523" s="12" t="str">
        <f t="shared" si="23"/>
        <v xml:space="preserve"> </v>
      </c>
    </row>
    <row r="1524" spans="3:11" x14ac:dyDescent="0.35">
      <c r="C1524" s="32"/>
      <c r="F1524" s="32"/>
      <c r="G1524">
        <f>COUNTIFS('Audit Raw data'!J:J,A:A,'Audit Raw data'!E:E,F:F)</f>
        <v>0</v>
      </c>
      <c r="H1524" s="42" t="str">
        <f>IFERROR(SUMIFS('Audit Raw data'!BZ:BZ,'Audit Raw data'!J:J,A:A,'Audit Raw data'!E:E,F:F)/G1524,"-")</f>
        <v>-</v>
      </c>
      <c r="I1524">
        <f>COUNTIFS('Audit Raw data'!AM:AM,"Yes",'Audit Raw data'!J:J,A:A,'Audit Raw data'!E:E,'Day wise agent'!F:F)</f>
        <v>0</v>
      </c>
      <c r="J1524">
        <f>COUNTIFS('Audit Raw data'!AM:AM,"NO",'Audit Raw data'!J:J,A:A,'Audit Raw data'!E:E,'Day wise agent'!F:F)</f>
        <v>0</v>
      </c>
      <c r="K1524" s="12" t="str">
        <f t="shared" si="23"/>
        <v xml:space="preserve"> </v>
      </c>
    </row>
    <row r="1525" spans="3:11" x14ac:dyDescent="0.35">
      <c r="C1525" s="32"/>
      <c r="F1525" s="32"/>
      <c r="G1525">
        <f>COUNTIFS('Audit Raw data'!J:J,A:A,'Audit Raw data'!E:E,F:F)</f>
        <v>0</v>
      </c>
      <c r="H1525" s="42" t="str">
        <f>IFERROR(SUMIFS('Audit Raw data'!BZ:BZ,'Audit Raw data'!J:J,A:A,'Audit Raw data'!E:E,F:F)/G1525,"-")</f>
        <v>-</v>
      </c>
      <c r="I1525">
        <f>COUNTIFS('Audit Raw data'!AM:AM,"Yes",'Audit Raw data'!J:J,A:A,'Audit Raw data'!E:E,'Day wise agent'!F:F)</f>
        <v>0</v>
      </c>
      <c r="J1525">
        <f>COUNTIFS('Audit Raw data'!AM:AM,"NO",'Audit Raw data'!J:J,A:A,'Audit Raw data'!E:E,'Day wise agent'!F:F)</f>
        <v>0</v>
      </c>
      <c r="K1525" s="12" t="str">
        <f t="shared" si="23"/>
        <v xml:space="preserve"> </v>
      </c>
    </row>
    <row r="1526" spans="3:11" x14ac:dyDescent="0.35">
      <c r="C1526" s="32"/>
      <c r="F1526" s="32"/>
      <c r="G1526">
        <f>COUNTIFS('Audit Raw data'!J:J,A:A,'Audit Raw data'!E:E,F:F)</f>
        <v>0</v>
      </c>
      <c r="H1526" s="42" t="str">
        <f>IFERROR(SUMIFS('Audit Raw data'!BZ:BZ,'Audit Raw data'!J:J,A:A,'Audit Raw data'!E:E,F:F)/G1526,"-")</f>
        <v>-</v>
      </c>
      <c r="I1526">
        <f>COUNTIFS('Audit Raw data'!AM:AM,"Yes",'Audit Raw data'!J:J,A:A,'Audit Raw data'!E:E,'Day wise agent'!F:F)</f>
        <v>0</v>
      </c>
      <c r="J1526">
        <f>COUNTIFS('Audit Raw data'!AM:AM,"NO",'Audit Raw data'!J:J,A:A,'Audit Raw data'!E:E,'Day wise agent'!F:F)</f>
        <v>0</v>
      </c>
      <c r="K1526" s="12" t="str">
        <f t="shared" si="23"/>
        <v xml:space="preserve"> </v>
      </c>
    </row>
    <row r="1527" spans="3:11" x14ac:dyDescent="0.35">
      <c r="C1527" s="32"/>
      <c r="F1527" s="32"/>
      <c r="G1527">
        <f>COUNTIFS('Audit Raw data'!J:J,A:A,'Audit Raw data'!E:E,F:F)</f>
        <v>0</v>
      </c>
      <c r="H1527" s="42" t="str">
        <f>IFERROR(SUMIFS('Audit Raw data'!BZ:BZ,'Audit Raw data'!J:J,A:A,'Audit Raw data'!E:E,F:F)/G1527,"-")</f>
        <v>-</v>
      </c>
      <c r="I1527">
        <f>COUNTIFS('Audit Raw data'!AM:AM,"Yes",'Audit Raw data'!J:J,A:A,'Audit Raw data'!E:E,'Day wise agent'!F:F)</f>
        <v>0</v>
      </c>
      <c r="J1527">
        <f>COUNTIFS('Audit Raw data'!AM:AM,"NO",'Audit Raw data'!J:J,A:A,'Audit Raw data'!E:E,'Day wise agent'!F:F)</f>
        <v>0</v>
      </c>
      <c r="K1527" s="12" t="str">
        <f t="shared" si="23"/>
        <v xml:space="preserve"> </v>
      </c>
    </row>
    <row r="1528" spans="3:11" x14ac:dyDescent="0.35">
      <c r="C1528" s="32"/>
      <c r="F1528" s="32"/>
      <c r="G1528">
        <f>COUNTIFS('Audit Raw data'!J:J,A:A,'Audit Raw data'!E:E,F:F)</f>
        <v>0</v>
      </c>
      <c r="H1528" s="42" t="str">
        <f>IFERROR(SUMIFS('Audit Raw data'!BZ:BZ,'Audit Raw data'!J:J,A:A,'Audit Raw data'!E:E,F:F)/G1528,"-")</f>
        <v>-</v>
      </c>
      <c r="I1528">
        <f>COUNTIFS('Audit Raw data'!AM:AM,"Yes",'Audit Raw data'!J:J,A:A,'Audit Raw data'!E:E,'Day wise agent'!F:F)</f>
        <v>0</v>
      </c>
      <c r="J1528">
        <f>COUNTIFS('Audit Raw data'!AM:AM,"NO",'Audit Raw data'!J:J,A:A,'Audit Raw data'!E:E,'Day wise agent'!F:F)</f>
        <v>0</v>
      </c>
      <c r="K1528" s="12" t="str">
        <f t="shared" si="23"/>
        <v xml:space="preserve"> </v>
      </c>
    </row>
    <row r="1529" spans="3:11" x14ac:dyDescent="0.35">
      <c r="C1529" s="32"/>
      <c r="F1529" s="32"/>
      <c r="G1529">
        <f>COUNTIFS('Audit Raw data'!J:J,A:A,'Audit Raw data'!E:E,F:F)</f>
        <v>0</v>
      </c>
      <c r="H1529" s="42" t="str">
        <f>IFERROR(SUMIFS('Audit Raw data'!BZ:BZ,'Audit Raw data'!J:J,A:A,'Audit Raw data'!E:E,F:F)/G1529,"-")</f>
        <v>-</v>
      </c>
      <c r="I1529">
        <f>COUNTIFS('Audit Raw data'!AM:AM,"Yes",'Audit Raw data'!J:J,A:A,'Audit Raw data'!E:E,'Day wise agent'!F:F)</f>
        <v>0</v>
      </c>
      <c r="J1529">
        <f>COUNTIFS('Audit Raw data'!AM:AM,"NO",'Audit Raw data'!J:J,A:A,'Audit Raw data'!E:E,'Day wise agent'!F:F)</f>
        <v>0</v>
      </c>
      <c r="K1529" s="12" t="str">
        <f t="shared" si="23"/>
        <v xml:space="preserve"> </v>
      </c>
    </row>
    <row r="1530" spans="3:11" x14ac:dyDescent="0.35">
      <c r="C1530" s="32"/>
      <c r="F1530" s="32"/>
      <c r="G1530">
        <f>COUNTIFS('Audit Raw data'!J:J,A:A,'Audit Raw data'!E:E,F:F)</f>
        <v>0</v>
      </c>
      <c r="H1530" s="42" t="str">
        <f>IFERROR(SUMIFS('Audit Raw data'!BZ:BZ,'Audit Raw data'!J:J,A:A,'Audit Raw data'!E:E,F:F)/G1530,"-")</f>
        <v>-</v>
      </c>
      <c r="I1530">
        <f>COUNTIFS('Audit Raw data'!AM:AM,"Yes",'Audit Raw data'!J:J,A:A,'Audit Raw data'!E:E,'Day wise agent'!F:F)</f>
        <v>0</v>
      </c>
      <c r="J1530">
        <f>COUNTIFS('Audit Raw data'!AM:AM,"NO",'Audit Raw data'!J:J,A:A,'Audit Raw data'!E:E,'Day wise agent'!F:F)</f>
        <v>0</v>
      </c>
      <c r="K1530" s="12" t="str">
        <f t="shared" si="23"/>
        <v xml:space="preserve"> </v>
      </c>
    </row>
    <row r="1531" spans="3:11" x14ac:dyDescent="0.35">
      <c r="C1531" s="32"/>
      <c r="F1531" s="32"/>
      <c r="G1531">
        <f>COUNTIFS('Audit Raw data'!J:J,A:A,'Audit Raw data'!E:E,F:F)</f>
        <v>0</v>
      </c>
      <c r="H1531" s="42" t="str">
        <f>IFERROR(SUMIFS('Audit Raw data'!BZ:BZ,'Audit Raw data'!J:J,A:A,'Audit Raw data'!E:E,F:F)/G1531,"-")</f>
        <v>-</v>
      </c>
      <c r="I1531">
        <f>COUNTIFS('Audit Raw data'!AM:AM,"Yes",'Audit Raw data'!J:J,A:A,'Audit Raw data'!E:E,'Day wise agent'!F:F)</f>
        <v>0</v>
      </c>
      <c r="J1531">
        <f>COUNTIFS('Audit Raw data'!AM:AM,"NO",'Audit Raw data'!J:J,A:A,'Audit Raw data'!E:E,'Day wise agent'!F:F)</f>
        <v>0</v>
      </c>
      <c r="K1531" s="12" t="str">
        <f t="shared" si="23"/>
        <v xml:space="preserve"> </v>
      </c>
    </row>
    <row r="1532" spans="3:11" x14ac:dyDescent="0.35">
      <c r="C1532" s="32"/>
      <c r="F1532" s="32"/>
      <c r="G1532">
        <f>COUNTIFS('Audit Raw data'!J:J,A:A,'Audit Raw data'!E:E,F:F)</f>
        <v>0</v>
      </c>
      <c r="H1532" s="42" t="str">
        <f>IFERROR(SUMIFS('Audit Raw data'!BZ:BZ,'Audit Raw data'!J:J,A:A,'Audit Raw data'!E:E,F:F)/G1532,"-")</f>
        <v>-</v>
      </c>
      <c r="I1532">
        <f>COUNTIFS('Audit Raw data'!AM:AM,"Yes",'Audit Raw data'!J:J,A:A,'Audit Raw data'!E:E,'Day wise agent'!F:F)</f>
        <v>0</v>
      </c>
      <c r="J1532">
        <f>COUNTIFS('Audit Raw data'!AM:AM,"NO",'Audit Raw data'!J:J,A:A,'Audit Raw data'!E:E,'Day wise agent'!F:F)</f>
        <v>0</v>
      </c>
      <c r="K1532" s="12" t="str">
        <f t="shared" si="23"/>
        <v xml:space="preserve"> </v>
      </c>
    </row>
    <row r="1533" spans="3:11" x14ac:dyDescent="0.35">
      <c r="C1533" s="32"/>
      <c r="F1533" s="32"/>
      <c r="G1533">
        <f>COUNTIFS('Audit Raw data'!J:J,A:A,'Audit Raw data'!E:E,F:F)</f>
        <v>0</v>
      </c>
      <c r="H1533" s="42" t="str">
        <f>IFERROR(SUMIFS('Audit Raw data'!BZ:BZ,'Audit Raw data'!J:J,A:A,'Audit Raw data'!E:E,F:F)/G1533,"-")</f>
        <v>-</v>
      </c>
      <c r="I1533">
        <f>COUNTIFS('Audit Raw data'!AM:AM,"Yes",'Audit Raw data'!J:J,A:A,'Audit Raw data'!E:E,'Day wise agent'!F:F)</f>
        <v>0</v>
      </c>
      <c r="J1533">
        <f>COUNTIFS('Audit Raw data'!AM:AM,"NO",'Audit Raw data'!J:J,A:A,'Audit Raw data'!E:E,'Day wise agent'!F:F)</f>
        <v>0</v>
      </c>
      <c r="K1533" s="12" t="str">
        <f t="shared" si="23"/>
        <v xml:space="preserve"> </v>
      </c>
    </row>
    <row r="1534" spans="3:11" x14ac:dyDescent="0.35">
      <c r="C1534" s="32"/>
      <c r="F1534" s="32"/>
      <c r="G1534">
        <f>COUNTIFS('Audit Raw data'!J:J,A:A,'Audit Raw data'!E:E,F:F)</f>
        <v>0</v>
      </c>
      <c r="H1534" s="42" t="str">
        <f>IFERROR(SUMIFS('Audit Raw data'!BZ:BZ,'Audit Raw data'!J:J,A:A,'Audit Raw data'!E:E,F:F)/G1534,"-")</f>
        <v>-</v>
      </c>
      <c r="I1534">
        <f>COUNTIFS('Audit Raw data'!AM:AM,"Yes",'Audit Raw data'!J:J,A:A,'Audit Raw data'!E:E,'Day wise agent'!F:F)</f>
        <v>0</v>
      </c>
      <c r="J1534">
        <f>COUNTIFS('Audit Raw data'!AM:AM,"NO",'Audit Raw data'!J:J,A:A,'Audit Raw data'!E:E,'Day wise agent'!F:F)</f>
        <v>0</v>
      </c>
      <c r="K1534" s="12" t="str">
        <f t="shared" si="23"/>
        <v xml:space="preserve"> </v>
      </c>
    </row>
    <row r="1535" spans="3:11" x14ac:dyDescent="0.35">
      <c r="C1535" s="32"/>
      <c r="F1535" s="32"/>
      <c r="G1535">
        <f>COUNTIFS('Audit Raw data'!J:J,A:A,'Audit Raw data'!E:E,F:F)</f>
        <v>0</v>
      </c>
      <c r="H1535" s="42" t="str">
        <f>IFERROR(SUMIFS('Audit Raw data'!BZ:BZ,'Audit Raw data'!J:J,A:A,'Audit Raw data'!E:E,F:F)/G1535,"-")</f>
        <v>-</v>
      </c>
      <c r="I1535">
        <f>COUNTIFS('Audit Raw data'!AM:AM,"Yes",'Audit Raw data'!J:J,A:A,'Audit Raw data'!E:E,'Day wise agent'!F:F)</f>
        <v>0</v>
      </c>
      <c r="J1535">
        <f>COUNTIFS('Audit Raw data'!AM:AM,"NO",'Audit Raw data'!J:J,A:A,'Audit Raw data'!E:E,'Day wise agent'!F:F)</f>
        <v>0</v>
      </c>
      <c r="K1535" s="12" t="str">
        <f t="shared" si="23"/>
        <v xml:space="preserve"> </v>
      </c>
    </row>
    <row r="1536" spans="3:11" x14ac:dyDescent="0.35">
      <c r="C1536" s="32"/>
      <c r="F1536" s="32"/>
      <c r="G1536">
        <f>COUNTIFS('Audit Raw data'!J:J,A:A,'Audit Raw data'!E:E,F:F)</f>
        <v>0</v>
      </c>
      <c r="H1536" s="42" t="str">
        <f>IFERROR(SUMIFS('Audit Raw data'!BZ:BZ,'Audit Raw data'!J:J,A:A,'Audit Raw data'!E:E,F:F)/G1536,"-")</f>
        <v>-</v>
      </c>
      <c r="I1536">
        <f>COUNTIFS('Audit Raw data'!AM:AM,"Yes",'Audit Raw data'!J:J,A:A,'Audit Raw data'!E:E,'Day wise agent'!F:F)</f>
        <v>0</v>
      </c>
      <c r="J1536">
        <f>COUNTIFS('Audit Raw data'!AM:AM,"NO",'Audit Raw data'!J:J,A:A,'Audit Raw data'!E:E,'Day wise agent'!F:F)</f>
        <v>0</v>
      </c>
      <c r="K1536" s="12" t="str">
        <f t="shared" si="23"/>
        <v xml:space="preserve"> </v>
      </c>
    </row>
    <row r="1537" spans="3:11" x14ac:dyDescent="0.35">
      <c r="C1537" s="32"/>
      <c r="F1537" s="32"/>
      <c r="G1537">
        <f>COUNTIFS('Audit Raw data'!J:J,A:A,'Audit Raw data'!E:E,F:F)</f>
        <v>0</v>
      </c>
      <c r="H1537" s="42" t="str">
        <f>IFERROR(SUMIFS('Audit Raw data'!BZ:BZ,'Audit Raw data'!J:J,A:A,'Audit Raw data'!E:E,F:F)/G1537,"-")</f>
        <v>-</v>
      </c>
      <c r="I1537">
        <f>COUNTIFS('Audit Raw data'!AM:AM,"Yes",'Audit Raw data'!J:J,A:A,'Audit Raw data'!E:E,'Day wise agent'!F:F)</f>
        <v>0</v>
      </c>
      <c r="J1537">
        <f>COUNTIFS('Audit Raw data'!AM:AM,"NO",'Audit Raw data'!J:J,A:A,'Audit Raw data'!E:E,'Day wise agent'!F:F)</f>
        <v>0</v>
      </c>
      <c r="K1537" s="12" t="str">
        <f t="shared" si="23"/>
        <v xml:space="preserve"> </v>
      </c>
    </row>
    <row r="1538" spans="3:11" x14ac:dyDescent="0.35">
      <c r="C1538" s="32"/>
      <c r="F1538" s="32"/>
      <c r="G1538">
        <f>COUNTIFS('Audit Raw data'!J:J,A:A,'Audit Raw data'!E:E,F:F)</f>
        <v>0</v>
      </c>
      <c r="H1538" s="42" t="str">
        <f>IFERROR(SUMIFS('Audit Raw data'!BZ:BZ,'Audit Raw data'!J:J,A:A,'Audit Raw data'!E:E,F:F)/G1538,"-")</f>
        <v>-</v>
      </c>
      <c r="I1538">
        <f>COUNTIFS('Audit Raw data'!AM:AM,"Yes",'Audit Raw data'!J:J,A:A,'Audit Raw data'!E:E,'Day wise agent'!F:F)</f>
        <v>0</v>
      </c>
      <c r="J1538">
        <f>COUNTIFS('Audit Raw data'!AM:AM,"NO",'Audit Raw data'!J:J,A:A,'Audit Raw data'!E:E,'Day wise agent'!F:F)</f>
        <v>0</v>
      </c>
      <c r="K1538" s="12" t="str">
        <f t="shared" si="23"/>
        <v xml:space="preserve"> </v>
      </c>
    </row>
    <row r="1539" spans="3:11" x14ac:dyDescent="0.35">
      <c r="C1539" s="32"/>
      <c r="F1539" s="32"/>
      <c r="G1539">
        <f>COUNTIFS('Audit Raw data'!J:J,A:A,'Audit Raw data'!E:E,F:F)</f>
        <v>0</v>
      </c>
      <c r="H1539" s="42" t="str">
        <f>IFERROR(SUMIFS('Audit Raw data'!BZ:BZ,'Audit Raw data'!J:J,A:A,'Audit Raw data'!E:E,F:F)/G1539,"-")</f>
        <v>-</v>
      </c>
      <c r="I1539">
        <f>COUNTIFS('Audit Raw data'!AM:AM,"Yes",'Audit Raw data'!J:J,A:A,'Audit Raw data'!E:E,'Day wise agent'!F:F)</f>
        <v>0</v>
      </c>
      <c r="J1539">
        <f>COUNTIFS('Audit Raw data'!AM:AM,"NO",'Audit Raw data'!J:J,A:A,'Audit Raw data'!E:E,'Day wise agent'!F:F)</f>
        <v>0</v>
      </c>
      <c r="K1539" s="12" t="str">
        <f t="shared" ref="K1539:K1602" si="24">IFERROR(I1539/G1539," ")</f>
        <v xml:space="preserve"> </v>
      </c>
    </row>
    <row r="1540" spans="3:11" x14ac:dyDescent="0.35">
      <c r="C1540" s="32"/>
      <c r="F1540" s="32"/>
      <c r="G1540">
        <f>COUNTIFS('Audit Raw data'!J:J,A:A,'Audit Raw data'!E:E,F:F)</f>
        <v>0</v>
      </c>
      <c r="H1540" s="42" t="str">
        <f>IFERROR(SUMIFS('Audit Raw data'!BZ:BZ,'Audit Raw data'!J:J,A:A,'Audit Raw data'!E:E,F:F)/G1540,"-")</f>
        <v>-</v>
      </c>
      <c r="I1540">
        <f>COUNTIFS('Audit Raw data'!AM:AM,"Yes",'Audit Raw data'!J:J,A:A,'Audit Raw data'!E:E,'Day wise agent'!F:F)</f>
        <v>0</v>
      </c>
      <c r="J1540">
        <f>COUNTIFS('Audit Raw data'!AM:AM,"NO",'Audit Raw data'!J:J,A:A,'Audit Raw data'!E:E,'Day wise agent'!F:F)</f>
        <v>0</v>
      </c>
      <c r="K1540" s="12" t="str">
        <f t="shared" si="24"/>
        <v xml:space="preserve"> </v>
      </c>
    </row>
    <row r="1541" spans="3:11" x14ac:dyDescent="0.35">
      <c r="C1541" s="32"/>
      <c r="F1541" s="32"/>
      <c r="G1541">
        <f>COUNTIFS('Audit Raw data'!J:J,A:A,'Audit Raw data'!E:E,F:F)</f>
        <v>0</v>
      </c>
      <c r="H1541" s="42" t="str">
        <f>IFERROR(SUMIFS('Audit Raw data'!BZ:BZ,'Audit Raw data'!J:J,A:A,'Audit Raw data'!E:E,F:F)/G1541,"-")</f>
        <v>-</v>
      </c>
      <c r="I1541">
        <f>COUNTIFS('Audit Raw data'!AM:AM,"Yes",'Audit Raw data'!J:J,A:A,'Audit Raw data'!E:E,'Day wise agent'!F:F)</f>
        <v>0</v>
      </c>
      <c r="J1541">
        <f>COUNTIFS('Audit Raw data'!AM:AM,"NO",'Audit Raw data'!J:J,A:A,'Audit Raw data'!E:E,'Day wise agent'!F:F)</f>
        <v>0</v>
      </c>
      <c r="K1541" s="12" t="str">
        <f t="shared" si="24"/>
        <v xml:space="preserve"> </v>
      </c>
    </row>
    <row r="1542" spans="3:11" x14ac:dyDescent="0.35">
      <c r="C1542" s="32"/>
      <c r="F1542" s="32"/>
      <c r="G1542">
        <f>COUNTIFS('Audit Raw data'!J:J,A:A,'Audit Raw data'!E:E,F:F)</f>
        <v>0</v>
      </c>
      <c r="H1542" s="42" t="str">
        <f>IFERROR(SUMIFS('Audit Raw data'!BZ:BZ,'Audit Raw data'!J:J,A:A,'Audit Raw data'!E:E,F:F)/G1542,"-")</f>
        <v>-</v>
      </c>
      <c r="I1542">
        <f>COUNTIFS('Audit Raw data'!AM:AM,"Yes",'Audit Raw data'!J:J,A:A,'Audit Raw data'!E:E,'Day wise agent'!F:F)</f>
        <v>0</v>
      </c>
      <c r="J1542">
        <f>COUNTIFS('Audit Raw data'!AM:AM,"NO",'Audit Raw data'!J:J,A:A,'Audit Raw data'!E:E,'Day wise agent'!F:F)</f>
        <v>0</v>
      </c>
      <c r="K1542" s="12" t="str">
        <f t="shared" si="24"/>
        <v xml:space="preserve"> </v>
      </c>
    </row>
    <row r="1543" spans="3:11" x14ac:dyDescent="0.35">
      <c r="C1543" s="32"/>
      <c r="F1543" s="32"/>
      <c r="G1543">
        <f>COUNTIFS('Audit Raw data'!J:J,A:A,'Audit Raw data'!E:E,F:F)</f>
        <v>0</v>
      </c>
      <c r="H1543" s="42" t="str">
        <f>IFERROR(SUMIFS('Audit Raw data'!BZ:BZ,'Audit Raw data'!J:J,A:A,'Audit Raw data'!E:E,F:F)/G1543,"-")</f>
        <v>-</v>
      </c>
      <c r="I1543">
        <f>COUNTIFS('Audit Raw data'!AM:AM,"Yes",'Audit Raw data'!J:J,A:A,'Audit Raw data'!E:E,'Day wise agent'!F:F)</f>
        <v>0</v>
      </c>
      <c r="J1543">
        <f>COUNTIFS('Audit Raw data'!AM:AM,"NO",'Audit Raw data'!J:J,A:A,'Audit Raw data'!E:E,'Day wise agent'!F:F)</f>
        <v>0</v>
      </c>
      <c r="K1543" s="12" t="str">
        <f t="shared" si="24"/>
        <v xml:space="preserve"> </v>
      </c>
    </row>
    <row r="1544" spans="3:11" x14ac:dyDescent="0.35">
      <c r="C1544" s="32"/>
      <c r="F1544" s="32"/>
      <c r="G1544">
        <f>COUNTIFS('Audit Raw data'!J:J,A:A,'Audit Raw data'!E:E,F:F)</f>
        <v>0</v>
      </c>
      <c r="H1544" s="42" t="str">
        <f>IFERROR(SUMIFS('Audit Raw data'!BZ:BZ,'Audit Raw data'!J:J,A:A,'Audit Raw data'!E:E,F:F)/G1544,"-")</f>
        <v>-</v>
      </c>
      <c r="I1544">
        <f>COUNTIFS('Audit Raw data'!AM:AM,"Yes",'Audit Raw data'!J:J,A:A,'Audit Raw data'!E:E,'Day wise agent'!F:F)</f>
        <v>0</v>
      </c>
      <c r="J1544">
        <f>COUNTIFS('Audit Raw data'!AM:AM,"NO",'Audit Raw data'!J:J,A:A,'Audit Raw data'!E:E,'Day wise agent'!F:F)</f>
        <v>0</v>
      </c>
      <c r="K1544" s="12" t="str">
        <f t="shared" si="24"/>
        <v xml:space="preserve"> </v>
      </c>
    </row>
    <row r="1545" spans="3:11" x14ac:dyDescent="0.35">
      <c r="C1545" s="32"/>
      <c r="F1545" s="32"/>
      <c r="G1545">
        <f>COUNTIFS('Audit Raw data'!J:J,A:A,'Audit Raw data'!E:E,F:F)</f>
        <v>0</v>
      </c>
      <c r="H1545" s="42" t="str">
        <f>IFERROR(SUMIFS('Audit Raw data'!BZ:BZ,'Audit Raw data'!J:J,A:A,'Audit Raw data'!E:E,F:F)/G1545,"-")</f>
        <v>-</v>
      </c>
      <c r="I1545">
        <f>COUNTIFS('Audit Raw data'!AM:AM,"Yes",'Audit Raw data'!J:J,A:A,'Audit Raw data'!E:E,'Day wise agent'!F:F)</f>
        <v>0</v>
      </c>
      <c r="J1545">
        <f>COUNTIFS('Audit Raw data'!AM:AM,"NO",'Audit Raw data'!J:J,A:A,'Audit Raw data'!E:E,'Day wise agent'!F:F)</f>
        <v>0</v>
      </c>
      <c r="K1545" s="12" t="str">
        <f t="shared" si="24"/>
        <v xml:space="preserve"> </v>
      </c>
    </row>
    <row r="1546" spans="3:11" x14ac:dyDescent="0.35">
      <c r="C1546" s="32"/>
      <c r="F1546" s="32"/>
      <c r="G1546">
        <f>COUNTIFS('Audit Raw data'!J:J,A:A,'Audit Raw data'!E:E,F:F)</f>
        <v>0</v>
      </c>
      <c r="H1546" s="42" t="str">
        <f>IFERROR(SUMIFS('Audit Raw data'!BZ:BZ,'Audit Raw data'!J:J,A:A,'Audit Raw data'!E:E,F:F)/G1546,"-")</f>
        <v>-</v>
      </c>
      <c r="I1546">
        <f>COUNTIFS('Audit Raw data'!AM:AM,"Yes",'Audit Raw data'!J:J,A:A,'Audit Raw data'!E:E,'Day wise agent'!F:F)</f>
        <v>0</v>
      </c>
      <c r="J1546">
        <f>COUNTIFS('Audit Raw data'!AM:AM,"NO",'Audit Raw data'!J:J,A:A,'Audit Raw data'!E:E,'Day wise agent'!F:F)</f>
        <v>0</v>
      </c>
      <c r="K1546" s="12" t="str">
        <f t="shared" si="24"/>
        <v xml:space="preserve"> </v>
      </c>
    </row>
    <row r="1547" spans="3:11" x14ac:dyDescent="0.35">
      <c r="C1547" s="32"/>
      <c r="F1547" s="32"/>
      <c r="G1547">
        <f>COUNTIFS('Audit Raw data'!J:J,A:A,'Audit Raw data'!E:E,F:F)</f>
        <v>0</v>
      </c>
      <c r="H1547" s="42" t="str">
        <f>IFERROR(SUMIFS('Audit Raw data'!BZ:BZ,'Audit Raw data'!J:J,A:A,'Audit Raw data'!E:E,F:F)/G1547,"-")</f>
        <v>-</v>
      </c>
      <c r="I1547">
        <f>COUNTIFS('Audit Raw data'!AM:AM,"Yes",'Audit Raw data'!J:J,A:A,'Audit Raw data'!E:E,'Day wise agent'!F:F)</f>
        <v>0</v>
      </c>
      <c r="J1547">
        <f>COUNTIFS('Audit Raw data'!AM:AM,"NO",'Audit Raw data'!J:J,A:A,'Audit Raw data'!E:E,'Day wise agent'!F:F)</f>
        <v>0</v>
      </c>
      <c r="K1547" s="12" t="str">
        <f t="shared" si="24"/>
        <v xml:space="preserve"> </v>
      </c>
    </row>
    <row r="1548" spans="3:11" x14ac:dyDescent="0.35">
      <c r="C1548" s="32"/>
      <c r="F1548" s="32"/>
      <c r="G1548">
        <f>COUNTIFS('Audit Raw data'!J:J,A:A,'Audit Raw data'!E:E,F:F)</f>
        <v>0</v>
      </c>
      <c r="H1548" s="42" t="str">
        <f>IFERROR(SUMIFS('Audit Raw data'!BZ:BZ,'Audit Raw data'!J:J,A:A,'Audit Raw data'!E:E,F:F)/G1548,"-")</f>
        <v>-</v>
      </c>
      <c r="I1548">
        <f>COUNTIFS('Audit Raw data'!AM:AM,"Yes",'Audit Raw data'!J:J,A:A,'Audit Raw data'!E:E,'Day wise agent'!F:F)</f>
        <v>0</v>
      </c>
      <c r="J1548">
        <f>COUNTIFS('Audit Raw data'!AM:AM,"NO",'Audit Raw data'!J:J,A:A,'Audit Raw data'!E:E,'Day wise agent'!F:F)</f>
        <v>0</v>
      </c>
      <c r="K1548" s="12" t="str">
        <f t="shared" si="24"/>
        <v xml:space="preserve"> </v>
      </c>
    </row>
    <row r="1549" spans="3:11" x14ac:dyDescent="0.35">
      <c r="C1549" s="32"/>
      <c r="F1549" s="32"/>
      <c r="G1549">
        <f>COUNTIFS('Audit Raw data'!J:J,A:A,'Audit Raw data'!E:E,F:F)</f>
        <v>0</v>
      </c>
      <c r="H1549" s="42" t="str">
        <f>IFERROR(SUMIFS('Audit Raw data'!BZ:BZ,'Audit Raw data'!J:J,A:A,'Audit Raw data'!E:E,F:F)/G1549,"-")</f>
        <v>-</v>
      </c>
      <c r="I1549">
        <f>COUNTIFS('Audit Raw data'!AM:AM,"Yes",'Audit Raw data'!J:J,A:A,'Audit Raw data'!E:E,'Day wise agent'!F:F)</f>
        <v>0</v>
      </c>
      <c r="J1549">
        <f>COUNTIFS('Audit Raw data'!AM:AM,"NO",'Audit Raw data'!J:J,A:A,'Audit Raw data'!E:E,'Day wise agent'!F:F)</f>
        <v>0</v>
      </c>
      <c r="K1549" s="12" t="str">
        <f t="shared" si="24"/>
        <v xml:space="preserve"> </v>
      </c>
    </row>
    <row r="1550" spans="3:11" x14ac:dyDescent="0.35">
      <c r="C1550" s="32"/>
      <c r="F1550" s="32"/>
      <c r="G1550">
        <f>COUNTIFS('Audit Raw data'!J:J,A:A,'Audit Raw data'!E:E,F:F)</f>
        <v>0</v>
      </c>
      <c r="H1550" s="42" t="str">
        <f>IFERROR(SUMIFS('Audit Raw data'!BZ:BZ,'Audit Raw data'!J:J,A:A,'Audit Raw data'!E:E,F:F)/G1550,"-")</f>
        <v>-</v>
      </c>
      <c r="I1550">
        <f>COUNTIFS('Audit Raw data'!AM:AM,"Yes",'Audit Raw data'!J:J,A:A,'Audit Raw data'!E:E,'Day wise agent'!F:F)</f>
        <v>0</v>
      </c>
      <c r="J1550">
        <f>COUNTIFS('Audit Raw data'!AM:AM,"NO",'Audit Raw data'!J:J,A:A,'Audit Raw data'!E:E,'Day wise agent'!F:F)</f>
        <v>0</v>
      </c>
      <c r="K1550" s="12" t="str">
        <f t="shared" si="24"/>
        <v xml:space="preserve"> </v>
      </c>
    </row>
    <row r="1551" spans="3:11" x14ac:dyDescent="0.35">
      <c r="C1551" s="32"/>
      <c r="F1551" s="32"/>
      <c r="G1551">
        <f>COUNTIFS('Audit Raw data'!J:J,A:A,'Audit Raw data'!E:E,F:F)</f>
        <v>0</v>
      </c>
      <c r="H1551" s="42" t="str">
        <f>IFERROR(SUMIFS('Audit Raw data'!BZ:BZ,'Audit Raw data'!J:J,A:A,'Audit Raw data'!E:E,F:F)/G1551,"-")</f>
        <v>-</v>
      </c>
      <c r="I1551">
        <f>COUNTIFS('Audit Raw data'!AM:AM,"Yes",'Audit Raw data'!J:J,A:A,'Audit Raw data'!E:E,'Day wise agent'!F:F)</f>
        <v>0</v>
      </c>
      <c r="J1551">
        <f>COUNTIFS('Audit Raw data'!AM:AM,"NO",'Audit Raw data'!J:J,A:A,'Audit Raw data'!E:E,'Day wise agent'!F:F)</f>
        <v>0</v>
      </c>
      <c r="K1551" s="12" t="str">
        <f t="shared" si="24"/>
        <v xml:space="preserve"> </v>
      </c>
    </row>
    <row r="1552" spans="3:11" x14ac:dyDescent="0.35">
      <c r="C1552" s="32"/>
      <c r="F1552" s="32"/>
      <c r="G1552">
        <f>COUNTIFS('Audit Raw data'!J:J,A:A,'Audit Raw data'!E:E,F:F)</f>
        <v>0</v>
      </c>
      <c r="H1552" s="42" t="str">
        <f>IFERROR(SUMIFS('Audit Raw data'!BZ:BZ,'Audit Raw data'!J:J,A:A,'Audit Raw data'!E:E,F:F)/G1552,"-")</f>
        <v>-</v>
      </c>
      <c r="I1552">
        <f>COUNTIFS('Audit Raw data'!AM:AM,"Yes",'Audit Raw data'!J:J,A:A,'Audit Raw data'!E:E,'Day wise agent'!F:F)</f>
        <v>0</v>
      </c>
      <c r="J1552">
        <f>COUNTIFS('Audit Raw data'!AM:AM,"NO",'Audit Raw data'!J:J,A:A,'Audit Raw data'!E:E,'Day wise agent'!F:F)</f>
        <v>0</v>
      </c>
      <c r="K1552" s="12" t="str">
        <f t="shared" si="24"/>
        <v xml:space="preserve"> </v>
      </c>
    </row>
    <row r="1553" spans="3:11" x14ac:dyDescent="0.35">
      <c r="C1553" s="32"/>
      <c r="F1553" s="32"/>
      <c r="G1553">
        <f>COUNTIFS('Audit Raw data'!J:J,A:A,'Audit Raw data'!E:E,F:F)</f>
        <v>0</v>
      </c>
      <c r="H1553" s="42" t="str">
        <f>IFERROR(SUMIFS('Audit Raw data'!BZ:BZ,'Audit Raw data'!J:J,A:A,'Audit Raw data'!E:E,F:F)/G1553,"-")</f>
        <v>-</v>
      </c>
      <c r="I1553">
        <f>COUNTIFS('Audit Raw data'!AM:AM,"Yes",'Audit Raw data'!J:J,A:A,'Audit Raw data'!E:E,'Day wise agent'!F:F)</f>
        <v>0</v>
      </c>
      <c r="J1553">
        <f>COUNTIFS('Audit Raw data'!AM:AM,"NO",'Audit Raw data'!J:J,A:A,'Audit Raw data'!E:E,'Day wise agent'!F:F)</f>
        <v>0</v>
      </c>
      <c r="K1553" s="12" t="str">
        <f t="shared" si="24"/>
        <v xml:space="preserve"> </v>
      </c>
    </row>
    <row r="1554" spans="3:11" x14ac:dyDescent="0.35">
      <c r="C1554" s="32"/>
      <c r="F1554" s="32"/>
      <c r="G1554">
        <f>COUNTIFS('Audit Raw data'!J:J,A:A,'Audit Raw data'!E:E,F:F)</f>
        <v>0</v>
      </c>
      <c r="H1554" s="42" t="str">
        <f>IFERROR(SUMIFS('Audit Raw data'!BZ:BZ,'Audit Raw data'!J:J,A:A,'Audit Raw data'!E:E,F:F)/G1554,"-")</f>
        <v>-</v>
      </c>
      <c r="I1554">
        <f>COUNTIFS('Audit Raw data'!AM:AM,"Yes",'Audit Raw data'!J:J,A:A,'Audit Raw data'!E:E,'Day wise agent'!F:F)</f>
        <v>0</v>
      </c>
      <c r="J1554">
        <f>COUNTIFS('Audit Raw data'!AM:AM,"NO",'Audit Raw data'!J:J,A:A,'Audit Raw data'!E:E,'Day wise agent'!F:F)</f>
        <v>0</v>
      </c>
      <c r="K1554" s="12" t="str">
        <f t="shared" si="24"/>
        <v xml:space="preserve"> </v>
      </c>
    </row>
    <row r="1555" spans="3:11" x14ac:dyDescent="0.35">
      <c r="C1555" s="32"/>
      <c r="F1555" s="32"/>
      <c r="G1555">
        <f>COUNTIFS('Audit Raw data'!J:J,A:A,'Audit Raw data'!E:E,F:F)</f>
        <v>0</v>
      </c>
      <c r="H1555" s="42" t="str">
        <f>IFERROR(SUMIFS('Audit Raw data'!BZ:BZ,'Audit Raw data'!J:J,A:A,'Audit Raw data'!E:E,F:F)/G1555,"-")</f>
        <v>-</v>
      </c>
      <c r="I1555">
        <f>COUNTIFS('Audit Raw data'!AM:AM,"Yes",'Audit Raw data'!J:J,A:A,'Audit Raw data'!E:E,'Day wise agent'!F:F)</f>
        <v>0</v>
      </c>
      <c r="J1555">
        <f>COUNTIFS('Audit Raw data'!AM:AM,"NO",'Audit Raw data'!J:J,A:A,'Audit Raw data'!E:E,'Day wise agent'!F:F)</f>
        <v>0</v>
      </c>
      <c r="K1555" s="12" t="str">
        <f t="shared" si="24"/>
        <v xml:space="preserve"> </v>
      </c>
    </row>
    <row r="1556" spans="3:11" x14ac:dyDescent="0.35">
      <c r="C1556" s="32"/>
      <c r="F1556" s="32"/>
      <c r="G1556">
        <f>COUNTIFS('Audit Raw data'!J:J,A:A,'Audit Raw data'!E:E,F:F)</f>
        <v>0</v>
      </c>
      <c r="H1556" s="42" t="str">
        <f>IFERROR(SUMIFS('Audit Raw data'!BZ:BZ,'Audit Raw data'!J:J,A:A,'Audit Raw data'!E:E,F:F)/G1556,"-")</f>
        <v>-</v>
      </c>
      <c r="I1556">
        <f>COUNTIFS('Audit Raw data'!AM:AM,"Yes",'Audit Raw data'!J:J,A:A,'Audit Raw data'!E:E,'Day wise agent'!F:F)</f>
        <v>0</v>
      </c>
      <c r="J1556">
        <f>COUNTIFS('Audit Raw data'!AM:AM,"NO",'Audit Raw data'!J:J,A:A,'Audit Raw data'!E:E,'Day wise agent'!F:F)</f>
        <v>0</v>
      </c>
      <c r="K1556" s="12" t="str">
        <f t="shared" si="24"/>
        <v xml:space="preserve"> </v>
      </c>
    </row>
    <row r="1557" spans="3:11" x14ac:dyDescent="0.35">
      <c r="C1557" s="32"/>
      <c r="F1557" s="32"/>
      <c r="G1557">
        <f>COUNTIFS('Audit Raw data'!J:J,A:A,'Audit Raw data'!E:E,F:F)</f>
        <v>0</v>
      </c>
      <c r="H1557" s="42" t="str">
        <f>IFERROR(SUMIFS('Audit Raw data'!BZ:BZ,'Audit Raw data'!J:J,A:A,'Audit Raw data'!E:E,F:F)/G1557,"-")</f>
        <v>-</v>
      </c>
      <c r="I1557">
        <f>COUNTIFS('Audit Raw data'!AM:AM,"Yes",'Audit Raw data'!J:J,A:A,'Audit Raw data'!E:E,'Day wise agent'!F:F)</f>
        <v>0</v>
      </c>
      <c r="J1557">
        <f>COUNTIFS('Audit Raw data'!AM:AM,"NO",'Audit Raw data'!J:J,A:A,'Audit Raw data'!E:E,'Day wise agent'!F:F)</f>
        <v>0</v>
      </c>
      <c r="K1557" s="12" t="str">
        <f t="shared" si="24"/>
        <v xml:space="preserve"> </v>
      </c>
    </row>
    <row r="1558" spans="3:11" x14ac:dyDescent="0.35">
      <c r="C1558" s="32"/>
      <c r="F1558" s="32"/>
      <c r="G1558">
        <f>COUNTIFS('Audit Raw data'!J:J,A:A,'Audit Raw data'!E:E,F:F)</f>
        <v>0</v>
      </c>
      <c r="H1558" s="42" t="str">
        <f>IFERROR(SUMIFS('Audit Raw data'!BZ:BZ,'Audit Raw data'!J:J,A:A,'Audit Raw data'!E:E,F:F)/G1558,"-")</f>
        <v>-</v>
      </c>
      <c r="I1558">
        <f>COUNTIFS('Audit Raw data'!AM:AM,"Yes",'Audit Raw data'!J:J,A:A,'Audit Raw data'!E:E,'Day wise agent'!F:F)</f>
        <v>0</v>
      </c>
      <c r="J1558">
        <f>COUNTIFS('Audit Raw data'!AM:AM,"NO",'Audit Raw data'!J:J,A:A,'Audit Raw data'!E:E,'Day wise agent'!F:F)</f>
        <v>0</v>
      </c>
      <c r="K1558" s="12" t="str">
        <f t="shared" si="24"/>
        <v xml:space="preserve"> </v>
      </c>
    </row>
    <row r="1559" spans="3:11" x14ac:dyDescent="0.35">
      <c r="C1559" s="32"/>
      <c r="F1559" s="32"/>
      <c r="G1559">
        <f>COUNTIFS('Audit Raw data'!J:J,A:A,'Audit Raw data'!E:E,F:F)</f>
        <v>0</v>
      </c>
      <c r="H1559" s="42" t="str">
        <f>IFERROR(SUMIFS('Audit Raw data'!BZ:BZ,'Audit Raw data'!J:J,A:A,'Audit Raw data'!E:E,F:F)/G1559,"-")</f>
        <v>-</v>
      </c>
      <c r="I1559">
        <f>COUNTIFS('Audit Raw data'!AM:AM,"Yes",'Audit Raw data'!J:J,A:A,'Audit Raw data'!E:E,'Day wise agent'!F:F)</f>
        <v>0</v>
      </c>
      <c r="J1559">
        <f>COUNTIFS('Audit Raw data'!AM:AM,"NO",'Audit Raw data'!J:J,A:A,'Audit Raw data'!E:E,'Day wise agent'!F:F)</f>
        <v>0</v>
      </c>
      <c r="K1559" s="12" t="str">
        <f t="shared" si="24"/>
        <v xml:space="preserve"> </v>
      </c>
    </row>
    <row r="1560" spans="3:11" x14ac:dyDescent="0.35">
      <c r="C1560" s="32"/>
      <c r="F1560" s="32"/>
      <c r="G1560">
        <f>COUNTIFS('Audit Raw data'!J:J,A:A,'Audit Raw data'!E:E,F:F)</f>
        <v>0</v>
      </c>
      <c r="H1560" s="42" t="str">
        <f>IFERROR(SUMIFS('Audit Raw data'!BZ:BZ,'Audit Raw data'!J:J,A:A,'Audit Raw data'!E:E,F:F)/G1560,"-")</f>
        <v>-</v>
      </c>
      <c r="I1560">
        <f>COUNTIFS('Audit Raw data'!AM:AM,"Yes",'Audit Raw data'!J:J,A:A,'Audit Raw data'!E:E,'Day wise agent'!F:F)</f>
        <v>0</v>
      </c>
      <c r="J1560">
        <f>COUNTIFS('Audit Raw data'!AM:AM,"NO",'Audit Raw data'!J:J,A:A,'Audit Raw data'!E:E,'Day wise agent'!F:F)</f>
        <v>0</v>
      </c>
      <c r="K1560" s="12" t="str">
        <f t="shared" si="24"/>
        <v xml:space="preserve"> </v>
      </c>
    </row>
    <row r="1561" spans="3:11" x14ac:dyDescent="0.35">
      <c r="C1561" s="32"/>
      <c r="F1561" s="32"/>
      <c r="G1561">
        <f>COUNTIFS('Audit Raw data'!J:J,A:A,'Audit Raw data'!E:E,F:F)</f>
        <v>0</v>
      </c>
      <c r="H1561" s="42" t="str">
        <f>IFERROR(SUMIFS('Audit Raw data'!BZ:BZ,'Audit Raw data'!J:J,A:A,'Audit Raw data'!E:E,F:F)/G1561,"-")</f>
        <v>-</v>
      </c>
      <c r="I1561">
        <f>COUNTIFS('Audit Raw data'!AM:AM,"Yes",'Audit Raw data'!J:J,A:A,'Audit Raw data'!E:E,'Day wise agent'!F:F)</f>
        <v>0</v>
      </c>
      <c r="J1561">
        <f>COUNTIFS('Audit Raw data'!AM:AM,"NO",'Audit Raw data'!J:J,A:A,'Audit Raw data'!E:E,'Day wise agent'!F:F)</f>
        <v>0</v>
      </c>
      <c r="K1561" s="12" t="str">
        <f t="shared" si="24"/>
        <v xml:space="preserve"> </v>
      </c>
    </row>
    <row r="1562" spans="3:11" x14ac:dyDescent="0.35">
      <c r="C1562" s="32"/>
      <c r="F1562" s="32"/>
      <c r="G1562">
        <f>COUNTIFS('Audit Raw data'!J:J,A:A,'Audit Raw data'!E:E,F:F)</f>
        <v>0</v>
      </c>
      <c r="H1562" s="42" t="str">
        <f>IFERROR(SUMIFS('Audit Raw data'!BZ:BZ,'Audit Raw data'!J:J,A:A,'Audit Raw data'!E:E,F:F)/G1562,"-")</f>
        <v>-</v>
      </c>
      <c r="I1562">
        <f>COUNTIFS('Audit Raw data'!AM:AM,"Yes",'Audit Raw data'!J:J,A:A,'Audit Raw data'!E:E,'Day wise agent'!F:F)</f>
        <v>0</v>
      </c>
      <c r="J1562">
        <f>COUNTIFS('Audit Raw data'!AM:AM,"NO",'Audit Raw data'!J:J,A:A,'Audit Raw data'!E:E,'Day wise agent'!F:F)</f>
        <v>0</v>
      </c>
      <c r="K1562" s="12" t="str">
        <f t="shared" si="24"/>
        <v xml:space="preserve"> </v>
      </c>
    </row>
    <row r="1563" spans="3:11" x14ac:dyDescent="0.35">
      <c r="C1563" s="32"/>
      <c r="F1563" s="32"/>
      <c r="G1563">
        <f>COUNTIFS('Audit Raw data'!J:J,A:A,'Audit Raw data'!E:E,F:F)</f>
        <v>0</v>
      </c>
      <c r="H1563" s="42" t="str">
        <f>IFERROR(SUMIFS('Audit Raw data'!BZ:BZ,'Audit Raw data'!J:J,A:A,'Audit Raw data'!E:E,F:F)/G1563,"-")</f>
        <v>-</v>
      </c>
      <c r="I1563">
        <f>COUNTIFS('Audit Raw data'!AM:AM,"Yes",'Audit Raw data'!J:J,A:A,'Audit Raw data'!E:E,'Day wise agent'!F:F)</f>
        <v>0</v>
      </c>
      <c r="J1563">
        <f>COUNTIFS('Audit Raw data'!AM:AM,"NO",'Audit Raw data'!J:J,A:A,'Audit Raw data'!E:E,'Day wise agent'!F:F)</f>
        <v>0</v>
      </c>
      <c r="K1563" s="12" t="str">
        <f t="shared" si="24"/>
        <v xml:space="preserve"> </v>
      </c>
    </row>
    <row r="1564" spans="3:11" x14ac:dyDescent="0.35">
      <c r="C1564" s="32"/>
      <c r="F1564" s="32"/>
      <c r="G1564">
        <f>COUNTIFS('Audit Raw data'!J:J,A:A,'Audit Raw data'!E:E,F:F)</f>
        <v>0</v>
      </c>
      <c r="H1564" s="42" t="str">
        <f>IFERROR(SUMIFS('Audit Raw data'!BZ:BZ,'Audit Raw data'!J:J,A:A,'Audit Raw data'!E:E,F:F)/G1564,"-")</f>
        <v>-</v>
      </c>
      <c r="I1564">
        <f>COUNTIFS('Audit Raw data'!AM:AM,"Yes",'Audit Raw data'!J:J,A:A,'Audit Raw data'!E:E,'Day wise agent'!F:F)</f>
        <v>0</v>
      </c>
      <c r="J1564">
        <f>COUNTIFS('Audit Raw data'!AM:AM,"NO",'Audit Raw data'!J:J,A:A,'Audit Raw data'!E:E,'Day wise agent'!F:F)</f>
        <v>0</v>
      </c>
      <c r="K1564" s="12" t="str">
        <f t="shared" si="24"/>
        <v xml:space="preserve"> </v>
      </c>
    </row>
    <row r="1565" spans="3:11" x14ac:dyDescent="0.35">
      <c r="C1565" s="32"/>
      <c r="F1565" s="32"/>
      <c r="G1565">
        <f>COUNTIFS('Audit Raw data'!J:J,A:A,'Audit Raw data'!E:E,F:F)</f>
        <v>0</v>
      </c>
      <c r="H1565" s="42" t="str">
        <f>IFERROR(SUMIFS('Audit Raw data'!BZ:BZ,'Audit Raw data'!J:J,A:A,'Audit Raw data'!E:E,F:F)/G1565,"-")</f>
        <v>-</v>
      </c>
      <c r="I1565">
        <f>COUNTIFS('Audit Raw data'!AM:AM,"Yes",'Audit Raw data'!J:J,A:A,'Audit Raw data'!E:E,'Day wise agent'!F:F)</f>
        <v>0</v>
      </c>
      <c r="J1565">
        <f>COUNTIFS('Audit Raw data'!AM:AM,"NO",'Audit Raw data'!J:J,A:A,'Audit Raw data'!E:E,'Day wise agent'!F:F)</f>
        <v>0</v>
      </c>
      <c r="K1565" s="12" t="str">
        <f t="shared" si="24"/>
        <v xml:space="preserve"> </v>
      </c>
    </row>
    <row r="1566" spans="3:11" x14ac:dyDescent="0.35">
      <c r="C1566" s="32"/>
      <c r="F1566" s="32"/>
      <c r="G1566">
        <f>COUNTIFS('Audit Raw data'!J:J,A:A,'Audit Raw data'!E:E,F:F)</f>
        <v>0</v>
      </c>
      <c r="H1566" s="42" t="str">
        <f>IFERROR(SUMIFS('Audit Raw data'!BZ:BZ,'Audit Raw data'!J:J,A:A,'Audit Raw data'!E:E,F:F)/G1566,"-")</f>
        <v>-</v>
      </c>
      <c r="I1566">
        <f>COUNTIFS('Audit Raw data'!AM:AM,"Yes",'Audit Raw data'!J:J,A:A,'Audit Raw data'!E:E,'Day wise agent'!F:F)</f>
        <v>0</v>
      </c>
      <c r="J1566">
        <f>COUNTIFS('Audit Raw data'!AM:AM,"NO",'Audit Raw data'!J:J,A:A,'Audit Raw data'!E:E,'Day wise agent'!F:F)</f>
        <v>0</v>
      </c>
      <c r="K1566" s="12" t="str">
        <f t="shared" si="24"/>
        <v xml:space="preserve"> </v>
      </c>
    </row>
    <row r="1567" spans="3:11" x14ac:dyDescent="0.35">
      <c r="C1567" s="32"/>
      <c r="F1567" s="32"/>
      <c r="G1567">
        <f>COUNTIFS('Audit Raw data'!J:J,A:A,'Audit Raw data'!E:E,F:F)</f>
        <v>0</v>
      </c>
      <c r="H1567" s="42" t="str">
        <f>IFERROR(SUMIFS('Audit Raw data'!BZ:BZ,'Audit Raw data'!J:J,A:A,'Audit Raw data'!E:E,F:F)/G1567,"-")</f>
        <v>-</v>
      </c>
      <c r="I1567">
        <f>COUNTIFS('Audit Raw data'!AM:AM,"Yes",'Audit Raw data'!J:J,A:A,'Audit Raw data'!E:E,'Day wise agent'!F:F)</f>
        <v>0</v>
      </c>
      <c r="J1567">
        <f>COUNTIFS('Audit Raw data'!AM:AM,"NO",'Audit Raw data'!J:J,A:A,'Audit Raw data'!E:E,'Day wise agent'!F:F)</f>
        <v>0</v>
      </c>
      <c r="K1567" s="12" t="str">
        <f t="shared" si="24"/>
        <v xml:space="preserve"> </v>
      </c>
    </row>
    <row r="1568" spans="3:11" x14ac:dyDescent="0.35">
      <c r="C1568" s="32"/>
      <c r="F1568" s="32"/>
      <c r="G1568">
        <f>COUNTIFS('Audit Raw data'!J:J,A:A,'Audit Raw data'!E:E,F:F)</f>
        <v>0</v>
      </c>
      <c r="H1568" s="42" t="str">
        <f>IFERROR(SUMIFS('Audit Raw data'!BZ:BZ,'Audit Raw data'!J:J,A:A,'Audit Raw data'!E:E,F:F)/G1568,"-")</f>
        <v>-</v>
      </c>
      <c r="I1568">
        <f>COUNTIFS('Audit Raw data'!AM:AM,"Yes",'Audit Raw data'!J:J,A:A,'Audit Raw data'!E:E,'Day wise agent'!F:F)</f>
        <v>0</v>
      </c>
      <c r="J1568">
        <f>COUNTIFS('Audit Raw data'!AM:AM,"NO",'Audit Raw data'!J:J,A:A,'Audit Raw data'!E:E,'Day wise agent'!F:F)</f>
        <v>0</v>
      </c>
      <c r="K1568" s="12" t="str">
        <f t="shared" si="24"/>
        <v xml:space="preserve"> </v>
      </c>
    </row>
    <row r="1569" spans="3:11" x14ac:dyDescent="0.35">
      <c r="C1569" s="32"/>
      <c r="F1569" s="32"/>
      <c r="G1569">
        <f>COUNTIFS('Audit Raw data'!J:J,A:A,'Audit Raw data'!E:E,F:F)</f>
        <v>0</v>
      </c>
      <c r="H1569" s="42" t="str">
        <f>IFERROR(SUMIFS('Audit Raw data'!BZ:BZ,'Audit Raw data'!J:J,A:A,'Audit Raw data'!E:E,F:F)/G1569,"-")</f>
        <v>-</v>
      </c>
      <c r="I1569">
        <f>COUNTIFS('Audit Raw data'!AM:AM,"Yes",'Audit Raw data'!J:J,A:A,'Audit Raw data'!E:E,'Day wise agent'!F:F)</f>
        <v>0</v>
      </c>
      <c r="J1569">
        <f>COUNTIFS('Audit Raw data'!AM:AM,"NO",'Audit Raw data'!J:J,A:A,'Audit Raw data'!E:E,'Day wise agent'!F:F)</f>
        <v>0</v>
      </c>
      <c r="K1569" s="12" t="str">
        <f t="shared" si="24"/>
        <v xml:space="preserve"> </v>
      </c>
    </row>
    <row r="1570" spans="3:11" x14ac:dyDescent="0.35">
      <c r="C1570" s="32"/>
      <c r="F1570" s="32"/>
      <c r="G1570">
        <f>COUNTIFS('Audit Raw data'!J:J,A:A,'Audit Raw data'!E:E,F:F)</f>
        <v>0</v>
      </c>
      <c r="H1570" s="42" t="str">
        <f>IFERROR(SUMIFS('Audit Raw data'!BZ:BZ,'Audit Raw data'!J:J,A:A,'Audit Raw data'!E:E,F:F)/G1570,"-")</f>
        <v>-</v>
      </c>
      <c r="I1570">
        <f>COUNTIFS('Audit Raw data'!AM:AM,"Yes",'Audit Raw data'!J:J,A:A,'Audit Raw data'!E:E,'Day wise agent'!F:F)</f>
        <v>0</v>
      </c>
      <c r="J1570">
        <f>COUNTIFS('Audit Raw data'!AM:AM,"NO",'Audit Raw data'!J:J,A:A,'Audit Raw data'!E:E,'Day wise agent'!F:F)</f>
        <v>0</v>
      </c>
      <c r="K1570" s="12" t="str">
        <f t="shared" si="24"/>
        <v xml:space="preserve"> </v>
      </c>
    </row>
    <row r="1571" spans="3:11" x14ac:dyDescent="0.35">
      <c r="C1571" s="32"/>
      <c r="F1571" s="32"/>
      <c r="G1571">
        <f>COUNTIFS('Audit Raw data'!J:J,A:A,'Audit Raw data'!E:E,F:F)</f>
        <v>0</v>
      </c>
      <c r="H1571" s="42" t="str">
        <f>IFERROR(SUMIFS('Audit Raw data'!BZ:BZ,'Audit Raw data'!J:J,A:A,'Audit Raw data'!E:E,F:F)/G1571,"-")</f>
        <v>-</v>
      </c>
      <c r="I1571">
        <f>COUNTIFS('Audit Raw data'!AM:AM,"Yes",'Audit Raw data'!J:J,A:A,'Audit Raw data'!E:E,'Day wise agent'!F:F)</f>
        <v>0</v>
      </c>
      <c r="J1571">
        <f>COUNTIFS('Audit Raw data'!AM:AM,"NO",'Audit Raw data'!J:J,A:A,'Audit Raw data'!E:E,'Day wise agent'!F:F)</f>
        <v>0</v>
      </c>
      <c r="K1571" s="12" t="str">
        <f t="shared" si="24"/>
        <v xml:space="preserve"> </v>
      </c>
    </row>
    <row r="1572" spans="3:11" x14ac:dyDescent="0.35">
      <c r="C1572" s="32"/>
      <c r="F1572" s="32"/>
      <c r="G1572">
        <f>COUNTIFS('Audit Raw data'!J:J,A:A,'Audit Raw data'!E:E,F:F)</f>
        <v>0</v>
      </c>
      <c r="H1572" s="42" t="str">
        <f>IFERROR(SUMIFS('Audit Raw data'!BZ:BZ,'Audit Raw data'!J:J,A:A,'Audit Raw data'!E:E,F:F)/G1572,"-")</f>
        <v>-</v>
      </c>
      <c r="I1572">
        <f>COUNTIFS('Audit Raw data'!AM:AM,"Yes",'Audit Raw data'!J:J,A:A,'Audit Raw data'!E:E,'Day wise agent'!F:F)</f>
        <v>0</v>
      </c>
      <c r="J1572">
        <f>COUNTIFS('Audit Raw data'!AM:AM,"NO",'Audit Raw data'!J:J,A:A,'Audit Raw data'!E:E,'Day wise agent'!F:F)</f>
        <v>0</v>
      </c>
      <c r="K1572" s="12" t="str">
        <f t="shared" si="24"/>
        <v xml:space="preserve"> </v>
      </c>
    </row>
    <row r="1573" spans="3:11" x14ac:dyDescent="0.35">
      <c r="C1573" s="32"/>
      <c r="F1573" s="32"/>
      <c r="G1573">
        <f>COUNTIFS('Audit Raw data'!J:J,A:A,'Audit Raw data'!E:E,F:F)</f>
        <v>0</v>
      </c>
      <c r="H1573" s="42" t="str">
        <f>IFERROR(SUMIFS('Audit Raw data'!BZ:BZ,'Audit Raw data'!J:J,A:A,'Audit Raw data'!E:E,F:F)/G1573,"-")</f>
        <v>-</v>
      </c>
      <c r="I1573">
        <f>COUNTIFS('Audit Raw data'!AM:AM,"Yes",'Audit Raw data'!J:J,A:A,'Audit Raw data'!E:E,'Day wise agent'!F:F)</f>
        <v>0</v>
      </c>
      <c r="J1573">
        <f>COUNTIFS('Audit Raw data'!AM:AM,"NO",'Audit Raw data'!J:J,A:A,'Audit Raw data'!E:E,'Day wise agent'!F:F)</f>
        <v>0</v>
      </c>
      <c r="K1573" s="12" t="str">
        <f t="shared" si="24"/>
        <v xml:space="preserve"> </v>
      </c>
    </row>
    <row r="1574" spans="3:11" x14ac:dyDescent="0.35">
      <c r="C1574" s="32"/>
      <c r="F1574" s="32"/>
      <c r="G1574">
        <f>COUNTIFS('Audit Raw data'!J:J,A:A,'Audit Raw data'!E:E,F:F)</f>
        <v>0</v>
      </c>
      <c r="H1574" s="42" t="str">
        <f>IFERROR(SUMIFS('Audit Raw data'!BZ:BZ,'Audit Raw data'!J:J,A:A,'Audit Raw data'!E:E,F:F)/G1574,"-")</f>
        <v>-</v>
      </c>
      <c r="I1574">
        <f>COUNTIFS('Audit Raw data'!AM:AM,"Yes",'Audit Raw data'!J:J,A:A,'Audit Raw data'!E:E,'Day wise agent'!F:F)</f>
        <v>0</v>
      </c>
      <c r="J1574">
        <f>COUNTIFS('Audit Raw data'!AM:AM,"NO",'Audit Raw data'!J:J,A:A,'Audit Raw data'!E:E,'Day wise agent'!F:F)</f>
        <v>0</v>
      </c>
      <c r="K1574" s="12" t="str">
        <f t="shared" si="24"/>
        <v xml:space="preserve"> </v>
      </c>
    </row>
    <row r="1575" spans="3:11" x14ac:dyDescent="0.35">
      <c r="C1575" s="32"/>
      <c r="F1575" s="32"/>
      <c r="G1575">
        <f>COUNTIFS('Audit Raw data'!J:J,A:A,'Audit Raw data'!E:E,F:F)</f>
        <v>0</v>
      </c>
      <c r="H1575" s="42" t="str">
        <f>IFERROR(SUMIFS('Audit Raw data'!BZ:BZ,'Audit Raw data'!J:J,A:A,'Audit Raw data'!E:E,F:F)/G1575,"-")</f>
        <v>-</v>
      </c>
      <c r="I1575">
        <f>COUNTIFS('Audit Raw data'!AM:AM,"Yes",'Audit Raw data'!J:J,A:A,'Audit Raw data'!E:E,'Day wise agent'!F:F)</f>
        <v>0</v>
      </c>
      <c r="J1575">
        <f>COUNTIFS('Audit Raw data'!AM:AM,"NO",'Audit Raw data'!J:J,A:A,'Audit Raw data'!E:E,'Day wise agent'!F:F)</f>
        <v>0</v>
      </c>
      <c r="K1575" s="12" t="str">
        <f t="shared" si="24"/>
        <v xml:space="preserve"> </v>
      </c>
    </row>
    <row r="1576" spans="3:11" x14ac:dyDescent="0.35">
      <c r="C1576" s="32"/>
      <c r="F1576" s="32"/>
      <c r="G1576">
        <f>COUNTIFS('Audit Raw data'!J:J,A:A,'Audit Raw data'!E:E,F:F)</f>
        <v>0</v>
      </c>
      <c r="H1576" s="42" t="str">
        <f>IFERROR(SUMIFS('Audit Raw data'!BZ:BZ,'Audit Raw data'!J:J,A:A,'Audit Raw data'!E:E,F:F)/G1576,"-")</f>
        <v>-</v>
      </c>
      <c r="I1576">
        <f>COUNTIFS('Audit Raw data'!AM:AM,"Yes",'Audit Raw data'!J:J,A:A,'Audit Raw data'!E:E,'Day wise agent'!F:F)</f>
        <v>0</v>
      </c>
      <c r="J1576">
        <f>COUNTIFS('Audit Raw data'!AM:AM,"NO",'Audit Raw data'!J:J,A:A,'Audit Raw data'!E:E,'Day wise agent'!F:F)</f>
        <v>0</v>
      </c>
      <c r="K1576" s="12" t="str">
        <f t="shared" si="24"/>
        <v xml:space="preserve"> </v>
      </c>
    </row>
    <row r="1577" spans="3:11" x14ac:dyDescent="0.35">
      <c r="C1577" s="32"/>
      <c r="F1577" s="32"/>
      <c r="G1577">
        <f>COUNTIFS('Audit Raw data'!J:J,A:A,'Audit Raw data'!E:E,F:F)</f>
        <v>0</v>
      </c>
      <c r="H1577" s="42" t="str">
        <f>IFERROR(SUMIFS('Audit Raw data'!BZ:BZ,'Audit Raw data'!J:J,A:A,'Audit Raw data'!E:E,F:F)/G1577,"-")</f>
        <v>-</v>
      </c>
      <c r="I1577">
        <f>COUNTIFS('Audit Raw data'!AM:AM,"Yes",'Audit Raw data'!J:J,A:A,'Audit Raw data'!E:E,'Day wise agent'!F:F)</f>
        <v>0</v>
      </c>
      <c r="J1577">
        <f>COUNTIFS('Audit Raw data'!AM:AM,"NO",'Audit Raw data'!J:J,A:A,'Audit Raw data'!E:E,'Day wise agent'!F:F)</f>
        <v>0</v>
      </c>
      <c r="K1577" s="12" t="str">
        <f t="shared" si="24"/>
        <v xml:space="preserve"> </v>
      </c>
    </row>
    <row r="1578" spans="3:11" x14ac:dyDescent="0.35">
      <c r="C1578" s="32"/>
      <c r="F1578" s="32"/>
      <c r="G1578">
        <f>COUNTIFS('Audit Raw data'!J:J,A:A,'Audit Raw data'!E:E,F:F)</f>
        <v>0</v>
      </c>
      <c r="H1578" s="42" t="str">
        <f>IFERROR(SUMIFS('Audit Raw data'!BZ:BZ,'Audit Raw data'!J:J,A:A,'Audit Raw data'!E:E,F:F)/G1578,"-")</f>
        <v>-</v>
      </c>
      <c r="I1578">
        <f>COUNTIFS('Audit Raw data'!AM:AM,"Yes",'Audit Raw data'!J:J,A:A,'Audit Raw data'!E:E,'Day wise agent'!F:F)</f>
        <v>0</v>
      </c>
      <c r="J1578">
        <f>COUNTIFS('Audit Raw data'!AM:AM,"NO",'Audit Raw data'!J:J,A:A,'Audit Raw data'!E:E,'Day wise agent'!F:F)</f>
        <v>0</v>
      </c>
      <c r="K1578" s="12" t="str">
        <f t="shared" si="24"/>
        <v xml:space="preserve"> </v>
      </c>
    </row>
    <row r="1579" spans="3:11" x14ac:dyDescent="0.35">
      <c r="C1579" s="32"/>
      <c r="F1579" s="32"/>
      <c r="G1579">
        <f>COUNTIFS('Audit Raw data'!J:J,A:A,'Audit Raw data'!E:E,F:F)</f>
        <v>0</v>
      </c>
      <c r="H1579" s="42" t="str">
        <f>IFERROR(SUMIFS('Audit Raw data'!BZ:BZ,'Audit Raw data'!J:J,A:A,'Audit Raw data'!E:E,F:F)/G1579,"-")</f>
        <v>-</v>
      </c>
      <c r="I1579">
        <f>COUNTIFS('Audit Raw data'!AM:AM,"Yes",'Audit Raw data'!J:J,A:A,'Audit Raw data'!E:E,'Day wise agent'!F:F)</f>
        <v>0</v>
      </c>
      <c r="J1579">
        <f>COUNTIFS('Audit Raw data'!AM:AM,"NO",'Audit Raw data'!J:J,A:A,'Audit Raw data'!E:E,'Day wise agent'!F:F)</f>
        <v>0</v>
      </c>
      <c r="K1579" s="12" t="str">
        <f t="shared" si="24"/>
        <v xml:space="preserve"> </v>
      </c>
    </row>
    <row r="1580" spans="3:11" x14ac:dyDescent="0.35">
      <c r="C1580" s="32"/>
      <c r="F1580" s="32"/>
      <c r="G1580">
        <f>COUNTIFS('Audit Raw data'!J:J,A:A,'Audit Raw data'!E:E,F:F)</f>
        <v>0</v>
      </c>
      <c r="H1580" s="42" t="str">
        <f>IFERROR(SUMIFS('Audit Raw data'!BZ:BZ,'Audit Raw data'!J:J,A:A,'Audit Raw data'!E:E,F:F)/G1580,"-")</f>
        <v>-</v>
      </c>
      <c r="I1580">
        <f>COUNTIFS('Audit Raw data'!AM:AM,"Yes",'Audit Raw data'!J:J,A:A,'Audit Raw data'!E:E,'Day wise agent'!F:F)</f>
        <v>0</v>
      </c>
      <c r="J1580">
        <f>COUNTIFS('Audit Raw data'!AM:AM,"NO",'Audit Raw data'!J:J,A:A,'Audit Raw data'!E:E,'Day wise agent'!F:F)</f>
        <v>0</v>
      </c>
      <c r="K1580" s="12" t="str">
        <f t="shared" si="24"/>
        <v xml:space="preserve"> </v>
      </c>
    </row>
    <row r="1581" spans="3:11" x14ac:dyDescent="0.35">
      <c r="C1581" s="32"/>
      <c r="F1581" s="32"/>
      <c r="G1581">
        <f>COUNTIFS('Audit Raw data'!J:J,A:A,'Audit Raw data'!E:E,F:F)</f>
        <v>0</v>
      </c>
      <c r="H1581" s="42" t="str">
        <f>IFERROR(SUMIFS('Audit Raw data'!BZ:BZ,'Audit Raw data'!J:J,A:A,'Audit Raw data'!E:E,F:F)/G1581,"-")</f>
        <v>-</v>
      </c>
      <c r="I1581">
        <f>COUNTIFS('Audit Raw data'!AM:AM,"Yes",'Audit Raw data'!J:J,A:A,'Audit Raw data'!E:E,'Day wise agent'!F:F)</f>
        <v>0</v>
      </c>
      <c r="J1581">
        <f>COUNTIFS('Audit Raw data'!AM:AM,"NO",'Audit Raw data'!J:J,A:A,'Audit Raw data'!E:E,'Day wise agent'!F:F)</f>
        <v>0</v>
      </c>
      <c r="K1581" s="12" t="str">
        <f t="shared" si="24"/>
        <v xml:space="preserve"> </v>
      </c>
    </row>
    <row r="1582" spans="3:11" x14ac:dyDescent="0.35">
      <c r="C1582" s="32"/>
      <c r="F1582" s="32"/>
      <c r="G1582">
        <f>COUNTIFS('Audit Raw data'!J:J,A:A,'Audit Raw data'!E:E,F:F)</f>
        <v>0</v>
      </c>
      <c r="H1582" s="42" t="str">
        <f>IFERROR(SUMIFS('Audit Raw data'!BZ:BZ,'Audit Raw data'!J:J,A:A,'Audit Raw data'!E:E,F:F)/G1582,"-")</f>
        <v>-</v>
      </c>
      <c r="I1582">
        <f>COUNTIFS('Audit Raw data'!AM:AM,"Yes",'Audit Raw data'!J:J,A:A,'Audit Raw data'!E:E,'Day wise agent'!F:F)</f>
        <v>0</v>
      </c>
      <c r="J1582">
        <f>COUNTIFS('Audit Raw data'!AM:AM,"NO",'Audit Raw data'!J:J,A:A,'Audit Raw data'!E:E,'Day wise agent'!F:F)</f>
        <v>0</v>
      </c>
      <c r="K1582" s="12" t="str">
        <f t="shared" si="24"/>
        <v xml:space="preserve"> </v>
      </c>
    </row>
    <row r="1583" spans="3:11" x14ac:dyDescent="0.35">
      <c r="C1583" s="32"/>
      <c r="F1583" s="32"/>
      <c r="G1583">
        <f>COUNTIFS('Audit Raw data'!J:J,A:A,'Audit Raw data'!E:E,F:F)</f>
        <v>0</v>
      </c>
      <c r="H1583" s="42" t="str">
        <f>IFERROR(SUMIFS('Audit Raw data'!BZ:BZ,'Audit Raw data'!J:J,A:A,'Audit Raw data'!E:E,F:F)/G1583,"-")</f>
        <v>-</v>
      </c>
      <c r="I1583">
        <f>COUNTIFS('Audit Raw data'!AM:AM,"Yes",'Audit Raw data'!J:J,A:A,'Audit Raw data'!E:E,'Day wise agent'!F:F)</f>
        <v>0</v>
      </c>
      <c r="J1583">
        <f>COUNTIFS('Audit Raw data'!AM:AM,"NO",'Audit Raw data'!J:J,A:A,'Audit Raw data'!E:E,'Day wise agent'!F:F)</f>
        <v>0</v>
      </c>
      <c r="K1583" s="12" t="str">
        <f t="shared" si="24"/>
        <v xml:space="preserve"> </v>
      </c>
    </row>
    <row r="1584" spans="3:11" x14ac:dyDescent="0.35">
      <c r="C1584" s="32"/>
      <c r="F1584" s="32"/>
      <c r="G1584">
        <f>COUNTIFS('Audit Raw data'!J:J,A:A,'Audit Raw data'!E:E,F:F)</f>
        <v>0</v>
      </c>
      <c r="H1584" s="42" t="str">
        <f>IFERROR(SUMIFS('Audit Raw data'!BZ:BZ,'Audit Raw data'!J:J,A:A,'Audit Raw data'!E:E,F:F)/G1584,"-")</f>
        <v>-</v>
      </c>
      <c r="I1584">
        <f>COUNTIFS('Audit Raw data'!AM:AM,"Yes",'Audit Raw data'!J:J,A:A,'Audit Raw data'!E:E,'Day wise agent'!F:F)</f>
        <v>0</v>
      </c>
      <c r="J1584">
        <f>COUNTIFS('Audit Raw data'!AM:AM,"NO",'Audit Raw data'!J:J,A:A,'Audit Raw data'!E:E,'Day wise agent'!F:F)</f>
        <v>0</v>
      </c>
      <c r="K1584" s="12" t="str">
        <f t="shared" si="24"/>
        <v xml:space="preserve"> </v>
      </c>
    </row>
    <row r="1585" spans="3:11" x14ac:dyDescent="0.35">
      <c r="C1585" s="32"/>
      <c r="F1585" s="32"/>
      <c r="G1585">
        <f>COUNTIFS('Audit Raw data'!J:J,A:A,'Audit Raw data'!E:E,F:F)</f>
        <v>0</v>
      </c>
      <c r="H1585" s="42" t="str">
        <f>IFERROR(SUMIFS('Audit Raw data'!BZ:BZ,'Audit Raw data'!J:J,A:A,'Audit Raw data'!E:E,F:F)/G1585,"-")</f>
        <v>-</v>
      </c>
      <c r="I1585">
        <f>COUNTIFS('Audit Raw data'!AM:AM,"Yes",'Audit Raw data'!J:J,A:A,'Audit Raw data'!E:E,'Day wise agent'!F:F)</f>
        <v>0</v>
      </c>
      <c r="J1585">
        <f>COUNTIFS('Audit Raw data'!AM:AM,"NO",'Audit Raw data'!J:J,A:A,'Audit Raw data'!E:E,'Day wise agent'!F:F)</f>
        <v>0</v>
      </c>
      <c r="K1585" s="12" t="str">
        <f t="shared" si="24"/>
        <v xml:space="preserve"> </v>
      </c>
    </row>
    <row r="1586" spans="3:11" x14ac:dyDescent="0.35">
      <c r="C1586" s="32"/>
      <c r="F1586" s="32"/>
      <c r="G1586">
        <f>COUNTIFS('Audit Raw data'!J:J,A:A,'Audit Raw data'!E:E,F:F)</f>
        <v>0</v>
      </c>
      <c r="H1586" s="42" t="str">
        <f>IFERROR(SUMIFS('Audit Raw data'!BZ:BZ,'Audit Raw data'!J:J,A:A,'Audit Raw data'!E:E,F:F)/G1586,"-")</f>
        <v>-</v>
      </c>
      <c r="I1586">
        <f>COUNTIFS('Audit Raw data'!AM:AM,"Yes",'Audit Raw data'!J:J,A:A,'Audit Raw data'!E:E,'Day wise agent'!F:F)</f>
        <v>0</v>
      </c>
      <c r="J1586">
        <f>COUNTIFS('Audit Raw data'!AM:AM,"NO",'Audit Raw data'!J:J,A:A,'Audit Raw data'!E:E,'Day wise agent'!F:F)</f>
        <v>0</v>
      </c>
      <c r="K1586" s="12" t="str">
        <f t="shared" si="24"/>
        <v xml:space="preserve"> </v>
      </c>
    </row>
    <row r="1587" spans="3:11" x14ac:dyDescent="0.35">
      <c r="C1587" s="32"/>
      <c r="F1587" s="32"/>
      <c r="G1587">
        <f>COUNTIFS('Audit Raw data'!J:J,A:A,'Audit Raw data'!E:E,F:F)</f>
        <v>0</v>
      </c>
      <c r="H1587" s="42" t="str">
        <f>IFERROR(SUMIFS('Audit Raw data'!BZ:BZ,'Audit Raw data'!J:J,A:A,'Audit Raw data'!E:E,F:F)/G1587,"-")</f>
        <v>-</v>
      </c>
      <c r="I1587">
        <f>COUNTIFS('Audit Raw data'!AM:AM,"Yes",'Audit Raw data'!J:J,A:A,'Audit Raw data'!E:E,'Day wise agent'!F:F)</f>
        <v>0</v>
      </c>
      <c r="J1587">
        <f>COUNTIFS('Audit Raw data'!AM:AM,"NO",'Audit Raw data'!J:J,A:A,'Audit Raw data'!E:E,'Day wise agent'!F:F)</f>
        <v>0</v>
      </c>
      <c r="K1587" s="12" t="str">
        <f t="shared" si="24"/>
        <v xml:space="preserve"> </v>
      </c>
    </row>
    <row r="1588" spans="3:11" x14ac:dyDescent="0.35">
      <c r="C1588" s="32"/>
      <c r="F1588" s="32"/>
      <c r="G1588">
        <f>COUNTIFS('Audit Raw data'!J:J,A:A,'Audit Raw data'!E:E,F:F)</f>
        <v>0</v>
      </c>
      <c r="H1588" s="42" t="str">
        <f>IFERROR(SUMIFS('Audit Raw data'!BZ:BZ,'Audit Raw data'!J:J,A:A,'Audit Raw data'!E:E,F:F)/G1588,"-")</f>
        <v>-</v>
      </c>
      <c r="I1588">
        <f>COUNTIFS('Audit Raw data'!AM:AM,"Yes",'Audit Raw data'!J:J,A:A,'Audit Raw data'!E:E,'Day wise agent'!F:F)</f>
        <v>0</v>
      </c>
      <c r="J1588">
        <f>COUNTIFS('Audit Raw data'!AM:AM,"NO",'Audit Raw data'!J:J,A:A,'Audit Raw data'!E:E,'Day wise agent'!F:F)</f>
        <v>0</v>
      </c>
      <c r="K1588" s="12" t="str">
        <f t="shared" si="24"/>
        <v xml:space="preserve"> </v>
      </c>
    </row>
    <row r="1589" spans="3:11" x14ac:dyDescent="0.35">
      <c r="C1589" s="32"/>
      <c r="F1589" s="32"/>
      <c r="G1589">
        <f>COUNTIFS('Audit Raw data'!J:J,A:A,'Audit Raw data'!E:E,F:F)</f>
        <v>0</v>
      </c>
      <c r="H1589" s="42" t="str">
        <f>IFERROR(SUMIFS('Audit Raw data'!BZ:BZ,'Audit Raw data'!J:J,A:A,'Audit Raw data'!E:E,F:F)/G1589,"-")</f>
        <v>-</v>
      </c>
      <c r="I1589">
        <f>COUNTIFS('Audit Raw data'!AM:AM,"Yes",'Audit Raw data'!J:J,A:A,'Audit Raw data'!E:E,'Day wise agent'!F:F)</f>
        <v>0</v>
      </c>
      <c r="J1589">
        <f>COUNTIFS('Audit Raw data'!AM:AM,"NO",'Audit Raw data'!J:J,A:A,'Audit Raw data'!E:E,'Day wise agent'!F:F)</f>
        <v>0</v>
      </c>
      <c r="K1589" s="12" t="str">
        <f t="shared" si="24"/>
        <v xml:space="preserve"> </v>
      </c>
    </row>
    <row r="1590" spans="3:11" x14ac:dyDescent="0.35">
      <c r="C1590" s="32"/>
      <c r="F1590" s="32"/>
      <c r="G1590">
        <f>COUNTIFS('Audit Raw data'!J:J,A:A,'Audit Raw data'!E:E,F:F)</f>
        <v>0</v>
      </c>
      <c r="H1590" s="42" t="str">
        <f>IFERROR(SUMIFS('Audit Raw data'!BZ:BZ,'Audit Raw data'!J:J,A:A,'Audit Raw data'!E:E,F:F)/G1590,"-")</f>
        <v>-</v>
      </c>
      <c r="I1590">
        <f>COUNTIFS('Audit Raw data'!AM:AM,"Yes",'Audit Raw data'!J:J,A:A,'Audit Raw data'!E:E,'Day wise agent'!F:F)</f>
        <v>0</v>
      </c>
      <c r="J1590">
        <f>COUNTIFS('Audit Raw data'!AM:AM,"NO",'Audit Raw data'!J:J,A:A,'Audit Raw data'!E:E,'Day wise agent'!F:F)</f>
        <v>0</v>
      </c>
      <c r="K1590" s="12" t="str">
        <f t="shared" si="24"/>
        <v xml:space="preserve"> </v>
      </c>
    </row>
    <row r="1591" spans="3:11" x14ac:dyDescent="0.35">
      <c r="C1591" s="32"/>
      <c r="F1591" s="32"/>
      <c r="G1591">
        <f>COUNTIFS('Audit Raw data'!J:J,A:A,'Audit Raw data'!E:E,F:F)</f>
        <v>0</v>
      </c>
      <c r="H1591" s="42" t="str">
        <f>IFERROR(SUMIFS('Audit Raw data'!BZ:BZ,'Audit Raw data'!J:J,A:A,'Audit Raw data'!E:E,F:F)/G1591,"-")</f>
        <v>-</v>
      </c>
      <c r="I1591">
        <f>COUNTIFS('Audit Raw data'!AM:AM,"Yes",'Audit Raw data'!J:J,A:A,'Audit Raw data'!E:E,'Day wise agent'!F:F)</f>
        <v>0</v>
      </c>
      <c r="J1591">
        <f>COUNTIFS('Audit Raw data'!AM:AM,"NO",'Audit Raw data'!J:J,A:A,'Audit Raw data'!E:E,'Day wise agent'!F:F)</f>
        <v>0</v>
      </c>
      <c r="K1591" s="12" t="str">
        <f t="shared" si="24"/>
        <v xml:space="preserve"> </v>
      </c>
    </row>
    <row r="1592" spans="3:11" x14ac:dyDescent="0.35">
      <c r="C1592" s="32"/>
      <c r="F1592" s="32"/>
      <c r="G1592">
        <f>COUNTIFS('Audit Raw data'!J:J,A:A,'Audit Raw data'!E:E,F:F)</f>
        <v>0</v>
      </c>
      <c r="H1592" s="42" t="str">
        <f>IFERROR(SUMIFS('Audit Raw data'!BZ:BZ,'Audit Raw data'!J:J,A:A,'Audit Raw data'!E:E,F:F)/G1592,"-")</f>
        <v>-</v>
      </c>
      <c r="I1592">
        <f>COUNTIFS('Audit Raw data'!AM:AM,"Yes",'Audit Raw data'!J:J,A:A,'Audit Raw data'!E:E,'Day wise agent'!F:F)</f>
        <v>0</v>
      </c>
      <c r="J1592">
        <f>COUNTIFS('Audit Raw data'!AM:AM,"NO",'Audit Raw data'!J:J,A:A,'Audit Raw data'!E:E,'Day wise agent'!F:F)</f>
        <v>0</v>
      </c>
      <c r="K1592" s="12" t="str">
        <f t="shared" si="24"/>
        <v xml:space="preserve"> </v>
      </c>
    </row>
    <row r="1593" spans="3:11" x14ac:dyDescent="0.35">
      <c r="C1593" s="32"/>
      <c r="F1593" s="32"/>
      <c r="G1593">
        <f>COUNTIFS('Audit Raw data'!J:J,A:A,'Audit Raw data'!E:E,F:F)</f>
        <v>0</v>
      </c>
      <c r="H1593" s="42" t="str">
        <f>IFERROR(SUMIFS('Audit Raw data'!BZ:BZ,'Audit Raw data'!J:J,A:A,'Audit Raw data'!E:E,F:F)/G1593,"-")</f>
        <v>-</v>
      </c>
      <c r="I1593">
        <f>COUNTIFS('Audit Raw data'!AM:AM,"Yes",'Audit Raw data'!J:J,A:A,'Audit Raw data'!E:E,'Day wise agent'!F:F)</f>
        <v>0</v>
      </c>
      <c r="J1593">
        <f>COUNTIFS('Audit Raw data'!AM:AM,"NO",'Audit Raw data'!J:J,A:A,'Audit Raw data'!E:E,'Day wise agent'!F:F)</f>
        <v>0</v>
      </c>
      <c r="K1593" s="12" t="str">
        <f t="shared" si="24"/>
        <v xml:space="preserve"> </v>
      </c>
    </row>
    <row r="1594" spans="3:11" x14ac:dyDescent="0.35">
      <c r="C1594" s="32"/>
      <c r="F1594" s="32"/>
      <c r="G1594">
        <f>COUNTIFS('Audit Raw data'!J:J,A:A,'Audit Raw data'!E:E,F:F)</f>
        <v>0</v>
      </c>
      <c r="H1594" s="42" t="str">
        <f>IFERROR(SUMIFS('Audit Raw data'!BZ:BZ,'Audit Raw data'!J:J,A:A,'Audit Raw data'!E:E,F:F)/G1594,"-")</f>
        <v>-</v>
      </c>
      <c r="I1594">
        <f>COUNTIFS('Audit Raw data'!AM:AM,"Yes",'Audit Raw data'!J:J,A:A,'Audit Raw data'!E:E,'Day wise agent'!F:F)</f>
        <v>0</v>
      </c>
      <c r="J1594">
        <f>COUNTIFS('Audit Raw data'!AM:AM,"NO",'Audit Raw data'!J:J,A:A,'Audit Raw data'!E:E,'Day wise agent'!F:F)</f>
        <v>0</v>
      </c>
      <c r="K1594" s="12" t="str">
        <f t="shared" si="24"/>
        <v xml:space="preserve"> </v>
      </c>
    </row>
    <row r="1595" spans="3:11" x14ac:dyDescent="0.35">
      <c r="C1595" s="32"/>
      <c r="F1595" s="32"/>
      <c r="G1595">
        <f>COUNTIFS('Audit Raw data'!J:J,A:A,'Audit Raw data'!E:E,F:F)</f>
        <v>0</v>
      </c>
      <c r="H1595" s="42" t="str">
        <f>IFERROR(SUMIFS('Audit Raw data'!BZ:BZ,'Audit Raw data'!J:J,A:A,'Audit Raw data'!E:E,F:F)/G1595,"-")</f>
        <v>-</v>
      </c>
      <c r="I1595">
        <f>COUNTIFS('Audit Raw data'!AM:AM,"Yes",'Audit Raw data'!J:J,A:A,'Audit Raw data'!E:E,'Day wise agent'!F:F)</f>
        <v>0</v>
      </c>
      <c r="J1595">
        <f>COUNTIFS('Audit Raw data'!AM:AM,"NO",'Audit Raw data'!J:J,A:A,'Audit Raw data'!E:E,'Day wise agent'!F:F)</f>
        <v>0</v>
      </c>
      <c r="K1595" s="12" t="str">
        <f t="shared" si="24"/>
        <v xml:space="preserve"> </v>
      </c>
    </row>
    <row r="1596" spans="3:11" x14ac:dyDescent="0.35">
      <c r="C1596" s="32"/>
      <c r="F1596" s="32"/>
      <c r="G1596">
        <f>COUNTIFS('Audit Raw data'!J:J,A:A,'Audit Raw data'!E:E,F:F)</f>
        <v>0</v>
      </c>
      <c r="H1596" s="42" t="str">
        <f>IFERROR(SUMIFS('Audit Raw data'!BZ:BZ,'Audit Raw data'!J:J,A:A,'Audit Raw data'!E:E,F:F)/G1596,"-")</f>
        <v>-</v>
      </c>
      <c r="I1596">
        <f>COUNTIFS('Audit Raw data'!AM:AM,"Yes",'Audit Raw data'!J:J,A:A,'Audit Raw data'!E:E,'Day wise agent'!F:F)</f>
        <v>0</v>
      </c>
      <c r="J1596">
        <f>COUNTIFS('Audit Raw data'!AM:AM,"NO",'Audit Raw data'!J:J,A:A,'Audit Raw data'!E:E,'Day wise agent'!F:F)</f>
        <v>0</v>
      </c>
      <c r="K1596" s="12" t="str">
        <f t="shared" si="24"/>
        <v xml:space="preserve"> </v>
      </c>
    </row>
    <row r="1597" spans="3:11" x14ac:dyDescent="0.35">
      <c r="C1597" s="32"/>
      <c r="F1597" s="32"/>
      <c r="G1597">
        <f>COUNTIFS('Audit Raw data'!J:J,A:A,'Audit Raw data'!E:E,F:F)</f>
        <v>0</v>
      </c>
      <c r="H1597" s="42" t="str">
        <f>IFERROR(SUMIFS('Audit Raw data'!BZ:BZ,'Audit Raw data'!J:J,A:A,'Audit Raw data'!E:E,F:F)/G1597,"-")</f>
        <v>-</v>
      </c>
      <c r="I1597">
        <f>COUNTIFS('Audit Raw data'!AM:AM,"Yes",'Audit Raw data'!J:J,A:A,'Audit Raw data'!E:E,'Day wise agent'!F:F)</f>
        <v>0</v>
      </c>
      <c r="J1597">
        <f>COUNTIFS('Audit Raw data'!AM:AM,"NO",'Audit Raw data'!J:J,A:A,'Audit Raw data'!E:E,'Day wise agent'!F:F)</f>
        <v>0</v>
      </c>
      <c r="K1597" s="12" t="str">
        <f t="shared" si="24"/>
        <v xml:space="preserve"> </v>
      </c>
    </row>
    <row r="1598" spans="3:11" x14ac:dyDescent="0.35">
      <c r="C1598" s="32"/>
      <c r="F1598" s="32"/>
      <c r="G1598">
        <f>COUNTIFS('Audit Raw data'!J:J,A:A,'Audit Raw data'!E:E,F:F)</f>
        <v>0</v>
      </c>
      <c r="H1598" s="42" t="str">
        <f>IFERROR(SUMIFS('Audit Raw data'!BZ:BZ,'Audit Raw data'!J:J,A:A,'Audit Raw data'!E:E,F:F)/G1598,"-")</f>
        <v>-</v>
      </c>
      <c r="I1598">
        <f>COUNTIFS('Audit Raw data'!AM:AM,"Yes",'Audit Raw data'!J:J,A:A,'Audit Raw data'!E:E,'Day wise agent'!F:F)</f>
        <v>0</v>
      </c>
      <c r="J1598">
        <f>COUNTIFS('Audit Raw data'!AM:AM,"NO",'Audit Raw data'!J:J,A:A,'Audit Raw data'!E:E,'Day wise agent'!F:F)</f>
        <v>0</v>
      </c>
      <c r="K1598" s="12" t="str">
        <f t="shared" si="24"/>
        <v xml:space="preserve"> </v>
      </c>
    </row>
    <row r="1599" spans="3:11" x14ac:dyDescent="0.35">
      <c r="C1599" s="32"/>
      <c r="F1599" s="32"/>
      <c r="G1599">
        <f>COUNTIFS('Audit Raw data'!J:J,A:A,'Audit Raw data'!E:E,F:F)</f>
        <v>0</v>
      </c>
      <c r="H1599" s="42" t="str">
        <f>IFERROR(SUMIFS('Audit Raw data'!BZ:BZ,'Audit Raw data'!J:J,A:A,'Audit Raw data'!E:E,F:F)/G1599,"-")</f>
        <v>-</v>
      </c>
      <c r="I1599">
        <f>COUNTIFS('Audit Raw data'!AM:AM,"Yes",'Audit Raw data'!J:J,A:A,'Audit Raw data'!E:E,'Day wise agent'!F:F)</f>
        <v>0</v>
      </c>
      <c r="J1599">
        <f>COUNTIFS('Audit Raw data'!AM:AM,"NO",'Audit Raw data'!J:J,A:A,'Audit Raw data'!E:E,'Day wise agent'!F:F)</f>
        <v>0</v>
      </c>
      <c r="K1599" s="12" t="str">
        <f t="shared" si="24"/>
        <v xml:space="preserve"> </v>
      </c>
    </row>
    <row r="1600" spans="3:11" x14ac:dyDescent="0.35">
      <c r="C1600" s="32"/>
      <c r="F1600" s="32"/>
      <c r="G1600">
        <f>COUNTIFS('Audit Raw data'!J:J,A:A,'Audit Raw data'!E:E,F:F)</f>
        <v>0</v>
      </c>
      <c r="H1600" s="42" t="str">
        <f>IFERROR(SUMIFS('Audit Raw data'!BZ:BZ,'Audit Raw data'!J:J,A:A,'Audit Raw data'!E:E,F:F)/G1600,"-")</f>
        <v>-</v>
      </c>
      <c r="I1600">
        <f>COUNTIFS('Audit Raw data'!AM:AM,"Yes",'Audit Raw data'!J:J,A:A,'Audit Raw data'!E:E,'Day wise agent'!F:F)</f>
        <v>0</v>
      </c>
      <c r="J1600">
        <f>COUNTIFS('Audit Raw data'!AM:AM,"NO",'Audit Raw data'!J:J,A:A,'Audit Raw data'!E:E,'Day wise agent'!F:F)</f>
        <v>0</v>
      </c>
      <c r="K1600" s="12" t="str">
        <f t="shared" si="24"/>
        <v xml:space="preserve"> </v>
      </c>
    </row>
    <row r="1601" spans="3:11" x14ac:dyDescent="0.35">
      <c r="C1601" s="32"/>
      <c r="F1601" s="32"/>
      <c r="G1601">
        <f>COUNTIFS('Audit Raw data'!J:J,A:A,'Audit Raw data'!E:E,F:F)</f>
        <v>0</v>
      </c>
      <c r="H1601" s="42" t="str">
        <f>IFERROR(SUMIFS('Audit Raw data'!BZ:BZ,'Audit Raw data'!J:J,A:A,'Audit Raw data'!E:E,F:F)/G1601,"-")</f>
        <v>-</v>
      </c>
      <c r="I1601">
        <f>COUNTIFS('Audit Raw data'!AM:AM,"Yes",'Audit Raw data'!J:J,A:A,'Audit Raw data'!E:E,'Day wise agent'!F:F)</f>
        <v>0</v>
      </c>
      <c r="J1601">
        <f>COUNTIFS('Audit Raw data'!AM:AM,"NO",'Audit Raw data'!J:J,A:A,'Audit Raw data'!E:E,'Day wise agent'!F:F)</f>
        <v>0</v>
      </c>
      <c r="K1601" s="12" t="str">
        <f t="shared" si="24"/>
        <v xml:space="preserve"> </v>
      </c>
    </row>
    <row r="1602" spans="3:11" x14ac:dyDescent="0.35">
      <c r="C1602" s="32"/>
      <c r="F1602" s="32"/>
      <c r="G1602">
        <f>COUNTIFS('Audit Raw data'!J:J,A:A,'Audit Raw data'!E:E,F:F)</f>
        <v>0</v>
      </c>
      <c r="H1602" s="42" t="str">
        <f>IFERROR(SUMIFS('Audit Raw data'!BZ:BZ,'Audit Raw data'!J:J,A:A,'Audit Raw data'!E:E,F:F)/G1602,"-")</f>
        <v>-</v>
      </c>
      <c r="I1602">
        <f>COUNTIFS('Audit Raw data'!AM:AM,"Yes",'Audit Raw data'!J:J,A:A,'Audit Raw data'!E:E,'Day wise agent'!F:F)</f>
        <v>0</v>
      </c>
      <c r="J1602">
        <f>COUNTIFS('Audit Raw data'!AM:AM,"NO",'Audit Raw data'!J:J,A:A,'Audit Raw data'!E:E,'Day wise agent'!F:F)</f>
        <v>0</v>
      </c>
      <c r="K1602" s="12" t="str">
        <f t="shared" si="24"/>
        <v xml:space="preserve"> </v>
      </c>
    </row>
    <row r="1603" spans="3:11" x14ac:dyDescent="0.35">
      <c r="C1603" s="32"/>
      <c r="F1603" s="32"/>
      <c r="G1603">
        <f>COUNTIFS('Audit Raw data'!J:J,A:A,'Audit Raw data'!E:E,F:F)</f>
        <v>0</v>
      </c>
      <c r="H1603" s="42" t="str">
        <f>IFERROR(SUMIFS('Audit Raw data'!BZ:BZ,'Audit Raw data'!J:J,A:A,'Audit Raw data'!E:E,F:F)/G1603,"-")</f>
        <v>-</v>
      </c>
      <c r="I1603">
        <f>COUNTIFS('Audit Raw data'!AM:AM,"Yes",'Audit Raw data'!J:J,A:A,'Audit Raw data'!E:E,'Day wise agent'!F:F)</f>
        <v>0</v>
      </c>
      <c r="J1603">
        <f>COUNTIFS('Audit Raw data'!AM:AM,"NO",'Audit Raw data'!J:J,A:A,'Audit Raw data'!E:E,'Day wise agent'!F:F)</f>
        <v>0</v>
      </c>
      <c r="K1603" s="12" t="str">
        <f t="shared" ref="K1603:K1666" si="25">IFERROR(I1603/G1603," ")</f>
        <v xml:space="preserve"> </v>
      </c>
    </row>
    <row r="1604" spans="3:11" x14ac:dyDescent="0.35">
      <c r="C1604" s="32"/>
      <c r="F1604" s="32"/>
      <c r="G1604">
        <f>COUNTIFS('Audit Raw data'!J:J,A:A,'Audit Raw data'!E:E,F:F)</f>
        <v>0</v>
      </c>
      <c r="H1604" s="42" t="str">
        <f>IFERROR(SUMIFS('Audit Raw data'!BZ:BZ,'Audit Raw data'!J:J,A:A,'Audit Raw data'!E:E,F:F)/G1604,"-")</f>
        <v>-</v>
      </c>
      <c r="I1604">
        <f>COUNTIFS('Audit Raw data'!AM:AM,"Yes",'Audit Raw data'!J:J,A:A,'Audit Raw data'!E:E,'Day wise agent'!F:F)</f>
        <v>0</v>
      </c>
      <c r="J1604">
        <f>COUNTIFS('Audit Raw data'!AM:AM,"NO",'Audit Raw data'!J:J,A:A,'Audit Raw data'!E:E,'Day wise agent'!F:F)</f>
        <v>0</v>
      </c>
      <c r="K1604" s="12" t="str">
        <f t="shared" si="25"/>
        <v xml:space="preserve"> </v>
      </c>
    </row>
    <row r="1605" spans="3:11" x14ac:dyDescent="0.35">
      <c r="C1605" s="32"/>
      <c r="F1605" s="32"/>
      <c r="G1605">
        <f>COUNTIFS('Audit Raw data'!J:J,A:A,'Audit Raw data'!E:E,F:F)</f>
        <v>0</v>
      </c>
      <c r="H1605" s="42" t="str">
        <f>IFERROR(SUMIFS('Audit Raw data'!BZ:BZ,'Audit Raw data'!J:J,A:A,'Audit Raw data'!E:E,F:F)/G1605,"-")</f>
        <v>-</v>
      </c>
      <c r="I1605">
        <f>COUNTIFS('Audit Raw data'!AM:AM,"Yes",'Audit Raw data'!J:J,A:A,'Audit Raw data'!E:E,'Day wise agent'!F:F)</f>
        <v>0</v>
      </c>
      <c r="J1605">
        <f>COUNTIFS('Audit Raw data'!AM:AM,"NO",'Audit Raw data'!J:J,A:A,'Audit Raw data'!E:E,'Day wise agent'!F:F)</f>
        <v>0</v>
      </c>
      <c r="K1605" s="12" t="str">
        <f t="shared" si="25"/>
        <v xml:space="preserve"> </v>
      </c>
    </row>
    <row r="1606" spans="3:11" x14ac:dyDescent="0.35">
      <c r="C1606" s="32"/>
      <c r="F1606" s="32"/>
      <c r="G1606">
        <f>COUNTIFS('Audit Raw data'!J:J,A:A,'Audit Raw data'!E:E,F:F)</f>
        <v>0</v>
      </c>
      <c r="H1606" s="42" t="str">
        <f>IFERROR(SUMIFS('Audit Raw data'!BZ:BZ,'Audit Raw data'!J:J,A:A,'Audit Raw data'!E:E,F:F)/G1606,"-")</f>
        <v>-</v>
      </c>
      <c r="I1606">
        <f>COUNTIFS('Audit Raw data'!AM:AM,"Yes",'Audit Raw data'!J:J,A:A,'Audit Raw data'!E:E,'Day wise agent'!F:F)</f>
        <v>0</v>
      </c>
      <c r="J1606">
        <f>COUNTIFS('Audit Raw data'!AM:AM,"NO",'Audit Raw data'!J:J,A:A,'Audit Raw data'!E:E,'Day wise agent'!F:F)</f>
        <v>0</v>
      </c>
      <c r="K1606" s="12" t="str">
        <f t="shared" si="25"/>
        <v xml:space="preserve"> </v>
      </c>
    </row>
    <row r="1607" spans="3:11" x14ac:dyDescent="0.35">
      <c r="C1607" s="32"/>
      <c r="F1607" s="32"/>
      <c r="G1607">
        <f>COUNTIFS('Audit Raw data'!J:J,A:A,'Audit Raw data'!E:E,F:F)</f>
        <v>0</v>
      </c>
      <c r="H1607" s="42" t="str">
        <f>IFERROR(SUMIFS('Audit Raw data'!BZ:BZ,'Audit Raw data'!J:J,A:A,'Audit Raw data'!E:E,F:F)/G1607,"-")</f>
        <v>-</v>
      </c>
      <c r="I1607">
        <f>COUNTIFS('Audit Raw data'!AM:AM,"Yes",'Audit Raw data'!J:J,A:A,'Audit Raw data'!E:E,'Day wise agent'!F:F)</f>
        <v>0</v>
      </c>
      <c r="J1607">
        <f>COUNTIFS('Audit Raw data'!AM:AM,"NO",'Audit Raw data'!J:J,A:A,'Audit Raw data'!E:E,'Day wise agent'!F:F)</f>
        <v>0</v>
      </c>
      <c r="K1607" s="12" t="str">
        <f t="shared" si="25"/>
        <v xml:space="preserve"> </v>
      </c>
    </row>
    <row r="1608" spans="3:11" x14ac:dyDescent="0.35">
      <c r="C1608" s="32"/>
      <c r="F1608" s="32"/>
      <c r="G1608">
        <f>COUNTIFS('Audit Raw data'!J:J,A:A,'Audit Raw data'!E:E,F:F)</f>
        <v>0</v>
      </c>
      <c r="H1608" s="42" t="str">
        <f>IFERROR(SUMIFS('Audit Raw data'!BZ:BZ,'Audit Raw data'!J:J,A:A,'Audit Raw data'!E:E,F:F)/G1608,"-")</f>
        <v>-</v>
      </c>
      <c r="I1608">
        <f>COUNTIFS('Audit Raw data'!AM:AM,"Yes",'Audit Raw data'!J:J,A:A,'Audit Raw data'!E:E,'Day wise agent'!F:F)</f>
        <v>0</v>
      </c>
      <c r="J1608">
        <f>COUNTIFS('Audit Raw data'!AM:AM,"NO",'Audit Raw data'!J:J,A:A,'Audit Raw data'!E:E,'Day wise agent'!F:F)</f>
        <v>0</v>
      </c>
      <c r="K1608" s="12" t="str">
        <f t="shared" si="25"/>
        <v xml:space="preserve"> </v>
      </c>
    </row>
    <row r="1609" spans="3:11" x14ac:dyDescent="0.35">
      <c r="C1609" s="32"/>
      <c r="F1609" s="32"/>
      <c r="G1609">
        <f>COUNTIFS('Audit Raw data'!J:J,A:A,'Audit Raw data'!E:E,F:F)</f>
        <v>0</v>
      </c>
      <c r="H1609" s="42" t="str">
        <f>IFERROR(SUMIFS('Audit Raw data'!BZ:BZ,'Audit Raw data'!J:J,A:A,'Audit Raw data'!E:E,F:F)/G1609,"-")</f>
        <v>-</v>
      </c>
      <c r="I1609">
        <f>COUNTIFS('Audit Raw data'!AM:AM,"Yes",'Audit Raw data'!J:J,A:A,'Audit Raw data'!E:E,'Day wise agent'!F:F)</f>
        <v>0</v>
      </c>
      <c r="J1609">
        <f>COUNTIFS('Audit Raw data'!AM:AM,"NO",'Audit Raw data'!J:J,A:A,'Audit Raw data'!E:E,'Day wise agent'!F:F)</f>
        <v>0</v>
      </c>
      <c r="K1609" s="12" t="str">
        <f t="shared" si="25"/>
        <v xml:space="preserve"> </v>
      </c>
    </row>
    <row r="1610" spans="3:11" x14ac:dyDescent="0.35">
      <c r="C1610" s="32"/>
      <c r="F1610" s="32"/>
      <c r="G1610">
        <f>COUNTIFS('Audit Raw data'!J:J,A:A,'Audit Raw data'!E:E,F:F)</f>
        <v>0</v>
      </c>
      <c r="H1610" s="42" t="str">
        <f>IFERROR(SUMIFS('Audit Raw data'!BZ:BZ,'Audit Raw data'!J:J,A:A,'Audit Raw data'!E:E,F:F)/G1610,"-")</f>
        <v>-</v>
      </c>
      <c r="I1610">
        <f>COUNTIFS('Audit Raw data'!AM:AM,"Yes",'Audit Raw data'!J:J,A:A,'Audit Raw data'!E:E,'Day wise agent'!F:F)</f>
        <v>0</v>
      </c>
      <c r="J1610">
        <f>COUNTIFS('Audit Raw data'!AM:AM,"NO",'Audit Raw data'!J:J,A:A,'Audit Raw data'!E:E,'Day wise agent'!F:F)</f>
        <v>0</v>
      </c>
      <c r="K1610" s="12" t="str">
        <f t="shared" si="25"/>
        <v xml:space="preserve"> </v>
      </c>
    </row>
    <row r="1611" spans="3:11" x14ac:dyDescent="0.35">
      <c r="C1611" s="32"/>
      <c r="F1611" s="32"/>
      <c r="G1611">
        <f>COUNTIFS('Audit Raw data'!J:J,A:A,'Audit Raw data'!E:E,F:F)</f>
        <v>0</v>
      </c>
      <c r="H1611" s="42" t="str">
        <f>IFERROR(SUMIFS('Audit Raw data'!BZ:BZ,'Audit Raw data'!J:J,A:A,'Audit Raw data'!E:E,F:F)/G1611,"-")</f>
        <v>-</v>
      </c>
      <c r="I1611">
        <f>COUNTIFS('Audit Raw data'!AM:AM,"Yes",'Audit Raw data'!J:J,A:A,'Audit Raw data'!E:E,'Day wise agent'!F:F)</f>
        <v>0</v>
      </c>
      <c r="J1611">
        <f>COUNTIFS('Audit Raw data'!AM:AM,"NO",'Audit Raw data'!J:J,A:A,'Audit Raw data'!E:E,'Day wise agent'!F:F)</f>
        <v>0</v>
      </c>
      <c r="K1611" s="12" t="str">
        <f t="shared" si="25"/>
        <v xml:space="preserve"> </v>
      </c>
    </row>
    <row r="1612" spans="3:11" x14ac:dyDescent="0.35">
      <c r="C1612" s="32"/>
      <c r="F1612" s="32"/>
      <c r="G1612">
        <f>COUNTIFS('Audit Raw data'!J:J,A:A,'Audit Raw data'!E:E,F:F)</f>
        <v>0</v>
      </c>
      <c r="H1612" s="42" t="str">
        <f>IFERROR(SUMIFS('Audit Raw data'!BZ:BZ,'Audit Raw data'!J:J,A:A,'Audit Raw data'!E:E,F:F)/G1612,"-")</f>
        <v>-</v>
      </c>
      <c r="I1612">
        <f>COUNTIFS('Audit Raw data'!AM:AM,"Yes",'Audit Raw data'!J:J,A:A,'Audit Raw data'!E:E,'Day wise agent'!F:F)</f>
        <v>0</v>
      </c>
      <c r="J1612">
        <f>COUNTIFS('Audit Raw data'!AM:AM,"NO",'Audit Raw data'!J:J,A:A,'Audit Raw data'!E:E,'Day wise agent'!F:F)</f>
        <v>0</v>
      </c>
      <c r="K1612" s="12" t="str">
        <f t="shared" si="25"/>
        <v xml:space="preserve"> </v>
      </c>
    </row>
    <row r="1613" spans="3:11" x14ac:dyDescent="0.35">
      <c r="C1613" s="32"/>
      <c r="F1613" s="32"/>
      <c r="G1613">
        <f>COUNTIFS('Audit Raw data'!J:J,A:A,'Audit Raw data'!E:E,F:F)</f>
        <v>0</v>
      </c>
      <c r="H1613" s="42" t="str">
        <f>IFERROR(SUMIFS('Audit Raw data'!BZ:BZ,'Audit Raw data'!J:J,A:A,'Audit Raw data'!E:E,F:F)/G1613,"-")</f>
        <v>-</v>
      </c>
      <c r="I1613">
        <f>COUNTIFS('Audit Raw data'!AM:AM,"Yes",'Audit Raw data'!J:J,A:A,'Audit Raw data'!E:E,'Day wise agent'!F:F)</f>
        <v>0</v>
      </c>
      <c r="J1613">
        <f>COUNTIFS('Audit Raw data'!AM:AM,"NO",'Audit Raw data'!J:J,A:A,'Audit Raw data'!E:E,'Day wise agent'!F:F)</f>
        <v>0</v>
      </c>
      <c r="K1613" s="12" t="str">
        <f t="shared" si="25"/>
        <v xml:space="preserve"> </v>
      </c>
    </row>
    <row r="1614" spans="3:11" x14ac:dyDescent="0.35">
      <c r="C1614" s="32"/>
      <c r="F1614" s="32"/>
      <c r="G1614">
        <f>COUNTIFS('Audit Raw data'!J:J,A:A,'Audit Raw data'!E:E,F:F)</f>
        <v>0</v>
      </c>
      <c r="H1614" s="42" t="str">
        <f>IFERROR(SUMIFS('Audit Raw data'!BZ:BZ,'Audit Raw data'!J:J,A:A,'Audit Raw data'!E:E,F:F)/G1614,"-")</f>
        <v>-</v>
      </c>
      <c r="I1614">
        <f>COUNTIFS('Audit Raw data'!AM:AM,"Yes",'Audit Raw data'!J:J,A:A,'Audit Raw data'!E:E,'Day wise agent'!F:F)</f>
        <v>0</v>
      </c>
      <c r="J1614">
        <f>COUNTIFS('Audit Raw data'!AM:AM,"NO",'Audit Raw data'!J:J,A:A,'Audit Raw data'!E:E,'Day wise agent'!F:F)</f>
        <v>0</v>
      </c>
      <c r="K1614" s="12" t="str">
        <f t="shared" si="25"/>
        <v xml:space="preserve"> </v>
      </c>
    </row>
    <row r="1615" spans="3:11" x14ac:dyDescent="0.35">
      <c r="C1615" s="32"/>
      <c r="F1615" s="32"/>
      <c r="G1615">
        <f>COUNTIFS('Audit Raw data'!J:J,A:A,'Audit Raw data'!E:E,F:F)</f>
        <v>0</v>
      </c>
      <c r="H1615" s="42" t="str">
        <f>IFERROR(SUMIFS('Audit Raw data'!BZ:BZ,'Audit Raw data'!J:J,A:A,'Audit Raw data'!E:E,F:F)/G1615,"-")</f>
        <v>-</v>
      </c>
      <c r="I1615">
        <f>COUNTIFS('Audit Raw data'!AM:AM,"Yes",'Audit Raw data'!J:J,A:A,'Audit Raw data'!E:E,'Day wise agent'!F:F)</f>
        <v>0</v>
      </c>
      <c r="J1615">
        <f>COUNTIFS('Audit Raw data'!AM:AM,"NO",'Audit Raw data'!J:J,A:A,'Audit Raw data'!E:E,'Day wise agent'!F:F)</f>
        <v>0</v>
      </c>
      <c r="K1615" s="12" t="str">
        <f t="shared" si="25"/>
        <v xml:space="preserve"> </v>
      </c>
    </row>
    <row r="1616" spans="3:11" x14ac:dyDescent="0.35">
      <c r="C1616" s="32"/>
      <c r="F1616" s="32"/>
      <c r="G1616">
        <f>COUNTIFS('Audit Raw data'!J:J,A:A,'Audit Raw data'!E:E,F:F)</f>
        <v>0</v>
      </c>
      <c r="H1616" s="42" t="str">
        <f>IFERROR(SUMIFS('Audit Raw data'!BZ:BZ,'Audit Raw data'!J:J,A:A,'Audit Raw data'!E:E,F:F)/G1616,"-")</f>
        <v>-</v>
      </c>
      <c r="I1616">
        <f>COUNTIFS('Audit Raw data'!AM:AM,"Yes",'Audit Raw data'!J:J,A:A,'Audit Raw data'!E:E,'Day wise agent'!F:F)</f>
        <v>0</v>
      </c>
      <c r="J1616">
        <f>COUNTIFS('Audit Raw data'!AM:AM,"NO",'Audit Raw data'!J:J,A:A,'Audit Raw data'!E:E,'Day wise agent'!F:F)</f>
        <v>0</v>
      </c>
      <c r="K1616" s="12" t="str">
        <f t="shared" si="25"/>
        <v xml:space="preserve"> </v>
      </c>
    </row>
    <row r="1617" spans="3:11" x14ac:dyDescent="0.35">
      <c r="C1617" s="32"/>
      <c r="F1617" s="32"/>
      <c r="G1617">
        <f>COUNTIFS('Audit Raw data'!J:J,A:A,'Audit Raw data'!E:E,F:F)</f>
        <v>0</v>
      </c>
      <c r="H1617" s="42" t="str">
        <f>IFERROR(SUMIFS('Audit Raw data'!BZ:BZ,'Audit Raw data'!J:J,A:A,'Audit Raw data'!E:E,F:F)/G1617,"-")</f>
        <v>-</v>
      </c>
      <c r="I1617">
        <f>COUNTIFS('Audit Raw data'!AM:AM,"Yes",'Audit Raw data'!J:J,A:A,'Audit Raw data'!E:E,'Day wise agent'!F:F)</f>
        <v>0</v>
      </c>
      <c r="J1617">
        <f>COUNTIFS('Audit Raw data'!AM:AM,"NO",'Audit Raw data'!J:J,A:A,'Audit Raw data'!E:E,'Day wise agent'!F:F)</f>
        <v>0</v>
      </c>
      <c r="K1617" s="12" t="str">
        <f t="shared" si="25"/>
        <v xml:space="preserve"> </v>
      </c>
    </row>
    <row r="1618" spans="3:11" x14ac:dyDescent="0.35">
      <c r="C1618" s="32"/>
      <c r="F1618" s="32"/>
      <c r="G1618">
        <f>COUNTIFS('Audit Raw data'!J:J,A:A,'Audit Raw data'!E:E,F:F)</f>
        <v>0</v>
      </c>
      <c r="H1618" s="42" t="str">
        <f>IFERROR(SUMIFS('Audit Raw data'!BZ:BZ,'Audit Raw data'!J:J,A:A,'Audit Raw data'!E:E,F:F)/G1618,"-")</f>
        <v>-</v>
      </c>
      <c r="I1618">
        <f>COUNTIFS('Audit Raw data'!AM:AM,"Yes",'Audit Raw data'!J:J,A:A,'Audit Raw data'!E:E,'Day wise agent'!F:F)</f>
        <v>0</v>
      </c>
      <c r="J1618">
        <f>COUNTIFS('Audit Raw data'!AM:AM,"NO",'Audit Raw data'!J:J,A:A,'Audit Raw data'!E:E,'Day wise agent'!F:F)</f>
        <v>0</v>
      </c>
      <c r="K1618" s="12" t="str">
        <f t="shared" si="25"/>
        <v xml:space="preserve"> </v>
      </c>
    </row>
    <row r="1619" spans="3:11" x14ac:dyDescent="0.35">
      <c r="C1619" s="32"/>
      <c r="F1619" s="32"/>
      <c r="G1619">
        <f>COUNTIFS('Audit Raw data'!J:J,A:A,'Audit Raw data'!E:E,F:F)</f>
        <v>0</v>
      </c>
      <c r="H1619" s="42" t="str">
        <f>IFERROR(SUMIFS('Audit Raw data'!BZ:BZ,'Audit Raw data'!J:J,A:A,'Audit Raw data'!E:E,F:F)/G1619,"-")</f>
        <v>-</v>
      </c>
      <c r="I1619">
        <f>COUNTIFS('Audit Raw data'!AM:AM,"Yes",'Audit Raw data'!J:J,A:A,'Audit Raw data'!E:E,'Day wise agent'!F:F)</f>
        <v>0</v>
      </c>
      <c r="J1619">
        <f>COUNTIFS('Audit Raw data'!AM:AM,"NO",'Audit Raw data'!J:J,A:A,'Audit Raw data'!E:E,'Day wise agent'!F:F)</f>
        <v>0</v>
      </c>
      <c r="K1619" s="12" t="str">
        <f t="shared" si="25"/>
        <v xml:space="preserve"> </v>
      </c>
    </row>
    <row r="1620" spans="3:11" x14ac:dyDescent="0.35">
      <c r="C1620" s="32"/>
      <c r="F1620" s="32"/>
      <c r="G1620">
        <f>COUNTIFS('Audit Raw data'!J:J,A:A,'Audit Raw data'!E:E,F:F)</f>
        <v>0</v>
      </c>
      <c r="H1620" s="42" t="str">
        <f>IFERROR(SUMIFS('Audit Raw data'!BZ:BZ,'Audit Raw data'!J:J,A:A,'Audit Raw data'!E:E,F:F)/G1620,"-")</f>
        <v>-</v>
      </c>
      <c r="I1620">
        <f>COUNTIFS('Audit Raw data'!AM:AM,"Yes",'Audit Raw data'!J:J,A:A,'Audit Raw data'!E:E,'Day wise agent'!F:F)</f>
        <v>0</v>
      </c>
      <c r="J1620">
        <f>COUNTIFS('Audit Raw data'!AM:AM,"NO",'Audit Raw data'!J:J,A:A,'Audit Raw data'!E:E,'Day wise agent'!F:F)</f>
        <v>0</v>
      </c>
      <c r="K1620" s="12" t="str">
        <f t="shared" si="25"/>
        <v xml:space="preserve"> </v>
      </c>
    </row>
    <row r="1621" spans="3:11" x14ac:dyDescent="0.35">
      <c r="C1621" s="32"/>
      <c r="F1621" s="32"/>
      <c r="G1621">
        <f>COUNTIFS('Audit Raw data'!J:J,A:A,'Audit Raw data'!E:E,F:F)</f>
        <v>0</v>
      </c>
      <c r="H1621" s="42" t="str">
        <f>IFERROR(SUMIFS('Audit Raw data'!BZ:BZ,'Audit Raw data'!J:J,A:A,'Audit Raw data'!E:E,F:F)/G1621,"-")</f>
        <v>-</v>
      </c>
      <c r="I1621">
        <f>COUNTIFS('Audit Raw data'!AM:AM,"Yes",'Audit Raw data'!J:J,A:A,'Audit Raw data'!E:E,'Day wise agent'!F:F)</f>
        <v>0</v>
      </c>
      <c r="J1621">
        <f>COUNTIFS('Audit Raw data'!AM:AM,"NO",'Audit Raw data'!J:J,A:A,'Audit Raw data'!E:E,'Day wise agent'!F:F)</f>
        <v>0</v>
      </c>
      <c r="K1621" s="12" t="str">
        <f t="shared" si="25"/>
        <v xml:space="preserve"> </v>
      </c>
    </row>
    <row r="1622" spans="3:11" x14ac:dyDescent="0.35">
      <c r="C1622" s="32"/>
      <c r="F1622" s="32"/>
      <c r="G1622">
        <f>COUNTIFS('Audit Raw data'!J:J,A:A,'Audit Raw data'!E:E,F:F)</f>
        <v>0</v>
      </c>
      <c r="H1622" s="42" t="str">
        <f>IFERROR(SUMIFS('Audit Raw data'!BZ:BZ,'Audit Raw data'!J:J,A:A,'Audit Raw data'!E:E,F:F)/G1622,"-")</f>
        <v>-</v>
      </c>
      <c r="I1622">
        <f>COUNTIFS('Audit Raw data'!AM:AM,"Yes",'Audit Raw data'!J:J,A:A,'Audit Raw data'!E:E,'Day wise agent'!F:F)</f>
        <v>0</v>
      </c>
      <c r="J1622">
        <f>COUNTIFS('Audit Raw data'!AM:AM,"NO",'Audit Raw data'!J:J,A:A,'Audit Raw data'!E:E,'Day wise agent'!F:F)</f>
        <v>0</v>
      </c>
      <c r="K1622" s="12" t="str">
        <f t="shared" si="25"/>
        <v xml:space="preserve"> </v>
      </c>
    </row>
    <row r="1623" spans="3:11" x14ac:dyDescent="0.35">
      <c r="C1623" s="32"/>
      <c r="F1623" s="32"/>
      <c r="G1623">
        <f>COUNTIFS('Audit Raw data'!J:J,A:A,'Audit Raw data'!E:E,F:F)</f>
        <v>0</v>
      </c>
      <c r="H1623" s="42" t="str">
        <f>IFERROR(SUMIFS('Audit Raw data'!BZ:BZ,'Audit Raw data'!J:J,A:A,'Audit Raw data'!E:E,F:F)/G1623,"-")</f>
        <v>-</v>
      </c>
      <c r="I1623">
        <f>COUNTIFS('Audit Raw data'!AM:AM,"Yes",'Audit Raw data'!J:J,A:A,'Audit Raw data'!E:E,'Day wise agent'!F:F)</f>
        <v>0</v>
      </c>
      <c r="J1623">
        <f>COUNTIFS('Audit Raw data'!AM:AM,"NO",'Audit Raw data'!J:J,A:A,'Audit Raw data'!E:E,'Day wise agent'!F:F)</f>
        <v>0</v>
      </c>
      <c r="K1623" s="12" t="str">
        <f t="shared" si="25"/>
        <v xml:space="preserve"> </v>
      </c>
    </row>
    <row r="1624" spans="3:11" x14ac:dyDescent="0.35">
      <c r="C1624" s="32"/>
      <c r="F1624" s="32"/>
      <c r="G1624">
        <f>COUNTIFS('Audit Raw data'!J:J,A:A,'Audit Raw data'!E:E,F:F)</f>
        <v>0</v>
      </c>
      <c r="H1624" s="42" t="str">
        <f>IFERROR(SUMIFS('Audit Raw data'!BZ:BZ,'Audit Raw data'!J:J,A:A,'Audit Raw data'!E:E,F:F)/G1624,"-")</f>
        <v>-</v>
      </c>
      <c r="I1624">
        <f>COUNTIFS('Audit Raw data'!AM:AM,"Yes",'Audit Raw data'!J:J,A:A,'Audit Raw data'!E:E,'Day wise agent'!F:F)</f>
        <v>0</v>
      </c>
      <c r="J1624">
        <f>COUNTIFS('Audit Raw data'!AM:AM,"NO",'Audit Raw data'!J:J,A:A,'Audit Raw data'!E:E,'Day wise agent'!F:F)</f>
        <v>0</v>
      </c>
      <c r="K1624" s="12" t="str">
        <f t="shared" si="25"/>
        <v xml:space="preserve"> </v>
      </c>
    </row>
    <row r="1625" spans="3:11" x14ac:dyDescent="0.35">
      <c r="C1625" s="32"/>
      <c r="F1625" s="32"/>
      <c r="G1625">
        <f>COUNTIFS('Audit Raw data'!J:J,A:A,'Audit Raw data'!E:E,F:F)</f>
        <v>0</v>
      </c>
      <c r="H1625" s="42" t="str">
        <f>IFERROR(SUMIFS('Audit Raw data'!BZ:BZ,'Audit Raw data'!J:J,A:A,'Audit Raw data'!E:E,F:F)/G1625,"-")</f>
        <v>-</v>
      </c>
      <c r="I1625">
        <f>COUNTIFS('Audit Raw data'!AM:AM,"Yes",'Audit Raw data'!J:J,A:A,'Audit Raw data'!E:E,'Day wise agent'!F:F)</f>
        <v>0</v>
      </c>
      <c r="J1625">
        <f>COUNTIFS('Audit Raw data'!AM:AM,"NO",'Audit Raw data'!J:J,A:A,'Audit Raw data'!E:E,'Day wise agent'!F:F)</f>
        <v>0</v>
      </c>
      <c r="K1625" s="12" t="str">
        <f t="shared" si="25"/>
        <v xml:space="preserve"> </v>
      </c>
    </row>
    <row r="1626" spans="3:11" x14ac:dyDescent="0.35">
      <c r="C1626" s="32"/>
      <c r="F1626" s="32"/>
      <c r="G1626">
        <f>COUNTIFS('Audit Raw data'!J:J,A:A,'Audit Raw data'!E:E,F:F)</f>
        <v>0</v>
      </c>
      <c r="H1626" s="42" t="str">
        <f>IFERROR(SUMIFS('Audit Raw data'!BZ:BZ,'Audit Raw data'!J:J,A:A,'Audit Raw data'!E:E,F:F)/G1626,"-")</f>
        <v>-</v>
      </c>
      <c r="I1626">
        <f>COUNTIFS('Audit Raw data'!AM:AM,"Yes",'Audit Raw data'!J:J,A:A,'Audit Raw data'!E:E,'Day wise agent'!F:F)</f>
        <v>0</v>
      </c>
      <c r="J1626">
        <f>COUNTIFS('Audit Raw data'!AM:AM,"NO",'Audit Raw data'!J:J,A:A,'Audit Raw data'!E:E,'Day wise agent'!F:F)</f>
        <v>0</v>
      </c>
      <c r="K1626" s="12" t="str">
        <f t="shared" si="25"/>
        <v xml:space="preserve"> </v>
      </c>
    </row>
    <row r="1627" spans="3:11" x14ac:dyDescent="0.35">
      <c r="C1627" s="32"/>
      <c r="F1627" s="32"/>
      <c r="G1627">
        <f>COUNTIFS('Audit Raw data'!J:J,A:A,'Audit Raw data'!E:E,F:F)</f>
        <v>0</v>
      </c>
      <c r="H1627" s="42" t="str">
        <f>IFERROR(SUMIFS('Audit Raw data'!BZ:BZ,'Audit Raw data'!J:J,A:A,'Audit Raw data'!E:E,F:F)/G1627,"-")</f>
        <v>-</v>
      </c>
      <c r="I1627">
        <f>COUNTIFS('Audit Raw data'!AM:AM,"Yes",'Audit Raw data'!J:J,A:A,'Audit Raw data'!E:E,'Day wise agent'!F:F)</f>
        <v>0</v>
      </c>
      <c r="J1627">
        <f>COUNTIFS('Audit Raw data'!AM:AM,"NO",'Audit Raw data'!J:J,A:A,'Audit Raw data'!E:E,'Day wise agent'!F:F)</f>
        <v>0</v>
      </c>
      <c r="K1627" s="12" t="str">
        <f t="shared" si="25"/>
        <v xml:space="preserve"> </v>
      </c>
    </row>
    <row r="1628" spans="3:11" x14ac:dyDescent="0.35">
      <c r="C1628" s="32"/>
      <c r="F1628" s="32"/>
      <c r="G1628">
        <f>COUNTIFS('Audit Raw data'!J:J,A:A,'Audit Raw data'!E:E,F:F)</f>
        <v>0</v>
      </c>
      <c r="H1628" s="42" t="str">
        <f>IFERROR(SUMIFS('Audit Raw data'!BZ:BZ,'Audit Raw data'!J:J,A:A,'Audit Raw data'!E:E,F:F)/G1628,"-")</f>
        <v>-</v>
      </c>
      <c r="I1628">
        <f>COUNTIFS('Audit Raw data'!AM:AM,"Yes",'Audit Raw data'!J:J,A:A,'Audit Raw data'!E:E,'Day wise agent'!F:F)</f>
        <v>0</v>
      </c>
      <c r="J1628">
        <f>COUNTIFS('Audit Raw data'!AM:AM,"NO",'Audit Raw data'!J:J,A:A,'Audit Raw data'!E:E,'Day wise agent'!F:F)</f>
        <v>0</v>
      </c>
      <c r="K1628" s="12" t="str">
        <f t="shared" si="25"/>
        <v xml:space="preserve"> </v>
      </c>
    </row>
    <row r="1629" spans="3:11" x14ac:dyDescent="0.35">
      <c r="C1629" s="32"/>
      <c r="F1629" s="32"/>
      <c r="G1629">
        <f>COUNTIFS('Audit Raw data'!J:J,A:A,'Audit Raw data'!E:E,F:F)</f>
        <v>0</v>
      </c>
      <c r="H1629" s="42" t="str">
        <f>IFERROR(SUMIFS('Audit Raw data'!BZ:BZ,'Audit Raw data'!J:J,A:A,'Audit Raw data'!E:E,F:F)/G1629,"-")</f>
        <v>-</v>
      </c>
      <c r="I1629">
        <f>COUNTIFS('Audit Raw data'!AM:AM,"Yes",'Audit Raw data'!J:J,A:A,'Audit Raw data'!E:E,'Day wise agent'!F:F)</f>
        <v>0</v>
      </c>
      <c r="J1629">
        <f>COUNTIFS('Audit Raw data'!AM:AM,"NO",'Audit Raw data'!J:J,A:A,'Audit Raw data'!E:E,'Day wise agent'!F:F)</f>
        <v>0</v>
      </c>
      <c r="K1629" s="12" t="str">
        <f t="shared" si="25"/>
        <v xml:space="preserve"> </v>
      </c>
    </row>
    <row r="1630" spans="3:11" x14ac:dyDescent="0.35">
      <c r="C1630" s="32"/>
      <c r="F1630" s="32"/>
      <c r="G1630">
        <f>COUNTIFS('Audit Raw data'!J:J,A:A,'Audit Raw data'!E:E,F:F)</f>
        <v>0</v>
      </c>
      <c r="H1630" s="42" t="str">
        <f>IFERROR(SUMIFS('Audit Raw data'!BZ:BZ,'Audit Raw data'!J:J,A:A,'Audit Raw data'!E:E,F:F)/G1630,"-")</f>
        <v>-</v>
      </c>
      <c r="I1630">
        <f>COUNTIFS('Audit Raw data'!AM:AM,"Yes",'Audit Raw data'!J:J,A:A,'Audit Raw data'!E:E,'Day wise agent'!F:F)</f>
        <v>0</v>
      </c>
      <c r="J1630">
        <f>COUNTIFS('Audit Raw data'!AM:AM,"NO",'Audit Raw data'!J:J,A:A,'Audit Raw data'!E:E,'Day wise agent'!F:F)</f>
        <v>0</v>
      </c>
      <c r="K1630" s="12" t="str">
        <f t="shared" si="25"/>
        <v xml:space="preserve"> </v>
      </c>
    </row>
    <row r="1631" spans="3:11" x14ac:dyDescent="0.35">
      <c r="C1631" s="32"/>
      <c r="F1631" s="32"/>
      <c r="G1631">
        <f>COUNTIFS('Audit Raw data'!J:J,A:A,'Audit Raw data'!E:E,F:F)</f>
        <v>0</v>
      </c>
      <c r="H1631" s="42" t="str">
        <f>IFERROR(SUMIFS('Audit Raw data'!BZ:BZ,'Audit Raw data'!J:J,A:A,'Audit Raw data'!E:E,F:F)/G1631,"-")</f>
        <v>-</v>
      </c>
      <c r="I1631">
        <f>COUNTIFS('Audit Raw data'!AM:AM,"Yes",'Audit Raw data'!J:J,A:A,'Audit Raw data'!E:E,'Day wise agent'!F:F)</f>
        <v>0</v>
      </c>
      <c r="J1631">
        <f>COUNTIFS('Audit Raw data'!AM:AM,"NO",'Audit Raw data'!J:J,A:A,'Audit Raw data'!E:E,'Day wise agent'!F:F)</f>
        <v>0</v>
      </c>
      <c r="K1631" s="12" t="str">
        <f t="shared" si="25"/>
        <v xml:space="preserve"> </v>
      </c>
    </row>
    <row r="1632" spans="3:11" x14ac:dyDescent="0.35">
      <c r="C1632" s="32"/>
      <c r="F1632" s="32"/>
      <c r="G1632">
        <f>COUNTIFS('Audit Raw data'!J:J,A:A,'Audit Raw data'!E:E,F:F)</f>
        <v>0</v>
      </c>
      <c r="H1632" s="42" t="str">
        <f>IFERROR(SUMIFS('Audit Raw data'!BZ:BZ,'Audit Raw data'!J:J,A:A,'Audit Raw data'!E:E,F:F)/G1632,"-")</f>
        <v>-</v>
      </c>
      <c r="I1632">
        <f>COUNTIFS('Audit Raw data'!AM:AM,"Yes",'Audit Raw data'!J:J,A:A,'Audit Raw data'!E:E,'Day wise agent'!F:F)</f>
        <v>0</v>
      </c>
      <c r="J1632">
        <f>COUNTIFS('Audit Raw data'!AM:AM,"NO",'Audit Raw data'!J:J,A:A,'Audit Raw data'!E:E,'Day wise agent'!F:F)</f>
        <v>0</v>
      </c>
      <c r="K1632" s="12" t="str">
        <f t="shared" si="25"/>
        <v xml:space="preserve"> </v>
      </c>
    </row>
    <row r="1633" spans="3:11" x14ac:dyDescent="0.35">
      <c r="C1633" s="32"/>
      <c r="F1633" s="32"/>
      <c r="G1633">
        <f>COUNTIFS('Audit Raw data'!J:J,A:A,'Audit Raw data'!E:E,F:F)</f>
        <v>0</v>
      </c>
      <c r="H1633" s="42" t="str">
        <f>IFERROR(SUMIFS('Audit Raw data'!BZ:BZ,'Audit Raw data'!J:J,A:A,'Audit Raw data'!E:E,F:F)/G1633,"-")</f>
        <v>-</v>
      </c>
      <c r="I1633">
        <f>COUNTIFS('Audit Raw data'!AM:AM,"Yes",'Audit Raw data'!J:J,A:A,'Audit Raw data'!E:E,'Day wise agent'!F:F)</f>
        <v>0</v>
      </c>
      <c r="J1633">
        <f>COUNTIFS('Audit Raw data'!AM:AM,"NO",'Audit Raw data'!J:J,A:A,'Audit Raw data'!E:E,'Day wise agent'!F:F)</f>
        <v>0</v>
      </c>
      <c r="K1633" s="12" t="str">
        <f t="shared" si="25"/>
        <v xml:space="preserve"> </v>
      </c>
    </row>
    <row r="1634" spans="3:11" x14ac:dyDescent="0.35">
      <c r="C1634" s="32"/>
      <c r="F1634" s="32"/>
      <c r="G1634">
        <f>COUNTIFS('Audit Raw data'!J:J,A:A,'Audit Raw data'!E:E,F:F)</f>
        <v>0</v>
      </c>
      <c r="H1634" s="42" t="str">
        <f>IFERROR(SUMIFS('Audit Raw data'!BZ:BZ,'Audit Raw data'!J:J,A:A,'Audit Raw data'!E:E,F:F)/G1634,"-")</f>
        <v>-</v>
      </c>
      <c r="I1634">
        <f>COUNTIFS('Audit Raw data'!AM:AM,"Yes",'Audit Raw data'!J:J,A:A,'Audit Raw data'!E:E,'Day wise agent'!F:F)</f>
        <v>0</v>
      </c>
      <c r="J1634">
        <f>COUNTIFS('Audit Raw data'!AM:AM,"NO",'Audit Raw data'!J:J,A:A,'Audit Raw data'!E:E,'Day wise agent'!F:F)</f>
        <v>0</v>
      </c>
      <c r="K1634" s="12" t="str">
        <f t="shared" si="25"/>
        <v xml:space="preserve"> </v>
      </c>
    </row>
    <row r="1635" spans="3:11" x14ac:dyDescent="0.35">
      <c r="C1635" s="32"/>
      <c r="F1635" s="32"/>
      <c r="G1635">
        <f>COUNTIFS('Audit Raw data'!J:J,A:A,'Audit Raw data'!E:E,F:F)</f>
        <v>0</v>
      </c>
      <c r="H1635" s="42" t="str">
        <f>IFERROR(SUMIFS('Audit Raw data'!BZ:BZ,'Audit Raw data'!J:J,A:A,'Audit Raw data'!E:E,F:F)/G1635,"-")</f>
        <v>-</v>
      </c>
      <c r="I1635">
        <f>COUNTIFS('Audit Raw data'!AM:AM,"Yes",'Audit Raw data'!J:J,A:A,'Audit Raw data'!E:E,'Day wise agent'!F:F)</f>
        <v>0</v>
      </c>
      <c r="J1635">
        <f>COUNTIFS('Audit Raw data'!AM:AM,"NO",'Audit Raw data'!J:J,A:A,'Audit Raw data'!E:E,'Day wise agent'!F:F)</f>
        <v>0</v>
      </c>
      <c r="K1635" s="12" t="str">
        <f t="shared" si="25"/>
        <v xml:space="preserve"> </v>
      </c>
    </row>
    <row r="1636" spans="3:11" x14ac:dyDescent="0.35">
      <c r="C1636" s="32"/>
      <c r="F1636" s="32"/>
      <c r="G1636">
        <f>COUNTIFS('Audit Raw data'!J:J,A:A,'Audit Raw data'!E:E,F:F)</f>
        <v>0</v>
      </c>
      <c r="H1636" s="42" t="str">
        <f>IFERROR(SUMIFS('Audit Raw data'!BZ:BZ,'Audit Raw data'!J:J,A:A,'Audit Raw data'!E:E,F:F)/G1636,"-")</f>
        <v>-</v>
      </c>
      <c r="I1636">
        <f>COUNTIFS('Audit Raw data'!AM:AM,"Yes",'Audit Raw data'!J:J,A:A,'Audit Raw data'!E:E,'Day wise agent'!F:F)</f>
        <v>0</v>
      </c>
      <c r="J1636">
        <f>COUNTIFS('Audit Raw data'!AM:AM,"NO",'Audit Raw data'!J:J,A:A,'Audit Raw data'!E:E,'Day wise agent'!F:F)</f>
        <v>0</v>
      </c>
      <c r="K1636" s="12" t="str">
        <f t="shared" si="25"/>
        <v xml:space="preserve"> </v>
      </c>
    </row>
    <row r="1637" spans="3:11" x14ac:dyDescent="0.35">
      <c r="C1637" s="32"/>
      <c r="F1637" s="32"/>
      <c r="G1637">
        <f>COUNTIFS('Audit Raw data'!J:J,A:A,'Audit Raw data'!E:E,F:F)</f>
        <v>0</v>
      </c>
      <c r="H1637" s="42" t="str">
        <f>IFERROR(SUMIFS('Audit Raw data'!BZ:BZ,'Audit Raw data'!J:J,A:A,'Audit Raw data'!E:E,F:F)/G1637,"-")</f>
        <v>-</v>
      </c>
      <c r="I1637">
        <f>COUNTIFS('Audit Raw data'!AM:AM,"Yes",'Audit Raw data'!J:J,A:A,'Audit Raw data'!E:E,'Day wise agent'!F:F)</f>
        <v>0</v>
      </c>
      <c r="J1637">
        <f>COUNTIFS('Audit Raw data'!AM:AM,"NO",'Audit Raw data'!J:J,A:A,'Audit Raw data'!E:E,'Day wise agent'!F:F)</f>
        <v>0</v>
      </c>
      <c r="K1637" s="12" t="str">
        <f t="shared" si="25"/>
        <v xml:space="preserve"> </v>
      </c>
    </row>
    <row r="1638" spans="3:11" x14ac:dyDescent="0.35">
      <c r="C1638" s="32"/>
      <c r="F1638" s="32"/>
      <c r="G1638">
        <f>COUNTIFS('Audit Raw data'!J:J,A:A,'Audit Raw data'!E:E,F:F)</f>
        <v>0</v>
      </c>
      <c r="H1638" s="42" t="str">
        <f>IFERROR(SUMIFS('Audit Raw data'!BZ:BZ,'Audit Raw data'!J:J,A:A,'Audit Raw data'!E:E,F:F)/G1638,"-")</f>
        <v>-</v>
      </c>
      <c r="I1638">
        <f>COUNTIFS('Audit Raw data'!AM:AM,"Yes",'Audit Raw data'!J:J,A:A,'Audit Raw data'!E:E,'Day wise agent'!F:F)</f>
        <v>0</v>
      </c>
      <c r="J1638">
        <f>COUNTIFS('Audit Raw data'!AM:AM,"NO",'Audit Raw data'!J:J,A:A,'Audit Raw data'!E:E,'Day wise agent'!F:F)</f>
        <v>0</v>
      </c>
      <c r="K1638" s="12" t="str">
        <f t="shared" si="25"/>
        <v xml:space="preserve"> </v>
      </c>
    </row>
    <row r="1639" spans="3:11" x14ac:dyDescent="0.35">
      <c r="C1639" s="32"/>
      <c r="F1639" s="32"/>
      <c r="G1639">
        <f>COUNTIFS('Audit Raw data'!J:J,A:A,'Audit Raw data'!E:E,F:F)</f>
        <v>0</v>
      </c>
      <c r="H1639" s="42" t="str">
        <f>IFERROR(SUMIFS('Audit Raw data'!BZ:BZ,'Audit Raw data'!J:J,A:A,'Audit Raw data'!E:E,F:F)/G1639,"-")</f>
        <v>-</v>
      </c>
      <c r="I1639">
        <f>COUNTIFS('Audit Raw data'!AM:AM,"Yes",'Audit Raw data'!J:J,A:A,'Audit Raw data'!E:E,'Day wise agent'!F:F)</f>
        <v>0</v>
      </c>
      <c r="J1639">
        <f>COUNTIFS('Audit Raw data'!AM:AM,"NO",'Audit Raw data'!J:J,A:A,'Audit Raw data'!E:E,'Day wise agent'!F:F)</f>
        <v>0</v>
      </c>
      <c r="K1639" s="12" t="str">
        <f t="shared" si="25"/>
        <v xml:space="preserve"> </v>
      </c>
    </row>
    <row r="1640" spans="3:11" x14ac:dyDescent="0.35">
      <c r="C1640" s="32"/>
      <c r="F1640" s="32"/>
      <c r="G1640">
        <f>COUNTIFS('Audit Raw data'!J:J,A:A,'Audit Raw data'!E:E,F:F)</f>
        <v>0</v>
      </c>
      <c r="H1640" s="42" t="str">
        <f>IFERROR(SUMIFS('Audit Raw data'!BZ:BZ,'Audit Raw data'!J:J,A:A,'Audit Raw data'!E:E,F:F)/G1640,"-")</f>
        <v>-</v>
      </c>
      <c r="I1640">
        <f>COUNTIFS('Audit Raw data'!AM:AM,"Yes",'Audit Raw data'!J:J,A:A,'Audit Raw data'!E:E,'Day wise agent'!F:F)</f>
        <v>0</v>
      </c>
      <c r="J1640">
        <f>COUNTIFS('Audit Raw data'!AM:AM,"NO",'Audit Raw data'!J:J,A:A,'Audit Raw data'!E:E,'Day wise agent'!F:F)</f>
        <v>0</v>
      </c>
      <c r="K1640" s="12" t="str">
        <f t="shared" si="25"/>
        <v xml:space="preserve"> </v>
      </c>
    </row>
    <row r="1641" spans="3:11" x14ac:dyDescent="0.35">
      <c r="C1641" s="32"/>
      <c r="F1641" s="32"/>
      <c r="G1641">
        <f>COUNTIFS('Audit Raw data'!J:J,A:A,'Audit Raw data'!E:E,F:F)</f>
        <v>0</v>
      </c>
      <c r="H1641" s="42" t="str">
        <f>IFERROR(SUMIFS('Audit Raw data'!BZ:BZ,'Audit Raw data'!J:J,A:A,'Audit Raw data'!E:E,F:F)/G1641,"-")</f>
        <v>-</v>
      </c>
      <c r="I1641">
        <f>COUNTIFS('Audit Raw data'!AM:AM,"Yes",'Audit Raw data'!J:J,A:A,'Audit Raw data'!E:E,'Day wise agent'!F:F)</f>
        <v>0</v>
      </c>
      <c r="J1641">
        <f>COUNTIFS('Audit Raw data'!AM:AM,"NO",'Audit Raw data'!J:J,A:A,'Audit Raw data'!E:E,'Day wise agent'!F:F)</f>
        <v>0</v>
      </c>
      <c r="K1641" s="12" t="str">
        <f t="shared" si="25"/>
        <v xml:space="preserve"> </v>
      </c>
    </row>
    <row r="1642" spans="3:11" x14ac:dyDescent="0.35">
      <c r="C1642" s="32"/>
      <c r="F1642" s="32"/>
      <c r="G1642">
        <f>COUNTIFS('Audit Raw data'!J:J,A:A,'Audit Raw data'!E:E,F:F)</f>
        <v>0</v>
      </c>
      <c r="H1642" s="42" t="str">
        <f>IFERROR(SUMIFS('Audit Raw data'!BZ:BZ,'Audit Raw data'!J:J,A:A,'Audit Raw data'!E:E,F:F)/G1642,"-")</f>
        <v>-</v>
      </c>
      <c r="I1642">
        <f>COUNTIFS('Audit Raw data'!AM:AM,"Yes",'Audit Raw data'!J:J,A:A,'Audit Raw data'!E:E,'Day wise agent'!F:F)</f>
        <v>0</v>
      </c>
      <c r="J1642">
        <f>COUNTIFS('Audit Raw data'!AM:AM,"NO",'Audit Raw data'!J:J,A:A,'Audit Raw data'!E:E,'Day wise agent'!F:F)</f>
        <v>0</v>
      </c>
      <c r="K1642" s="12" t="str">
        <f t="shared" si="25"/>
        <v xml:space="preserve"> </v>
      </c>
    </row>
    <row r="1643" spans="3:11" x14ac:dyDescent="0.35">
      <c r="C1643" s="32"/>
      <c r="F1643" s="32"/>
      <c r="G1643">
        <f>COUNTIFS('Audit Raw data'!J:J,A:A,'Audit Raw data'!E:E,F:F)</f>
        <v>0</v>
      </c>
      <c r="H1643" s="42" t="str">
        <f>IFERROR(SUMIFS('Audit Raw data'!BZ:BZ,'Audit Raw data'!J:J,A:A,'Audit Raw data'!E:E,F:F)/G1643,"-")</f>
        <v>-</v>
      </c>
      <c r="I1643">
        <f>COUNTIFS('Audit Raw data'!AM:AM,"Yes",'Audit Raw data'!J:J,A:A,'Audit Raw data'!E:E,'Day wise agent'!F:F)</f>
        <v>0</v>
      </c>
      <c r="J1643">
        <f>COUNTIFS('Audit Raw data'!AM:AM,"NO",'Audit Raw data'!J:J,A:A,'Audit Raw data'!E:E,'Day wise agent'!F:F)</f>
        <v>0</v>
      </c>
      <c r="K1643" s="12" t="str">
        <f t="shared" si="25"/>
        <v xml:space="preserve"> </v>
      </c>
    </row>
    <row r="1644" spans="3:11" x14ac:dyDescent="0.35">
      <c r="C1644" s="32"/>
      <c r="F1644" s="32"/>
      <c r="G1644">
        <f>COUNTIFS('Audit Raw data'!J:J,A:A,'Audit Raw data'!E:E,F:F)</f>
        <v>0</v>
      </c>
      <c r="H1644" s="42" t="str">
        <f>IFERROR(SUMIFS('Audit Raw data'!BZ:BZ,'Audit Raw data'!J:J,A:A,'Audit Raw data'!E:E,F:F)/G1644,"-")</f>
        <v>-</v>
      </c>
      <c r="I1644">
        <f>COUNTIFS('Audit Raw data'!AM:AM,"Yes",'Audit Raw data'!J:J,A:A,'Audit Raw data'!E:E,'Day wise agent'!F:F)</f>
        <v>0</v>
      </c>
      <c r="J1644">
        <f>COUNTIFS('Audit Raw data'!AM:AM,"NO",'Audit Raw data'!J:J,A:A,'Audit Raw data'!E:E,'Day wise agent'!F:F)</f>
        <v>0</v>
      </c>
      <c r="K1644" s="12" t="str">
        <f t="shared" si="25"/>
        <v xml:space="preserve"> </v>
      </c>
    </row>
    <row r="1645" spans="3:11" x14ac:dyDescent="0.35">
      <c r="C1645" s="32"/>
      <c r="F1645" s="32"/>
      <c r="G1645">
        <f>COUNTIFS('Audit Raw data'!J:J,A:A,'Audit Raw data'!E:E,F:F)</f>
        <v>0</v>
      </c>
      <c r="H1645" s="42" t="str">
        <f>IFERROR(SUMIFS('Audit Raw data'!BZ:BZ,'Audit Raw data'!J:J,A:A,'Audit Raw data'!E:E,F:F)/G1645,"-")</f>
        <v>-</v>
      </c>
      <c r="I1645">
        <f>COUNTIFS('Audit Raw data'!AM:AM,"Yes",'Audit Raw data'!J:J,A:A,'Audit Raw data'!E:E,'Day wise agent'!F:F)</f>
        <v>0</v>
      </c>
      <c r="J1645">
        <f>COUNTIFS('Audit Raw data'!AM:AM,"NO",'Audit Raw data'!J:J,A:A,'Audit Raw data'!E:E,'Day wise agent'!F:F)</f>
        <v>0</v>
      </c>
      <c r="K1645" s="12" t="str">
        <f t="shared" si="25"/>
        <v xml:space="preserve"> </v>
      </c>
    </row>
    <row r="1646" spans="3:11" x14ac:dyDescent="0.35">
      <c r="C1646" s="32"/>
      <c r="F1646" s="32"/>
      <c r="G1646">
        <f>COUNTIFS('Audit Raw data'!J:J,A:A,'Audit Raw data'!E:E,F:F)</f>
        <v>0</v>
      </c>
      <c r="H1646" s="42" t="str">
        <f>IFERROR(SUMIFS('Audit Raw data'!BZ:BZ,'Audit Raw data'!J:J,A:A,'Audit Raw data'!E:E,F:F)/G1646,"-")</f>
        <v>-</v>
      </c>
      <c r="I1646">
        <f>COUNTIFS('Audit Raw data'!AM:AM,"Yes",'Audit Raw data'!J:J,A:A,'Audit Raw data'!E:E,'Day wise agent'!F:F)</f>
        <v>0</v>
      </c>
      <c r="J1646">
        <f>COUNTIFS('Audit Raw data'!AM:AM,"NO",'Audit Raw data'!J:J,A:A,'Audit Raw data'!E:E,'Day wise agent'!F:F)</f>
        <v>0</v>
      </c>
      <c r="K1646" s="12" t="str">
        <f t="shared" si="25"/>
        <v xml:space="preserve"> </v>
      </c>
    </row>
    <row r="1647" spans="3:11" x14ac:dyDescent="0.35">
      <c r="C1647" s="32"/>
      <c r="F1647" s="32"/>
      <c r="G1647">
        <f>COUNTIFS('Audit Raw data'!J:J,A:A,'Audit Raw data'!E:E,F:F)</f>
        <v>0</v>
      </c>
      <c r="H1647" s="42" t="str">
        <f>IFERROR(SUMIFS('Audit Raw data'!BZ:BZ,'Audit Raw data'!J:J,A:A,'Audit Raw data'!E:E,F:F)/G1647,"-")</f>
        <v>-</v>
      </c>
      <c r="I1647">
        <f>COUNTIFS('Audit Raw data'!AM:AM,"Yes",'Audit Raw data'!J:J,A:A,'Audit Raw data'!E:E,'Day wise agent'!F:F)</f>
        <v>0</v>
      </c>
      <c r="J1647">
        <f>COUNTIFS('Audit Raw data'!AM:AM,"NO",'Audit Raw data'!J:J,A:A,'Audit Raw data'!E:E,'Day wise agent'!F:F)</f>
        <v>0</v>
      </c>
      <c r="K1647" s="12" t="str">
        <f t="shared" si="25"/>
        <v xml:space="preserve"> </v>
      </c>
    </row>
    <row r="1648" spans="3:11" x14ac:dyDescent="0.35">
      <c r="C1648" s="32"/>
      <c r="F1648" s="32"/>
      <c r="G1648">
        <f>COUNTIFS('Audit Raw data'!J:J,A:A,'Audit Raw data'!E:E,F:F)</f>
        <v>0</v>
      </c>
      <c r="H1648" s="42" t="str">
        <f>IFERROR(SUMIFS('Audit Raw data'!BZ:BZ,'Audit Raw data'!J:J,A:A,'Audit Raw data'!E:E,F:F)/G1648,"-")</f>
        <v>-</v>
      </c>
      <c r="I1648">
        <f>COUNTIFS('Audit Raw data'!AM:AM,"Yes",'Audit Raw data'!J:J,A:A,'Audit Raw data'!E:E,'Day wise agent'!F:F)</f>
        <v>0</v>
      </c>
      <c r="J1648">
        <f>COUNTIFS('Audit Raw data'!AM:AM,"NO",'Audit Raw data'!J:J,A:A,'Audit Raw data'!E:E,'Day wise agent'!F:F)</f>
        <v>0</v>
      </c>
      <c r="K1648" s="12" t="str">
        <f t="shared" si="25"/>
        <v xml:space="preserve"> </v>
      </c>
    </row>
    <row r="1649" spans="3:11" x14ac:dyDescent="0.35">
      <c r="C1649" s="32"/>
      <c r="F1649" s="32"/>
      <c r="G1649">
        <f>COUNTIFS('Audit Raw data'!J:J,A:A,'Audit Raw data'!E:E,F:F)</f>
        <v>0</v>
      </c>
      <c r="H1649" s="42" t="str">
        <f>IFERROR(SUMIFS('Audit Raw data'!BZ:BZ,'Audit Raw data'!J:J,A:A,'Audit Raw data'!E:E,F:F)/G1649,"-")</f>
        <v>-</v>
      </c>
      <c r="I1649">
        <f>COUNTIFS('Audit Raw data'!AM:AM,"Yes",'Audit Raw data'!J:J,A:A,'Audit Raw data'!E:E,'Day wise agent'!F:F)</f>
        <v>0</v>
      </c>
      <c r="J1649">
        <f>COUNTIFS('Audit Raw data'!AM:AM,"NO",'Audit Raw data'!J:J,A:A,'Audit Raw data'!E:E,'Day wise agent'!F:F)</f>
        <v>0</v>
      </c>
      <c r="K1649" s="12" t="str">
        <f t="shared" si="25"/>
        <v xml:space="preserve"> </v>
      </c>
    </row>
    <row r="1650" spans="3:11" x14ac:dyDescent="0.35">
      <c r="C1650" s="32"/>
      <c r="F1650" s="32"/>
      <c r="G1650">
        <f>COUNTIFS('Audit Raw data'!J:J,A:A,'Audit Raw data'!E:E,F:F)</f>
        <v>0</v>
      </c>
      <c r="H1650" s="42" t="str">
        <f>IFERROR(SUMIFS('Audit Raw data'!BZ:BZ,'Audit Raw data'!J:J,A:A,'Audit Raw data'!E:E,F:F)/G1650,"-")</f>
        <v>-</v>
      </c>
      <c r="I1650">
        <f>COUNTIFS('Audit Raw data'!AM:AM,"Yes",'Audit Raw data'!J:J,A:A,'Audit Raw data'!E:E,'Day wise agent'!F:F)</f>
        <v>0</v>
      </c>
      <c r="J1650">
        <f>COUNTIFS('Audit Raw data'!AM:AM,"NO",'Audit Raw data'!J:J,A:A,'Audit Raw data'!E:E,'Day wise agent'!F:F)</f>
        <v>0</v>
      </c>
      <c r="K1650" s="12" t="str">
        <f t="shared" si="25"/>
        <v xml:space="preserve"> </v>
      </c>
    </row>
    <row r="1651" spans="3:11" x14ac:dyDescent="0.35">
      <c r="C1651" s="32"/>
      <c r="F1651" s="32"/>
      <c r="G1651">
        <f>COUNTIFS('Audit Raw data'!J:J,A:A,'Audit Raw data'!E:E,F:F)</f>
        <v>0</v>
      </c>
      <c r="H1651" s="42" t="str">
        <f>IFERROR(SUMIFS('Audit Raw data'!BZ:BZ,'Audit Raw data'!J:J,A:A,'Audit Raw data'!E:E,F:F)/G1651,"-")</f>
        <v>-</v>
      </c>
      <c r="I1651">
        <f>COUNTIFS('Audit Raw data'!AM:AM,"Yes",'Audit Raw data'!J:J,A:A,'Audit Raw data'!E:E,'Day wise agent'!F:F)</f>
        <v>0</v>
      </c>
      <c r="J1651">
        <f>COUNTIFS('Audit Raw data'!AM:AM,"NO",'Audit Raw data'!J:J,A:A,'Audit Raw data'!E:E,'Day wise agent'!F:F)</f>
        <v>0</v>
      </c>
      <c r="K1651" s="12" t="str">
        <f t="shared" si="25"/>
        <v xml:space="preserve"> </v>
      </c>
    </row>
    <row r="1652" spans="3:11" x14ac:dyDescent="0.35">
      <c r="C1652" s="32"/>
      <c r="F1652" s="32"/>
      <c r="G1652">
        <f>COUNTIFS('Audit Raw data'!J:J,A:A,'Audit Raw data'!E:E,F:F)</f>
        <v>0</v>
      </c>
      <c r="H1652" s="42" t="str">
        <f>IFERROR(SUMIFS('Audit Raw data'!BZ:BZ,'Audit Raw data'!J:J,A:A,'Audit Raw data'!E:E,F:F)/G1652,"-")</f>
        <v>-</v>
      </c>
      <c r="I1652">
        <f>COUNTIFS('Audit Raw data'!AM:AM,"Yes",'Audit Raw data'!J:J,A:A,'Audit Raw data'!E:E,'Day wise agent'!F:F)</f>
        <v>0</v>
      </c>
      <c r="J1652">
        <f>COUNTIFS('Audit Raw data'!AM:AM,"NO",'Audit Raw data'!J:J,A:A,'Audit Raw data'!E:E,'Day wise agent'!F:F)</f>
        <v>0</v>
      </c>
      <c r="K1652" s="12" t="str">
        <f t="shared" si="25"/>
        <v xml:space="preserve"> </v>
      </c>
    </row>
    <row r="1653" spans="3:11" x14ac:dyDescent="0.35">
      <c r="C1653" s="32"/>
      <c r="F1653" s="32"/>
      <c r="G1653">
        <f>COUNTIFS('Audit Raw data'!J:J,A:A,'Audit Raw data'!E:E,F:F)</f>
        <v>0</v>
      </c>
      <c r="H1653" s="42" t="str">
        <f>IFERROR(SUMIFS('Audit Raw data'!BZ:BZ,'Audit Raw data'!J:J,A:A,'Audit Raw data'!E:E,F:F)/G1653,"-")</f>
        <v>-</v>
      </c>
      <c r="I1653">
        <f>COUNTIFS('Audit Raw data'!AM:AM,"Yes",'Audit Raw data'!J:J,A:A,'Audit Raw data'!E:E,'Day wise agent'!F:F)</f>
        <v>0</v>
      </c>
      <c r="J1653">
        <f>COUNTIFS('Audit Raw data'!AM:AM,"NO",'Audit Raw data'!J:J,A:A,'Audit Raw data'!E:E,'Day wise agent'!F:F)</f>
        <v>0</v>
      </c>
      <c r="K1653" s="12" t="str">
        <f t="shared" si="25"/>
        <v xml:space="preserve"> </v>
      </c>
    </row>
    <row r="1654" spans="3:11" x14ac:dyDescent="0.35">
      <c r="C1654" s="32"/>
      <c r="F1654" s="32"/>
      <c r="G1654">
        <f>COUNTIFS('Audit Raw data'!J:J,A:A,'Audit Raw data'!E:E,F:F)</f>
        <v>0</v>
      </c>
      <c r="H1654" s="42" t="str">
        <f>IFERROR(SUMIFS('Audit Raw data'!BZ:BZ,'Audit Raw data'!J:J,A:A,'Audit Raw data'!E:E,F:F)/G1654,"-")</f>
        <v>-</v>
      </c>
      <c r="I1654">
        <f>COUNTIFS('Audit Raw data'!AM:AM,"Yes",'Audit Raw data'!J:J,A:A,'Audit Raw data'!E:E,'Day wise agent'!F:F)</f>
        <v>0</v>
      </c>
      <c r="J1654">
        <f>COUNTIFS('Audit Raw data'!AM:AM,"NO",'Audit Raw data'!J:J,A:A,'Audit Raw data'!E:E,'Day wise agent'!F:F)</f>
        <v>0</v>
      </c>
      <c r="K1654" s="12" t="str">
        <f t="shared" si="25"/>
        <v xml:space="preserve"> </v>
      </c>
    </row>
    <row r="1655" spans="3:11" x14ac:dyDescent="0.35">
      <c r="C1655" s="32"/>
      <c r="F1655" s="32"/>
      <c r="G1655">
        <f>COUNTIFS('Audit Raw data'!J:J,A:A,'Audit Raw data'!E:E,F:F)</f>
        <v>0</v>
      </c>
      <c r="H1655" s="42" t="str">
        <f>IFERROR(SUMIFS('Audit Raw data'!BZ:BZ,'Audit Raw data'!J:J,A:A,'Audit Raw data'!E:E,F:F)/G1655,"-")</f>
        <v>-</v>
      </c>
      <c r="I1655">
        <f>COUNTIFS('Audit Raw data'!AM:AM,"Yes",'Audit Raw data'!J:J,A:A,'Audit Raw data'!E:E,'Day wise agent'!F:F)</f>
        <v>0</v>
      </c>
      <c r="J1655">
        <f>COUNTIFS('Audit Raw data'!AM:AM,"NO",'Audit Raw data'!J:J,A:A,'Audit Raw data'!E:E,'Day wise agent'!F:F)</f>
        <v>0</v>
      </c>
      <c r="K1655" s="12" t="str">
        <f t="shared" si="25"/>
        <v xml:space="preserve"> </v>
      </c>
    </row>
    <row r="1656" spans="3:11" x14ac:dyDescent="0.35">
      <c r="C1656" s="32"/>
      <c r="F1656" s="32"/>
      <c r="G1656">
        <f>COUNTIFS('Audit Raw data'!J:J,A:A,'Audit Raw data'!E:E,F:F)</f>
        <v>0</v>
      </c>
      <c r="H1656" s="42" t="str">
        <f>IFERROR(SUMIFS('Audit Raw data'!BZ:BZ,'Audit Raw data'!J:J,A:A,'Audit Raw data'!E:E,F:F)/G1656,"-")</f>
        <v>-</v>
      </c>
      <c r="I1656">
        <f>COUNTIFS('Audit Raw data'!AM:AM,"Yes",'Audit Raw data'!J:J,A:A,'Audit Raw data'!E:E,'Day wise agent'!F:F)</f>
        <v>0</v>
      </c>
      <c r="J1656">
        <f>COUNTIFS('Audit Raw data'!AM:AM,"NO",'Audit Raw data'!J:J,A:A,'Audit Raw data'!E:E,'Day wise agent'!F:F)</f>
        <v>0</v>
      </c>
      <c r="K1656" s="12" t="str">
        <f t="shared" si="25"/>
        <v xml:space="preserve"> </v>
      </c>
    </row>
    <row r="1657" spans="3:11" x14ac:dyDescent="0.35">
      <c r="C1657" s="32"/>
      <c r="F1657" s="32"/>
      <c r="G1657">
        <f>COUNTIFS('Audit Raw data'!J:J,A:A,'Audit Raw data'!E:E,F:F)</f>
        <v>0</v>
      </c>
      <c r="H1657" s="42" t="str">
        <f>IFERROR(SUMIFS('Audit Raw data'!BZ:BZ,'Audit Raw data'!J:J,A:A,'Audit Raw data'!E:E,F:F)/G1657,"-")</f>
        <v>-</v>
      </c>
      <c r="I1657">
        <f>COUNTIFS('Audit Raw data'!AM:AM,"Yes",'Audit Raw data'!J:J,A:A,'Audit Raw data'!E:E,'Day wise agent'!F:F)</f>
        <v>0</v>
      </c>
      <c r="J1657">
        <f>COUNTIFS('Audit Raw data'!AM:AM,"NO",'Audit Raw data'!J:J,A:A,'Audit Raw data'!E:E,'Day wise agent'!F:F)</f>
        <v>0</v>
      </c>
      <c r="K1657" s="12" t="str">
        <f t="shared" si="25"/>
        <v xml:space="preserve"> </v>
      </c>
    </row>
    <row r="1658" spans="3:11" x14ac:dyDescent="0.35">
      <c r="C1658" s="32"/>
      <c r="F1658" s="32"/>
      <c r="G1658">
        <f>COUNTIFS('Audit Raw data'!J:J,A:A,'Audit Raw data'!E:E,F:F)</f>
        <v>0</v>
      </c>
      <c r="H1658" s="42" t="str">
        <f>IFERROR(SUMIFS('Audit Raw data'!BZ:BZ,'Audit Raw data'!J:J,A:A,'Audit Raw data'!E:E,F:F)/G1658,"-")</f>
        <v>-</v>
      </c>
      <c r="I1658">
        <f>COUNTIFS('Audit Raw data'!AM:AM,"Yes",'Audit Raw data'!J:J,A:A,'Audit Raw data'!E:E,'Day wise agent'!F:F)</f>
        <v>0</v>
      </c>
      <c r="J1658">
        <f>COUNTIFS('Audit Raw data'!AM:AM,"NO",'Audit Raw data'!J:J,A:A,'Audit Raw data'!E:E,'Day wise agent'!F:F)</f>
        <v>0</v>
      </c>
      <c r="K1658" s="12" t="str">
        <f t="shared" si="25"/>
        <v xml:space="preserve"> </v>
      </c>
    </row>
    <row r="1659" spans="3:11" x14ac:dyDescent="0.35">
      <c r="C1659" s="32"/>
      <c r="F1659" s="32"/>
      <c r="G1659">
        <f>COUNTIFS('Audit Raw data'!J:J,A:A,'Audit Raw data'!E:E,F:F)</f>
        <v>0</v>
      </c>
      <c r="H1659" s="42" t="str">
        <f>IFERROR(SUMIFS('Audit Raw data'!BZ:BZ,'Audit Raw data'!J:J,A:A,'Audit Raw data'!E:E,F:F)/G1659,"-")</f>
        <v>-</v>
      </c>
      <c r="I1659">
        <f>COUNTIFS('Audit Raw data'!AM:AM,"Yes",'Audit Raw data'!J:J,A:A,'Audit Raw data'!E:E,'Day wise agent'!F:F)</f>
        <v>0</v>
      </c>
      <c r="J1659">
        <f>COUNTIFS('Audit Raw data'!AM:AM,"NO",'Audit Raw data'!J:J,A:A,'Audit Raw data'!E:E,'Day wise agent'!F:F)</f>
        <v>0</v>
      </c>
      <c r="K1659" s="12" t="str">
        <f t="shared" si="25"/>
        <v xml:space="preserve"> </v>
      </c>
    </row>
    <row r="1660" spans="3:11" x14ac:dyDescent="0.35">
      <c r="C1660" s="32"/>
      <c r="F1660" s="32"/>
      <c r="G1660">
        <f>COUNTIFS('Audit Raw data'!J:J,A:A,'Audit Raw data'!E:E,F:F)</f>
        <v>0</v>
      </c>
      <c r="H1660" s="42" t="str">
        <f>IFERROR(SUMIFS('Audit Raw data'!BZ:BZ,'Audit Raw data'!J:J,A:A,'Audit Raw data'!E:E,F:F)/G1660,"-")</f>
        <v>-</v>
      </c>
      <c r="I1660">
        <f>COUNTIFS('Audit Raw data'!AM:AM,"Yes",'Audit Raw data'!J:J,A:A,'Audit Raw data'!E:E,'Day wise agent'!F:F)</f>
        <v>0</v>
      </c>
      <c r="J1660">
        <f>COUNTIFS('Audit Raw data'!AM:AM,"NO",'Audit Raw data'!J:J,A:A,'Audit Raw data'!E:E,'Day wise agent'!F:F)</f>
        <v>0</v>
      </c>
      <c r="K1660" s="12" t="str">
        <f t="shared" si="25"/>
        <v xml:space="preserve"> </v>
      </c>
    </row>
    <row r="1661" spans="3:11" x14ac:dyDescent="0.35">
      <c r="C1661" s="32"/>
      <c r="F1661" s="32"/>
      <c r="G1661">
        <f>COUNTIFS('Audit Raw data'!J:J,A:A,'Audit Raw data'!E:E,F:F)</f>
        <v>0</v>
      </c>
      <c r="H1661" s="42" t="str">
        <f>IFERROR(SUMIFS('Audit Raw data'!BZ:BZ,'Audit Raw data'!J:J,A:A,'Audit Raw data'!E:E,F:F)/G1661,"-")</f>
        <v>-</v>
      </c>
      <c r="I1661">
        <f>COUNTIFS('Audit Raw data'!AM:AM,"Yes",'Audit Raw data'!J:J,A:A,'Audit Raw data'!E:E,'Day wise agent'!F:F)</f>
        <v>0</v>
      </c>
      <c r="J1661">
        <f>COUNTIFS('Audit Raw data'!AM:AM,"NO",'Audit Raw data'!J:J,A:A,'Audit Raw data'!E:E,'Day wise agent'!F:F)</f>
        <v>0</v>
      </c>
      <c r="K1661" s="12" t="str">
        <f t="shared" si="25"/>
        <v xml:space="preserve"> </v>
      </c>
    </row>
    <row r="1662" spans="3:11" x14ac:dyDescent="0.35">
      <c r="C1662" s="32"/>
      <c r="F1662" s="32"/>
      <c r="G1662">
        <f>COUNTIFS('Audit Raw data'!J:J,A:A,'Audit Raw data'!E:E,F:F)</f>
        <v>0</v>
      </c>
      <c r="H1662" s="42" t="str">
        <f>IFERROR(SUMIFS('Audit Raw data'!BZ:BZ,'Audit Raw data'!J:J,A:A,'Audit Raw data'!E:E,F:F)/G1662,"-")</f>
        <v>-</v>
      </c>
      <c r="I1662">
        <f>COUNTIFS('Audit Raw data'!AM:AM,"Yes",'Audit Raw data'!J:J,A:A,'Audit Raw data'!E:E,'Day wise agent'!F:F)</f>
        <v>0</v>
      </c>
      <c r="J1662">
        <f>COUNTIFS('Audit Raw data'!AM:AM,"NO",'Audit Raw data'!J:J,A:A,'Audit Raw data'!E:E,'Day wise agent'!F:F)</f>
        <v>0</v>
      </c>
      <c r="K1662" s="12" t="str">
        <f t="shared" si="25"/>
        <v xml:space="preserve"> </v>
      </c>
    </row>
    <row r="1663" spans="3:11" x14ac:dyDescent="0.35">
      <c r="C1663" s="32"/>
      <c r="F1663" s="32"/>
      <c r="G1663">
        <f>COUNTIFS('Audit Raw data'!J:J,A:A,'Audit Raw data'!E:E,F:F)</f>
        <v>0</v>
      </c>
      <c r="H1663" s="42" t="str">
        <f>IFERROR(SUMIFS('Audit Raw data'!BZ:BZ,'Audit Raw data'!J:J,A:A,'Audit Raw data'!E:E,F:F)/G1663,"-")</f>
        <v>-</v>
      </c>
      <c r="I1663">
        <f>COUNTIFS('Audit Raw data'!AM:AM,"Yes",'Audit Raw data'!J:J,A:A,'Audit Raw data'!E:E,'Day wise agent'!F:F)</f>
        <v>0</v>
      </c>
      <c r="J1663">
        <f>COUNTIFS('Audit Raw data'!AM:AM,"NO",'Audit Raw data'!J:J,A:A,'Audit Raw data'!E:E,'Day wise agent'!F:F)</f>
        <v>0</v>
      </c>
      <c r="K1663" s="12" t="str">
        <f t="shared" si="25"/>
        <v xml:space="preserve"> </v>
      </c>
    </row>
    <row r="1664" spans="3:11" x14ac:dyDescent="0.35">
      <c r="C1664" s="32"/>
      <c r="F1664" s="32"/>
      <c r="G1664">
        <f>COUNTIFS('Audit Raw data'!J:J,A:A,'Audit Raw data'!E:E,F:F)</f>
        <v>0</v>
      </c>
      <c r="H1664" s="42" t="str">
        <f>IFERROR(SUMIFS('Audit Raw data'!BZ:BZ,'Audit Raw data'!J:J,A:A,'Audit Raw data'!E:E,F:F)/G1664,"-")</f>
        <v>-</v>
      </c>
      <c r="I1664">
        <f>COUNTIFS('Audit Raw data'!AM:AM,"Yes",'Audit Raw data'!J:J,A:A,'Audit Raw data'!E:E,'Day wise agent'!F:F)</f>
        <v>0</v>
      </c>
      <c r="J1664">
        <f>COUNTIFS('Audit Raw data'!AM:AM,"NO",'Audit Raw data'!J:J,A:A,'Audit Raw data'!E:E,'Day wise agent'!F:F)</f>
        <v>0</v>
      </c>
      <c r="K1664" s="12" t="str">
        <f t="shared" si="25"/>
        <v xml:space="preserve"> </v>
      </c>
    </row>
    <row r="1665" spans="3:11" x14ac:dyDescent="0.35">
      <c r="C1665" s="32"/>
      <c r="F1665" s="32"/>
      <c r="G1665">
        <f>COUNTIFS('Audit Raw data'!J:J,A:A,'Audit Raw data'!E:E,F:F)</f>
        <v>0</v>
      </c>
      <c r="H1665" s="42" t="str">
        <f>IFERROR(SUMIFS('Audit Raw data'!BZ:BZ,'Audit Raw data'!J:J,A:A,'Audit Raw data'!E:E,F:F)/G1665,"-")</f>
        <v>-</v>
      </c>
      <c r="I1665">
        <f>COUNTIFS('Audit Raw data'!AM:AM,"Yes",'Audit Raw data'!J:J,A:A,'Audit Raw data'!E:E,'Day wise agent'!F:F)</f>
        <v>0</v>
      </c>
      <c r="J1665">
        <f>COUNTIFS('Audit Raw data'!AM:AM,"NO",'Audit Raw data'!J:J,A:A,'Audit Raw data'!E:E,'Day wise agent'!F:F)</f>
        <v>0</v>
      </c>
      <c r="K1665" s="12" t="str">
        <f t="shared" si="25"/>
        <v xml:space="preserve"> </v>
      </c>
    </row>
    <row r="1666" spans="3:11" x14ac:dyDescent="0.35">
      <c r="C1666" s="32"/>
      <c r="F1666" s="32"/>
      <c r="G1666">
        <f>COUNTIFS('Audit Raw data'!J:J,A:A,'Audit Raw data'!E:E,F:F)</f>
        <v>0</v>
      </c>
      <c r="H1666" s="42" t="str">
        <f>IFERROR(SUMIFS('Audit Raw data'!BZ:BZ,'Audit Raw data'!J:J,A:A,'Audit Raw data'!E:E,F:F)/G1666,"-")</f>
        <v>-</v>
      </c>
      <c r="I1666">
        <f>COUNTIFS('Audit Raw data'!AM:AM,"Yes",'Audit Raw data'!J:J,A:A,'Audit Raw data'!E:E,'Day wise agent'!F:F)</f>
        <v>0</v>
      </c>
      <c r="J1666">
        <f>COUNTIFS('Audit Raw data'!AM:AM,"NO",'Audit Raw data'!J:J,A:A,'Audit Raw data'!E:E,'Day wise agent'!F:F)</f>
        <v>0</v>
      </c>
      <c r="K1666" s="12" t="str">
        <f t="shared" si="25"/>
        <v xml:space="preserve"> </v>
      </c>
    </row>
    <row r="1667" spans="3:11" x14ac:dyDescent="0.35">
      <c r="C1667" s="32"/>
      <c r="F1667" s="32"/>
      <c r="G1667">
        <f>COUNTIFS('Audit Raw data'!J:J,A:A,'Audit Raw data'!E:E,F:F)</f>
        <v>0</v>
      </c>
      <c r="H1667" s="42" t="str">
        <f>IFERROR(SUMIFS('Audit Raw data'!BZ:BZ,'Audit Raw data'!J:J,A:A,'Audit Raw data'!E:E,F:F)/G1667,"-")</f>
        <v>-</v>
      </c>
      <c r="I1667">
        <f>COUNTIFS('Audit Raw data'!AM:AM,"Yes",'Audit Raw data'!J:J,A:A,'Audit Raw data'!E:E,'Day wise agent'!F:F)</f>
        <v>0</v>
      </c>
      <c r="J1667">
        <f>COUNTIFS('Audit Raw data'!AM:AM,"NO",'Audit Raw data'!J:J,A:A,'Audit Raw data'!E:E,'Day wise agent'!F:F)</f>
        <v>0</v>
      </c>
      <c r="K1667" s="12" t="str">
        <f t="shared" ref="K1667:K1730" si="26">IFERROR(I1667/G1667," ")</f>
        <v xml:space="preserve"> </v>
      </c>
    </row>
    <row r="1668" spans="3:11" x14ac:dyDescent="0.35">
      <c r="C1668" s="32"/>
      <c r="F1668" s="32"/>
      <c r="G1668">
        <f>COUNTIFS('Audit Raw data'!J:J,A:A,'Audit Raw data'!E:E,F:F)</f>
        <v>0</v>
      </c>
      <c r="H1668" s="42" t="str">
        <f>IFERROR(SUMIFS('Audit Raw data'!BZ:BZ,'Audit Raw data'!J:J,A:A,'Audit Raw data'!E:E,F:F)/G1668,"-")</f>
        <v>-</v>
      </c>
      <c r="I1668">
        <f>COUNTIFS('Audit Raw data'!AM:AM,"Yes",'Audit Raw data'!J:J,A:A,'Audit Raw data'!E:E,'Day wise agent'!F:F)</f>
        <v>0</v>
      </c>
      <c r="J1668">
        <f>COUNTIFS('Audit Raw data'!AM:AM,"NO",'Audit Raw data'!J:J,A:A,'Audit Raw data'!E:E,'Day wise agent'!F:F)</f>
        <v>0</v>
      </c>
      <c r="K1668" s="12" t="str">
        <f t="shared" si="26"/>
        <v xml:space="preserve"> </v>
      </c>
    </row>
    <row r="1669" spans="3:11" x14ac:dyDescent="0.35">
      <c r="C1669" s="32"/>
      <c r="F1669" s="32"/>
      <c r="G1669">
        <f>COUNTIFS('Audit Raw data'!J:J,A:A,'Audit Raw data'!E:E,F:F)</f>
        <v>0</v>
      </c>
      <c r="H1669" s="42" t="str">
        <f>IFERROR(SUMIFS('Audit Raw data'!BZ:BZ,'Audit Raw data'!J:J,A:A,'Audit Raw data'!E:E,F:F)/G1669,"-")</f>
        <v>-</v>
      </c>
      <c r="I1669">
        <f>COUNTIFS('Audit Raw data'!AM:AM,"Yes",'Audit Raw data'!J:J,A:A,'Audit Raw data'!E:E,'Day wise agent'!F:F)</f>
        <v>0</v>
      </c>
      <c r="J1669">
        <f>COUNTIFS('Audit Raw data'!AM:AM,"NO",'Audit Raw data'!J:J,A:A,'Audit Raw data'!E:E,'Day wise agent'!F:F)</f>
        <v>0</v>
      </c>
      <c r="K1669" s="12" t="str">
        <f t="shared" si="26"/>
        <v xml:space="preserve"> </v>
      </c>
    </row>
    <row r="1670" spans="3:11" x14ac:dyDescent="0.35">
      <c r="C1670" s="32"/>
      <c r="F1670" s="32"/>
      <c r="G1670">
        <f>COUNTIFS('Audit Raw data'!J:J,A:A,'Audit Raw data'!E:E,F:F)</f>
        <v>0</v>
      </c>
      <c r="H1670" s="42" t="str">
        <f>IFERROR(SUMIFS('Audit Raw data'!BZ:BZ,'Audit Raw data'!J:J,A:A,'Audit Raw data'!E:E,F:F)/G1670,"-")</f>
        <v>-</v>
      </c>
      <c r="I1670">
        <f>COUNTIFS('Audit Raw data'!AM:AM,"Yes",'Audit Raw data'!J:J,A:A,'Audit Raw data'!E:E,'Day wise agent'!F:F)</f>
        <v>0</v>
      </c>
      <c r="J1670">
        <f>COUNTIFS('Audit Raw data'!AM:AM,"NO",'Audit Raw data'!J:J,A:A,'Audit Raw data'!E:E,'Day wise agent'!F:F)</f>
        <v>0</v>
      </c>
      <c r="K1670" s="12" t="str">
        <f t="shared" si="26"/>
        <v xml:space="preserve"> </v>
      </c>
    </row>
    <row r="1671" spans="3:11" x14ac:dyDescent="0.35">
      <c r="C1671" s="32"/>
      <c r="F1671" s="32"/>
      <c r="G1671">
        <f>COUNTIFS('Audit Raw data'!J:J,A:A,'Audit Raw data'!E:E,F:F)</f>
        <v>0</v>
      </c>
      <c r="H1671" s="42" t="str">
        <f>IFERROR(SUMIFS('Audit Raw data'!BZ:BZ,'Audit Raw data'!J:J,A:A,'Audit Raw data'!E:E,F:F)/G1671,"-")</f>
        <v>-</v>
      </c>
      <c r="I1671">
        <f>COUNTIFS('Audit Raw data'!AM:AM,"Yes",'Audit Raw data'!J:J,A:A,'Audit Raw data'!E:E,'Day wise agent'!F:F)</f>
        <v>0</v>
      </c>
      <c r="J1671">
        <f>COUNTIFS('Audit Raw data'!AM:AM,"NO",'Audit Raw data'!J:J,A:A,'Audit Raw data'!E:E,'Day wise agent'!F:F)</f>
        <v>0</v>
      </c>
      <c r="K1671" s="12" t="str">
        <f t="shared" si="26"/>
        <v xml:space="preserve"> </v>
      </c>
    </row>
    <row r="1672" spans="3:11" x14ac:dyDescent="0.35">
      <c r="C1672" s="32"/>
      <c r="F1672" s="32"/>
      <c r="G1672">
        <f>COUNTIFS('Audit Raw data'!J:J,A:A,'Audit Raw data'!E:E,F:F)</f>
        <v>0</v>
      </c>
      <c r="H1672" s="42" t="str">
        <f>IFERROR(SUMIFS('Audit Raw data'!BZ:BZ,'Audit Raw data'!J:J,A:A,'Audit Raw data'!E:E,F:F)/G1672,"-")</f>
        <v>-</v>
      </c>
      <c r="I1672">
        <f>COUNTIFS('Audit Raw data'!AM:AM,"Yes",'Audit Raw data'!J:J,A:A,'Audit Raw data'!E:E,'Day wise agent'!F:F)</f>
        <v>0</v>
      </c>
      <c r="J1672">
        <f>COUNTIFS('Audit Raw data'!AM:AM,"NO",'Audit Raw data'!J:J,A:A,'Audit Raw data'!E:E,'Day wise agent'!F:F)</f>
        <v>0</v>
      </c>
      <c r="K1672" s="12" t="str">
        <f t="shared" si="26"/>
        <v xml:space="preserve"> </v>
      </c>
    </row>
    <row r="1673" spans="3:11" x14ac:dyDescent="0.35">
      <c r="C1673" s="32"/>
      <c r="F1673" s="32"/>
      <c r="G1673">
        <f>COUNTIFS('Audit Raw data'!J:J,A:A,'Audit Raw data'!E:E,F:F)</f>
        <v>0</v>
      </c>
      <c r="H1673" s="42" t="str">
        <f>IFERROR(SUMIFS('Audit Raw data'!BZ:BZ,'Audit Raw data'!J:J,A:A,'Audit Raw data'!E:E,F:F)/G1673,"-")</f>
        <v>-</v>
      </c>
      <c r="I1673">
        <f>COUNTIFS('Audit Raw data'!AM:AM,"Yes",'Audit Raw data'!J:J,A:A,'Audit Raw data'!E:E,'Day wise agent'!F:F)</f>
        <v>0</v>
      </c>
      <c r="J1673">
        <f>COUNTIFS('Audit Raw data'!AM:AM,"NO",'Audit Raw data'!J:J,A:A,'Audit Raw data'!E:E,'Day wise agent'!F:F)</f>
        <v>0</v>
      </c>
      <c r="K1673" s="12" t="str">
        <f t="shared" si="26"/>
        <v xml:space="preserve"> </v>
      </c>
    </row>
    <row r="1674" spans="3:11" x14ac:dyDescent="0.35">
      <c r="C1674" s="32"/>
      <c r="F1674" s="32"/>
      <c r="G1674">
        <f>COUNTIFS('Audit Raw data'!J:J,A:A,'Audit Raw data'!E:E,F:F)</f>
        <v>0</v>
      </c>
      <c r="H1674" s="42" t="str">
        <f>IFERROR(SUMIFS('Audit Raw data'!BZ:BZ,'Audit Raw data'!J:J,A:A,'Audit Raw data'!E:E,F:F)/G1674,"-")</f>
        <v>-</v>
      </c>
      <c r="I1674">
        <f>COUNTIFS('Audit Raw data'!AM:AM,"Yes",'Audit Raw data'!J:J,A:A,'Audit Raw data'!E:E,'Day wise agent'!F:F)</f>
        <v>0</v>
      </c>
      <c r="J1674">
        <f>COUNTIFS('Audit Raw data'!AM:AM,"NO",'Audit Raw data'!J:J,A:A,'Audit Raw data'!E:E,'Day wise agent'!F:F)</f>
        <v>0</v>
      </c>
      <c r="K1674" s="12" t="str">
        <f t="shared" si="26"/>
        <v xml:space="preserve"> </v>
      </c>
    </row>
    <row r="1675" spans="3:11" x14ac:dyDescent="0.35">
      <c r="C1675" s="32"/>
      <c r="F1675" s="32"/>
      <c r="G1675">
        <f>COUNTIFS('Audit Raw data'!J:J,A:A,'Audit Raw data'!E:E,F:F)</f>
        <v>0</v>
      </c>
      <c r="H1675" s="42" t="str">
        <f>IFERROR(SUMIFS('Audit Raw data'!BZ:BZ,'Audit Raw data'!J:J,A:A,'Audit Raw data'!E:E,F:F)/G1675,"-")</f>
        <v>-</v>
      </c>
      <c r="I1675">
        <f>COUNTIFS('Audit Raw data'!AM:AM,"Yes",'Audit Raw data'!J:J,A:A,'Audit Raw data'!E:E,'Day wise agent'!F:F)</f>
        <v>0</v>
      </c>
      <c r="J1675">
        <f>COUNTIFS('Audit Raw data'!AM:AM,"NO",'Audit Raw data'!J:J,A:A,'Audit Raw data'!E:E,'Day wise agent'!F:F)</f>
        <v>0</v>
      </c>
      <c r="K1675" s="12" t="str">
        <f t="shared" si="26"/>
        <v xml:space="preserve"> </v>
      </c>
    </row>
    <row r="1676" spans="3:11" x14ac:dyDescent="0.35">
      <c r="C1676" s="32"/>
      <c r="F1676" s="32"/>
      <c r="G1676">
        <f>COUNTIFS('Audit Raw data'!J:J,A:A,'Audit Raw data'!E:E,F:F)</f>
        <v>0</v>
      </c>
      <c r="H1676" s="42" t="str">
        <f>IFERROR(SUMIFS('Audit Raw data'!BZ:BZ,'Audit Raw data'!J:J,A:A,'Audit Raw data'!E:E,F:F)/G1676,"-")</f>
        <v>-</v>
      </c>
      <c r="I1676">
        <f>COUNTIFS('Audit Raw data'!AM:AM,"Yes",'Audit Raw data'!J:J,A:A,'Audit Raw data'!E:E,'Day wise agent'!F:F)</f>
        <v>0</v>
      </c>
      <c r="J1676">
        <f>COUNTIFS('Audit Raw data'!AM:AM,"NO",'Audit Raw data'!J:J,A:A,'Audit Raw data'!E:E,'Day wise agent'!F:F)</f>
        <v>0</v>
      </c>
      <c r="K1676" s="12" t="str">
        <f t="shared" si="26"/>
        <v xml:space="preserve"> </v>
      </c>
    </row>
    <row r="1677" spans="3:11" x14ac:dyDescent="0.35">
      <c r="C1677" s="32"/>
      <c r="F1677" s="32"/>
      <c r="G1677">
        <f>COUNTIFS('Audit Raw data'!J:J,A:A,'Audit Raw data'!E:E,F:F)</f>
        <v>0</v>
      </c>
      <c r="H1677" s="42" t="str">
        <f>IFERROR(SUMIFS('Audit Raw data'!BZ:BZ,'Audit Raw data'!J:J,A:A,'Audit Raw data'!E:E,F:F)/G1677,"-")</f>
        <v>-</v>
      </c>
      <c r="I1677">
        <f>COUNTIFS('Audit Raw data'!AM:AM,"Yes",'Audit Raw data'!J:J,A:A,'Audit Raw data'!E:E,'Day wise agent'!F:F)</f>
        <v>0</v>
      </c>
      <c r="J1677">
        <f>COUNTIFS('Audit Raw data'!AM:AM,"NO",'Audit Raw data'!J:J,A:A,'Audit Raw data'!E:E,'Day wise agent'!F:F)</f>
        <v>0</v>
      </c>
      <c r="K1677" s="12" t="str">
        <f t="shared" si="26"/>
        <v xml:space="preserve"> </v>
      </c>
    </row>
    <row r="1678" spans="3:11" x14ac:dyDescent="0.35">
      <c r="C1678" s="32"/>
      <c r="F1678" s="32"/>
      <c r="G1678">
        <f>COUNTIFS('Audit Raw data'!J:J,A:A,'Audit Raw data'!E:E,F:F)</f>
        <v>0</v>
      </c>
      <c r="H1678" s="42" t="str">
        <f>IFERROR(SUMIFS('Audit Raw data'!BZ:BZ,'Audit Raw data'!J:J,A:A,'Audit Raw data'!E:E,F:F)/G1678,"-")</f>
        <v>-</v>
      </c>
      <c r="I1678">
        <f>COUNTIFS('Audit Raw data'!AM:AM,"Yes",'Audit Raw data'!J:J,A:A,'Audit Raw data'!E:E,'Day wise agent'!F:F)</f>
        <v>0</v>
      </c>
      <c r="J1678">
        <f>COUNTIFS('Audit Raw data'!AM:AM,"NO",'Audit Raw data'!J:J,A:A,'Audit Raw data'!E:E,'Day wise agent'!F:F)</f>
        <v>0</v>
      </c>
      <c r="K1678" s="12" t="str">
        <f t="shared" si="26"/>
        <v xml:space="preserve"> </v>
      </c>
    </row>
    <row r="1679" spans="3:11" x14ac:dyDescent="0.35">
      <c r="C1679" s="32"/>
      <c r="F1679" s="32"/>
      <c r="G1679">
        <f>COUNTIFS('Audit Raw data'!J:J,A:A,'Audit Raw data'!E:E,F:F)</f>
        <v>0</v>
      </c>
      <c r="H1679" s="42" t="str">
        <f>IFERROR(SUMIFS('Audit Raw data'!BZ:BZ,'Audit Raw data'!J:J,A:A,'Audit Raw data'!E:E,F:F)/G1679,"-")</f>
        <v>-</v>
      </c>
      <c r="I1679">
        <f>COUNTIFS('Audit Raw data'!AM:AM,"Yes",'Audit Raw data'!J:J,A:A,'Audit Raw data'!E:E,'Day wise agent'!F:F)</f>
        <v>0</v>
      </c>
      <c r="J1679">
        <f>COUNTIFS('Audit Raw data'!AM:AM,"NO",'Audit Raw data'!J:J,A:A,'Audit Raw data'!E:E,'Day wise agent'!F:F)</f>
        <v>0</v>
      </c>
      <c r="K1679" s="12" t="str">
        <f t="shared" si="26"/>
        <v xml:space="preserve"> </v>
      </c>
    </row>
    <row r="1680" spans="3:11" x14ac:dyDescent="0.35">
      <c r="C1680" s="32"/>
      <c r="F1680" s="32"/>
      <c r="G1680">
        <f>COUNTIFS('Audit Raw data'!J:J,A:A,'Audit Raw data'!E:E,F:F)</f>
        <v>0</v>
      </c>
      <c r="H1680" s="42" t="str">
        <f>IFERROR(SUMIFS('Audit Raw data'!BZ:BZ,'Audit Raw data'!J:J,A:A,'Audit Raw data'!E:E,F:F)/G1680,"-")</f>
        <v>-</v>
      </c>
      <c r="I1680">
        <f>COUNTIFS('Audit Raw data'!AM:AM,"Yes",'Audit Raw data'!J:J,A:A,'Audit Raw data'!E:E,'Day wise agent'!F:F)</f>
        <v>0</v>
      </c>
      <c r="J1680">
        <f>COUNTIFS('Audit Raw data'!AM:AM,"NO",'Audit Raw data'!J:J,A:A,'Audit Raw data'!E:E,'Day wise agent'!F:F)</f>
        <v>0</v>
      </c>
      <c r="K1680" s="12" t="str">
        <f t="shared" si="26"/>
        <v xml:space="preserve"> </v>
      </c>
    </row>
    <row r="1681" spans="3:11" x14ac:dyDescent="0.35">
      <c r="C1681" s="32"/>
      <c r="F1681" s="32"/>
      <c r="G1681">
        <f>COUNTIFS('Audit Raw data'!J:J,A:A,'Audit Raw data'!E:E,F:F)</f>
        <v>0</v>
      </c>
      <c r="H1681" s="42" t="str">
        <f>IFERROR(SUMIFS('Audit Raw data'!BZ:BZ,'Audit Raw data'!J:J,A:A,'Audit Raw data'!E:E,F:F)/G1681,"-")</f>
        <v>-</v>
      </c>
      <c r="I1681">
        <f>COUNTIFS('Audit Raw data'!AM:AM,"Yes",'Audit Raw data'!J:J,A:A,'Audit Raw data'!E:E,'Day wise agent'!F:F)</f>
        <v>0</v>
      </c>
      <c r="J1681">
        <f>COUNTIFS('Audit Raw data'!AM:AM,"NO",'Audit Raw data'!J:J,A:A,'Audit Raw data'!E:E,'Day wise agent'!F:F)</f>
        <v>0</v>
      </c>
      <c r="K1681" s="12" t="str">
        <f t="shared" si="26"/>
        <v xml:space="preserve"> </v>
      </c>
    </row>
    <row r="1682" spans="3:11" x14ac:dyDescent="0.35">
      <c r="C1682" s="32"/>
      <c r="F1682" s="32"/>
      <c r="G1682">
        <f>COUNTIFS('Audit Raw data'!J:J,A:A,'Audit Raw data'!E:E,F:F)</f>
        <v>0</v>
      </c>
      <c r="H1682" s="42" t="str">
        <f>IFERROR(SUMIFS('Audit Raw data'!BZ:BZ,'Audit Raw data'!J:J,A:A,'Audit Raw data'!E:E,F:F)/G1682,"-")</f>
        <v>-</v>
      </c>
      <c r="I1682">
        <f>COUNTIFS('Audit Raw data'!AM:AM,"Yes",'Audit Raw data'!J:J,A:A,'Audit Raw data'!E:E,'Day wise agent'!F:F)</f>
        <v>0</v>
      </c>
      <c r="J1682">
        <f>COUNTIFS('Audit Raw data'!AM:AM,"NO",'Audit Raw data'!J:J,A:A,'Audit Raw data'!E:E,'Day wise agent'!F:F)</f>
        <v>0</v>
      </c>
      <c r="K1682" s="12" t="str">
        <f t="shared" si="26"/>
        <v xml:space="preserve"> </v>
      </c>
    </row>
    <row r="1683" spans="3:11" x14ac:dyDescent="0.35">
      <c r="C1683" s="32"/>
      <c r="F1683" s="32"/>
      <c r="G1683">
        <f>COUNTIFS('Audit Raw data'!J:J,A:A,'Audit Raw data'!E:E,F:F)</f>
        <v>0</v>
      </c>
      <c r="H1683" s="42" t="str">
        <f>IFERROR(SUMIFS('Audit Raw data'!BZ:BZ,'Audit Raw data'!J:J,A:A,'Audit Raw data'!E:E,F:F)/G1683,"-")</f>
        <v>-</v>
      </c>
      <c r="I1683">
        <f>COUNTIFS('Audit Raw data'!AM:AM,"Yes",'Audit Raw data'!J:J,A:A,'Audit Raw data'!E:E,'Day wise agent'!F:F)</f>
        <v>0</v>
      </c>
      <c r="J1683">
        <f>COUNTIFS('Audit Raw data'!AM:AM,"NO",'Audit Raw data'!J:J,A:A,'Audit Raw data'!E:E,'Day wise agent'!F:F)</f>
        <v>0</v>
      </c>
      <c r="K1683" s="12" t="str">
        <f t="shared" si="26"/>
        <v xml:space="preserve"> </v>
      </c>
    </row>
    <row r="1684" spans="3:11" x14ac:dyDescent="0.35">
      <c r="C1684" s="32"/>
      <c r="F1684" s="32"/>
      <c r="G1684">
        <f>COUNTIFS('Audit Raw data'!J:J,A:A,'Audit Raw data'!E:E,F:F)</f>
        <v>0</v>
      </c>
      <c r="H1684" s="42" t="str">
        <f>IFERROR(SUMIFS('Audit Raw data'!BZ:BZ,'Audit Raw data'!J:J,A:A,'Audit Raw data'!E:E,F:F)/G1684,"-")</f>
        <v>-</v>
      </c>
      <c r="I1684">
        <f>COUNTIFS('Audit Raw data'!AM:AM,"Yes",'Audit Raw data'!J:J,A:A,'Audit Raw data'!E:E,'Day wise agent'!F:F)</f>
        <v>0</v>
      </c>
      <c r="J1684">
        <f>COUNTIFS('Audit Raw data'!AM:AM,"NO",'Audit Raw data'!J:J,A:A,'Audit Raw data'!E:E,'Day wise agent'!F:F)</f>
        <v>0</v>
      </c>
      <c r="K1684" s="12" t="str">
        <f t="shared" si="26"/>
        <v xml:space="preserve"> </v>
      </c>
    </row>
    <row r="1685" spans="3:11" x14ac:dyDescent="0.35">
      <c r="C1685" s="32"/>
      <c r="F1685" s="32"/>
      <c r="G1685">
        <f>COUNTIFS('Audit Raw data'!J:J,A:A,'Audit Raw data'!E:E,F:F)</f>
        <v>0</v>
      </c>
      <c r="H1685" s="42" t="str">
        <f>IFERROR(SUMIFS('Audit Raw data'!BZ:BZ,'Audit Raw data'!J:J,A:A,'Audit Raw data'!E:E,F:F)/G1685,"-")</f>
        <v>-</v>
      </c>
      <c r="I1685">
        <f>COUNTIFS('Audit Raw data'!AM:AM,"Yes",'Audit Raw data'!J:J,A:A,'Audit Raw data'!E:E,'Day wise agent'!F:F)</f>
        <v>0</v>
      </c>
      <c r="J1685">
        <f>COUNTIFS('Audit Raw data'!AM:AM,"NO",'Audit Raw data'!J:J,A:A,'Audit Raw data'!E:E,'Day wise agent'!F:F)</f>
        <v>0</v>
      </c>
      <c r="K1685" s="12" t="str">
        <f t="shared" si="26"/>
        <v xml:space="preserve"> </v>
      </c>
    </row>
    <row r="1686" spans="3:11" x14ac:dyDescent="0.35">
      <c r="C1686" s="32"/>
      <c r="F1686" s="32"/>
      <c r="G1686">
        <f>COUNTIFS('Audit Raw data'!J:J,A:A,'Audit Raw data'!E:E,F:F)</f>
        <v>0</v>
      </c>
      <c r="H1686" s="42" t="str">
        <f>IFERROR(SUMIFS('Audit Raw data'!BZ:BZ,'Audit Raw data'!J:J,A:A,'Audit Raw data'!E:E,F:F)/G1686,"-")</f>
        <v>-</v>
      </c>
      <c r="I1686">
        <f>COUNTIFS('Audit Raw data'!AM:AM,"Yes",'Audit Raw data'!J:J,A:A,'Audit Raw data'!E:E,'Day wise agent'!F:F)</f>
        <v>0</v>
      </c>
      <c r="J1686">
        <f>COUNTIFS('Audit Raw data'!AM:AM,"NO",'Audit Raw data'!J:J,A:A,'Audit Raw data'!E:E,'Day wise agent'!F:F)</f>
        <v>0</v>
      </c>
      <c r="K1686" s="12" t="str">
        <f t="shared" si="26"/>
        <v xml:space="preserve"> </v>
      </c>
    </row>
    <row r="1687" spans="3:11" x14ac:dyDescent="0.35">
      <c r="C1687" s="32"/>
      <c r="F1687" s="32"/>
      <c r="G1687">
        <f>COUNTIFS('Audit Raw data'!J:J,A:A,'Audit Raw data'!E:E,F:F)</f>
        <v>0</v>
      </c>
      <c r="H1687" s="42" t="str">
        <f>IFERROR(SUMIFS('Audit Raw data'!BZ:BZ,'Audit Raw data'!J:J,A:A,'Audit Raw data'!E:E,F:F)/G1687,"-")</f>
        <v>-</v>
      </c>
      <c r="I1687">
        <f>COUNTIFS('Audit Raw data'!AM:AM,"Yes",'Audit Raw data'!J:J,A:A,'Audit Raw data'!E:E,'Day wise agent'!F:F)</f>
        <v>0</v>
      </c>
      <c r="J1687">
        <f>COUNTIFS('Audit Raw data'!AM:AM,"NO",'Audit Raw data'!J:J,A:A,'Audit Raw data'!E:E,'Day wise agent'!F:F)</f>
        <v>0</v>
      </c>
      <c r="K1687" s="12" t="str">
        <f t="shared" si="26"/>
        <v xml:space="preserve"> </v>
      </c>
    </row>
    <row r="1688" spans="3:11" x14ac:dyDescent="0.35">
      <c r="C1688" s="32"/>
      <c r="F1688" s="32"/>
      <c r="G1688">
        <f>COUNTIFS('Audit Raw data'!J:J,A:A,'Audit Raw data'!E:E,F:F)</f>
        <v>0</v>
      </c>
      <c r="H1688" s="42" t="str">
        <f>IFERROR(SUMIFS('Audit Raw data'!BZ:BZ,'Audit Raw data'!J:J,A:A,'Audit Raw data'!E:E,F:F)/G1688,"-")</f>
        <v>-</v>
      </c>
      <c r="I1688">
        <f>COUNTIFS('Audit Raw data'!AM:AM,"Yes",'Audit Raw data'!J:J,A:A,'Audit Raw data'!E:E,'Day wise agent'!F:F)</f>
        <v>0</v>
      </c>
      <c r="J1688">
        <f>COUNTIFS('Audit Raw data'!AM:AM,"NO",'Audit Raw data'!J:J,A:A,'Audit Raw data'!E:E,'Day wise agent'!F:F)</f>
        <v>0</v>
      </c>
      <c r="K1688" s="12" t="str">
        <f t="shared" si="26"/>
        <v xml:space="preserve"> </v>
      </c>
    </row>
    <row r="1689" spans="3:11" x14ac:dyDescent="0.35">
      <c r="C1689" s="32"/>
      <c r="F1689" s="32"/>
      <c r="G1689">
        <f>COUNTIFS('Audit Raw data'!J:J,A:A,'Audit Raw data'!E:E,F:F)</f>
        <v>0</v>
      </c>
      <c r="H1689" s="42" t="str">
        <f>IFERROR(SUMIFS('Audit Raw data'!BZ:BZ,'Audit Raw data'!J:J,A:A,'Audit Raw data'!E:E,F:F)/G1689,"-")</f>
        <v>-</v>
      </c>
      <c r="I1689">
        <f>COUNTIFS('Audit Raw data'!AM:AM,"Yes",'Audit Raw data'!J:J,A:A,'Audit Raw data'!E:E,'Day wise agent'!F:F)</f>
        <v>0</v>
      </c>
      <c r="J1689">
        <f>COUNTIFS('Audit Raw data'!AM:AM,"NO",'Audit Raw data'!J:J,A:A,'Audit Raw data'!E:E,'Day wise agent'!F:F)</f>
        <v>0</v>
      </c>
      <c r="K1689" s="12" t="str">
        <f t="shared" si="26"/>
        <v xml:space="preserve"> </v>
      </c>
    </row>
    <row r="1690" spans="3:11" x14ac:dyDescent="0.35">
      <c r="C1690" s="32"/>
      <c r="F1690" s="32"/>
      <c r="G1690">
        <f>COUNTIFS('Audit Raw data'!J:J,A:A,'Audit Raw data'!E:E,F:F)</f>
        <v>0</v>
      </c>
      <c r="H1690" s="42" t="str">
        <f>IFERROR(SUMIFS('Audit Raw data'!BZ:BZ,'Audit Raw data'!J:J,A:A,'Audit Raw data'!E:E,F:F)/G1690,"-")</f>
        <v>-</v>
      </c>
      <c r="I1690">
        <f>COUNTIFS('Audit Raw data'!AM:AM,"Yes",'Audit Raw data'!J:J,A:A,'Audit Raw data'!E:E,'Day wise agent'!F:F)</f>
        <v>0</v>
      </c>
      <c r="J1690">
        <f>COUNTIFS('Audit Raw data'!AM:AM,"NO",'Audit Raw data'!J:J,A:A,'Audit Raw data'!E:E,'Day wise agent'!F:F)</f>
        <v>0</v>
      </c>
      <c r="K1690" s="12" t="str">
        <f t="shared" si="26"/>
        <v xml:space="preserve"> </v>
      </c>
    </row>
    <row r="1691" spans="3:11" x14ac:dyDescent="0.35">
      <c r="C1691" s="32"/>
      <c r="F1691" s="32"/>
      <c r="G1691">
        <f>COUNTIFS('Audit Raw data'!J:J,A:A,'Audit Raw data'!E:E,F:F)</f>
        <v>0</v>
      </c>
      <c r="H1691" s="42" t="str">
        <f>IFERROR(SUMIFS('Audit Raw data'!BZ:BZ,'Audit Raw data'!J:J,A:A,'Audit Raw data'!E:E,F:F)/G1691,"-")</f>
        <v>-</v>
      </c>
      <c r="I1691">
        <f>COUNTIFS('Audit Raw data'!AM:AM,"Yes",'Audit Raw data'!J:J,A:A,'Audit Raw data'!E:E,'Day wise agent'!F:F)</f>
        <v>0</v>
      </c>
      <c r="J1691">
        <f>COUNTIFS('Audit Raw data'!AM:AM,"NO",'Audit Raw data'!J:J,A:A,'Audit Raw data'!E:E,'Day wise agent'!F:F)</f>
        <v>0</v>
      </c>
      <c r="K1691" s="12" t="str">
        <f t="shared" si="26"/>
        <v xml:space="preserve"> </v>
      </c>
    </row>
    <row r="1692" spans="3:11" x14ac:dyDescent="0.35">
      <c r="C1692" s="32"/>
      <c r="F1692" s="32"/>
      <c r="G1692">
        <f>COUNTIFS('Audit Raw data'!J:J,A:A,'Audit Raw data'!E:E,F:F)</f>
        <v>0</v>
      </c>
      <c r="H1692" s="42" t="str">
        <f>IFERROR(SUMIFS('Audit Raw data'!BZ:BZ,'Audit Raw data'!J:J,A:A,'Audit Raw data'!E:E,F:F)/G1692,"-")</f>
        <v>-</v>
      </c>
      <c r="I1692">
        <f>COUNTIFS('Audit Raw data'!AM:AM,"Yes",'Audit Raw data'!J:J,A:A,'Audit Raw data'!E:E,'Day wise agent'!F:F)</f>
        <v>0</v>
      </c>
      <c r="J1692">
        <f>COUNTIFS('Audit Raw data'!AM:AM,"NO",'Audit Raw data'!J:J,A:A,'Audit Raw data'!E:E,'Day wise agent'!F:F)</f>
        <v>0</v>
      </c>
      <c r="K1692" s="12" t="str">
        <f t="shared" si="26"/>
        <v xml:space="preserve"> </v>
      </c>
    </row>
    <row r="1693" spans="3:11" x14ac:dyDescent="0.35">
      <c r="C1693" s="32"/>
      <c r="F1693" s="32"/>
      <c r="G1693">
        <f>COUNTIFS('Audit Raw data'!J:J,A:A,'Audit Raw data'!E:E,F:F)</f>
        <v>0</v>
      </c>
      <c r="H1693" s="42" t="str">
        <f>IFERROR(SUMIFS('Audit Raw data'!BZ:BZ,'Audit Raw data'!J:J,A:A,'Audit Raw data'!E:E,F:F)/G1693,"-")</f>
        <v>-</v>
      </c>
      <c r="I1693">
        <f>COUNTIFS('Audit Raw data'!AM:AM,"Yes",'Audit Raw data'!J:J,A:A,'Audit Raw data'!E:E,'Day wise agent'!F:F)</f>
        <v>0</v>
      </c>
      <c r="J1693">
        <f>COUNTIFS('Audit Raw data'!AM:AM,"NO",'Audit Raw data'!J:J,A:A,'Audit Raw data'!E:E,'Day wise agent'!F:F)</f>
        <v>0</v>
      </c>
      <c r="K1693" s="12" t="str">
        <f t="shared" si="26"/>
        <v xml:space="preserve"> </v>
      </c>
    </row>
    <row r="1694" spans="3:11" x14ac:dyDescent="0.35">
      <c r="C1694" s="32"/>
      <c r="F1694" s="32"/>
      <c r="G1694">
        <f>COUNTIFS('Audit Raw data'!J:J,A:A,'Audit Raw data'!E:E,F:F)</f>
        <v>0</v>
      </c>
      <c r="H1694" s="42" t="str">
        <f>IFERROR(SUMIFS('Audit Raw data'!BZ:BZ,'Audit Raw data'!J:J,A:A,'Audit Raw data'!E:E,F:F)/G1694,"-")</f>
        <v>-</v>
      </c>
      <c r="I1694">
        <f>COUNTIFS('Audit Raw data'!AM:AM,"Yes",'Audit Raw data'!J:J,A:A,'Audit Raw data'!E:E,'Day wise agent'!F:F)</f>
        <v>0</v>
      </c>
      <c r="J1694">
        <f>COUNTIFS('Audit Raw data'!AM:AM,"NO",'Audit Raw data'!J:J,A:A,'Audit Raw data'!E:E,'Day wise agent'!F:F)</f>
        <v>0</v>
      </c>
      <c r="K1694" s="12" t="str">
        <f t="shared" si="26"/>
        <v xml:space="preserve"> </v>
      </c>
    </row>
    <row r="1695" spans="3:11" x14ac:dyDescent="0.35">
      <c r="C1695" s="32"/>
      <c r="F1695" s="32"/>
      <c r="G1695">
        <f>COUNTIFS('Audit Raw data'!J:J,A:A,'Audit Raw data'!E:E,F:F)</f>
        <v>0</v>
      </c>
      <c r="H1695" s="42" t="str">
        <f>IFERROR(SUMIFS('Audit Raw data'!BZ:BZ,'Audit Raw data'!J:J,A:A,'Audit Raw data'!E:E,F:F)/G1695,"-")</f>
        <v>-</v>
      </c>
      <c r="I1695">
        <f>COUNTIFS('Audit Raw data'!AM:AM,"Yes",'Audit Raw data'!J:J,A:A,'Audit Raw data'!E:E,'Day wise agent'!F:F)</f>
        <v>0</v>
      </c>
      <c r="J1695">
        <f>COUNTIFS('Audit Raw data'!AM:AM,"NO",'Audit Raw data'!J:J,A:A,'Audit Raw data'!E:E,'Day wise agent'!F:F)</f>
        <v>0</v>
      </c>
      <c r="K1695" s="12" t="str">
        <f t="shared" si="26"/>
        <v xml:space="preserve"> </v>
      </c>
    </row>
    <row r="1696" spans="3:11" x14ac:dyDescent="0.35">
      <c r="C1696" s="32"/>
      <c r="F1696" s="32"/>
      <c r="G1696">
        <f>COUNTIFS('Audit Raw data'!J:J,A:A,'Audit Raw data'!E:E,F:F)</f>
        <v>0</v>
      </c>
      <c r="H1696" s="42" t="str">
        <f>IFERROR(SUMIFS('Audit Raw data'!BZ:BZ,'Audit Raw data'!J:J,A:A,'Audit Raw data'!E:E,F:F)/G1696,"-")</f>
        <v>-</v>
      </c>
      <c r="I1696">
        <f>COUNTIFS('Audit Raw data'!AM:AM,"Yes",'Audit Raw data'!J:J,A:A,'Audit Raw data'!E:E,'Day wise agent'!F:F)</f>
        <v>0</v>
      </c>
      <c r="J1696">
        <f>COUNTIFS('Audit Raw data'!AM:AM,"NO",'Audit Raw data'!J:J,A:A,'Audit Raw data'!E:E,'Day wise agent'!F:F)</f>
        <v>0</v>
      </c>
      <c r="K1696" s="12" t="str">
        <f t="shared" si="26"/>
        <v xml:space="preserve"> </v>
      </c>
    </row>
    <row r="1697" spans="3:11" x14ac:dyDescent="0.35">
      <c r="C1697" s="32"/>
      <c r="F1697" s="32"/>
      <c r="G1697">
        <f>COUNTIFS('Audit Raw data'!J:J,A:A,'Audit Raw data'!E:E,F:F)</f>
        <v>0</v>
      </c>
      <c r="H1697" s="42" t="str">
        <f>IFERROR(SUMIFS('Audit Raw data'!BZ:BZ,'Audit Raw data'!J:J,A:A,'Audit Raw data'!E:E,F:F)/G1697,"-")</f>
        <v>-</v>
      </c>
      <c r="I1697">
        <f>COUNTIFS('Audit Raw data'!AM:AM,"Yes",'Audit Raw data'!J:J,A:A,'Audit Raw data'!E:E,'Day wise agent'!F:F)</f>
        <v>0</v>
      </c>
      <c r="J1697">
        <f>COUNTIFS('Audit Raw data'!AM:AM,"NO",'Audit Raw data'!J:J,A:A,'Audit Raw data'!E:E,'Day wise agent'!F:F)</f>
        <v>0</v>
      </c>
      <c r="K1697" s="12" t="str">
        <f t="shared" si="26"/>
        <v xml:space="preserve"> </v>
      </c>
    </row>
    <row r="1698" spans="3:11" x14ac:dyDescent="0.35">
      <c r="C1698" s="32"/>
      <c r="F1698" s="32"/>
      <c r="G1698">
        <f>COUNTIFS('Audit Raw data'!J:J,A:A,'Audit Raw data'!E:E,F:F)</f>
        <v>0</v>
      </c>
      <c r="H1698" s="42" t="str">
        <f>IFERROR(SUMIFS('Audit Raw data'!BZ:BZ,'Audit Raw data'!J:J,A:A,'Audit Raw data'!E:E,F:F)/G1698,"-")</f>
        <v>-</v>
      </c>
      <c r="I1698">
        <f>COUNTIFS('Audit Raw data'!AM:AM,"Yes",'Audit Raw data'!J:J,A:A,'Audit Raw data'!E:E,'Day wise agent'!F:F)</f>
        <v>0</v>
      </c>
      <c r="J1698">
        <f>COUNTIFS('Audit Raw data'!AM:AM,"NO",'Audit Raw data'!J:J,A:A,'Audit Raw data'!E:E,'Day wise agent'!F:F)</f>
        <v>0</v>
      </c>
      <c r="K1698" s="12" t="str">
        <f t="shared" si="26"/>
        <v xml:space="preserve"> </v>
      </c>
    </row>
    <row r="1699" spans="3:11" x14ac:dyDescent="0.35">
      <c r="C1699" s="32"/>
      <c r="F1699" s="32"/>
      <c r="G1699">
        <f>COUNTIFS('Audit Raw data'!J:J,A:A,'Audit Raw data'!E:E,F:F)</f>
        <v>0</v>
      </c>
      <c r="H1699" s="42" t="str">
        <f>IFERROR(SUMIFS('Audit Raw data'!BZ:BZ,'Audit Raw data'!J:J,A:A,'Audit Raw data'!E:E,F:F)/G1699,"-")</f>
        <v>-</v>
      </c>
      <c r="I1699">
        <f>COUNTIFS('Audit Raw data'!AM:AM,"Yes",'Audit Raw data'!J:J,A:A,'Audit Raw data'!E:E,'Day wise agent'!F:F)</f>
        <v>0</v>
      </c>
      <c r="J1699">
        <f>COUNTIFS('Audit Raw data'!AM:AM,"NO",'Audit Raw data'!J:J,A:A,'Audit Raw data'!E:E,'Day wise agent'!F:F)</f>
        <v>0</v>
      </c>
      <c r="K1699" s="12" t="str">
        <f t="shared" si="26"/>
        <v xml:space="preserve"> </v>
      </c>
    </row>
    <row r="1700" spans="3:11" x14ac:dyDescent="0.35">
      <c r="C1700" s="32"/>
      <c r="F1700" s="32"/>
      <c r="G1700">
        <f>COUNTIFS('Audit Raw data'!J:J,A:A,'Audit Raw data'!E:E,F:F)</f>
        <v>0</v>
      </c>
      <c r="H1700" s="42" t="str">
        <f>IFERROR(SUMIFS('Audit Raw data'!BZ:BZ,'Audit Raw data'!J:J,A:A,'Audit Raw data'!E:E,F:F)/G1700,"-")</f>
        <v>-</v>
      </c>
      <c r="I1700">
        <f>COUNTIFS('Audit Raw data'!AM:AM,"Yes",'Audit Raw data'!J:J,A:A,'Audit Raw data'!E:E,'Day wise agent'!F:F)</f>
        <v>0</v>
      </c>
      <c r="J1700">
        <f>COUNTIFS('Audit Raw data'!AM:AM,"NO",'Audit Raw data'!J:J,A:A,'Audit Raw data'!E:E,'Day wise agent'!F:F)</f>
        <v>0</v>
      </c>
      <c r="K1700" s="12" t="str">
        <f t="shared" si="26"/>
        <v xml:space="preserve"> </v>
      </c>
    </row>
    <row r="1701" spans="3:11" x14ac:dyDescent="0.35">
      <c r="C1701" s="32"/>
      <c r="F1701" s="32"/>
      <c r="G1701">
        <f>COUNTIFS('Audit Raw data'!J:J,A:A,'Audit Raw data'!E:E,F:F)</f>
        <v>0</v>
      </c>
      <c r="H1701" s="42" t="str">
        <f>IFERROR(SUMIFS('Audit Raw data'!BZ:BZ,'Audit Raw data'!J:J,A:A,'Audit Raw data'!E:E,F:F)/G1701,"-")</f>
        <v>-</v>
      </c>
      <c r="I1701">
        <f>COUNTIFS('Audit Raw data'!AM:AM,"Yes",'Audit Raw data'!J:J,A:A,'Audit Raw data'!E:E,'Day wise agent'!F:F)</f>
        <v>0</v>
      </c>
      <c r="J1701">
        <f>COUNTIFS('Audit Raw data'!AM:AM,"NO",'Audit Raw data'!J:J,A:A,'Audit Raw data'!E:E,'Day wise agent'!F:F)</f>
        <v>0</v>
      </c>
      <c r="K1701" s="12" t="str">
        <f t="shared" si="26"/>
        <v xml:space="preserve"> </v>
      </c>
    </row>
    <row r="1702" spans="3:11" x14ac:dyDescent="0.35">
      <c r="C1702" s="32"/>
      <c r="F1702" s="32"/>
      <c r="G1702">
        <f>COUNTIFS('Audit Raw data'!J:J,A:A,'Audit Raw data'!E:E,F:F)</f>
        <v>0</v>
      </c>
      <c r="H1702" s="42" t="str">
        <f>IFERROR(SUMIFS('Audit Raw data'!BZ:BZ,'Audit Raw data'!J:J,A:A,'Audit Raw data'!E:E,F:F)/G1702,"-")</f>
        <v>-</v>
      </c>
      <c r="I1702">
        <f>COUNTIFS('Audit Raw data'!AM:AM,"Yes",'Audit Raw data'!J:J,A:A,'Audit Raw data'!E:E,'Day wise agent'!F:F)</f>
        <v>0</v>
      </c>
      <c r="J1702">
        <f>COUNTIFS('Audit Raw data'!AM:AM,"NO",'Audit Raw data'!J:J,A:A,'Audit Raw data'!E:E,'Day wise agent'!F:F)</f>
        <v>0</v>
      </c>
      <c r="K1702" s="12" t="str">
        <f t="shared" si="26"/>
        <v xml:space="preserve"> </v>
      </c>
    </row>
    <row r="1703" spans="3:11" x14ac:dyDescent="0.35">
      <c r="C1703" s="32"/>
      <c r="F1703" s="32"/>
      <c r="G1703">
        <f>COUNTIFS('Audit Raw data'!J:J,A:A,'Audit Raw data'!E:E,F:F)</f>
        <v>0</v>
      </c>
      <c r="H1703" s="42" t="str">
        <f>IFERROR(SUMIFS('Audit Raw data'!BZ:BZ,'Audit Raw data'!J:J,A:A,'Audit Raw data'!E:E,F:F)/G1703,"-")</f>
        <v>-</v>
      </c>
      <c r="I1703">
        <f>COUNTIFS('Audit Raw data'!AM:AM,"Yes",'Audit Raw data'!J:J,A:A,'Audit Raw data'!E:E,'Day wise agent'!F:F)</f>
        <v>0</v>
      </c>
      <c r="J1703">
        <f>COUNTIFS('Audit Raw data'!AM:AM,"NO",'Audit Raw data'!J:J,A:A,'Audit Raw data'!E:E,'Day wise agent'!F:F)</f>
        <v>0</v>
      </c>
      <c r="K1703" s="12" t="str">
        <f t="shared" si="26"/>
        <v xml:space="preserve"> </v>
      </c>
    </row>
    <row r="1704" spans="3:11" x14ac:dyDescent="0.35">
      <c r="C1704" s="32"/>
      <c r="F1704" s="32"/>
      <c r="G1704">
        <f>COUNTIFS('Audit Raw data'!J:J,A:A,'Audit Raw data'!E:E,F:F)</f>
        <v>0</v>
      </c>
      <c r="H1704" s="42" t="str">
        <f>IFERROR(SUMIFS('Audit Raw data'!BZ:BZ,'Audit Raw data'!J:J,A:A,'Audit Raw data'!E:E,F:F)/G1704,"-")</f>
        <v>-</v>
      </c>
      <c r="I1704">
        <f>COUNTIFS('Audit Raw data'!AM:AM,"Yes",'Audit Raw data'!J:J,A:A,'Audit Raw data'!E:E,'Day wise agent'!F:F)</f>
        <v>0</v>
      </c>
      <c r="J1704">
        <f>COUNTIFS('Audit Raw data'!AM:AM,"NO",'Audit Raw data'!J:J,A:A,'Audit Raw data'!E:E,'Day wise agent'!F:F)</f>
        <v>0</v>
      </c>
      <c r="K1704" s="12" t="str">
        <f t="shared" si="26"/>
        <v xml:space="preserve"> </v>
      </c>
    </row>
    <row r="1705" spans="3:11" x14ac:dyDescent="0.35">
      <c r="C1705" s="32"/>
      <c r="F1705" s="32"/>
      <c r="G1705">
        <f>COUNTIFS('Audit Raw data'!J:J,A:A,'Audit Raw data'!E:E,F:F)</f>
        <v>0</v>
      </c>
      <c r="H1705" s="42" t="str">
        <f>IFERROR(SUMIFS('Audit Raw data'!BZ:BZ,'Audit Raw data'!J:J,A:A,'Audit Raw data'!E:E,F:F)/G1705,"-")</f>
        <v>-</v>
      </c>
      <c r="I1705">
        <f>COUNTIFS('Audit Raw data'!AM:AM,"Yes",'Audit Raw data'!J:J,A:A,'Audit Raw data'!E:E,'Day wise agent'!F:F)</f>
        <v>0</v>
      </c>
      <c r="J1705">
        <f>COUNTIFS('Audit Raw data'!AM:AM,"NO",'Audit Raw data'!J:J,A:A,'Audit Raw data'!E:E,'Day wise agent'!F:F)</f>
        <v>0</v>
      </c>
      <c r="K1705" s="12" t="str">
        <f t="shared" si="26"/>
        <v xml:space="preserve"> </v>
      </c>
    </row>
    <row r="1706" spans="3:11" x14ac:dyDescent="0.35">
      <c r="C1706" s="32"/>
      <c r="F1706" s="32"/>
      <c r="G1706">
        <f>COUNTIFS('Audit Raw data'!J:J,A:A,'Audit Raw data'!E:E,F:F)</f>
        <v>0</v>
      </c>
      <c r="H1706" s="42" t="str">
        <f>IFERROR(SUMIFS('Audit Raw data'!BZ:BZ,'Audit Raw data'!J:J,A:A,'Audit Raw data'!E:E,F:F)/G1706,"-")</f>
        <v>-</v>
      </c>
      <c r="I1706">
        <f>COUNTIFS('Audit Raw data'!AM:AM,"Yes",'Audit Raw data'!J:J,A:A,'Audit Raw data'!E:E,'Day wise agent'!F:F)</f>
        <v>0</v>
      </c>
      <c r="J1706">
        <f>COUNTIFS('Audit Raw data'!AM:AM,"NO",'Audit Raw data'!J:J,A:A,'Audit Raw data'!E:E,'Day wise agent'!F:F)</f>
        <v>0</v>
      </c>
      <c r="K1706" s="12" t="str">
        <f t="shared" si="26"/>
        <v xml:space="preserve"> </v>
      </c>
    </row>
    <row r="1707" spans="3:11" x14ac:dyDescent="0.35">
      <c r="C1707" s="32"/>
      <c r="F1707" s="32"/>
      <c r="G1707">
        <f>COUNTIFS('Audit Raw data'!J:J,A:A,'Audit Raw data'!E:E,F:F)</f>
        <v>0</v>
      </c>
      <c r="H1707" s="42" t="str">
        <f>IFERROR(SUMIFS('Audit Raw data'!BZ:BZ,'Audit Raw data'!J:J,A:A,'Audit Raw data'!E:E,F:F)/G1707,"-")</f>
        <v>-</v>
      </c>
      <c r="I1707">
        <f>COUNTIFS('Audit Raw data'!AM:AM,"Yes",'Audit Raw data'!J:J,A:A,'Audit Raw data'!E:E,'Day wise agent'!F:F)</f>
        <v>0</v>
      </c>
      <c r="J1707">
        <f>COUNTIFS('Audit Raw data'!AM:AM,"NO",'Audit Raw data'!J:J,A:A,'Audit Raw data'!E:E,'Day wise agent'!F:F)</f>
        <v>0</v>
      </c>
      <c r="K1707" s="12" t="str">
        <f t="shared" si="26"/>
        <v xml:space="preserve"> </v>
      </c>
    </row>
    <row r="1708" spans="3:11" x14ac:dyDescent="0.35">
      <c r="C1708" s="32"/>
      <c r="F1708" s="32"/>
      <c r="G1708">
        <f>COUNTIFS('Audit Raw data'!J:J,A:A,'Audit Raw data'!E:E,F:F)</f>
        <v>0</v>
      </c>
      <c r="H1708" s="42" t="str">
        <f>IFERROR(SUMIFS('Audit Raw data'!BZ:BZ,'Audit Raw data'!J:J,A:A,'Audit Raw data'!E:E,F:F)/G1708,"-")</f>
        <v>-</v>
      </c>
      <c r="I1708">
        <f>COUNTIFS('Audit Raw data'!AM:AM,"Yes",'Audit Raw data'!J:J,A:A,'Audit Raw data'!E:E,'Day wise agent'!F:F)</f>
        <v>0</v>
      </c>
      <c r="J1708">
        <f>COUNTIFS('Audit Raw data'!AM:AM,"NO",'Audit Raw data'!J:J,A:A,'Audit Raw data'!E:E,'Day wise agent'!F:F)</f>
        <v>0</v>
      </c>
      <c r="K1708" s="12" t="str">
        <f t="shared" si="26"/>
        <v xml:space="preserve"> </v>
      </c>
    </row>
    <row r="1709" spans="3:11" x14ac:dyDescent="0.35">
      <c r="C1709" s="32"/>
      <c r="F1709" s="32"/>
      <c r="G1709">
        <f>COUNTIFS('Audit Raw data'!J:J,A:A,'Audit Raw data'!E:E,F:F)</f>
        <v>0</v>
      </c>
      <c r="H1709" s="42" t="str">
        <f>IFERROR(SUMIFS('Audit Raw data'!BZ:BZ,'Audit Raw data'!J:J,A:A,'Audit Raw data'!E:E,F:F)/G1709,"-")</f>
        <v>-</v>
      </c>
      <c r="I1709">
        <f>COUNTIFS('Audit Raw data'!AM:AM,"Yes",'Audit Raw data'!J:J,A:A,'Audit Raw data'!E:E,'Day wise agent'!F:F)</f>
        <v>0</v>
      </c>
      <c r="J1709">
        <f>COUNTIFS('Audit Raw data'!AM:AM,"NO",'Audit Raw data'!J:J,A:A,'Audit Raw data'!E:E,'Day wise agent'!F:F)</f>
        <v>0</v>
      </c>
      <c r="K1709" s="12" t="str">
        <f t="shared" si="26"/>
        <v xml:space="preserve"> </v>
      </c>
    </row>
    <row r="1710" spans="3:11" x14ac:dyDescent="0.35">
      <c r="C1710" s="32"/>
      <c r="F1710" s="32"/>
      <c r="G1710">
        <f>COUNTIFS('Audit Raw data'!J:J,A:A,'Audit Raw data'!E:E,F:F)</f>
        <v>0</v>
      </c>
      <c r="H1710" s="42" t="str">
        <f>IFERROR(SUMIFS('Audit Raw data'!BZ:BZ,'Audit Raw data'!J:J,A:A,'Audit Raw data'!E:E,F:F)/G1710,"-")</f>
        <v>-</v>
      </c>
      <c r="I1710">
        <f>COUNTIFS('Audit Raw data'!AM:AM,"Yes",'Audit Raw data'!J:J,A:A,'Audit Raw data'!E:E,'Day wise agent'!F:F)</f>
        <v>0</v>
      </c>
      <c r="J1710">
        <f>COUNTIFS('Audit Raw data'!AM:AM,"NO",'Audit Raw data'!J:J,A:A,'Audit Raw data'!E:E,'Day wise agent'!F:F)</f>
        <v>0</v>
      </c>
      <c r="K1710" s="12" t="str">
        <f t="shared" si="26"/>
        <v xml:space="preserve"> </v>
      </c>
    </row>
    <row r="1711" spans="3:11" x14ac:dyDescent="0.35">
      <c r="C1711" s="32"/>
      <c r="F1711" s="32"/>
      <c r="G1711">
        <f>COUNTIFS('Audit Raw data'!J:J,A:A,'Audit Raw data'!E:E,F:F)</f>
        <v>0</v>
      </c>
      <c r="H1711" s="42" t="str">
        <f>IFERROR(SUMIFS('Audit Raw data'!BZ:BZ,'Audit Raw data'!J:J,A:A,'Audit Raw data'!E:E,F:F)/G1711,"-")</f>
        <v>-</v>
      </c>
      <c r="I1711">
        <f>COUNTIFS('Audit Raw data'!AM:AM,"Yes",'Audit Raw data'!J:J,A:A,'Audit Raw data'!E:E,'Day wise agent'!F:F)</f>
        <v>0</v>
      </c>
      <c r="J1711">
        <f>COUNTIFS('Audit Raw data'!AM:AM,"NO",'Audit Raw data'!J:J,A:A,'Audit Raw data'!E:E,'Day wise agent'!F:F)</f>
        <v>0</v>
      </c>
      <c r="K1711" s="12" t="str">
        <f t="shared" si="26"/>
        <v xml:space="preserve"> </v>
      </c>
    </row>
    <row r="1712" spans="3:11" x14ac:dyDescent="0.35">
      <c r="C1712" s="32"/>
      <c r="F1712" s="32"/>
      <c r="G1712">
        <f>COUNTIFS('Audit Raw data'!J:J,A:A,'Audit Raw data'!E:E,F:F)</f>
        <v>0</v>
      </c>
      <c r="H1712" s="42" t="str">
        <f>IFERROR(SUMIFS('Audit Raw data'!BZ:BZ,'Audit Raw data'!J:J,A:A,'Audit Raw data'!E:E,F:F)/G1712,"-")</f>
        <v>-</v>
      </c>
      <c r="I1712">
        <f>COUNTIFS('Audit Raw data'!AM:AM,"Yes",'Audit Raw data'!J:J,A:A,'Audit Raw data'!E:E,'Day wise agent'!F:F)</f>
        <v>0</v>
      </c>
      <c r="J1712">
        <f>COUNTIFS('Audit Raw data'!AM:AM,"NO",'Audit Raw data'!J:J,A:A,'Audit Raw data'!E:E,'Day wise agent'!F:F)</f>
        <v>0</v>
      </c>
      <c r="K1712" s="12" t="str">
        <f t="shared" si="26"/>
        <v xml:space="preserve"> </v>
      </c>
    </row>
    <row r="1713" spans="3:11" x14ac:dyDescent="0.35">
      <c r="C1713" s="32"/>
      <c r="F1713" s="32"/>
      <c r="G1713">
        <f>COUNTIFS('Audit Raw data'!J:J,A:A,'Audit Raw data'!E:E,F:F)</f>
        <v>0</v>
      </c>
      <c r="H1713" s="42" t="str">
        <f>IFERROR(SUMIFS('Audit Raw data'!BZ:BZ,'Audit Raw data'!J:J,A:A,'Audit Raw data'!E:E,F:F)/G1713,"-")</f>
        <v>-</v>
      </c>
      <c r="I1713">
        <f>COUNTIFS('Audit Raw data'!AM:AM,"Yes",'Audit Raw data'!J:J,A:A,'Audit Raw data'!E:E,'Day wise agent'!F:F)</f>
        <v>0</v>
      </c>
      <c r="J1713">
        <f>COUNTIFS('Audit Raw data'!AM:AM,"NO",'Audit Raw data'!J:J,A:A,'Audit Raw data'!E:E,'Day wise agent'!F:F)</f>
        <v>0</v>
      </c>
      <c r="K1713" s="12" t="str">
        <f t="shared" si="26"/>
        <v xml:space="preserve"> </v>
      </c>
    </row>
    <row r="1714" spans="3:11" x14ac:dyDescent="0.35">
      <c r="C1714" s="32"/>
      <c r="F1714" s="32"/>
      <c r="G1714">
        <f>COUNTIFS('Audit Raw data'!J:J,A:A,'Audit Raw data'!E:E,F:F)</f>
        <v>0</v>
      </c>
      <c r="H1714" s="42" t="str">
        <f>IFERROR(SUMIFS('Audit Raw data'!BZ:BZ,'Audit Raw data'!J:J,A:A,'Audit Raw data'!E:E,F:F)/G1714,"-")</f>
        <v>-</v>
      </c>
      <c r="I1714">
        <f>COUNTIFS('Audit Raw data'!AM:AM,"Yes",'Audit Raw data'!J:J,A:A,'Audit Raw data'!E:E,'Day wise agent'!F:F)</f>
        <v>0</v>
      </c>
      <c r="J1714">
        <f>COUNTIFS('Audit Raw data'!AM:AM,"NO",'Audit Raw data'!J:J,A:A,'Audit Raw data'!E:E,'Day wise agent'!F:F)</f>
        <v>0</v>
      </c>
      <c r="K1714" s="12" t="str">
        <f t="shared" si="26"/>
        <v xml:space="preserve"> </v>
      </c>
    </row>
    <row r="1715" spans="3:11" x14ac:dyDescent="0.35">
      <c r="C1715" s="32"/>
      <c r="F1715" s="32"/>
      <c r="G1715">
        <f>COUNTIFS('Audit Raw data'!J:J,A:A,'Audit Raw data'!E:E,F:F)</f>
        <v>0</v>
      </c>
      <c r="H1715" s="42" t="str">
        <f>IFERROR(SUMIFS('Audit Raw data'!BZ:BZ,'Audit Raw data'!J:J,A:A,'Audit Raw data'!E:E,F:F)/G1715,"-")</f>
        <v>-</v>
      </c>
      <c r="I1715">
        <f>COUNTIFS('Audit Raw data'!AM:AM,"Yes",'Audit Raw data'!J:J,A:A,'Audit Raw data'!E:E,'Day wise agent'!F:F)</f>
        <v>0</v>
      </c>
      <c r="J1715">
        <f>COUNTIFS('Audit Raw data'!AM:AM,"NO",'Audit Raw data'!J:J,A:A,'Audit Raw data'!E:E,'Day wise agent'!F:F)</f>
        <v>0</v>
      </c>
      <c r="K1715" s="12" t="str">
        <f t="shared" si="26"/>
        <v xml:space="preserve"> </v>
      </c>
    </row>
    <row r="1716" spans="3:11" x14ac:dyDescent="0.35">
      <c r="C1716" s="32"/>
      <c r="F1716" s="32"/>
      <c r="G1716">
        <f>COUNTIFS('Audit Raw data'!J:J,A:A,'Audit Raw data'!E:E,F:F)</f>
        <v>0</v>
      </c>
      <c r="H1716" s="42" t="str">
        <f>IFERROR(SUMIFS('Audit Raw data'!BZ:BZ,'Audit Raw data'!J:J,A:A,'Audit Raw data'!E:E,F:F)/G1716,"-")</f>
        <v>-</v>
      </c>
      <c r="I1716">
        <f>COUNTIFS('Audit Raw data'!AM:AM,"Yes",'Audit Raw data'!J:J,A:A,'Audit Raw data'!E:E,'Day wise agent'!F:F)</f>
        <v>0</v>
      </c>
      <c r="J1716">
        <f>COUNTIFS('Audit Raw data'!AM:AM,"NO",'Audit Raw data'!J:J,A:A,'Audit Raw data'!E:E,'Day wise agent'!F:F)</f>
        <v>0</v>
      </c>
      <c r="K1716" s="12" t="str">
        <f t="shared" si="26"/>
        <v xml:space="preserve"> </v>
      </c>
    </row>
    <row r="1717" spans="3:11" x14ac:dyDescent="0.35">
      <c r="C1717" s="32"/>
      <c r="F1717" s="32"/>
      <c r="G1717">
        <f>COUNTIFS('Audit Raw data'!J:J,A:A,'Audit Raw data'!E:E,F:F)</f>
        <v>0</v>
      </c>
      <c r="H1717" s="42" t="str">
        <f>IFERROR(SUMIFS('Audit Raw data'!BZ:BZ,'Audit Raw data'!J:J,A:A,'Audit Raw data'!E:E,F:F)/G1717,"-")</f>
        <v>-</v>
      </c>
      <c r="I1717">
        <f>COUNTIFS('Audit Raw data'!AM:AM,"Yes",'Audit Raw data'!J:J,A:A,'Audit Raw data'!E:E,'Day wise agent'!F:F)</f>
        <v>0</v>
      </c>
      <c r="J1717">
        <f>COUNTIFS('Audit Raw data'!AM:AM,"NO",'Audit Raw data'!J:J,A:A,'Audit Raw data'!E:E,'Day wise agent'!F:F)</f>
        <v>0</v>
      </c>
      <c r="K1717" s="12" t="str">
        <f t="shared" si="26"/>
        <v xml:space="preserve"> </v>
      </c>
    </row>
    <row r="1718" spans="3:11" x14ac:dyDescent="0.35">
      <c r="C1718" s="32"/>
      <c r="F1718" s="32"/>
      <c r="G1718">
        <f>COUNTIFS('Audit Raw data'!J:J,A:A,'Audit Raw data'!E:E,F:F)</f>
        <v>0</v>
      </c>
      <c r="H1718" s="42" t="str">
        <f>IFERROR(SUMIFS('Audit Raw data'!BZ:BZ,'Audit Raw data'!J:J,A:A,'Audit Raw data'!E:E,F:F)/G1718,"-")</f>
        <v>-</v>
      </c>
      <c r="I1718">
        <f>COUNTIFS('Audit Raw data'!AM:AM,"Yes",'Audit Raw data'!J:J,A:A,'Audit Raw data'!E:E,'Day wise agent'!F:F)</f>
        <v>0</v>
      </c>
      <c r="J1718">
        <f>COUNTIFS('Audit Raw data'!AM:AM,"NO",'Audit Raw data'!J:J,A:A,'Audit Raw data'!E:E,'Day wise agent'!F:F)</f>
        <v>0</v>
      </c>
      <c r="K1718" s="12" t="str">
        <f t="shared" si="26"/>
        <v xml:space="preserve"> </v>
      </c>
    </row>
    <row r="1719" spans="3:11" x14ac:dyDescent="0.35">
      <c r="C1719" s="32"/>
      <c r="F1719" s="32"/>
      <c r="G1719">
        <f>COUNTIFS('Audit Raw data'!J:J,A:A,'Audit Raw data'!E:E,F:F)</f>
        <v>0</v>
      </c>
      <c r="H1719" s="42" t="str">
        <f>IFERROR(SUMIFS('Audit Raw data'!BZ:BZ,'Audit Raw data'!J:J,A:A,'Audit Raw data'!E:E,F:F)/G1719,"-")</f>
        <v>-</v>
      </c>
      <c r="I1719">
        <f>COUNTIFS('Audit Raw data'!AM:AM,"Yes",'Audit Raw data'!J:J,A:A,'Audit Raw data'!E:E,'Day wise agent'!F:F)</f>
        <v>0</v>
      </c>
      <c r="J1719">
        <f>COUNTIFS('Audit Raw data'!AM:AM,"NO",'Audit Raw data'!J:J,A:A,'Audit Raw data'!E:E,'Day wise agent'!F:F)</f>
        <v>0</v>
      </c>
      <c r="K1719" s="12" t="str">
        <f t="shared" si="26"/>
        <v xml:space="preserve"> </v>
      </c>
    </row>
    <row r="1720" spans="3:11" x14ac:dyDescent="0.35">
      <c r="C1720" s="32"/>
      <c r="F1720" s="32"/>
      <c r="G1720">
        <f>COUNTIFS('Audit Raw data'!J:J,A:A,'Audit Raw data'!E:E,F:F)</f>
        <v>0</v>
      </c>
      <c r="H1720" s="42" t="str">
        <f>IFERROR(SUMIFS('Audit Raw data'!BZ:BZ,'Audit Raw data'!J:J,A:A,'Audit Raw data'!E:E,F:F)/G1720,"-")</f>
        <v>-</v>
      </c>
      <c r="I1720">
        <f>COUNTIFS('Audit Raw data'!AM:AM,"Yes",'Audit Raw data'!J:J,A:A,'Audit Raw data'!E:E,'Day wise agent'!F:F)</f>
        <v>0</v>
      </c>
      <c r="J1720">
        <f>COUNTIFS('Audit Raw data'!AM:AM,"NO",'Audit Raw data'!J:J,A:A,'Audit Raw data'!E:E,'Day wise agent'!F:F)</f>
        <v>0</v>
      </c>
      <c r="K1720" s="12" t="str">
        <f t="shared" si="26"/>
        <v xml:space="preserve"> </v>
      </c>
    </row>
    <row r="1721" spans="3:11" x14ac:dyDescent="0.35">
      <c r="C1721" s="32"/>
      <c r="F1721" s="32"/>
      <c r="G1721">
        <f>COUNTIFS('Audit Raw data'!J:J,A:A,'Audit Raw data'!E:E,F:F)</f>
        <v>0</v>
      </c>
      <c r="H1721" s="42" t="str">
        <f>IFERROR(SUMIFS('Audit Raw data'!BZ:BZ,'Audit Raw data'!J:J,A:A,'Audit Raw data'!E:E,F:F)/G1721,"-")</f>
        <v>-</v>
      </c>
      <c r="I1721">
        <f>COUNTIFS('Audit Raw data'!AM:AM,"Yes",'Audit Raw data'!J:J,A:A,'Audit Raw data'!E:E,'Day wise agent'!F:F)</f>
        <v>0</v>
      </c>
      <c r="J1721">
        <f>COUNTIFS('Audit Raw data'!AM:AM,"NO",'Audit Raw data'!J:J,A:A,'Audit Raw data'!E:E,'Day wise agent'!F:F)</f>
        <v>0</v>
      </c>
      <c r="K1721" s="12" t="str">
        <f t="shared" si="26"/>
        <v xml:space="preserve"> </v>
      </c>
    </row>
    <row r="1722" spans="3:11" x14ac:dyDescent="0.35">
      <c r="C1722" s="32"/>
      <c r="F1722" s="32"/>
      <c r="G1722">
        <f>COUNTIFS('Audit Raw data'!J:J,A:A,'Audit Raw data'!E:E,F:F)</f>
        <v>0</v>
      </c>
      <c r="H1722" s="42" t="str">
        <f>IFERROR(SUMIFS('Audit Raw data'!BZ:BZ,'Audit Raw data'!J:J,A:A,'Audit Raw data'!E:E,F:F)/G1722,"-")</f>
        <v>-</v>
      </c>
      <c r="I1722">
        <f>COUNTIFS('Audit Raw data'!AM:AM,"Yes",'Audit Raw data'!J:J,A:A,'Audit Raw data'!E:E,'Day wise agent'!F:F)</f>
        <v>0</v>
      </c>
      <c r="J1722">
        <f>COUNTIFS('Audit Raw data'!AM:AM,"NO",'Audit Raw data'!J:J,A:A,'Audit Raw data'!E:E,'Day wise agent'!F:F)</f>
        <v>0</v>
      </c>
      <c r="K1722" s="12" t="str">
        <f t="shared" si="26"/>
        <v xml:space="preserve"> </v>
      </c>
    </row>
    <row r="1723" spans="3:11" x14ac:dyDescent="0.35">
      <c r="C1723" s="32"/>
      <c r="F1723" s="32"/>
      <c r="G1723">
        <f>COUNTIFS('Audit Raw data'!J:J,A:A,'Audit Raw data'!E:E,F:F)</f>
        <v>0</v>
      </c>
      <c r="H1723" s="42" t="str">
        <f>IFERROR(SUMIFS('Audit Raw data'!BZ:BZ,'Audit Raw data'!J:J,A:A,'Audit Raw data'!E:E,F:F)/G1723,"-")</f>
        <v>-</v>
      </c>
      <c r="I1723">
        <f>COUNTIFS('Audit Raw data'!AM:AM,"Yes",'Audit Raw data'!J:J,A:A,'Audit Raw data'!E:E,'Day wise agent'!F:F)</f>
        <v>0</v>
      </c>
      <c r="J1723">
        <f>COUNTIFS('Audit Raw data'!AM:AM,"NO",'Audit Raw data'!J:J,A:A,'Audit Raw data'!E:E,'Day wise agent'!F:F)</f>
        <v>0</v>
      </c>
      <c r="K1723" s="12" t="str">
        <f t="shared" si="26"/>
        <v xml:space="preserve"> </v>
      </c>
    </row>
    <row r="1724" spans="3:11" x14ac:dyDescent="0.35">
      <c r="C1724" s="32"/>
      <c r="F1724" s="32"/>
      <c r="G1724">
        <f>COUNTIFS('Audit Raw data'!J:J,A:A,'Audit Raw data'!E:E,F:F)</f>
        <v>0</v>
      </c>
      <c r="H1724" s="42" t="str">
        <f>IFERROR(SUMIFS('Audit Raw data'!BZ:BZ,'Audit Raw data'!J:J,A:A,'Audit Raw data'!E:E,F:F)/G1724,"-")</f>
        <v>-</v>
      </c>
      <c r="I1724">
        <f>COUNTIFS('Audit Raw data'!AM:AM,"Yes",'Audit Raw data'!J:J,A:A,'Audit Raw data'!E:E,'Day wise agent'!F:F)</f>
        <v>0</v>
      </c>
      <c r="J1724">
        <f>COUNTIFS('Audit Raw data'!AM:AM,"NO",'Audit Raw data'!J:J,A:A,'Audit Raw data'!E:E,'Day wise agent'!F:F)</f>
        <v>0</v>
      </c>
      <c r="K1724" s="12" t="str">
        <f t="shared" si="26"/>
        <v xml:space="preserve"> </v>
      </c>
    </row>
    <row r="1725" spans="3:11" x14ac:dyDescent="0.35">
      <c r="C1725" s="32"/>
      <c r="F1725" s="32"/>
      <c r="G1725">
        <f>COUNTIFS('Audit Raw data'!J:J,A:A,'Audit Raw data'!E:E,F:F)</f>
        <v>0</v>
      </c>
      <c r="H1725" s="42" t="str">
        <f>IFERROR(SUMIFS('Audit Raw data'!BZ:BZ,'Audit Raw data'!J:J,A:A,'Audit Raw data'!E:E,F:F)/G1725,"-")</f>
        <v>-</v>
      </c>
      <c r="I1725">
        <f>COUNTIFS('Audit Raw data'!AM:AM,"Yes",'Audit Raw data'!J:J,A:A,'Audit Raw data'!E:E,'Day wise agent'!F:F)</f>
        <v>0</v>
      </c>
      <c r="J1725">
        <f>COUNTIFS('Audit Raw data'!AM:AM,"NO",'Audit Raw data'!J:J,A:A,'Audit Raw data'!E:E,'Day wise agent'!F:F)</f>
        <v>0</v>
      </c>
      <c r="K1725" s="12" t="str">
        <f t="shared" si="26"/>
        <v xml:space="preserve"> </v>
      </c>
    </row>
    <row r="1726" spans="3:11" x14ac:dyDescent="0.35">
      <c r="C1726" s="32"/>
      <c r="F1726" s="32"/>
      <c r="G1726">
        <f>COUNTIFS('Audit Raw data'!J:J,A:A,'Audit Raw data'!E:E,F:F)</f>
        <v>0</v>
      </c>
      <c r="H1726" s="42" t="str">
        <f>IFERROR(SUMIFS('Audit Raw data'!BZ:BZ,'Audit Raw data'!J:J,A:A,'Audit Raw data'!E:E,F:F)/G1726,"-")</f>
        <v>-</v>
      </c>
      <c r="I1726">
        <f>COUNTIFS('Audit Raw data'!AM:AM,"Yes",'Audit Raw data'!J:J,A:A,'Audit Raw data'!E:E,'Day wise agent'!F:F)</f>
        <v>0</v>
      </c>
      <c r="J1726">
        <f>COUNTIFS('Audit Raw data'!AM:AM,"NO",'Audit Raw data'!J:J,A:A,'Audit Raw data'!E:E,'Day wise agent'!F:F)</f>
        <v>0</v>
      </c>
      <c r="K1726" s="12" t="str">
        <f t="shared" si="26"/>
        <v xml:space="preserve"> </v>
      </c>
    </row>
    <row r="1727" spans="3:11" x14ac:dyDescent="0.35">
      <c r="C1727" s="32"/>
      <c r="F1727" s="32"/>
      <c r="G1727">
        <f>COUNTIFS('Audit Raw data'!J:J,A:A,'Audit Raw data'!E:E,F:F)</f>
        <v>0</v>
      </c>
      <c r="H1727" s="42" t="str">
        <f>IFERROR(SUMIFS('Audit Raw data'!BZ:BZ,'Audit Raw data'!J:J,A:A,'Audit Raw data'!E:E,F:F)/G1727,"-")</f>
        <v>-</v>
      </c>
      <c r="I1727">
        <f>COUNTIFS('Audit Raw data'!AM:AM,"Yes",'Audit Raw data'!J:J,A:A,'Audit Raw data'!E:E,'Day wise agent'!F:F)</f>
        <v>0</v>
      </c>
      <c r="J1727">
        <f>COUNTIFS('Audit Raw data'!AM:AM,"NO",'Audit Raw data'!J:J,A:A,'Audit Raw data'!E:E,'Day wise agent'!F:F)</f>
        <v>0</v>
      </c>
      <c r="K1727" s="12" t="str">
        <f t="shared" si="26"/>
        <v xml:space="preserve"> </v>
      </c>
    </row>
    <row r="1728" spans="3:11" x14ac:dyDescent="0.35">
      <c r="C1728" s="32"/>
      <c r="F1728" s="32"/>
      <c r="G1728">
        <f>COUNTIFS('Audit Raw data'!J:J,A:A,'Audit Raw data'!E:E,F:F)</f>
        <v>0</v>
      </c>
      <c r="H1728" s="42" t="str">
        <f>IFERROR(SUMIFS('Audit Raw data'!BZ:BZ,'Audit Raw data'!J:J,A:A,'Audit Raw data'!E:E,F:F)/G1728,"-")</f>
        <v>-</v>
      </c>
      <c r="I1728">
        <f>COUNTIFS('Audit Raw data'!AM:AM,"Yes",'Audit Raw data'!J:J,A:A,'Audit Raw data'!E:E,'Day wise agent'!F:F)</f>
        <v>0</v>
      </c>
      <c r="J1728">
        <f>COUNTIFS('Audit Raw data'!AM:AM,"NO",'Audit Raw data'!J:J,A:A,'Audit Raw data'!E:E,'Day wise agent'!F:F)</f>
        <v>0</v>
      </c>
      <c r="K1728" s="12" t="str">
        <f t="shared" si="26"/>
        <v xml:space="preserve"> </v>
      </c>
    </row>
    <row r="1729" spans="3:11" x14ac:dyDescent="0.35">
      <c r="C1729" s="32"/>
      <c r="F1729" s="32"/>
      <c r="G1729">
        <f>COUNTIFS('Audit Raw data'!J:J,A:A,'Audit Raw data'!E:E,F:F)</f>
        <v>0</v>
      </c>
      <c r="H1729" s="42" t="str">
        <f>IFERROR(SUMIFS('Audit Raw data'!BZ:BZ,'Audit Raw data'!J:J,A:A,'Audit Raw data'!E:E,F:F)/G1729,"-")</f>
        <v>-</v>
      </c>
      <c r="I1729">
        <f>COUNTIFS('Audit Raw data'!AM:AM,"Yes",'Audit Raw data'!J:J,A:A,'Audit Raw data'!E:E,'Day wise agent'!F:F)</f>
        <v>0</v>
      </c>
      <c r="J1729">
        <f>COUNTIFS('Audit Raw data'!AM:AM,"NO",'Audit Raw data'!J:J,A:A,'Audit Raw data'!E:E,'Day wise agent'!F:F)</f>
        <v>0</v>
      </c>
      <c r="K1729" s="12" t="str">
        <f t="shared" si="26"/>
        <v xml:space="preserve"> </v>
      </c>
    </row>
    <row r="1730" spans="3:11" x14ac:dyDescent="0.35">
      <c r="C1730" s="32"/>
      <c r="F1730" s="32"/>
      <c r="G1730">
        <f>COUNTIFS('Audit Raw data'!J:J,A:A,'Audit Raw data'!E:E,F:F)</f>
        <v>0</v>
      </c>
      <c r="H1730" s="42" t="str">
        <f>IFERROR(SUMIFS('Audit Raw data'!BZ:BZ,'Audit Raw data'!J:J,A:A,'Audit Raw data'!E:E,F:F)/G1730,"-")</f>
        <v>-</v>
      </c>
      <c r="I1730">
        <f>COUNTIFS('Audit Raw data'!AM:AM,"Yes",'Audit Raw data'!J:J,A:A,'Audit Raw data'!E:E,'Day wise agent'!F:F)</f>
        <v>0</v>
      </c>
      <c r="J1730">
        <f>COUNTIFS('Audit Raw data'!AM:AM,"NO",'Audit Raw data'!J:J,A:A,'Audit Raw data'!E:E,'Day wise agent'!F:F)</f>
        <v>0</v>
      </c>
      <c r="K1730" s="12" t="str">
        <f t="shared" si="26"/>
        <v xml:space="preserve"> </v>
      </c>
    </row>
    <row r="1731" spans="3:11" x14ac:dyDescent="0.35">
      <c r="C1731" s="32"/>
      <c r="F1731" s="32"/>
      <c r="G1731">
        <f>COUNTIFS('Audit Raw data'!J:J,A:A,'Audit Raw data'!E:E,F:F)</f>
        <v>0</v>
      </c>
      <c r="H1731" s="42" t="str">
        <f>IFERROR(SUMIFS('Audit Raw data'!BZ:BZ,'Audit Raw data'!J:J,A:A,'Audit Raw data'!E:E,F:F)/G1731,"-")</f>
        <v>-</v>
      </c>
      <c r="I1731">
        <f>COUNTIFS('Audit Raw data'!AM:AM,"Yes",'Audit Raw data'!J:J,A:A,'Audit Raw data'!E:E,'Day wise agent'!F:F)</f>
        <v>0</v>
      </c>
      <c r="J1731">
        <f>COUNTIFS('Audit Raw data'!AM:AM,"NO",'Audit Raw data'!J:J,A:A,'Audit Raw data'!E:E,'Day wise agent'!F:F)</f>
        <v>0</v>
      </c>
      <c r="K1731" s="12" t="str">
        <f t="shared" ref="K1731:K1794" si="27">IFERROR(I1731/G1731," ")</f>
        <v xml:space="preserve"> </v>
      </c>
    </row>
    <row r="1732" spans="3:11" x14ac:dyDescent="0.35">
      <c r="C1732" s="32"/>
      <c r="F1732" s="32"/>
      <c r="G1732">
        <f>COUNTIFS('Audit Raw data'!J:J,A:A,'Audit Raw data'!E:E,F:F)</f>
        <v>0</v>
      </c>
      <c r="H1732" s="42" t="str">
        <f>IFERROR(SUMIFS('Audit Raw data'!BZ:BZ,'Audit Raw data'!J:J,A:A,'Audit Raw data'!E:E,F:F)/G1732,"-")</f>
        <v>-</v>
      </c>
      <c r="I1732">
        <f>COUNTIFS('Audit Raw data'!AM:AM,"Yes",'Audit Raw data'!J:J,A:A,'Audit Raw data'!E:E,'Day wise agent'!F:F)</f>
        <v>0</v>
      </c>
      <c r="J1732">
        <f>COUNTIFS('Audit Raw data'!AM:AM,"NO",'Audit Raw data'!J:J,A:A,'Audit Raw data'!E:E,'Day wise agent'!F:F)</f>
        <v>0</v>
      </c>
      <c r="K1732" s="12" t="str">
        <f t="shared" si="27"/>
        <v xml:space="preserve"> </v>
      </c>
    </row>
    <row r="1733" spans="3:11" x14ac:dyDescent="0.35">
      <c r="C1733" s="32"/>
      <c r="F1733" s="32"/>
      <c r="G1733">
        <f>COUNTIFS('Audit Raw data'!J:J,A:A,'Audit Raw data'!E:E,F:F)</f>
        <v>0</v>
      </c>
      <c r="H1733" s="42" t="str">
        <f>IFERROR(SUMIFS('Audit Raw data'!BZ:BZ,'Audit Raw data'!J:J,A:A,'Audit Raw data'!E:E,F:F)/G1733,"-")</f>
        <v>-</v>
      </c>
      <c r="I1733">
        <f>COUNTIFS('Audit Raw data'!AM:AM,"Yes",'Audit Raw data'!J:J,A:A,'Audit Raw data'!E:E,'Day wise agent'!F:F)</f>
        <v>0</v>
      </c>
      <c r="J1733">
        <f>COUNTIFS('Audit Raw data'!AM:AM,"NO",'Audit Raw data'!J:J,A:A,'Audit Raw data'!E:E,'Day wise agent'!F:F)</f>
        <v>0</v>
      </c>
      <c r="K1733" s="12" t="str">
        <f t="shared" si="27"/>
        <v xml:space="preserve"> </v>
      </c>
    </row>
    <row r="1734" spans="3:11" x14ac:dyDescent="0.35">
      <c r="C1734" s="32"/>
      <c r="F1734" s="32"/>
      <c r="G1734">
        <f>COUNTIFS('Audit Raw data'!J:J,A:A,'Audit Raw data'!E:E,F:F)</f>
        <v>0</v>
      </c>
      <c r="H1734" s="42" t="str">
        <f>IFERROR(SUMIFS('Audit Raw data'!BZ:BZ,'Audit Raw data'!J:J,A:A,'Audit Raw data'!E:E,F:F)/G1734,"-")</f>
        <v>-</v>
      </c>
      <c r="I1734">
        <f>COUNTIFS('Audit Raw data'!AM:AM,"Yes",'Audit Raw data'!J:J,A:A,'Audit Raw data'!E:E,'Day wise agent'!F:F)</f>
        <v>0</v>
      </c>
      <c r="J1734">
        <f>COUNTIFS('Audit Raw data'!AM:AM,"NO",'Audit Raw data'!J:J,A:A,'Audit Raw data'!E:E,'Day wise agent'!F:F)</f>
        <v>0</v>
      </c>
      <c r="K1734" s="12" t="str">
        <f t="shared" si="27"/>
        <v xml:space="preserve"> </v>
      </c>
    </row>
    <row r="1735" spans="3:11" x14ac:dyDescent="0.35">
      <c r="C1735" s="32"/>
      <c r="F1735" s="32"/>
      <c r="G1735">
        <f>COUNTIFS('Audit Raw data'!J:J,A:A,'Audit Raw data'!E:E,F:F)</f>
        <v>0</v>
      </c>
      <c r="H1735" s="42" t="str">
        <f>IFERROR(SUMIFS('Audit Raw data'!BZ:BZ,'Audit Raw data'!J:J,A:A,'Audit Raw data'!E:E,F:F)/G1735,"-")</f>
        <v>-</v>
      </c>
      <c r="I1735">
        <f>COUNTIFS('Audit Raw data'!AM:AM,"Yes",'Audit Raw data'!J:J,A:A,'Audit Raw data'!E:E,'Day wise agent'!F:F)</f>
        <v>0</v>
      </c>
      <c r="J1735">
        <f>COUNTIFS('Audit Raw data'!AM:AM,"NO",'Audit Raw data'!J:J,A:A,'Audit Raw data'!E:E,'Day wise agent'!F:F)</f>
        <v>0</v>
      </c>
      <c r="K1735" s="12" t="str">
        <f t="shared" si="27"/>
        <v xml:space="preserve"> </v>
      </c>
    </row>
    <row r="1736" spans="3:11" x14ac:dyDescent="0.35">
      <c r="C1736" s="32"/>
      <c r="F1736" s="32"/>
      <c r="G1736">
        <f>COUNTIFS('Audit Raw data'!J:J,A:A,'Audit Raw data'!E:E,F:F)</f>
        <v>0</v>
      </c>
      <c r="H1736" s="42" t="str">
        <f>IFERROR(SUMIFS('Audit Raw data'!BZ:BZ,'Audit Raw data'!J:J,A:A,'Audit Raw data'!E:E,F:F)/G1736,"-")</f>
        <v>-</v>
      </c>
      <c r="I1736">
        <f>COUNTIFS('Audit Raw data'!AM:AM,"Yes",'Audit Raw data'!J:J,A:A,'Audit Raw data'!E:E,'Day wise agent'!F:F)</f>
        <v>0</v>
      </c>
      <c r="J1736">
        <f>COUNTIFS('Audit Raw data'!AM:AM,"NO",'Audit Raw data'!J:J,A:A,'Audit Raw data'!E:E,'Day wise agent'!F:F)</f>
        <v>0</v>
      </c>
      <c r="K1736" s="12" t="str">
        <f t="shared" si="27"/>
        <v xml:space="preserve"> </v>
      </c>
    </row>
    <row r="1737" spans="3:11" x14ac:dyDescent="0.35">
      <c r="C1737" s="32"/>
      <c r="F1737" s="32"/>
      <c r="G1737">
        <f>COUNTIFS('Audit Raw data'!J:J,A:A,'Audit Raw data'!E:E,F:F)</f>
        <v>0</v>
      </c>
      <c r="H1737" s="42" t="str">
        <f>IFERROR(SUMIFS('Audit Raw data'!BZ:BZ,'Audit Raw data'!J:J,A:A,'Audit Raw data'!E:E,F:F)/G1737,"-")</f>
        <v>-</v>
      </c>
      <c r="I1737">
        <f>COUNTIFS('Audit Raw data'!AM:AM,"Yes",'Audit Raw data'!J:J,A:A,'Audit Raw data'!E:E,'Day wise agent'!F:F)</f>
        <v>0</v>
      </c>
      <c r="J1737">
        <f>COUNTIFS('Audit Raw data'!AM:AM,"NO",'Audit Raw data'!J:J,A:A,'Audit Raw data'!E:E,'Day wise agent'!F:F)</f>
        <v>0</v>
      </c>
      <c r="K1737" s="12" t="str">
        <f t="shared" si="27"/>
        <v xml:space="preserve"> </v>
      </c>
    </row>
    <row r="1738" spans="3:11" x14ac:dyDescent="0.35">
      <c r="C1738" s="32"/>
      <c r="F1738" s="32"/>
      <c r="G1738">
        <f>COUNTIFS('Audit Raw data'!J:J,A:A,'Audit Raw data'!E:E,F:F)</f>
        <v>0</v>
      </c>
      <c r="H1738" s="42" t="str">
        <f>IFERROR(SUMIFS('Audit Raw data'!BZ:BZ,'Audit Raw data'!J:J,A:A,'Audit Raw data'!E:E,F:F)/G1738,"-")</f>
        <v>-</v>
      </c>
      <c r="I1738">
        <f>COUNTIFS('Audit Raw data'!AM:AM,"Yes",'Audit Raw data'!J:J,A:A,'Audit Raw data'!E:E,'Day wise agent'!F:F)</f>
        <v>0</v>
      </c>
      <c r="J1738">
        <f>COUNTIFS('Audit Raw data'!AM:AM,"NO",'Audit Raw data'!J:J,A:A,'Audit Raw data'!E:E,'Day wise agent'!F:F)</f>
        <v>0</v>
      </c>
      <c r="K1738" s="12" t="str">
        <f t="shared" si="27"/>
        <v xml:space="preserve"> </v>
      </c>
    </row>
    <row r="1739" spans="3:11" x14ac:dyDescent="0.35">
      <c r="C1739" s="32"/>
      <c r="F1739" s="32"/>
      <c r="G1739">
        <f>COUNTIFS('Audit Raw data'!J:J,A:A,'Audit Raw data'!E:E,F:F)</f>
        <v>0</v>
      </c>
      <c r="H1739" s="42" t="str">
        <f>IFERROR(SUMIFS('Audit Raw data'!BZ:BZ,'Audit Raw data'!J:J,A:A,'Audit Raw data'!E:E,F:F)/G1739,"-")</f>
        <v>-</v>
      </c>
      <c r="I1739">
        <f>COUNTIFS('Audit Raw data'!AM:AM,"Yes",'Audit Raw data'!J:J,A:A,'Audit Raw data'!E:E,'Day wise agent'!F:F)</f>
        <v>0</v>
      </c>
      <c r="J1739">
        <f>COUNTIFS('Audit Raw data'!AM:AM,"NO",'Audit Raw data'!J:J,A:A,'Audit Raw data'!E:E,'Day wise agent'!F:F)</f>
        <v>0</v>
      </c>
      <c r="K1739" s="12" t="str">
        <f t="shared" si="27"/>
        <v xml:space="preserve"> </v>
      </c>
    </row>
    <row r="1740" spans="3:11" x14ac:dyDescent="0.35">
      <c r="C1740" s="32"/>
      <c r="F1740" s="32"/>
      <c r="G1740">
        <f>COUNTIFS('Audit Raw data'!J:J,A:A,'Audit Raw data'!E:E,F:F)</f>
        <v>0</v>
      </c>
      <c r="H1740" s="42" t="str">
        <f>IFERROR(SUMIFS('Audit Raw data'!BZ:BZ,'Audit Raw data'!J:J,A:A,'Audit Raw data'!E:E,F:F)/G1740,"-")</f>
        <v>-</v>
      </c>
      <c r="I1740">
        <f>COUNTIFS('Audit Raw data'!AM:AM,"Yes",'Audit Raw data'!J:J,A:A,'Audit Raw data'!E:E,'Day wise agent'!F:F)</f>
        <v>0</v>
      </c>
      <c r="J1740">
        <f>COUNTIFS('Audit Raw data'!AM:AM,"NO",'Audit Raw data'!J:J,A:A,'Audit Raw data'!E:E,'Day wise agent'!F:F)</f>
        <v>0</v>
      </c>
      <c r="K1740" s="12" t="str">
        <f t="shared" si="27"/>
        <v xml:space="preserve"> </v>
      </c>
    </row>
    <row r="1741" spans="3:11" x14ac:dyDescent="0.35">
      <c r="C1741" s="32"/>
      <c r="F1741" s="32"/>
      <c r="G1741">
        <f>COUNTIFS('Audit Raw data'!J:J,A:A,'Audit Raw data'!E:E,F:F)</f>
        <v>0</v>
      </c>
      <c r="H1741" s="42" t="str">
        <f>IFERROR(SUMIFS('Audit Raw data'!BZ:BZ,'Audit Raw data'!J:J,A:A,'Audit Raw data'!E:E,F:F)/G1741,"-")</f>
        <v>-</v>
      </c>
      <c r="I1741">
        <f>COUNTIFS('Audit Raw data'!AM:AM,"Yes",'Audit Raw data'!J:J,A:A,'Audit Raw data'!E:E,'Day wise agent'!F:F)</f>
        <v>0</v>
      </c>
      <c r="J1741">
        <f>COUNTIFS('Audit Raw data'!AM:AM,"NO",'Audit Raw data'!J:J,A:A,'Audit Raw data'!E:E,'Day wise agent'!F:F)</f>
        <v>0</v>
      </c>
      <c r="K1741" s="12" t="str">
        <f t="shared" si="27"/>
        <v xml:space="preserve"> </v>
      </c>
    </row>
    <row r="1742" spans="3:11" x14ac:dyDescent="0.35">
      <c r="C1742" s="32"/>
      <c r="F1742" s="32"/>
      <c r="G1742">
        <f>COUNTIFS('Audit Raw data'!J:J,A:A,'Audit Raw data'!E:E,F:F)</f>
        <v>0</v>
      </c>
      <c r="H1742" s="42" t="str">
        <f>IFERROR(SUMIFS('Audit Raw data'!BZ:BZ,'Audit Raw data'!J:J,A:A,'Audit Raw data'!E:E,F:F)/G1742,"-")</f>
        <v>-</v>
      </c>
      <c r="I1742">
        <f>COUNTIFS('Audit Raw data'!AM:AM,"Yes",'Audit Raw data'!J:J,A:A,'Audit Raw data'!E:E,'Day wise agent'!F:F)</f>
        <v>0</v>
      </c>
      <c r="J1742">
        <f>COUNTIFS('Audit Raw data'!AM:AM,"NO",'Audit Raw data'!J:J,A:A,'Audit Raw data'!E:E,'Day wise agent'!F:F)</f>
        <v>0</v>
      </c>
      <c r="K1742" s="12" t="str">
        <f t="shared" si="27"/>
        <v xml:space="preserve"> </v>
      </c>
    </row>
    <row r="1743" spans="3:11" x14ac:dyDescent="0.35">
      <c r="C1743" s="32"/>
      <c r="F1743" s="32"/>
      <c r="G1743">
        <f>COUNTIFS('Audit Raw data'!J:J,A:A,'Audit Raw data'!E:E,F:F)</f>
        <v>0</v>
      </c>
      <c r="H1743" s="42" t="str">
        <f>IFERROR(SUMIFS('Audit Raw data'!BZ:BZ,'Audit Raw data'!J:J,A:A,'Audit Raw data'!E:E,F:F)/G1743,"-")</f>
        <v>-</v>
      </c>
      <c r="I1743">
        <f>COUNTIFS('Audit Raw data'!AM:AM,"Yes",'Audit Raw data'!J:J,A:A,'Audit Raw data'!E:E,'Day wise agent'!F:F)</f>
        <v>0</v>
      </c>
      <c r="J1743">
        <f>COUNTIFS('Audit Raw data'!AM:AM,"NO",'Audit Raw data'!J:J,A:A,'Audit Raw data'!E:E,'Day wise agent'!F:F)</f>
        <v>0</v>
      </c>
      <c r="K1743" s="12" t="str">
        <f t="shared" si="27"/>
        <v xml:space="preserve"> </v>
      </c>
    </row>
    <row r="1744" spans="3:11" x14ac:dyDescent="0.35">
      <c r="C1744" s="32"/>
      <c r="F1744" s="32"/>
      <c r="G1744">
        <f>COUNTIFS('Audit Raw data'!J:J,A:A,'Audit Raw data'!E:E,F:F)</f>
        <v>0</v>
      </c>
      <c r="H1744" s="42" t="str">
        <f>IFERROR(SUMIFS('Audit Raw data'!BZ:BZ,'Audit Raw data'!J:J,A:A,'Audit Raw data'!E:E,F:F)/G1744,"-")</f>
        <v>-</v>
      </c>
      <c r="I1744">
        <f>COUNTIFS('Audit Raw data'!AM:AM,"Yes",'Audit Raw data'!J:J,A:A,'Audit Raw data'!E:E,'Day wise agent'!F:F)</f>
        <v>0</v>
      </c>
      <c r="J1744">
        <f>COUNTIFS('Audit Raw data'!AM:AM,"NO",'Audit Raw data'!J:J,A:A,'Audit Raw data'!E:E,'Day wise agent'!F:F)</f>
        <v>0</v>
      </c>
      <c r="K1744" s="12" t="str">
        <f t="shared" si="27"/>
        <v xml:space="preserve"> </v>
      </c>
    </row>
    <row r="1745" spans="3:11" x14ac:dyDescent="0.35">
      <c r="C1745" s="32"/>
      <c r="F1745" s="32"/>
      <c r="G1745">
        <f>COUNTIFS('Audit Raw data'!J:J,A:A,'Audit Raw data'!E:E,F:F)</f>
        <v>0</v>
      </c>
      <c r="H1745" s="42" t="str">
        <f>IFERROR(SUMIFS('Audit Raw data'!BZ:BZ,'Audit Raw data'!J:J,A:A,'Audit Raw data'!E:E,F:F)/G1745,"-")</f>
        <v>-</v>
      </c>
      <c r="I1745">
        <f>COUNTIFS('Audit Raw data'!AM:AM,"Yes",'Audit Raw data'!J:J,A:A,'Audit Raw data'!E:E,'Day wise agent'!F:F)</f>
        <v>0</v>
      </c>
      <c r="J1745">
        <f>COUNTIFS('Audit Raw data'!AM:AM,"NO",'Audit Raw data'!J:J,A:A,'Audit Raw data'!E:E,'Day wise agent'!F:F)</f>
        <v>0</v>
      </c>
      <c r="K1745" s="12" t="str">
        <f t="shared" si="27"/>
        <v xml:space="preserve"> </v>
      </c>
    </row>
    <row r="1746" spans="3:11" x14ac:dyDescent="0.35">
      <c r="C1746" s="32"/>
      <c r="F1746" s="32"/>
      <c r="G1746">
        <f>COUNTIFS('Audit Raw data'!J:J,A:A,'Audit Raw data'!E:E,F:F)</f>
        <v>0</v>
      </c>
      <c r="H1746" s="42" t="str">
        <f>IFERROR(SUMIFS('Audit Raw data'!BZ:BZ,'Audit Raw data'!J:J,A:A,'Audit Raw data'!E:E,F:F)/G1746,"-")</f>
        <v>-</v>
      </c>
      <c r="I1746">
        <f>COUNTIFS('Audit Raw data'!AM:AM,"Yes",'Audit Raw data'!J:J,A:A,'Audit Raw data'!E:E,'Day wise agent'!F:F)</f>
        <v>0</v>
      </c>
      <c r="J1746">
        <f>COUNTIFS('Audit Raw data'!AM:AM,"NO",'Audit Raw data'!J:J,A:A,'Audit Raw data'!E:E,'Day wise agent'!F:F)</f>
        <v>0</v>
      </c>
      <c r="K1746" s="12" t="str">
        <f t="shared" si="27"/>
        <v xml:space="preserve"> </v>
      </c>
    </row>
    <row r="1747" spans="3:11" x14ac:dyDescent="0.35">
      <c r="C1747" s="32"/>
      <c r="F1747" s="32"/>
      <c r="G1747">
        <f>COUNTIFS('Audit Raw data'!J:J,A:A,'Audit Raw data'!E:E,F:F)</f>
        <v>0</v>
      </c>
      <c r="H1747" s="42" t="str">
        <f>IFERROR(SUMIFS('Audit Raw data'!BZ:BZ,'Audit Raw data'!J:J,A:A,'Audit Raw data'!E:E,F:F)/G1747,"-")</f>
        <v>-</v>
      </c>
      <c r="I1747">
        <f>COUNTIFS('Audit Raw data'!AM:AM,"Yes",'Audit Raw data'!J:J,A:A,'Audit Raw data'!E:E,'Day wise agent'!F:F)</f>
        <v>0</v>
      </c>
      <c r="J1747">
        <f>COUNTIFS('Audit Raw data'!AM:AM,"NO",'Audit Raw data'!J:J,A:A,'Audit Raw data'!E:E,'Day wise agent'!F:F)</f>
        <v>0</v>
      </c>
      <c r="K1747" s="12" t="str">
        <f t="shared" si="27"/>
        <v xml:space="preserve"> </v>
      </c>
    </row>
    <row r="1748" spans="3:11" x14ac:dyDescent="0.35">
      <c r="C1748" s="32"/>
      <c r="F1748" s="32"/>
      <c r="G1748">
        <f>COUNTIFS('Audit Raw data'!J:J,A:A,'Audit Raw data'!E:E,F:F)</f>
        <v>0</v>
      </c>
      <c r="H1748" s="42" t="str">
        <f>IFERROR(SUMIFS('Audit Raw data'!BZ:BZ,'Audit Raw data'!J:J,A:A,'Audit Raw data'!E:E,F:F)/G1748,"-")</f>
        <v>-</v>
      </c>
      <c r="I1748">
        <f>COUNTIFS('Audit Raw data'!AM:AM,"Yes",'Audit Raw data'!J:J,A:A,'Audit Raw data'!E:E,'Day wise agent'!F:F)</f>
        <v>0</v>
      </c>
      <c r="J1748">
        <f>COUNTIFS('Audit Raw data'!AM:AM,"NO",'Audit Raw data'!J:J,A:A,'Audit Raw data'!E:E,'Day wise agent'!F:F)</f>
        <v>0</v>
      </c>
      <c r="K1748" s="12" t="str">
        <f t="shared" si="27"/>
        <v xml:space="preserve"> </v>
      </c>
    </row>
    <row r="1749" spans="3:11" x14ac:dyDescent="0.35">
      <c r="C1749" s="32"/>
      <c r="F1749" s="32"/>
      <c r="G1749">
        <f>COUNTIFS('Audit Raw data'!J:J,A:A,'Audit Raw data'!E:E,F:F)</f>
        <v>0</v>
      </c>
      <c r="H1749" s="42" t="str">
        <f>IFERROR(SUMIFS('Audit Raw data'!BZ:BZ,'Audit Raw data'!J:J,A:A,'Audit Raw data'!E:E,F:F)/G1749,"-")</f>
        <v>-</v>
      </c>
      <c r="I1749">
        <f>COUNTIFS('Audit Raw data'!AM:AM,"Yes",'Audit Raw data'!J:J,A:A,'Audit Raw data'!E:E,'Day wise agent'!F:F)</f>
        <v>0</v>
      </c>
      <c r="J1749">
        <f>COUNTIFS('Audit Raw data'!AM:AM,"NO",'Audit Raw data'!J:J,A:A,'Audit Raw data'!E:E,'Day wise agent'!F:F)</f>
        <v>0</v>
      </c>
      <c r="K1749" s="12" t="str">
        <f t="shared" si="27"/>
        <v xml:space="preserve"> </v>
      </c>
    </row>
    <row r="1750" spans="3:11" x14ac:dyDescent="0.35">
      <c r="C1750" s="32"/>
      <c r="F1750" s="32"/>
      <c r="G1750">
        <f>COUNTIFS('Audit Raw data'!J:J,A:A,'Audit Raw data'!E:E,F:F)</f>
        <v>0</v>
      </c>
      <c r="H1750" s="42" t="str">
        <f>IFERROR(SUMIFS('Audit Raw data'!BZ:BZ,'Audit Raw data'!J:J,A:A,'Audit Raw data'!E:E,F:F)/G1750,"-")</f>
        <v>-</v>
      </c>
      <c r="I1750">
        <f>COUNTIFS('Audit Raw data'!AM:AM,"Yes",'Audit Raw data'!J:J,A:A,'Audit Raw data'!E:E,'Day wise agent'!F:F)</f>
        <v>0</v>
      </c>
      <c r="J1750">
        <f>COUNTIFS('Audit Raw data'!AM:AM,"NO",'Audit Raw data'!J:J,A:A,'Audit Raw data'!E:E,'Day wise agent'!F:F)</f>
        <v>0</v>
      </c>
      <c r="K1750" s="12" t="str">
        <f t="shared" si="27"/>
        <v xml:space="preserve"> </v>
      </c>
    </row>
    <row r="1751" spans="3:11" x14ac:dyDescent="0.35">
      <c r="C1751" s="32"/>
      <c r="F1751" s="32"/>
      <c r="G1751">
        <f>COUNTIFS('Audit Raw data'!J:J,A:A,'Audit Raw data'!E:E,F:F)</f>
        <v>0</v>
      </c>
      <c r="H1751" s="42" t="str">
        <f>IFERROR(SUMIFS('Audit Raw data'!BZ:BZ,'Audit Raw data'!J:J,A:A,'Audit Raw data'!E:E,F:F)/G1751,"-")</f>
        <v>-</v>
      </c>
      <c r="I1751">
        <f>COUNTIFS('Audit Raw data'!AM:AM,"Yes",'Audit Raw data'!J:J,A:A,'Audit Raw data'!E:E,'Day wise agent'!F:F)</f>
        <v>0</v>
      </c>
      <c r="J1751">
        <f>COUNTIFS('Audit Raw data'!AM:AM,"NO",'Audit Raw data'!J:J,A:A,'Audit Raw data'!E:E,'Day wise agent'!F:F)</f>
        <v>0</v>
      </c>
      <c r="K1751" s="12" t="str">
        <f t="shared" si="27"/>
        <v xml:space="preserve"> </v>
      </c>
    </row>
    <row r="1752" spans="3:11" x14ac:dyDescent="0.35">
      <c r="C1752" s="32"/>
      <c r="F1752" s="32"/>
      <c r="G1752">
        <f>COUNTIFS('Audit Raw data'!J:J,A:A,'Audit Raw data'!E:E,F:F)</f>
        <v>0</v>
      </c>
      <c r="H1752" s="42" t="str">
        <f>IFERROR(SUMIFS('Audit Raw data'!BZ:BZ,'Audit Raw data'!J:J,A:A,'Audit Raw data'!E:E,F:F)/G1752,"-")</f>
        <v>-</v>
      </c>
      <c r="I1752">
        <f>COUNTIFS('Audit Raw data'!AM:AM,"Yes",'Audit Raw data'!J:J,A:A,'Audit Raw data'!E:E,'Day wise agent'!F:F)</f>
        <v>0</v>
      </c>
      <c r="J1752">
        <f>COUNTIFS('Audit Raw data'!AM:AM,"NO",'Audit Raw data'!J:J,A:A,'Audit Raw data'!E:E,'Day wise agent'!F:F)</f>
        <v>0</v>
      </c>
      <c r="K1752" s="12" t="str">
        <f t="shared" si="27"/>
        <v xml:space="preserve"> </v>
      </c>
    </row>
    <row r="1753" spans="3:11" x14ac:dyDescent="0.35">
      <c r="C1753" s="32"/>
      <c r="F1753" s="32"/>
      <c r="G1753">
        <f>COUNTIFS('Audit Raw data'!J:J,A:A,'Audit Raw data'!E:E,F:F)</f>
        <v>0</v>
      </c>
      <c r="H1753" s="42" t="str">
        <f>IFERROR(SUMIFS('Audit Raw data'!BZ:BZ,'Audit Raw data'!J:J,A:A,'Audit Raw data'!E:E,F:F)/G1753,"-")</f>
        <v>-</v>
      </c>
      <c r="I1753">
        <f>COUNTIFS('Audit Raw data'!AM:AM,"Yes",'Audit Raw data'!J:J,A:A,'Audit Raw data'!E:E,'Day wise agent'!F:F)</f>
        <v>0</v>
      </c>
      <c r="J1753">
        <f>COUNTIFS('Audit Raw data'!AM:AM,"NO",'Audit Raw data'!J:J,A:A,'Audit Raw data'!E:E,'Day wise agent'!F:F)</f>
        <v>0</v>
      </c>
      <c r="K1753" s="12" t="str">
        <f t="shared" si="27"/>
        <v xml:space="preserve"> </v>
      </c>
    </row>
    <row r="1754" spans="3:11" x14ac:dyDescent="0.35">
      <c r="C1754" s="32"/>
      <c r="F1754" s="32"/>
      <c r="G1754">
        <f>COUNTIFS('Audit Raw data'!J:J,A:A,'Audit Raw data'!E:E,F:F)</f>
        <v>0</v>
      </c>
      <c r="H1754" s="42" t="str">
        <f>IFERROR(SUMIFS('Audit Raw data'!BZ:BZ,'Audit Raw data'!J:J,A:A,'Audit Raw data'!E:E,F:F)/G1754,"-")</f>
        <v>-</v>
      </c>
      <c r="I1754">
        <f>COUNTIFS('Audit Raw data'!AM:AM,"Yes",'Audit Raw data'!J:J,A:A,'Audit Raw data'!E:E,'Day wise agent'!F:F)</f>
        <v>0</v>
      </c>
      <c r="J1754">
        <f>COUNTIFS('Audit Raw data'!AM:AM,"NO",'Audit Raw data'!J:J,A:A,'Audit Raw data'!E:E,'Day wise agent'!F:F)</f>
        <v>0</v>
      </c>
      <c r="K1754" s="12" t="str">
        <f t="shared" si="27"/>
        <v xml:space="preserve"> </v>
      </c>
    </row>
    <row r="1755" spans="3:11" x14ac:dyDescent="0.35">
      <c r="C1755" s="32"/>
      <c r="F1755" s="32"/>
      <c r="G1755">
        <f>COUNTIFS('Audit Raw data'!J:J,A:A,'Audit Raw data'!E:E,F:F)</f>
        <v>0</v>
      </c>
      <c r="H1755" s="42" t="str">
        <f>IFERROR(SUMIFS('Audit Raw data'!BZ:BZ,'Audit Raw data'!J:J,A:A,'Audit Raw data'!E:E,F:F)/G1755,"-")</f>
        <v>-</v>
      </c>
      <c r="I1755">
        <f>COUNTIFS('Audit Raw data'!AM:AM,"Yes",'Audit Raw data'!J:J,A:A,'Audit Raw data'!E:E,'Day wise agent'!F:F)</f>
        <v>0</v>
      </c>
      <c r="J1755">
        <f>COUNTIFS('Audit Raw data'!AM:AM,"NO",'Audit Raw data'!J:J,A:A,'Audit Raw data'!E:E,'Day wise agent'!F:F)</f>
        <v>0</v>
      </c>
      <c r="K1755" s="12" t="str">
        <f t="shared" si="27"/>
        <v xml:space="preserve"> </v>
      </c>
    </row>
    <row r="1756" spans="3:11" x14ac:dyDescent="0.35">
      <c r="C1756" s="32"/>
      <c r="F1756" s="32"/>
      <c r="G1756">
        <f>COUNTIFS('Audit Raw data'!J:J,A:A,'Audit Raw data'!E:E,F:F)</f>
        <v>0</v>
      </c>
      <c r="H1756" s="42" t="str">
        <f>IFERROR(SUMIFS('Audit Raw data'!BZ:BZ,'Audit Raw data'!J:J,A:A,'Audit Raw data'!E:E,F:F)/G1756,"-")</f>
        <v>-</v>
      </c>
      <c r="I1756">
        <f>COUNTIFS('Audit Raw data'!AM:AM,"Yes",'Audit Raw data'!J:J,A:A,'Audit Raw data'!E:E,'Day wise agent'!F:F)</f>
        <v>0</v>
      </c>
      <c r="J1756">
        <f>COUNTIFS('Audit Raw data'!AM:AM,"NO",'Audit Raw data'!J:J,A:A,'Audit Raw data'!E:E,'Day wise agent'!F:F)</f>
        <v>0</v>
      </c>
      <c r="K1756" s="12" t="str">
        <f t="shared" si="27"/>
        <v xml:space="preserve"> </v>
      </c>
    </row>
    <row r="1757" spans="3:11" x14ac:dyDescent="0.35">
      <c r="C1757" s="32"/>
      <c r="F1757" s="32"/>
      <c r="G1757">
        <f>COUNTIFS('Audit Raw data'!J:J,A:A,'Audit Raw data'!E:E,F:F)</f>
        <v>0</v>
      </c>
      <c r="H1757" s="42" t="str">
        <f>IFERROR(SUMIFS('Audit Raw data'!BZ:BZ,'Audit Raw data'!J:J,A:A,'Audit Raw data'!E:E,F:F)/G1757,"-")</f>
        <v>-</v>
      </c>
      <c r="I1757">
        <f>COUNTIFS('Audit Raw data'!AM:AM,"Yes",'Audit Raw data'!J:J,A:A,'Audit Raw data'!E:E,'Day wise agent'!F:F)</f>
        <v>0</v>
      </c>
      <c r="J1757">
        <f>COUNTIFS('Audit Raw data'!AM:AM,"NO",'Audit Raw data'!J:J,A:A,'Audit Raw data'!E:E,'Day wise agent'!F:F)</f>
        <v>0</v>
      </c>
      <c r="K1757" s="12" t="str">
        <f t="shared" si="27"/>
        <v xml:space="preserve"> </v>
      </c>
    </row>
    <row r="1758" spans="3:11" x14ac:dyDescent="0.35">
      <c r="C1758" s="32"/>
      <c r="F1758" s="32"/>
      <c r="G1758">
        <f>COUNTIFS('Audit Raw data'!J:J,A:A,'Audit Raw data'!E:E,F:F)</f>
        <v>0</v>
      </c>
      <c r="H1758" s="42" t="str">
        <f>IFERROR(SUMIFS('Audit Raw data'!BZ:BZ,'Audit Raw data'!J:J,A:A,'Audit Raw data'!E:E,F:F)/G1758,"-")</f>
        <v>-</v>
      </c>
      <c r="I1758">
        <f>COUNTIFS('Audit Raw data'!AM:AM,"Yes",'Audit Raw data'!J:J,A:A,'Audit Raw data'!E:E,'Day wise agent'!F:F)</f>
        <v>0</v>
      </c>
      <c r="J1758">
        <f>COUNTIFS('Audit Raw data'!AM:AM,"NO",'Audit Raw data'!J:J,A:A,'Audit Raw data'!E:E,'Day wise agent'!F:F)</f>
        <v>0</v>
      </c>
      <c r="K1758" s="12" t="str">
        <f t="shared" si="27"/>
        <v xml:space="preserve"> </v>
      </c>
    </row>
    <row r="1759" spans="3:11" x14ac:dyDescent="0.35">
      <c r="C1759" s="32"/>
      <c r="F1759" s="32"/>
      <c r="G1759">
        <f>COUNTIFS('Audit Raw data'!J:J,A:A,'Audit Raw data'!E:E,F:F)</f>
        <v>0</v>
      </c>
      <c r="H1759" s="42" t="str">
        <f>IFERROR(SUMIFS('Audit Raw data'!BZ:BZ,'Audit Raw data'!J:J,A:A,'Audit Raw data'!E:E,F:F)/G1759,"-")</f>
        <v>-</v>
      </c>
      <c r="I1759">
        <f>COUNTIFS('Audit Raw data'!AM:AM,"Yes",'Audit Raw data'!J:J,A:A,'Audit Raw data'!E:E,'Day wise agent'!F:F)</f>
        <v>0</v>
      </c>
      <c r="J1759">
        <f>COUNTIFS('Audit Raw data'!AM:AM,"NO",'Audit Raw data'!J:J,A:A,'Audit Raw data'!E:E,'Day wise agent'!F:F)</f>
        <v>0</v>
      </c>
      <c r="K1759" s="12" t="str">
        <f t="shared" si="27"/>
        <v xml:space="preserve"> </v>
      </c>
    </row>
    <row r="1760" spans="3:11" x14ac:dyDescent="0.35">
      <c r="C1760" s="32"/>
      <c r="F1760" s="32"/>
      <c r="G1760">
        <f>COUNTIFS('Audit Raw data'!J:J,A:A,'Audit Raw data'!E:E,F:F)</f>
        <v>0</v>
      </c>
      <c r="H1760" s="42" t="str">
        <f>IFERROR(SUMIFS('Audit Raw data'!BZ:BZ,'Audit Raw data'!J:J,A:A,'Audit Raw data'!E:E,F:F)/G1760,"-")</f>
        <v>-</v>
      </c>
      <c r="I1760">
        <f>COUNTIFS('Audit Raw data'!AM:AM,"Yes",'Audit Raw data'!J:J,A:A,'Audit Raw data'!E:E,'Day wise agent'!F:F)</f>
        <v>0</v>
      </c>
      <c r="J1760">
        <f>COUNTIFS('Audit Raw data'!AM:AM,"NO",'Audit Raw data'!J:J,A:A,'Audit Raw data'!E:E,'Day wise agent'!F:F)</f>
        <v>0</v>
      </c>
      <c r="K1760" s="12" t="str">
        <f t="shared" si="27"/>
        <v xml:space="preserve"> </v>
      </c>
    </row>
    <row r="1761" spans="3:11" x14ac:dyDescent="0.35">
      <c r="C1761" s="32"/>
      <c r="F1761" s="32"/>
      <c r="G1761">
        <f>COUNTIFS('Audit Raw data'!J:J,A:A,'Audit Raw data'!E:E,F:F)</f>
        <v>0</v>
      </c>
      <c r="H1761" s="42" t="str">
        <f>IFERROR(SUMIFS('Audit Raw data'!BZ:BZ,'Audit Raw data'!J:J,A:A,'Audit Raw data'!E:E,F:F)/G1761,"-")</f>
        <v>-</v>
      </c>
      <c r="I1761">
        <f>COUNTIFS('Audit Raw data'!AM:AM,"Yes",'Audit Raw data'!J:J,A:A,'Audit Raw data'!E:E,'Day wise agent'!F:F)</f>
        <v>0</v>
      </c>
      <c r="J1761">
        <f>COUNTIFS('Audit Raw data'!AM:AM,"NO",'Audit Raw data'!J:J,A:A,'Audit Raw data'!E:E,'Day wise agent'!F:F)</f>
        <v>0</v>
      </c>
      <c r="K1761" s="12" t="str">
        <f t="shared" si="27"/>
        <v xml:space="preserve"> </v>
      </c>
    </row>
    <row r="1762" spans="3:11" x14ac:dyDescent="0.35">
      <c r="C1762" s="32"/>
      <c r="F1762" s="32"/>
      <c r="G1762">
        <f>COUNTIFS('Audit Raw data'!J:J,A:A,'Audit Raw data'!E:E,F:F)</f>
        <v>0</v>
      </c>
      <c r="H1762" s="42" t="str">
        <f>IFERROR(SUMIFS('Audit Raw data'!BZ:BZ,'Audit Raw data'!J:J,A:A,'Audit Raw data'!E:E,F:F)/G1762,"-")</f>
        <v>-</v>
      </c>
      <c r="I1762">
        <f>COUNTIFS('Audit Raw data'!AM:AM,"Yes",'Audit Raw data'!J:J,A:A,'Audit Raw data'!E:E,'Day wise agent'!F:F)</f>
        <v>0</v>
      </c>
      <c r="J1762">
        <f>COUNTIFS('Audit Raw data'!AM:AM,"NO",'Audit Raw data'!J:J,A:A,'Audit Raw data'!E:E,'Day wise agent'!F:F)</f>
        <v>0</v>
      </c>
      <c r="K1762" s="12" t="str">
        <f t="shared" si="27"/>
        <v xml:space="preserve"> </v>
      </c>
    </row>
    <row r="1763" spans="3:11" x14ac:dyDescent="0.35">
      <c r="C1763" s="32"/>
      <c r="F1763" s="32"/>
      <c r="G1763">
        <f>COUNTIFS('Audit Raw data'!J:J,A:A,'Audit Raw data'!E:E,F:F)</f>
        <v>0</v>
      </c>
      <c r="H1763" s="42" t="str">
        <f>IFERROR(SUMIFS('Audit Raw data'!BZ:BZ,'Audit Raw data'!J:J,A:A,'Audit Raw data'!E:E,F:F)/G1763,"-")</f>
        <v>-</v>
      </c>
      <c r="I1763">
        <f>COUNTIFS('Audit Raw data'!AM:AM,"Yes",'Audit Raw data'!J:J,A:A,'Audit Raw data'!E:E,'Day wise agent'!F:F)</f>
        <v>0</v>
      </c>
      <c r="J1763">
        <f>COUNTIFS('Audit Raw data'!AM:AM,"NO",'Audit Raw data'!J:J,A:A,'Audit Raw data'!E:E,'Day wise agent'!F:F)</f>
        <v>0</v>
      </c>
      <c r="K1763" s="12" t="str">
        <f t="shared" si="27"/>
        <v xml:space="preserve"> </v>
      </c>
    </row>
    <row r="1764" spans="3:11" x14ac:dyDescent="0.35">
      <c r="C1764" s="32"/>
      <c r="F1764" s="32"/>
      <c r="G1764">
        <f>COUNTIFS('Audit Raw data'!J:J,A:A,'Audit Raw data'!E:E,F:F)</f>
        <v>0</v>
      </c>
      <c r="H1764" s="42" t="str">
        <f>IFERROR(SUMIFS('Audit Raw data'!BZ:BZ,'Audit Raw data'!J:J,A:A,'Audit Raw data'!E:E,F:F)/G1764,"-")</f>
        <v>-</v>
      </c>
      <c r="I1764">
        <f>COUNTIFS('Audit Raw data'!AM:AM,"Yes",'Audit Raw data'!J:J,A:A,'Audit Raw data'!E:E,'Day wise agent'!F:F)</f>
        <v>0</v>
      </c>
      <c r="J1764">
        <f>COUNTIFS('Audit Raw data'!AM:AM,"NO",'Audit Raw data'!J:J,A:A,'Audit Raw data'!E:E,'Day wise agent'!F:F)</f>
        <v>0</v>
      </c>
      <c r="K1764" s="12" t="str">
        <f t="shared" si="27"/>
        <v xml:space="preserve"> </v>
      </c>
    </row>
    <row r="1765" spans="3:11" x14ac:dyDescent="0.35">
      <c r="C1765" s="32"/>
      <c r="F1765" s="32"/>
      <c r="G1765">
        <f>COUNTIFS('Audit Raw data'!J:J,A:A,'Audit Raw data'!E:E,F:F)</f>
        <v>0</v>
      </c>
      <c r="H1765" s="42" t="str">
        <f>IFERROR(SUMIFS('Audit Raw data'!BZ:BZ,'Audit Raw data'!J:J,A:A,'Audit Raw data'!E:E,F:F)/G1765,"-")</f>
        <v>-</v>
      </c>
      <c r="I1765">
        <f>COUNTIFS('Audit Raw data'!AM:AM,"Yes",'Audit Raw data'!J:J,A:A,'Audit Raw data'!E:E,'Day wise agent'!F:F)</f>
        <v>0</v>
      </c>
      <c r="J1765">
        <f>COUNTIFS('Audit Raw data'!AM:AM,"NO",'Audit Raw data'!J:J,A:A,'Audit Raw data'!E:E,'Day wise agent'!F:F)</f>
        <v>0</v>
      </c>
      <c r="K1765" s="12" t="str">
        <f t="shared" si="27"/>
        <v xml:space="preserve"> </v>
      </c>
    </row>
    <row r="1766" spans="3:11" x14ac:dyDescent="0.35">
      <c r="C1766" s="32"/>
      <c r="F1766" s="32"/>
      <c r="G1766">
        <f>COUNTIFS('Audit Raw data'!J:J,A:A,'Audit Raw data'!E:E,F:F)</f>
        <v>0</v>
      </c>
      <c r="H1766" s="42" t="str">
        <f>IFERROR(SUMIFS('Audit Raw data'!BZ:BZ,'Audit Raw data'!J:J,A:A,'Audit Raw data'!E:E,F:F)/G1766,"-")</f>
        <v>-</v>
      </c>
      <c r="I1766">
        <f>COUNTIFS('Audit Raw data'!AM:AM,"Yes",'Audit Raw data'!J:J,A:A,'Audit Raw data'!E:E,'Day wise agent'!F:F)</f>
        <v>0</v>
      </c>
      <c r="J1766">
        <f>COUNTIFS('Audit Raw data'!AM:AM,"NO",'Audit Raw data'!J:J,A:A,'Audit Raw data'!E:E,'Day wise agent'!F:F)</f>
        <v>0</v>
      </c>
      <c r="K1766" s="12" t="str">
        <f t="shared" si="27"/>
        <v xml:space="preserve"> </v>
      </c>
    </row>
    <row r="1767" spans="3:11" x14ac:dyDescent="0.35">
      <c r="C1767" s="32"/>
      <c r="F1767" s="32"/>
      <c r="G1767">
        <f>COUNTIFS('Audit Raw data'!J:J,A:A,'Audit Raw data'!E:E,F:F)</f>
        <v>0</v>
      </c>
      <c r="H1767" s="42" t="str">
        <f>IFERROR(SUMIFS('Audit Raw data'!BZ:BZ,'Audit Raw data'!J:J,A:A,'Audit Raw data'!E:E,F:F)/G1767,"-")</f>
        <v>-</v>
      </c>
      <c r="I1767">
        <f>COUNTIFS('Audit Raw data'!AM:AM,"Yes",'Audit Raw data'!J:J,A:A,'Audit Raw data'!E:E,'Day wise agent'!F:F)</f>
        <v>0</v>
      </c>
      <c r="J1767">
        <f>COUNTIFS('Audit Raw data'!AM:AM,"NO",'Audit Raw data'!J:J,A:A,'Audit Raw data'!E:E,'Day wise agent'!F:F)</f>
        <v>0</v>
      </c>
      <c r="K1767" s="12" t="str">
        <f t="shared" si="27"/>
        <v xml:space="preserve"> </v>
      </c>
    </row>
    <row r="1768" spans="3:11" x14ac:dyDescent="0.35">
      <c r="C1768" s="32"/>
      <c r="F1768" s="32"/>
      <c r="G1768">
        <f>COUNTIFS('Audit Raw data'!J:J,A:A,'Audit Raw data'!E:E,F:F)</f>
        <v>0</v>
      </c>
      <c r="H1768" s="42" t="str">
        <f>IFERROR(SUMIFS('Audit Raw data'!BZ:BZ,'Audit Raw data'!J:J,A:A,'Audit Raw data'!E:E,F:F)/G1768,"-")</f>
        <v>-</v>
      </c>
      <c r="I1768">
        <f>COUNTIFS('Audit Raw data'!AM:AM,"Yes",'Audit Raw data'!J:J,A:A,'Audit Raw data'!E:E,'Day wise agent'!F:F)</f>
        <v>0</v>
      </c>
      <c r="J1768">
        <f>COUNTIFS('Audit Raw data'!AM:AM,"NO",'Audit Raw data'!J:J,A:A,'Audit Raw data'!E:E,'Day wise agent'!F:F)</f>
        <v>0</v>
      </c>
      <c r="K1768" s="12" t="str">
        <f t="shared" si="27"/>
        <v xml:space="preserve"> </v>
      </c>
    </row>
    <row r="1769" spans="3:11" x14ac:dyDescent="0.35">
      <c r="C1769" s="32"/>
      <c r="F1769" s="32"/>
      <c r="G1769">
        <f>COUNTIFS('Audit Raw data'!J:J,A:A,'Audit Raw data'!E:E,F:F)</f>
        <v>0</v>
      </c>
      <c r="H1769" s="42" t="str">
        <f>IFERROR(SUMIFS('Audit Raw data'!BZ:BZ,'Audit Raw data'!J:J,A:A,'Audit Raw data'!E:E,F:F)/G1769,"-")</f>
        <v>-</v>
      </c>
      <c r="I1769">
        <f>COUNTIFS('Audit Raw data'!AM:AM,"Yes",'Audit Raw data'!J:J,A:A,'Audit Raw data'!E:E,'Day wise agent'!F:F)</f>
        <v>0</v>
      </c>
      <c r="J1769">
        <f>COUNTIFS('Audit Raw data'!AM:AM,"NO",'Audit Raw data'!J:J,A:A,'Audit Raw data'!E:E,'Day wise agent'!F:F)</f>
        <v>0</v>
      </c>
      <c r="K1769" s="12" t="str">
        <f t="shared" si="27"/>
        <v xml:space="preserve"> </v>
      </c>
    </row>
    <row r="1770" spans="3:11" x14ac:dyDescent="0.35">
      <c r="C1770" s="32"/>
      <c r="F1770" s="32"/>
      <c r="G1770">
        <f>COUNTIFS('Audit Raw data'!J:J,A:A,'Audit Raw data'!E:E,F:F)</f>
        <v>0</v>
      </c>
      <c r="H1770" s="42" t="str">
        <f>IFERROR(SUMIFS('Audit Raw data'!BZ:BZ,'Audit Raw data'!J:J,A:A,'Audit Raw data'!E:E,F:F)/G1770,"-")</f>
        <v>-</v>
      </c>
      <c r="I1770">
        <f>COUNTIFS('Audit Raw data'!AM:AM,"Yes",'Audit Raw data'!J:J,A:A,'Audit Raw data'!E:E,'Day wise agent'!F:F)</f>
        <v>0</v>
      </c>
      <c r="J1770">
        <f>COUNTIFS('Audit Raw data'!AM:AM,"NO",'Audit Raw data'!J:J,A:A,'Audit Raw data'!E:E,'Day wise agent'!F:F)</f>
        <v>0</v>
      </c>
      <c r="K1770" s="12" t="str">
        <f t="shared" si="27"/>
        <v xml:space="preserve"> </v>
      </c>
    </row>
    <row r="1771" spans="3:11" x14ac:dyDescent="0.35">
      <c r="C1771" s="32"/>
      <c r="F1771" s="32"/>
      <c r="G1771">
        <f>COUNTIFS('Audit Raw data'!J:J,A:A,'Audit Raw data'!E:E,F:F)</f>
        <v>0</v>
      </c>
      <c r="H1771" s="42" t="str">
        <f>IFERROR(SUMIFS('Audit Raw data'!BZ:BZ,'Audit Raw data'!J:J,A:A,'Audit Raw data'!E:E,F:F)/G1771,"-")</f>
        <v>-</v>
      </c>
      <c r="I1771">
        <f>COUNTIFS('Audit Raw data'!AM:AM,"Yes",'Audit Raw data'!J:J,A:A,'Audit Raw data'!E:E,'Day wise agent'!F:F)</f>
        <v>0</v>
      </c>
      <c r="J1771">
        <f>COUNTIFS('Audit Raw data'!AM:AM,"NO",'Audit Raw data'!J:J,A:A,'Audit Raw data'!E:E,'Day wise agent'!F:F)</f>
        <v>0</v>
      </c>
      <c r="K1771" s="12" t="str">
        <f t="shared" si="27"/>
        <v xml:space="preserve"> </v>
      </c>
    </row>
    <row r="1772" spans="3:11" x14ac:dyDescent="0.35">
      <c r="C1772" s="32"/>
      <c r="F1772" s="32"/>
      <c r="G1772">
        <f>COUNTIFS('Audit Raw data'!J:J,A:A,'Audit Raw data'!E:E,F:F)</f>
        <v>0</v>
      </c>
      <c r="H1772" s="42" t="str">
        <f>IFERROR(SUMIFS('Audit Raw data'!BZ:BZ,'Audit Raw data'!J:J,A:A,'Audit Raw data'!E:E,F:F)/G1772,"-")</f>
        <v>-</v>
      </c>
      <c r="I1772">
        <f>COUNTIFS('Audit Raw data'!AM:AM,"Yes",'Audit Raw data'!J:J,A:A,'Audit Raw data'!E:E,'Day wise agent'!F:F)</f>
        <v>0</v>
      </c>
      <c r="J1772">
        <f>COUNTIFS('Audit Raw data'!AM:AM,"NO",'Audit Raw data'!J:J,A:A,'Audit Raw data'!E:E,'Day wise agent'!F:F)</f>
        <v>0</v>
      </c>
      <c r="K1772" s="12" t="str">
        <f t="shared" si="27"/>
        <v xml:space="preserve"> </v>
      </c>
    </row>
    <row r="1773" spans="3:11" x14ac:dyDescent="0.35">
      <c r="C1773" s="32"/>
      <c r="F1773" s="32"/>
      <c r="G1773">
        <f>COUNTIFS('Audit Raw data'!J:J,A:A,'Audit Raw data'!E:E,F:F)</f>
        <v>0</v>
      </c>
      <c r="H1773" s="42" t="str">
        <f>IFERROR(SUMIFS('Audit Raw data'!BZ:BZ,'Audit Raw data'!J:J,A:A,'Audit Raw data'!E:E,F:F)/G1773,"-")</f>
        <v>-</v>
      </c>
      <c r="I1773">
        <f>COUNTIFS('Audit Raw data'!AM:AM,"Yes",'Audit Raw data'!J:J,A:A,'Audit Raw data'!E:E,'Day wise agent'!F:F)</f>
        <v>0</v>
      </c>
      <c r="J1773">
        <f>COUNTIFS('Audit Raw data'!AM:AM,"NO",'Audit Raw data'!J:J,A:A,'Audit Raw data'!E:E,'Day wise agent'!F:F)</f>
        <v>0</v>
      </c>
      <c r="K1773" s="12" t="str">
        <f t="shared" si="27"/>
        <v xml:space="preserve"> </v>
      </c>
    </row>
    <row r="1774" spans="3:11" x14ac:dyDescent="0.35">
      <c r="C1774" s="32"/>
      <c r="F1774" s="32"/>
      <c r="G1774">
        <f>COUNTIFS('Audit Raw data'!J:J,A:A,'Audit Raw data'!E:E,F:F)</f>
        <v>0</v>
      </c>
      <c r="H1774" s="42" t="str">
        <f>IFERROR(SUMIFS('Audit Raw data'!BZ:BZ,'Audit Raw data'!J:J,A:A,'Audit Raw data'!E:E,F:F)/G1774,"-")</f>
        <v>-</v>
      </c>
      <c r="I1774">
        <f>COUNTIFS('Audit Raw data'!AM:AM,"Yes",'Audit Raw data'!J:J,A:A,'Audit Raw data'!E:E,'Day wise agent'!F:F)</f>
        <v>0</v>
      </c>
      <c r="J1774">
        <f>COUNTIFS('Audit Raw data'!AM:AM,"NO",'Audit Raw data'!J:J,A:A,'Audit Raw data'!E:E,'Day wise agent'!F:F)</f>
        <v>0</v>
      </c>
      <c r="K1774" s="12" t="str">
        <f t="shared" si="27"/>
        <v xml:space="preserve"> </v>
      </c>
    </row>
    <row r="1775" spans="3:11" x14ac:dyDescent="0.35">
      <c r="C1775" s="32"/>
      <c r="F1775" s="32"/>
      <c r="G1775">
        <f>COUNTIFS('Audit Raw data'!J:J,A:A,'Audit Raw data'!E:E,F:F)</f>
        <v>0</v>
      </c>
      <c r="H1775" s="42" t="str">
        <f>IFERROR(SUMIFS('Audit Raw data'!BZ:BZ,'Audit Raw data'!J:J,A:A,'Audit Raw data'!E:E,F:F)/G1775,"-")</f>
        <v>-</v>
      </c>
      <c r="I1775">
        <f>COUNTIFS('Audit Raw data'!AM:AM,"Yes",'Audit Raw data'!J:J,A:A,'Audit Raw data'!E:E,'Day wise agent'!F:F)</f>
        <v>0</v>
      </c>
      <c r="J1775">
        <f>COUNTIFS('Audit Raw data'!AM:AM,"NO",'Audit Raw data'!J:J,A:A,'Audit Raw data'!E:E,'Day wise agent'!F:F)</f>
        <v>0</v>
      </c>
      <c r="K1775" s="12" t="str">
        <f t="shared" si="27"/>
        <v xml:space="preserve"> </v>
      </c>
    </row>
    <row r="1776" spans="3:11" x14ac:dyDescent="0.35">
      <c r="C1776" s="32"/>
      <c r="F1776" s="32"/>
      <c r="G1776">
        <f>COUNTIFS('Audit Raw data'!J:J,A:A,'Audit Raw data'!E:E,F:F)</f>
        <v>0</v>
      </c>
      <c r="H1776" s="42" t="str">
        <f>IFERROR(SUMIFS('Audit Raw data'!BZ:BZ,'Audit Raw data'!J:J,A:A,'Audit Raw data'!E:E,F:F)/G1776,"-")</f>
        <v>-</v>
      </c>
      <c r="I1776">
        <f>COUNTIFS('Audit Raw data'!AM:AM,"Yes",'Audit Raw data'!J:J,A:A,'Audit Raw data'!E:E,'Day wise agent'!F:F)</f>
        <v>0</v>
      </c>
      <c r="J1776">
        <f>COUNTIFS('Audit Raw data'!AM:AM,"NO",'Audit Raw data'!J:J,A:A,'Audit Raw data'!E:E,'Day wise agent'!F:F)</f>
        <v>0</v>
      </c>
      <c r="K1776" s="12" t="str">
        <f t="shared" si="27"/>
        <v xml:space="preserve"> </v>
      </c>
    </row>
    <row r="1777" spans="3:11" x14ac:dyDescent="0.35">
      <c r="C1777" s="32"/>
      <c r="F1777" s="32"/>
      <c r="G1777">
        <f>COUNTIFS('Audit Raw data'!J:J,A:A,'Audit Raw data'!E:E,F:F)</f>
        <v>0</v>
      </c>
      <c r="H1777" s="42" t="str">
        <f>IFERROR(SUMIFS('Audit Raw data'!BZ:BZ,'Audit Raw data'!J:J,A:A,'Audit Raw data'!E:E,F:F)/G1777,"-")</f>
        <v>-</v>
      </c>
      <c r="I1777">
        <f>COUNTIFS('Audit Raw data'!AM:AM,"Yes",'Audit Raw data'!J:J,A:A,'Audit Raw data'!E:E,'Day wise agent'!F:F)</f>
        <v>0</v>
      </c>
      <c r="J1777">
        <f>COUNTIFS('Audit Raw data'!AM:AM,"NO",'Audit Raw data'!J:J,A:A,'Audit Raw data'!E:E,'Day wise agent'!F:F)</f>
        <v>0</v>
      </c>
      <c r="K1777" s="12" t="str">
        <f t="shared" si="27"/>
        <v xml:space="preserve"> </v>
      </c>
    </row>
    <row r="1778" spans="3:11" x14ac:dyDescent="0.35">
      <c r="C1778" s="32"/>
      <c r="F1778" s="32"/>
      <c r="G1778">
        <f>COUNTIFS('Audit Raw data'!J:J,A:A,'Audit Raw data'!E:E,F:F)</f>
        <v>0</v>
      </c>
      <c r="H1778" s="42" t="str">
        <f>IFERROR(SUMIFS('Audit Raw data'!BZ:BZ,'Audit Raw data'!J:J,A:A,'Audit Raw data'!E:E,F:F)/G1778,"-")</f>
        <v>-</v>
      </c>
      <c r="I1778">
        <f>COUNTIFS('Audit Raw data'!AM:AM,"Yes",'Audit Raw data'!J:J,A:A,'Audit Raw data'!E:E,'Day wise agent'!F:F)</f>
        <v>0</v>
      </c>
      <c r="J1778">
        <f>COUNTIFS('Audit Raw data'!AM:AM,"NO",'Audit Raw data'!J:J,A:A,'Audit Raw data'!E:E,'Day wise agent'!F:F)</f>
        <v>0</v>
      </c>
      <c r="K1778" s="12" t="str">
        <f t="shared" si="27"/>
        <v xml:space="preserve"> </v>
      </c>
    </row>
    <row r="1779" spans="3:11" x14ac:dyDescent="0.35">
      <c r="C1779" s="32"/>
      <c r="F1779" s="32"/>
      <c r="G1779">
        <f>COUNTIFS('Audit Raw data'!J:J,A:A,'Audit Raw data'!E:E,F:F)</f>
        <v>0</v>
      </c>
      <c r="H1779" s="42" t="str">
        <f>IFERROR(SUMIFS('Audit Raw data'!BZ:BZ,'Audit Raw data'!J:J,A:A,'Audit Raw data'!E:E,F:F)/G1779,"-")</f>
        <v>-</v>
      </c>
      <c r="I1779">
        <f>COUNTIFS('Audit Raw data'!AM:AM,"Yes",'Audit Raw data'!J:J,A:A,'Audit Raw data'!E:E,'Day wise agent'!F:F)</f>
        <v>0</v>
      </c>
      <c r="J1779">
        <f>COUNTIFS('Audit Raw data'!AM:AM,"NO",'Audit Raw data'!J:J,A:A,'Audit Raw data'!E:E,'Day wise agent'!F:F)</f>
        <v>0</v>
      </c>
      <c r="K1779" s="12" t="str">
        <f t="shared" si="27"/>
        <v xml:space="preserve"> </v>
      </c>
    </row>
    <row r="1780" spans="3:11" x14ac:dyDescent="0.35">
      <c r="C1780" s="32"/>
      <c r="F1780" s="32"/>
      <c r="G1780">
        <f>COUNTIFS('Audit Raw data'!J:J,A:A,'Audit Raw data'!E:E,F:F)</f>
        <v>0</v>
      </c>
      <c r="H1780" s="42" t="str">
        <f>IFERROR(SUMIFS('Audit Raw data'!BZ:BZ,'Audit Raw data'!J:J,A:A,'Audit Raw data'!E:E,F:F)/G1780,"-")</f>
        <v>-</v>
      </c>
      <c r="I1780">
        <f>COUNTIFS('Audit Raw data'!AM:AM,"Yes",'Audit Raw data'!J:J,A:A,'Audit Raw data'!E:E,'Day wise agent'!F:F)</f>
        <v>0</v>
      </c>
      <c r="J1780">
        <f>COUNTIFS('Audit Raw data'!AM:AM,"NO",'Audit Raw data'!J:J,A:A,'Audit Raw data'!E:E,'Day wise agent'!F:F)</f>
        <v>0</v>
      </c>
      <c r="K1780" s="12" t="str">
        <f t="shared" si="27"/>
        <v xml:space="preserve"> </v>
      </c>
    </row>
    <row r="1781" spans="3:11" x14ac:dyDescent="0.35">
      <c r="C1781" s="32"/>
      <c r="F1781" s="32"/>
      <c r="G1781">
        <f>COUNTIFS('Audit Raw data'!J:J,A:A,'Audit Raw data'!E:E,F:F)</f>
        <v>0</v>
      </c>
      <c r="H1781" s="42" t="str">
        <f>IFERROR(SUMIFS('Audit Raw data'!BZ:BZ,'Audit Raw data'!J:J,A:A,'Audit Raw data'!E:E,F:F)/G1781,"-")</f>
        <v>-</v>
      </c>
      <c r="I1781">
        <f>COUNTIFS('Audit Raw data'!AM:AM,"Yes",'Audit Raw data'!J:J,A:A,'Audit Raw data'!E:E,'Day wise agent'!F:F)</f>
        <v>0</v>
      </c>
      <c r="J1781">
        <f>COUNTIFS('Audit Raw data'!AM:AM,"NO",'Audit Raw data'!J:J,A:A,'Audit Raw data'!E:E,'Day wise agent'!F:F)</f>
        <v>0</v>
      </c>
      <c r="K1781" s="12" t="str">
        <f t="shared" si="27"/>
        <v xml:space="preserve"> </v>
      </c>
    </row>
    <row r="1782" spans="3:11" x14ac:dyDescent="0.35">
      <c r="C1782" s="32"/>
      <c r="F1782" s="32"/>
      <c r="G1782">
        <f>COUNTIFS('Audit Raw data'!J:J,A:A,'Audit Raw data'!E:E,F:F)</f>
        <v>0</v>
      </c>
      <c r="H1782" s="42" t="str">
        <f>IFERROR(SUMIFS('Audit Raw data'!BZ:BZ,'Audit Raw data'!J:J,A:A,'Audit Raw data'!E:E,F:F)/G1782,"-")</f>
        <v>-</v>
      </c>
      <c r="I1782">
        <f>COUNTIFS('Audit Raw data'!AM:AM,"Yes",'Audit Raw data'!J:J,A:A,'Audit Raw data'!E:E,'Day wise agent'!F:F)</f>
        <v>0</v>
      </c>
      <c r="J1782">
        <f>COUNTIFS('Audit Raw data'!AM:AM,"NO",'Audit Raw data'!J:J,A:A,'Audit Raw data'!E:E,'Day wise agent'!F:F)</f>
        <v>0</v>
      </c>
      <c r="K1782" s="12" t="str">
        <f t="shared" si="27"/>
        <v xml:space="preserve"> </v>
      </c>
    </row>
    <row r="1783" spans="3:11" x14ac:dyDescent="0.35">
      <c r="C1783" s="32"/>
      <c r="F1783" s="32"/>
      <c r="G1783">
        <f>COUNTIFS('Audit Raw data'!J:J,A:A,'Audit Raw data'!E:E,F:F)</f>
        <v>0</v>
      </c>
      <c r="H1783" s="42" t="str">
        <f>IFERROR(SUMIFS('Audit Raw data'!BZ:BZ,'Audit Raw data'!J:J,A:A,'Audit Raw data'!E:E,F:F)/G1783,"-")</f>
        <v>-</v>
      </c>
      <c r="I1783">
        <f>COUNTIFS('Audit Raw data'!AM:AM,"Yes",'Audit Raw data'!J:J,A:A,'Audit Raw data'!E:E,'Day wise agent'!F:F)</f>
        <v>0</v>
      </c>
      <c r="J1783">
        <f>COUNTIFS('Audit Raw data'!AM:AM,"NO",'Audit Raw data'!J:J,A:A,'Audit Raw data'!E:E,'Day wise agent'!F:F)</f>
        <v>0</v>
      </c>
      <c r="K1783" s="12" t="str">
        <f t="shared" si="27"/>
        <v xml:space="preserve"> </v>
      </c>
    </row>
    <row r="1784" spans="3:11" x14ac:dyDescent="0.35">
      <c r="C1784" s="32"/>
      <c r="F1784" s="32"/>
      <c r="G1784">
        <f>COUNTIFS('Audit Raw data'!J:J,A:A,'Audit Raw data'!E:E,F:F)</f>
        <v>0</v>
      </c>
      <c r="H1784" s="42" t="str">
        <f>IFERROR(SUMIFS('Audit Raw data'!BZ:BZ,'Audit Raw data'!J:J,A:A,'Audit Raw data'!E:E,F:F)/G1784,"-")</f>
        <v>-</v>
      </c>
      <c r="I1784">
        <f>COUNTIFS('Audit Raw data'!AM:AM,"Yes",'Audit Raw data'!J:J,A:A,'Audit Raw data'!E:E,'Day wise agent'!F:F)</f>
        <v>0</v>
      </c>
      <c r="J1784">
        <f>COUNTIFS('Audit Raw data'!AM:AM,"NO",'Audit Raw data'!J:J,A:A,'Audit Raw data'!E:E,'Day wise agent'!F:F)</f>
        <v>0</v>
      </c>
      <c r="K1784" s="12" t="str">
        <f t="shared" si="27"/>
        <v xml:space="preserve"> </v>
      </c>
    </row>
    <row r="1785" spans="3:11" x14ac:dyDescent="0.35">
      <c r="C1785" s="32"/>
      <c r="F1785" s="32"/>
      <c r="G1785">
        <f>COUNTIFS('Audit Raw data'!J:J,A:A,'Audit Raw data'!E:E,F:F)</f>
        <v>0</v>
      </c>
      <c r="H1785" s="42" t="str">
        <f>IFERROR(SUMIFS('Audit Raw data'!BZ:BZ,'Audit Raw data'!J:J,A:A,'Audit Raw data'!E:E,F:F)/G1785,"-")</f>
        <v>-</v>
      </c>
      <c r="I1785">
        <f>COUNTIFS('Audit Raw data'!AM:AM,"Yes",'Audit Raw data'!J:J,A:A,'Audit Raw data'!E:E,'Day wise agent'!F:F)</f>
        <v>0</v>
      </c>
      <c r="J1785">
        <f>COUNTIFS('Audit Raw data'!AM:AM,"NO",'Audit Raw data'!J:J,A:A,'Audit Raw data'!E:E,'Day wise agent'!F:F)</f>
        <v>0</v>
      </c>
      <c r="K1785" s="12" t="str">
        <f t="shared" si="27"/>
        <v xml:space="preserve"> </v>
      </c>
    </row>
    <row r="1786" spans="3:11" x14ac:dyDescent="0.35">
      <c r="C1786" s="32"/>
      <c r="F1786" s="32"/>
      <c r="G1786">
        <f>COUNTIFS('Audit Raw data'!J:J,A:A,'Audit Raw data'!E:E,F:F)</f>
        <v>0</v>
      </c>
      <c r="H1786" s="42" t="str">
        <f>IFERROR(SUMIFS('Audit Raw data'!BZ:BZ,'Audit Raw data'!J:J,A:A,'Audit Raw data'!E:E,F:F)/G1786,"-")</f>
        <v>-</v>
      </c>
      <c r="I1786">
        <f>COUNTIFS('Audit Raw data'!AM:AM,"Yes",'Audit Raw data'!J:J,A:A,'Audit Raw data'!E:E,'Day wise agent'!F:F)</f>
        <v>0</v>
      </c>
      <c r="J1786">
        <f>COUNTIFS('Audit Raw data'!AM:AM,"NO",'Audit Raw data'!J:J,A:A,'Audit Raw data'!E:E,'Day wise agent'!F:F)</f>
        <v>0</v>
      </c>
      <c r="K1786" s="12" t="str">
        <f t="shared" si="27"/>
        <v xml:space="preserve"> </v>
      </c>
    </row>
    <row r="1787" spans="3:11" x14ac:dyDescent="0.35">
      <c r="C1787" s="32"/>
      <c r="F1787" s="32"/>
      <c r="G1787">
        <f>COUNTIFS('Audit Raw data'!J:J,A:A,'Audit Raw data'!E:E,F:F)</f>
        <v>0</v>
      </c>
      <c r="H1787" s="42" t="str">
        <f>IFERROR(SUMIFS('Audit Raw data'!BZ:BZ,'Audit Raw data'!J:J,A:A,'Audit Raw data'!E:E,F:F)/G1787,"-")</f>
        <v>-</v>
      </c>
      <c r="I1787">
        <f>COUNTIFS('Audit Raw data'!AM:AM,"Yes",'Audit Raw data'!J:J,A:A,'Audit Raw data'!E:E,'Day wise agent'!F:F)</f>
        <v>0</v>
      </c>
      <c r="J1787">
        <f>COUNTIFS('Audit Raw data'!AM:AM,"NO",'Audit Raw data'!J:J,A:A,'Audit Raw data'!E:E,'Day wise agent'!F:F)</f>
        <v>0</v>
      </c>
      <c r="K1787" s="12" t="str">
        <f t="shared" si="27"/>
        <v xml:space="preserve"> </v>
      </c>
    </row>
    <row r="1788" spans="3:11" x14ac:dyDescent="0.35">
      <c r="C1788" s="32"/>
      <c r="F1788" s="32"/>
      <c r="G1788">
        <f>COUNTIFS('Audit Raw data'!J:J,A:A,'Audit Raw data'!E:E,F:F)</f>
        <v>0</v>
      </c>
      <c r="H1788" s="42" t="str">
        <f>IFERROR(SUMIFS('Audit Raw data'!BZ:BZ,'Audit Raw data'!J:J,A:A,'Audit Raw data'!E:E,F:F)/G1788,"-")</f>
        <v>-</v>
      </c>
      <c r="I1788">
        <f>COUNTIFS('Audit Raw data'!AM:AM,"Yes",'Audit Raw data'!J:J,A:A,'Audit Raw data'!E:E,'Day wise agent'!F:F)</f>
        <v>0</v>
      </c>
      <c r="J1788">
        <f>COUNTIFS('Audit Raw data'!AM:AM,"NO",'Audit Raw data'!J:J,A:A,'Audit Raw data'!E:E,'Day wise agent'!F:F)</f>
        <v>0</v>
      </c>
      <c r="K1788" s="12" t="str">
        <f t="shared" si="27"/>
        <v xml:space="preserve"> </v>
      </c>
    </row>
    <row r="1789" spans="3:11" x14ac:dyDescent="0.35">
      <c r="C1789" s="32"/>
      <c r="F1789" s="32"/>
      <c r="G1789">
        <f>COUNTIFS('Audit Raw data'!J:J,A:A,'Audit Raw data'!E:E,F:F)</f>
        <v>0</v>
      </c>
      <c r="H1789" s="42" t="str">
        <f>IFERROR(SUMIFS('Audit Raw data'!BZ:BZ,'Audit Raw data'!J:J,A:A,'Audit Raw data'!E:E,F:F)/G1789,"-")</f>
        <v>-</v>
      </c>
      <c r="I1789">
        <f>COUNTIFS('Audit Raw data'!AM:AM,"Yes",'Audit Raw data'!J:J,A:A,'Audit Raw data'!E:E,'Day wise agent'!F:F)</f>
        <v>0</v>
      </c>
      <c r="J1789">
        <f>COUNTIFS('Audit Raw data'!AM:AM,"NO",'Audit Raw data'!J:J,A:A,'Audit Raw data'!E:E,'Day wise agent'!F:F)</f>
        <v>0</v>
      </c>
      <c r="K1789" s="12" t="str">
        <f t="shared" si="27"/>
        <v xml:space="preserve"> </v>
      </c>
    </row>
    <row r="1790" spans="3:11" x14ac:dyDescent="0.35">
      <c r="C1790" s="32"/>
      <c r="F1790" s="32"/>
      <c r="G1790">
        <f>COUNTIFS('Audit Raw data'!J:J,A:A,'Audit Raw data'!E:E,F:F)</f>
        <v>0</v>
      </c>
      <c r="H1790" s="42" t="str">
        <f>IFERROR(SUMIFS('Audit Raw data'!BZ:BZ,'Audit Raw data'!J:J,A:A,'Audit Raw data'!E:E,F:F)/G1790,"-")</f>
        <v>-</v>
      </c>
      <c r="I1790">
        <f>COUNTIFS('Audit Raw data'!AM:AM,"Yes",'Audit Raw data'!J:J,A:A,'Audit Raw data'!E:E,'Day wise agent'!F:F)</f>
        <v>0</v>
      </c>
      <c r="J1790">
        <f>COUNTIFS('Audit Raw data'!AM:AM,"NO",'Audit Raw data'!J:J,A:A,'Audit Raw data'!E:E,'Day wise agent'!F:F)</f>
        <v>0</v>
      </c>
      <c r="K1790" s="12" t="str">
        <f t="shared" si="27"/>
        <v xml:space="preserve"> </v>
      </c>
    </row>
    <row r="1791" spans="3:11" x14ac:dyDescent="0.35">
      <c r="C1791" s="32"/>
      <c r="F1791" s="32"/>
      <c r="G1791">
        <f>COUNTIFS('Audit Raw data'!J:J,A:A,'Audit Raw data'!E:E,F:F)</f>
        <v>0</v>
      </c>
      <c r="H1791" s="42" t="str">
        <f>IFERROR(SUMIFS('Audit Raw data'!BZ:BZ,'Audit Raw data'!J:J,A:A,'Audit Raw data'!E:E,F:F)/G1791,"-")</f>
        <v>-</v>
      </c>
      <c r="I1791">
        <f>COUNTIFS('Audit Raw data'!AM:AM,"Yes",'Audit Raw data'!J:J,A:A,'Audit Raw data'!E:E,'Day wise agent'!F:F)</f>
        <v>0</v>
      </c>
      <c r="J1791">
        <f>COUNTIFS('Audit Raw data'!AM:AM,"NO",'Audit Raw data'!J:J,A:A,'Audit Raw data'!E:E,'Day wise agent'!F:F)</f>
        <v>0</v>
      </c>
      <c r="K1791" s="12" t="str">
        <f t="shared" si="27"/>
        <v xml:space="preserve"> </v>
      </c>
    </row>
    <row r="1792" spans="3:11" x14ac:dyDescent="0.35">
      <c r="C1792" s="32"/>
      <c r="F1792" s="32"/>
      <c r="G1792">
        <f>COUNTIFS('Audit Raw data'!J:J,A:A,'Audit Raw data'!E:E,F:F)</f>
        <v>0</v>
      </c>
      <c r="H1792" s="42" t="str">
        <f>IFERROR(SUMIFS('Audit Raw data'!BZ:BZ,'Audit Raw data'!J:J,A:A,'Audit Raw data'!E:E,F:F)/G1792,"-")</f>
        <v>-</v>
      </c>
      <c r="I1792">
        <f>COUNTIFS('Audit Raw data'!AM:AM,"Yes",'Audit Raw data'!J:J,A:A,'Audit Raw data'!E:E,'Day wise agent'!F:F)</f>
        <v>0</v>
      </c>
      <c r="J1792">
        <f>COUNTIFS('Audit Raw data'!AM:AM,"NO",'Audit Raw data'!J:J,A:A,'Audit Raw data'!E:E,'Day wise agent'!F:F)</f>
        <v>0</v>
      </c>
      <c r="K1792" s="12" t="str">
        <f t="shared" si="27"/>
        <v xml:space="preserve"> </v>
      </c>
    </row>
    <row r="1793" spans="3:11" x14ac:dyDescent="0.35">
      <c r="C1793" s="32"/>
      <c r="F1793" s="32"/>
      <c r="G1793">
        <f>COUNTIFS('Audit Raw data'!J:J,A:A,'Audit Raw data'!E:E,F:F)</f>
        <v>0</v>
      </c>
      <c r="H1793" s="42" t="str">
        <f>IFERROR(SUMIFS('Audit Raw data'!BZ:BZ,'Audit Raw data'!J:J,A:A,'Audit Raw data'!E:E,F:F)/G1793,"-")</f>
        <v>-</v>
      </c>
      <c r="I1793">
        <f>COUNTIFS('Audit Raw data'!AM:AM,"Yes",'Audit Raw data'!J:J,A:A,'Audit Raw data'!E:E,'Day wise agent'!F:F)</f>
        <v>0</v>
      </c>
      <c r="J1793">
        <f>COUNTIFS('Audit Raw data'!AM:AM,"NO",'Audit Raw data'!J:J,A:A,'Audit Raw data'!E:E,'Day wise agent'!F:F)</f>
        <v>0</v>
      </c>
      <c r="K1793" s="12" t="str">
        <f t="shared" si="27"/>
        <v xml:space="preserve"> </v>
      </c>
    </row>
    <row r="1794" spans="3:11" x14ac:dyDescent="0.35">
      <c r="C1794" s="32"/>
      <c r="F1794" s="32"/>
      <c r="G1794">
        <f>COUNTIFS('Audit Raw data'!J:J,A:A,'Audit Raw data'!E:E,F:F)</f>
        <v>0</v>
      </c>
      <c r="H1794" s="42" t="str">
        <f>IFERROR(SUMIFS('Audit Raw data'!BZ:BZ,'Audit Raw data'!J:J,A:A,'Audit Raw data'!E:E,F:F)/G1794,"-")</f>
        <v>-</v>
      </c>
      <c r="I1794">
        <f>COUNTIFS('Audit Raw data'!AM:AM,"Yes",'Audit Raw data'!J:J,A:A,'Audit Raw data'!E:E,'Day wise agent'!F:F)</f>
        <v>0</v>
      </c>
      <c r="J1794">
        <f>COUNTIFS('Audit Raw data'!AM:AM,"NO",'Audit Raw data'!J:J,A:A,'Audit Raw data'!E:E,'Day wise agent'!F:F)</f>
        <v>0</v>
      </c>
      <c r="K1794" s="12" t="str">
        <f t="shared" si="27"/>
        <v xml:space="preserve"> </v>
      </c>
    </row>
    <row r="1795" spans="3:11" x14ac:dyDescent="0.35">
      <c r="C1795" s="32"/>
      <c r="F1795" s="32"/>
      <c r="G1795">
        <f>COUNTIFS('Audit Raw data'!J:J,A:A,'Audit Raw data'!E:E,F:F)</f>
        <v>0</v>
      </c>
      <c r="H1795" s="42" t="str">
        <f>IFERROR(SUMIFS('Audit Raw data'!BZ:BZ,'Audit Raw data'!J:J,A:A,'Audit Raw data'!E:E,F:F)/G1795,"-")</f>
        <v>-</v>
      </c>
      <c r="I1795">
        <f>COUNTIFS('Audit Raw data'!AM:AM,"Yes",'Audit Raw data'!J:J,A:A,'Audit Raw data'!E:E,'Day wise agent'!F:F)</f>
        <v>0</v>
      </c>
      <c r="J1795">
        <f>COUNTIFS('Audit Raw data'!AM:AM,"NO",'Audit Raw data'!J:J,A:A,'Audit Raw data'!E:E,'Day wise agent'!F:F)</f>
        <v>0</v>
      </c>
      <c r="K1795" s="12" t="str">
        <f t="shared" ref="K1795:K1858" si="28">IFERROR(I1795/G1795," ")</f>
        <v xml:space="preserve"> </v>
      </c>
    </row>
    <row r="1796" spans="3:11" x14ac:dyDescent="0.35">
      <c r="C1796" s="32"/>
      <c r="F1796" s="32"/>
      <c r="G1796">
        <f>COUNTIFS('Audit Raw data'!J:J,A:A,'Audit Raw data'!E:E,F:F)</f>
        <v>0</v>
      </c>
      <c r="H1796" s="42" t="str">
        <f>IFERROR(SUMIFS('Audit Raw data'!BZ:BZ,'Audit Raw data'!J:J,A:A,'Audit Raw data'!E:E,F:F)/G1796,"-")</f>
        <v>-</v>
      </c>
      <c r="I1796">
        <f>COUNTIFS('Audit Raw data'!AM:AM,"Yes",'Audit Raw data'!J:J,A:A,'Audit Raw data'!E:E,'Day wise agent'!F:F)</f>
        <v>0</v>
      </c>
      <c r="J1796">
        <f>COUNTIFS('Audit Raw data'!AM:AM,"NO",'Audit Raw data'!J:J,A:A,'Audit Raw data'!E:E,'Day wise agent'!F:F)</f>
        <v>0</v>
      </c>
      <c r="K1796" s="12" t="str">
        <f t="shared" si="28"/>
        <v xml:space="preserve"> </v>
      </c>
    </row>
    <row r="1797" spans="3:11" x14ac:dyDescent="0.35">
      <c r="C1797" s="32"/>
      <c r="F1797" s="32"/>
      <c r="G1797">
        <f>COUNTIFS('Audit Raw data'!J:J,A:A,'Audit Raw data'!E:E,F:F)</f>
        <v>0</v>
      </c>
      <c r="H1797" s="42" t="str">
        <f>IFERROR(SUMIFS('Audit Raw data'!BZ:BZ,'Audit Raw data'!J:J,A:A,'Audit Raw data'!E:E,F:F)/G1797,"-")</f>
        <v>-</v>
      </c>
      <c r="I1797">
        <f>COUNTIFS('Audit Raw data'!AM:AM,"Yes",'Audit Raw data'!J:J,A:A,'Audit Raw data'!E:E,'Day wise agent'!F:F)</f>
        <v>0</v>
      </c>
      <c r="J1797">
        <f>COUNTIFS('Audit Raw data'!AM:AM,"NO",'Audit Raw data'!J:J,A:A,'Audit Raw data'!E:E,'Day wise agent'!F:F)</f>
        <v>0</v>
      </c>
      <c r="K1797" s="12" t="str">
        <f t="shared" si="28"/>
        <v xml:space="preserve"> </v>
      </c>
    </row>
    <row r="1798" spans="3:11" x14ac:dyDescent="0.35">
      <c r="C1798" s="32"/>
      <c r="F1798" s="32"/>
      <c r="G1798">
        <f>COUNTIFS('Audit Raw data'!J:J,A:A,'Audit Raw data'!E:E,F:F)</f>
        <v>0</v>
      </c>
      <c r="H1798" s="42" t="str">
        <f>IFERROR(SUMIFS('Audit Raw data'!BZ:BZ,'Audit Raw data'!J:J,A:A,'Audit Raw data'!E:E,F:F)/G1798,"-")</f>
        <v>-</v>
      </c>
      <c r="I1798">
        <f>COUNTIFS('Audit Raw data'!AM:AM,"Yes",'Audit Raw data'!J:J,A:A,'Audit Raw data'!E:E,'Day wise agent'!F:F)</f>
        <v>0</v>
      </c>
      <c r="J1798">
        <f>COUNTIFS('Audit Raw data'!AM:AM,"NO",'Audit Raw data'!J:J,A:A,'Audit Raw data'!E:E,'Day wise agent'!F:F)</f>
        <v>0</v>
      </c>
      <c r="K1798" s="12" t="str">
        <f t="shared" si="28"/>
        <v xml:space="preserve"> </v>
      </c>
    </row>
    <row r="1799" spans="3:11" x14ac:dyDescent="0.35">
      <c r="C1799" s="32"/>
      <c r="F1799" s="32"/>
      <c r="G1799">
        <f>COUNTIFS('Audit Raw data'!J:J,A:A,'Audit Raw data'!E:E,F:F)</f>
        <v>0</v>
      </c>
      <c r="H1799" s="42" t="str">
        <f>IFERROR(SUMIFS('Audit Raw data'!BZ:BZ,'Audit Raw data'!J:J,A:A,'Audit Raw data'!E:E,F:F)/G1799,"-")</f>
        <v>-</v>
      </c>
      <c r="I1799">
        <f>COUNTIFS('Audit Raw data'!AM:AM,"Yes",'Audit Raw data'!J:J,A:A,'Audit Raw data'!E:E,'Day wise agent'!F:F)</f>
        <v>0</v>
      </c>
      <c r="J1799">
        <f>COUNTIFS('Audit Raw data'!AM:AM,"NO",'Audit Raw data'!J:J,A:A,'Audit Raw data'!E:E,'Day wise agent'!F:F)</f>
        <v>0</v>
      </c>
      <c r="K1799" s="12" t="str">
        <f t="shared" si="28"/>
        <v xml:space="preserve"> </v>
      </c>
    </row>
    <row r="1800" spans="3:11" x14ac:dyDescent="0.35">
      <c r="C1800" s="32"/>
      <c r="F1800" s="32"/>
      <c r="G1800">
        <f>COUNTIFS('Audit Raw data'!J:J,A:A,'Audit Raw data'!E:E,F:F)</f>
        <v>0</v>
      </c>
      <c r="H1800" s="42" t="str">
        <f>IFERROR(SUMIFS('Audit Raw data'!BZ:BZ,'Audit Raw data'!J:J,A:A,'Audit Raw data'!E:E,F:F)/G1800,"-")</f>
        <v>-</v>
      </c>
      <c r="I1800">
        <f>COUNTIFS('Audit Raw data'!AM:AM,"Yes",'Audit Raw data'!J:J,A:A,'Audit Raw data'!E:E,'Day wise agent'!F:F)</f>
        <v>0</v>
      </c>
      <c r="J1800">
        <f>COUNTIFS('Audit Raw data'!AM:AM,"NO",'Audit Raw data'!J:J,A:A,'Audit Raw data'!E:E,'Day wise agent'!F:F)</f>
        <v>0</v>
      </c>
      <c r="K1800" s="12" t="str">
        <f t="shared" si="28"/>
        <v xml:space="preserve"> </v>
      </c>
    </row>
    <row r="1801" spans="3:11" x14ac:dyDescent="0.35">
      <c r="C1801" s="32"/>
      <c r="F1801" s="32"/>
      <c r="G1801">
        <f>COUNTIFS('Audit Raw data'!J:J,A:A,'Audit Raw data'!E:E,F:F)</f>
        <v>0</v>
      </c>
      <c r="H1801" s="42" t="str">
        <f>IFERROR(SUMIFS('Audit Raw data'!BZ:BZ,'Audit Raw data'!J:J,A:A,'Audit Raw data'!E:E,F:F)/G1801,"-")</f>
        <v>-</v>
      </c>
      <c r="I1801">
        <f>COUNTIFS('Audit Raw data'!AM:AM,"Yes",'Audit Raw data'!J:J,A:A,'Audit Raw data'!E:E,'Day wise agent'!F:F)</f>
        <v>0</v>
      </c>
      <c r="J1801">
        <f>COUNTIFS('Audit Raw data'!AM:AM,"NO",'Audit Raw data'!J:J,A:A,'Audit Raw data'!E:E,'Day wise agent'!F:F)</f>
        <v>0</v>
      </c>
      <c r="K1801" s="12" t="str">
        <f t="shared" si="28"/>
        <v xml:space="preserve"> </v>
      </c>
    </row>
    <row r="1802" spans="3:11" x14ac:dyDescent="0.35">
      <c r="C1802" s="32"/>
      <c r="F1802" s="32"/>
      <c r="G1802">
        <f>COUNTIFS('Audit Raw data'!J:J,A:A,'Audit Raw data'!E:E,F:F)</f>
        <v>0</v>
      </c>
      <c r="H1802" s="42" t="str">
        <f>IFERROR(SUMIFS('Audit Raw data'!BZ:BZ,'Audit Raw data'!J:J,A:A,'Audit Raw data'!E:E,F:F)/G1802,"-")</f>
        <v>-</v>
      </c>
      <c r="I1802">
        <f>COUNTIFS('Audit Raw data'!AM:AM,"Yes",'Audit Raw data'!J:J,A:A,'Audit Raw data'!E:E,'Day wise agent'!F:F)</f>
        <v>0</v>
      </c>
      <c r="J1802">
        <f>COUNTIFS('Audit Raw data'!AM:AM,"NO",'Audit Raw data'!J:J,A:A,'Audit Raw data'!E:E,'Day wise agent'!F:F)</f>
        <v>0</v>
      </c>
      <c r="K1802" s="12" t="str">
        <f t="shared" si="28"/>
        <v xml:space="preserve"> </v>
      </c>
    </row>
    <row r="1803" spans="3:11" x14ac:dyDescent="0.35">
      <c r="C1803" s="32"/>
      <c r="F1803" s="32"/>
      <c r="G1803">
        <f>COUNTIFS('Audit Raw data'!J:J,A:A,'Audit Raw data'!E:E,F:F)</f>
        <v>0</v>
      </c>
      <c r="H1803" s="42" t="str">
        <f>IFERROR(SUMIFS('Audit Raw data'!BZ:BZ,'Audit Raw data'!J:J,A:A,'Audit Raw data'!E:E,F:F)/G1803,"-")</f>
        <v>-</v>
      </c>
      <c r="I1803">
        <f>COUNTIFS('Audit Raw data'!AM:AM,"Yes",'Audit Raw data'!J:J,A:A,'Audit Raw data'!E:E,'Day wise agent'!F:F)</f>
        <v>0</v>
      </c>
      <c r="J1803">
        <f>COUNTIFS('Audit Raw data'!AM:AM,"NO",'Audit Raw data'!J:J,A:A,'Audit Raw data'!E:E,'Day wise agent'!F:F)</f>
        <v>0</v>
      </c>
      <c r="K1803" s="12" t="str">
        <f t="shared" si="28"/>
        <v xml:space="preserve"> </v>
      </c>
    </row>
    <row r="1804" spans="3:11" x14ac:dyDescent="0.35">
      <c r="C1804" s="32"/>
      <c r="F1804" s="32"/>
      <c r="G1804">
        <f>COUNTIFS('Audit Raw data'!J:J,A:A,'Audit Raw data'!E:E,F:F)</f>
        <v>0</v>
      </c>
      <c r="H1804" s="42" t="str">
        <f>IFERROR(SUMIFS('Audit Raw data'!BZ:BZ,'Audit Raw data'!J:J,A:A,'Audit Raw data'!E:E,F:F)/G1804,"-")</f>
        <v>-</v>
      </c>
      <c r="I1804">
        <f>COUNTIFS('Audit Raw data'!AM:AM,"Yes",'Audit Raw data'!J:J,A:A,'Audit Raw data'!E:E,'Day wise agent'!F:F)</f>
        <v>0</v>
      </c>
      <c r="J1804">
        <f>COUNTIFS('Audit Raw data'!AM:AM,"NO",'Audit Raw data'!J:J,A:A,'Audit Raw data'!E:E,'Day wise agent'!F:F)</f>
        <v>0</v>
      </c>
      <c r="K1804" s="12" t="str">
        <f t="shared" si="28"/>
        <v xml:space="preserve"> </v>
      </c>
    </row>
    <row r="1805" spans="3:11" x14ac:dyDescent="0.35">
      <c r="C1805" s="32"/>
      <c r="F1805" s="32"/>
      <c r="G1805">
        <f>COUNTIFS('Audit Raw data'!J:J,A:A,'Audit Raw data'!E:E,F:F)</f>
        <v>0</v>
      </c>
      <c r="H1805" s="42" t="str">
        <f>IFERROR(SUMIFS('Audit Raw data'!BZ:BZ,'Audit Raw data'!J:J,A:A,'Audit Raw data'!E:E,F:F)/G1805,"-")</f>
        <v>-</v>
      </c>
      <c r="I1805">
        <f>COUNTIFS('Audit Raw data'!AM:AM,"Yes",'Audit Raw data'!J:J,A:A,'Audit Raw data'!E:E,'Day wise agent'!F:F)</f>
        <v>0</v>
      </c>
      <c r="J1805">
        <f>COUNTIFS('Audit Raw data'!AM:AM,"NO",'Audit Raw data'!J:J,A:A,'Audit Raw data'!E:E,'Day wise agent'!F:F)</f>
        <v>0</v>
      </c>
      <c r="K1805" s="12" t="str">
        <f t="shared" si="28"/>
        <v xml:space="preserve"> </v>
      </c>
    </row>
    <row r="1806" spans="3:11" x14ac:dyDescent="0.35">
      <c r="C1806" s="32"/>
      <c r="F1806" s="32"/>
      <c r="G1806">
        <f>COUNTIFS('Audit Raw data'!J:J,A:A,'Audit Raw data'!E:E,F:F)</f>
        <v>0</v>
      </c>
      <c r="H1806" s="42" t="str">
        <f>IFERROR(SUMIFS('Audit Raw data'!BZ:BZ,'Audit Raw data'!J:J,A:A,'Audit Raw data'!E:E,F:F)/G1806,"-")</f>
        <v>-</v>
      </c>
      <c r="I1806">
        <f>COUNTIFS('Audit Raw data'!AM:AM,"Yes",'Audit Raw data'!J:J,A:A,'Audit Raw data'!E:E,'Day wise agent'!F:F)</f>
        <v>0</v>
      </c>
      <c r="J1806">
        <f>COUNTIFS('Audit Raw data'!AM:AM,"NO",'Audit Raw data'!J:J,A:A,'Audit Raw data'!E:E,'Day wise agent'!F:F)</f>
        <v>0</v>
      </c>
      <c r="K1806" s="12" t="str">
        <f t="shared" si="28"/>
        <v xml:space="preserve"> </v>
      </c>
    </row>
    <row r="1807" spans="3:11" x14ac:dyDescent="0.35">
      <c r="C1807" s="32"/>
      <c r="F1807" s="32"/>
      <c r="G1807">
        <f>COUNTIFS('Audit Raw data'!J:J,A:A,'Audit Raw data'!E:E,F:F)</f>
        <v>0</v>
      </c>
      <c r="H1807" s="42" t="str">
        <f>IFERROR(SUMIFS('Audit Raw data'!BZ:BZ,'Audit Raw data'!J:J,A:A,'Audit Raw data'!E:E,F:F)/G1807,"-")</f>
        <v>-</v>
      </c>
      <c r="I1807">
        <f>COUNTIFS('Audit Raw data'!AM:AM,"Yes",'Audit Raw data'!J:J,A:A,'Audit Raw data'!E:E,'Day wise agent'!F:F)</f>
        <v>0</v>
      </c>
      <c r="J1807">
        <f>COUNTIFS('Audit Raw data'!AM:AM,"NO",'Audit Raw data'!J:J,A:A,'Audit Raw data'!E:E,'Day wise agent'!F:F)</f>
        <v>0</v>
      </c>
      <c r="K1807" s="12" t="str">
        <f t="shared" si="28"/>
        <v xml:space="preserve"> </v>
      </c>
    </row>
    <row r="1808" spans="3:11" x14ac:dyDescent="0.35">
      <c r="C1808" s="32"/>
      <c r="F1808" s="32"/>
      <c r="G1808">
        <f>COUNTIFS('Audit Raw data'!J:J,A:A,'Audit Raw data'!E:E,F:F)</f>
        <v>0</v>
      </c>
      <c r="H1808" s="42" t="str">
        <f>IFERROR(SUMIFS('Audit Raw data'!BZ:BZ,'Audit Raw data'!J:J,A:A,'Audit Raw data'!E:E,F:F)/G1808,"-")</f>
        <v>-</v>
      </c>
      <c r="I1808">
        <f>COUNTIFS('Audit Raw data'!AM:AM,"Yes",'Audit Raw data'!J:J,A:A,'Audit Raw data'!E:E,'Day wise agent'!F:F)</f>
        <v>0</v>
      </c>
      <c r="J1808">
        <f>COUNTIFS('Audit Raw data'!AM:AM,"NO",'Audit Raw data'!J:J,A:A,'Audit Raw data'!E:E,'Day wise agent'!F:F)</f>
        <v>0</v>
      </c>
      <c r="K1808" s="12" t="str">
        <f t="shared" si="28"/>
        <v xml:space="preserve"> </v>
      </c>
    </row>
    <row r="1809" spans="3:11" x14ac:dyDescent="0.35">
      <c r="C1809" s="32"/>
      <c r="F1809" s="32"/>
      <c r="G1809">
        <f>COUNTIFS('Audit Raw data'!J:J,A:A,'Audit Raw data'!E:E,F:F)</f>
        <v>0</v>
      </c>
      <c r="H1809" s="42" t="str">
        <f>IFERROR(SUMIFS('Audit Raw data'!BZ:BZ,'Audit Raw data'!J:J,A:A,'Audit Raw data'!E:E,F:F)/G1809,"-")</f>
        <v>-</v>
      </c>
      <c r="I1809">
        <f>COUNTIFS('Audit Raw data'!AM:AM,"Yes",'Audit Raw data'!J:J,A:A,'Audit Raw data'!E:E,'Day wise agent'!F:F)</f>
        <v>0</v>
      </c>
      <c r="J1809">
        <f>COUNTIFS('Audit Raw data'!AM:AM,"NO",'Audit Raw data'!J:J,A:A,'Audit Raw data'!E:E,'Day wise agent'!F:F)</f>
        <v>0</v>
      </c>
      <c r="K1809" s="12" t="str">
        <f t="shared" si="28"/>
        <v xml:space="preserve"> </v>
      </c>
    </row>
    <row r="1810" spans="3:11" x14ac:dyDescent="0.35">
      <c r="C1810" s="32"/>
      <c r="F1810" s="32"/>
      <c r="G1810">
        <f>COUNTIFS('Audit Raw data'!J:J,A:A,'Audit Raw data'!E:E,F:F)</f>
        <v>0</v>
      </c>
      <c r="H1810" s="42" t="str">
        <f>IFERROR(SUMIFS('Audit Raw data'!BZ:BZ,'Audit Raw data'!J:J,A:A,'Audit Raw data'!E:E,F:F)/G1810,"-")</f>
        <v>-</v>
      </c>
      <c r="I1810">
        <f>COUNTIFS('Audit Raw data'!AM:AM,"Yes",'Audit Raw data'!J:J,A:A,'Audit Raw data'!E:E,'Day wise agent'!F:F)</f>
        <v>0</v>
      </c>
      <c r="J1810">
        <f>COUNTIFS('Audit Raw data'!AM:AM,"NO",'Audit Raw data'!J:J,A:A,'Audit Raw data'!E:E,'Day wise agent'!F:F)</f>
        <v>0</v>
      </c>
      <c r="K1810" s="12" t="str">
        <f t="shared" si="28"/>
        <v xml:space="preserve"> </v>
      </c>
    </row>
    <row r="1811" spans="3:11" x14ac:dyDescent="0.35">
      <c r="C1811" s="32"/>
      <c r="F1811" s="32"/>
      <c r="G1811">
        <f>COUNTIFS('Audit Raw data'!J:J,A:A,'Audit Raw data'!E:E,F:F)</f>
        <v>0</v>
      </c>
      <c r="H1811" s="42" t="str">
        <f>IFERROR(SUMIFS('Audit Raw data'!BZ:BZ,'Audit Raw data'!J:J,A:A,'Audit Raw data'!E:E,F:F)/G1811,"-")</f>
        <v>-</v>
      </c>
      <c r="I1811">
        <f>COUNTIFS('Audit Raw data'!AM:AM,"Yes",'Audit Raw data'!J:J,A:A,'Audit Raw data'!E:E,'Day wise agent'!F:F)</f>
        <v>0</v>
      </c>
      <c r="J1811">
        <f>COUNTIFS('Audit Raw data'!AM:AM,"NO",'Audit Raw data'!J:J,A:A,'Audit Raw data'!E:E,'Day wise agent'!F:F)</f>
        <v>0</v>
      </c>
      <c r="K1811" s="12" t="str">
        <f t="shared" si="28"/>
        <v xml:space="preserve"> </v>
      </c>
    </row>
    <row r="1812" spans="3:11" x14ac:dyDescent="0.35">
      <c r="C1812" s="32"/>
      <c r="F1812" s="32"/>
      <c r="G1812">
        <f>COUNTIFS('Audit Raw data'!J:J,A:A,'Audit Raw data'!E:E,F:F)</f>
        <v>0</v>
      </c>
      <c r="H1812" s="42" t="str">
        <f>IFERROR(SUMIFS('Audit Raw data'!BZ:BZ,'Audit Raw data'!J:J,A:A,'Audit Raw data'!E:E,F:F)/G1812,"-")</f>
        <v>-</v>
      </c>
      <c r="I1812">
        <f>COUNTIFS('Audit Raw data'!AM:AM,"Yes",'Audit Raw data'!J:J,A:A,'Audit Raw data'!E:E,'Day wise agent'!F:F)</f>
        <v>0</v>
      </c>
      <c r="J1812">
        <f>COUNTIFS('Audit Raw data'!AM:AM,"NO",'Audit Raw data'!J:J,A:A,'Audit Raw data'!E:E,'Day wise agent'!F:F)</f>
        <v>0</v>
      </c>
      <c r="K1812" s="12" t="str">
        <f t="shared" si="28"/>
        <v xml:space="preserve"> </v>
      </c>
    </row>
    <row r="1813" spans="3:11" x14ac:dyDescent="0.35">
      <c r="C1813" s="32"/>
      <c r="F1813" s="32"/>
      <c r="G1813">
        <f>COUNTIFS('Audit Raw data'!J:J,A:A,'Audit Raw data'!E:E,F:F)</f>
        <v>0</v>
      </c>
      <c r="H1813" s="42" t="str">
        <f>IFERROR(SUMIFS('Audit Raw data'!BZ:BZ,'Audit Raw data'!J:J,A:A,'Audit Raw data'!E:E,F:F)/G1813,"-")</f>
        <v>-</v>
      </c>
      <c r="I1813">
        <f>COUNTIFS('Audit Raw data'!AM:AM,"Yes",'Audit Raw data'!J:J,A:A,'Audit Raw data'!E:E,'Day wise agent'!F:F)</f>
        <v>0</v>
      </c>
      <c r="J1813">
        <f>COUNTIFS('Audit Raw data'!AM:AM,"NO",'Audit Raw data'!J:J,A:A,'Audit Raw data'!E:E,'Day wise agent'!F:F)</f>
        <v>0</v>
      </c>
      <c r="K1813" s="12" t="str">
        <f t="shared" si="28"/>
        <v xml:space="preserve"> </v>
      </c>
    </row>
    <row r="1814" spans="3:11" x14ac:dyDescent="0.35">
      <c r="C1814" s="32"/>
      <c r="F1814" s="32"/>
      <c r="G1814">
        <f>COUNTIFS('Audit Raw data'!J:J,A:A,'Audit Raw data'!E:E,F:F)</f>
        <v>0</v>
      </c>
      <c r="H1814" s="42" t="str">
        <f>IFERROR(SUMIFS('Audit Raw data'!BZ:BZ,'Audit Raw data'!J:J,A:A,'Audit Raw data'!E:E,F:F)/G1814,"-")</f>
        <v>-</v>
      </c>
      <c r="I1814">
        <f>COUNTIFS('Audit Raw data'!AM:AM,"Yes",'Audit Raw data'!J:J,A:A,'Audit Raw data'!E:E,'Day wise agent'!F:F)</f>
        <v>0</v>
      </c>
      <c r="J1814">
        <f>COUNTIFS('Audit Raw data'!AM:AM,"NO",'Audit Raw data'!J:J,A:A,'Audit Raw data'!E:E,'Day wise agent'!F:F)</f>
        <v>0</v>
      </c>
      <c r="K1814" s="12" t="str">
        <f t="shared" si="28"/>
        <v xml:space="preserve"> </v>
      </c>
    </row>
    <row r="1815" spans="3:11" x14ac:dyDescent="0.35">
      <c r="C1815" s="32"/>
      <c r="F1815" s="32"/>
      <c r="G1815">
        <f>COUNTIFS('Audit Raw data'!J:J,A:A,'Audit Raw data'!E:E,F:F)</f>
        <v>0</v>
      </c>
      <c r="H1815" s="42" t="str">
        <f>IFERROR(SUMIFS('Audit Raw data'!BZ:BZ,'Audit Raw data'!J:J,A:A,'Audit Raw data'!E:E,F:F)/G1815,"-")</f>
        <v>-</v>
      </c>
      <c r="I1815">
        <f>COUNTIFS('Audit Raw data'!AM:AM,"Yes",'Audit Raw data'!J:J,A:A,'Audit Raw data'!E:E,'Day wise agent'!F:F)</f>
        <v>0</v>
      </c>
      <c r="J1815">
        <f>COUNTIFS('Audit Raw data'!AM:AM,"NO",'Audit Raw data'!J:J,A:A,'Audit Raw data'!E:E,'Day wise agent'!F:F)</f>
        <v>0</v>
      </c>
      <c r="K1815" s="12" t="str">
        <f t="shared" si="28"/>
        <v xml:space="preserve"> </v>
      </c>
    </row>
    <row r="1816" spans="3:11" x14ac:dyDescent="0.35">
      <c r="C1816" s="32"/>
      <c r="F1816" s="32"/>
      <c r="G1816">
        <f>COUNTIFS('Audit Raw data'!J:J,A:A,'Audit Raw data'!E:E,F:F)</f>
        <v>0</v>
      </c>
      <c r="H1816" s="42" t="str">
        <f>IFERROR(SUMIFS('Audit Raw data'!BZ:BZ,'Audit Raw data'!J:J,A:A,'Audit Raw data'!E:E,F:F)/G1816,"-")</f>
        <v>-</v>
      </c>
      <c r="I1816">
        <f>COUNTIFS('Audit Raw data'!AM:AM,"Yes",'Audit Raw data'!J:J,A:A,'Audit Raw data'!E:E,'Day wise agent'!F:F)</f>
        <v>0</v>
      </c>
      <c r="J1816">
        <f>COUNTIFS('Audit Raw data'!AM:AM,"NO",'Audit Raw data'!J:J,A:A,'Audit Raw data'!E:E,'Day wise agent'!F:F)</f>
        <v>0</v>
      </c>
      <c r="K1816" s="12" t="str">
        <f t="shared" si="28"/>
        <v xml:space="preserve"> </v>
      </c>
    </row>
    <row r="1817" spans="3:11" x14ac:dyDescent="0.35">
      <c r="C1817" s="32"/>
      <c r="F1817" s="32"/>
      <c r="G1817">
        <f>COUNTIFS('Audit Raw data'!J:J,A:A,'Audit Raw data'!E:E,F:F)</f>
        <v>0</v>
      </c>
      <c r="H1817" s="42" t="str">
        <f>IFERROR(SUMIFS('Audit Raw data'!BZ:BZ,'Audit Raw data'!J:J,A:A,'Audit Raw data'!E:E,F:F)/G1817,"-")</f>
        <v>-</v>
      </c>
      <c r="I1817">
        <f>COUNTIFS('Audit Raw data'!AM:AM,"Yes",'Audit Raw data'!J:J,A:A,'Audit Raw data'!E:E,'Day wise agent'!F:F)</f>
        <v>0</v>
      </c>
      <c r="J1817">
        <f>COUNTIFS('Audit Raw data'!AM:AM,"NO",'Audit Raw data'!J:J,A:A,'Audit Raw data'!E:E,'Day wise agent'!F:F)</f>
        <v>0</v>
      </c>
      <c r="K1817" s="12" t="str">
        <f t="shared" si="28"/>
        <v xml:space="preserve"> </v>
      </c>
    </row>
    <row r="1818" spans="3:11" x14ac:dyDescent="0.35">
      <c r="C1818" s="32"/>
      <c r="F1818" s="32"/>
      <c r="G1818">
        <f>COUNTIFS('Audit Raw data'!J:J,A:A,'Audit Raw data'!E:E,F:F)</f>
        <v>0</v>
      </c>
      <c r="H1818" s="42" t="str">
        <f>IFERROR(SUMIFS('Audit Raw data'!BZ:BZ,'Audit Raw data'!J:J,A:A,'Audit Raw data'!E:E,F:F)/G1818,"-")</f>
        <v>-</v>
      </c>
      <c r="I1818">
        <f>COUNTIFS('Audit Raw data'!AM:AM,"Yes",'Audit Raw data'!J:J,A:A,'Audit Raw data'!E:E,'Day wise agent'!F:F)</f>
        <v>0</v>
      </c>
      <c r="J1818">
        <f>COUNTIFS('Audit Raw data'!AM:AM,"NO",'Audit Raw data'!J:J,A:A,'Audit Raw data'!E:E,'Day wise agent'!F:F)</f>
        <v>0</v>
      </c>
      <c r="K1818" s="12" t="str">
        <f t="shared" si="28"/>
        <v xml:space="preserve"> </v>
      </c>
    </row>
    <row r="1819" spans="3:11" x14ac:dyDescent="0.35">
      <c r="C1819" s="32"/>
      <c r="F1819" s="32"/>
      <c r="G1819">
        <f>COUNTIFS('Audit Raw data'!J:J,A:A,'Audit Raw data'!E:E,F:F)</f>
        <v>0</v>
      </c>
      <c r="H1819" s="42" t="str">
        <f>IFERROR(SUMIFS('Audit Raw data'!BZ:BZ,'Audit Raw data'!J:J,A:A,'Audit Raw data'!E:E,F:F)/G1819,"-")</f>
        <v>-</v>
      </c>
      <c r="I1819">
        <f>COUNTIFS('Audit Raw data'!AM:AM,"Yes",'Audit Raw data'!J:J,A:A,'Audit Raw data'!E:E,'Day wise agent'!F:F)</f>
        <v>0</v>
      </c>
      <c r="J1819">
        <f>COUNTIFS('Audit Raw data'!AM:AM,"NO",'Audit Raw data'!J:J,A:A,'Audit Raw data'!E:E,'Day wise agent'!F:F)</f>
        <v>0</v>
      </c>
      <c r="K1819" s="12" t="str">
        <f t="shared" si="28"/>
        <v xml:space="preserve"> </v>
      </c>
    </row>
    <row r="1820" spans="3:11" x14ac:dyDescent="0.35">
      <c r="C1820" s="32"/>
      <c r="F1820" s="32"/>
      <c r="G1820">
        <f>COUNTIFS('Audit Raw data'!J:J,A:A,'Audit Raw data'!E:E,F:F)</f>
        <v>0</v>
      </c>
      <c r="H1820" s="42" t="str">
        <f>IFERROR(SUMIFS('Audit Raw data'!BZ:BZ,'Audit Raw data'!J:J,A:A,'Audit Raw data'!E:E,F:F)/G1820,"-")</f>
        <v>-</v>
      </c>
      <c r="I1820">
        <f>COUNTIFS('Audit Raw data'!AM:AM,"Yes",'Audit Raw data'!J:J,A:A,'Audit Raw data'!E:E,'Day wise agent'!F:F)</f>
        <v>0</v>
      </c>
      <c r="J1820">
        <f>COUNTIFS('Audit Raw data'!AM:AM,"NO",'Audit Raw data'!J:J,A:A,'Audit Raw data'!E:E,'Day wise agent'!F:F)</f>
        <v>0</v>
      </c>
      <c r="K1820" s="12" t="str">
        <f t="shared" si="28"/>
        <v xml:space="preserve"> </v>
      </c>
    </row>
    <row r="1821" spans="3:11" x14ac:dyDescent="0.35">
      <c r="C1821" s="32"/>
      <c r="F1821" s="32"/>
      <c r="G1821">
        <f>COUNTIFS('Audit Raw data'!J:J,A:A,'Audit Raw data'!E:E,F:F)</f>
        <v>0</v>
      </c>
      <c r="H1821" s="42" t="str">
        <f>IFERROR(SUMIFS('Audit Raw data'!BZ:BZ,'Audit Raw data'!J:J,A:A,'Audit Raw data'!E:E,F:F)/G1821,"-")</f>
        <v>-</v>
      </c>
      <c r="I1821">
        <f>COUNTIFS('Audit Raw data'!AM:AM,"Yes",'Audit Raw data'!J:J,A:A,'Audit Raw data'!E:E,'Day wise agent'!F:F)</f>
        <v>0</v>
      </c>
      <c r="J1821">
        <f>COUNTIFS('Audit Raw data'!AM:AM,"NO",'Audit Raw data'!J:J,A:A,'Audit Raw data'!E:E,'Day wise agent'!F:F)</f>
        <v>0</v>
      </c>
      <c r="K1821" s="12" t="str">
        <f t="shared" si="28"/>
        <v xml:space="preserve"> </v>
      </c>
    </row>
    <row r="1822" spans="3:11" x14ac:dyDescent="0.35">
      <c r="C1822" s="32"/>
      <c r="F1822" s="32"/>
      <c r="G1822">
        <f>COUNTIFS('Audit Raw data'!J:J,A:A,'Audit Raw data'!E:E,F:F)</f>
        <v>0</v>
      </c>
      <c r="H1822" s="42" t="str">
        <f>IFERROR(SUMIFS('Audit Raw data'!BZ:BZ,'Audit Raw data'!J:J,A:A,'Audit Raw data'!E:E,F:F)/G1822,"-")</f>
        <v>-</v>
      </c>
      <c r="I1822">
        <f>COUNTIFS('Audit Raw data'!AM:AM,"Yes",'Audit Raw data'!J:J,A:A,'Audit Raw data'!E:E,'Day wise agent'!F:F)</f>
        <v>0</v>
      </c>
      <c r="J1822">
        <f>COUNTIFS('Audit Raw data'!AM:AM,"NO",'Audit Raw data'!J:J,A:A,'Audit Raw data'!E:E,'Day wise agent'!F:F)</f>
        <v>0</v>
      </c>
      <c r="K1822" s="12" t="str">
        <f t="shared" si="28"/>
        <v xml:space="preserve"> </v>
      </c>
    </row>
    <row r="1823" spans="3:11" x14ac:dyDescent="0.35">
      <c r="C1823" s="32"/>
      <c r="F1823" s="32"/>
      <c r="G1823">
        <f>COUNTIFS('Audit Raw data'!J:J,A:A,'Audit Raw data'!E:E,F:F)</f>
        <v>0</v>
      </c>
      <c r="H1823" s="42" t="str">
        <f>IFERROR(SUMIFS('Audit Raw data'!BZ:BZ,'Audit Raw data'!J:J,A:A,'Audit Raw data'!E:E,F:F)/G1823,"-")</f>
        <v>-</v>
      </c>
      <c r="I1823">
        <f>COUNTIFS('Audit Raw data'!AM:AM,"Yes",'Audit Raw data'!J:J,A:A,'Audit Raw data'!E:E,'Day wise agent'!F:F)</f>
        <v>0</v>
      </c>
      <c r="J1823">
        <f>COUNTIFS('Audit Raw data'!AM:AM,"NO",'Audit Raw data'!J:J,A:A,'Audit Raw data'!E:E,'Day wise agent'!F:F)</f>
        <v>0</v>
      </c>
      <c r="K1823" s="12" t="str">
        <f t="shared" si="28"/>
        <v xml:space="preserve"> </v>
      </c>
    </row>
    <row r="1824" spans="3:11" x14ac:dyDescent="0.35">
      <c r="C1824" s="32"/>
      <c r="F1824" s="32"/>
      <c r="G1824">
        <f>COUNTIFS('Audit Raw data'!J:J,A:A,'Audit Raw data'!E:E,F:F)</f>
        <v>0</v>
      </c>
      <c r="H1824" s="42" t="str">
        <f>IFERROR(SUMIFS('Audit Raw data'!BZ:BZ,'Audit Raw data'!J:J,A:A,'Audit Raw data'!E:E,F:F)/G1824,"-")</f>
        <v>-</v>
      </c>
      <c r="I1824">
        <f>COUNTIFS('Audit Raw data'!AM:AM,"Yes",'Audit Raw data'!J:J,A:A,'Audit Raw data'!E:E,'Day wise agent'!F:F)</f>
        <v>0</v>
      </c>
      <c r="J1824">
        <f>COUNTIFS('Audit Raw data'!AM:AM,"NO",'Audit Raw data'!J:J,A:A,'Audit Raw data'!E:E,'Day wise agent'!F:F)</f>
        <v>0</v>
      </c>
      <c r="K1824" s="12" t="str">
        <f t="shared" si="28"/>
        <v xml:space="preserve"> </v>
      </c>
    </row>
    <row r="1825" spans="3:11" x14ac:dyDescent="0.35">
      <c r="C1825" s="32"/>
      <c r="F1825" s="32"/>
      <c r="G1825">
        <f>COUNTIFS('Audit Raw data'!J:J,A:A,'Audit Raw data'!E:E,F:F)</f>
        <v>0</v>
      </c>
      <c r="H1825" s="42" t="str">
        <f>IFERROR(SUMIFS('Audit Raw data'!BZ:BZ,'Audit Raw data'!J:J,A:A,'Audit Raw data'!E:E,F:F)/G1825,"-")</f>
        <v>-</v>
      </c>
      <c r="I1825">
        <f>COUNTIFS('Audit Raw data'!AM:AM,"Yes",'Audit Raw data'!J:J,A:A,'Audit Raw data'!E:E,'Day wise agent'!F:F)</f>
        <v>0</v>
      </c>
      <c r="J1825">
        <f>COUNTIFS('Audit Raw data'!AM:AM,"NO",'Audit Raw data'!J:J,A:A,'Audit Raw data'!E:E,'Day wise agent'!F:F)</f>
        <v>0</v>
      </c>
      <c r="K1825" s="12" t="str">
        <f t="shared" si="28"/>
        <v xml:space="preserve"> </v>
      </c>
    </row>
    <row r="1826" spans="3:11" x14ac:dyDescent="0.35">
      <c r="C1826" s="32"/>
      <c r="F1826" s="32"/>
      <c r="G1826">
        <f>COUNTIFS('Audit Raw data'!J:J,A:A,'Audit Raw data'!E:E,F:F)</f>
        <v>0</v>
      </c>
      <c r="H1826" s="42" t="str">
        <f>IFERROR(SUMIFS('Audit Raw data'!BZ:BZ,'Audit Raw data'!J:J,A:A,'Audit Raw data'!E:E,F:F)/G1826,"-")</f>
        <v>-</v>
      </c>
      <c r="I1826">
        <f>COUNTIFS('Audit Raw data'!AM:AM,"Yes",'Audit Raw data'!J:J,A:A,'Audit Raw data'!E:E,'Day wise agent'!F:F)</f>
        <v>0</v>
      </c>
      <c r="J1826">
        <f>COUNTIFS('Audit Raw data'!AM:AM,"NO",'Audit Raw data'!J:J,A:A,'Audit Raw data'!E:E,'Day wise agent'!F:F)</f>
        <v>0</v>
      </c>
      <c r="K1826" s="12" t="str">
        <f t="shared" si="28"/>
        <v xml:space="preserve"> </v>
      </c>
    </row>
    <row r="1827" spans="3:11" x14ac:dyDescent="0.35">
      <c r="C1827" s="32"/>
      <c r="F1827" s="32"/>
      <c r="G1827">
        <f>COUNTIFS('Audit Raw data'!J:J,A:A,'Audit Raw data'!E:E,F:F)</f>
        <v>0</v>
      </c>
      <c r="H1827" s="42" t="str">
        <f>IFERROR(SUMIFS('Audit Raw data'!BZ:BZ,'Audit Raw data'!J:J,A:A,'Audit Raw data'!E:E,F:F)/G1827,"-")</f>
        <v>-</v>
      </c>
      <c r="I1827">
        <f>COUNTIFS('Audit Raw data'!AM:AM,"Yes",'Audit Raw data'!J:J,A:A,'Audit Raw data'!E:E,'Day wise agent'!F:F)</f>
        <v>0</v>
      </c>
      <c r="J1827">
        <f>COUNTIFS('Audit Raw data'!AM:AM,"NO",'Audit Raw data'!J:J,A:A,'Audit Raw data'!E:E,'Day wise agent'!F:F)</f>
        <v>0</v>
      </c>
      <c r="K1827" s="12" t="str">
        <f t="shared" si="28"/>
        <v xml:space="preserve"> </v>
      </c>
    </row>
    <row r="1828" spans="3:11" x14ac:dyDescent="0.35">
      <c r="C1828" s="32"/>
      <c r="F1828" s="32"/>
      <c r="G1828">
        <f>COUNTIFS('Audit Raw data'!J:J,A:A,'Audit Raw data'!E:E,F:F)</f>
        <v>0</v>
      </c>
      <c r="H1828" s="42" t="str">
        <f>IFERROR(SUMIFS('Audit Raw data'!BZ:BZ,'Audit Raw data'!J:J,A:A,'Audit Raw data'!E:E,F:F)/G1828,"-")</f>
        <v>-</v>
      </c>
      <c r="I1828">
        <f>COUNTIFS('Audit Raw data'!AM:AM,"Yes",'Audit Raw data'!J:J,A:A,'Audit Raw data'!E:E,'Day wise agent'!F:F)</f>
        <v>0</v>
      </c>
      <c r="J1828">
        <f>COUNTIFS('Audit Raw data'!AM:AM,"NO",'Audit Raw data'!J:J,A:A,'Audit Raw data'!E:E,'Day wise agent'!F:F)</f>
        <v>0</v>
      </c>
      <c r="K1828" s="12" t="str">
        <f t="shared" si="28"/>
        <v xml:space="preserve"> </v>
      </c>
    </row>
    <row r="1829" spans="3:11" x14ac:dyDescent="0.35">
      <c r="C1829" s="32"/>
      <c r="F1829" s="32"/>
      <c r="G1829">
        <f>COUNTIFS('Audit Raw data'!J:J,A:A,'Audit Raw data'!E:E,F:F)</f>
        <v>0</v>
      </c>
      <c r="H1829" s="42" t="str">
        <f>IFERROR(SUMIFS('Audit Raw data'!BZ:BZ,'Audit Raw data'!J:J,A:A,'Audit Raw data'!E:E,F:F)/G1829,"-")</f>
        <v>-</v>
      </c>
      <c r="I1829">
        <f>COUNTIFS('Audit Raw data'!AM:AM,"Yes",'Audit Raw data'!J:J,A:A,'Audit Raw data'!E:E,'Day wise agent'!F:F)</f>
        <v>0</v>
      </c>
      <c r="J1829">
        <f>COUNTIFS('Audit Raw data'!AM:AM,"NO",'Audit Raw data'!J:J,A:A,'Audit Raw data'!E:E,'Day wise agent'!F:F)</f>
        <v>0</v>
      </c>
      <c r="K1829" s="12" t="str">
        <f t="shared" si="28"/>
        <v xml:space="preserve"> </v>
      </c>
    </row>
    <row r="1830" spans="3:11" x14ac:dyDescent="0.35">
      <c r="C1830" s="32"/>
      <c r="F1830" s="32"/>
      <c r="G1830">
        <f>COUNTIFS('Audit Raw data'!J:J,A:A,'Audit Raw data'!E:E,F:F)</f>
        <v>0</v>
      </c>
      <c r="H1830" s="42" t="str">
        <f>IFERROR(SUMIFS('Audit Raw data'!BZ:BZ,'Audit Raw data'!J:J,A:A,'Audit Raw data'!E:E,F:F)/G1830,"-")</f>
        <v>-</v>
      </c>
      <c r="I1830">
        <f>COUNTIFS('Audit Raw data'!AM:AM,"Yes",'Audit Raw data'!J:J,A:A,'Audit Raw data'!E:E,'Day wise agent'!F:F)</f>
        <v>0</v>
      </c>
      <c r="J1830">
        <f>COUNTIFS('Audit Raw data'!AM:AM,"NO",'Audit Raw data'!J:J,A:A,'Audit Raw data'!E:E,'Day wise agent'!F:F)</f>
        <v>0</v>
      </c>
      <c r="K1830" s="12" t="str">
        <f t="shared" si="28"/>
        <v xml:space="preserve"> </v>
      </c>
    </row>
    <row r="1831" spans="3:11" x14ac:dyDescent="0.35">
      <c r="C1831" s="32"/>
      <c r="F1831" s="32"/>
      <c r="G1831">
        <f>COUNTIFS('Audit Raw data'!J:J,A:A,'Audit Raw data'!E:E,F:F)</f>
        <v>0</v>
      </c>
      <c r="H1831" s="42" t="str">
        <f>IFERROR(SUMIFS('Audit Raw data'!BZ:BZ,'Audit Raw data'!J:J,A:A,'Audit Raw data'!E:E,F:F)/G1831,"-")</f>
        <v>-</v>
      </c>
      <c r="I1831">
        <f>COUNTIFS('Audit Raw data'!AM:AM,"Yes",'Audit Raw data'!J:J,A:A,'Audit Raw data'!E:E,'Day wise agent'!F:F)</f>
        <v>0</v>
      </c>
      <c r="J1831">
        <f>COUNTIFS('Audit Raw data'!AM:AM,"NO",'Audit Raw data'!J:J,A:A,'Audit Raw data'!E:E,'Day wise agent'!F:F)</f>
        <v>0</v>
      </c>
      <c r="K1831" s="12" t="str">
        <f t="shared" si="28"/>
        <v xml:space="preserve"> </v>
      </c>
    </row>
    <row r="1832" spans="3:11" x14ac:dyDescent="0.35">
      <c r="C1832" s="32"/>
      <c r="F1832" s="32"/>
      <c r="G1832">
        <f>COUNTIFS('Audit Raw data'!J:J,A:A,'Audit Raw data'!E:E,F:F)</f>
        <v>0</v>
      </c>
      <c r="H1832" s="42" t="str">
        <f>IFERROR(SUMIFS('Audit Raw data'!BZ:BZ,'Audit Raw data'!J:J,A:A,'Audit Raw data'!E:E,F:F)/G1832,"-")</f>
        <v>-</v>
      </c>
      <c r="I1832">
        <f>COUNTIFS('Audit Raw data'!AM:AM,"Yes",'Audit Raw data'!J:J,A:A,'Audit Raw data'!E:E,'Day wise agent'!F:F)</f>
        <v>0</v>
      </c>
      <c r="J1832">
        <f>COUNTIFS('Audit Raw data'!AM:AM,"NO",'Audit Raw data'!J:J,A:A,'Audit Raw data'!E:E,'Day wise agent'!F:F)</f>
        <v>0</v>
      </c>
      <c r="K1832" s="12" t="str">
        <f t="shared" si="28"/>
        <v xml:space="preserve"> </v>
      </c>
    </row>
    <row r="1833" spans="3:11" x14ac:dyDescent="0.35">
      <c r="C1833" s="32"/>
      <c r="F1833" s="32"/>
      <c r="G1833">
        <f>COUNTIFS('Audit Raw data'!J:J,A:A,'Audit Raw data'!E:E,F:F)</f>
        <v>0</v>
      </c>
      <c r="H1833" s="42" t="str">
        <f>IFERROR(SUMIFS('Audit Raw data'!BZ:BZ,'Audit Raw data'!J:J,A:A,'Audit Raw data'!E:E,F:F)/G1833,"-")</f>
        <v>-</v>
      </c>
      <c r="I1833">
        <f>COUNTIFS('Audit Raw data'!AM:AM,"Yes",'Audit Raw data'!J:J,A:A,'Audit Raw data'!E:E,'Day wise agent'!F:F)</f>
        <v>0</v>
      </c>
      <c r="J1833">
        <f>COUNTIFS('Audit Raw data'!AM:AM,"NO",'Audit Raw data'!J:J,A:A,'Audit Raw data'!E:E,'Day wise agent'!F:F)</f>
        <v>0</v>
      </c>
      <c r="K1833" s="12" t="str">
        <f t="shared" si="28"/>
        <v xml:space="preserve"> </v>
      </c>
    </row>
    <row r="1834" spans="3:11" x14ac:dyDescent="0.35">
      <c r="C1834" s="32"/>
      <c r="F1834" s="32"/>
      <c r="G1834">
        <f>COUNTIFS('Audit Raw data'!J:J,A:A,'Audit Raw data'!E:E,F:F)</f>
        <v>0</v>
      </c>
      <c r="H1834" s="42" t="str">
        <f>IFERROR(SUMIFS('Audit Raw data'!BZ:BZ,'Audit Raw data'!J:J,A:A,'Audit Raw data'!E:E,F:F)/G1834,"-")</f>
        <v>-</v>
      </c>
      <c r="I1834">
        <f>COUNTIFS('Audit Raw data'!AM:AM,"Yes",'Audit Raw data'!J:J,A:A,'Audit Raw data'!E:E,'Day wise agent'!F:F)</f>
        <v>0</v>
      </c>
      <c r="J1834">
        <f>COUNTIFS('Audit Raw data'!AM:AM,"NO",'Audit Raw data'!J:J,A:A,'Audit Raw data'!E:E,'Day wise agent'!F:F)</f>
        <v>0</v>
      </c>
      <c r="K1834" s="12" t="str">
        <f t="shared" si="28"/>
        <v xml:space="preserve"> </v>
      </c>
    </row>
    <row r="1835" spans="3:11" x14ac:dyDescent="0.35">
      <c r="C1835" s="32"/>
      <c r="F1835" s="32"/>
      <c r="G1835">
        <f>COUNTIFS('Audit Raw data'!J:J,A:A,'Audit Raw data'!E:E,F:F)</f>
        <v>0</v>
      </c>
      <c r="H1835" s="42" t="str">
        <f>IFERROR(SUMIFS('Audit Raw data'!BZ:BZ,'Audit Raw data'!J:J,A:A,'Audit Raw data'!E:E,F:F)/G1835,"-")</f>
        <v>-</v>
      </c>
      <c r="I1835">
        <f>COUNTIFS('Audit Raw data'!AM:AM,"Yes",'Audit Raw data'!J:J,A:A,'Audit Raw data'!E:E,'Day wise agent'!F:F)</f>
        <v>0</v>
      </c>
      <c r="J1835">
        <f>COUNTIFS('Audit Raw data'!AM:AM,"NO",'Audit Raw data'!J:J,A:A,'Audit Raw data'!E:E,'Day wise agent'!F:F)</f>
        <v>0</v>
      </c>
      <c r="K1835" s="12" t="str">
        <f t="shared" si="28"/>
        <v xml:space="preserve"> </v>
      </c>
    </row>
    <row r="1836" spans="3:11" x14ac:dyDescent="0.35">
      <c r="C1836" s="32"/>
      <c r="F1836" s="32"/>
      <c r="G1836">
        <f>COUNTIFS('Audit Raw data'!J:J,A:A,'Audit Raw data'!E:E,F:F)</f>
        <v>0</v>
      </c>
      <c r="H1836" s="42" t="str">
        <f>IFERROR(SUMIFS('Audit Raw data'!BZ:BZ,'Audit Raw data'!J:J,A:A,'Audit Raw data'!E:E,F:F)/G1836,"-")</f>
        <v>-</v>
      </c>
      <c r="I1836">
        <f>COUNTIFS('Audit Raw data'!AM:AM,"Yes",'Audit Raw data'!J:J,A:A,'Audit Raw data'!E:E,'Day wise agent'!F:F)</f>
        <v>0</v>
      </c>
      <c r="J1836">
        <f>COUNTIFS('Audit Raw data'!AM:AM,"NO",'Audit Raw data'!J:J,A:A,'Audit Raw data'!E:E,'Day wise agent'!F:F)</f>
        <v>0</v>
      </c>
      <c r="K1836" s="12" t="str">
        <f t="shared" si="28"/>
        <v xml:space="preserve"> </v>
      </c>
    </row>
    <row r="1837" spans="3:11" x14ac:dyDescent="0.35">
      <c r="C1837" s="32"/>
      <c r="F1837" s="32"/>
      <c r="G1837">
        <f>COUNTIFS('Audit Raw data'!J:J,A:A,'Audit Raw data'!E:E,F:F)</f>
        <v>0</v>
      </c>
      <c r="H1837" s="42" t="str">
        <f>IFERROR(SUMIFS('Audit Raw data'!BZ:BZ,'Audit Raw data'!J:J,A:A,'Audit Raw data'!E:E,F:F)/G1837,"-")</f>
        <v>-</v>
      </c>
      <c r="I1837">
        <f>COUNTIFS('Audit Raw data'!AM:AM,"Yes",'Audit Raw data'!J:J,A:A,'Audit Raw data'!E:E,'Day wise agent'!F:F)</f>
        <v>0</v>
      </c>
      <c r="J1837">
        <f>COUNTIFS('Audit Raw data'!AM:AM,"NO",'Audit Raw data'!J:J,A:A,'Audit Raw data'!E:E,'Day wise agent'!F:F)</f>
        <v>0</v>
      </c>
      <c r="K1837" s="12" t="str">
        <f t="shared" si="28"/>
        <v xml:space="preserve"> </v>
      </c>
    </row>
    <row r="1838" spans="3:11" x14ac:dyDescent="0.35">
      <c r="C1838" s="32"/>
      <c r="F1838" s="32"/>
      <c r="G1838">
        <f>COUNTIFS('Audit Raw data'!J:J,A:A,'Audit Raw data'!E:E,F:F)</f>
        <v>0</v>
      </c>
      <c r="H1838" s="42" t="str">
        <f>IFERROR(SUMIFS('Audit Raw data'!BZ:BZ,'Audit Raw data'!J:J,A:A,'Audit Raw data'!E:E,F:F)/G1838,"-")</f>
        <v>-</v>
      </c>
      <c r="I1838">
        <f>COUNTIFS('Audit Raw data'!AM:AM,"Yes",'Audit Raw data'!J:J,A:A,'Audit Raw data'!E:E,'Day wise agent'!F:F)</f>
        <v>0</v>
      </c>
      <c r="J1838">
        <f>COUNTIFS('Audit Raw data'!AM:AM,"NO",'Audit Raw data'!J:J,A:A,'Audit Raw data'!E:E,'Day wise agent'!F:F)</f>
        <v>0</v>
      </c>
      <c r="K1838" s="12" t="str">
        <f t="shared" si="28"/>
        <v xml:space="preserve"> </v>
      </c>
    </row>
    <row r="1839" spans="3:11" x14ac:dyDescent="0.35">
      <c r="C1839" s="32"/>
      <c r="F1839" s="32"/>
      <c r="G1839">
        <f>COUNTIFS('Audit Raw data'!J:J,A:A,'Audit Raw data'!E:E,F:F)</f>
        <v>0</v>
      </c>
      <c r="H1839" s="42" t="str">
        <f>IFERROR(SUMIFS('Audit Raw data'!BZ:BZ,'Audit Raw data'!J:J,A:A,'Audit Raw data'!E:E,F:F)/G1839,"-")</f>
        <v>-</v>
      </c>
      <c r="I1839">
        <f>COUNTIFS('Audit Raw data'!AM:AM,"Yes",'Audit Raw data'!J:J,A:A,'Audit Raw data'!E:E,'Day wise agent'!F:F)</f>
        <v>0</v>
      </c>
      <c r="J1839">
        <f>COUNTIFS('Audit Raw data'!AM:AM,"NO",'Audit Raw data'!J:J,A:A,'Audit Raw data'!E:E,'Day wise agent'!F:F)</f>
        <v>0</v>
      </c>
      <c r="K1839" s="12" t="str">
        <f t="shared" si="28"/>
        <v xml:space="preserve"> </v>
      </c>
    </row>
    <row r="1840" spans="3:11" x14ac:dyDescent="0.35">
      <c r="C1840" s="32"/>
      <c r="F1840" s="32"/>
      <c r="G1840">
        <f>COUNTIFS('Audit Raw data'!J:J,A:A,'Audit Raw data'!E:E,F:F)</f>
        <v>0</v>
      </c>
      <c r="H1840" s="42" t="str">
        <f>IFERROR(SUMIFS('Audit Raw data'!BZ:BZ,'Audit Raw data'!J:J,A:A,'Audit Raw data'!E:E,F:F)/G1840,"-")</f>
        <v>-</v>
      </c>
      <c r="I1840">
        <f>COUNTIFS('Audit Raw data'!AM:AM,"Yes",'Audit Raw data'!J:J,A:A,'Audit Raw data'!E:E,'Day wise agent'!F:F)</f>
        <v>0</v>
      </c>
      <c r="J1840">
        <f>COUNTIFS('Audit Raw data'!AM:AM,"NO",'Audit Raw data'!J:J,A:A,'Audit Raw data'!E:E,'Day wise agent'!F:F)</f>
        <v>0</v>
      </c>
      <c r="K1840" s="12" t="str">
        <f t="shared" si="28"/>
        <v xml:space="preserve"> </v>
      </c>
    </row>
    <row r="1841" spans="3:11" x14ac:dyDescent="0.35">
      <c r="C1841" s="32"/>
      <c r="F1841" s="32"/>
      <c r="G1841">
        <f>COUNTIFS('Audit Raw data'!J:J,A:A,'Audit Raw data'!E:E,F:F)</f>
        <v>0</v>
      </c>
      <c r="H1841" s="42" t="str">
        <f>IFERROR(SUMIFS('Audit Raw data'!BZ:BZ,'Audit Raw data'!J:J,A:A,'Audit Raw data'!E:E,F:F)/G1841,"-")</f>
        <v>-</v>
      </c>
      <c r="I1841">
        <f>COUNTIFS('Audit Raw data'!AM:AM,"Yes",'Audit Raw data'!J:J,A:A,'Audit Raw data'!E:E,'Day wise agent'!F:F)</f>
        <v>0</v>
      </c>
      <c r="J1841">
        <f>COUNTIFS('Audit Raw data'!AM:AM,"NO",'Audit Raw data'!J:J,A:A,'Audit Raw data'!E:E,'Day wise agent'!F:F)</f>
        <v>0</v>
      </c>
      <c r="K1841" s="12" t="str">
        <f t="shared" si="28"/>
        <v xml:space="preserve"> </v>
      </c>
    </row>
    <row r="1842" spans="3:11" x14ac:dyDescent="0.35">
      <c r="C1842" s="32"/>
      <c r="F1842" s="32"/>
      <c r="G1842">
        <f>COUNTIFS('Audit Raw data'!J:J,A:A,'Audit Raw data'!E:E,F:F)</f>
        <v>0</v>
      </c>
      <c r="H1842" s="42" t="str">
        <f>IFERROR(SUMIFS('Audit Raw data'!BZ:BZ,'Audit Raw data'!J:J,A:A,'Audit Raw data'!E:E,F:F)/G1842,"-")</f>
        <v>-</v>
      </c>
      <c r="I1842">
        <f>COUNTIFS('Audit Raw data'!AM:AM,"Yes",'Audit Raw data'!J:J,A:A,'Audit Raw data'!E:E,'Day wise agent'!F:F)</f>
        <v>0</v>
      </c>
      <c r="J1842">
        <f>COUNTIFS('Audit Raw data'!AM:AM,"NO",'Audit Raw data'!J:J,A:A,'Audit Raw data'!E:E,'Day wise agent'!F:F)</f>
        <v>0</v>
      </c>
      <c r="K1842" s="12" t="str">
        <f t="shared" si="28"/>
        <v xml:space="preserve"> </v>
      </c>
    </row>
    <row r="1843" spans="3:11" x14ac:dyDescent="0.35">
      <c r="C1843" s="32"/>
      <c r="F1843" s="32"/>
      <c r="G1843">
        <f>COUNTIFS('Audit Raw data'!J:J,A:A,'Audit Raw data'!E:E,F:F)</f>
        <v>0</v>
      </c>
      <c r="H1843" s="42" t="str">
        <f>IFERROR(SUMIFS('Audit Raw data'!BZ:BZ,'Audit Raw data'!J:J,A:A,'Audit Raw data'!E:E,F:F)/G1843,"-")</f>
        <v>-</v>
      </c>
      <c r="I1843">
        <f>COUNTIFS('Audit Raw data'!AM:AM,"Yes",'Audit Raw data'!J:J,A:A,'Audit Raw data'!E:E,'Day wise agent'!F:F)</f>
        <v>0</v>
      </c>
      <c r="J1843">
        <f>COUNTIFS('Audit Raw data'!AM:AM,"NO",'Audit Raw data'!J:J,A:A,'Audit Raw data'!E:E,'Day wise agent'!F:F)</f>
        <v>0</v>
      </c>
      <c r="K1843" s="12" t="str">
        <f t="shared" si="28"/>
        <v xml:space="preserve"> </v>
      </c>
    </row>
    <row r="1844" spans="3:11" x14ac:dyDescent="0.35">
      <c r="C1844" s="32"/>
      <c r="F1844" s="32"/>
      <c r="G1844">
        <f>COUNTIFS('Audit Raw data'!J:J,A:A,'Audit Raw data'!E:E,F:F)</f>
        <v>0</v>
      </c>
      <c r="H1844" s="42" t="str">
        <f>IFERROR(SUMIFS('Audit Raw data'!BZ:BZ,'Audit Raw data'!J:J,A:A,'Audit Raw data'!E:E,F:F)/G1844,"-")</f>
        <v>-</v>
      </c>
      <c r="I1844">
        <f>COUNTIFS('Audit Raw data'!AM:AM,"Yes",'Audit Raw data'!J:J,A:A,'Audit Raw data'!E:E,'Day wise agent'!F:F)</f>
        <v>0</v>
      </c>
      <c r="J1844">
        <f>COUNTIFS('Audit Raw data'!AM:AM,"NO",'Audit Raw data'!J:J,A:A,'Audit Raw data'!E:E,'Day wise agent'!F:F)</f>
        <v>0</v>
      </c>
      <c r="K1844" s="12" t="str">
        <f t="shared" si="28"/>
        <v xml:space="preserve"> </v>
      </c>
    </row>
    <row r="1845" spans="3:11" x14ac:dyDescent="0.35">
      <c r="C1845" s="32"/>
      <c r="F1845" s="32"/>
      <c r="G1845">
        <f>COUNTIFS('Audit Raw data'!J:J,A:A,'Audit Raw data'!E:E,F:F)</f>
        <v>0</v>
      </c>
      <c r="H1845" s="42" t="str">
        <f>IFERROR(SUMIFS('Audit Raw data'!BZ:BZ,'Audit Raw data'!J:J,A:A,'Audit Raw data'!E:E,F:F)/G1845,"-")</f>
        <v>-</v>
      </c>
      <c r="I1845">
        <f>COUNTIFS('Audit Raw data'!AM:AM,"Yes",'Audit Raw data'!J:J,A:A,'Audit Raw data'!E:E,'Day wise agent'!F:F)</f>
        <v>0</v>
      </c>
      <c r="J1845">
        <f>COUNTIFS('Audit Raw data'!AM:AM,"NO",'Audit Raw data'!J:J,A:A,'Audit Raw data'!E:E,'Day wise agent'!F:F)</f>
        <v>0</v>
      </c>
      <c r="K1845" s="12" t="str">
        <f t="shared" si="28"/>
        <v xml:space="preserve"> </v>
      </c>
    </row>
    <row r="1846" spans="3:11" x14ac:dyDescent="0.35">
      <c r="C1846" s="32"/>
      <c r="F1846" s="32"/>
      <c r="G1846">
        <f>COUNTIFS('Audit Raw data'!J:J,A:A,'Audit Raw data'!E:E,F:F)</f>
        <v>0</v>
      </c>
      <c r="H1846" s="42" t="str">
        <f>IFERROR(SUMIFS('Audit Raw data'!BZ:BZ,'Audit Raw data'!J:J,A:A,'Audit Raw data'!E:E,F:F)/G1846,"-")</f>
        <v>-</v>
      </c>
      <c r="I1846">
        <f>COUNTIFS('Audit Raw data'!AM:AM,"Yes",'Audit Raw data'!J:J,A:A,'Audit Raw data'!E:E,'Day wise agent'!F:F)</f>
        <v>0</v>
      </c>
      <c r="J1846">
        <f>COUNTIFS('Audit Raw data'!AM:AM,"NO",'Audit Raw data'!J:J,A:A,'Audit Raw data'!E:E,'Day wise agent'!F:F)</f>
        <v>0</v>
      </c>
      <c r="K1846" s="12" t="str">
        <f t="shared" si="28"/>
        <v xml:space="preserve"> </v>
      </c>
    </row>
    <row r="1847" spans="3:11" x14ac:dyDescent="0.35">
      <c r="C1847" s="32"/>
      <c r="F1847" s="32"/>
      <c r="G1847">
        <f>COUNTIFS('Audit Raw data'!J:J,A:A,'Audit Raw data'!E:E,F:F)</f>
        <v>0</v>
      </c>
      <c r="H1847" s="42" t="str">
        <f>IFERROR(SUMIFS('Audit Raw data'!BZ:BZ,'Audit Raw data'!J:J,A:A,'Audit Raw data'!E:E,F:F)/G1847,"-")</f>
        <v>-</v>
      </c>
      <c r="I1847">
        <f>COUNTIFS('Audit Raw data'!AM:AM,"Yes",'Audit Raw data'!J:J,A:A,'Audit Raw data'!E:E,'Day wise agent'!F:F)</f>
        <v>0</v>
      </c>
      <c r="J1847">
        <f>COUNTIFS('Audit Raw data'!AM:AM,"NO",'Audit Raw data'!J:J,A:A,'Audit Raw data'!E:E,'Day wise agent'!F:F)</f>
        <v>0</v>
      </c>
      <c r="K1847" s="12" t="str">
        <f t="shared" si="28"/>
        <v xml:space="preserve"> </v>
      </c>
    </row>
    <row r="1848" spans="3:11" x14ac:dyDescent="0.35">
      <c r="C1848" s="32"/>
      <c r="F1848" s="32"/>
      <c r="G1848">
        <f>COUNTIFS('Audit Raw data'!J:J,A:A,'Audit Raw data'!E:E,F:F)</f>
        <v>0</v>
      </c>
      <c r="H1848" s="42" t="str">
        <f>IFERROR(SUMIFS('Audit Raw data'!BZ:BZ,'Audit Raw data'!J:J,A:A,'Audit Raw data'!E:E,F:F)/G1848,"-")</f>
        <v>-</v>
      </c>
      <c r="I1848">
        <f>COUNTIFS('Audit Raw data'!AM:AM,"Yes",'Audit Raw data'!J:J,A:A,'Audit Raw data'!E:E,'Day wise agent'!F:F)</f>
        <v>0</v>
      </c>
      <c r="J1848">
        <f>COUNTIFS('Audit Raw data'!AM:AM,"NO",'Audit Raw data'!J:J,A:A,'Audit Raw data'!E:E,'Day wise agent'!F:F)</f>
        <v>0</v>
      </c>
      <c r="K1848" s="12" t="str">
        <f t="shared" si="28"/>
        <v xml:space="preserve"> </v>
      </c>
    </row>
    <row r="1849" spans="3:11" x14ac:dyDescent="0.35">
      <c r="C1849" s="32"/>
      <c r="F1849" s="32"/>
      <c r="G1849">
        <f>COUNTIFS('Audit Raw data'!J:J,A:A,'Audit Raw data'!E:E,F:F)</f>
        <v>0</v>
      </c>
      <c r="H1849" s="42" t="str">
        <f>IFERROR(SUMIFS('Audit Raw data'!BZ:BZ,'Audit Raw data'!J:J,A:A,'Audit Raw data'!E:E,F:F)/G1849,"-")</f>
        <v>-</v>
      </c>
      <c r="I1849">
        <f>COUNTIFS('Audit Raw data'!AM:AM,"Yes",'Audit Raw data'!J:J,A:A,'Audit Raw data'!E:E,'Day wise agent'!F:F)</f>
        <v>0</v>
      </c>
      <c r="J1849">
        <f>COUNTIFS('Audit Raw data'!AM:AM,"NO",'Audit Raw data'!J:J,A:A,'Audit Raw data'!E:E,'Day wise agent'!F:F)</f>
        <v>0</v>
      </c>
      <c r="K1849" s="12" t="str">
        <f t="shared" si="28"/>
        <v xml:space="preserve"> </v>
      </c>
    </row>
    <row r="1850" spans="3:11" x14ac:dyDescent="0.35">
      <c r="C1850" s="32"/>
      <c r="F1850" s="32"/>
      <c r="G1850">
        <f>COUNTIFS('Audit Raw data'!J:J,A:A,'Audit Raw data'!E:E,F:F)</f>
        <v>0</v>
      </c>
      <c r="H1850" s="42" t="str">
        <f>IFERROR(SUMIFS('Audit Raw data'!BZ:BZ,'Audit Raw data'!J:J,A:A,'Audit Raw data'!E:E,F:F)/G1850,"-")</f>
        <v>-</v>
      </c>
      <c r="I1850">
        <f>COUNTIFS('Audit Raw data'!AM:AM,"Yes",'Audit Raw data'!J:J,A:A,'Audit Raw data'!E:E,'Day wise agent'!F:F)</f>
        <v>0</v>
      </c>
      <c r="J1850">
        <f>COUNTIFS('Audit Raw data'!AM:AM,"NO",'Audit Raw data'!J:J,A:A,'Audit Raw data'!E:E,'Day wise agent'!F:F)</f>
        <v>0</v>
      </c>
      <c r="K1850" s="12" t="str">
        <f t="shared" si="28"/>
        <v xml:space="preserve"> </v>
      </c>
    </row>
    <row r="1851" spans="3:11" x14ac:dyDescent="0.35">
      <c r="C1851" s="32"/>
      <c r="F1851" s="32"/>
      <c r="G1851">
        <f>COUNTIFS('Audit Raw data'!J:J,A:A,'Audit Raw data'!E:E,F:F)</f>
        <v>0</v>
      </c>
      <c r="H1851" s="42" t="str">
        <f>IFERROR(SUMIFS('Audit Raw data'!BZ:BZ,'Audit Raw data'!J:J,A:A,'Audit Raw data'!E:E,F:F)/G1851,"-")</f>
        <v>-</v>
      </c>
      <c r="I1851">
        <f>COUNTIFS('Audit Raw data'!AM:AM,"Yes",'Audit Raw data'!J:J,A:A,'Audit Raw data'!E:E,'Day wise agent'!F:F)</f>
        <v>0</v>
      </c>
      <c r="J1851">
        <f>COUNTIFS('Audit Raw data'!AM:AM,"NO",'Audit Raw data'!J:J,A:A,'Audit Raw data'!E:E,'Day wise agent'!F:F)</f>
        <v>0</v>
      </c>
      <c r="K1851" s="12" t="str">
        <f t="shared" si="28"/>
        <v xml:space="preserve"> </v>
      </c>
    </row>
    <row r="1852" spans="3:11" x14ac:dyDescent="0.35">
      <c r="C1852" s="32"/>
      <c r="F1852" s="32"/>
      <c r="G1852">
        <f>COUNTIFS('Audit Raw data'!J:J,A:A,'Audit Raw data'!E:E,F:F)</f>
        <v>0</v>
      </c>
      <c r="H1852" s="42" t="str">
        <f>IFERROR(SUMIFS('Audit Raw data'!BZ:BZ,'Audit Raw data'!J:J,A:A,'Audit Raw data'!E:E,F:F)/G1852,"-")</f>
        <v>-</v>
      </c>
      <c r="I1852">
        <f>COUNTIFS('Audit Raw data'!AM:AM,"Yes",'Audit Raw data'!J:J,A:A,'Audit Raw data'!E:E,'Day wise agent'!F:F)</f>
        <v>0</v>
      </c>
      <c r="J1852">
        <f>COUNTIFS('Audit Raw data'!AM:AM,"NO",'Audit Raw data'!J:J,A:A,'Audit Raw data'!E:E,'Day wise agent'!F:F)</f>
        <v>0</v>
      </c>
      <c r="K1852" s="12" t="str">
        <f t="shared" si="28"/>
        <v xml:space="preserve"> </v>
      </c>
    </row>
    <row r="1853" spans="3:11" x14ac:dyDescent="0.35">
      <c r="C1853" s="32"/>
      <c r="F1853" s="32"/>
      <c r="G1853">
        <f>COUNTIFS('Audit Raw data'!J:J,A:A,'Audit Raw data'!E:E,F:F)</f>
        <v>0</v>
      </c>
      <c r="H1853" s="42" t="str">
        <f>IFERROR(SUMIFS('Audit Raw data'!BZ:BZ,'Audit Raw data'!J:J,A:A,'Audit Raw data'!E:E,F:F)/G1853,"-")</f>
        <v>-</v>
      </c>
      <c r="I1853">
        <f>COUNTIFS('Audit Raw data'!AM:AM,"Yes",'Audit Raw data'!J:J,A:A,'Audit Raw data'!E:E,'Day wise agent'!F:F)</f>
        <v>0</v>
      </c>
      <c r="J1853">
        <f>COUNTIFS('Audit Raw data'!AM:AM,"NO",'Audit Raw data'!J:J,A:A,'Audit Raw data'!E:E,'Day wise agent'!F:F)</f>
        <v>0</v>
      </c>
      <c r="K1853" s="12" t="str">
        <f t="shared" si="28"/>
        <v xml:space="preserve"> </v>
      </c>
    </row>
    <row r="1854" spans="3:11" x14ac:dyDescent="0.35">
      <c r="C1854" s="32"/>
      <c r="F1854" s="32"/>
      <c r="G1854">
        <f>COUNTIFS('Audit Raw data'!J:J,A:A,'Audit Raw data'!E:E,F:F)</f>
        <v>0</v>
      </c>
      <c r="H1854" s="42" t="str">
        <f>IFERROR(SUMIFS('Audit Raw data'!BZ:BZ,'Audit Raw data'!J:J,A:A,'Audit Raw data'!E:E,F:F)/G1854,"-")</f>
        <v>-</v>
      </c>
      <c r="I1854">
        <f>COUNTIFS('Audit Raw data'!AM:AM,"Yes",'Audit Raw data'!J:J,A:A,'Audit Raw data'!E:E,'Day wise agent'!F:F)</f>
        <v>0</v>
      </c>
      <c r="J1854">
        <f>COUNTIFS('Audit Raw data'!AM:AM,"NO",'Audit Raw data'!J:J,A:A,'Audit Raw data'!E:E,'Day wise agent'!F:F)</f>
        <v>0</v>
      </c>
      <c r="K1854" s="12" t="str">
        <f t="shared" si="28"/>
        <v xml:space="preserve"> </v>
      </c>
    </row>
    <row r="1855" spans="3:11" x14ac:dyDescent="0.35">
      <c r="C1855" s="32"/>
      <c r="F1855" s="32"/>
      <c r="G1855">
        <f>COUNTIFS('Audit Raw data'!J:J,A:A,'Audit Raw data'!E:E,F:F)</f>
        <v>0</v>
      </c>
      <c r="H1855" s="42" t="str">
        <f>IFERROR(SUMIFS('Audit Raw data'!BZ:BZ,'Audit Raw data'!J:J,A:A,'Audit Raw data'!E:E,F:F)/G1855,"-")</f>
        <v>-</v>
      </c>
      <c r="I1855">
        <f>COUNTIFS('Audit Raw data'!AM:AM,"Yes",'Audit Raw data'!J:J,A:A,'Audit Raw data'!E:E,'Day wise agent'!F:F)</f>
        <v>0</v>
      </c>
      <c r="J1855">
        <f>COUNTIFS('Audit Raw data'!AM:AM,"NO",'Audit Raw data'!J:J,A:A,'Audit Raw data'!E:E,'Day wise agent'!F:F)</f>
        <v>0</v>
      </c>
      <c r="K1855" s="12" t="str">
        <f t="shared" si="28"/>
        <v xml:space="preserve"> </v>
      </c>
    </row>
    <row r="1856" spans="3:11" x14ac:dyDescent="0.35">
      <c r="C1856" s="32"/>
      <c r="F1856" s="32"/>
      <c r="G1856">
        <f>COUNTIFS('Audit Raw data'!J:J,A:A,'Audit Raw data'!E:E,F:F)</f>
        <v>0</v>
      </c>
      <c r="H1856" s="42" t="str">
        <f>IFERROR(SUMIFS('Audit Raw data'!BZ:BZ,'Audit Raw data'!J:J,A:A,'Audit Raw data'!E:E,F:F)/G1856,"-")</f>
        <v>-</v>
      </c>
      <c r="I1856">
        <f>COUNTIFS('Audit Raw data'!AM:AM,"Yes",'Audit Raw data'!J:J,A:A,'Audit Raw data'!E:E,'Day wise agent'!F:F)</f>
        <v>0</v>
      </c>
      <c r="J1856">
        <f>COUNTIFS('Audit Raw data'!AM:AM,"NO",'Audit Raw data'!J:J,A:A,'Audit Raw data'!E:E,'Day wise agent'!F:F)</f>
        <v>0</v>
      </c>
      <c r="K1856" s="12" t="str">
        <f t="shared" si="28"/>
        <v xml:space="preserve"> </v>
      </c>
    </row>
    <row r="1857" spans="3:11" x14ac:dyDescent="0.35">
      <c r="C1857" s="32"/>
      <c r="F1857" s="32"/>
      <c r="G1857">
        <f>COUNTIFS('Audit Raw data'!J:J,A:A,'Audit Raw data'!E:E,F:F)</f>
        <v>0</v>
      </c>
      <c r="H1857" s="42" t="str">
        <f>IFERROR(SUMIFS('Audit Raw data'!BZ:BZ,'Audit Raw data'!J:J,A:A,'Audit Raw data'!E:E,F:F)/G1857,"-")</f>
        <v>-</v>
      </c>
      <c r="I1857">
        <f>COUNTIFS('Audit Raw data'!AM:AM,"Yes",'Audit Raw data'!J:J,A:A,'Audit Raw data'!E:E,'Day wise agent'!F:F)</f>
        <v>0</v>
      </c>
      <c r="J1857">
        <f>COUNTIFS('Audit Raw data'!AM:AM,"NO",'Audit Raw data'!J:J,A:A,'Audit Raw data'!E:E,'Day wise agent'!F:F)</f>
        <v>0</v>
      </c>
      <c r="K1857" s="12" t="str">
        <f t="shared" si="28"/>
        <v xml:space="preserve"> </v>
      </c>
    </row>
    <row r="1858" spans="3:11" x14ac:dyDescent="0.35">
      <c r="C1858" s="32"/>
      <c r="F1858" s="32"/>
      <c r="G1858">
        <f>COUNTIFS('Audit Raw data'!J:J,A:A,'Audit Raw data'!E:E,F:F)</f>
        <v>0</v>
      </c>
      <c r="H1858" s="42" t="str">
        <f>IFERROR(SUMIFS('Audit Raw data'!BZ:BZ,'Audit Raw data'!J:J,A:A,'Audit Raw data'!E:E,F:F)/G1858,"-")</f>
        <v>-</v>
      </c>
      <c r="I1858">
        <f>COUNTIFS('Audit Raw data'!AM:AM,"Yes",'Audit Raw data'!J:J,A:A,'Audit Raw data'!E:E,'Day wise agent'!F:F)</f>
        <v>0</v>
      </c>
      <c r="J1858">
        <f>COUNTIFS('Audit Raw data'!AM:AM,"NO",'Audit Raw data'!J:J,A:A,'Audit Raw data'!E:E,'Day wise agent'!F:F)</f>
        <v>0</v>
      </c>
      <c r="K1858" s="12" t="str">
        <f t="shared" si="28"/>
        <v xml:space="preserve"> </v>
      </c>
    </row>
    <row r="1859" spans="3:11" x14ac:dyDescent="0.35">
      <c r="C1859" s="32"/>
      <c r="F1859" s="32"/>
      <c r="G1859">
        <f>COUNTIFS('Audit Raw data'!J:J,A:A,'Audit Raw data'!E:E,F:F)</f>
        <v>0</v>
      </c>
      <c r="H1859" s="42" t="str">
        <f>IFERROR(SUMIFS('Audit Raw data'!BZ:BZ,'Audit Raw data'!J:J,A:A,'Audit Raw data'!E:E,F:F)/G1859,"-")</f>
        <v>-</v>
      </c>
      <c r="I1859">
        <f>COUNTIFS('Audit Raw data'!AM:AM,"Yes",'Audit Raw data'!J:J,A:A,'Audit Raw data'!E:E,'Day wise agent'!F:F)</f>
        <v>0</v>
      </c>
      <c r="J1859">
        <f>COUNTIFS('Audit Raw data'!AM:AM,"NO",'Audit Raw data'!J:J,A:A,'Audit Raw data'!E:E,'Day wise agent'!F:F)</f>
        <v>0</v>
      </c>
      <c r="K1859" s="12" t="str">
        <f t="shared" ref="K1859:K1922" si="29">IFERROR(I1859/G1859," ")</f>
        <v xml:space="preserve"> </v>
      </c>
    </row>
    <row r="1860" spans="3:11" x14ac:dyDescent="0.35">
      <c r="C1860" s="32"/>
      <c r="F1860" s="32"/>
      <c r="G1860">
        <f>COUNTIFS('Audit Raw data'!J:J,A:A,'Audit Raw data'!E:E,F:F)</f>
        <v>0</v>
      </c>
      <c r="H1860" s="42" t="str">
        <f>IFERROR(SUMIFS('Audit Raw data'!BZ:BZ,'Audit Raw data'!J:J,A:A,'Audit Raw data'!E:E,F:F)/G1860,"-")</f>
        <v>-</v>
      </c>
      <c r="I1860">
        <f>COUNTIFS('Audit Raw data'!AM:AM,"Yes",'Audit Raw data'!J:J,A:A,'Audit Raw data'!E:E,'Day wise agent'!F:F)</f>
        <v>0</v>
      </c>
      <c r="J1860">
        <f>COUNTIFS('Audit Raw data'!AM:AM,"NO",'Audit Raw data'!J:J,A:A,'Audit Raw data'!E:E,'Day wise agent'!F:F)</f>
        <v>0</v>
      </c>
      <c r="K1860" s="12" t="str">
        <f t="shared" si="29"/>
        <v xml:space="preserve"> </v>
      </c>
    </row>
    <row r="1861" spans="3:11" x14ac:dyDescent="0.35">
      <c r="C1861" s="32"/>
      <c r="F1861" s="32"/>
      <c r="G1861">
        <f>COUNTIFS('Audit Raw data'!J:J,A:A,'Audit Raw data'!E:E,F:F)</f>
        <v>0</v>
      </c>
      <c r="H1861" s="42" t="str">
        <f>IFERROR(SUMIFS('Audit Raw data'!BZ:BZ,'Audit Raw data'!J:J,A:A,'Audit Raw data'!E:E,F:F)/G1861,"-")</f>
        <v>-</v>
      </c>
      <c r="I1861">
        <f>COUNTIFS('Audit Raw data'!AM:AM,"Yes",'Audit Raw data'!J:J,A:A,'Audit Raw data'!E:E,'Day wise agent'!F:F)</f>
        <v>0</v>
      </c>
      <c r="J1861">
        <f>COUNTIFS('Audit Raw data'!AM:AM,"NO",'Audit Raw data'!J:J,A:A,'Audit Raw data'!E:E,'Day wise agent'!F:F)</f>
        <v>0</v>
      </c>
      <c r="K1861" s="12" t="str">
        <f t="shared" si="29"/>
        <v xml:space="preserve"> </v>
      </c>
    </row>
    <row r="1862" spans="3:11" x14ac:dyDescent="0.35">
      <c r="C1862" s="32"/>
      <c r="F1862" s="32"/>
      <c r="G1862">
        <f>COUNTIFS('Audit Raw data'!J:J,A:A,'Audit Raw data'!E:E,F:F)</f>
        <v>0</v>
      </c>
      <c r="H1862" s="42" t="str">
        <f>IFERROR(SUMIFS('Audit Raw data'!BZ:BZ,'Audit Raw data'!J:J,A:A,'Audit Raw data'!E:E,F:F)/G1862,"-")</f>
        <v>-</v>
      </c>
      <c r="I1862">
        <f>COUNTIFS('Audit Raw data'!AM:AM,"Yes",'Audit Raw data'!J:J,A:A,'Audit Raw data'!E:E,'Day wise agent'!F:F)</f>
        <v>0</v>
      </c>
      <c r="J1862">
        <f>COUNTIFS('Audit Raw data'!AM:AM,"NO",'Audit Raw data'!J:J,A:A,'Audit Raw data'!E:E,'Day wise agent'!F:F)</f>
        <v>0</v>
      </c>
      <c r="K1862" s="12" t="str">
        <f t="shared" si="29"/>
        <v xml:space="preserve"> </v>
      </c>
    </row>
    <row r="1863" spans="3:11" x14ac:dyDescent="0.35">
      <c r="C1863" s="32"/>
      <c r="F1863" s="32"/>
      <c r="G1863">
        <f>COUNTIFS('Audit Raw data'!J:J,A:A,'Audit Raw data'!E:E,F:F)</f>
        <v>0</v>
      </c>
      <c r="H1863" s="42" t="str">
        <f>IFERROR(SUMIFS('Audit Raw data'!BZ:BZ,'Audit Raw data'!J:J,A:A,'Audit Raw data'!E:E,F:F)/G1863,"-")</f>
        <v>-</v>
      </c>
      <c r="I1863">
        <f>COUNTIFS('Audit Raw data'!AM:AM,"Yes",'Audit Raw data'!J:J,A:A,'Audit Raw data'!E:E,'Day wise agent'!F:F)</f>
        <v>0</v>
      </c>
      <c r="J1863">
        <f>COUNTIFS('Audit Raw data'!AM:AM,"NO",'Audit Raw data'!J:J,A:A,'Audit Raw data'!E:E,'Day wise agent'!F:F)</f>
        <v>0</v>
      </c>
      <c r="K1863" s="12" t="str">
        <f t="shared" si="29"/>
        <v xml:space="preserve"> </v>
      </c>
    </row>
    <row r="1864" spans="3:11" x14ac:dyDescent="0.35">
      <c r="C1864" s="32"/>
      <c r="F1864" s="32"/>
      <c r="G1864">
        <f>COUNTIFS('Audit Raw data'!J:J,A:A,'Audit Raw data'!E:E,F:F)</f>
        <v>0</v>
      </c>
      <c r="H1864" s="42" t="str">
        <f>IFERROR(SUMIFS('Audit Raw data'!BZ:BZ,'Audit Raw data'!J:J,A:A,'Audit Raw data'!E:E,F:F)/G1864,"-")</f>
        <v>-</v>
      </c>
      <c r="I1864">
        <f>COUNTIFS('Audit Raw data'!AM:AM,"Yes",'Audit Raw data'!J:J,A:A,'Audit Raw data'!E:E,'Day wise agent'!F:F)</f>
        <v>0</v>
      </c>
      <c r="J1864">
        <f>COUNTIFS('Audit Raw data'!AM:AM,"NO",'Audit Raw data'!J:J,A:A,'Audit Raw data'!E:E,'Day wise agent'!F:F)</f>
        <v>0</v>
      </c>
      <c r="K1864" s="12" t="str">
        <f t="shared" si="29"/>
        <v xml:space="preserve"> </v>
      </c>
    </row>
    <row r="1865" spans="3:11" x14ac:dyDescent="0.35">
      <c r="C1865" s="32"/>
      <c r="F1865" s="32"/>
      <c r="G1865">
        <f>COUNTIFS('Audit Raw data'!J:J,A:A,'Audit Raw data'!E:E,F:F)</f>
        <v>0</v>
      </c>
      <c r="H1865" s="42" t="str">
        <f>IFERROR(SUMIFS('Audit Raw data'!BZ:BZ,'Audit Raw data'!J:J,A:A,'Audit Raw data'!E:E,F:F)/G1865,"-")</f>
        <v>-</v>
      </c>
      <c r="I1865">
        <f>COUNTIFS('Audit Raw data'!AM:AM,"Yes",'Audit Raw data'!J:J,A:A,'Audit Raw data'!E:E,'Day wise agent'!F:F)</f>
        <v>0</v>
      </c>
      <c r="J1865">
        <f>COUNTIFS('Audit Raw data'!AM:AM,"NO",'Audit Raw data'!J:J,A:A,'Audit Raw data'!E:E,'Day wise agent'!F:F)</f>
        <v>0</v>
      </c>
      <c r="K1865" s="12" t="str">
        <f t="shared" si="29"/>
        <v xml:space="preserve"> </v>
      </c>
    </row>
    <row r="1866" spans="3:11" x14ac:dyDescent="0.35">
      <c r="C1866" s="32"/>
      <c r="F1866" s="32"/>
      <c r="G1866">
        <f>COUNTIFS('Audit Raw data'!J:J,A:A,'Audit Raw data'!E:E,F:F)</f>
        <v>0</v>
      </c>
      <c r="H1866" s="42" t="str">
        <f>IFERROR(SUMIFS('Audit Raw data'!BZ:BZ,'Audit Raw data'!J:J,A:A,'Audit Raw data'!E:E,F:F)/G1866,"-")</f>
        <v>-</v>
      </c>
      <c r="I1866">
        <f>COUNTIFS('Audit Raw data'!AM:AM,"Yes",'Audit Raw data'!J:J,A:A,'Audit Raw data'!E:E,'Day wise agent'!F:F)</f>
        <v>0</v>
      </c>
      <c r="J1866">
        <f>COUNTIFS('Audit Raw data'!AM:AM,"NO",'Audit Raw data'!J:J,A:A,'Audit Raw data'!E:E,'Day wise agent'!F:F)</f>
        <v>0</v>
      </c>
      <c r="K1866" s="12" t="str">
        <f t="shared" si="29"/>
        <v xml:space="preserve"> </v>
      </c>
    </row>
    <row r="1867" spans="3:11" x14ac:dyDescent="0.35">
      <c r="C1867" s="32"/>
      <c r="F1867" s="32"/>
      <c r="G1867">
        <f>COUNTIFS('Audit Raw data'!J:J,A:A,'Audit Raw data'!E:E,F:F)</f>
        <v>0</v>
      </c>
      <c r="H1867" s="42" t="str">
        <f>IFERROR(SUMIFS('Audit Raw data'!BZ:BZ,'Audit Raw data'!J:J,A:A,'Audit Raw data'!E:E,F:F)/G1867,"-")</f>
        <v>-</v>
      </c>
      <c r="I1867">
        <f>COUNTIFS('Audit Raw data'!AM:AM,"Yes",'Audit Raw data'!J:J,A:A,'Audit Raw data'!E:E,'Day wise agent'!F:F)</f>
        <v>0</v>
      </c>
      <c r="J1867">
        <f>COUNTIFS('Audit Raw data'!AM:AM,"NO",'Audit Raw data'!J:J,A:A,'Audit Raw data'!E:E,'Day wise agent'!F:F)</f>
        <v>0</v>
      </c>
      <c r="K1867" s="12" t="str">
        <f t="shared" si="29"/>
        <v xml:space="preserve"> </v>
      </c>
    </row>
    <row r="1868" spans="3:11" x14ac:dyDescent="0.35">
      <c r="C1868" s="32"/>
      <c r="F1868" s="32"/>
      <c r="G1868">
        <f>COUNTIFS('Audit Raw data'!J:J,A:A,'Audit Raw data'!E:E,F:F)</f>
        <v>0</v>
      </c>
      <c r="H1868" s="42" t="str">
        <f>IFERROR(SUMIFS('Audit Raw data'!BZ:BZ,'Audit Raw data'!J:J,A:A,'Audit Raw data'!E:E,F:F)/G1868,"-")</f>
        <v>-</v>
      </c>
      <c r="I1868">
        <f>COUNTIFS('Audit Raw data'!AM:AM,"Yes",'Audit Raw data'!J:J,A:A,'Audit Raw data'!E:E,'Day wise agent'!F:F)</f>
        <v>0</v>
      </c>
      <c r="J1868">
        <f>COUNTIFS('Audit Raw data'!AM:AM,"NO",'Audit Raw data'!J:J,A:A,'Audit Raw data'!E:E,'Day wise agent'!F:F)</f>
        <v>0</v>
      </c>
      <c r="K1868" s="12" t="str">
        <f t="shared" si="29"/>
        <v xml:space="preserve"> </v>
      </c>
    </row>
    <row r="1869" spans="3:11" x14ac:dyDescent="0.35">
      <c r="C1869" s="32"/>
      <c r="F1869" s="32"/>
      <c r="G1869">
        <f>COUNTIFS('Audit Raw data'!J:J,A:A,'Audit Raw data'!E:E,F:F)</f>
        <v>0</v>
      </c>
      <c r="H1869" s="42" t="str">
        <f>IFERROR(SUMIFS('Audit Raw data'!BZ:BZ,'Audit Raw data'!J:J,A:A,'Audit Raw data'!E:E,F:F)/G1869,"-")</f>
        <v>-</v>
      </c>
      <c r="I1869">
        <f>COUNTIFS('Audit Raw data'!AM:AM,"Yes",'Audit Raw data'!J:J,A:A,'Audit Raw data'!E:E,'Day wise agent'!F:F)</f>
        <v>0</v>
      </c>
      <c r="J1869">
        <f>COUNTIFS('Audit Raw data'!AM:AM,"NO",'Audit Raw data'!J:J,A:A,'Audit Raw data'!E:E,'Day wise agent'!F:F)</f>
        <v>0</v>
      </c>
      <c r="K1869" s="12" t="str">
        <f t="shared" si="29"/>
        <v xml:space="preserve"> </v>
      </c>
    </row>
    <row r="1870" spans="3:11" x14ac:dyDescent="0.35">
      <c r="C1870" s="32"/>
      <c r="F1870" s="32"/>
      <c r="G1870">
        <f>COUNTIFS('Audit Raw data'!J:J,A:A,'Audit Raw data'!E:E,F:F)</f>
        <v>0</v>
      </c>
      <c r="H1870" s="42" t="str">
        <f>IFERROR(SUMIFS('Audit Raw data'!BZ:BZ,'Audit Raw data'!J:J,A:A,'Audit Raw data'!E:E,F:F)/G1870,"-")</f>
        <v>-</v>
      </c>
      <c r="I1870">
        <f>COUNTIFS('Audit Raw data'!AM:AM,"Yes",'Audit Raw data'!J:J,A:A,'Audit Raw data'!E:E,'Day wise agent'!F:F)</f>
        <v>0</v>
      </c>
      <c r="J1870">
        <f>COUNTIFS('Audit Raw data'!AM:AM,"NO",'Audit Raw data'!J:J,A:A,'Audit Raw data'!E:E,'Day wise agent'!F:F)</f>
        <v>0</v>
      </c>
      <c r="K1870" s="12" t="str">
        <f t="shared" si="29"/>
        <v xml:space="preserve"> </v>
      </c>
    </row>
    <row r="1871" spans="3:11" x14ac:dyDescent="0.35">
      <c r="C1871" s="32"/>
      <c r="F1871" s="32"/>
      <c r="G1871">
        <f>COUNTIFS('Audit Raw data'!J:J,A:A,'Audit Raw data'!E:E,F:F)</f>
        <v>0</v>
      </c>
      <c r="H1871" s="42" t="str">
        <f>IFERROR(SUMIFS('Audit Raw data'!BZ:BZ,'Audit Raw data'!J:J,A:A,'Audit Raw data'!E:E,F:F)/G1871,"-")</f>
        <v>-</v>
      </c>
      <c r="I1871">
        <f>COUNTIFS('Audit Raw data'!AM:AM,"Yes",'Audit Raw data'!J:J,A:A,'Audit Raw data'!E:E,'Day wise agent'!F:F)</f>
        <v>0</v>
      </c>
      <c r="J1871">
        <f>COUNTIFS('Audit Raw data'!AM:AM,"NO",'Audit Raw data'!J:J,A:A,'Audit Raw data'!E:E,'Day wise agent'!F:F)</f>
        <v>0</v>
      </c>
      <c r="K1871" s="12" t="str">
        <f t="shared" si="29"/>
        <v xml:space="preserve"> </v>
      </c>
    </row>
    <row r="1872" spans="3:11" x14ac:dyDescent="0.35">
      <c r="C1872" s="32"/>
      <c r="F1872" s="32"/>
      <c r="G1872">
        <f>COUNTIFS('Audit Raw data'!J:J,A:A,'Audit Raw data'!E:E,F:F)</f>
        <v>0</v>
      </c>
      <c r="H1872" s="42" t="str">
        <f>IFERROR(SUMIFS('Audit Raw data'!BZ:BZ,'Audit Raw data'!J:J,A:A,'Audit Raw data'!E:E,F:F)/G1872,"-")</f>
        <v>-</v>
      </c>
      <c r="I1872">
        <f>COUNTIFS('Audit Raw data'!AM:AM,"Yes",'Audit Raw data'!J:J,A:A,'Audit Raw data'!E:E,'Day wise agent'!F:F)</f>
        <v>0</v>
      </c>
      <c r="J1872">
        <f>COUNTIFS('Audit Raw data'!AM:AM,"NO",'Audit Raw data'!J:J,A:A,'Audit Raw data'!E:E,'Day wise agent'!F:F)</f>
        <v>0</v>
      </c>
      <c r="K1872" s="12" t="str">
        <f t="shared" si="29"/>
        <v xml:space="preserve"> </v>
      </c>
    </row>
    <row r="1873" spans="3:11" x14ac:dyDescent="0.35">
      <c r="C1873" s="32"/>
      <c r="F1873" s="32"/>
      <c r="G1873">
        <f>COUNTIFS('Audit Raw data'!J:J,A:A,'Audit Raw data'!E:E,F:F)</f>
        <v>0</v>
      </c>
      <c r="H1873" s="42" t="str">
        <f>IFERROR(SUMIFS('Audit Raw data'!BZ:BZ,'Audit Raw data'!J:J,A:A,'Audit Raw data'!E:E,F:F)/G1873,"-")</f>
        <v>-</v>
      </c>
      <c r="I1873">
        <f>COUNTIFS('Audit Raw data'!AM:AM,"Yes",'Audit Raw data'!J:J,A:A,'Audit Raw data'!E:E,'Day wise agent'!F:F)</f>
        <v>0</v>
      </c>
      <c r="J1873">
        <f>COUNTIFS('Audit Raw data'!AM:AM,"NO",'Audit Raw data'!J:J,A:A,'Audit Raw data'!E:E,'Day wise agent'!F:F)</f>
        <v>0</v>
      </c>
      <c r="K1873" s="12" t="str">
        <f t="shared" si="29"/>
        <v xml:space="preserve"> </v>
      </c>
    </row>
    <row r="1874" spans="3:11" x14ac:dyDescent="0.35">
      <c r="C1874" s="32"/>
      <c r="F1874" s="32"/>
      <c r="G1874">
        <f>COUNTIFS('Audit Raw data'!J:J,A:A,'Audit Raw data'!E:E,F:F)</f>
        <v>0</v>
      </c>
      <c r="H1874" s="42" t="str">
        <f>IFERROR(SUMIFS('Audit Raw data'!BZ:BZ,'Audit Raw data'!J:J,A:A,'Audit Raw data'!E:E,F:F)/G1874,"-")</f>
        <v>-</v>
      </c>
      <c r="I1874">
        <f>COUNTIFS('Audit Raw data'!AM:AM,"Yes",'Audit Raw data'!J:J,A:A,'Audit Raw data'!E:E,'Day wise agent'!F:F)</f>
        <v>0</v>
      </c>
      <c r="J1874">
        <f>COUNTIFS('Audit Raw data'!AM:AM,"NO",'Audit Raw data'!J:J,A:A,'Audit Raw data'!E:E,'Day wise agent'!F:F)</f>
        <v>0</v>
      </c>
      <c r="K1874" s="12" t="str">
        <f t="shared" si="29"/>
        <v xml:space="preserve"> </v>
      </c>
    </row>
    <row r="1875" spans="3:11" x14ac:dyDescent="0.35">
      <c r="C1875" s="32"/>
      <c r="F1875" s="32"/>
      <c r="G1875">
        <f>COUNTIFS('Audit Raw data'!J:J,A:A,'Audit Raw data'!E:E,F:F)</f>
        <v>0</v>
      </c>
      <c r="H1875" s="42" t="str">
        <f>IFERROR(SUMIFS('Audit Raw data'!BZ:BZ,'Audit Raw data'!J:J,A:A,'Audit Raw data'!E:E,F:F)/G1875,"-")</f>
        <v>-</v>
      </c>
      <c r="I1875">
        <f>COUNTIFS('Audit Raw data'!AM:AM,"Yes",'Audit Raw data'!J:J,A:A,'Audit Raw data'!E:E,'Day wise agent'!F:F)</f>
        <v>0</v>
      </c>
      <c r="J1875">
        <f>COUNTIFS('Audit Raw data'!AM:AM,"NO",'Audit Raw data'!J:J,A:A,'Audit Raw data'!E:E,'Day wise agent'!F:F)</f>
        <v>0</v>
      </c>
      <c r="K1875" s="12" t="str">
        <f t="shared" si="29"/>
        <v xml:space="preserve"> </v>
      </c>
    </row>
    <row r="1876" spans="3:11" x14ac:dyDescent="0.35">
      <c r="C1876" s="32"/>
      <c r="F1876" s="32"/>
      <c r="G1876">
        <f>COUNTIFS('Audit Raw data'!J:J,A:A,'Audit Raw data'!E:E,F:F)</f>
        <v>0</v>
      </c>
      <c r="H1876" s="42" t="str">
        <f>IFERROR(SUMIFS('Audit Raw data'!BZ:BZ,'Audit Raw data'!J:J,A:A,'Audit Raw data'!E:E,F:F)/G1876,"-")</f>
        <v>-</v>
      </c>
      <c r="I1876">
        <f>COUNTIFS('Audit Raw data'!AM:AM,"Yes",'Audit Raw data'!J:J,A:A,'Audit Raw data'!E:E,'Day wise agent'!F:F)</f>
        <v>0</v>
      </c>
      <c r="J1876">
        <f>COUNTIFS('Audit Raw data'!AM:AM,"NO",'Audit Raw data'!J:J,A:A,'Audit Raw data'!E:E,'Day wise agent'!F:F)</f>
        <v>0</v>
      </c>
      <c r="K1876" s="12" t="str">
        <f t="shared" si="29"/>
        <v xml:space="preserve"> </v>
      </c>
    </row>
    <row r="1877" spans="3:11" x14ac:dyDescent="0.35">
      <c r="C1877" s="32"/>
      <c r="F1877" s="32"/>
      <c r="G1877">
        <f>COUNTIFS('Audit Raw data'!J:J,A:A,'Audit Raw data'!E:E,F:F)</f>
        <v>0</v>
      </c>
      <c r="H1877" s="42" t="str">
        <f>IFERROR(SUMIFS('Audit Raw data'!BZ:BZ,'Audit Raw data'!J:J,A:A,'Audit Raw data'!E:E,F:F)/G1877,"-")</f>
        <v>-</v>
      </c>
      <c r="I1877">
        <f>COUNTIFS('Audit Raw data'!AM:AM,"Yes",'Audit Raw data'!J:J,A:A,'Audit Raw data'!E:E,'Day wise agent'!F:F)</f>
        <v>0</v>
      </c>
      <c r="J1877">
        <f>COUNTIFS('Audit Raw data'!AM:AM,"NO",'Audit Raw data'!J:J,A:A,'Audit Raw data'!E:E,'Day wise agent'!F:F)</f>
        <v>0</v>
      </c>
      <c r="K1877" s="12" t="str">
        <f t="shared" si="29"/>
        <v xml:space="preserve"> </v>
      </c>
    </row>
    <row r="1878" spans="3:11" x14ac:dyDescent="0.35">
      <c r="C1878" s="32"/>
      <c r="F1878" s="32"/>
      <c r="G1878">
        <f>COUNTIFS('Audit Raw data'!J:J,A:A,'Audit Raw data'!E:E,F:F)</f>
        <v>0</v>
      </c>
      <c r="H1878" s="42" t="str">
        <f>IFERROR(SUMIFS('Audit Raw data'!BZ:BZ,'Audit Raw data'!J:J,A:A,'Audit Raw data'!E:E,F:F)/G1878,"-")</f>
        <v>-</v>
      </c>
      <c r="I1878">
        <f>COUNTIFS('Audit Raw data'!AM:AM,"Yes",'Audit Raw data'!J:J,A:A,'Audit Raw data'!E:E,'Day wise agent'!F:F)</f>
        <v>0</v>
      </c>
      <c r="J1878">
        <f>COUNTIFS('Audit Raw data'!AM:AM,"NO",'Audit Raw data'!J:J,A:A,'Audit Raw data'!E:E,'Day wise agent'!F:F)</f>
        <v>0</v>
      </c>
      <c r="K1878" s="12" t="str">
        <f t="shared" si="29"/>
        <v xml:space="preserve"> </v>
      </c>
    </row>
    <row r="1879" spans="3:11" x14ac:dyDescent="0.35">
      <c r="C1879" s="32"/>
      <c r="F1879" s="32"/>
      <c r="G1879">
        <f>COUNTIFS('Audit Raw data'!J:J,A:A,'Audit Raw data'!E:E,F:F)</f>
        <v>0</v>
      </c>
      <c r="H1879" s="42" t="str">
        <f>IFERROR(SUMIFS('Audit Raw data'!BZ:BZ,'Audit Raw data'!J:J,A:A,'Audit Raw data'!E:E,F:F)/G1879,"-")</f>
        <v>-</v>
      </c>
      <c r="I1879">
        <f>COUNTIFS('Audit Raw data'!AM:AM,"Yes",'Audit Raw data'!J:J,A:A,'Audit Raw data'!E:E,'Day wise agent'!F:F)</f>
        <v>0</v>
      </c>
      <c r="J1879">
        <f>COUNTIFS('Audit Raw data'!AM:AM,"NO",'Audit Raw data'!J:J,A:A,'Audit Raw data'!E:E,'Day wise agent'!F:F)</f>
        <v>0</v>
      </c>
      <c r="K1879" s="12" t="str">
        <f t="shared" si="29"/>
        <v xml:space="preserve"> </v>
      </c>
    </row>
    <row r="1880" spans="3:11" x14ac:dyDescent="0.35">
      <c r="C1880" s="32"/>
      <c r="F1880" s="32"/>
      <c r="G1880">
        <f>COUNTIFS('Audit Raw data'!J:J,A:A,'Audit Raw data'!E:E,F:F)</f>
        <v>0</v>
      </c>
      <c r="H1880" s="42" t="str">
        <f>IFERROR(SUMIFS('Audit Raw data'!BZ:BZ,'Audit Raw data'!J:J,A:A,'Audit Raw data'!E:E,F:F)/G1880,"-")</f>
        <v>-</v>
      </c>
      <c r="I1880">
        <f>COUNTIFS('Audit Raw data'!AM:AM,"Yes",'Audit Raw data'!J:J,A:A,'Audit Raw data'!E:E,'Day wise agent'!F:F)</f>
        <v>0</v>
      </c>
      <c r="J1880">
        <f>COUNTIFS('Audit Raw data'!AM:AM,"NO",'Audit Raw data'!J:J,A:A,'Audit Raw data'!E:E,'Day wise agent'!F:F)</f>
        <v>0</v>
      </c>
      <c r="K1880" s="12" t="str">
        <f t="shared" si="29"/>
        <v xml:space="preserve"> </v>
      </c>
    </row>
    <row r="1881" spans="3:11" x14ac:dyDescent="0.35">
      <c r="C1881" s="32"/>
      <c r="F1881" s="32"/>
      <c r="G1881">
        <f>COUNTIFS('Audit Raw data'!J:J,A:A,'Audit Raw data'!E:E,F:F)</f>
        <v>0</v>
      </c>
      <c r="H1881" s="42" t="str">
        <f>IFERROR(SUMIFS('Audit Raw data'!BZ:BZ,'Audit Raw data'!J:J,A:A,'Audit Raw data'!E:E,F:F)/G1881,"-")</f>
        <v>-</v>
      </c>
      <c r="I1881">
        <f>COUNTIFS('Audit Raw data'!AM:AM,"Yes",'Audit Raw data'!J:J,A:A,'Audit Raw data'!E:E,'Day wise agent'!F:F)</f>
        <v>0</v>
      </c>
      <c r="J1881">
        <f>COUNTIFS('Audit Raw data'!AM:AM,"NO",'Audit Raw data'!J:J,A:A,'Audit Raw data'!E:E,'Day wise agent'!F:F)</f>
        <v>0</v>
      </c>
      <c r="K1881" s="12" t="str">
        <f t="shared" si="29"/>
        <v xml:space="preserve"> </v>
      </c>
    </row>
    <row r="1882" spans="3:11" x14ac:dyDescent="0.35">
      <c r="C1882" s="32"/>
      <c r="F1882" s="32"/>
      <c r="G1882">
        <f>COUNTIFS('Audit Raw data'!J:J,A:A,'Audit Raw data'!E:E,F:F)</f>
        <v>0</v>
      </c>
      <c r="H1882" s="42" t="str">
        <f>IFERROR(SUMIFS('Audit Raw data'!BZ:BZ,'Audit Raw data'!J:J,A:A,'Audit Raw data'!E:E,F:F)/G1882,"-")</f>
        <v>-</v>
      </c>
      <c r="I1882">
        <f>COUNTIFS('Audit Raw data'!AM:AM,"Yes",'Audit Raw data'!J:J,A:A,'Audit Raw data'!E:E,'Day wise agent'!F:F)</f>
        <v>0</v>
      </c>
      <c r="J1882">
        <f>COUNTIFS('Audit Raw data'!AM:AM,"NO",'Audit Raw data'!J:J,A:A,'Audit Raw data'!E:E,'Day wise agent'!F:F)</f>
        <v>0</v>
      </c>
      <c r="K1882" s="12" t="str">
        <f t="shared" si="29"/>
        <v xml:space="preserve"> </v>
      </c>
    </row>
    <row r="1883" spans="3:11" x14ac:dyDescent="0.35">
      <c r="C1883" s="32"/>
      <c r="F1883" s="32"/>
      <c r="G1883">
        <f>COUNTIFS('Audit Raw data'!J:J,A:A,'Audit Raw data'!E:E,F:F)</f>
        <v>0</v>
      </c>
      <c r="H1883" s="42" t="str">
        <f>IFERROR(SUMIFS('Audit Raw data'!BZ:BZ,'Audit Raw data'!J:J,A:A,'Audit Raw data'!E:E,F:F)/G1883,"-")</f>
        <v>-</v>
      </c>
      <c r="I1883">
        <f>COUNTIFS('Audit Raw data'!AM:AM,"Yes",'Audit Raw data'!J:J,A:A,'Audit Raw data'!E:E,'Day wise agent'!F:F)</f>
        <v>0</v>
      </c>
      <c r="J1883">
        <f>COUNTIFS('Audit Raw data'!AM:AM,"NO",'Audit Raw data'!J:J,A:A,'Audit Raw data'!E:E,'Day wise agent'!F:F)</f>
        <v>0</v>
      </c>
      <c r="K1883" s="12" t="str">
        <f t="shared" si="29"/>
        <v xml:space="preserve"> </v>
      </c>
    </row>
    <row r="1884" spans="3:11" x14ac:dyDescent="0.35">
      <c r="C1884" s="32"/>
      <c r="F1884" s="32"/>
      <c r="G1884">
        <f>COUNTIFS('Audit Raw data'!J:J,A:A,'Audit Raw data'!E:E,F:F)</f>
        <v>0</v>
      </c>
      <c r="H1884" s="42" t="str">
        <f>IFERROR(SUMIFS('Audit Raw data'!BZ:BZ,'Audit Raw data'!J:J,A:A,'Audit Raw data'!E:E,F:F)/G1884,"-")</f>
        <v>-</v>
      </c>
      <c r="I1884">
        <f>COUNTIFS('Audit Raw data'!AM:AM,"Yes",'Audit Raw data'!J:J,A:A,'Audit Raw data'!E:E,'Day wise agent'!F:F)</f>
        <v>0</v>
      </c>
      <c r="J1884">
        <f>COUNTIFS('Audit Raw data'!AM:AM,"NO",'Audit Raw data'!J:J,A:A,'Audit Raw data'!E:E,'Day wise agent'!F:F)</f>
        <v>0</v>
      </c>
      <c r="K1884" s="12" t="str">
        <f t="shared" si="29"/>
        <v xml:space="preserve"> </v>
      </c>
    </row>
    <row r="1885" spans="3:11" x14ac:dyDescent="0.35">
      <c r="C1885" s="32"/>
      <c r="F1885" s="32"/>
      <c r="G1885">
        <f>COUNTIFS('Audit Raw data'!J:J,A:A,'Audit Raw data'!E:E,F:F)</f>
        <v>0</v>
      </c>
      <c r="H1885" s="42" t="str">
        <f>IFERROR(SUMIFS('Audit Raw data'!BZ:BZ,'Audit Raw data'!J:J,A:A,'Audit Raw data'!E:E,F:F)/G1885,"-")</f>
        <v>-</v>
      </c>
      <c r="I1885">
        <f>COUNTIFS('Audit Raw data'!AM:AM,"Yes",'Audit Raw data'!J:J,A:A,'Audit Raw data'!E:E,'Day wise agent'!F:F)</f>
        <v>0</v>
      </c>
      <c r="J1885">
        <f>COUNTIFS('Audit Raw data'!AM:AM,"NO",'Audit Raw data'!J:J,A:A,'Audit Raw data'!E:E,'Day wise agent'!F:F)</f>
        <v>0</v>
      </c>
      <c r="K1885" s="12" t="str">
        <f t="shared" si="29"/>
        <v xml:space="preserve"> </v>
      </c>
    </row>
    <row r="1886" spans="3:11" x14ac:dyDescent="0.35">
      <c r="C1886" s="32"/>
      <c r="F1886" s="32"/>
      <c r="G1886">
        <f>COUNTIFS('Audit Raw data'!J:J,A:A,'Audit Raw data'!E:E,F:F)</f>
        <v>0</v>
      </c>
      <c r="H1886" s="42" t="str">
        <f>IFERROR(SUMIFS('Audit Raw data'!BZ:BZ,'Audit Raw data'!J:J,A:A,'Audit Raw data'!E:E,F:F)/G1886,"-")</f>
        <v>-</v>
      </c>
      <c r="I1886">
        <f>COUNTIFS('Audit Raw data'!AM:AM,"Yes",'Audit Raw data'!J:J,A:A,'Audit Raw data'!E:E,'Day wise agent'!F:F)</f>
        <v>0</v>
      </c>
      <c r="J1886">
        <f>COUNTIFS('Audit Raw data'!AM:AM,"NO",'Audit Raw data'!J:J,A:A,'Audit Raw data'!E:E,'Day wise agent'!F:F)</f>
        <v>0</v>
      </c>
      <c r="K1886" s="12" t="str">
        <f t="shared" si="29"/>
        <v xml:space="preserve"> </v>
      </c>
    </row>
    <row r="1887" spans="3:11" x14ac:dyDescent="0.35">
      <c r="C1887" s="32"/>
      <c r="F1887" s="32"/>
      <c r="G1887">
        <f>COUNTIFS('Audit Raw data'!J:J,A:A,'Audit Raw data'!E:E,F:F)</f>
        <v>0</v>
      </c>
      <c r="H1887" s="42" t="str">
        <f>IFERROR(SUMIFS('Audit Raw data'!BZ:BZ,'Audit Raw data'!J:J,A:A,'Audit Raw data'!E:E,F:F)/G1887,"-")</f>
        <v>-</v>
      </c>
      <c r="I1887">
        <f>COUNTIFS('Audit Raw data'!AM:AM,"Yes",'Audit Raw data'!J:J,A:A,'Audit Raw data'!E:E,'Day wise agent'!F:F)</f>
        <v>0</v>
      </c>
      <c r="J1887">
        <f>COUNTIFS('Audit Raw data'!AM:AM,"NO",'Audit Raw data'!J:J,A:A,'Audit Raw data'!E:E,'Day wise agent'!F:F)</f>
        <v>0</v>
      </c>
      <c r="K1887" s="12" t="str">
        <f t="shared" si="29"/>
        <v xml:space="preserve"> </v>
      </c>
    </row>
    <row r="1888" spans="3:11" x14ac:dyDescent="0.35">
      <c r="C1888" s="32"/>
      <c r="F1888" s="32"/>
      <c r="G1888">
        <f>COUNTIFS('Audit Raw data'!J:J,A:A,'Audit Raw data'!E:E,F:F)</f>
        <v>0</v>
      </c>
      <c r="H1888" s="42" t="str">
        <f>IFERROR(SUMIFS('Audit Raw data'!BZ:BZ,'Audit Raw data'!J:J,A:A,'Audit Raw data'!E:E,F:F)/G1888,"-")</f>
        <v>-</v>
      </c>
      <c r="I1888">
        <f>COUNTIFS('Audit Raw data'!AM:AM,"Yes",'Audit Raw data'!J:J,A:A,'Audit Raw data'!E:E,'Day wise agent'!F:F)</f>
        <v>0</v>
      </c>
      <c r="J1888">
        <f>COUNTIFS('Audit Raw data'!AM:AM,"NO",'Audit Raw data'!J:J,A:A,'Audit Raw data'!E:E,'Day wise agent'!F:F)</f>
        <v>0</v>
      </c>
      <c r="K1888" s="12" t="str">
        <f t="shared" si="29"/>
        <v xml:space="preserve"> </v>
      </c>
    </row>
    <row r="1889" spans="3:11" x14ac:dyDescent="0.35">
      <c r="C1889" s="32"/>
      <c r="F1889" s="32"/>
      <c r="G1889">
        <f>COUNTIFS('Audit Raw data'!J:J,A:A,'Audit Raw data'!E:E,F:F)</f>
        <v>0</v>
      </c>
      <c r="H1889" s="42" t="str">
        <f>IFERROR(SUMIFS('Audit Raw data'!BZ:BZ,'Audit Raw data'!J:J,A:A,'Audit Raw data'!E:E,F:F)/G1889,"-")</f>
        <v>-</v>
      </c>
      <c r="I1889">
        <f>COUNTIFS('Audit Raw data'!AM:AM,"Yes",'Audit Raw data'!J:J,A:A,'Audit Raw data'!E:E,'Day wise agent'!F:F)</f>
        <v>0</v>
      </c>
      <c r="J1889">
        <f>COUNTIFS('Audit Raw data'!AM:AM,"NO",'Audit Raw data'!J:J,A:A,'Audit Raw data'!E:E,'Day wise agent'!F:F)</f>
        <v>0</v>
      </c>
      <c r="K1889" s="12" t="str">
        <f t="shared" si="29"/>
        <v xml:space="preserve"> </v>
      </c>
    </row>
    <row r="1890" spans="3:11" x14ac:dyDescent="0.35">
      <c r="C1890" s="32"/>
      <c r="F1890" s="32"/>
      <c r="G1890">
        <f>COUNTIFS('Audit Raw data'!J:J,A:A,'Audit Raw data'!E:E,F:F)</f>
        <v>0</v>
      </c>
      <c r="H1890" s="42" t="str">
        <f>IFERROR(SUMIFS('Audit Raw data'!BZ:BZ,'Audit Raw data'!J:J,A:A,'Audit Raw data'!E:E,F:F)/G1890,"-")</f>
        <v>-</v>
      </c>
      <c r="I1890">
        <f>COUNTIFS('Audit Raw data'!AM:AM,"Yes",'Audit Raw data'!J:J,A:A,'Audit Raw data'!E:E,'Day wise agent'!F:F)</f>
        <v>0</v>
      </c>
      <c r="J1890">
        <f>COUNTIFS('Audit Raw data'!AM:AM,"NO",'Audit Raw data'!J:J,A:A,'Audit Raw data'!E:E,'Day wise agent'!F:F)</f>
        <v>0</v>
      </c>
      <c r="K1890" s="12" t="str">
        <f t="shared" si="29"/>
        <v xml:space="preserve"> </v>
      </c>
    </row>
    <row r="1891" spans="3:11" x14ac:dyDescent="0.35">
      <c r="C1891" s="32"/>
      <c r="F1891" s="32"/>
      <c r="G1891">
        <f>COUNTIFS('Audit Raw data'!J:J,A:A,'Audit Raw data'!E:E,F:F)</f>
        <v>0</v>
      </c>
      <c r="H1891" s="42" t="str">
        <f>IFERROR(SUMIFS('Audit Raw data'!BZ:BZ,'Audit Raw data'!J:J,A:A,'Audit Raw data'!E:E,F:F)/G1891,"-")</f>
        <v>-</v>
      </c>
      <c r="I1891">
        <f>COUNTIFS('Audit Raw data'!AM:AM,"Yes",'Audit Raw data'!J:J,A:A,'Audit Raw data'!E:E,'Day wise agent'!F:F)</f>
        <v>0</v>
      </c>
      <c r="J1891">
        <f>COUNTIFS('Audit Raw data'!AM:AM,"NO",'Audit Raw data'!J:J,A:A,'Audit Raw data'!E:E,'Day wise agent'!F:F)</f>
        <v>0</v>
      </c>
      <c r="K1891" s="12" t="str">
        <f t="shared" si="29"/>
        <v xml:space="preserve"> </v>
      </c>
    </row>
    <row r="1892" spans="3:11" x14ac:dyDescent="0.35">
      <c r="C1892" s="32"/>
      <c r="F1892" s="32"/>
      <c r="G1892">
        <f>COUNTIFS('Audit Raw data'!J:J,A:A,'Audit Raw data'!E:E,F:F)</f>
        <v>0</v>
      </c>
      <c r="H1892" s="42" t="str">
        <f>IFERROR(SUMIFS('Audit Raw data'!BZ:BZ,'Audit Raw data'!J:J,A:A,'Audit Raw data'!E:E,F:F)/G1892,"-")</f>
        <v>-</v>
      </c>
      <c r="I1892">
        <f>COUNTIFS('Audit Raw data'!AM:AM,"Yes",'Audit Raw data'!J:J,A:A,'Audit Raw data'!E:E,'Day wise agent'!F:F)</f>
        <v>0</v>
      </c>
      <c r="J1892">
        <f>COUNTIFS('Audit Raw data'!AM:AM,"NO",'Audit Raw data'!J:J,A:A,'Audit Raw data'!E:E,'Day wise agent'!F:F)</f>
        <v>0</v>
      </c>
      <c r="K1892" s="12" t="str">
        <f t="shared" si="29"/>
        <v xml:space="preserve"> </v>
      </c>
    </row>
    <row r="1893" spans="3:11" x14ac:dyDescent="0.35">
      <c r="C1893" s="32"/>
      <c r="F1893" s="32"/>
      <c r="G1893">
        <f>COUNTIFS('Audit Raw data'!J:J,A:A,'Audit Raw data'!E:E,F:F)</f>
        <v>0</v>
      </c>
      <c r="H1893" s="42" t="str">
        <f>IFERROR(SUMIFS('Audit Raw data'!BZ:BZ,'Audit Raw data'!J:J,A:A,'Audit Raw data'!E:E,F:F)/G1893,"-")</f>
        <v>-</v>
      </c>
      <c r="I1893">
        <f>COUNTIFS('Audit Raw data'!AM:AM,"Yes",'Audit Raw data'!J:J,A:A,'Audit Raw data'!E:E,'Day wise agent'!F:F)</f>
        <v>0</v>
      </c>
      <c r="J1893">
        <f>COUNTIFS('Audit Raw data'!AM:AM,"NO",'Audit Raw data'!J:J,A:A,'Audit Raw data'!E:E,'Day wise agent'!F:F)</f>
        <v>0</v>
      </c>
      <c r="K1893" s="12" t="str">
        <f t="shared" si="29"/>
        <v xml:space="preserve"> </v>
      </c>
    </row>
    <row r="1894" spans="3:11" x14ac:dyDescent="0.35">
      <c r="C1894" s="32"/>
      <c r="F1894" s="32"/>
      <c r="G1894">
        <f>COUNTIFS('Audit Raw data'!J:J,A:A,'Audit Raw data'!E:E,F:F)</f>
        <v>0</v>
      </c>
      <c r="H1894" s="42" t="str">
        <f>IFERROR(SUMIFS('Audit Raw data'!BZ:BZ,'Audit Raw data'!J:J,A:A,'Audit Raw data'!E:E,F:F)/G1894,"-")</f>
        <v>-</v>
      </c>
      <c r="I1894">
        <f>COUNTIFS('Audit Raw data'!AM:AM,"Yes",'Audit Raw data'!J:J,A:A,'Audit Raw data'!E:E,'Day wise agent'!F:F)</f>
        <v>0</v>
      </c>
      <c r="J1894">
        <f>COUNTIFS('Audit Raw data'!AM:AM,"NO",'Audit Raw data'!J:J,A:A,'Audit Raw data'!E:E,'Day wise agent'!F:F)</f>
        <v>0</v>
      </c>
      <c r="K1894" s="12" t="str">
        <f t="shared" si="29"/>
        <v xml:space="preserve"> </v>
      </c>
    </row>
    <row r="1895" spans="3:11" x14ac:dyDescent="0.35">
      <c r="C1895" s="32"/>
      <c r="F1895" s="32"/>
      <c r="G1895">
        <f>COUNTIFS('Audit Raw data'!J:J,A:A,'Audit Raw data'!E:E,F:F)</f>
        <v>0</v>
      </c>
      <c r="H1895" s="42" t="str">
        <f>IFERROR(SUMIFS('Audit Raw data'!BZ:BZ,'Audit Raw data'!J:J,A:A,'Audit Raw data'!E:E,F:F)/G1895,"-")</f>
        <v>-</v>
      </c>
      <c r="I1895">
        <f>COUNTIFS('Audit Raw data'!AM:AM,"Yes",'Audit Raw data'!J:J,A:A,'Audit Raw data'!E:E,'Day wise agent'!F:F)</f>
        <v>0</v>
      </c>
      <c r="J1895">
        <f>COUNTIFS('Audit Raw data'!AM:AM,"NO",'Audit Raw data'!J:J,A:A,'Audit Raw data'!E:E,'Day wise agent'!F:F)</f>
        <v>0</v>
      </c>
      <c r="K1895" s="12" t="str">
        <f t="shared" si="29"/>
        <v xml:space="preserve"> </v>
      </c>
    </row>
    <row r="1896" spans="3:11" x14ac:dyDescent="0.35">
      <c r="C1896" s="32"/>
      <c r="F1896" s="32"/>
      <c r="G1896">
        <f>COUNTIFS('Audit Raw data'!J:J,A:A,'Audit Raw data'!E:E,F:F)</f>
        <v>0</v>
      </c>
      <c r="H1896" s="42" t="str">
        <f>IFERROR(SUMIFS('Audit Raw data'!BZ:BZ,'Audit Raw data'!J:J,A:A,'Audit Raw data'!E:E,F:F)/G1896,"-")</f>
        <v>-</v>
      </c>
      <c r="I1896">
        <f>COUNTIFS('Audit Raw data'!AM:AM,"Yes",'Audit Raw data'!J:J,A:A,'Audit Raw data'!E:E,'Day wise agent'!F:F)</f>
        <v>0</v>
      </c>
      <c r="J1896">
        <f>COUNTIFS('Audit Raw data'!AM:AM,"NO",'Audit Raw data'!J:J,A:A,'Audit Raw data'!E:E,'Day wise agent'!F:F)</f>
        <v>0</v>
      </c>
      <c r="K1896" s="12" t="str">
        <f t="shared" si="29"/>
        <v xml:space="preserve"> </v>
      </c>
    </row>
    <row r="1897" spans="3:11" x14ac:dyDescent="0.35">
      <c r="C1897" s="32"/>
      <c r="F1897" s="32"/>
      <c r="G1897">
        <f>COUNTIFS('Audit Raw data'!J:J,A:A,'Audit Raw data'!E:E,F:F)</f>
        <v>0</v>
      </c>
      <c r="H1897" s="42" t="str">
        <f>IFERROR(SUMIFS('Audit Raw data'!BZ:BZ,'Audit Raw data'!J:J,A:A,'Audit Raw data'!E:E,F:F)/G1897,"-")</f>
        <v>-</v>
      </c>
      <c r="I1897">
        <f>COUNTIFS('Audit Raw data'!AM:AM,"Yes",'Audit Raw data'!J:J,A:A,'Audit Raw data'!E:E,'Day wise agent'!F:F)</f>
        <v>0</v>
      </c>
      <c r="J1897">
        <f>COUNTIFS('Audit Raw data'!AM:AM,"NO",'Audit Raw data'!J:J,A:A,'Audit Raw data'!E:E,'Day wise agent'!F:F)</f>
        <v>0</v>
      </c>
      <c r="K1897" s="12" t="str">
        <f t="shared" si="29"/>
        <v xml:space="preserve"> </v>
      </c>
    </row>
    <row r="1898" spans="3:11" x14ac:dyDescent="0.35">
      <c r="C1898" s="32"/>
      <c r="F1898" s="32"/>
      <c r="G1898">
        <f>COUNTIFS('Audit Raw data'!J:J,A:A,'Audit Raw data'!E:E,F:F)</f>
        <v>0</v>
      </c>
      <c r="H1898" s="42" t="str">
        <f>IFERROR(SUMIFS('Audit Raw data'!BZ:BZ,'Audit Raw data'!J:J,A:A,'Audit Raw data'!E:E,F:F)/G1898,"-")</f>
        <v>-</v>
      </c>
      <c r="I1898">
        <f>COUNTIFS('Audit Raw data'!AM:AM,"Yes",'Audit Raw data'!J:J,A:A,'Audit Raw data'!E:E,'Day wise agent'!F:F)</f>
        <v>0</v>
      </c>
      <c r="J1898">
        <f>COUNTIFS('Audit Raw data'!AM:AM,"NO",'Audit Raw data'!J:J,A:A,'Audit Raw data'!E:E,'Day wise agent'!F:F)</f>
        <v>0</v>
      </c>
      <c r="K1898" s="12" t="str">
        <f t="shared" si="29"/>
        <v xml:space="preserve"> </v>
      </c>
    </row>
    <row r="1899" spans="3:11" x14ac:dyDescent="0.35">
      <c r="C1899" s="32"/>
      <c r="F1899" s="32"/>
      <c r="G1899">
        <f>COUNTIFS('Audit Raw data'!J:J,A:A,'Audit Raw data'!E:E,F:F)</f>
        <v>0</v>
      </c>
      <c r="H1899" s="42" t="str">
        <f>IFERROR(SUMIFS('Audit Raw data'!BZ:BZ,'Audit Raw data'!J:J,A:A,'Audit Raw data'!E:E,F:F)/G1899,"-")</f>
        <v>-</v>
      </c>
      <c r="I1899">
        <f>COUNTIFS('Audit Raw data'!AM:AM,"Yes",'Audit Raw data'!J:J,A:A,'Audit Raw data'!E:E,'Day wise agent'!F:F)</f>
        <v>0</v>
      </c>
      <c r="J1899">
        <f>COUNTIFS('Audit Raw data'!AM:AM,"NO",'Audit Raw data'!J:J,A:A,'Audit Raw data'!E:E,'Day wise agent'!F:F)</f>
        <v>0</v>
      </c>
      <c r="K1899" s="12" t="str">
        <f t="shared" si="29"/>
        <v xml:space="preserve"> </v>
      </c>
    </row>
    <row r="1900" spans="3:11" x14ac:dyDescent="0.35">
      <c r="C1900" s="32"/>
      <c r="F1900" s="32"/>
      <c r="G1900">
        <f>COUNTIFS('Audit Raw data'!J:J,A:A,'Audit Raw data'!E:E,F:F)</f>
        <v>0</v>
      </c>
      <c r="H1900" s="42" t="str">
        <f>IFERROR(SUMIFS('Audit Raw data'!BZ:BZ,'Audit Raw data'!J:J,A:A,'Audit Raw data'!E:E,F:F)/G1900,"-")</f>
        <v>-</v>
      </c>
      <c r="I1900">
        <f>COUNTIFS('Audit Raw data'!AM:AM,"Yes",'Audit Raw data'!J:J,A:A,'Audit Raw data'!E:E,'Day wise agent'!F:F)</f>
        <v>0</v>
      </c>
      <c r="J1900">
        <f>COUNTIFS('Audit Raw data'!AM:AM,"NO",'Audit Raw data'!J:J,A:A,'Audit Raw data'!E:E,'Day wise agent'!F:F)</f>
        <v>0</v>
      </c>
      <c r="K1900" s="12" t="str">
        <f t="shared" si="29"/>
        <v xml:space="preserve"> </v>
      </c>
    </row>
    <row r="1901" spans="3:11" x14ac:dyDescent="0.35">
      <c r="C1901" s="32"/>
      <c r="F1901" s="32"/>
      <c r="G1901">
        <f>COUNTIFS('Audit Raw data'!J:J,A:A,'Audit Raw data'!E:E,F:F)</f>
        <v>0</v>
      </c>
      <c r="H1901" s="42" t="str">
        <f>IFERROR(SUMIFS('Audit Raw data'!BZ:BZ,'Audit Raw data'!J:J,A:A,'Audit Raw data'!E:E,F:F)/G1901,"-")</f>
        <v>-</v>
      </c>
      <c r="I1901">
        <f>COUNTIFS('Audit Raw data'!AM:AM,"Yes",'Audit Raw data'!J:J,A:A,'Audit Raw data'!E:E,'Day wise agent'!F:F)</f>
        <v>0</v>
      </c>
      <c r="J1901">
        <f>COUNTIFS('Audit Raw data'!AM:AM,"NO",'Audit Raw data'!J:J,A:A,'Audit Raw data'!E:E,'Day wise agent'!F:F)</f>
        <v>0</v>
      </c>
      <c r="K1901" s="12" t="str">
        <f t="shared" si="29"/>
        <v xml:space="preserve"> </v>
      </c>
    </row>
    <row r="1902" spans="3:11" x14ac:dyDescent="0.35">
      <c r="C1902" s="32"/>
      <c r="F1902" s="32"/>
      <c r="G1902">
        <f>COUNTIFS('Audit Raw data'!J:J,A:A,'Audit Raw data'!E:E,F:F)</f>
        <v>0</v>
      </c>
      <c r="H1902" s="42" t="str">
        <f>IFERROR(SUMIFS('Audit Raw data'!BZ:BZ,'Audit Raw data'!J:J,A:A,'Audit Raw data'!E:E,F:F)/G1902,"-")</f>
        <v>-</v>
      </c>
      <c r="I1902">
        <f>COUNTIFS('Audit Raw data'!AM:AM,"Yes",'Audit Raw data'!J:J,A:A,'Audit Raw data'!E:E,'Day wise agent'!F:F)</f>
        <v>0</v>
      </c>
      <c r="J1902">
        <f>COUNTIFS('Audit Raw data'!AM:AM,"NO",'Audit Raw data'!J:J,A:A,'Audit Raw data'!E:E,'Day wise agent'!F:F)</f>
        <v>0</v>
      </c>
      <c r="K1902" s="12" t="str">
        <f t="shared" si="29"/>
        <v xml:space="preserve"> </v>
      </c>
    </row>
    <row r="1903" spans="3:11" x14ac:dyDescent="0.35">
      <c r="C1903" s="32"/>
      <c r="F1903" s="32"/>
      <c r="G1903">
        <f>COUNTIFS('Audit Raw data'!J:J,A:A,'Audit Raw data'!E:E,F:F)</f>
        <v>0</v>
      </c>
      <c r="H1903" s="42" t="str">
        <f>IFERROR(SUMIFS('Audit Raw data'!BZ:BZ,'Audit Raw data'!J:J,A:A,'Audit Raw data'!E:E,F:F)/G1903,"-")</f>
        <v>-</v>
      </c>
      <c r="I1903">
        <f>COUNTIFS('Audit Raw data'!AM:AM,"Yes",'Audit Raw data'!J:J,A:A,'Audit Raw data'!E:E,'Day wise agent'!F:F)</f>
        <v>0</v>
      </c>
      <c r="J1903">
        <f>COUNTIFS('Audit Raw data'!AM:AM,"NO",'Audit Raw data'!J:J,A:A,'Audit Raw data'!E:E,'Day wise agent'!F:F)</f>
        <v>0</v>
      </c>
      <c r="K1903" s="12" t="str">
        <f t="shared" si="29"/>
        <v xml:space="preserve"> </v>
      </c>
    </row>
    <row r="1904" spans="3:11" x14ac:dyDescent="0.35">
      <c r="C1904" s="32"/>
      <c r="F1904" s="32"/>
      <c r="G1904">
        <f>COUNTIFS('Audit Raw data'!J:J,A:A,'Audit Raw data'!E:E,F:F)</f>
        <v>0</v>
      </c>
      <c r="H1904" s="42" t="str">
        <f>IFERROR(SUMIFS('Audit Raw data'!BZ:BZ,'Audit Raw data'!J:J,A:A,'Audit Raw data'!E:E,F:F)/G1904,"-")</f>
        <v>-</v>
      </c>
      <c r="I1904">
        <f>COUNTIFS('Audit Raw data'!AM:AM,"Yes",'Audit Raw data'!J:J,A:A,'Audit Raw data'!E:E,'Day wise agent'!F:F)</f>
        <v>0</v>
      </c>
      <c r="J1904">
        <f>COUNTIFS('Audit Raw data'!AM:AM,"NO",'Audit Raw data'!J:J,A:A,'Audit Raw data'!E:E,'Day wise agent'!F:F)</f>
        <v>0</v>
      </c>
      <c r="K1904" s="12" t="str">
        <f t="shared" si="29"/>
        <v xml:space="preserve"> </v>
      </c>
    </row>
    <row r="1905" spans="3:11" x14ac:dyDescent="0.35">
      <c r="C1905" s="32"/>
      <c r="F1905" s="32"/>
      <c r="G1905">
        <f>COUNTIFS('Audit Raw data'!J:J,A:A,'Audit Raw data'!E:E,F:F)</f>
        <v>0</v>
      </c>
      <c r="H1905" s="42" t="str">
        <f>IFERROR(SUMIFS('Audit Raw data'!BZ:BZ,'Audit Raw data'!J:J,A:A,'Audit Raw data'!E:E,F:F)/G1905,"-")</f>
        <v>-</v>
      </c>
      <c r="I1905">
        <f>COUNTIFS('Audit Raw data'!AM:AM,"Yes",'Audit Raw data'!J:J,A:A,'Audit Raw data'!E:E,'Day wise agent'!F:F)</f>
        <v>0</v>
      </c>
      <c r="J1905">
        <f>COUNTIFS('Audit Raw data'!AM:AM,"NO",'Audit Raw data'!J:J,A:A,'Audit Raw data'!E:E,'Day wise agent'!F:F)</f>
        <v>0</v>
      </c>
      <c r="K1905" s="12" t="str">
        <f t="shared" si="29"/>
        <v xml:space="preserve"> </v>
      </c>
    </row>
    <row r="1906" spans="3:11" x14ac:dyDescent="0.35">
      <c r="C1906" s="32"/>
      <c r="F1906" s="32"/>
      <c r="G1906">
        <f>COUNTIFS('Audit Raw data'!J:J,A:A,'Audit Raw data'!E:E,F:F)</f>
        <v>0</v>
      </c>
      <c r="H1906" s="42" t="str">
        <f>IFERROR(SUMIFS('Audit Raw data'!BZ:BZ,'Audit Raw data'!J:J,A:A,'Audit Raw data'!E:E,F:F)/G1906,"-")</f>
        <v>-</v>
      </c>
      <c r="I1906">
        <f>COUNTIFS('Audit Raw data'!AM:AM,"Yes",'Audit Raw data'!J:J,A:A,'Audit Raw data'!E:E,'Day wise agent'!F:F)</f>
        <v>0</v>
      </c>
      <c r="J1906">
        <f>COUNTIFS('Audit Raw data'!AM:AM,"NO",'Audit Raw data'!J:J,A:A,'Audit Raw data'!E:E,'Day wise agent'!F:F)</f>
        <v>0</v>
      </c>
      <c r="K1906" s="12" t="str">
        <f t="shared" si="29"/>
        <v xml:space="preserve"> </v>
      </c>
    </row>
    <row r="1907" spans="3:11" x14ac:dyDescent="0.35">
      <c r="C1907" s="32"/>
      <c r="F1907" s="32"/>
      <c r="G1907">
        <f>COUNTIFS('Audit Raw data'!J:J,A:A,'Audit Raw data'!E:E,F:F)</f>
        <v>0</v>
      </c>
      <c r="H1907" s="42" t="str">
        <f>IFERROR(SUMIFS('Audit Raw data'!BZ:BZ,'Audit Raw data'!J:J,A:A,'Audit Raw data'!E:E,F:F)/G1907,"-")</f>
        <v>-</v>
      </c>
      <c r="I1907">
        <f>COUNTIFS('Audit Raw data'!AM:AM,"Yes",'Audit Raw data'!J:J,A:A,'Audit Raw data'!E:E,'Day wise agent'!F:F)</f>
        <v>0</v>
      </c>
      <c r="J1907">
        <f>COUNTIFS('Audit Raw data'!AM:AM,"NO",'Audit Raw data'!J:J,A:A,'Audit Raw data'!E:E,'Day wise agent'!F:F)</f>
        <v>0</v>
      </c>
      <c r="K1907" s="12" t="str">
        <f t="shared" si="29"/>
        <v xml:space="preserve"> </v>
      </c>
    </row>
    <row r="1908" spans="3:11" x14ac:dyDescent="0.35">
      <c r="C1908" s="32"/>
      <c r="F1908" s="32"/>
      <c r="G1908">
        <f>COUNTIFS('Audit Raw data'!J:J,A:A,'Audit Raw data'!E:E,F:F)</f>
        <v>0</v>
      </c>
      <c r="H1908" s="42" t="str">
        <f>IFERROR(SUMIFS('Audit Raw data'!BZ:BZ,'Audit Raw data'!J:J,A:A,'Audit Raw data'!E:E,F:F)/G1908,"-")</f>
        <v>-</v>
      </c>
      <c r="I1908">
        <f>COUNTIFS('Audit Raw data'!AM:AM,"Yes",'Audit Raw data'!J:J,A:A,'Audit Raw data'!E:E,'Day wise agent'!F:F)</f>
        <v>0</v>
      </c>
      <c r="J1908">
        <f>COUNTIFS('Audit Raw data'!AM:AM,"NO",'Audit Raw data'!J:J,A:A,'Audit Raw data'!E:E,'Day wise agent'!F:F)</f>
        <v>0</v>
      </c>
      <c r="K1908" s="12" t="str">
        <f t="shared" si="29"/>
        <v xml:space="preserve"> </v>
      </c>
    </row>
    <row r="1909" spans="3:11" x14ac:dyDescent="0.35">
      <c r="C1909" s="32"/>
      <c r="F1909" s="32"/>
      <c r="G1909">
        <f>COUNTIFS('Audit Raw data'!J:J,A:A,'Audit Raw data'!E:E,F:F)</f>
        <v>0</v>
      </c>
      <c r="H1909" s="42" t="str">
        <f>IFERROR(SUMIFS('Audit Raw data'!BZ:BZ,'Audit Raw data'!J:J,A:A,'Audit Raw data'!E:E,F:F)/G1909,"-")</f>
        <v>-</v>
      </c>
      <c r="I1909">
        <f>COUNTIFS('Audit Raw data'!AM:AM,"Yes",'Audit Raw data'!J:J,A:A,'Audit Raw data'!E:E,'Day wise agent'!F:F)</f>
        <v>0</v>
      </c>
      <c r="J1909">
        <f>COUNTIFS('Audit Raw data'!AM:AM,"NO",'Audit Raw data'!J:J,A:A,'Audit Raw data'!E:E,'Day wise agent'!F:F)</f>
        <v>0</v>
      </c>
      <c r="K1909" s="12" t="str">
        <f t="shared" si="29"/>
        <v xml:space="preserve"> </v>
      </c>
    </row>
    <row r="1910" spans="3:11" x14ac:dyDescent="0.35">
      <c r="C1910" s="32"/>
      <c r="F1910" s="32"/>
      <c r="G1910">
        <f>COUNTIFS('Audit Raw data'!J:J,A:A,'Audit Raw data'!E:E,F:F)</f>
        <v>0</v>
      </c>
      <c r="H1910" s="42" t="str">
        <f>IFERROR(SUMIFS('Audit Raw data'!BZ:BZ,'Audit Raw data'!J:J,A:A,'Audit Raw data'!E:E,F:F)/G1910,"-")</f>
        <v>-</v>
      </c>
      <c r="I1910">
        <f>COUNTIFS('Audit Raw data'!AM:AM,"Yes",'Audit Raw data'!J:J,A:A,'Audit Raw data'!E:E,'Day wise agent'!F:F)</f>
        <v>0</v>
      </c>
      <c r="J1910">
        <f>COUNTIFS('Audit Raw data'!AM:AM,"NO",'Audit Raw data'!J:J,A:A,'Audit Raw data'!E:E,'Day wise agent'!F:F)</f>
        <v>0</v>
      </c>
      <c r="K1910" s="12" t="str">
        <f t="shared" si="29"/>
        <v xml:space="preserve"> </v>
      </c>
    </row>
    <row r="1911" spans="3:11" x14ac:dyDescent="0.35">
      <c r="C1911" s="32"/>
      <c r="F1911" s="32"/>
      <c r="G1911">
        <f>COUNTIFS('Audit Raw data'!J:J,A:A,'Audit Raw data'!E:E,F:F)</f>
        <v>0</v>
      </c>
      <c r="H1911" s="42" t="str">
        <f>IFERROR(SUMIFS('Audit Raw data'!BZ:BZ,'Audit Raw data'!J:J,A:A,'Audit Raw data'!E:E,F:F)/G1911,"-")</f>
        <v>-</v>
      </c>
      <c r="I1911">
        <f>COUNTIFS('Audit Raw data'!AM:AM,"Yes",'Audit Raw data'!J:J,A:A,'Audit Raw data'!E:E,'Day wise agent'!F:F)</f>
        <v>0</v>
      </c>
      <c r="J1911">
        <f>COUNTIFS('Audit Raw data'!AM:AM,"NO",'Audit Raw data'!J:J,A:A,'Audit Raw data'!E:E,'Day wise agent'!F:F)</f>
        <v>0</v>
      </c>
      <c r="K1911" s="12" t="str">
        <f t="shared" si="29"/>
        <v xml:space="preserve"> </v>
      </c>
    </row>
    <row r="1912" spans="3:11" x14ac:dyDescent="0.35">
      <c r="C1912" s="32"/>
      <c r="F1912" s="32"/>
      <c r="G1912">
        <f>COUNTIFS('Audit Raw data'!J:J,A:A,'Audit Raw data'!E:E,F:F)</f>
        <v>0</v>
      </c>
      <c r="H1912" s="42" t="str">
        <f>IFERROR(SUMIFS('Audit Raw data'!BZ:BZ,'Audit Raw data'!J:J,A:A,'Audit Raw data'!E:E,F:F)/G1912,"-")</f>
        <v>-</v>
      </c>
      <c r="I1912">
        <f>COUNTIFS('Audit Raw data'!AM:AM,"Yes",'Audit Raw data'!J:J,A:A,'Audit Raw data'!E:E,'Day wise agent'!F:F)</f>
        <v>0</v>
      </c>
      <c r="J1912">
        <f>COUNTIFS('Audit Raw data'!AM:AM,"NO",'Audit Raw data'!J:J,A:A,'Audit Raw data'!E:E,'Day wise agent'!F:F)</f>
        <v>0</v>
      </c>
      <c r="K1912" s="12" t="str">
        <f t="shared" si="29"/>
        <v xml:space="preserve"> </v>
      </c>
    </row>
    <row r="1913" spans="3:11" x14ac:dyDescent="0.35">
      <c r="C1913" s="32"/>
      <c r="F1913" s="32"/>
      <c r="G1913">
        <f>COUNTIFS('Audit Raw data'!J:J,A:A,'Audit Raw data'!E:E,F:F)</f>
        <v>0</v>
      </c>
      <c r="H1913" s="42" t="str">
        <f>IFERROR(SUMIFS('Audit Raw data'!BZ:BZ,'Audit Raw data'!J:J,A:A,'Audit Raw data'!E:E,F:F)/G1913,"-")</f>
        <v>-</v>
      </c>
      <c r="I1913">
        <f>COUNTIFS('Audit Raw data'!AM:AM,"Yes",'Audit Raw data'!J:J,A:A,'Audit Raw data'!E:E,'Day wise agent'!F:F)</f>
        <v>0</v>
      </c>
      <c r="J1913">
        <f>COUNTIFS('Audit Raw data'!AM:AM,"NO",'Audit Raw data'!J:J,A:A,'Audit Raw data'!E:E,'Day wise agent'!F:F)</f>
        <v>0</v>
      </c>
      <c r="K1913" s="12" t="str">
        <f t="shared" si="29"/>
        <v xml:space="preserve"> </v>
      </c>
    </row>
    <row r="1914" spans="3:11" x14ac:dyDescent="0.35">
      <c r="C1914" s="32"/>
      <c r="F1914" s="32"/>
      <c r="G1914">
        <f>COUNTIFS('Audit Raw data'!J:J,A:A,'Audit Raw data'!E:E,F:F)</f>
        <v>0</v>
      </c>
      <c r="H1914" s="42" t="str">
        <f>IFERROR(SUMIFS('Audit Raw data'!BZ:BZ,'Audit Raw data'!J:J,A:A,'Audit Raw data'!E:E,F:F)/G1914,"-")</f>
        <v>-</v>
      </c>
      <c r="I1914">
        <f>COUNTIFS('Audit Raw data'!AM:AM,"Yes",'Audit Raw data'!J:J,A:A,'Audit Raw data'!E:E,'Day wise agent'!F:F)</f>
        <v>0</v>
      </c>
      <c r="J1914">
        <f>COUNTIFS('Audit Raw data'!AM:AM,"NO",'Audit Raw data'!J:J,A:A,'Audit Raw data'!E:E,'Day wise agent'!F:F)</f>
        <v>0</v>
      </c>
      <c r="K1914" s="12" t="str">
        <f t="shared" si="29"/>
        <v xml:space="preserve"> </v>
      </c>
    </row>
    <row r="1915" spans="3:11" x14ac:dyDescent="0.35">
      <c r="C1915" s="32"/>
      <c r="F1915" s="32"/>
      <c r="G1915">
        <f>COUNTIFS('Audit Raw data'!J:J,A:A,'Audit Raw data'!E:E,F:F)</f>
        <v>0</v>
      </c>
      <c r="H1915" s="42" t="str">
        <f>IFERROR(SUMIFS('Audit Raw data'!BZ:BZ,'Audit Raw data'!J:J,A:A,'Audit Raw data'!E:E,F:F)/G1915,"-")</f>
        <v>-</v>
      </c>
      <c r="I1915">
        <f>COUNTIFS('Audit Raw data'!AM:AM,"Yes",'Audit Raw data'!J:J,A:A,'Audit Raw data'!E:E,'Day wise agent'!F:F)</f>
        <v>0</v>
      </c>
      <c r="J1915">
        <f>COUNTIFS('Audit Raw data'!AM:AM,"NO",'Audit Raw data'!J:J,A:A,'Audit Raw data'!E:E,'Day wise agent'!F:F)</f>
        <v>0</v>
      </c>
      <c r="K1915" s="12" t="str">
        <f t="shared" si="29"/>
        <v xml:space="preserve"> </v>
      </c>
    </row>
    <row r="1916" spans="3:11" x14ac:dyDescent="0.35">
      <c r="C1916" s="32"/>
      <c r="F1916" s="32"/>
      <c r="G1916">
        <f>COUNTIFS('Audit Raw data'!J:J,A:A,'Audit Raw data'!E:E,F:F)</f>
        <v>0</v>
      </c>
      <c r="H1916" s="42" t="str">
        <f>IFERROR(SUMIFS('Audit Raw data'!BZ:BZ,'Audit Raw data'!J:J,A:A,'Audit Raw data'!E:E,F:F)/G1916,"-")</f>
        <v>-</v>
      </c>
      <c r="I1916">
        <f>COUNTIFS('Audit Raw data'!AM:AM,"Yes",'Audit Raw data'!J:J,A:A,'Audit Raw data'!E:E,'Day wise agent'!F:F)</f>
        <v>0</v>
      </c>
      <c r="J1916">
        <f>COUNTIFS('Audit Raw data'!AM:AM,"NO",'Audit Raw data'!J:J,A:A,'Audit Raw data'!E:E,'Day wise agent'!F:F)</f>
        <v>0</v>
      </c>
      <c r="K1916" s="12" t="str">
        <f t="shared" si="29"/>
        <v xml:space="preserve"> </v>
      </c>
    </row>
    <row r="1917" spans="3:11" x14ac:dyDescent="0.35">
      <c r="C1917" s="32"/>
      <c r="F1917" s="32"/>
      <c r="G1917">
        <f>COUNTIFS('Audit Raw data'!J:J,A:A,'Audit Raw data'!E:E,F:F)</f>
        <v>0</v>
      </c>
      <c r="H1917" s="42" t="str">
        <f>IFERROR(SUMIFS('Audit Raw data'!BZ:BZ,'Audit Raw data'!J:J,A:A,'Audit Raw data'!E:E,F:F)/G1917,"-")</f>
        <v>-</v>
      </c>
      <c r="I1917">
        <f>COUNTIFS('Audit Raw data'!AM:AM,"Yes",'Audit Raw data'!J:J,A:A,'Audit Raw data'!E:E,'Day wise agent'!F:F)</f>
        <v>0</v>
      </c>
      <c r="J1917">
        <f>COUNTIFS('Audit Raw data'!AM:AM,"NO",'Audit Raw data'!J:J,A:A,'Audit Raw data'!E:E,'Day wise agent'!F:F)</f>
        <v>0</v>
      </c>
      <c r="K1917" s="12" t="str">
        <f t="shared" si="29"/>
        <v xml:space="preserve"> </v>
      </c>
    </row>
    <row r="1918" spans="3:11" x14ac:dyDescent="0.35">
      <c r="C1918" s="32"/>
      <c r="F1918" s="32"/>
      <c r="G1918">
        <f>COUNTIFS('Audit Raw data'!J:J,A:A,'Audit Raw data'!E:E,F:F)</f>
        <v>0</v>
      </c>
      <c r="H1918" s="42" t="str">
        <f>IFERROR(SUMIFS('Audit Raw data'!BZ:BZ,'Audit Raw data'!J:J,A:A,'Audit Raw data'!E:E,F:F)/G1918,"-")</f>
        <v>-</v>
      </c>
      <c r="I1918">
        <f>COUNTIFS('Audit Raw data'!AM:AM,"Yes",'Audit Raw data'!J:J,A:A,'Audit Raw data'!E:E,'Day wise agent'!F:F)</f>
        <v>0</v>
      </c>
      <c r="J1918">
        <f>COUNTIFS('Audit Raw data'!AM:AM,"NO",'Audit Raw data'!J:J,A:A,'Audit Raw data'!E:E,'Day wise agent'!F:F)</f>
        <v>0</v>
      </c>
      <c r="K1918" s="12" t="str">
        <f t="shared" si="29"/>
        <v xml:space="preserve"> </v>
      </c>
    </row>
    <row r="1919" spans="3:11" x14ac:dyDescent="0.35">
      <c r="C1919" s="32"/>
      <c r="F1919" s="32"/>
      <c r="G1919">
        <f>COUNTIFS('Audit Raw data'!J:J,A:A,'Audit Raw data'!E:E,F:F)</f>
        <v>0</v>
      </c>
      <c r="H1919" s="42" t="str">
        <f>IFERROR(SUMIFS('Audit Raw data'!BZ:BZ,'Audit Raw data'!J:J,A:A,'Audit Raw data'!E:E,F:F)/G1919,"-")</f>
        <v>-</v>
      </c>
      <c r="I1919">
        <f>COUNTIFS('Audit Raw data'!AM:AM,"Yes",'Audit Raw data'!J:J,A:A,'Audit Raw data'!E:E,'Day wise agent'!F:F)</f>
        <v>0</v>
      </c>
      <c r="J1919">
        <f>COUNTIFS('Audit Raw data'!AM:AM,"NO",'Audit Raw data'!J:J,A:A,'Audit Raw data'!E:E,'Day wise agent'!F:F)</f>
        <v>0</v>
      </c>
      <c r="K1919" s="12" t="str">
        <f t="shared" si="29"/>
        <v xml:space="preserve"> </v>
      </c>
    </row>
    <row r="1920" spans="3:11" x14ac:dyDescent="0.35">
      <c r="C1920" s="32"/>
      <c r="F1920" s="32"/>
      <c r="G1920">
        <f>COUNTIFS('Audit Raw data'!J:J,A:A,'Audit Raw data'!E:E,F:F)</f>
        <v>0</v>
      </c>
      <c r="H1920" s="42" t="str">
        <f>IFERROR(SUMIFS('Audit Raw data'!BZ:BZ,'Audit Raw data'!J:J,A:A,'Audit Raw data'!E:E,F:F)/G1920,"-")</f>
        <v>-</v>
      </c>
      <c r="I1920">
        <f>COUNTIFS('Audit Raw data'!AM:AM,"Yes",'Audit Raw data'!J:J,A:A,'Audit Raw data'!E:E,'Day wise agent'!F:F)</f>
        <v>0</v>
      </c>
      <c r="J1920">
        <f>COUNTIFS('Audit Raw data'!AM:AM,"NO",'Audit Raw data'!J:J,A:A,'Audit Raw data'!E:E,'Day wise agent'!F:F)</f>
        <v>0</v>
      </c>
      <c r="K1920" s="12" t="str">
        <f t="shared" si="29"/>
        <v xml:space="preserve"> </v>
      </c>
    </row>
    <row r="1921" spans="3:11" x14ac:dyDescent="0.35">
      <c r="C1921" s="32"/>
      <c r="F1921" s="32"/>
      <c r="G1921">
        <f>COUNTIFS('Audit Raw data'!J:J,A:A,'Audit Raw data'!E:E,F:F)</f>
        <v>0</v>
      </c>
      <c r="H1921" s="42" t="str">
        <f>IFERROR(SUMIFS('Audit Raw data'!BZ:BZ,'Audit Raw data'!J:J,A:A,'Audit Raw data'!E:E,F:F)/G1921,"-")</f>
        <v>-</v>
      </c>
      <c r="I1921">
        <f>COUNTIFS('Audit Raw data'!AM:AM,"Yes",'Audit Raw data'!J:J,A:A,'Audit Raw data'!E:E,'Day wise agent'!F:F)</f>
        <v>0</v>
      </c>
      <c r="J1921">
        <f>COUNTIFS('Audit Raw data'!AM:AM,"NO",'Audit Raw data'!J:J,A:A,'Audit Raw data'!E:E,'Day wise agent'!F:F)</f>
        <v>0</v>
      </c>
      <c r="K1921" s="12" t="str">
        <f t="shared" si="29"/>
        <v xml:space="preserve"> </v>
      </c>
    </row>
    <row r="1922" spans="3:11" x14ac:dyDescent="0.35">
      <c r="C1922" s="32"/>
      <c r="F1922" s="32"/>
      <c r="G1922">
        <f>COUNTIFS('Audit Raw data'!J:J,A:A,'Audit Raw data'!E:E,F:F)</f>
        <v>0</v>
      </c>
      <c r="H1922" s="42" t="str">
        <f>IFERROR(SUMIFS('Audit Raw data'!BZ:BZ,'Audit Raw data'!J:J,A:A,'Audit Raw data'!E:E,F:F)/G1922,"-")</f>
        <v>-</v>
      </c>
      <c r="I1922">
        <f>COUNTIFS('Audit Raw data'!AM:AM,"Yes",'Audit Raw data'!J:J,A:A,'Audit Raw data'!E:E,'Day wise agent'!F:F)</f>
        <v>0</v>
      </c>
      <c r="J1922">
        <f>COUNTIFS('Audit Raw data'!AM:AM,"NO",'Audit Raw data'!J:J,A:A,'Audit Raw data'!E:E,'Day wise agent'!F:F)</f>
        <v>0</v>
      </c>
      <c r="K1922" s="12" t="str">
        <f t="shared" si="29"/>
        <v xml:space="preserve"> </v>
      </c>
    </row>
    <row r="1923" spans="3:11" x14ac:dyDescent="0.35">
      <c r="C1923" s="32"/>
      <c r="F1923" s="32"/>
      <c r="G1923">
        <f>COUNTIFS('Audit Raw data'!J:J,A:A,'Audit Raw data'!E:E,F:F)</f>
        <v>0</v>
      </c>
      <c r="H1923" s="42" t="str">
        <f>IFERROR(SUMIFS('Audit Raw data'!BZ:BZ,'Audit Raw data'!J:J,A:A,'Audit Raw data'!E:E,F:F)/G1923,"-")</f>
        <v>-</v>
      </c>
      <c r="I1923">
        <f>COUNTIFS('Audit Raw data'!AM:AM,"Yes",'Audit Raw data'!J:J,A:A,'Audit Raw data'!E:E,'Day wise agent'!F:F)</f>
        <v>0</v>
      </c>
      <c r="J1923">
        <f>COUNTIFS('Audit Raw data'!AM:AM,"NO",'Audit Raw data'!J:J,A:A,'Audit Raw data'!E:E,'Day wise agent'!F:F)</f>
        <v>0</v>
      </c>
      <c r="K1923" s="12" t="str">
        <f t="shared" ref="K1923:K1986" si="30">IFERROR(I1923/G1923," ")</f>
        <v xml:space="preserve"> </v>
      </c>
    </row>
    <row r="1924" spans="3:11" x14ac:dyDescent="0.35">
      <c r="C1924" s="32"/>
      <c r="F1924" s="32"/>
      <c r="G1924">
        <f>COUNTIFS('Audit Raw data'!J:J,A:A,'Audit Raw data'!E:E,F:F)</f>
        <v>0</v>
      </c>
      <c r="H1924" s="42" t="str">
        <f>IFERROR(SUMIFS('Audit Raw data'!BZ:BZ,'Audit Raw data'!J:J,A:A,'Audit Raw data'!E:E,F:F)/G1924,"-")</f>
        <v>-</v>
      </c>
      <c r="I1924">
        <f>COUNTIFS('Audit Raw data'!AM:AM,"Yes",'Audit Raw data'!J:J,A:A,'Audit Raw data'!E:E,'Day wise agent'!F:F)</f>
        <v>0</v>
      </c>
      <c r="J1924">
        <f>COUNTIFS('Audit Raw data'!AM:AM,"NO",'Audit Raw data'!J:J,A:A,'Audit Raw data'!E:E,'Day wise agent'!F:F)</f>
        <v>0</v>
      </c>
      <c r="K1924" s="12" t="str">
        <f t="shared" si="30"/>
        <v xml:space="preserve"> </v>
      </c>
    </row>
    <row r="1925" spans="3:11" x14ac:dyDescent="0.35">
      <c r="C1925" s="32"/>
      <c r="F1925" s="32"/>
      <c r="G1925">
        <f>COUNTIFS('Audit Raw data'!J:J,A:A,'Audit Raw data'!E:E,F:F)</f>
        <v>0</v>
      </c>
      <c r="H1925" s="42" t="str">
        <f>IFERROR(SUMIFS('Audit Raw data'!BZ:BZ,'Audit Raw data'!J:J,A:A,'Audit Raw data'!E:E,F:F)/G1925,"-")</f>
        <v>-</v>
      </c>
      <c r="I1925">
        <f>COUNTIFS('Audit Raw data'!AM:AM,"Yes",'Audit Raw data'!J:J,A:A,'Audit Raw data'!E:E,'Day wise agent'!F:F)</f>
        <v>0</v>
      </c>
      <c r="J1925">
        <f>COUNTIFS('Audit Raw data'!AM:AM,"NO",'Audit Raw data'!J:J,A:A,'Audit Raw data'!E:E,'Day wise agent'!F:F)</f>
        <v>0</v>
      </c>
      <c r="K1925" s="12" t="str">
        <f t="shared" si="30"/>
        <v xml:space="preserve"> </v>
      </c>
    </row>
    <row r="1926" spans="3:11" x14ac:dyDescent="0.35">
      <c r="C1926" s="32"/>
      <c r="F1926" s="32"/>
      <c r="G1926">
        <f>COUNTIFS('Audit Raw data'!J:J,A:A,'Audit Raw data'!E:E,F:F)</f>
        <v>0</v>
      </c>
      <c r="H1926" s="42" t="str">
        <f>IFERROR(SUMIFS('Audit Raw data'!BZ:BZ,'Audit Raw data'!J:J,A:A,'Audit Raw data'!E:E,F:F)/G1926,"-")</f>
        <v>-</v>
      </c>
      <c r="I1926">
        <f>COUNTIFS('Audit Raw data'!AM:AM,"Yes",'Audit Raw data'!J:J,A:A,'Audit Raw data'!E:E,'Day wise agent'!F:F)</f>
        <v>0</v>
      </c>
      <c r="J1926">
        <f>COUNTIFS('Audit Raw data'!AM:AM,"NO",'Audit Raw data'!J:J,A:A,'Audit Raw data'!E:E,'Day wise agent'!F:F)</f>
        <v>0</v>
      </c>
      <c r="K1926" s="12" t="str">
        <f t="shared" si="30"/>
        <v xml:space="preserve"> </v>
      </c>
    </row>
    <row r="1927" spans="3:11" x14ac:dyDescent="0.35">
      <c r="C1927" s="32"/>
      <c r="F1927" s="32"/>
      <c r="G1927">
        <f>COUNTIFS('Audit Raw data'!J:J,A:A,'Audit Raw data'!E:E,F:F)</f>
        <v>0</v>
      </c>
      <c r="H1927" s="42" t="str">
        <f>IFERROR(SUMIFS('Audit Raw data'!BZ:BZ,'Audit Raw data'!J:J,A:A,'Audit Raw data'!E:E,F:F)/G1927,"-")</f>
        <v>-</v>
      </c>
      <c r="I1927">
        <f>COUNTIFS('Audit Raw data'!AM:AM,"Yes",'Audit Raw data'!J:J,A:A,'Audit Raw data'!E:E,'Day wise agent'!F:F)</f>
        <v>0</v>
      </c>
      <c r="J1927">
        <f>COUNTIFS('Audit Raw data'!AM:AM,"NO",'Audit Raw data'!J:J,A:A,'Audit Raw data'!E:E,'Day wise agent'!F:F)</f>
        <v>0</v>
      </c>
      <c r="K1927" s="12" t="str">
        <f t="shared" si="30"/>
        <v xml:space="preserve"> </v>
      </c>
    </row>
    <row r="1928" spans="3:11" x14ac:dyDescent="0.35">
      <c r="C1928" s="32"/>
      <c r="F1928" s="32"/>
      <c r="G1928">
        <f>COUNTIFS('Audit Raw data'!J:J,A:A,'Audit Raw data'!E:E,F:F)</f>
        <v>0</v>
      </c>
      <c r="H1928" s="42" t="str">
        <f>IFERROR(SUMIFS('Audit Raw data'!BZ:BZ,'Audit Raw data'!J:J,A:A,'Audit Raw data'!E:E,F:F)/G1928,"-")</f>
        <v>-</v>
      </c>
      <c r="I1928">
        <f>COUNTIFS('Audit Raw data'!AM:AM,"Yes",'Audit Raw data'!J:J,A:A,'Audit Raw data'!E:E,'Day wise agent'!F:F)</f>
        <v>0</v>
      </c>
      <c r="J1928">
        <f>COUNTIFS('Audit Raw data'!AM:AM,"NO",'Audit Raw data'!J:J,A:A,'Audit Raw data'!E:E,'Day wise agent'!F:F)</f>
        <v>0</v>
      </c>
      <c r="K1928" s="12" t="str">
        <f t="shared" si="30"/>
        <v xml:space="preserve"> </v>
      </c>
    </row>
    <row r="1929" spans="3:11" x14ac:dyDescent="0.35">
      <c r="C1929" s="32"/>
      <c r="F1929" s="32"/>
      <c r="G1929">
        <f>COUNTIFS('Audit Raw data'!J:J,A:A,'Audit Raw data'!E:E,F:F)</f>
        <v>0</v>
      </c>
      <c r="H1929" s="42" t="str">
        <f>IFERROR(SUMIFS('Audit Raw data'!BZ:BZ,'Audit Raw data'!J:J,A:A,'Audit Raw data'!E:E,F:F)/G1929,"-")</f>
        <v>-</v>
      </c>
      <c r="I1929">
        <f>COUNTIFS('Audit Raw data'!AM:AM,"Yes",'Audit Raw data'!J:J,A:A,'Audit Raw data'!E:E,'Day wise agent'!F:F)</f>
        <v>0</v>
      </c>
      <c r="J1929">
        <f>COUNTIFS('Audit Raw data'!AM:AM,"NO",'Audit Raw data'!J:J,A:A,'Audit Raw data'!E:E,'Day wise agent'!F:F)</f>
        <v>0</v>
      </c>
      <c r="K1929" s="12" t="str">
        <f t="shared" si="30"/>
        <v xml:space="preserve"> </v>
      </c>
    </row>
    <row r="1930" spans="3:11" x14ac:dyDescent="0.35">
      <c r="C1930" s="32"/>
      <c r="F1930" s="32"/>
      <c r="G1930">
        <f>COUNTIFS('Audit Raw data'!J:J,A:A,'Audit Raw data'!E:E,F:F)</f>
        <v>0</v>
      </c>
      <c r="H1930" s="42" t="str">
        <f>IFERROR(SUMIFS('Audit Raw data'!BZ:BZ,'Audit Raw data'!J:J,A:A,'Audit Raw data'!E:E,F:F)/G1930,"-")</f>
        <v>-</v>
      </c>
      <c r="I1930">
        <f>COUNTIFS('Audit Raw data'!AM:AM,"Yes",'Audit Raw data'!J:J,A:A,'Audit Raw data'!E:E,'Day wise agent'!F:F)</f>
        <v>0</v>
      </c>
      <c r="J1930">
        <f>COUNTIFS('Audit Raw data'!AM:AM,"NO",'Audit Raw data'!J:J,A:A,'Audit Raw data'!E:E,'Day wise agent'!F:F)</f>
        <v>0</v>
      </c>
      <c r="K1930" s="12" t="str">
        <f t="shared" si="30"/>
        <v xml:space="preserve"> </v>
      </c>
    </row>
    <row r="1931" spans="3:11" x14ac:dyDescent="0.35">
      <c r="C1931" s="32"/>
      <c r="F1931" s="32"/>
      <c r="G1931">
        <f>COUNTIFS('Audit Raw data'!J:J,A:A,'Audit Raw data'!E:E,F:F)</f>
        <v>0</v>
      </c>
      <c r="H1931" s="42" t="str">
        <f>IFERROR(SUMIFS('Audit Raw data'!BZ:BZ,'Audit Raw data'!J:J,A:A,'Audit Raw data'!E:E,F:F)/G1931,"-")</f>
        <v>-</v>
      </c>
      <c r="I1931">
        <f>COUNTIFS('Audit Raw data'!AM:AM,"Yes",'Audit Raw data'!J:J,A:A,'Audit Raw data'!E:E,'Day wise agent'!F:F)</f>
        <v>0</v>
      </c>
      <c r="J1931">
        <f>COUNTIFS('Audit Raw data'!AM:AM,"NO",'Audit Raw data'!J:J,A:A,'Audit Raw data'!E:E,'Day wise agent'!F:F)</f>
        <v>0</v>
      </c>
      <c r="K1931" s="12" t="str">
        <f t="shared" si="30"/>
        <v xml:space="preserve"> </v>
      </c>
    </row>
    <row r="1932" spans="3:11" x14ac:dyDescent="0.35">
      <c r="C1932" s="32"/>
      <c r="F1932" s="32"/>
      <c r="G1932">
        <f>COUNTIFS('Audit Raw data'!J:J,A:A,'Audit Raw data'!E:E,F:F)</f>
        <v>0</v>
      </c>
      <c r="H1932" s="42" t="str">
        <f>IFERROR(SUMIFS('Audit Raw data'!BZ:BZ,'Audit Raw data'!J:J,A:A,'Audit Raw data'!E:E,F:F)/G1932,"-")</f>
        <v>-</v>
      </c>
      <c r="I1932">
        <f>COUNTIFS('Audit Raw data'!AM:AM,"Yes",'Audit Raw data'!J:J,A:A,'Audit Raw data'!E:E,'Day wise agent'!F:F)</f>
        <v>0</v>
      </c>
      <c r="J1932">
        <f>COUNTIFS('Audit Raw data'!AM:AM,"NO",'Audit Raw data'!J:J,A:A,'Audit Raw data'!E:E,'Day wise agent'!F:F)</f>
        <v>0</v>
      </c>
      <c r="K1932" s="12" t="str">
        <f t="shared" si="30"/>
        <v xml:space="preserve"> </v>
      </c>
    </row>
    <row r="1933" spans="3:11" x14ac:dyDescent="0.35">
      <c r="C1933" s="32"/>
      <c r="F1933" s="32"/>
      <c r="G1933">
        <f>COUNTIFS('Audit Raw data'!J:J,A:A,'Audit Raw data'!E:E,F:F)</f>
        <v>0</v>
      </c>
      <c r="H1933" s="42" t="str">
        <f>IFERROR(SUMIFS('Audit Raw data'!BZ:BZ,'Audit Raw data'!J:J,A:A,'Audit Raw data'!E:E,F:F)/G1933,"-")</f>
        <v>-</v>
      </c>
      <c r="I1933">
        <f>COUNTIFS('Audit Raw data'!AM:AM,"Yes",'Audit Raw data'!J:J,A:A,'Audit Raw data'!E:E,'Day wise agent'!F:F)</f>
        <v>0</v>
      </c>
      <c r="J1933">
        <f>COUNTIFS('Audit Raw data'!AM:AM,"NO",'Audit Raw data'!J:J,A:A,'Audit Raw data'!E:E,'Day wise agent'!F:F)</f>
        <v>0</v>
      </c>
      <c r="K1933" s="12" t="str">
        <f t="shared" si="30"/>
        <v xml:space="preserve"> </v>
      </c>
    </row>
    <row r="1934" spans="3:11" x14ac:dyDescent="0.35">
      <c r="C1934" s="32"/>
      <c r="F1934" s="32"/>
      <c r="G1934">
        <f>COUNTIFS('Audit Raw data'!J:J,A:A,'Audit Raw data'!E:E,F:F)</f>
        <v>0</v>
      </c>
      <c r="H1934" s="42" t="str">
        <f>IFERROR(SUMIFS('Audit Raw data'!BZ:BZ,'Audit Raw data'!J:J,A:A,'Audit Raw data'!E:E,F:F)/G1934,"-")</f>
        <v>-</v>
      </c>
      <c r="I1934">
        <f>COUNTIFS('Audit Raw data'!AM:AM,"Yes",'Audit Raw data'!J:J,A:A,'Audit Raw data'!E:E,'Day wise agent'!F:F)</f>
        <v>0</v>
      </c>
      <c r="J1934">
        <f>COUNTIFS('Audit Raw data'!AM:AM,"NO",'Audit Raw data'!J:J,A:A,'Audit Raw data'!E:E,'Day wise agent'!F:F)</f>
        <v>0</v>
      </c>
      <c r="K1934" s="12" t="str">
        <f t="shared" si="30"/>
        <v xml:space="preserve"> </v>
      </c>
    </row>
    <row r="1935" spans="3:11" x14ac:dyDescent="0.35">
      <c r="C1935" s="32"/>
      <c r="F1935" s="32"/>
      <c r="G1935">
        <f>COUNTIFS('Audit Raw data'!J:J,A:A,'Audit Raw data'!E:E,F:F)</f>
        <v>0</v>
      </c>
      <c r="H1935" s="42" t="str">
        <f>IFERROR(SUMIFS('Audit Raw data'!BZ:BZ,'Audit Raw data'!J:J,A:A,'Audit Raw data'!E:E,F:F)/G1935,"-")</f>
        <v>-</v>
      </c>
      <c r="I1935">
        <f>COUNTIFS('Audit Raw data'!AM:AM,"Yes",'Audit Raw data'!J:J,A:A,'Audit Raw data'!E:E,'Day wise agent'!F:F)</f>
        <v>0</v>
      </c>
      <c r="J1935">
        <f>COUNTIFS('Audit Raw data'!AM:AM,"NO",'Audit Raw data'!J:J,A:A,'Audit Raw data'!E:E,'Day wise agent'!F:F)</f>
        <v>0</v>
      </c>
      <c r="K1935" s="12" t="str">
        <f t="shared" si="30"/>
        <v xml:space="preserve"> </v>
      </c>
    </row>
    <row r="1936" spans="3:11" x14ac:dyDescent="0.35">
      <c r="C1936" s="32"/>
      <c r="F1936" s="32"/>
      <c r="G1936">
        <f>COUNTIFS('Audit Raw data'!J:J,A:A,'Audit Raw data'!E:E,F:F)</f>
        <v>0</v>
      </c>
      <c r="H1936" s="42" t="str">
        <f>IFERROR(SUMIFS('Audit Raw data'!BZ:BZ,'Audit Raw data'!J:J,A:A,'Audit Raw data'!E:E,F:F)/G1936,"-")</f>
        <v>-</v>
      </c>
      <c r="I1936">
        <f>COUNTIFS('Audit Raw data'!AM:AM,"Yes",'Audit Raw data'!J:J,A:A,'Audit Raw data'!E:E,'Day wise agent'!F:F)</f>
        <v>0</v>
      </c>
      <c r="J1936">
        <f>COUNTIFS('Audit Raw data'!AM:AM,"NO",'Audit Raw data'!J:J,A:A,'Audit Raw data'!E:E,'Day wise agent'!F:F)</f>
        <v>0</v>
      </c>
      <c r="K1936" s="12" t="str">
        <f t="shared" si="30"/>
        <v xml:space="preserve"> </v>
      </c>
    </row>
    <row r="1937" spans="3:11" x14ac:dyDescent="0.35">
      <c r="C1937" s="32"/>
      <c r="F1937" s="32"/>
      <c r="G1937">
        <f>COUNTIFS('Audit Raw data'!J:J,A:A,'Audit Raw data'!E:E,F:F)</f>
        <v>0</v>
      </c>
      <c r="H1937" s="42" t="str">
        <f>IFERROR(SUMIFS('Audit Raw data'!BZ:BZ,'Audit Raw data'!J:J,A:A,'Audit Raw data'!E:E,F:F)/G1937,"-")</f>
        <v>-</v>
      </c>
      <c r="I1937">
        <f>COUNTIFS('Audit Raw data'!AM:AM,"Yes",'Audit Raw data'!J:J,A:A,'Audit Raw data'!E:E,'Day wise agent'!F:F)</f>
        <v>0</v>
      </c>
      <c r="J1937">
        <f>COUNTIFS('Audit Raw data'!AM:AM,"NO",'Audit Raw data'!J:J,A:A,'Audit Raw data'!E:E,'Day wise agent'!F:F)</f>
        <v>0</v>
      </c>
      <c r="K1937" s="12" t="str">
        <f t="shared" si="30"/>
        <v xml:space="preserve"> </v>
      </c>
    </row>
    <row r="1938" spans="3:11" x14ac:dyDescent="0.35">
      <c r="C1938" s="32"/>
      <c r="F1938" s="32"/>
      <c r="G1938">
        <f>COUNTIFS('Audit Raw data'!J:J,A:A,'Audit Raw data'!E:E,F:F)</f>
        <v>0</v>
      </c>
      <c r="H1938" s="42" t="str">
        <f>IFERROR(SUMIFS('Audit Raw data'!BZ:BZ,'Audit Raw data'!J:J,A:A,'Audit Raw data'!E:E,F:F)/G1938,"-")</f>
        <v>-</v>
      </c>
      <c r="I1938">
        <f>COUNTIFS('Audit Raw data'!AM:AM,"Yes",'Audit Raw data'!J:J,A:A,'Audit Raw data'!E:E,'Day wise agent'!F:F)</f>
        <v>0</v>
      </c>
      <c r="J1938">
        <f>COUNTIFS('Audit Raw data'!AM:AM,"NO",'Audit Raw data'!J:J,A:A,'Audit Raw data'!E:E,'Day wise agent'!F:F)</f>
        <v>0</v>
      </c>
      <c r="K1938" s="12" t="str">
        <f t="shared" si="30"/>
        <v xml:space="preserve"> </v>
      </c>
    </row>
    <row r="1939" spans="3:11" x14ac:dyDescent="0.35">
      <c r="C1939" s="32"/>
      <c r="F1939" s="32"/>
      <c r="G1939">
        <f>COUNTIFS('Audit Raw data'!J:J,A:A,'Audit Raw data'!E:E,F:F)</f>
        <v>0</v>
      </c>
      <c r="H1939" s="42" t="str">
        <f>IFERROR(SUMIFS('Audit Raw data'!BZ:BZ,'Audit Raw data'!J:J,A:A,'Audit Raw data'!E:E,F:F)/G1939,"-")</f>
        <v>-</v>
      </c>
      <c r="I1939">
        <f>COUNTIFS('Audit Raw data'!AM:AM,"Yes",'Audit Raw data'!J:J,A:A,'Audit Raw data'!E:E,'Day wise agent'!F:F)</f>
        <v>0</v>
      </c>
      <c r="J1939">
        <f>COUNTIFS('Audit Raw data'!AM:AM,"NO",'Audit Raw data'!J:J,A:A,'Audit Raw data'!E:E,'Day wise agent'!F:F)</f>
        <v>0</v>
      </c>
      <c r="K1939" s="12" t="str">
        <f t="shared" si="30"/>
        <v xml:space="preserve"> </v>
      </c>
    </row>
    <row r="1940" spans="3:11" x14ac:dyDescent="0.35">
      <c r="C1940" s="32"/>
      <c r="F1940" s="32"/>
      <c r="G1940">
        <f>COUNTIFS('Audit Raw data'!J:J,A:A,'Audit Raw data'!E:E,F:F)</f>
        <v>0</v>
      </c>
      <c r="H1940" s="42" t="str">
        <f>IFERROR(SUMIFS('Audit Raw data'!BZ:BZ,'Audit Raw data'!J:J,A:A,'Audit Raw data'!E:E,F:F)/G1940,"-")</f>
        <v>-</v>
      </c>
      <c r="I1940">
        <f>COUNTIFS('Audit Raw data'!AM:AM,"Yes",'Audit Raw data'!J:J,A:A,'Audit Raw data'!E:E,'Day wise agent'!F:F)</f>
        <v>0</v>
      </c>
      <c r="J1940">
        <f>COUNTIFS('Audit Raw data'!AM:AM,"NO",'Audit Raw data'!J:J,A:A,'Audit Raw data'!E:E,'Day wise agent'!F:F)</f>
        <v>0</v>
      </c>
      <c r="K1940" s="12" t="str">
        <f t="shared" si="30"/>
        <v xml:space="preserve"> </v>
      </c>
    </row>
    <row r="1941" spans="3:11" x14ac:dyDescent="0.35">
      <c r="C1941" s="32"/>
      <c r="F1941" s="32"/>
      <c r="G1941">
        <f>COUNTIFS('Audit Raw data'!J:J,A:A,'Audit Raw data'!E:E,F:F)</f>
        <v>0</v>
      </c>
      <c r="H1941" s="42" t="str">
        <f>IFERROR(SUMIFS('Audit Raw data'!BZ:BZ,'Audit Raw data'!J:J,A:A,'Audit Raw data'!E:E,F:F)/G1941,"-")</f>
        <v>-</v>
      </c>
      <c r="I1941">
        <f>COUNTIFS('Audit Raw data'!AM:AM,"Yes",'Audit Raw data'!J:J,A:A,'Audit Raw data'!E:E,'Day wise agent'!F:F)</f>
        <v>0</v>
      </c>
      <c r="J1941">
        <f>COUNTIFS('Audit Raw data'!AM:AM,"NO",'Audit Raw data'!J:J,A:A,'Audit Raw data'!E:E,'Day wise agent'!F:F)</f>
        <v>0</v>
      </c>
      <c r="K1941" s="12" t="str">
        <f t="shared" si="30"/>
        <v xml:space="preserve"> </v>
      </c>
    </row>
    <row r="1942" spans="3:11" x14ac:dyDescent="0.35">
      <c r="C1942" s="32"/>
      <c r="F1942" s="32"/>
      <c r="G1942">
        <f>COUNTIFS('Audit Raw data'!J:J,A:A,'Audit Raw data'!E:E,F:F)</f>
        <v>0</v>
      </c>
      <c r="H1942" s="42" t="str">
        <f>IFERROR(SUMIFS('Audit Raw data'!BZ:BZ,'Audit Raw data'!J:J,A:A,'Audit Raw data'!E:E,F:F)/G1942,"-")</f>
        <v>-</v>
      </c>
      <c r="I1942">
        <f>COUNTIFS('Audit Raw data'!AM:AM,"Yes",'Audit Raw data'!J:J,A:A,'Audit Raw data'!E:E,'Day wise agent'!F:F)</f>
        <v>0</v>
      </c>
      <c r="J1942">
        <f>COUNTIFS('Audit Raw data'!AM:AM,"NO",'Audit Raw data'!J:J,A:A,'Audit Raw data'!E:E,'Day wise agent'!F:F)</f>
        <v>0</v>
      </c>
      <c r="K1942" s="12" t="str">
        <f t="shared" si="30"/>
        <v xml:space="preserve"> </v>
      </c>
    </row>
    <row r="1943" spans="3:11" x14ac:dyDescent="0.35">
      <c r="C1943" s="32"/>
      <c r="F1943" s="32"/>
      <c r="G1943">
        <f>COUNTIFS('Audit Raw data'!J:J,A:A,'Audit Raw data'!E:E,F:F)</f>
        <v>0</v>
      </c>
      <c r="H1943" s="42" t="str">
        <f>IFERROR(SUMIFS('Audit Raw data'!BZ:BZ,'Audit Raw data'!J:J,A:A,'Audit Raw data'!E:E,F:F)/G1943,"-")</f>
        <v>-</v>
      </c>
      <c r="I1943">
        <f>COUNTIFS('Audit Raw data'!AM:AM,"Yes",'Audit Raw data'!J:J,A:A,'Audit Raw data'!E:E,'Day wise agent'!F:F)</f>
        <v>0</v>
      </c>
      <c r="J1943">
        <f>COUNTIFS('Audit Raw data'!AM:AM,"NO",'Audit Raw data'!J:J,A:A,'Audit Raw data'!E:E,'Day wise agent'!F:F)</f>
        <v>0</v>
      </c>
      <c r="K1943" s="12" t="str">
        <f t="shared" si="30"/>
        <v xml:space="preserve"> </v>
      </c>
    </row>
    <row r="1944" spans="3:11" x14ac:dyDescent="0.35">
      <c r="C1944" s="32"/>
      <c r="F1944" s="32"/>
      <c r="G1944">
        <f>COUNTIFS('Audit Raw data'!J:J,A:A,'Audit Raw data'!E:E,F:F)</f>
        <v>0</v>
      </c>
      <c r="H1944" s="42" t="str">
        <f>IFERROR(SUMIFS('Audit Raw data'!BZ:BZ,'Audit Raw data'!J:J,A:A,'Audit Raw data'!E:E,F:F)/G1944,"-")</f>
        <v>-</v>
      </c>
      <c r="I1944">
        <f>COUNTIFS('Audit Raw data'!AM:AM,"Yes",'Audit Raw data'!J:J,A:A,'Audit Raw data'!E:E,'Day wise agent'!F:F)</f>
        <v>0</v>
      </c>
      <c r="J1944">
        <f>COUNTIFS('Audit Raw data'!AM:AM,"NO",'Audit Raw data'!J:J,A:A,'Audit Raw data'!E:E,'Day wise agent'!F:F)</f>
        <v>0</v>
      </c>
      <c r="K1944" s="12" t="str">
        <f t="shared" si="30"/>
        <v xml:space="preserve"> </v>
      </c>
    </row>
    <row r="1945" spans="3:11" x14ac:dyDescent="0.35">
      <c r="C1945" s="32"/>
      <c r="F1945" s="32"/>
      <c r="G1945">
        <f>COUNTIFS('Audit Raw data'!J:J,A:A,'Audit Raw data'!E:E,F:F)</f>
        <v>0</v>
      </c>
      <c r="H1945" s="42" t="str">
        <f>IFERROR(SUMIFS('Audit Raw data'!BZ:BZ,'Audit Raw data'!J:J,A:A,'Audit Raw data'!E:E,F:F)/G1945,"-")</f>
        <v>-</v>
      </c>
      <c r="I1945">
        <f>COUNTIFS('Audit Raw data'!AM:AM,"Yes",'Audit Raw data'!J:J,A:A,'Audit Raw data'!E:E,'Day wise agent'!F:F)</f>
        <v>0</v>
      </c>
      <c r="J1945">
        <f>COUNTIFS('Audit Raw data'!AM:AM,"NO",'Audit Raw data'!J:J,A:A,'Audit Raw data'!E:E,'Day wise agent'!F:F)</f>
        <v>0</v>
      </c>
      <c r="K1945" s="12" t="str">
        <f t="shared" si="30"/>
        <v xml:space="preserve"> </v>
      </c>
    </row>
    <row r="1946" spans="3:11" x14ac:dyDescent="0.35">
      <c r="C1946" s="32"/>
      <c r="F1946" s="32"/>
      <c r="G1946">
        <f>COUNTIFS('Audit Raw data'!J:J,A:A,'Audit Raw data'!E:E,F:F)</f>
        <v>0</v>
      </c>
      <c r="H1946" s="42" t="str">
        <f>IFERROR(SUMIFS('Audit Raw data'!BZ:BZ,'Audit Raw data'!J:J,A:A,'Audit Raw data'!E:E,F:F)/G1946,"-")</f>
        <v>-</v>
      </c>
      <c r="I1946">
        <f>COUNTIFS('Audit Raw data'!AM:AM,"Yes",'Audit Raw data'!J:J,A:A,'Audit Raw data'!E:E,'Day wise agent'!F:F)</f>
        <v>0</v>
      </c>
      <c r="J1946">
        <f>COUNTIFS('Audit Raw data'!AM:AM,"NO",'Audit Raw data'!J:J,A:A,'Audit Raw data'!E:E,'Day wise agent'!F:F)</f>
        <v>0</v>
      </c>
      <c r="K1946" s="12" t="str">
        <f t="shared" si="30"/>
        <v xml:space="preserve"> </v>
      </c>
    </row>
    <row r="1947" spans="3:11" x14ac:dyDescent="0.35">
      <c r="C1947" s="32"/>
      <c r="F1947" s="32"/>
      <c r="G1947">
        <f>COUNTIFS('Audit Raw data'!J:J,A:A,'Audit Raw data'!E:E,F:F)</f>
        <v>0</v>
      </c>
      <c r="H1947" s="42" t="str">
        <f>IFERROR(SUMIFS('Audit Raw data'!BZ:BZ,'Audit Raw data'!J:J,A:A,'Audit Raw data'!E:E,F:F)/G1947,"-")</f>
        <v>-</v>
      </c>
      <c r="I1947">
        <f>COUNTIFS('Audit Raw data'!AM:AM,"Yes",'Audit Raw data'!J:J,A:A,'Audit Raw data'!E:E,'Day wise agent'!F:F)</f>
        <v>0</v>
      </c>
      <c r="J1947">
        <f>COUNTIFS('Audit Raw data'!AM:AM,"NO",'Audit Raw data'!J:J,A:A,'Audit Raw data'!E:E,'Day wise agent'!F:F)</f>
        <v>0</v>
      </c>
      <c r="K1947" s="12" t="str">
        <f t="shared" si="30"/>
        <v xml:space="preserve"> </v>
      </c>
    </row>
    <row r="1948" spans="3:11" x14ac:dyDescent="0.35">
      <c r="C1948" s="32"/>
      <c r="F1948" s="32"/>
      <c r="G1948">
        <f>COUNTIFS('Audit Raw data'!J:J,A:A,'Audit Raw data'!E:E,F:F)</f>
        <v>0</v>
      </c>
      <c r="H1948" s="42" t="str">
        <f>IFERROR(SUMIFS('Audit Raw data'!BZ:BZ,'Audit Raw data'!J:J,A:A,'Audit Raw data'!E:E,F:F)/G1948,"-")</f>
        <v>-</v>
      </c>
      <c r="I1948">
        <f>COUNTIFS('Audit Raw data'!AM:AM,"Yes",'Audit Raw data'!J:J,A:A,'Audit Raw data'!E:E,'Day wise agent'!F:F)</f>
        <v>0</v>
      </c>
      <c r="J1948">
        <f>COUNTIFS('Audit Raw data'!AM:AM,"NO",'Audit Raw data'!J:J,A:A,'Audit Raw data'!E:E,'Day wise agent'!F:F)</f>
        <v>0</v>
      </c>
      <c r="K1948" s="12" t="str">
        <f t="shared" si="30"/>
        <v xml:space="preserve"> </v>
      </c>
    </row>
    <row r="1949" spans="3:11" x14ac:dyDescent="0.35">
      <c r="C1949" s="32"/>
      <c r="F1949" s="32"/>
      <c r="G1949">
        <f>COUNTIFS('Audit Raw data'!J:J,A:A,'Audit Raw data'!E:E,F:F)</f>
        <v>0</v>
      </c>
      <c r="H1949" s="42" t="str">
        <f>IFERROR(SUMIFS('Audit Raw data'!BZ:BZ,'Audit Raw data'!J:J,A:A,'Audit Raw data'!E:E,F:F)/G1949,"-")</f>
        <v>-</v>
      </c>
      <c r="I1949">
        <f>COUNTIFS('Audit Raw data'!AM:AM,"Yes",'Audit Raw data'!J:J,A:A,'Audit Raw data'!E:E,'Day wise agent'!F:F)</f>
        <v>0</v>
      </c>
      <c r="J1949">
        <f>COUNTIFS('Audit Raw data'!AM:AM,"NO",'Audit Raw data'!J:J,A:A,'Audit Raw data'!E:E,'Day wise agent'!F:F)</f>
        <v>0</v>
      </c>
      <c r="K1949" s="12" t="str">
        <f t="shared" si="30"/>
        <v xml:space="preserve"> </v>
      </c>
    </row>
    <row r="1950" spans="3:11" x14ac:dyDescent="0.35">
      <c r="C1950" s="32"/>
      <c r="F1950" s="32"/>
      <c r="G1950">
        <f>COUNTIFS('Audit Raw data'!J:J,A:A,'Audit Raw data'!E:E,F:F)</f>
        <v>0</v>
      </c>
      <c r="H1950" s="42" t="str">
        <f>IFERROR(SUMIFS('Audit Raw data'!BZ:BZ,'Audit Raw data'!J:J,A:A,'Audit Raw data'!E:E,F:F)/G1950,"-")</f>
        <v>-</v>
      </c>
      <c r="I1950">
        <f>COUNTIFS('Audit Raw data'!AM:AM,"Yes",'Audit Raw data'!J:J,A:A,'Audit Raw data'!E:E,'Day wise agent'!F:F)</f>
        <v>0</v>
      </c>
      <c r="J1950">
        <f>COUNTIFS('Audit Raw data'!AM:AM,"NO",'Audit Raw data'!J:J,A:A,'Audit Raw data'!E:E,'Day wise agent'!F:F)</f>
        <v>0</v>
      </c>
      <c r="K1950" s="12" t="str">
        <f t="shared" si="30"/>
        <v xml:space="preserve"> </v>
      </c>
    </row>
    <row r="1951" spans="3:11" x14ac:dyDescent="0.35">
      <c r="C1951" s="32"/>
      <c r="F1951" s="32"/>
      <c r="G1951">
        <f>COUNTIFS('Audit Raw data'!J:J,A:A,'Audit Raw data'!E:E,F:F)</f>
        <v>0</v>
      </c>
      <c r="H1951" s="42" t="str">
        <f>IFERROR(SUMIFS('Audit Raw data'!BZ:BZ,'Audit Raw data'!J:J,A:A,'Audit Raw data'!E:E,F:F)/G1951,"-")</f>
        <v>-</v>
      </c>
      <c r="I1951">
        <f>COUNTIFS('Audit Raw data'!AM:AM,"Yes",'Audit Raw data'!J:J,A:A,'Audit Raw data'!E:E,'Day wise agent'!F:F)</f>
        <v>0</v>
      </c>
      <c r="J1951">
        <f>COUNTIFS('Audit Raw data'!AM:AM,"NO",'Audit Raw data'!J:J,A:A,'Audit Raw data'!E:E,'Day wise agent'!F:F)</f>
        <v>0</v>
      </c>
      <c r="K1951" s="12" t="str">
        <f t="shared" si="30"/>
        <v xml:space="preserve"> </v>
      </c>
    </row>
    <row r="1952" spans="3:11" x14ac:dyDescent="0.35">
      <c r="C1952" s="32"/>
      <c r="F1952" s="32"/>
      <c r="G1952">
        <f>COUNTIFS('Audit Raw data'!J:J,A:A,'Audit Raw data'!E:E,F:F)</f>
        <v>0</v>
      </c>
      <c r="H1952" s="42" t="str">
        <f>IFERROR(SUMIFS('Audit Raw data'!BZ:BZ,'Audit Raw data'!J:J,A:A,'Audit Raw data'!E:E,F:F)/G1952,"-")</f>
        <v>-</v>
      </c>
      <c r="I1952">
        <f>COUNTIFS('Audit Raw data'!AM:AM,"Yes",'Audit Raw data'!J:J,A:A,'Audit Raw data'!E:E,'Day wise agent'!F:F)</f>
        <v>0</v>
      </c>
      <c r="J1952">
        <f>COUNTIFS('Audit Raw data'!AM:AM,"NO",'Audit Raw data'!J:J,A:A,'Audit Raw data'!E:E,'Day wise agent'!F:F)</f>
        <v>0</v>
      </c>
      <c r="K1952" s="12" t="str">
        <f t="shared" si="30"/>
        <v xml:space="preserve"> </v>
      </c>
    </row>
    <row r="1953" spans="3:11" x14ac:dyDescent="0.35">
      <c r="C1953" s="32"/>
      <c r="F1953" s="32"/>
      <c r="G1953">
        <f>COUNTIFS('Audit Raw data'!J:J,A:A,'Audit Raw data'!E:E,F:F)</f>
        <v>0</v>
      </c>
      <c r="H1953" s="42" t="str">
        <f>IFERROR(SUMIFS('Audit Raw data'!BZ:BZ,'Audit Raw data'!J:J,A:A,'Audit Raw data'!E:E,F:F)/G1953,"-")</f>
        <v>-</v>
      </c>
      <c r="I1953">
        <f>COUNTIFS('Audit Raw data'!AM:AM,"Yes",'Audit Raw data'!J:J,A:A,'Audit Raw data'!E:E,'Day wise agent'!F:F)</f>
        <v>0</v>
      </c>
      <c r="J1953">
        <f>COUNTIFS('Audit Raw data'!AM:AM,"NO",'Audit Raw data'!J:J,A:A,'Audit Raw data'!E:E,'Day wise agent'!F:F)</f>
        <v>0</v>
      </c>
      <c r="K1953" s="12" t="str">
        <f t="shared" si="30"/>
        <v xml:space="preserve"> </v>
      </c>
    </row>
    <row r="1954" spans="3:11" x14ac:dyDescent="0.35">
      <c r="C1954" s="32"/>
      <c r="F1954" s="32"/>
      <c r="G1954">
        <f>COUNTIFS('Audit Raw data'!J:J,A:A,'Audit Raw data'!E:E,F:F)</f>
        <v>0</v>
      </c>
      <c r="H1954" s="42" t="str">
        <f>IFERROR(SUMIFS('Audit Raw data'!BZ:BZ,'Audit Raw data'!J:J,A:A,'Audit Raw data'!E:E,F:F)/G1954,"-")</f>
        <v>-</v>
      </c>
      <c r="I1954">
        <f>COUNTIFS('Audit Raw data'!AM:AM,"Yes",'Audit Raw data'!J:J,A:A,'Audit Raw data'!E:E,'Day wise agent'!F:F)</f>
        <v>0</v>
      </c>
      <c r="J1954">
        <f>COUNTIFS('Audit Raw data'!AM:AM,"NO",'Audit Raw data'!J:J,A:A,'Audit Raw data'!E:E,'Day wise agent'!F:F)</f>
        <v>0</v>
      </c>
      <c r="K1954" s="12" t="str">
        <f t="shared" si="30"/>
        <v xml:space="preserve"> </v>
      </c>
    </row>
    <row r="1955" spans="3:11" x14ac:dyDescent="0.35">
      <c r="C1955" s="32"/>
      <c r="F1955" s="32"/>
      <c r="G1955">
        <f>COUNTIFS('Audit Raw data'!J:J,A:A,'Audit Raw data'!E:E,F:F)</f>
        <v>0</v>
      </c>
      <c r="H1955" s="42" t="str">
        <f>IFERROR(SUMIFS('Audit Raw data'!BZ:BZ,'Audit Raw data'!J:J,A:A,'Audit Raw data'!E:E,F:F)/G1955,"-")</f>
        <v>-</v>
      </c>
      <c r="I1955">
        <f>COUNTIFS('Audit Raw data'!AM:AM,"Yes",'Audit Raw data'!J:J,A:A,'Audit Raw data'!E:E,'Day wise agent'!F:F)</f>
        <v>0</v>
      </c>
      <c r="J1955">
        <f>COUNTIFS('Audit Raw data'!AM:AM,"NO",'Audit Raw data'!J:J,A:A,'Audit Raw data'!E:E,'Day wise agent'!F:F)</f>
        <v>0</v>
      </c>
      <c r="K1955" s="12" t="str">
        <f t="shared" si="30"/>
        <v xml:space="preserve"> </v>
      </c>
    </row>
    <row r="1956" spans="3:11" x14ac:dyDescent="0.35">
      <c r="C1956" s="32"/>
      <c r="F1956" s="32"/>
      <c r="G1956">
        <f>COUNTIFS('Audit Raw data'!J:J,A:A,'Audit Raw data'!E:E,F:F)</f>
        <v>0</v>
      </c>
      <c r="H1956" s="42" t="str">
        <f>IFERROR(SUMIFS('Audit Raw data'!BZ:BZ,'Audit Raw data'!J:J,A:A,'Audit Raw data'!E:E,F:F)/G1956,"-")</f>
        <v>-</v>
      </c>
      <c r="I1956">
        <f>COUNTIFS('Audit Raw data'!AM:AM,"Yes",'Audit Raw data'!J:J,A:A,'Audit Raw data'!E:E,'Day wise agent'!F:F)</f>
        <v>0</v>
      </c>
      <c r="J1956">
        <f>COUNTIFS('Audit Raw data'!AM:AM,"NO",'Audit Raw data'!J:J,A:A,'Audit Raw data'!E:E,'Day wise agent'!F:F)</f>
        <v>0</v>
      </c>
      <c r="K1956" s="12" t="str">
        <f t="shared" si="30"/>
        <v xml:space="preserve"> </v>
      </c>
    </row>
    <row r="1957" spans="3:11" x14ac:dyDescent="0.35">
      <c r="C1957" s="32"/>
      <c r="F1957" s="32"/>
      <c r="G1957">
        <f>COUNTIFS('Audit Raw data'!J:J,A:A,'Audit Raw data'!E:E,F:F)</f>
        <v>0</v>
      </c>
      <c r="H1957" s="42" t="str">
        <f>IFERROR(SUMIFS('Audit Raw data'!BZ:BZ,'Audit Raw data'!J:J,A:A,'Audit Raw data'!E:E,F:F)/G1957,"-")</f>
        <v>-</v>
      </c>
      <c r="I1957">
        <f>COUNTIFS('Audit Raw data'!AM:AM,"Yes",'Audit Raw data'!J:J,A:A,'Audit Raw data'!E:E,'Day wise agent'!F:F)</f>
        <v>0</v>
      </c>
      <c r="J1957">
        <f>COUNTIFS('Audit Raw data'!AM:AM,"NO",'Audit Raw data'!J:J,A:A,'Audit Raw data'!E:E,'Day wise agent'!F:F)</f>
        <v>0</v>
      </c>
      <c r="K1957" s="12" t="str">
        <f t="shared" si="30"/>
        <v xml:space="preserve"> </v>
      </c>
    </row>
    <row r="1958" spans="3:11" x14ac:dyDescent="0.35">
      <c r="C1958" s="32"/>
      <c r="F1958" s="32"/>
      <c r="G1958">
        <f>COUNTIFS('Audit Raw data'!J:J,A:A,'Audit Raw data'!E:E,F:F)</f>
        <v>0</v>
      </c>
      <c r="H1958" s="42" t="str">
        <f>IFERROR(SUMIFS('Audit Raw data'!BZ:BZ,'Audit Raw data'!J:J,A:A,'Audit Raw data'!E:E,F:F)/G1958,"-")</f>
        <v>-</v>
      </c>
      <c r="I1958">
        <f>COUNTIFS('Audit Raw data'!AM:AM,"Yes",'Audit Raw data'!J:J,A:A,'Audit Raw data'!E:E,'Day wise agent'!F:F)</f>
        <v>0</v>
      </c>
      <c r="J1958">
        <f>COUNTIFS('Audit Raw data'!AM:AM,"NO",'Audit Raw data'!J:J,A:A,'Audit Raw data'!E:E,'Day wise agent'!F:F)</f>
        <v>0</v>
      </c>
      <c r="K1958" s="12" t="str">
        <f t="shared" si="30"/>
        <v xml:space="preserve"> </v>
      </c>
    </row>
    <row r="1959" spans="3:11" x14ac:dyDescent="0.35">
      <c r="C1959" s="32"/>
      <c r="F1959" s="32"/>
      <c r="G1959">
        <f>COUNTIFS('Audit Raw data'!J:J,A:A,'Audit Raw data'!E:E,F:F)</f>
        <v>0</v>
      </c>
      <c r="H1959" s="42" t="str">
        <f>IFERROR(SUMIFS('Audit Raw data'!BZ:BZ,'Audit Raw data'!J:J,A:A,'Audit Raw data'!E:E,F:F)/G1959,"-")</f>
        <v>-</v>
      </c>
      <c r="I1959">
        <f>COUNTIFS('Audit Raw data'!AM:AM,"Yes",'Audit Raw data'!J:J,A:A,'Audit Raw data'!E:E,'Day wise agent'!F:F)</f>
        <v>0</v>
      </c>
      <c r="J1959">
        <f>COUNTIFS('Audit Raw data'!AM:AM,"NO",'Audit Raw data'!J:J,A:A,'Audit Raw data'!E:E,'Day wise agent'!F:F)</f>
        <v>0</v>
      </c>
      <c r="K1959" s="12" t="str">
        <f t="shared" si="30"/>
        <v xml:space="preserve"> </v>
      </c>
    </row>
    <row r="1960" spans="3:11" x14ac:dyDescent="0.35">
      <c r="C1960" s="32"/>
      <c r="F1960" s="32"/>
      <c r="G1960">
        <f>COUNTIFS('Audit Raw data'!J:J,A:A,'Audit Raw data'!E:E,F:F)</f>
        <v>0</v>
      </c>
      <c r="H1960" s="42" t="str">
        <f>IFERROR(SUMIFS('Audit Raw data'!BZ:BZ,'Audit Raw data'!J:J,A:A,'Audit Raw data'!E:E,F:F)/G1960,"-")</f>
        <v>-</v>
      </c>
      <c r="I1960">
        <f>COUNTIFS('Audit Raw data'!AM:AM,"Yes",'Audit Raw data'!J:J,A:A,'Audit Raw data'!E:E,'Day wise agent'!F:F)</f>
        <v>0</v>
      </c>
      <c r="J1960">
        <f>COUNTIFS('Audit Raw data'!AM:AM,"NO",'Audit Raw data'!J:J,A:A,'Audit Raw data'!E:E,'Day wise agent'!F:F)</f>
        <v>0</v>
      </c>
      <c r="K1960" s="12" t="str">
        <f t="shared" si="30"/>
        <v xml:space="preserve"> </v>
      </c>
    </row>
    <row r="1961" spans="3:11" x14ac:dyDescent="0.35">
      <c r="C1961" s="32"/>
      <c r="F1961" s="32"/>
      <c r="G1961">
        <f>COUNTIFS('Audit Raw data'!J:J,A:A,'Audit Raw data'!E:E,F:F)</f>
        <v>0</v>
      </c>
      <c r="H1961" s="42" t="str">
        <f>IFERROR(SUMIFS('Audit Raw data'!BZ:BZ,'Audit Raw data'!J:J,A:A,'Audit Raw data'!E:E,F:F)/G1961,"-")</f>
        <v>-</v>
      </c>
      <c r="I1961">
        <f>COUNTIFS('Audit Raw data'!AM:AM,"Yes",'Audit Raw data'!J:J,A:A,'Audit Raw data'!E:E,'Day wise agent'!F:F)</f>
        <v>0</v>
      </c>
      <c r="J1961">
        <f>COUNTIFS('Audit Raw data'!AM:AM,"NO",'Audit Raw data'!J:J,A:A,'Audit Raw data'!E:E,'Day wise agent'!F:F)</f>
        <v>0</v>
      </c>
      <c r="K1961" s="12" t="str">
        <f t="shared" si="30"/>
        <v xml:space="preserve"> </v>
      </c>
    </row>
    <row r="1962" spans="3:11" x14ac:dyDescent="0.35">
      <c r="C1962" s="32"/>
      <c r="F1962" s="32"/>
      <c r="G1962">
        <f>COUNTIFS('Audit Raw data'!J:J,A:A,'Audit Raw data'!E:E,F:F)</f>
        <v>0</v>
      </c>
      <c r="H1962" s="42" t="str">
        <f>IFERROR(SUMIFS('Audit Raw data'!BZ:BZ,'Audit Raw data'!J:J,A:A,'Audit Raw data'!E:E,F:F)/G1962,"-")</f>
        <v>-</v>
      </c>
      <c r="I1962">
        <f>COUNTIFS('Audit Raw data'!AM:AM,"Yes",'Audit Raw data'!J:J,A:A,'Audit Raw data'!E:E,'Day wise agent'!F:F)</f>
        <v>0</v>
      </c>
      <c r="J1962">
        <f>COUNTIFS('Audit Raw data'!AM:AM,"NO",'Audit Raw data'!J:J,A:A,'Audit Raw data'!E:E,'Day wise agent'!F:F)</f>
        <v>0</v>
      </c>
      <c r="K1962" s="12" t="str">
        <f t="shared" si="30"/>
        <v xml:space="preserve"> </v>
      </c>
    </row>
    <row r="1963" spans="3:11" x14ac:dyDescent="0.35">
      <c r="C1963" s="32"/>
      <c r="F1963" s="32"/>
      <c r="G1963">
        <f>COUNTIFS('Audit Raw data'!J:J,A:A,'Audit Raw data'!E:E,F:F)</f>
        <v>0</v>
      </c>
      <c r="H1963" s="42" t="str">
        <f>IFERROR(SUMIFS('Audit Raw data'!BZ:BZ,'Audit Raw data'!J:J,A:A,'Audit Raw data'!E:E,F:F)/G1963,"-")</f>
        <v>-</v>
      </c>
      <c r="I1963">
        <f>COUNTIFS('Audit Raw data'!AM:AM,"Yes",'Audit Raw data'!J:J,A:A,'Audit Raw data'!E:E,'Day wise agent'!F:F)</f>
        <v>0</v>
      </c>
      <c r="J1963">
        <f>COUNTIFS('Audit Raw data'!AM:AM,"NO",'Audit Raw data'!J:J,A:A,'Audit Raw data'!E:E,'Day wise agent'!F:F)</f>
        <v>0</v>
      </c>
      <c r="K1963" s="12" t="str">
        <f t="shared" si="30"/>
        <v xml:space="preserve"> </v>
      </c>
    </row>
    <row r="1964" spans="3:11" x14ac:dyDescent="0.35">
      <c r="C1964" s="32"/>
      <c r="F1964" s="32"/>
      <c r="G1964">
        <f>COUNTIFS('Audit Raw data'!J:J,A:A,'Audit Raw data'!E:E,F:F)</f>
        <v>0</v>
      </c>
      <c r="H1964" s="42" t="str">
        <f>IFERROR(SUMIFS('Audit Raw data'!BZ:BZ,'Audit Raw data'!J:J,A:A,'Audit Raw data'!E:E,F:F)/G1964,"-")</f>
        <v>-</v>
      </c>
      <c r="I1964">
        <f>COUNTIFS('Audit Raw data'!AM:AM,"Yes",'Audit Raw data'!J:J,A:A,'Audit Raw data'!E:E,'Day wise agent'!F:F)</f>
        <v>0</v>
      </c>
      <c r="J1964">
        <f>COUNTIFS('Audit Raw data'!AM:AM,"NO",'Audit Raw data'!J:J,A:A,'Audit Raw data'!E:E,'Day wise agent'!F:F)</f>
        <v>0</v>
      </c>
      <c r="K1964" s="12" t="str">
        <f t="shared" si="30"/>
        <v xml:space="preserve"> </v>
      </c>
    </row>
    <row r="1965" spans="3:11" x14ac:dyDescent="0.35">
      <c r="C1965" s="32"/>
      <c r="F1965" s="32"/>
      <c r="G1965">
        <f>COUNTIFS('Audit Raw data'!J:J,A:A,'Audit Raw data'!E:E,F:F)</f>
        <v>0</v>
      </c>
      <c r="H1965" s="42" t="str">
        <f>IFERROR(SUMIFS('Audit Raw data'!BZ:BZ,'Audit Raw data'!J:J,A:A,'Audit Raw data'!E:E,F:F)/G1965,"-")</f>
        <v>-</v>
      </c>
      <c r="I1965">
        <f>COUNTIFS('Audit Raw data'!AM:AM,"Yes",'Audit Raw data'!J:J,A:A,'Audit Raw data'!E:E,'Day wise agent'!F:F)</f>
        <v>0</v>
      </c>
      <c r="J1965">
        <f>COUNTIFS('Audit Raw data'!AM:AM,"NO",'Audit Raw data'!J:J,A:A,'Audit Raw data'!E:E,'Day wise agent'!F:F)</f>
        <v>0</v>
      </c>
      <c r="K1965" s="12" t="str">
        <f t="shared" si="30"/>
        <v xml:space="preserve"> </v>
      </c>
    </row>
    <row r="1966" spans="3:11" x14ac:dyDescent="0.35">
      <c r="C1966" s="32"/>
      <c r="F1966" s="32"/>
      <c r="G1966">
        <f>COUNTIFS('Audit Raw data'!J:J,A:A,'Audit Raw data'!E:E,F:F)</f>
        <v>0</v>
      </c>
      <c r="H1966" s="42" t="str">
        <f>IFERROR(SUMIFS('Audit Raw data'!BZ:BZ,'Audit Raw data'!J:J,A:A,'Audit Raw data'!E:E,F:F)/G1966,"-")</f>
        <v>-</v>
      </c>
      <c r="I1966">
        <f>COUNTIFS('Audit Raw data'!AM:AM,"Yes",'Audit Raw data'!J:J,A:A,'Audit Raw data'!E:E,'Day wise agent'!F:F)</f>
        <v>0</v>
      </c>
      <c r="J1966">
        <f>COUNTIFS('Audit Raw data'!AM:AM,"NO",'Audit Raw data'!J:J,A:A,'Audit Raw data'!E:E,'Day wise agent'!F:F)</f>
        <v>0</v>
      </c>
      <c r="K1966" s="12" t="str">
        <f t="shared" si="30"/>
        <v xml:space="preserve"> </v>
      </c>
    </row>
    <row r="1967" spans="3:11" x14ac:dyDescent="0.35">
      <c r="C1967" s="32"/>
      <c r="F1967" s="32"/>
      <c r="G1967">
        <f>COUNTIFS('Audit Raw data'!J:J,A:A,'Audit Raw data'!E:E,F:F)</f>
        <v>0</v>
      </c>
      <c r="H1967" s="42" t="str">
        <f>IFERROR(SUMIFS('Audit Raw data'!BZ:BZ,'Audit Raw data'!J:J,A:A,'Audit Raw data'!E:E,F:F)/G1967,"-")</f>
        <v>-</v>
      </c>
      <c r="I1967">
        <f>COUNTIFS('Audit Raw data'!AM:AM,"Yes",'Audit Raw data'!J:J,A:A,'Audit Raw data'!E:E,'Day wise agent'!F:F)</f>
        <v>0</v>
      </c>
      <c r="J1967">
        <f>COUNTIFS('Audit Raw data'!AM:AM,"NO",'Audit Raw data'!J:J,A:A,'Audit Raw data'!E:E,'Day wise agent'!F:F)</f>
        <v>0</v>
      </c>
      <c r="K1967" s="12" t="str">
        <f t="shared" si="30"/>
        <v xml:space="preserve"> </v>
      </c>
    </row>
    <row r="1968" spans="3:11" x14ac:dyDescent="0.35">
      <c r="C1968" s="32"/>
      <c r="F1968" s="32"/>
      <c r="G1968">
        <f>COUNTIFS('Audit Raw data'!J:J,A:A,'Audit Raw data'!E:E,F:F)</f>
        <v>0</v>
      </c>
      <c r="H1968" s="42" t="str">
        <f>IFERROR(SUMIFS('Audit Raw data'!BZ:BZ,'Audit Raw data'!J:J,A:A,'Audit Raw data'!E:E,F:F)/G1968,"-")</f>
        <v>-</v>
      </c>
      <c r="I1968">
        <f>COUNTIFS('Audit Raw data'!AM:AM,"Yes",'Audit Raw data'!J:J,A:A,'Audit Raw data'!E:E,'Day wise agent'!F:F)</f>
        <v>0</v>
      </c>
      <c r="J1968">
        <f>COUNTIFS('Audit Raw data'!AM:AM,"NO",'Audit Raw data'!J:J,A:A,'Audit Raw data'!E:E,'Day wise agent'!F:F)</f>
        <v>0</v>
      </c>
      <c r="K1968" s="12" t="str">
        <f t="shared" si="30"/>
        <v xml:space="preserve"> </v>
      </c>
    </row>
    <row r="1969" spans="3:11" x14ac:dyDescent="0.35">
      <c r="C1969" s="32"/>
      <c r="F1969" s="32"/>
      <c r="G1969">
        <f>COUNTIFS('Audit Raw data'!J:J,A:A,'Audit Raw data'!E:E,F:F)</f>
        <v>0</v>
      </c>
      <c r="H1969" s="42" t="str">
        <f>IFERROR(SUMIFS('Audit Raw data'!BZ:BZ,'Audit Raw data'!J:J,A:A,'Audit Raw data'!E:E,F:F)/G1969,"-")</f>
        <v>-</v>
      </c>
      <c r="I1969">
        <f>COUNTIFS('Audit Raw data'!AM:AM,"Yes",'Audit Raw data'!J:J,A:A,'Audit Raw data'!E:E,'Day wise agent'!F:F)</f>
        <v>0</v>
      </c>
      <c r="J1969">
        <f>COUNTIFS('Audit Raw data'!AM:AM,"NO",'Audit Raw data'!J:J,A:A,'Audit Raw data'!E:E,'Day wise agent'!F:F)</f>
        <v>0</v>
      </c>
      <c r="K1969" s="12" t="str">
        <f t="shared" si="30"/>
        <v xml:space="preserve"> </v>
      </c>
    </row>
    <row r="1970" spans="3:11" x14ac:dyDescent="0.35">
      <c r="C1970" s="32"/>
      <c r="F1970" s="32"/>
      <c r="G1970">
        <f>COUNTIFS('Audit Raw data'!J:J,A:A,'Audit Raw data'!E:E,F:F)</f>
        <v>0</v>
      </c>
      <c r="H1970" s="42" t="str">
        <f>IFERROR(SUMIFS('Audit Raw data'!BZ:BZ,'Audit Raw data'!J:J,A:A,'Audit Raw data'!E:E,F:F)/G1970,"-")</f>
        <v>-</v>
      </c>
      <c r="I1970">
        <f>COUNTIFS('Audit Raw data'!AM:AM,"Yes",'Audit Raw data'!J:J,A:A,'Audit Raw data'!E:E,'Day wise agent'!F:F)</f>
        <v>0</v>
      </c>
      <c r="J1970">
        <f>COUNTIFS('Audit Raw data'!AM:AM,"NO",'Audit Raw data'!J:J,A:A,'Audit Raw data'!E:E,'Day wise agent'!F:F)</f>
        <v>0</v>
      </c>
      <c r="K1970" s="12" t="str">
        <f t="shared" si="30"/>
        <v xml:space="preserve"> </v>
      </c>
    </row>
    <row r="1971" spans="3:11" x14ac:dyDescent="0.35">
      <c r="C1971" s="32"/>
      <c r="F1971" s="32"/>
      <c r="G1971">
        <f>COUNTIFS('Audit Raw data'!J:J,A:A,'Audit Raw data'!E:E,F:F)</f>
        <v>0</v>
      </c>
      <c r="H1971" s="42" t="str">
        <f>IFERROR(SUMIFS('Audit Raw data'!BZ:BZ,'Audit Raw data'!J:J,A:A,'Audit Raw data'!E:E,F:F)/G1971,"-")</f>
        <v>-</v>
      </c>
      <c r="I1971">
        <f>COUNTIFS('Audit Raw data'!AM:AM,"Yes",'Audit Raw data'!J:J,A:A,'Audit Raw data'!E:E,'Day wise agent'!F:F)</f>
        <v>0</v>
      </c>
      <c r="J1971">
        <f>COUNTIFS('Audit Raw data'!AM:AM,"NO",'Audit Raw data'!J:J,A:A,'Audit Raw data'!E:E,'Day wise agent'!F:F)</f>
        <v>0</v>
      </c>
      <c r="K1971" s="12" t="str">
        <f t="shared" si="30"/>
        <v xml:space="preserve"> </v>
      </c>
    </row>
    <row r="1972" spans="3:11" x14ac:dyDescent="0.35">
      <c r="C1972" s="32"/>
      <c r="F1972" s="32"/>
      <c r="G1972">
        <f>COUNTIFS('Audit Raw data'!J:J,A:A,'Audit Raw data'!E:E,F:F)</f>
        <v>0</v>
      </c>
      <c r="H1972" s="42" t="str">
        <f>IFERROR(SUMIFS('Audit Raw data'!BZ:BZ,'Audit Raw data'!J:J,A:A,'Audit Raw data'!E:E,F:F)/G1972,"-")</f>
        <v>-</v>
      </c>
      <c r="I1972">
        <f>COUNTIFS('Audit Raw data'!AM:AM,"Yes",'Audit Raw data'!J:J,A:A,'Audit Raw data'!E:E,'Day wise agent'!F:F)</f>
        <v>0</v>
      </c>
      <c r="J1972">
        <f>COUNTIFS('Audit Raw data'!AM:AM,"NO",'Audit Raw data'!J:J,A:A,'Audit Raw data'!E:E,'Day wise agent'!F:F)</f>
        <v>0</v>
      </c>
      <c r="K1972" s="12" t="str">
        <f t="shared" si="30"/>
        <v xml:space="preserve"> </v>
      </c>
    </row>
    <row r="1973" spans="3:11" x14ac:dyDescent="0.35">
      <c r="C1973" s="32"/>
      <c r="F1973" s="32"/>
      <c r="G1973">
        <f>COUNTIFS('Audit Raw data'!J:J,A:A,'Audit Raw data'!E:E,F:F)</f>
        <v>0</v>
      </c>
      <c r="H1973" s="42" t="str">
        <f>IFERROR(SUMIFS('Audit Raw data'!BZ:BZ,'Audit Raw data'!J:J,A:A,'Audit Raw data'!E:E,F:F)/G1973,"-")</f>
        <v>-</v>
      </c>
      <c r="I1973">
        <f>COUNTIFS('Audit Raw data'!AM:AM,"Yes",'Audit Raw data'!J:J,A:A,'Audit Raw data'!E:E,'Day wise agent'!F:F)</f>
        <v>0</v>
      </c>
      <c r="J1973">
        <f>COUNTIFS('Audit Raw data'!AM:AM,"NO",'Audit Raw data'!J:J,A:A,'Audit Raw data'!E:E,'Day wise agent'!F:F)</f>
        <v>0</v>
      </c>
      <c r="K1973" s="12" t="str">
        <f t="shared" si="30"/>
        <v xml:space="preserve"> </v>
      </c>
    </row>
    <row r="1974" spans="3:11" x14ac:dyDescent="0.35">
      <c r="C1974" s="32"/>
      <c r="F1974" s="32"/>
      <c r="G1974">
        <f>COUNTIFS('Audit Raw data'!J:J,A:A,'Audit Raw data'!E:E,F:F)</f>
        <v>0</v>
      </c>
      <c r="H1974" s="42" t="str">
        <f>IFERROR(SUMIFS('Audit Raw data'!BZ:BZ,'Audit Raw data'!J:J,A:A,'Audit Raw data'!E:E,F:F)/G1974,"-")</f>
        <v>-</v>
      </c>
      <c r="I1974">
        <f>COUNTIFS('Audit Raw data'!AM:AM,"Yes",'Audit Raw data'!J:J,A:A,'Audit Raw data'!E:E,'Day wise agent'!F:F)</f>
        <v>0</v>
      </c>
      <c r="J1974">
        <f>COUNTIFS('Audit Raw data'!AM:AM,"NO",'Audit Raw data'!J:J,A:A,'Audit Raw data'!E:E,'Day wise agent'!F:F)</f>
        <v>0</v>
      </c>
      <c r="K1974" s="12" t="str">
        <f t="shared" si="30"/>
        <v xml:space="preserve"> </v>
      </c>
    </row>
    <row r="1975" spans="3:11" x14ac:dyDescent="0.35">
      <c r="C1975" s="32"/>
      <c r="F1975" s="32"/>
      <c r="G1975">
        <f>COUNTIFS('Audit Raw data'!J:J,A:A,'Audit Raw data'!E:E,F:F)</f>
        <v>0</v>
      </c>
      <c r="H1975" s="42" t="str">
        <f>IFERROR(SUMIFS('Audit Raw data'!BZ:BZ,'Audit Raw data'!J:J,A:A,'Audit Raw data'!E:E,F:F)/G1975,"-")</f>
        <v>-</v>
      </c>
      <c r="I1975">
        <f>COUNTIFS('Audit Raw data'!AM:AM,"Yes",'Audit Raw data'!J:J,A:A,'Audit Raw data'!E:E,'Day wise agent'!F:F)</f>
        <v>0</v>
      </c>
      <c r="J1975">
        <f>COUNTIFS('Audit Raw data'!AM:AM,"NO",'Audit Raw data'!J:J,A:A,'Audit Raw data'!E:E,'Day wise agent'!F:F)</f>
        <v>0</v>
      </c>
      <c r="K1975" s="12" t="str">
        <f t="shared" si="30"/>
        <v xml:space="preserve"> </v>
      </c>
    </row>
    <row r="1976" spans="3:11" x14ac:dyDescent="0.35">
      <c r="C1976" s="32"/>
      <c r="F1976" s="32"/>
      <c r="G1976">
        <f>COUNTIFS('Audit Raw data'!J:J,A:A,'Audit Raw data'!E:E,F:F)</f>
        <v>0</v>
      </c>
      <c r="H1976" s="42" t="str">
        <f>IFERROR(SUMIFS('Audit Raw data'!BZ:BZ,'Audit Raw data'!J:J,A:A,'Audit Raw data'!E:E,F:F)/G1976,"-")</f>
        <v>-</v>
      </c>
      <c r="I1976">
        <f>COUNTIFS('Audit Raw data'!AM:AM,"Yes",'Audit Raw data'!J:J,A:A,'Audit Raw data'!E:E,'Day wise agent'!F:F)</f>
        <v>0</v>
      </c>
      <c r="J1976">
        <f>COUNTIFS('Audit Raw data'!AM:AM,"NO",'Audit Raw data'!J:J,A:A,'Audit Raw data'!E:E,'Day wise agent'!F:F)</f>
        <v>0</v>
      </c>
      <c r="K1976" s="12" t="str">
        <f t="shared" si="30"/>
        <v xml:space="preserve"> </v>
      </c>
    </row>
    <row r="1977" spans="3:11" x14ac:dyDescent="0.35">
      <c r="C1977" s="32"/>
      <c r="F1977" s="32"/>
      <c r="G1977">
        <f>COUNTIFS('Audit Raw data'!J:J,A:A,'Audit Raw data'!E:E,F:F)</f>
        <v>0</v>
      </c>
      <c r="H1977" s="42" t="str">
        <f>IFERROR(SUMIFS('Audit Raw data'!BZ:BZ,'Audit Raw data'!J:J,A:A,'Audit Raw data'!E:E,F:F)/G1977,"-")</f>
        <v>-</v>
      </c>
      <c r="I1977">
        <f>COUNTIFS('Audit Raw data'!AM:AM,"Yes",'Audit Raw data'!J:J,A:A,'Audit Raw data'!E:E,'Day wise agent'!F:F)</f>
        <v>0</v>
      </c>
      <c r="J1977">
        <f>COUNTIFS('Audit Raw data'!AM:AM,"NO",'Audit Raw data'!J:J,A:A,'Audit Raw data'!E:E,'Day wise agent'!F:F)</f>
        <v>0</v>
      </c>
      <c r="K1977" s="12" t="str">
        <f t="shared" si="30"/>
        <v xml:space="preserve"> </v>
      </c>
    </row>
    <row r="1978" spans="3:11" x14ac:dyDescent="0.35">
      <c r="C1978" s="32"/>
      <c r="F1978" s="32"/>
      <c r="G1978">
        <f>COUNTIFS('Audit Raw data'!J:J,A:A,'Audit Raw data'!E:E,F:F)</f>
        <v>0</v>
      </c>
      <c r="H1978" s="42" t="str">
        <f>IFERROR(SUMIFS('Audit Raw data'!BZ:BZ,'Audit Raw data'!J:J,A:A,'Audit Raw data'!E:E,F:F)/G1978,"-")</f>
        <v>-</v>
      </c>
      <c r="I1978">
        <f>COUNTIFS('Audit Raw data'!AM:AM,"Yes",'Audit Raw data'!J:J,A:A,'Audit Raw data'!E:E,'Day wise agent'!F:F)</f>
        <v>0</v>
      </c>
      <c r="J1978">
        <f>COUNTIFS('Audit Raw data'!AM:AM,"NO",'Audit Raw data'!J:J,A:A,'Audit Raw data'!E:E,'Day wise agent'!F:F)</f>
        <v>0</v>
      </c>
      <c r="K1978" s="12" t="str">
        <f t="shared" si="30"/>
        <v xml:space="preserve"> </v>
      </c>
    </row>
    <row r="1979" spans="3:11" x14ac:dyDescent="0.35">
      <c r="C1979" s="32"/>
      <c r="F1979" s="32"/>
      <c r="G1979">
        <f>COUNTIFS('Audit Raw data'!J:J,A:A,'Audit Raw data'!E:E,F:F)</f>
        <v>0</v>
      </c>
      <c r="H1979" s="42" t="str">
        <f>IFERROR(SUMIFS('Audit Raw data'!BZ:BZ,'Audit Raw data'!J:J,A:A,'Audit Raw data'!E:E,F:F)/G1979,"-")</f>
        <v>-</v>
      </c>
      <c r="I1979">
        <f>COUNTIFS('Audit Raw data'!AM:AM,"Yes",'Audit Raw data'!J:J,A:A,'Audit Raw data'!E:E,'Day wise agent'!F:F)</f>
        <v>0</v>
      </c>
      <c r="J1979">
        <f>COUNTIFS('Audit Raw data'!AM:AM,"NO",'Audit Raw data'!J:J,A:A,'Audit Raw data'!E:E,'Day wise agent'!F:F)</f>
        <v>0</v>
      </c>
      <c r="K1979" s="12" t="str">
        <f t="shared" si="30"/>
        <v xml:space="preserve"> </v>
      </c>
    </row>
    <row r="1980" spans="3:11" x14ac:dyDescent="0.35">
      <c r="C1980" s="32"/>
      <c r="F1980" s="32"/>
      <c r="G1980">
        <f>COUNTIFS('Audit Raw data'!J:J,A:A,'Audit Raw data'!E:E,F:F)</f>
        <v>0</v>
      </c>
      <c r="H1980" s="42" t="str">
        <f>IFERROR(SUMIFS('Audit Raw data'!BZ:BZ,'Audit Raw data'!J:J,A:A,'Audit Raw data'!E:E,F:F)/G1980,"-")</f>
        <v>-</v>
      </c>
      <c r="I1980">
        <f>COUNTIFS('Audit Raw data'!AM:AM,"Yes",'Audit Raw data'!J:J,A:A,'Audit Raw data'!E:E,'Day wise agent'!F:F)</f>
        <v>0</v>
      </c>
      <c r="J1980">
        <f>COUNTIFS('Audit Raw data'!AM:AM,"NO",'Audit Raw data'!J:J,A:A,'Audit Raw data'!E:E,'Day wise agent'!F:F)</f>
        <v>0</v>
      </c>
      <c r="K1980" s="12" t="str">
        <f t="shared" si="30"/>
        <v xml:space="preserve"> </v>
      </c>
    </row>
    <row r="1981" spans="3:11" x14ac:dyDescent="0.35">
      <c r="C1981" s="32"/>
      <c r="F1981" s="32"/>
      <c r="G1981">
        <f>COUNTIFS('Audit Raw data'!J:J,A:A,'Audit Raw data'!E:E,F:F)</f>
        <v>0</v>
      </c>
      <c r="H1981" s="42" t="str">
        <f>IFERROR(SUMIFS('Audit Raw data'!BZ:BZ,'Audit Raw data'!J:J,A:A,'Audit Raw data'!E:E,F:F)/G1981,"-")</f>
        <v>-</v>
      </c>
      <c r="I1981">
        <f>COUNTIFS('Audit Raw data'!AM:AM,"Yes",'Audit Raw data'!J:J,A:A,'Audit Raw data'!E:E,'Day wise agent'!F:F)</f>
        <v>0</v>
      </c>
      <c r="J1981">
        <f>COUNTIFS('Audit Raw data'!AM:AM,"NO",'Audit Raw data'!J:J,A:A,'Audit Raw data'!E:E,'Day wise agent'!F:F)</f>
        <v>0</v>
      </c>
      <c r="K1981" s="12" t="str">
        <f t="shared" si="30"/>
        <v xml:space="preserve"> </v>
      </c>
    </row>
    <row r="1982" spans="3:11" x14ac:dyDescent="0.35">
      <c r="C1982" s="32"/>
      <c r="F1982" s="32"/>
      <c r="G1982">
        <f>COUNTIFS('Audit Raw data'!J:J,A:A,'Audit Raw data'!E:E,F:F)</f>
        <v>0</v>
      </c>
      <c r="H1982" s="42" t="str">
        <f>IFERROR(SUMIFS('Audit Raw data'!BZ:BZ,'Audit Raw data'!J:J,A:A,'Audit Raw data'!E:E,F:F)/G1982,"-")</f>
        <v>-</v>
      </c>
      <c r="I1982">
        <f>COUNTIFS('Audit Raw data'!AM:AM,"Yes",'Audit Raw data'!J:J,A:A,'Audit Raw data'!E:E,'Day wise agent'!F:F)</f>
        <v>0</v>
      </c>
      <c r="J1982">
        <f>COUNTIFS('Audit Raw data'!AM:AM,"NO",'Audit Raw data'!J:J,A:A,'Audit Raw data'!E:E,'Day wise agent'!F:F)</f>
        <v>0</v>
      </c>
      <c r="K1982" s="12" t="str">
        <f t="shared" si="30"/>
        <v xml:space="preserve"> </v>
      </c>
    </row>
    <row r="1983" spans="3:11" x14ac:dyDescent="0.35">
      <c r="C1983" s="32"/>
      <c r="F1983" s="32"/>
      <c r="G1983">
        <f>COUNTIFS('Audit Raw data'!J:J,A:A,'Audit Raw data'!E:E,F:F)</f>
        <v>0</v>
      </c>
      <c r="H1983" s="42" t="str">
        <f>IFERROR(SUMIFS('Audit Raw data'!BZ:BZ,'Audit Raw data'!J:J,A:A,'Audit Raw data'!E:E,F:F)/G1983,"-")</f>
        <v>-</v>
      </c>
      <c r="I1983">
        <f>COUNTIFS('Audit Raw data'!AM:AM,"Yes",'Audit Raw data'!J:J,A:A,'Audit Raw data'!E:E,'Day wise agent'!F:F)</f>
        <v>0</v>
      </c>
      <c r="J1983">
        <f>COUNTIFS('Audit Raw data'!AM:AM,"NO",'Audit Raw data'!J:J,A:A,'Audit Raw data'!E:E,'Day wise agent'!F:F)</f>
        <v>0</v>
      </c>
      <c r="K1983" s="12" t="str">
        <f t="shared" si="30"/>
        <v xml:space="preserve"> </v>
      </c>
    </row>
    <row r="1984" spans="3:11" x14ac:dyDescent="0.35">
      <c r="C1984" s="32"/>
      <c r="F1984" s="32"/>
      <c r="G1984">
        <f>COUNTIFS('Audit Raw data'!J:J,A:A,'Audit Raw data'!E:E,F:F)</f>
        <v>0</v>
      </c>
      <c r="H1984" s="42" t="str">
        <f>IFERROR(SUMIFS('Audit Raw data'!BZ:BZ,'Audit Raw data'!J:J,A:A,'Audit Raw data'!E:E,F:F)/G1984,"-")</f>
        <v>-</v>
      </c>
      <c r="I1984">
        <f>COUNTIFS('Audit Raw data'!AM:AM,"Yes",'Audit Raw data'!J:J,A:A,'Audit Raw data'!E:E,'Day wise agent'!F:F)</f>
        <v>0</v>
      </c>
      <c r="J1984">
        <f>COUNTIFS('Audit Raw data'!AM:AM,"NO",'Audit Raw data'!J:J,A:A,'Audit Raw data'!E:E,'Day wise agent'!F:F)</f>
        <v>0</v>
      </c>
      <c r="K1984" s="12" t="str">
        <f t="shared" si="30"/>
        <v xml:space="preserve"> </v>
      </c>
    </row>
    <row r="1985" spans="3:11" x14ac:dyDescent="0.35">
      <c r="C1985" s="32"/>
      <c r="F1985" s="32"/>
      <c r="G1985">
        <f>COUNTIFS('Audit Raw data'!J:J,A:A,'Audit Raw data'!E:E,F:F)</f>
        <v>0</v>
      </c>
      <c r="H1985" s="42" t="str">
        <f>IFERROR(SUMIFS('Audit Raw data'!BZ:BZ,'Audit Raw data'!J:J,A:A,'Audit Raw data'!E:E,F:F)/G1985,"-")</f>
        <v>-</v>
      </c>
      <c r="I1985">
        <f>COUNTIFS('Audit Raw data'!AM:AM,"Yes",'Audit Raw data'!J:J,A:A,'Audit Raw data'!E:E,'Day wise agent'!F:F)</f>
        <v>0</v>
      </c>
      <c r="J1985">
        <f>COUNTIFS('Audit Raw data'!AM:AM,"NO",'Audit Raw data'!J:J,A:A,'Audit Raw data'!E:E,'Day wise agent'!F:F)</f>
        <v>0</v>
      </c>
      <c r="K1985" s="12" t="str">
        <f t="shared" si="30"/>
        <v xml:space="preserve"> </v>
      </c>
    </row>
    <row r="1986" spans="3:11" x14ac:dyDescent="0.35">
      <c r="C1986" s="32"/>
      <c r="F1986" s="32"/>
      <c r="G1986">
        <f>COUNTIFS('Audit Raw data'!J:J,A:A,'Audit Raw data'!E:E,F:F)</f>
        <v>0</v>
      </c>
      <c r="H1986" s="42" t="str">
        <f>IFERROR(SUMIFS('Audit Raw data'!BZ:BZ,'Audit Raw data'!J:J,A:A,'Audit Raw data'!E:E,F:F)/G1986,"-")</f>
        <v>-</v>
      </c>
      <c r="I1986">
        <f>COUNTIFS('Audit Raw data'!AM:AM,"Yes",'Audit Raw data'!J:J,A:A,'Audit Raw data'!E:E,'Day wise agent'!F:F)</f>
        <v>0</v>
      </c>
      <c r="J1986">
        <f>COUNTIFS('Audit Raw data'!AM:AM,"NO",'Audit Raw data'!J:J,A:A,'Audit Raw data'!E:E,'Day wise agent'!F:F)</f>
        <v>0</v>
      </c>
      <c r="K1986" s="12" t="str">
        <f t="shared" si="30"/>
        <v xml:space="preserve"> </v>
      </c>
    </row>
    <row r="1987" spans="3:11" x14ac:dyDescent="0.35">
      <c r="C1987" s="32"/>
      <c r="F1987" s="32"/>
      <c r="G1987">
        <f>COUNTIFS('Audit Raw data'!J:J,A:A,'Audit Raw data'!E:E,F:F)</f>
        <v>0</v>
      </c>
      <c r="H1987" s="42" t="str">
        <f>IFERROR(SUMIFS('Audit Raw data'!BZ:BZ,'Audit Raw data'!J:J,A:A,'Audit Raw data'!E:E,F:F)/G1987,"-")</f>
        <v>-</v>
      </c>
      <c r="I1987">
        <f>COUNTIFS('Audit Raw data'!AM:AM,"Yes",'Audit Raw data'!J:J,A:A,'Audit Raw data'!E:E,'Day wise agent'!F:F)</f>
        <v>0</v>
      </c>
      <c r="J1987">
        <f>COUNTIFS('Audit Raw data'!AM:AM,"NO",'Audit Raw data'!J:J,A:A,'Audit Raw data'!E:E,'Day wise agent'!F:F)</f>
        <v>0</v>
      </c>
      <c r="K1987" s="12" t="str">
        <f t="shared" ref="K1987:K2050" si="31">IFERROR(I1987/G1987," ")</f>
        <v xml:space="preserve"> </v>
      </c>
    </row>
    <row r="1988" spans="3:11" x14ac:dyDescent="0.35">
      <c r="C1988" s="32"/>
      <c r="F1988" s="32"/>
      <c r="G1988">
        <f>COUNTIFS('Audit Raw data'!J:J,A:A,'Audit Raw data'!E:E,F:F)</f>
        <v>0</v>
      </c>
      <c r="H1988" s="42" t="str">
        <f>IFERROR(SUMIFS('Audit Raw data'!BZ:BZ,'Audit Raw data'!J:J,A:A,'Audit Raw data'!E:E,F:F)/G1988,"-")</f>
        <v>-</v>
      </c>
      <c r="I1988">
        <f>COUNTIFS('Audit Raw data'!AM:AM,"Yes",'Audit Raw data'!J:J,A:A,'Audit Raw data'!E:E,'Day wise agent'!F:F)</f>
        <v>0</v>
      </c>
      <c r="J1988">
        <f>COUNTIFS('Audit Raw data'!AM:AM,"NO",'Audit Raw data'!J:J,A:A,'Audit Raw data'!E:E,'Day wise agent'!F:F)</f>
        <v>0</v>
      </c>
      <c r="K1988" s="12" t="str">
        <f t="shared" si="31"/>
        <v xml:space="preserve"> </v>
      </c>
    </row>
    <row r="1989" spans="3:11" x14ac:dyDescent="0.35">
      <c r="C1989" s="32"/>
      <c r="F1989" s="32"/>
      <c r="G1989">
        <f>COUNTIFS('Audit Raw data'!J:J,A:A,'Audit Raw data'!E:E,F:F)</f>
        <v>0</v>
      </c>
      <c r="H1989" s="42" t="str">
        <f>IFERROR(SUMIFS('Audit Raw data'!BZ:BZ,'Audit Raw data'!J:J,A:A,'Audit Raw data'!E:E,F:F)/G1989,"-")</f>
        <v>-</v>
      </c>
      <c r="I1989">
        <f>COUNTIFS('Audit Raw data'!AM:AM,"Yes",'Audit Raw data'!J:J,A:A,'Audit Raw data'!E:E,'Day wise agent'!F:F)</f>
        <v>0</v>
      </c>
      <c r="J1989">
        <f>COUNTIFS('Audit Raw data'!AM:AM,"NO",'Audit Raw data'!J:J,A:A,'Audit Raw data'!E:E,'Day wise agent'!F:F)</f>
        <v>0</v>
      </c>
      <c r="K1989" s="12" t="str">
        <f t="shared" si="31"/>
        <v xml:space="preserve"> </v>
      </c>
    </row>
    <row r="1990" spans="3:11" x14ac:dyDescent="0.35">
      <c r="C1990" s="32"/>
      <c r="F1990" s="32"/>
      <c r="G1990">
        <f>COUNTIFS('Audit Raw data'!J:J,A:A,'Audit Raw data'!E:E,F:F)</f>
        <v>0</v>
      </c>
      <c r="H1990" s="42" t="str">
        <f>IFERROR(SUMIFS('Audit Raw data'!BZ:BZ,'Audit Raw data'!J:J,A:A,'Audit Raw data'!E:E,F:F)/G1990,"-")</f>
        <v>-</v>
      </c>
      <c r="I1990">
        <f>COUNTIFS('Audit Raw data'!AM:AM,"Yes",'Audit Raw data'!J:J,A:A,'Audit Raw data'!E:E,'Day wise agent'!F:F)</f>
        <v>0</v>
      </c>
      <c r="J1990">
        <f>COUNTIFS('Audit Raw data'!AM:AM,"NO",'Audit Raw data'!J:J,A:A,'Audit Raw data'!E:E,'Day wise agent'!F:F)</f>
        <v>0</v>
      </c>
      <c r="K1990" s="12" t="str">
        <f t="shared" si="31"/>
        <v xml:space="preserve"> </v>
      </c>
    </row>
    <row r="1991" spans="3:11" x14ac:dyDescent="0.35">
      <c r="C1991" s="32"/>
      <c r="F1991" s="32"/>
      <c r="G1991">
        <f>COUNTIFS('Audit Raw data'!J:J,A:A,'Audit Raw data'!E:E,F:F)</f>
        <v>0</v>
      </c>
      <c r="H1991" s="42" t="str">
        <f>IFERROR(SUMIFS('Audit Raw data'!BZ:BZ,'Audit Raw data'!J:J,A:A,'Audit Raw data'!E:E,F:F)/G1991,"-")</f>
        <v>-</v>
      </c>
      <c r="I1991">
        <f>COUNTIFS('Audit Raw data'!AM:AM,"Yes",'Audit Raw data'!J:J,A:A,'Audit Raw data'!E:E,'Day wise agent'!F:F)</f>
        <v>0</v>
      </c>
      <c r="J1991">
        <f>COUNTIFS('Audit Raw data'!AM:AM,"NO",'Audit Raw data'!J:J,A:A,'Audit Raw data'!E:E,'Day wise agent'!F:F)</f>
        <v>0</v>
      </c>
      <c r="K1991" s="12" t="str">
        <f t="shared" si="31"/>
        <v xml:space="preserve"> </v>
      </c>
    </row>
    <row r="1992" spans="3:11" x14ac:dyDescent="0.35">
      <c r="C1992" s="32"/>
      <c r="F1992" s="32"/>
      <c r="G1992">
        <f>COUNTIFS('Audit Raw data'!J:J,A:A,'Audit Raw data'!E:E,F:F)</f>
        <v>0</v>
      </c>
      <c r="H1992" s="42" t="str">
        <f>IFERROR(SUMIFS('Audit Raw data'!BZ:BZ,'Audit Raw data'!J:J,A:A,'Audit Raw data'!E:E,F:F)/G1992,"-")</f>
        <v>-</v>
      </c>
      <c r="I1992">
        <f>COUNTIFS('Audit Raw data'!AM:AM,"Yes",'Audit Raw data'!J:J,A:A,'Audit Raw data'!E:E,'Day wise agent'!F:F)</f>
        <v>0</v>
      </c>
      <c r="J1992">
        <f>COUNTIFS('Audit Raw data'!AM:AM,"NO",'Audit Raw data'!J:J,A:A,'Audit Raw data'!E:E,'Day wise agent'!F:F)</f>
        <v>0</v>
      </c>
      <c r="K1992" s="12" t="str">
        <f t="shared" si="31"/>
        <v xml:space="preserve"> </v>
      </c>
    </row>
    <row r="1993" spans="3:11" x14ac:dyDescent="0.35">
      <c r="C1993" s="32"/>
      <c r="F1993" s="32"/>
      <c r="G1993">
        <f>COUNTIFS('Audit Raw data'!J:J,A:A,'Audit Raw data'!E:E,F:F)</f>
        <v>0</v>
      </c>
      <c r="H1993" s="42" t="str">
        <f>IFERROR(SUMIFS('Audit Raw data'!BZ:BZ,'Audit Raw data'!J:J,A:A,'Audit Raw data'!E:E,F:F)/G1993,"-")</f>
        <v>-</v>
      </c>
      <c r="I1993">
        <f>COUNTIFS('Audit Raw data'!AM:AM,"Yes",'Audit Raw data'!J:J,A:A,'Audit Raw data'!E:E,'Day wise agent'!F:F)</f>
        <v>0</v>
      </c>
      <c r="J1993">
        <f>COUNTIFS('Audit Raw data'!AM:AM,"NO",'Audit Raw data'!J:J,A:A,'Audit Raw data'!E:E,'Day wise agent'!F:F)</f>
        <v>0</v>
      </c>
      <c r="K1993" s="12" t="str">
        <f t="shared" si="31"/>
        <v xml:space="preserve"> </v>
      </c>
    </row>
    <row r="1994" spans="3:11" x14ac:dyDescent="0.35">
      <c r="C1994" s="32"/>
      <c r="F1994" s="32"/>
      <c r="G1994">
        <f>COUNTIFS('Audit Raw data'!J:J,A:A,'Audit Raw data'!E:E,F:F)</f>
        <v>0</v>
      </c>
      <c r="H1994" s="42" t="str">
        <f>IFERROR(SUMIFS('Audit Raw data'!BZ:BZ,'Audit Raw data'!J:J,A:A,'Audit Raw data'!E:E,F:F)/G1994,"-")</f>
        <v>-</v>
      </c>
      <c r="I1994">
        <f>COUNTIFS('Audit Raw data'!AM:AM,"Yes",'Audit Raw data'!J:J,A:A,'Audit Raw data'!E:E,'Day wise agent'!F:F)</f>
        <v>0</v>
      </c>
      <c r="J1994">
        <f>COUNTIFS('Audit Raw data'!AM:AM,"NO",'Audit Raw data'!J:J,A:A,'Audit Raw data'!E:E,'Day wise agent'!F:F)</f>
        <v>0</v>
      </c>
      <c r="K1994" s="12" t="str">
        <f t="shared" si="31"/>
        <v xml:space="preserve"> </v>
      </c>
    </row>
    <row r="1995" spans="3:11" x14ac:dyDescent="0.35">
      <c r="C1995" s="32"/>
      <c r="F1995" s="32"/>
      <c r="G1995">
        <f>COUNTIFS('Audit Raw data'!J:J,A:A,'Audit Raw data'!E:E,F:F)</f>
        <v>0</v>
      </c>
      <c r="H1995" s="42" t="str">
        <f>IFERROR(SUMIFS('Audit Raw data'!BZ:BZ,'Audit Raw data'!J:J,A:A,'Audit Raw data'!E:E,F:F)/G1995,"-")</f>
        <v>-</v>
      </c>
      <c r="I1995">
        <f>COUNTIFS('Audit Raw data'!AM:AM,"Yes",'Audit Raw data'!J:J,A:A,'Audit Raw data'!E:E,'Day wise agent'!F:F)</f>
        <v>0</v>
      </c>
      <c r="J1995">
        <f>COUNTIFS('Audit Raw data'!AM:AM,"NO",'Audit Raw data'!J:J,A:A,'Audit Raw data'!E:E,'Day wise agent'!F:F)</f>
        <v>0</v>
      </c>
      <c r="K1995" s="12" t="str">
        <f t="shared" si="31"/>
        <v xml:space="preserve"> </v>
      </c>
    </row>
    <row r="1996" spans="3:11" x14ac:dyDescent="0.35">
      <c r="C1996" s="32"/>
      <c r="F1996" s="32"/>
      <c r="G1996">
        <f>COUNTIFS('Audit Raw data'!J:J,A:A,'Audit Raw data'!E:E,F:F)</f>
        <v>0</v>
      </c>
      <c r="H1996" s="42" t="str">
        <f>IFERROR(SUMIFS('Audit Raw data'!BZ:BZ,'Audit Raw data'!J:J,A:A,'Audit Raw data'!E:E,F:F)/G1996,"-")</f>
        <v>-</v>
      </c>
      <c r="I1996">
        <f>COUNTIFS('Audit Raw data'!AM:AM,"Yes",'Audit Raw data'!J:J,A:A,'Audit Raw data'!E:E,'Day wise agent'!F:F)</f>
        <v>0</v>
      </c>
      <c r="J1996">
        <f>COUNTIFS('Audit Raw data'!AM:AM,"NO",'Audit Raw data'!J:J,A:A,'Audit Raw data'!E:E,'Day wise agent'!F:F)</f>
        <v>0</v>
      </c>
      <c r="K1996" s="12" t="str">
        <f t="shared" si="31"/>
        <v xml:space="preserve"> </v>
      </c>
    </row>
    <row r="1997" spans="3:11" x14ac:dyDescent="0.35">
      <c r="C1997" s="32"/>
      <c r="F1997" s="32"/>
      <c r="G1997">
        <f>COUNTIFS('Audit Raw data'!J:J,A:A,'Audit Raw data'!E:E,F:F)</f>
        <v>0</v>
      </c>
      <c r="H1997" s="42" t="str">
        <f>IFERROR(SUMIFS('Audit Raw data'!BZ:BZ,'Audit Raw data'!J:J,A:A,'Audit Raw data'!E:E,F:F)/G1997,"-")</f>
        <v>-</v>
      </c>
      <c r="I1997">
        <f>COUNTIFS('Audit Raw data'!AM:AM,"Yes",'Audit Raw data'!J:J,A:A,'Audit Raw data'!E:E,'Day wise agent'!F:F)</f>
        <v>0</v>
      </c>
      <c r="J1997">
        <f>COUNTIFS('Audit Raw data'!AM:AM,"NO",'Audit Raw data'!J:J,A:A,'Audit Raw data'!E:E,'Day wise agent'!F:F)</f>
        <v>0</v>
      </c>
      <c r="K1997" s="12" t="str">
        <f t="shared" si="31"/>
        <v xml:space="preserve"> </v>
      </c>
    </row>
    <row r="1998" spans="3:11" x14ac:dyDescent="0.35">
      <c r="C1998" s="32"/>
      <c r="F1998" s="32"/>
      <c r="G1998">
        <f>COUNTIFS('Audit Raw data'!J:J,A:A,'Audit Raw data'!E:E,F:F)</f>
        <v>0</v>
      </c>
      <c r="H1998" s="42" t="str">
        <f>IFERROR(SUMIFS('Audit Raw data'!BZ:BZ,'Audit Raw data'!J:J,A:A,'Audit Raw data'!E:E,F:F)/G1998,"-")</f>
        <v>-</v>
      </c>
      <c r="I1998">
        <f>COUNTIFS('Audit Raw data'!AM:AM,"Yes",'Audit Raw data'!J:J,A:A,'Audit Raw data'!E:E,'Day wise agent'!F:F)</f>
        <v>0</v>
      </c>
      <c r="J1998">
        <f>COUNTIFS('Audit Raw data'!AM:AM,"NO",'Audit Raw data'!J:J,A:A,'Audit Raw data'!E:E,'Day wise agent'!F:F)</f>
        <v>0</v>
      </c>
      <c r="K1998" s="12" t="str">
        <f t="shared" si="31"/>
        <v xml:space="preserve"> </v>
      </c>
    </row>
    <row r="1999" spans="3:11" x14ac:dyDescent="0.35">
      <c r="C1999" s="32"/>
      <c r="F1999" s="32"/>
      <c r="G1999">
        <f>COUNTIFS('Audit Raw data'!J:J,A:A,'Audit Raw data'!E:E,F:F)</f>
        <v>0</v>
      </c>
      <c r="H1999" s="42" t="str">
        <f>IFERROR(SUMIFS('Audit Raw data'!BZ:BZ,'Audit Raw data'!J:J,A:A,'Audit Raw data'!E:E,F:F)/G1999,"-")</f>
        <v>-</v>
      </c>
      <c r="I1999">
        <f>COUNTIFS('Audit Raw data'!AM:AM,"Yes",'Audit Raw data'!J:J,A:A,'Audit Raw data'!E:E,'Day wise agent'!F:F)</f>
        <v>0</v>
      </c>
      <c r="J1999">
        <f>COUNTIFS('Audit Raw data'!AM:AM,"NO",'Audit Raw data'!J:J,A:A,'Audit Raw data'!E:E,'Day wise agent'!F:F)</f>
        <v>0</v>
      </c>
      <c r="K1999" s="12" t="str">
        <f t="shared" si="31"/>
        <v xml:space="preserve"> </v>
      </c>
    </row>
    <row r="2000" spans="3:11" x14ac:dyDescent="0.35">
      <c r="C2000" s="32"/>
      <c r="F2000" s="32"/>
      <c r="G2000">
        <f>COUNTIFS('Audit Raw data'!J:J,A:A,'Audit Raw data'!E:E,F:F)</f>
        <v>0</v>
      </c>
      <c r="H2000" s="42" t="str">
        <f>IFERROR(SUMIFS('Audit Raw data'!BZ:BZ,'Audit Raw data'!J:J,A:A,'Audit Raw data'!E:E,F:F)/G2000,"-")</f>
        <v>-</v>
      </c>
      <c r="I2000">
        <f>COUNTIFS('Audit Raw data'!AM:AM,"Yes",'Audit Raw data'!J:J,A:A,'Audit Raw data'!E:E,'Day wise agent'!F:F)</f>
        <v>0</v>
      </c>
      <c r="J2000">
        <f>COUNTIFS('Audit Raw data'!AM:AM,"NO",'Audit Raw data'!J:J,A:A,'Audit Raw data'!E:E,'Day wise agent'!F:F)</f>
        <v>0</v>
      </c>
      <c r="K2000" s="12" t="str">
        <f t="shared" si="31"/>
        <v xml:space="preserve"> </v>
      </c>
    </row>
    <row r="2001" spans="3:11" x14ac:dyDescent="0.35">
      <c r="C2001" s="32"/>
      <c r="F2001" s="32"/>
      <c r="G2001">
        <f>COUNTIFS('Audit Raw data'!J:J,A:A,'Audit Raw data'!E:E,F:F)</f>
        <v>0</v>
      </c>
      <c r="H2001" s="42" t="str">
        <f>IFERROR(SUMIFS('Audit Raw data'!BZ:BZ,'Audit Raw data'!J:J,A:A,'Audit Raw data'!E:E,F:F)/G2001,"-")</f>
        <v>-</v>
      </c>
      <c r="I2001">
        <f>COUNTIFS('Audit Raw data'!AM:AM,"Yes",'Audit Raw data'!J:J,A:A,'Audit Raw data'!E:E,'Day wise agent'!F:F)</f>
        <v>0</v>
      </c>
      <c r="J2001">
        <f>COUNTIFS('Audit Raw data'!AM:AM,"NO",'Audit Raw data'!J:J,A:A,'Audit Raw data'!E:E,'Day wise agent'!F:F)</f>
        <v>0</v>
      </c>
      <c r="K2001" s="12" t="str">
        <f t="shared" si="31"/>
        <v xml:space="preserve"> </v>
      </c>
    </row>
    <row r="2002" spans="3:11" x14ac:dyDescent="0.35">
      <c r="C2002" s="32"/>
      <c r="F2002" s="32"/>
      <c r="G2002">
        <f>COUNTIFS('Audit Raw data'!J:J,A:A,'Audit Raw data'!E:E,F:F)</f>
        <v>0</v>
      </c>
      <c r="H2002" s="42" t="str">
        <f>IFERROR(SUMIFS('Audit Raw data'!BZ:BZ,'Audit Raw data'!J:J,A:A,'Audit Raw data'!E:E,F:F)/G2002,"-")</f>
        <v>-</v>
      </c>
      <c r="I2002">
        <f>COUNTIFS('Audit Raw data'!AM:AM,"Yes",'Audit Raw data'!J:J,A:A,'Audit Raw data'!E:E,'Day wise agent'!F:F)</f>
        <v>0</v>
      </c>
      <c r="J2002">
        <f>COUNTIFS('Audit Raw data'!AM:AM,"NO",'Audit Raw data'!J:J,A:A,'Audit Raw data'!E:E,'Day wise agent'!F:F)</f>
        <v>0</v>
      </c>
      <c r="K2002" s="12" t="str">
        <f t="shared" si="31"/>
        <v xml:space="preserve"> </v>
      </c>
    </row>
    <row r="2003" spans="3:11" x14ac:dyDescent="0.35">
      <c r="C2003" s="32"/>
      <c r="F2003" s="32"/>
      <c r="G2003">
        <f>COUNTIFS('Audit Raw data'!J:J,A:A,'Audit Raw data'!E:E,F:F)</f>
        <v>0</v>
      </c>
      <c r="H2003" s="42" t="str">
        <f>IFERROR(SUMIFS('Audit Raw data'!BZ:BZ,'Audit Raw data'!J:J,A:A,'Audit Raw data'!E:E,F:F)/G2003,"-")</f>
        <v>-</v>
      </c>
      <c r="I2003">
        <f>COUNTIFS('Audit Raw data'!AM:AM,"Yes",'Audit Raw data'!J:J,A:A,'Audit Raw data'!E:E,'Day wise agent'!F:F)</f>
        <v>0</v>
      </c>
      <c r="J2003">
        <f>COUNTIFS('Audit Raw data'!AM:AM,"NO",'Audit Raw data'!J:J,A:A,'Audit Raw data'!E:E,'Day wise agent'!F:F)</f>
        <v>0</v>
      </c>
      <c r="K2003" s="12" t="str">
        <f t="shared" si="31"/>
        <v xml:space="preserve"> </v>
      </c>
    </row>
    <row r="2004" spans="3:11" x14ac:dyDescent="0.35">
      <c r="C2004" s="32"/>
      <c r="F2004" s="32"/>
      <c r="G2004">
        <f>COUNTIFS('Audit Raw data'!J:J,A:A,'Audit Raw data'!E:E,F:F)</f>
        <v>0</v>
      </c>
      <c r="H2004" s="42" t="str">
        <f>IFERROR(SUMIFS('Audit Raw data'!BZ:BZ,'Audit Raw data'!J:J,A:A,'Audit Raw data'!E:E,F:F)/G2004,"-")</f>
        <v>-</v>
      </c>
      <c r="I2004">
        <f>COUNTIFS('Audit Raw data'!AM:AM,"Yes",'Audit Raw data'!J:J,A:A,'Audit Raw data'!E:E,'Day wise agent'!F:F)</f>
        <v>0</v>
      </c>
      <c r="J2004">
        <f>COUNTIFS('Audit Raw data'!AM:AM,"NO",'Audit Raw data'!J:J,A:A,'Audit Raw data'!E:E,'Day wise agent'!F:F)</f>
        <v>0</v>
      </c>
      <c r="K2004" s="12" t="str">
        <f t="shared" si="31"/>
        <v xml:space="preserve"> </v>
      </c>
    </row>
    <row r="2005" spans="3:11" x14ac:dyDescent="0.35">
      <c r="C2005" s="32"/>
      <c r="F2005" s="32"/>
      <c r="G2005">
        <f>COUNTIFS('Audit Raw data'!J:J,A:A,'Audit Raw data'!E:E,F:F)</f>
        <v>0</v>
      </c>
      <c r="H2005" s="42" t="str">
        <f>IFERROR(SUMIFS('Audit Raw data'!BZ:BZ,'Audit Raw data'!J:J,A:A,'Audit Raw data'!E:E,F:F)/G2005,"-")</f>
        <v>-</v>
      </c>
      <c r="I2005">
        <f>COUNTIFS('Audit Raw data'!AM:AM,"Yes",'Audit Raw data'!J:J,A:A,'Audit Raw data'!E:E,'Day wise agent'!F:F)</f>
        <v>0</v>
      </c>
      <c r="J2005">
        <f>COUNTIFS('Audit Raw data'!AM:AM,"NO",'Audit Raw data'!J:J,A:A,'Audit Raw data'!E:E,'Day wise agent'!F:F)</f>
        <v>0</v>
      </c>
      <c r="K2005" s="12" t="str">
        <f t="shared" si="31"/>
        <v xml:space="preserve"> </v>
      </c>
    </row>
    <row r="2006" spans="3:11" x14ac:dyDescent="0.35">
      <c r="C2006" s="32"/>
      <c r="F2006" s="32"/>
      <c r="G2006">
        <f>COUNTIFS('Audit Raw data'!J:J,A:A,'Audit Raw data'!E:E,F:F)</f>
        <v>0</v>
      </c>
      <c r="H2006" s="42" t="str">
        <f>IFERROR(SUMIFS('Audit Raw data'!BZ:BZ,'Audit Raw data'!J:J,A:A,'Audit Raw data'!E:E,F:F)/G2006,"-")</f>
        <v>-</v>
      </c>
      <c r="I2006">
        <f>COUNTIFS('Audit Raw data'!AM:AM,"Yes",'Audit Raw data'!J:J,A:A,'Audit Raw data'!E:E,'Day wise agent'!F:F)</f>
        <v>0</v>
      </c>
      <c r="J2006">
        <f>COUNTIFS('Audit Raw data'!AM:AM,"NO",'Audit Raw data'!J:J,A:A,'Audit Raw data'!E:E,'Day wise agent'!F:F)</f>
        <v>0</v>
      </c>
      <c r="K2006" s="12" t="str">
        <f t="shared" si="31"/>
        <v xml:space="preserve"> </v>
      </c>
    </row>
    <row r="2007" spans="3:11" x14ac:dyDescent="0.35">
      <c r="C2007" s="32"/>
      <c r="F2007" s="32"/>
      <c r="G2007">
        <f>COUNTIFS('Audit Raw data'!J:J,A:A,'Audit Raw data'!E:E,F:F)</f>
        <v>0</v>
      </c>
      <c r="H2007" s="42" t="str">
        <f>IFERROR(SUMIFS('Audit Raw data'!BZ:BZ,'Audit Raw data'!J:J,A:A,'Audit Raw data'!E:E,F:F)/G2007,"-")</f>
        <v>-</v>
      </c>
      <c r="I2007">
        <f>COUNTIFS('Audit Raw data'!AM:AM,"Yes",'Audit Raw data'!J:J,A:A,'Audit Raw data'!E:E,'Day wise agent'!F:F)</f>
        <v>0</v>
      </c>
      <c r="J2007">
        <f>COUNTIFS('Audit Raw data'!AM:AM,"NO",'Audit Raw data'!J:J,A:A,'Audit Raw data'!E:E,'Day wise agent'!F:F)</f>
        <v>0</v>
      </c>
      <c r="K2007" s="12" t="str">
        <f t="shared" si="31"/>
        <v xml:space="preserve"> </v>
      </c>
    </row>
    <row r="2008" spans="3:11" x14ac:dyDescent="0.35">
      <c r="C2008" s="32"/>
      <c r="F2008" s="32"/>
      <c r="G2008">
        <f>COUNTIFS('Audit Raw data'!J:J,A:A,'Audit Raw data'!E:E,F:F)</f>
        <v>0</v>
      </c>
      <c r="H2008" s="42" t="str">
        <f>IFERROR(SUMIFS('Audit Raw data'!BZ:BZ,'Audit Raw data'!J:J,A:A,'Audit Raw data'!E:E,F:F)/G2008,"-")</f>
        <v>-</v>
      </c>
      <c r="I2008">
        <f>COUNTIFS('Audit Raw data'!AM:AM,"Yes",'Audit Raw data'!J:J,A:A,'Audit Raw data'!E:E,'Day wise agent'!F:F)</f>
        <v>0</v>
      </c>
      <c r="J2008">
        <f>COUNTIFS('Audit Raw data'!AM:AM,"NO",'Audit Raw data'!J:J,A:A,'Audit Raw data'!E:E,'Day wise agent'!F:F)</f>
        <v>0</v>
      </c>
      <c r="K2008" s="12" t="str">
        <f t="shared" si="31"/>
        <v xml:space="preserve"> </v>
      </c>
    </row>
    <row r="2009" spans="3:11" x14ac:dyDescent="0.35">
      <c r="C2009" s="32"/>
      <c r="F2009" s="32"/>
      <c r="G2009">
        <f>COUNTIFS('Audit Raw data'!J:J,A:A,'Audit Raw data'!E:E,F:F)</f>
        <v>0</v>
      </c>
      <c r="H2009" s="42" t="str">
        <f>IFERROR(SUMIFS('Audit Raw data'!BZ:BZ,'Audit Raw data'!J:J,A:A,'Audit Raw data'!E:E,F:F)/G2009,"-")</f>
        <v>-</v>
      </c>
      <c r="I2009">
        <f>COUNTIFS('Audit Raw data'!AM:AM,"Yes",'Audit Raw data'!J:J,A:A,'Audit Raw data'!E:E,'Day wise agent'!F:F)</f>
        <v>0</v>
      </c>
      <c r="J2009">
        <f>COUNTIFS('Audit Raw data'!AM:AM,"NO",'Audit Raw data'!J:J,A:A,'Audit Raw data'!E:E,'Day wise agent'!F:F)</f>
        <v>0</v>
      </c>
      <c r="K2009" s="12" t="str">
        <f t="shared" si="31"/>
        <v xml:space="preserve"> </v>
      </c>
    </row>
    <row r="2010" spans="3:11" x14ac:dyDescent="0.35">
      <c r="C2010" s="32"/>
      <c r="F2010" s="32"/>
      <c r="G2010">
        <f>COUNTIFS('Audit Raw data'!J:J,A:A,'Audit Raw data'!E:E,F:F)</f>
        <v>0</v>
      </c>
      <c r="H2010" s="42" t="str">
        <f>IFERROR(SUMIFS('Audit Raw data'!BZ:BZ,'Audit Raw data'!J:J,A:A,'Audit Raw data'!E:E,F:F)/G2010,"-")</f>
        <v>-</v>
      </c>
      <c r="I2010">
        <f>COUNTIFS('Audit Raw data'!AM:AM,"Yes",'Audit Raw data'!J:J,A:A,'Audit Raw data'!E:E,'Day wise agent'!F:F)</f>
        <v>0</v>
      </c>
      <c r="J2010">
        <f>COUNTIFS('Audit Raw data'!AM:AM,"NO",'Audit Raw data'!J:J,A:A,'Audit Raw data'!E:E,'Day wise agent'!F:F)</f>
        <v>0</v>
      </c>
      <c r="K2010" s="12" t="str">
        <f t="shared" si="31"/>
        <v xml:space="preserve"> </v>
      </c>
    </row>
    <row r="2011" spans="3:11" x14ac:dyDescent="0.35">
      <c r="C2011" s="32"/>
      <c r="F2011" s="32"/>
      <c r="G2011">
        <f>COUNTIFS('Audit Raw data'!J:J,A:A,'Audit Raw data'!E:E,F:F)</f>
        <v>0</v>
      </c>
      <c r="H2011" s="42" t="str">
        <f>IFERROR(SUMIFS('Audit Raw data'!BZ:BZ,'Audit Raw data'!J:J,A:A,'Audit Raw data'!E:E,F:F)/G2011,"-")</f>
        <v>-</v>
      </c>
      <c r="I2011">
        <f>COUNTIFS('Audit Raw data'!AM:AM,"Yes",'Audit Raw data'!J:J,A:A,'Audit Raw data'!E:E,'Day wise agent'!F:F)</f>
        <v>0</v>
      </c>
      <c r="J2011">
        <f>COUNTIFS('Audit Raw data'!AM:AM,"NO",'Audit Raw data'!J:J,A:A,'Audit Raw data'!E:E,'Day wise agent'!F:F)</f>
        <v>0</v>
      </c>
      <c r="K2011" s="12" t="str">
        <f t="shared" si="31"/>
        <v xml:space="preserve"> </v>
      </c>
    </row>
    <row r="2012" spans="3:11" x14ac:dyDescent="0.35">
      <c r="C2012" s="32"/>
      <c r="F2012" s="32"/>
      <c r="G2012">
        <f>COUNTIFS('Audit Raw data'!J:J,A:A,'Audit Raw data'!E:E,F:F)</f>
        <v>0</v>
      </c>
      <c r="H2012" s="42" t="str">
        <f>IFERROR(SUMIFS('Audit Raw data'!BZ:BZ,'Audit Raw data'!J:J,A:A,'Audit Raw data'!E:E,F:F)/G2012,"-")</f>
        <v>-</v>
      </c>
      <c r="I2012">
        <f>COUNTIFS('Audit Raw data'!AM:AM,"Yes",'Audit Raw data'!J:J,A:A,'Audit Raw data'!E:E,'Day wise agent'!F:F)</f>
        <v>0</v>
      </c>
      <c r="J2012">
        <f>COUNTIFS('Audit Raw data'!AM:AM,"NO",'Audit Raw data'!J:J,A:A,'Audit Raw data'!E:E,'Day wise agent'!F:F)</f>
        <v>0</v>
      </c>
      <c r="K2012" s="12" t="str">
        <f t="shared" si="31"/>
        <v xml:space="preserve"> </v>
      </c>
    </row>
    <row r="2013" spans="3:11" x14ac:dyDescent="0.35">
      <c r="C2013" s="32"/>
      <c r="F2013" s="32"/>
      <c r="G2013">
        <f>COUNTIFS('Audit Raw data'!J:J,A:A,'Audit Raw data'!E:E,F:F)</f>
        <v>0</v>
      </c>
      <c r="H2013" s="42" t="str">
        <f>IFERROR(SUMIFS('Audit Raw data'!BZ:BZ,'Audit Raw data'!J:J,A:A,'Audit Raw data'!E:E,F:F)/G2013,"-")</f>
        <v>-</v>
      </c>
      <c r="I2013">
        <f>COUNTIFS('Audit Raw data'!AM:AM,"Yes",'Audit Raw data'!J:J,A:A,'Audit Raw data'!E:E,'Day wise agent'!F:F)</f>
        <v>0</v>
      </c>
      <c r="J2013">
        <f>COUNTIFS('Audit Raw data'!AM:AM,"NO",'Audit Raw data'!J:J,A:A,'Audit Raw data'!E:E,'Day wise agent'!F:F)</f>
        <v>0</v>
      </c>
      <c r="K2013" s="12" t="str">
        <f t="shared" si="31"/>
        <v xml:space="preserve"> </v>
      </c>
    </row>
    <row r="2014" spans="3:11" x14ac:dyDescent="0.35">
      <c r="C2014" s="32"/>
      <c r="F2014" s="32"/>
      <c r="G2014">
        <f>COUNTIFS('Audit Raw data'!J:J,A:A,'Audit Raw data'!E:E,F:F)</f>
        <v>0</v>
      </c>
      <c r="H2014" s="42" t="str">
        <f>IFERROR(SUMIFS('Audit Raw data'!BZ:BZ,'Audit Raw data'!J:J,A:A,'Audit Raw data'!E:E,F:F)/G2014,"-")</f>
        <v>-</v>
      </c>
      <c r="I2014">
        <f>COUNTIFS('Audit Raw data'!AM:AM,"Yes",'Audit Raw data'!J:J,A:A,'Audit Raw data'!E:E,'Day wise agent'!F:F)</f>
        <v>0</v>
      </c>
      <c r="J2014">
        <f>COUNTIFS('Audit Raw data'!AM:AM,"NO",'Audit Raw data'!J:J,A:A,'Audit Raw data'!E:E,'Day wise agent'!F:F)</f>
        <v>0</v>
      </c>
      <c r="K2014" s="12" t="str">
        <f t="shared" si="31"/>
        <v xml:space="preserve"> </v>
      </c>
    </row>
    <row r="2015" spans="3:11" x14ac:dyDescent="0.35">
      <c r="C2015" s="32"/>
      <c r="F2015" s="32"/>
      <c r="G2015">
        <f>COUNTIFS('Audit Raw data'!J:J,A:A,'Audit Raw data'!E:E,F:F)</f>
        <v>0</v>
      </c>
      <c r="H2015" s="42" t="str">
        <f>IFERROR(SUMIFS('Audit Raw data'!BZ:BZ,'Audit Raw data'!J:J,A:A,'Audit Raw data'!E:E,F:F)/G2015,"-")</f>
        <v>-</v>
      </c>
      <c r="I2015">
        <f>COUNTIFS('Audit Raw data'!AM:AM,"Yes",'Audit Raw data'!J:J,A:A,'Audit Raw data'!E:E,'Day wise agent'!F:F)</f>
        <v>0</v>
      </c>
      <c r="J2015">
        <f>COUNTIFS('Audit Raw data'!AM:AM,"NO",'Audit Raw data'!J:J,A:A,'Audit Raw data'!E:E,'Day wise agent'!F:F)</f>
        <v>0</v>
      </c>
      <c r="K2015" s="12" t="str">
        <f t="shared" si="31"/>
        <v xml:space="preserve"> </v>
      </c>
    </row>
    <row r="2016" spans="3:11" x14ac:dyDescent="0.35">
      <c r="C2016" s="32"/>
      <c r="F2016" s="32"/>
      <c r="G2016">
        <f>COUNTIFS('Audit Raw data'!J:J,A:A,'Audit Raw data'!E:E,F:F)</f>
        <v>0</v>
      </c>
      <c r="H2016" s="42" t="str">
        <f>IFERROR(SUMIFS('Audit Raw data'!BZ:BZ,'Audit Raw data'!J:J,A:A,'Audit Raw data'!E:E,F:F)/G2016,"-")</f>
        <v>-</v>
      </c>
      <c r="I2016">
        <f>COUNTIFS('Audit Raw data'!AM:AM,"Yes",'Audit Raw data'!J:J,A:A,'Audit Raw data'!E:E,'Day wise agent'!F:F)</f>
        <v>0</v>
      </c>
      <c r="J2016">
        <f>COUNTIFS('Audit Raw data'!AM:AM,"NO",'Audit Raw data'!J:J,A:A,'Audit Raw data'!E:E,'Day wise agent'!F:F)</f>
        <v>0</v>
      </c>
      <c r="K2016" s="12" t="str">
        <f t="shared" si="31"/>
        <v xml:space="preserve"> </v>
      </c>
    </row>
    <row r="2017" spans="3:11" x14ac:dyDescent="0.35">
      <c r="C2017" s="32"/>
      <c r="F2017" s="32"/>
      <c r="G2017">
        <f>COUNTIFS('Audit Raw data'!J:J,A:A,'Audit Raw data'!E:E,F:F)</f>
        <v>0</v>
      </c>
      <c r="H2017" s="42" t="str">
        <f>IFERROR(SUMIFS('Audit Raw data'!BZ:BZ,'Audit Raw data'!J:J,A:A,'Audit Raw data'!E:E,F:F)/G2017,"-")</f>
        <v>-</v>
      </c>
      <c r="I2017">
        <f>COUNTIFS('Audit Raw data'!AM:AM,"Yes",'Audit Raw data'!J:J,A:A,'Audit Raw data'!E:E,'Day wise agent'!F:F)</f>
        <v>0</v>
      </c>
      <c r="J2017">
        <f>COUNTIFS('Audit Raw data'!AM:AM,"NO",'Audit Raw data'!J:J,A:A,'Audit Raw data'!E:E,'Day wise agent'!F:F)</f>
        <v>0</v>
      </c>
      <c r="K2017" s="12" t="str">
        <f t="shared" si="31"/>
        <v xml:space="preserve"> </v>
      </c>
    </row>
    <row r="2018" spans="3:11" x14ac:dyDescent="0.35">
      <c r="C2018" s="32"/>
      <c r="F2018" s="32"/>
      <c r="G2018">
        <f>COUNTIFS('Audit Raw data'!J:J,A:A,'Audit Raw data'!E:E,F:F)</f>
        <v>0</v>
      </c>
      <c r="H2018" s="42" t="str">
        <f>IFERROR(SUMIFS('Audit Raw data'!BZ:BZ,'Audit Raw data'!J:J,A:A,'Audit Raw data'!E:E,F:F)/G2018,"-")</f>
        <v>-</v>
      </c>
      <c r="I2018">
        <f>COUNTIFS('Audit Raw data'!AM:AM,"Yes",'Audit Raw data'!J:J,A:A,'Audit Raw data'!E:E,'Day wise agent'!F:F)</f>
        <v>0</v>
      </c>
      <c r="J2018">
        <f>COUNTIFS('Audit Raw data'!AM:AM,"NO",'Audit Raw data'!J:J,A:A,'Audit Raw data'!E:E,'Day wise agent'!F:F)</f>
        <v>0</v>
      </c>
      <c r="K2018" s="12" t="str">
        <f t="shared" si="31"/>
        <v xml:space="preserve"> </v>
      </c>
    </row>
    <row r="2019" spans="3:11" x14ac:dyDescent="0.35">
      <c r="C2019" s="32"/>
      <c r="F2019" s="32"/>
      <c r="G2019">
        <f>COUNTIFS('Audit Raw data'!J:J,A:A,'Audit Raw data'!E:E,F:F)</f>
        <v>0</v>
      </c>
      <c r="H2019" s="42" t="str">
        <f>IFERROR(SUMIFS('Audit Raw data'!BZ:BZ,'Audit Raw data'!J:J,A:A,'Audit Raw data'!E:E,F:F)/G2019,"-")</f>
        <v>-</v>
      </c>
      <c r="I2019">
        <f>COUNTIFS('Audit Raw data'!AM:AM,"Yes",'Audit Raw data'!J:J,A:A,'Audit Raw data'!E:E,'Day wise agent'!F:F)</f>
        <v>0</v>
      </c>
      <c r="J2019">
        <f>COUNTIFS('Audit Raw data'!AM:AM,"NO",'Audit Raw data'!J:J,A:A,'Audit Raw data'!E:E,'Day wise agent'!F:F)</f>
        <v>0</v>
      </c>
      <c r="K2019" s="12" t="str">
        <f t="shared" si="31"/>
        <v xml:space="preserve"> </v>
      </c>
    </row>
    <row r="2020" spans="3:11" x14ac:dyDescent="0.35">
      <c r="C2020" s="32"/>
      <c r="F2020" s="32"/>
      <c r="G2020">
        <f>COUNTIFS('Audit Raw data'!J:J,A:A,'Audit Raw data'!E:E,F:F)</f>
        <v>0</v>
      </c>
      <c r="H2020" s="42" t="str">
        <f>IFERROR(SUMIFS('Audit Raw data'!BZ:BZ,'Audit Raw data'!J:J,A:A,'Audit Raw data'!E:E,F:F)/G2020,"-")</f>
        <v>-</v>
      </c>
      <c r="I2020">
        <f>COUNTIFS('Audit Raw data'!AM:AM,"Yes",'Audit Raw data'!J:J,A:A,'Audit Raw data'!E:E,'Day wise agent'!F:F)</f>
        <v>0</v>
      </c>
      <c r="J2020">
        <f>COUNTIFS('Audit Raw data'!AM:AM,"NO",'Audit Raw data'!J:J,A:A,'Audit Raw data'!E:E,'Day wise agent'!F:F)</f>
        <v>0</v>
      </c>
      <c r="K2020" s="12" t="str">
        <f t="shared" si="31"/>
        <v xml:space="preserve"> </v>
      </c>
    </row>
    <row r="2021" spans="3:11" x14ac:dyDescent="0.35">
      <c r="C2021" s="32"/>
      <c r="F2021" s="32"/>
      <c r="G2021">
        <f>COUNTIFS('Audit Raw data'!J:J,A:A,'Audit Raw data'!E:E,F:F)</f>
        <v>0</v>
      </c>
      <c r="H2021" s="42" t="str">
        <f>IFERROR(SUMIFS('Audit Raw data'!BZ:BZ,'Audit Raw data'!J:J,A:A,'Audit Raw data'!E:E,F:F)/G2021,"-")</f>
        <v>-</v>
      </c>
      <c r="I2021">
        <f>COUNTIFS('Audit Raw data'!AM:AM,"Yes",'Audit Raw data'!J:J,A:A,'Audit Raw data'!E:E,'Day wise agent'!F:F)</f>
        <v>0</v>
      </c>
      <c r="J2021">
        <f>COUNTIFS('Audit Raw data'!AM:AM,"NO",'Audit Raw data'!J:J,A:A,'Audit Raw data'!E:E,'Day wise agent'!F:F)</f>
        <v>0</v>
      </c>
      <c r="K2021" s="12" t="str">
        <f t="shared" si="31"/>
        <v xml:space="preserve"> </v>
      </c>
    </row>
    <row r="2022" spans="3:11" x14ac:dyDescent="0.35">
      <c r="C2022" s="32"/>
      <c r="F2022" s="32"/>
      <c r="G2022">
        <f>COUNTIFS('Audit Raw data'!J:J,A:A,'Audit Raw data'!E:E,F:F)</f>
        <v>0</v>
      </c>
      <c r="H2022" s="42" t="str">
        <f>IFERROR(SUMIFS('Audit Raw data'!BZ:BZ,'Audit Raw data'!J:J,A:A,'Audit Raw data'!E:E,F:F)/G2022,"-")</f>
        <v>-</v>
      </c>
      <c r="I2022">
        <f>COUNTIFS('Audit Raw data'!AM:AM,"Yes",'Audit Raw data'!J:J,A:A,'Audit Raw data'!E:E,'Day wise agent'!F:F)</f>
        <v>0</v>
      </c>
      <c r="J2022">
        <f>COUNTIFS('Audit Raw data'!AM:AM,"NO",'Audit Raw data'!J:J,A:A,'Audit Raw data'!E:E,'Day wise agent'!F:F)</f>
        <v>0</v>
      </c>
      <c r="K2022" s="12" t="str">
        <f t="shared" si="31"/>
        <v xml:space="preserve"> </v>
      </c>
    </row>
    <row r="2023" spans="3:11" x14ac:dyDescent="0.35">
      <c r="C2023" s="32"/>
      <c r="F2023" s="32"/>
      <c r="G2023">
        <f>COUNTIFS('Audit Raw data'!J:J,A:A,'Audit Raw data'!E:E,F:F)</f>
        <v>0</v>
      </c>
      <c r="H2023" s="42" t="str">
        <f>IFERROR(SUMIFS('Audit Raw data'!BZ:BZ,'Audit Raw data'!J:J,A:A,'Audit Raw data'!E:E,F:F)/G2023,"-")</f>
        <v>-</v>
      </c>
      <c r="I2023">
        <f>COUNTIFS('Audit Raw data'!AM:AM,"Yes",'Audit Raw data'!J:J,A:A,'Audit Raw data'!E:E,'Day wise agent'!F:F)</f>
        <v>0</v>
      </c>
      <c r="J2023">
        <f>COUNTIFS('Audit Raw data'!AM:AM,"NO",'Audit Raw data'!J:J,A:A,'Audit Raw data'!E:E,'Day wise agent'!F:F)</f>
        <v>0</v>
      </c>
      <c r="K2023" s="12" t="str">
        <f t="shared" si="31"/>
        <v xml:space="preserve"> </v>
      </c>
    </row>
    <row r="2024" spans="3:11" x14ac:dyDescent="0.35">
      <c r="C2024" s="32"/>
      <c r="F2024" s="32"/>
      <c r="G2024">
        <f>COUNTIFS('Audit Raw data'!J:J,A:A,'Audit Raw data'!E:E,F:F)</f>
        <v>0</v>
      </c>
      <c r="H2024" s="42" t="str">
        <f>IFERROR(SUMIFS('Audit Raw data'!BZ:BZ,'Audit Raw data'!J:J,A:A,'Audit Raw data'!E:E,F:F)/G2024,"-")</f>
        <v>-</v>
      </c>
      <c r="I2024">
        <f>COUNTIFS('Audit Raw data'!AM:AM,"Yes",'Audit Raw data'!J:J,A:A,'Audit Raw data'!E:E,'Day wise agent'!F:F)</f>
        <v>0</v>
      </c>
      <c r="J2024">
        <f>COUNTIFS('Audit Raw data'!AM:AM,"NO",'Audit Raw data'!J:J,A:A,'Audit Raw data'!E:E,'Day wise agent'!F:F)</f>
        <v>0</v>
      </c>
      <c r="K2024" s="12" t="str">
        <f t="shared" si="31"/>
        <v xml:space="preserve"> </v>
      </c>
    </row>
    <row r="2025" spans="3:11" x14ac:dyDescent="0.35">
      <c r="C2025" s="32"/>
      <c r="F2025" s="32"/>
      <c r="G2025">
        <f>COUNTIFS('Audit Raw data'!J:J,A:A,'Audit Raw data'!E:E,F:F)</f>
        <v>0</v>
      </c>
      <c r="H2025" s="42" t="str">
        <f>IFERROR(SUMIFS('Audit Raw data'!BZ:BZ,'Audit Raw data'!J:J,A:A,'Audit Raw data'!E:E,F:F)/G2025,"-")</f>
        <v>-</v>
      </c>
      <c r="I2025">
        <f>COUNTIFS('Audit Raw data'!AM:AM,"Yes",'Audit Raw data'!J:J,A:A,'Audit Raw data'!E:E,'Day wise agent'!F:F)</f>
        <v>0</v>
      </c>
      <c r="J2025">
        <f>COUNTIFS('Audit Raw data'!AM:AM,"NO",'Audit Raw data'!J:J,A:A,'Audit Raw data'!E:E,'Day wise agent'!F:F)</f>
        <v>0</v>
      </c>
      <c r="K2025" s="12" t="str">
        <f t="shared" si="31"/>
        <v xml:space="preserve"> </v>
      </c>
    </row>
    <row r="2026" spans="3:11" x14ac:dyDescent="0.35">
      <c r="C2026" s="32"/>
      <c r="F2026" s="32"/>
      <c r="G2026">
        <f>COUNTIFS('Audit Raw data'!J:J,A:A,'Audit Raw data'!E:E,F:F)</f>
        <v>0</v>
      </c>
      <c r="H2026" s="42" t="str">
        <f>IFERROR(SUMIFS('Audit Raw data'!BZ:BZ,'Audit Raw data'!J:J,A:A,'Audit Raw data'!E:E,F:F)/G2026,"-")</f>
        <v>-</v>
      </c>
      <c r="I2026">
        <f>COUNTIFS('Audit Raw data'!AM:AM,"Yes",'Audit Raw data'!J:J,A:A,'Audit Raw data'!E:E,'Day wise agent'!F:F)</f>
        <v>0</v>
      </c>
      <c r="J2026">
        <f>COUNTIFS('Audit Raw data'!AM:AM,"NO",'Audit Raw data'!J:J,A:A,'Audit Raw data'!E:E,'Day wise agent'!F:F)</f>
        <v>0</v>
      </c>
      <c r="K2026" s="12" t="str">
        <f t="shared" si="31"/>
        <v xml:space="preserve"> </v>
      </c>
    </row>
    <row r="2027" spans="3:11" x14ac:dyDescent="0.35">
      <c r="C2027" s="32"/>
      <c r="F2027" s="32"/>
      <c r="G2027">
        <f>COUNTIFS('Audit Raw data'!J:J,A:A,'Audit Raw data'!E:E,F:F)</f>
        <v>0</v>
      </c>
      <c r="H2027" s="42" t="str">
        <f>IFERROR(SUMIFS('Audit Raw data'!BZ:BZ,'Audit Raw data'!J:J,A:A,'Audit Raw data'!E:E,F:F)/G2027,"-")</f>
        <v>-</v>
      </c>
      <c r="I2027">
        <f>COUNTIFS('Audit Raw data'!AM:AM,"Yes",'Audit Raw data'!J:J,A:A,'Audit Raw data'!E:E,'Day wise agent'!F:F)</f>
        <v>0</v>
      </c>
      <c r="J2027">
        <f>COUNTIFS('Audit Raw data'!AM:AM,"NO",'Audit Raw data'!J:J,A:A,'Audit Raw data'!E:E,'Day wise agent'!F:F)</f>
        <v>0</v>
      </c>
      <c r="K2027" s="12" t="str">
        <f t="shared" si="31"/>
        <v xml:space="preserve"> </v>
      </c>
    </row>
    <row r="2028" spans="3:11" x14ac:dyDescent="0.35">
      <c r="C2028" s="32"/>
      <c r="F2028" s="32"/>
      <c r="G2028">
        <f>COUNTIFS('Audit Raw data'!J:J,A:A,'Audit Raw data'!E:E,F:F)</f>
        <v>0</v>
      </c>
      <c r="H2028" s="42" t="str">
        <f>IFERROR(SUMIFS('Audit Raw data'!BZ:BZ,'Audit Raw data'!J:J,A:A,'Audit Raw data'!E:E,F:F)/G2028,"-")</f>
        <v>-</v>
      </c>
      <c r="I2028">
        <f>COUNTIFS('Audit Raw data'!AM:AM,"Yes",'Audit Raw data'!J:J,A:A,'Audit Raw data'!E:E,'Day wise agent'!F:F)</f>
        <v>0</v>
      </c>
      <c r="J2028">
        <f>COUNTIFS('Audit Raw data'!AM:AM,"NO",'Audit Raw data'!J:J,A:A,'Audit Raw data'!E:E,'Day wise agent'!F:F)</f>
        <v>0</v>
      </c>
      <c r="K2028" s="12" t="str">
        <f t="shared" si="31"/>
        <v xml:space="preserve"> </v>
      </c>
    </row>
    <row r="2029" spans="3:11" x14ac:dyDescent="0.35">
      <c r="C2029" s="32"/>
      <c r="F2029" s="32"/>
      <c r="G2029">
        <f>COUNTIFS('Audit Raw data'!J:J,A:A,'Audit Raw data'!E:E,F:F)</f>
        <v>0</v>
      </c>
      <c r="H2029" s="42" t="str">
        <f>IFERROR(SUMIFS('Audit Raw data'!BZ:BZ,'Audit Raw data'!J:J,A:A,'Audit Raw data'!E:E,F:F)/G2029,"-")</f>
        <v>-</v>
      </c>
      <c r="I2029">
        <f>COUNTIFS('Audit Raw data'!AM:AM,"Yes",'Audit Raw data'!J:J,A:A,'Audit Raw data'!E:E,'Day wise agent'!F:F)</f>
        <v>0</v>
      </c>
      <c r="J2029">
        <f>COUNTIFS('Audit Raw data'!AM:AM,"NO",'Audit Raw data'!J:J,A:A,'Audit Raw data'!E:E,'Day wise agent'!F:F)</f>
        <v>0</v>
      </c>
      <c r="K2029" s="12" t="str">
        <f t="shared" si="31"/>
        <v xml:space="preserve"> </v>
      </c>
    </row>
    <row r="2030" spans="3:11" x14ac:dyDescent="0.35">
      <c r="C2030" s="32"/>
      <c r="F2030" s="32"/>
      <c r="G2030">
        <f>COUNTIFS('Audit Raw data'!J:J,A:A,'Audit Raw data'!E:E,F:F)</f>
        <v>0</v>
      </c>
      <c r="H2030" s="42" t="str">
        <f>IFERROR(SUMIFS('Audit Raw data'!BZ:BZ,'Audit Raw data'!J:J,A:A,'Audit Raw data'!E:E,F:F)/G2030,"-")</f>
        <v>-</v>
      </c>
      <c r="I2030">
        <f>COUNTIFS('Audit Raw data'!AM:AM,"Yes",'Audit Raw data'!J:J,A:A,'Audit Raw data'!E:E,'Day wise agent'!F:F)</f>
        <v>0</v>
      </c>
      <c r="J2030">
        <f>COUNTIFS('Audit Raw data'!AM:AM,"NO",'Audit Raw data'!J:J,A:A,'Audit Raw data'!E:E,'Day wise agent'!F:F)</f>
        <v>0</v>
      </c>
      <c r="K2030" s="12" t="str">
        <f t="shared" si="31"/>
        <v xml:space="preserve"> </v>
      </c>
    </row>
    <row r="2031" spans="3:11" x14ac:dyDescent="0.35">
      <c r="C2031" s="32"/>
      <c r="F2031" s="32"/>
      <c r="G2031">
        <f>COUNTIFS('Audit Raw data'!J:J,A:A,'Audit Raw data'!E:E,F:F)</f>
        <v>0</v>
      </c>
      <c r="H2031" s="42" t="str">
        <f>IFERROR(SUMIFS('Audit Raw data'!BZ:BZ,'Audit Raw data'!J:J,A:A,'Audit Raw data'!E:E,F:F)/G2031,"-")</f>
        <v>-</v>
      </c>
      <c r="I2031">
        <f>COUNTIFS('Audit Raw data'!AM:AM,"Yes",'Audit Raw data'!J:J,A:A,'Audit Raw data'!E:E,'Day wise agent'!F:F)</f>
        <v>0</v>
      </c>
      <c r="J2031">
        <f>COUNTIFS('Audit Raw data'!AM:AM,"NO",'Audit Raw data'!J:J,A:A,'Audit Raw data'!E:E,'Day wise agent'!F:F)</f>
        <v>0</v>
      </c>
      <c r="K2031" s="12" t="str">
        <f t="shared" si="31"/>
        <v xml:space="preserve"> </v>
      </c>
    </row>
    <row r="2032" spans="3:11" x14ac:dyDescent="0.35">
      <c r="C2032" s="32"/>
      <c r="F2032" s="32"/>
      <c r="G2032">
        <f>COUNTIFS('Audit Raw data'!J:J,A:A,'Audit Raw data'!E:E,F:F)</f>
        <v>0</v>
      </c>
      <c r="H2032" s="42" t="str">
        <f>IFERROR(SUMIFS('Audit Raw data'!BZ:BZ,'Audit Raw data'!J:J,A:A,'Audit Raw data'!E:E,F:F)/G2032,"-")</f>
        <v>-</v>
      </c>
      <c r="I2032">
        <f>COUNTIFS('Audit Raw data'!AM:AM,"Yes",'Audit Raw data'!J:J,A:A,'Audit Raw data'!E:E,'Day wise agent'!F:F)</f>
        <v>0</v>
      </c>
      <c r="J2032">
        <f>COUNTIFS('Audit Raw data'!AM:AM,"NO",'Audit Raw data'!J:J,A:A,'Audit Raw data'!E:E,'Day wise agent'!F:F)</f>
        <v>0</v>
      </c>
      <c r="K2032" s="12" t="str">
        <f t="shared" si="31"/>
        <v xml:space="preserve"> </v>
      </c>
    </row>
    <row r="2033" spans="3:11" x14ac:dyDescent="0.35">
      <c r="C2033" s="32"/>
      <c r="F2033" s="32"/>
      <c r="G2033">
        <f>COUNTIFS('Audit Raw data'!J:J,A:A,'Audit Raw data'!E:E,F:F)</f>
        <v>0</v>
      </c>
      <c r="H2033" s="42" t="str">
        <f>IFERROR(SUMIFS('Audit Raw data'!BZ:BZ,'Audit Raw data'!J:J,A:A,'Audit Raw data'!E:E,F:F)/G2033,"-")</f>
        <v>-</v>
      </c>
      <c r="I2033">
        <f>COUNTIFS('Audit Raw data'!AM:AM,"Yes",'Audit Raw data'!J:J,A:A,'Audit Raw data'!E:E,'Day wise agent'!F:F)</f>
        <v>0</v>
      </c>
      <c r="J2033">
        <f>COUNTIFS('Audit Raw data'!AM:AM,"NO",'Audit Raw data'!J:J,A:A,'Audit Raw data'!E:E,'Day wise agent'!F:F)</f>
        <v>0</v>
      </c>
      <c r="K2033" s="12" t="str">
        <f t="shared" si="31"/>
        <v xml:space="preserve"> </v>
      </c>
    </row>
    <row r="2034" spans="3:11" x14ac:dyDescent="0.35">
      <c r="C2034" s="32"/>
      <c r="F2034" s="32"/>
      <c r="G2034">
        <f>COUNTIFS('Audit Raw data'!J:J,A:A,'Audit Raw data'!E:E,F:F)</f>
        <v>0</v>
      </c>
      <c r="H2034" s="42" t="str">
        <f>IFERROR(SUMIFS('Audit Raw data'!BZ:BZ,'Audit Raw data'!J:J,A:A,'Audit Raw data'!E:E,F:F)/G2034,"-")</f>
        <v>-</v>
      </c>
      <c r="I2034">
        <f>COUNTIFS('Audit Raw data'!AM:AM,"Yes",'Audit Raw data'!J:J,A:A,'Audit Raw data'!E:E,'Day wise agent'!F:F)</f>
        <v>0</v>
      </c>
      <c r="J2034">
        <f>COUNTIFS('Audit Raw data'!AM:AM,"NO",'Audit Raw data'!J:J,A:A,'Audit Raw data'!E:E,'Day wise agent'!F:F)</f>
        <v>0</v>
      </c>
      <c r="K2034" s="12" t="str">
        <f t="shared" si="31"/>
        <v xml:space="preserve"> </v>
      </c>
    </row>
    <row r="2035" spans="3:11" x14ac:dyDescent="0.35">
      <c r="C2035" s="32"/>
      <c r="F2035" s="32"/>
      <c r="G2035">
        <f>COUNTIFS('Audit Raw data'!J:J,A:A,'Audit Raw data'!E:E,F:F)</f>
        <v>0</v>
      </c>
      <c r="H2035" s="42" t="str">
        <f>IFERROR(SUMIFS('Audit Raw data'!BZ:BZ,'Audit Raw data'!J:J,A:A,'Audit Raw data'!E:E,F:F)/G2035,"-")</f>
        <v>-</v>
      </c>
      <c r="I2035">
        <f>COUNTIFS('Audit Raw data'!AM:AM,"Yes",'Audit Raw data'!J:J,A:A,'Audit Raw data'!E:E,'Day wise agent'!F:F)</f>
        <v>0</v>
      </c>
      <c r="J2035">
        <f>COUNTIFS('Audit Raw data'!AM:AM,"NO",'Audit Raw data'!J:J,A:A,'Audit Raw data'!E:E,'Day wise agent'!F:F)</f>
        <v>0</v>
      </c>
      <c r="K2035" s="12" t="str">
        <f t="shared" si="31"/>
        <v xml:space="preserve"> </v>
      </c>
    </row>
    <row r="2036" spans="3:11" x14ac:dyDescent="0.35">
      <c r="C2036" s="32"/>
      <c r="F2036" s="32"/>
      <c r="G2036">
        <f>COUNTIFS('Audit Raw data'!J:J,A:A,'Audit Raw data'!E:E,F:F)</f>
        <v>0</v>
      </c>
      <c r="H2036" s="42" t="str">
        <f>IFERROR(SUMIFS('Audit Raw data'!BZ:BZ,'Audit Raw data'!J:J,A:A,'Audit Raw data'!E:E,F:F)/G2036,"-")</f>
        <v>-</v>
      </c>
      <c r="I2036">
        <f>COUNTIFS('Audit Raw data'!AM:AM,"Yes",'Audit Raw data'!J:J,A:A,'Audit Raw data'!E:E,'Day wise agent'!F:F)</f>
        <v>0</v>
      </c>
      <c r="J2036">
        <f>COUNTIFS('Audit Raw data'!AM:AM,"NO",'Audit Raw data'!J:J,A:A,'Audit Raw data'!E:E,'Day wise agent'!F:F)</f>
        <v>0</v>
      </c>
      <c r="K2036" s="12" t="str">
        <f t="shared" si="31"/>
        <v xml:space="preserve"> </v>
      </c>
    </row>
    <row r="2037" spans="3:11" x14ac:dyDescent="0.35">
      <c r="C2037" s="32"/>
      <c r="F2037" s="32"/>
      <c r="G2037">
        <f>COUNTIFS('Audit Raw data'!J:J,A:A,'Audit Raw data'!E:E,F:F)</f>
        <v>0</v>
      </c>
      <c r="H2037" s="42" t="str">
        <f>IFERROR(SUMIFS('Audit Raw data'!BZ:BZ,'Audit Raw data'!J:J,A:A,'Audit Raw data'!E:E,F:F)/G2037,"-")</f>
        <v>-</v>
      </c>
      <c r="I2037">
        <f>COUNTIFS('Audit Raw data'!AM:AM,"Yes",'Audit Raw data'!J:J,A:A,'Audit Raw data'!E:E,'Day wise agent'!F:F)</f>
        <v>0</v>
      </c>
      <c r="J2037">
        <f>COUNTIFS('Audit Raw data'!AM:AM,"NO",'Audit Raw data'!J:J,A:A,'Audit Raw data'!E:E,'Day wise agent'!F:F)</f>
        <v>0</v>
      </c>
      <c r="K2037" s="12" t="str">
        <f t="shared" si="31"/>
        <v xml:space="preserve"> </v>
      </c>
    </row>
    <row r="2038" spans="3:11" x14ac:dyDescent="0.35">
      <c r="C2038" s="32"/>
      <c r="F2038" s="32"/>
      <c r="G2038">
        <f>COUNTIFS('Audit Raw data'!J:J,A:A,'Audit Raw data'!E:E,F:F)</f>
        <v>0</v>
      </c>
      <c r="H2038" s="42" t="str">
        <f>IFERROR(SUMIFS('Audit Raw data'!BZ:BZ,'Audit Raw data'!J:J,A:A,'Audit Raw data'!E:E,F:F)/G2038,"-")</f>
        <v>-</v>
      </c>
      <c r="I2038">
        <f>COUNTIFS('Audit Raw data'!AM:AM,"Yes",'Audit Raw data'!J:J,A:A,'Audit Raw data'!E:E,'Day wise agent'!F:F)</f>
        <v>0</v>
      </c>
      <c r="J2038">
        <f>COUNTIFS('Audit Raw data'!AM:AM,"NO",'Audit Raw data'!J:J,A:A,'Audit Raw data'!E:E,'Day wise agent'!F:F)</f>
        <v>0</v>
      </c>
      <c r="K2038" s="12" t="str">
        <f t="shared" si="31"/>
        <v xml:space="preserve"> </v>
      </c>
    </row>
    <row r="2039" spans="3:11" x14ac:dyDescent="0.35">
      <c r="C2039" s="32"/>
      <c r="F2039" s="32"/>
      <c r="G2039">
        <f>COUNTIFS('Audit Raw data'!J:J,A:A,'Audit Raw data'!E:E,F:F)</f>
        <v>0</v>
      </c>
      <c r="H2039" s="42" t="str">
        <f>IFERROR(SUMIFS('Audit Raw data'!BZ:BZ,'Audit Raw data'!J:J,A:A,'Audit Raw data'!E:E,F:F)/G2039,"-")</f>
        <v>-</v>
      </c>
      <c r="I2039">
        <f>COUNTIFS('Audit Raw data'!AM:AM,"Yes",'Audit Raw data'!J:J,A:A,'Audit Raw data'!E:E,'Day wise agent'!F:F)</f>
        <v>0</v>
      </c>
      <c r="J2039">
        <f>COUNTIFS('Audit Raw data'!AM:AM,"NO",'Audit Raw data'!J:J,A:A,'Audit Raw data'!E:E,'Day wise agent'!F:F)</f>
        <v>0</v>
      </c>
      <c r="K2039" s="12" t="str">
        <f t="shared" si="31"/>
        <v xml:space="preserve"> </v>
      </c>
    </row>
    <row r="2040" spans="3:11" x14ac:dyDescent="0.35">
      <c r="C2040" s="32"/>
      <c r="F2040" s="32"/>
      <c r="G2040">
        <f>COUNTIFS('Audit Raw data'!J:J,A:A,'Audit Raw data'!E:E,F:F)</f>
        <v>0</v>
      </c>
      <c r="H2040" s="42" t="str">
        <f>IFERROR(SUMIFS('Audit Raw data'!BZ:BZ,'Audit Raw data'!J:J,A:A,'Audit Raw data'!E:E,F:F)/G2040,"-")</f>
        <v>-</v>
      </c>
      <c r="I2040">
        <f>COUNTIFS('Audit Raw data'!AM:AM,"Yes",'Audit Raw data'!J:J,A:A,'Audit Raw data'!E:E,'Day wise agent'!F:F)</f>
        <v>0</v>
      </c>
      <c r="J2040">
        <f>COUNTIFS('Audit Raw data'!AM:AM,"NO",'Audit Raw data'!J:J,A:A,'Audit Raw data'!E:E,'Day wise agent'!F:F)</f>
        <v>0</v>
      </c>
      <c r="K2040" s="12" t="str">
        <f t="shared" si="31"/>
        <v xml:space="preserve"> </v>
      </c>
    </row>
    <row r="2041" spans="3:11" x14ac:dyDescent="0.35">
      <c r="C2041" s="32"/>
      <c r="F2041" s="32"/>
      <c r="G2041">
        <f>COUNTIFS('Audit Raw data'!J:J,A:A,'Audit Raw data'!E:E,F:F)</f>
        <v>0</v>
      </c>
      <c r="H2041" s="42" t="str">
        <f>IFERROR(SUMIFS('Audit Raw data'!BZ:BZ,'Audit Raw data'!J:J,A:A,'Audit Raw data'!E:E,F:F)/G2041,"-")</f>
        <v>-</v>
      </c>
      <c r="I2041">
        <f>COUNTIFS('Audit Raw data'!AM:AM,"Yes",'Audit Raw data'!J:J,A:A,'Audit Raw data'!E:E,'Day wise agent'!F:F)</f>
        <v>0</v>
      </c>
      <c r="J2041">
        <f>COUNTIFS('Audit Raw data'!AM:AM,"NO",'Audit Raw data'!J:J,A:A,'Audit Raw data'!E:E,'Day wise agent'!F:F)</f>
        <v>0</v>
      </c>
      <c r="K2041" s="12" t="str">
        <f t="shared" si="31"/>
        <v xml:space="preserve"> </v>
      </c>
    </row>
    <row r="2042" spans="3:11" x14ac:dyDescent="0.35">
      <c r="C2042" s="32"/>
      <c r="F2042" s="32"/>
      <c r="G2042">
        <f>COUNTIFS('Audit Raw data'!J:J,A:A,'Audit Raw data'!E:E,F:F)</f>
        <v>0</v>
      </c>
      <c r="H2042" s="42" t="str">
        <f>IFERROR(SUMIFS('Audit Raw data'!BZ:BZ,'Audit Raw data'!J:J,A:A,'Audit Raw data'!E:E,F:F)/G2042,"-")</f>
        <v>-</v>
      </c>
      <c r="I2042">
        <f>COUNTIFS('Audit Raw data'!AM:AM,"Yes",'Audit Raw data'!J:J,A:A,'Audit Raw data'!E:E,'Day wise agent'!F:F)</f>
        <v>0</v>
      </c>
      <c r="J2042">
        <f>COUNTIFS('Audit Raw data'!AM:AM,"NO",'Audit Raw data'!J:J,A:A,'Audit Raw data'!E:E,'Day wise agent'!F:F)</f>
        <v>0</v>
      </c>
      <c r="K2042" s="12" t="str">
        <f t="shared" si="31"/>
        <v xml:space="preserve"> </v>
      </c>
    </row>
    <row r="2043" spans="3:11" x14ac:dyDescent="0.35">
      <c r="C2043" s="32"/>
      <c r="F2043" s="32"/>
      <c r="G2043">
        <f>COUNTIFS('Audit Raw data'!J:J,A:A,'Audit Raw data'!E:E,F:F)</f>
        <v>0</v>
      </c>
      <c r="H2043" s="42" t="str">
        <f>IFERROR(SUMIFS('Audit Raw data'!BZ:BZ,'Audit Raw data'!J:J,A:A,'Audit Raw data'!E:E,F:F)/G2043,"-")</f>
        <v>-</v>
      </c>
      <c r="I2043">
        <f>COUNTIFS('Audit Raw data'!AM:AM,"Yes",'Audit Raw data'!J:J,A:A,'Audit Raw data'!E:E,'Day wise agent'!F:F)</f>
        <v>0</v>
      </c>
      <c r="J2043">
        <f>COUNTIFS('Audit Raw data'!AM:AM,"NO",'Audit Raw data'!J:J,A:A,'Audit Raw data'!E:E,'Day wise agent'!F:F)</f>
        <v>0</v>
      </c>
      <c r="K2043" s="12" t="str">
        <f t="shared" si="31"/>
        <v xml:space="preserve"> </v>
      </c>
    </row>
    <row r="2044" spans="3:11" x14ac:dyDescent="0.35">
      <c r="C2044" s="32"/>
      <c r="F2044" s="32"/>
      <c r="G2044">
        <f>COUNTIFS('Audit Raw data'!J:J,A:A,'Audit Raw data'!E:E,F:F)</f>
        <v>0</v>
      </c>
      <c r="H2044" s="42" t="str">
        <f>IFERROR(SUMIFS('Audit Raw data'!BZ:BZ,'Audit Raw data'!J:J,A:A,'Audit Raw data'!E:E,F:F)/G2044,"-")</f>
        <v>-</v>
      </c>
      <c r="I2044">
        <f>COUNTIFS('Audit Raw data'!AM:AM,"Yes",'Audit Raw data'!J:J,A:A,'Audit Raw data'!E:E,'Day wise agent'!F:F)</f>
        <v>0</v>
      </c>
      <c r="J2044">
        <f>COUNTIFS('Audit Raw data'!AM:AM,"NO",'Audit Raw data'!J:J,A:A,'Audit Raw data'!E:E,'Day wise agent'!F:F)</f>
        <v>0</v>
      </c>
      <c r="K2044" s="12" t="str">
        <f t="shared" si="31"/>
        <v xml:space="preserve"> </v>
      </c>
    </row>
    <row r="2045" spans="3:11" x14ac:dyDescent="0.35">
      <c r="C2045" s="32"/>
      <c r="F2045" s="32"/>
      <c r="G2045">
        <f>COUNTIFS('Audit Raw data'!J:J,A:A,'Audit Raw data'!E:E,F:F)</f>
        <v>0</v>
      </c>
      <c r="H2045" s="42" t="str">
        <f>IFERROR(SUMIFS('Audit Raw data'!BZ:BZ,'Audit Raw data'!J:J,A:A,'Audit Raw data'!E:E,F:F)/G2045,"-")</f>
        <v>-</v>
      </c>
      <c r="I2045">
        <f>COUNTIFS('Audit Raw data'!AM:AM,"Yes",'Audit Raw data'!J:J,A:A,'Audit Raw data'!E:E,'Day wise agent'!F:F)</f>
        <v>0</v>
      </c>
      <c r="J2045">
        <f>COUNTIFS('Audit Raw data'!AM:AM,"NO",'Audit Raw data'!J:J,A:A,'Audit Raw data'!E:E,'Day wise agent'!F:F)</f>
        <v>0</v>
      </c>
      <c r="K2045" s="12" t="str">
        <f t="shared" si="31"/>
        <v xml:space="preserve"> </v>
      </c>
    </row>
    <row r="2046" spans="3:11" x14ac:dyDescent="0.35">
      <c r="C2046" s="32"/>
      <c r="F2046" s="32"/>
      <c r="G2046">
        <f>COUNTIFS('Audit Raw data'!J:J,A:A,'Audit Raw data'!E:E,F:F)</f>
        <v>0</v>
      </c>
      <c r="H2046" s="42" t="str">
        <f>IFERROR(SUMIFS('Audit Raw data'!BZ:BZ,'Audit Raw data'!J:J,A:A,'Audit Raw data'!E:E,F:F)/G2046,"-")</f>
        <v>-</v>
      </c>
      <c r="I2046">
        <f>COUNTIFS('Audit Raw data'!AM:AM,"Yes",'Audit Raw data'!J:J,A:A,'Audit Raw data'!E:E,'Day wise agent'!F:F)</f>
        <v>0</v>
      </c>
      <c r="J2046">
        <f>COUNTIFS('Audit Raw data'!AM:AM,"NO",'Audit Raw data'!J:J,A:A,'Audit Raw data'!E:E,'Day wise agent'!F:F)</f>
        <v>0</v>
      </c>
      <c r="K2046" s="12" t="str">
        <f t="shared" si="31"/>
        <v xml:space="preserve"> </v>
      </c>
    </row>
    <row r="2047" spans="3:11" x14ac:dyDescent="0.35">
      <c r="C2047" s="32"/>
      <c r="F2047" s="32"/>
      <c r="G2047">
        <f>COUNTIFS('Audit Raw data'!J:J,A:A,'Audit Raw data'!E:E,F:F)</f>
        <v>0</v>
      </c>
      <c r="H2047" s="42" t="str">
        <f>IFERROR(SUMIFS('Audit Raw data'!BZ:BZ,'Audit Raw data'!J:J,A:A,'Audit Raw data'!E:E,F:F)/G2047,"-")</f>
        <v>-</v>
      </c>
      <c r="I2047">
        <f>COUNTIFS('Audit Raw data'!AM:AM,"Yes",'Audit Raw data'!J:J,A:A,'Audit Raw data'!E:E,'Day wise agent'!F:F)</f>
        <v>0</v>
      </c>
      <c r="J2047">
        <f>COUNTIFS('Audit Raw data'!AM:AM,"NO",'Audit Raw data'!J:J,A:A,'Audit Raw data'!E:E,'Day wise agent'!F:F)</f>
        <v>0</v>
      </c>
      <c r="K2047" s="12" t="str">
        <f t="shared" si="31"/>
        <v xml:space="preserve"> </v>
      </c>
    </row>
    <row r="2048" spans="3:11" x14ac:dyDescent="0.35">
      <c r="C2048" s="32"/>
      <c r="F2048" s="32"/>
      <c r="G2048">
        <f>COUNTIFS('Audit Raw data'!J:J,A:A,'Audit Raw data'!E:E,F:F)</f>
        <v>0</v>
      </c>
      <c r="H2048" s="42" t="str">
        <f>IFERROR(SUMIFS('Audit Raw data'!BZ:BZ,'Audit Raw data'!J:J,A:A,'Audit Raw data'!E:E,F:F)/G2048,"-")</f>
        <v>-</v>
      </c>
      <c r="I2048">
        <f>COUNTIFS('Audit Raw data'!AM:AM,"Yes",'Audit Raw data'!J:J,A:A,'Audit Raw data'!E:E,'Day wise agent'!F:F)</f>
        <v>0</v>
      </c>
      <c r="J2048">
        <f>COUNTIFS('Audit Raw data'!AM:AM,"NO",'Audit Raw data'!J:J,A:A,'Audit Raw data'!E:E,'Day wise agent'!F:F)</f>
        <v>0</v>
      </c>
      <c r="K2048" s="12" t="str">
        <f t="shared" si="31"/>
        <v xml:space="preserve"> </v>
      </c>
    </row>
    <row r="2049" spans="3:11" x14ac:dyDescent="0.35">
      <c r="C2049" s="32"/>
      <c r="F2049" s="32"/>
      <c r="G2049">
        <f>COUNTIFS('Audit Raw data'!J:J,A:A,'Audit Raw data'!E:E,F:F)</f>
        <v>0</v>
      </c>
      <c r="H2049" s="42" t="str">
        <f>IFERROR(SUMIFS('Audit Raw data'!BZ:BZ,'Audit Raw data'!J:J,A:A,'Audit Raw data'!E:E,F:F)/G2049,"-")</f>
        <v>-</v>
      </c>
      <c r="I2049">
        <f>COUNTIFS('Audit Raw data'!AM:AM,"Yes",'Audit Raw data'!J:J,A:A,'Audit Raw data'!E:E,'Day wise agent'!F:F)</f>
        <v>0</v>
      </c>
      <c r="J2049">
        <f>COUNTIFS('Audit Raw data'!AM:AM,"NO",'Audit Raw data'!J:J,A:A,'Audit Raw data'!E:E,'Day wise agent'!F:F)</f>
        <v>0</v>
      </c>
      <c r="K2049" s="12" t="str">
        <f t="shared" si="31"/>
        <v xml:space="preserve"> </v>
      </c>
    </row>
    <row r="2050" spans="3:11" x14ac:dyDescent="0.35">
      <c r="C2050" s="32"/>
      <c r="F2050" s="32"/>
      <c r="G2050">
        <f>COUNTIFS('Audit Raw data'!J:J,A:A,'Audit Raw data'!E:E,F:F)</f>
        <v>0</v>
      </c>
      <c r="H2050" s="42" t="str">
        <f>IFERROR(SUMIFS('Audit Raw data'!BZ:BZ,'Audit Raw data'!J:J,A:A,'Audit Raw data'!E:E,F:F)/G2050,"-")</f>
        <v>-</v>
      </c>
      <c r="I2050">
        <f>COUNTIFS('Audit Raw data'!AM:AM,"Yes",'Audit Raw data'!J:J,A:A,'Audit Raw data'!E:E,'Day wise agent'!F:F)</f>
        <v>0</v>
      </c>
      <c r="J2050">
        <f>COUNTIFS('Audit Raw data'!AM:AM,"NO",'Audit Raw data'!J:J,A:A,'Audit Raw data'!E:E,'Day wise agent'!F:F)</f>
        <v>0</v>
      </c>
      <c r="K2050" s="12" t="str">
        <f t="shared" si="31"/>
        <v xml:space="preserve"> </v>
      </c>
    </row>
    <row r="2051" spans="3:11" x14ac:dyDescent="0.35">
      <c r="C2051" s="32"/>
      <c r="F2051" s="32"/>
      <c r="G2051">
        <f>COUNTIFS('Audit Raw data'!J:J,A:A,'Audit Raw data'!E:E,F:F)</f>
        <v>0</v>
      </c>
      <c r="H2051" s="42" t="str">
        <f>IFERROR(SUMIFS('Audit Raw data'!BZ:BZ,'Audit Raw data'!J:J,A:A,'Audit Raw data'!E:E,F:F)/G2051,"-")</f>
        <v>-</v>
      </c>
      <c r="I2051">
        <f>COUNTIFS('Audit Raw data'!AM:AM,"Yes",'Audit Raw data'!J:J,A:A,'Audit Raw data'!E:E,'Day wise agent'!F:F)</f>
        <v>0</v>
      </c>
      <c r="J2051">
        <f>COUNTIFS('Audit Raw data'!AM:AM,"NO",'Audit Raw data'!J:J,A:A,'Audit Raw data'!E:E,'Day wise agent'!F:F)</f>
        <v>0</v>
      </c>
      <c r="K2051" s="12" t="str">
        <f t="shared" ref="K2051:K2114" si="32">IFERROR(I2051/G2051," ")</f>
        <v xml:space="preserve"> </v>
      </c>
    </row>
    <row r="2052" spans="3:11" x14ac:dyDescent="0.35">
      <c r="C2052" s="32"/>
      <c r="F2052" s="32"/>
      <c r="G2052">
        <f>COUNTIFS('Audit Raw data'!J:J,A:A,'Audit Raw data'!E:E,F:F)</f>
        <v>0</v>
      </c>
      <c r="H2052" s="42" t="str">
        <f>IFERROR(SUMIFS('Audit Raw data'!BZ:BZ,'Audit Raw data'!J:J,A:A,'Audit Raw data'!E:E,F:F)/G2052,"-")</f>
        <v>-</v>
      </c>
      <c r="I2052">
        <f>COUNTIFS('Audit Raw data'!AM:AM,"Yes",'Audit Raw data'!J:J,A:A,'Audit Raw data'!E:E,'Day wise agent'!F:F)</f>
        <v>0</v>
      </c>
      <c r="J2052">
        <f>COUNTIFS('Audit Raw data'!AM:AM,"NO",'Audit Raw data'!J:J,A:A,'Audit Raw data'!E:E,'Day wise agent'!F:F)</f>
        <v>0</v>
      </c>
      <c r="K2052" s="12" t="str">
        <f t="shared" si="32"/>
        <v xml:space="preserve"> </v>
      </c>
    </row>
    <row r="2053" spans="3:11" x14ac:dyDescent="0.35">
      <c r="C2053" s="32"/>
      <c r="F2053" s="32"/>
      <c r="G2053">
        <f>COUNTIFS('Audit Raw data'!J:J,A:A,'Audit Raw data'!E:E,F:F)</f>
        <v>0</v>
      </c>
      <c r="H2053" s="42" t="str">
        <f>IFERROR(SUMIFS('Audit Raw data'!BZ:BZ,'Audit Raw data'!J:J,A:A,'Audit Raw data'!E:E,F:F)/G2053,"-")</f>
        <v>-</v>
      </c>
      <c r="I2053">
        <f>COUNTIFS('Audit Raw data'!AM:AM,"Yes",'Audit Raw data'!J:J,A:A,'Audit Raw data'!E:E,'Day wise agent'!F:F)</f>
        <v>0</v>
      </c>
      <c r="J2053">
        <f>COUNTIFS('Audit Raw data'!AM:AM,"NO",'Audit Raw data'!J:J,A:A,'Audit Raw data'!E:E,'Day wise agent'!F:F)</f>
        <v>0</v>
      </c>
      <c r="K2053" s="12" t="str">
        <f t="shared" si="32"/>
        <v xml:space="preserve"> </v>
      </c>
    </row>
    <row r="2054" spans="3:11" x14ac:dyDescent="0.35">
      <c r="C2054" s="32"/>
      <c r="F2054" s="32"/>
      <c r="G2054">
        <f>COUNTIFS('Audit Raw data'!J:J,A:A,'Audit Raw data'!E:E,F:F)</f>
        <v>0</v>
      </c>
      <c r="H2054" s="42" t="str">
        <f>IFERROR(SUMIFS('Audit Raw data'!BZ:BZ,'Audit Raw data'!J:J,A:A,'Audit Raw data'!E:E,F:F)/G2054,"-")</f>
        <v>-</v>
      </c>
      <c r="I2054">
        <f>COUNTIFS('Audit Raw data'!AM:AM,"Yes",'Audit Raw data'!J:J,A:A,'Audit Raw data'!E:E,'Day wise agent'!F:F)</f>
        <v>0</v>
      </c>
      <c r="J2054">
        <f>COUNTIFS('Audit Raw data'!AM:AM,"NO",'Audit Raw data'!J:J,A:A,'Audit Raw data'!E:E,'Day wise agent'!F:F)</f>
        <v>0</v>
      </c>
      <c r="K2054" s="12" t="str">
        <f t="shared" si="32"/>
        <v xml:space="preserve"> </v>
      </c>
    </row>
    <row r="2055" spans="3:11" x14ac:dyDescent="0.35">
      <c r="C2055" s="32"/>
      <c r="F2055" s="32"/>
      <c r="G2055">
        <f>COUNTIFS('Audit Raw data'!J:J,A:A,'Audit Raw data'!E:E,F:F)</f>
        <v>0</v>
      </c>
      <c r="H2055" s="42" t="str">
        <f>IFERROR(SUMIFS('Audit Raw data'!BZ:BZ,'Audit Raw data'!J:J,A:A,'Audit Raw data'!E:E,F:F)/G2055,"-")</f>
        <v>-</v>
      </c>
      <c r="I2055">
        <f>COUNTIFS('Audit Raw data'!AM:AM,"Yes",'Audit Raw data'!J:J,A:A,'Audit Raw data'!E:E,'Day wise agent'!F:F)</f>
        <v>0</v>
      </c>
      <c r="J2055">
        <f>COUNTIFS('Audit Raw data'!AM:AM,"NO",'Audit Raw data'!J:J,A:A,'Audit Raw data'!E:E,'Day wise agent'!F:F)</f>
        <v>0</v>
      </c>
      <c r="K2055" s="12" t="str">
        <f t="shared" si="32"/>
        <v xml:space="preserve"> </v>
      </c>
    </row>
    <row r="2056" spans="3:11" x14ac:dyDescent="0.35">
      <c r="C2056" s="32"/>
      <c r="F2056" s="32"/>
      <c r="G2056">
        <f>COUNTIFS('Audit Raw data'!J:J,A:A,'Audit Raw data'!E:E,F:F)</f>
        <v>0</v>
      </c>
      <c r="H2056" s="42" t="str">
        <f>IFERROR(SUMIFS('Audit Raw data'!BZ:BZ,'Audit Raw data'!J:J,A:A,'Audit Raw data'!E:E,F:F)/G2056,"-")</f>
        <v>-</v>
      </c>
      <c r="I2056">
        <f>COUNTIFS('Audit Raw data'!AM:AM,"Yes",'Audit Raw data'!J:J,A:A,'Audit Raw data'!E:E,'Day wise agent'!F:F)</f>
        <v>0</v>
      </c>
      <c r="J2056">
        <f>COUNTIFS('Audit Raw data'!AM:AM,"NO",'Audit Raw data'!J:J,A:A,'Audit Raw data'!E:E,'Day wise agent'!F:F)</f>
        <v>0</v>
      </c>
      <c r="K2056" s="12" t="str">
        <f t="shared" si="32"/>
        <v xml:space="preserve"> </v>
      </c>
    </row>
    <row r="2057" spans="3:11" x14ac:dyDescent="0.35">
      <c r="C2057" s="32"/>
      <c r="F2057" s="32"/>
      <c r="G2057">
        <f>COUNTIFS('Audit Raw data'!J:J,A:A,'Audit Raw data'!E:E,F:F)</f>
        <v>0</v>
      </c>
      <c r="H2057" s="42" t="str">
        <f>IFERROR(SUMIFS('Audit Raw data'!BZ:BZ,'Audit Raw data'!J:J,A:A,'Audit Raw data'!E:E,F:F)/G2057,"-")</f>
        <v>-</v>
      </c>
      <c r="I2057">
        <f>COUNTIFS('Audit Raw data'!AM:AM,"Yes",'Audit Raw data'!J:J,A:A,'Audit Raw data'!E:E,'Day wise agent'!F:F)</f>
        <v>0</v>
      </c>
      <c r="J2057">
        <f>COUNTIFS('Audit Raw data'!AM:AM,"NO",'Audit Raw data'!J:J,A:A,'Audit Raw data'!E:E,'Day wise agent'!F:F)</f>
        <v>0</v>
      </c>
      <c r="K2057" s="12" t="str">
        <f t="shared" si="32"/>
        <v xml:space="preserve"> </v>
      </c>
    </row>
    <row r="2058" spans="3:11" x14ac:dyDescent="0.35">
      <c r="C2058" s="32"/>
      <c r="F2058" s="32"/>
      <c r="G2058">
        <f>COUNTIFS('Audit Raw data'!J:J,A:A,'Audit Raw data'!E:E,F:F)</f>
        <v>0</v>
      </c>
      <c r="H2058" s="42" t="str">
        <f>IFERROR(SUMIFS('Audit Raw data'!BZ:BZ,'Audit Raw data'!J:J,A:A,'Audit Raw data'!E:E,F:F)/G2058,"-")</f>
        <v>-</v>
      </c>
      <c r="I2058">
        <f>COUNTIFS('Audit Raw data'!AM:AM,"Yes",'Audit Raw data'!J:J,A:A,'Audit Raw data'!E:E,'Day wise agent'!F:F)</f>
        <v>0</v>
      </c>
      <c r="J2058">
        <f>COUNTIFS('Audit Raw data'!AM:AM,"NO",'Audit Raw data'!J:J,A:A,'Audit Raw data'!E:E,'Day wise agent'!F:F)</f>
        <v>0</v>
      </c>
      <c r="K2058" s="12" t="str">
        <f t="shared" si="32"/>
        <v xml:space="preserve"> </v>
      </c>
    </row>
    <row r="2059" spans="3:11" x14ac:dyDescent="0.35">
      <c r="C2059" s="32"/>
      <c r="F2059" s="32"/>
      <c r="G2059">
        <f>COUNTIFS('Audit Raw data'!J:J,A:A,'Audit Raw data'!E:E,F:F)</f>
        <v>0</v>
      </c>
      <c r="H2059" s="42" t="str">
        <f>IFERROR(SUMIFS('Audit Raw data'!BZ:BZ,'Audit Raw data'!J:J,A:A,'Audit Raw data'!E:E,F:F)/G2059,"-")</f>
        <v>-</v>
      </c>
      <c r="I2059">
        <f>COUNTIFS('Audit Raw data'!AM:AM,"Yes",'Audit Raw data'!J:J,A:A,'Audit Raw data'!E:E,'Day wise agent'!F:F)</f>
        <v>0</v>
      </c>
      <c r="J2059">
        <f>COUNTIFS('Audit Raw data'!AM:AM,"NO",'Audit Raw data'!J:J,A:A,'Audit Raw data'!E:E,'Day wise agent'!F:F)</f>
        <v>0</v>
      </c>
      <c r="K2059" s="12" t="str">
        <f t="shared" si="32"/>
        <v xml:space="preserve"> </v>
      </c>
    </row>
    <row r="2060" spans="3:11" x14ac:dyDescent="0.35">
      <c r="C2060" s="32"/>
      <c r="F2060" s="32"/>
      <c r="G2060">
        <f>COUNTIFS('Audit Raw data'!J:J,A:A,'Audit Raw data'!E:E,F:F)</f>
        <v>0</v>
      </c>
      <c r="H2060" s="42" t="str">
        <f>IFERROR(SUMIFS('Audit Raw data'!BZ:BZ,'Audit Raw data'!J:J,A:A,'Audit Raw data'!E:E,F:F)/G2060,"-")</f>
        <v>-</v>
      </c>
      <c r="I2060">
        <f>COUNTIFS('Audit Raw data'!AM:AM,"Yes",'Audit Raw data'!J:J,A:A,'Audit Raw data'!E:E,'Day wise agent'!F:F)</f>
        <v>0</v>
      </c>
      <c r="J2060">
        <f>COUNTIFS('Audit Raw data'!AM:AM,"NO",'Audit Raw data'!J:J,A:A,'Audit Raw data'!E:E,'Day wise agent'!F:F)</f>
        <v>0</v>
      </c>
      <c r="K2060" s="12" t="str">
        <f t="shared" si="32"/>
        <v xml:space="preserve"> </v>
      </c>
    </row>
    <row r="2061" spans="3:11" x14ac:dyDescent="0.35">
      <c r="C2061" s="32"/>
      <c r="F2061" s="32"/>
      <c r="G2061">
        <f>COUNTIFS('Audit Raw data'!J:J,A:A,'Audit Raw data'!E:E,F:F)</f>
        <v>0</v>
      </c>
      <c r="H2061" s="42" t="str">
        <f>IFERROR(SUMIFS('Audit Raw data'!BZ:BZ,'Audit Raw data'!J:J,A:A,'Audit Raw data'!E:E,F:F)/G2061,"-")</f>
        <v>-</v>
      </c>
      <c r="I2061">
        <f>COUNTIFS('Audit Raw data'!AM:AM,"Yes",'Audit Raw data'!J:J,A:A,'Audit Raw data'!E:E,'Day wise agent'!F:F)</f>
        <v>0</v>
      </c>
      <c r="J2061">
        <f>COUNTIFS('Audit Raw data'!AM:AM,"NO",'Audit Raw data'!J:J,A:A,'Audit Raw data'!E:E,'Day wise agent'!F:F)</f>
        <v>0</v>
      </c>
      <c r="K2061" s="12" t="str">
        <f t="shared" si="32"/>
        <v xml:space="preserve"> </v>
      </c>
    </row>
    <row r="2062" spans="3:11" x14ac:dyDescent="0.35">
      <c r="C2062" s="32"/>
      <c r="F2062" s="32"/>
      <c r="G2062">
        <f>COUNTIFS('Audit Raw data'!J:J,A:A,'Audit Raw data'!E:E,F:F)</f>
        <v>0</v>
      </c>
      <c r="H2062" s="42" t="str">
        <f>IFERROR(SUMIFS('Audit Raw data'!BZ:BZ,'Audit Raw data'!J:J,A:A,'Audit Raw data'!E:E,F:F)/G2062,"-")</f>
        <v>-</v>
      </c>
      <c r="I2062">
        <f>COUNTIFS('Audit Raw data'!AM:AM,"Yes",'Audit Raw data'!J:J,A:A,'Audit Raw data'!E:E,'Day wise agent'!F:F)</f>
        <v>0</v>
      </c>
      <c r="J2062">
        <f>COUNTIFS('Audit Raw data'!AM:AM,"NO",'Audit Raw data'!J:J,A:A,'Audit Raw data'!E:E,'Day wise agent'!F:F)</f>
        <v>0</v>
      </c>
      <c r="K2062" s="12" t="str">
        <f t="shared" si="32"/>
        <v xml:space="preserve"> </v>
      </c>
    </row>
    <row r="2063" spans="3:11" x14ac:dyDescent="0.35">
      <c r="C2063" s="32"/>
      <c r="F2063" s="32"/>
      <c r="G2063">
        <f>COUNTIFS('Audit Raw data'!J:J,A:A,'Audit Raw data'!E:E,F:F)</f>
        <v>0</v>
      </c>
      <c r="H2063" s="42" t="str">
        <f>IFERROR(SUMIFS('Audit Raw data'!BZ:BZ,'Audit Raw data'!J:J,A:A,'Audit Raw data'!E:E,F:F)/G2063,"-")</f>
        <v>-</v>
      </c>
      <c r="I2063">
        <f>COUNTIFS('Audit Raw data'!AM:AM,"Yes",'Audit Raw data'!J:J,A:A,'Audit Raw data'!E:E,'Day wise agent'!F:F)</f>
        <v>0</v>
      </c>
      <c r="J2063">
        <f>COUNTIFS('Audit Raw data'!AM:AM,"NO",'Audit Raw data'!J:J,A:A,'Audit Raw data'!E:E,'Day wise agent'!F:F)</f>
        <v>0</v>
      </c>
      <c r="K2063" s="12" t="str">
        <f t="shared" si="32"/>
        <v xml:space="preserve"> </v>
      </c>
    </row>
    <row r="2064" spans="3:11" x14ac:dyDescent="0.35">
      <c r="C2064" s="32"/>
      <c r="F2064" s="32"/>
      <c r="G2064">
        <f>COUNTIFS('Audit Raw data'!J:J,A:A,'Audit Raw data'!E:E,F:F)</f>
        <v>0</v>
      </c>
      <c r="H2064" s="42" t="str">
        <f>IFERROR(SUMIFS('Audit Raw data'!BZ:BZ,'Audit Raw data'!J:J,A:A,'Audit Raw data'!E:E,F:F)/G2064,"-")</f>
        <v>-</v>
      </c>
      <c r="I2064">
        <f>COUNTIFS('Audit Raw data'!AM:AM,"Yes",'Audit Raw data'!J:J,A:A,'Audit Raw data'!E:E,'Day wise agent'!F:F)</f>
        <v>0</v>
      </c>
      <c r="J2064">
        <f>COUNTIFS('Audit Raw data'!AM:AM,"NO",'Audit Raw data'!J:J,A:A,'Audit Raw data'!E:E,'Day wise agent'!F:F)</f>
        <v>0</v>
      </c>
      <c r="K2064" s="12" t="str">
        <f t="shared" si="32"/>
        <v xml:space="preserve"> </v>
      </c>
    </row>
    <row r="2065" spans="3:11" x14ac:dyDescent="0.35">
      <c r="C2065" s="32"/>
      <c r="F2065" s="32"/>
      <c r="G2065">
        <f>COUNTIFS('Audit Raw data'!J:J,A:A,'Audit Raw data'!E:E,F:F)</f>
        <v>0</v>
      </c>
      <c r="H2065" s="42" t="str">
        <f>IFERROR(SUMIFS('Audit Raw data'!BZ:BZ,'Audit Raw data'!J:J,A:A,'Audit Raw data'!E:E,F:F)/G2065,"-")</f>
        <v>-</v>
      </c>
      <c r="I2065">
        <f>COUNTIFS('Audit Raw data'!AM:AM,"Yes",'Audit Raw data'!J:J,A:A,'Audit Raw data'!E:E,'Day wise agent'!F:F)</f>
        <v>0</v>
      </c>
      <c r="J2065">
        <f>COUNTIFS('Audit Raw data'!AM:AM,"NO",'Audit Raw data'!J:J,A:A,'Audit Raw data'!E:E,'Day wise agent'!F:F)</f>
        <v>0</v>
      </c>
      <c r="K2065" s="12" t="str">
        <f t="shared" si="32"/>
        <v xml:space="preserve"> </v>
      </c>
    </row>
    <row r="2066" spans="3:11" x14ac:dyDescent="0.35">
      <c r="C2066" s="32"/>
      <c r="F2066" s="32"/>
      <c r="G2066">
        <f>COUNTIFS('Audit Raw data'!J:J,A:A,'Audit Raw data'!E:E,F:F)</f>
        <v>0</v>
      </c>
      <c r="H2066" s="42" t="str">
        <f>IFERROR(SUMIFS('Audit Raw data'!BZ:BZ,'Audit Raw data'!J:J,A:A,'Audit Raw data'!E:E,F:F)/G2066,"-")</f>
        <v>-</v>
      </c>
      <c r="I2066">
        <f>COUNTIFS('Audit Raw data'!AM:AM,"Yes",'Audit Raw data'!J:J,A:A,'Audit Raw data'!E:E,'Day wise agent'!F:F)</f>
        <v>0</v>
      </c>
      <c r="J2066">
        <f>COUNTIFS('Audit Raw data'!AM:AM,"NO",'Audit Raw data'!J:J,A:A,'Audit Raw data'!E:E,'Day wise agent'!F:F)</f>
        <v>0</v>
      </c>
      <c r="K2066" s="12" t="str">
        <f t="shared" si="32"/>
        <v xml:space="preserve"> </v>
      </c>
    </row>
    <row r="2067" spans="3:11" x14ac:dyDescent="0.35">
      <c r="C2067" s="32"/>
      <c r="F2067" s="32"/>
      <c r="G2067">
        <f>COUNTIFS('Audit Raw data'!J:J,A:A,'Audit Raw data'!E:E,F:F)</f>
        <v>0</v>
      </c>
      <c r="H2067" s="42" t="str">
        <f>IFERROR(SUMIFS('Audit Raw data'!BZ:BZ,'Audit Raw data'!J:J,A:A,'Audit Raw data'!E:E,F:F)/G2067,"-")</f>
        <v>-</v>
      </c>
      <c r="I2067">
        <f>COUNTIFS('Audit Raw data'!AM:AM,"Yes",'Audit Raw data'!J:J,A:A,'Audit Raw data'!E:E,'Day wise agent'!F:F)</f>
        <v>0</v>
      </c>
      <c r="J2067">
        <f>COUNTIFS('Audit Raw data'!AM:AM,"NO",'Audit Raw data'!J:J,A:A,'Audit Raw data'!E:E,'Day wise agent'!F:F)</f>
        <v>0</v>
      </c>
      <c r="K2067" s="12" t="str">
        <f t="shared" si="32"/>
        <v xml:space="preserve"> </v>
      </c>
    </row>
    <row r="2068" spans="3:11" x14ac:dyDescent="0.35">
      <c r="C2068" s="32"/>
      <c r="F2068" s="32"/>
      <c r="G2068">
        <f>COUNTIFS('Audit Raw data'!J:J,A:A,'Audit Raw data'!E:E,F:F)</f>
        <v>0</v>
      </c>
      <c r="H2068" s="42" t="str">
        <f>IFERROR(SUMIFS('Audit Raw data'!BZ:BZ,'Audit Raw data'!J:J,A:A,'Audit Raw data'!E:E,F:F)/G2068,"-")</f>
        <v>-</v>
      </c>
      <c r="I2068">
        <f>COUNTIFS('Audit Raw data'!AM:AM,"Yes",'Audit Raw data'!J:J,A:A,'Audit Raw data'!E:E,'Day wise agent'!F:F)</f>
        <v>0</v>
      </c>
      <c r="J2068">
        <f>COUNTIFS('Audit Raw data'!AM:AM,"NO",'Audit Raw data'!J:J,A:A,'Audit Raw data'!E:E,'Day wise agent'!F:F)</f>
        <v>0</v>
      </c>
      <c r="K2068" s="12" t="str">
        <f t="shared" si="32"/>
        <v xml:space="preserve"> </v>
      </c>
    </row>
    <row r="2069" spans="3:11" x14ac:dyDescent="0.35">
      <c r="C2069" s="32"/>
      <c r="F2069" s="32"/>
      <c r="G2069">
        <f>COUNTIFS('Audit Raw data'!J:J,A:A,'Audit Raw data'!E:E,F:F)</f>
        <v>0</v>
      </c>
      <c r="H2069" s="42" t="str">
        <f>IFERROR(SUMIFS('Audit Raw data'!BZ:BZ,'Audit Raw data'!J:J,A:A,'Audit Raw data'!E:E,F:F)/G2069,"-")</f>
        <v>-</v>
      </c>
      <c r="I2069">
        <f>COUNTIFS('Audit Raw data'!AM:AM,"Yes",'Audit Raw data'!J:J,A:A,'Audit Raw data'!E:E,'Day wise agent'!F:F)</f>
        <v>0</v>
      </c>
      <c r="J2069">
        <f>COUNTIFS('Audit Raw data'!AM:AM,"NO",'Audit Raw data'!J:J,A:A,'Audit Raw data'!E:E,'Day wise agent'!F:F)</f>
        <v>0</v>
      </c>
      <c r="K2069" s="12" t="str">
        <f t="shared" si="32"/>
        <v xml:space="preserve"> </v>
      </c>
    </row>
    <row r="2070" spans="3:11" x14ac:dyDescent="0.35">
      <c r="C2070" s="32"/>
      <c r="F2070" s="32"/>
      <c r="G2070">
        <f>COUNTIFS('Audit Raw data'!J:J,A:A,'Audit Raw data'!E:E,F:F)</f>
        <v>0</v>
      </c>
      <c r="H2070" s="42" t="str">
        <f>IFERROR(SUMIFS('Audit Raw data'!BZ:BZ,'Audit Raw data'!J:J,A:A,'Audit Raw data'!E:E,F:F)/G2070,"-")</f>
        <v>-</v>
      </c>
      <c r="I2070">
        <f>COUNTIFS('Audit Raw data'!AM:AM,"Yes",'Audit Raw data'!J:J,A:A,'Audit Raw data'!E:E,'Day wise agent'!F:F)</f>
        <v>0</v>
      </c>
      <c r="J2070">
        <f>COUNTIFS('Audit Raw data'!AM:AM,"NO",'Audit Raw data'!J:J,A:A,'Audit Raw data'!E:E,'Day wise agent'!F:F)</f>
        <v>0</v>
      </c>
      <c r="K2070" s="12" t="str">
        <f t="shared" si="32"/>
        <v xml:space="preserve"> </v>
      </c>
    </row>
    <row r="2071" spans="3:11" x14ac:dyDescent="0.35">
      <c r="C2071" s="32"/>
      <c r="F2071" s="32"/>
      <c r="G2071">
        <f>COUNTIFS('Audit Raw data'!J:J,A:A,'Audit Raw data'!E:E,F:F)</f>
        <v>0</v>
      </c>
      <c r="H2071" s="42" t="str">
        <f>IFERROR(SUMIFS('Audit Raw data'!BZ:BZ,'Audit Raw data'!J:J,A:A,'Audit Raw data'!E:E,F:F)/G2071,"-")</f>
        <v>-</v>
      </c>
      <c r="I2071">
        <f>COUNTIFS('Audit Raw data'!AM:AM,"Yes",'Audit Raw data'!J:J,A:A,'Audit Raw data'!E:E,'Day wise agent'!F:F)</f>
        <v>0</v>
      </c>
      <c r="J2071">
        <f>COUNTIFS('Audit Raw data'!AM:AM,"NO",'Audit Raw data'!J:J,A:A,'Audit Raw data'!E:E,'Day wise agent'!F:F)</f>
        <v>0</v>
      </c>
      <c r="K2071" s="12" t="str">
        <f t="shared" si="32"/>
        <v xml:space="preserve"> </v>
      </c>
    </row>
    <row r="2072" spans="3:11" x14ac:dyDescent="0.35">
      <c r="C2072" s="32"/>
      <c r="F2072" s="32"/>
      <c r="G2072">
        <f>COUNTIFS('Audit Raw data'!J:J,A:A,'Audit Raw data'!E:E,F:F)</f>
        <v>0</v>
      </c>
      <c r="H2072" s="42" t="str">
        <f>IFERROR(SUMIFS('Audit Raw data'!BZ:BZ,'Audit Raw data'!J:J,A:A,'Audit Raw data'!E:E,F:F)/G2072,"-")</f>
        <v>-</v>
      </c>
      <c r="I2072">
        <f>COUNTIFS('Audit Raw data'!AM:AM,"Yes",'Audit Raw data'!J:J,A:A,'Audit Raw data'!E:E,'Day wise agent'!F:F)</f>
        <v>0</v>
      </c>
      <c r="J2072">
        <f>COUNTIFS('Audit Raw data'!AM:AM,"NO",'Audit Raw data'!J:J,A:A,'Audit Raw data'!E:E,'Day wise agent'!F:F)</f>
        <v>0</v>
      </c>
      <c r="K2072" s="12" t="str">
        <f t="shared" si="32"/>
        <v xml:space="preserve"> </v>
      </c>
    </row>
    <row r="2073" spans="3:11" x14ac:dyDescent="0.35">
      <c r="C2073" s="32"/>
      <c r="F2073" s="32"/>
      <c r="G2073">
        <f>COUNTIFS('Audit Raw data'!J:J,A:A,'Audit Raw data'!E:E,F:F)</f>
        <v>0</v>
      </c>
      <c r="H2073" s="42" t="str">
        <f>IFERROR(SUMIFS('Audit Raw data'!BZ:BZ,'Audit Raw data'!J:J,A:A,'Audit Raw data'!E:E,F:F)/G2073,"-")</f>
        <v>-</v>
      </c>
      <c r="I2073">
        <f>COUNTIFS('Audit Raw data'!AM:AM,"Yes",'Audit Raw data'!J:J,A:A,'Audit Raw data'!E:E,'Day wise agent'!F:F)</f>
        <v>0</v>
      </c>
      <c r="J2073">
        <f>COUNTIFS('Audit Raw data'!AM:AM,"NO",'Audit Raw data'!J:J,A:A,'Audit Raw data'!E:E,'Day wise agent'!F:F)</f>
        <v>0</v>
      </c>
      <c r="K2073" s="12" t="str">
        <f t="shared" si="32"/>
        <v xml:space="preserve"> </v>
      </c>
    </row>
    <row r="2074" spans="3:11" x14ac:dyDescent="0.35">
      <c r="C2074" s="32"/>
      <c r="F2074" s="32"/>
      <c r="G2074">
        <f>COUNTIFS('Audit Raw data'!J:J,A:A,'Audit Raw data'!E:E,F:F)</f>
        <v>0</v>
      </c>
      <c r="H2074" s="42" t="str">
        <f>IFERROR(SUMIFS('Audit Raw data'!BZ:BZ,'Audit Raw data'!J:J,A:A,'Audit Raw data'!E:E,F:F)/G2074,"-")</f>
        <v>-</v>
      </c>
      <c r="I2074">
        <f>COUNTIFS('Audit Raw data'!AM:AM,"Yes",'Audit Raw data'!J:J,A:A,'Audit Raw data'!E:E,'Day wise agent'!F:F)</f>
        <v>0</v>
      </c>
      <c r="J2074">
        <f>COUNTIFS('Audit Raw data'!AM:AM,"NO",'Audit Raw data'!J:J,A:A,'Audit Raw data'!E:E,'Day wise agent'!F:F)</f>
        <v>0</v>
      </c>
      <c r="K2074" s="12" t="str">
        <f t="shared" si="32"/>
        <v xml:space="preserve"> </v>
      </c>
    </row>
    <row r="2075" spans="3:11" x14ac:dyDescent="0.35">
      <c r="C2075" s="32"/>
      <c r="F2075" s="32"/>
      <c r="G2075">
        <f>COUNTIFS('Audit Raw data'!J:J,A:A,'Audit Raw data'!E:E,F:F)</f>
        <v>0</v>
      </c>
      <c r="H2075" s="42" t="str">
        <f>IFERROR(SUMIFS('Audit Raw data'!BZ:BZ,'Audit Raw data'!J:J,A:A,'Audit Raw data'!E:E,F:F)/G2075,"-")</f>
        <v>-</v>
      </c>
      <c r="I2075">
        <f>COUNTIFS('Audit Raw data'!AM:AM,"Yes",'Audit Raw data'!J:J,A:A,'Audit Raw data'!E:E,'Day wise agent'!F:F)</f>
        <v>0</v>
      </c>
      <c r="J2075">
        <f>COUNTIFS('Audit Raw data'!AM:AM,"NO",'Audit Raw data'!J:J,A:A,'Audit Raw data'!E:E,'Day wise agent'!F:F)</f>
        <v>0</v>
      </c>
      <c r="K2075" s="12" t="str">
        <f t="shared" si="32"/>
        <v xml:space="preserve"> </v>
      </c>
    </row>
    <row r="2076" spans="3:11" x14ac:dyDescent="0.35">
      <c r="C2076" s="32"/>
      <c r="F2076" s="32"/>
      <c r="G2076">
        <f>COUNTIFS('Audit Raw data'!J:J,A:A,'Audit Raw data'!E:E,F:F)</f>
        <v>0</v>
      </c>
      <c r="H2076" s="42" t="str">
        <f>IFERROR(SUMIFS('Audit Raw data'!BZ:BZ,'Audit Raw data'!J:J,A:A,'Audit Raw data'!E:E,F:F)/G2076,"-")</f>
        <v>-</v>
      </c>
      <c r="I2076">
        <f>COUNTIFS('Audit Raw data'!AM:AM,"Yes",'Audit Raw data'!J:J,A:A,'Audit Raw data'!E:E,'Day wise agent'!F:F)</f>
        <v>0</v>
      </c>
      <c r="J2076">
        <f>COUNTIFS('Audit Raw data'!AM:AM,"NO",'Audit Raw data'!J:J,A:A,'Audit Raw data'!E:E,'Day wise agent'!F:F)</f>
        <v>0</v>
      </c>
      <c r="K2076" s="12" t="str">
        <f t="shared" si="32"/>
        <v xml:space="preserve"> </v>
      </c>
    </row>
    <row r="2077" spans="3:11" x14ac:dyDescent="0.35">
      <c r="C2077" s="32"/>
      <c r="F2077" s="32"/>
      <c r="G2077">
        <f>COUNTIFS('Audit Raw data'!J:J,A:A,'Audit Raw data'!E:E,F:F)</f>
        <v>0</v>
      </c>
      <c r="H2077" s="42" t="str">
        <f>IFERROR(SUMIFS('Audit Raw data'!BZ:BZ,'Audit Raw data'!J:J,A:A,'Audit Raw data'!E:E,F:F)/G2077,"-")</f>
        <v>-</v>
      </c>
      <c r="I2077">
        <f>COUNTIFS('Audit Raw data'!AM:AM,"Yes",'Audit Raw data'!J:J,A:A,'Audit Raw data'!E:E,'Day wise agent'!F:F)</f>
        <v>0</v>
      </c>
      <c r="J2077">
        <f>COUNTIFS('Audit Raw data'!AM:AM,"NO",'Audit Raw data'!J:J,A:A,'Audit Raw data'!E:E,'Day wise agent'!F:F)</f>
        <v>0</v>
      </c>
      <c r="K2077" s="12" t="str">
        <f t="shared" si="32"/>
        <v xml:space="preserve"> </v>
      </c>
    </row>
    <row r="2078" spans="3:11" x14ac:dyDescent="0.35">
      <c r="C2078" s="32"/>
      <c r="F2078" s="32"/>
      <c r="G2078">
        <f>COUNTIFS('Audit Raw data'!J:J,A:A,'Audit Raw data'!E:E,F:F)</f>
        <v>0</v>
      </c>
      <c r="H2078" s="42" t="str">
        <f>IFERROR(SUMIFS('Audit Raw data'!BZ:BZ,'Audit Raw data'!J:J,A:A,'Audit Raw data'!E:E,F:F)/G2078,"-")</f>
        <v>-</v>
      </c>
      <c r="I2078">
        <f>COUNTIFS('Audit Raw data'!AM:AM,"Yes",'Audit Raw data'!J:J,A:A,'Audit Raw data'!E:E,'Day wise agent'!F:F)</f>
        <v>0</v>
      </c>
      <c r="J2078">
        <f>COUNTIFS('Audit Raw data'!AM:AM,"NO",'Audit Raw data'!J:J,A:A,'Audit Raw data'!E:E,'Day wise agent'!F:F)</f>
        <v>0</v>
      </c>
      <c r="K2078" s="12" t="str">
        <f t="shared" si="32"/>
        <v xml:space="preserve"> </v>
      </c>
    </row>
    <row r="2079" spans="3:11" x14ac:dyDescent="0.35">
      <c r="C2079" s="32"/>
      <c r="F2079" s="32"/>
      <c r="G2079">
        <f>COUNTIFS('Audit Raw data'!J:J,A:A,'Audit Raw data'!E:E,F:F)</f>
        <v>0</v>
      </c>
      <c r="H2079" s="42" t="str">
        <f>IFERROR(SUMIFS('Audit Raw data'!BZ:BZ,'Audit Raw data'!J:J,A:A,'Audit Raw data'!E:E,F:F)/G2079,"-")</f>
        <v>-</v>
      </c>
      <c r="I2079">
        <f>COUNTIFS('Audit Raw data'!AM:AM,"Yes",'Audit Raw data'!J:J,A:A,'Audit Raw data'!E:E,'Day wise agent'!F:F)</f>
        <v>0</v>
      </c>
      <c r="J2079">
        <f>COUNTIFS('Audit Raw data'!AM:AM,"NO",'Audit Raw data'!J:J,A:A,'Audit Raw data'!E:E,'Day wise agent'!F:F)</f>
        <v>0</v>
      </c>
      <c r="K2079" s="12" t="str">
        <f t="shared" si="32"/>
        <v xml:space="preserve"> </v>
      </c>
    </row>
    <row r="2080" spans="3:11" x14ac:dyDescent="0.35">
      <c r="C2080" s="32"/>
      <c r="F2080" s="32"/>
      <c r="G2080">
        <f>COUNTIFS('Audit Raw data'!J:J,A:A,'Audit Raw data'!E:E,F:F)</f>
        <v>0</v>
      </c>
      <c r="H2080" s="42" t="str">
        <f>IFERROR(SUMIFS('Audit Raw data'!BZ:BZ,'Audit Raw data'!J:J,A:A,'Audit Raw data'!E:E,F:F)/G2080,"-")</f>
        <v>-</v>
      </c>
      <c r="I2080">
        <f>COUNTIFS('Audit Raw data'!AM:AM,"Yes",'Audit Raw data'!J:J,A:A,'Audit Raw data'!E:E,'Day wise agent'!F:F)</f>
        <v>0</v>
      </c>
      <c r="J2080">
        <f>COUNTIFS('Audit Raw data'!AM:AM,"NO",'Audit Raw data'!J:J,A:A,'Audit Raw data'!E:E,'Day wise agent'!F:F)</f>
        <v>0</v>
      </c>
      <c r="K2080" s="12" t="str">
        <f t="shared" si="32"/>
        <v xml:space="preserve"> </v>
      </c>
    </row>
    <row r="2081" spans="3:11" x14ac:dyDescent="0.35">
      <c r="C2081" s="32"/>
      <c r="F2081" s="32"/>
      <c r="G2081">
        <f>COUNTIFS('Audit Raw data'!J:J,A:A,'Audit Raw data'!E:E,F:F)</f>
        <v>0</v>
      </c>
      <c r="H2081" s="42" t="str">
        <f>IFERROR(SUMIFS('Audit Raw data'!BZ:BZ,'Audit Raw data'!J:J,A:A,'Audit Raw data'!E:E,F:F)/G2081,"-")</f>
        <v>-</v>
      </c>
      <c r="I2081">
        <f>COUNTIFS('Audit Raw data'!AM:AM,"Yes",'Audit Raw data'!J:J,A:A,'Audit Raw data'!E:E,'Day wise agent'!F:F)</f>
        <v>0</v>
      </c>
      <c r="J2081">
        <f>COUNTIFS('Audit Raw data'!AM:AM,"NO",'Audit Raw data'!J:J,A:A,'Audit Raw data'!E:E,'Day wise agent'!F:F)</f>
        <v>0</v>
      </c>
      <c r="K2081" s="12" t="str">
        <f t="shared" si="32"/>
        <v xml:space="preserve"> </v>
      </c>
    </row>
    <row r="2082" spans="3:11" x14ac:dyDescent="0.35">
      <c r="C2082" s="32"/>
      <c r="F2082" s="32"/>
      <c r="G2082">
        <f>COUNTIFS('Audit Raw data'!J:J,A:A,'Audit Raw data'!E:E,F:F)</f>
        <v>0</v>
      </c>
      <c r="H2082" s="42" t="str">
        <f>IFERROR(SUMIFS('Audit Raw data'!BZ:BZ,'Audit Raw data'!J:J,A:A,'Audit Raw data'!E:E,F:F)/G2082,"-")</f>
        <v>-</v>
      </c>
      <c r="I2082">
        <f>COUNTIFS('Audit Raw data'!AM:AM,"Yes",'Audit Raw data'!J:J,A:A,'Audit Raw data'!E:E,'Day wise agent'!F:F)</f>
        <v>0</v>
      </c>
      <c r="J2082">
        <f>COUNTIFS('Audit Raw data'!AM:AM,"NO",'Audit Raw data'!J:J,A:A,'Audit Raw data'!E:E,'Day wise agent'!F:F)</f>
        <v>0</v>
      </c>
      <c r="K2082" s="12" t="str">
        <f t="shared" si="32"/>
        <v xml:space="preserve"> </v>
      </c>
    </row>
    <row r="2083" spans="3:11" x14ac:dyDescent="0.35">
      <c r="C2083" s="32"/>
      <c r="F2083" s="32"/>
      <c r="G2083">
        <f>COUNTIFS('Audit Raw data'!J:J,A:A,'Audit Raw data'!E:E,F:F)</f>
        <v>0</v>
      </c>
      <c r="H2083" s="42" t="str">
        <f>IFERROR(SUMIFS('Audit Raw data'!BZ:BZ,'Audit Raw data'!J:J,A:A,'Audit Raw data'!E:E,F:F)/G2083,"-")</f>
        <v>-</v>
      </c>
      <c r="I2083">
        <f>COUNTIFS('Audit Raw data'!AM:AM,"Yes",'Audit Raw data'!J:J,A:A,'Audit Raw data'!E:E,'Day wise agent'!F:F)</f>
        <v>0</v>
      </c>
      <c r="J2083">
        <f>COUNTIFS('Audit Raw data'!AM:AM,"NO",'Audit Raw data'!J:J,A:A,'Audit Raw data'!E:E,'Day wise agent'!F:F)</f>
        <v>0</v>
      </c>
      <c r="K2083" s="12" t="str">
        <f t="shared" si="32"/>
        <v xml:space="preserve"> </v>
      </c>
    </row>
    <row r="2084" spans="3:11" x14ac:dyDescent="0.35">
      <c r="C2084" s="32"/>
      <c r="F2084" s="32"/>
      <c r="G2084">
        <f>COUNTIFS('Audit Raw data'!J:J,A:A,'Audit Raw data'!E:E,F:F)</f>
        <v>0</v>
      </c>
      <c r="H2084" s="42" t="str">
        <f>IFERROR(SUMIFS('Audit Raw data'!BZ:BZ,'Audit Raw data'!J:J,A:A,'Audit Raw data'!E:E,F:F)/G2084,"-")</f>
        <v>-</v>
      </c>
      <c r="I2084">
        <f>COUNTIFS('Audit Raw data'!AM:AM,"Yes",'Audit Raw data'!J:J,A:A,'Audit Raw data'!E:E,'Day wise agent'!F:F)</f>
        <v>0</v>
      </c>
      <c r="J2084">
        <f>COUNTIFS('Audit Raw data'!AM:AM,"NO",'Audit Raw data'!J:J,A:A,'Audit Raw data'!E:E,'Day wise agent'!F:F)</f>
        <v>0</v>
      </c>
      <c r="K2084" s="12" t="str">
        <f t="shared" si="32"/>
        <v xml:space="preserve"> </v>
      </c>
    </row>
    <row r="2085" spans="3:11" x14ac:dyDescent="0.35">
      <c r="C2085" s="32"/>
      <c r="F2085" s="32"/>
      <c r="G2085">
        <f>COUNTIFS('Audit Raw data'!J:J,A:A,'Audit Raw data'!E:E,F:F)</f>
        <v>0</v>
      </c>
      <c r="H2085" s="42" t="str">
        <f>IFERROR(SUMIFS('Audit Raw data'!BZ:BZ,'Audit Raw data'!J:J,A:A,'Audit Raw data'!E:E,F:F)/G2085,"-")</f>
        <v>-</v>
      </c>
      <c r="I2085">
        <f>COUNTIFS('Audit Raw data'!AM:AM,"Yes",'Audit Raw data'!J:J,A:A,'Audit Raw data'!E:E,'Day wise agent'!F:F)</f>
        <v>0</v>
      </c>
      <c r="J2085">
        <f>COUNTIFS('Audit Raw data'!AM:AM,"NO",'Audit Raw data'!J:J,A:A,'Audit Raw data'!E:E,'Day wise agent'!F:F)</f>
        <v>0</v>
      </c>
      <c r="K2085" s="12" t="str">
        <f t="shared" si="32"/>
        <v xml:space="preserve"> </v>
      </c>
    </row>
    <row r="2086" spans="3:11" x14ac:dyDescent="0.35">
      <c r="C2086" s="32"/>
      <c r="F2086" s="32"/>
      <c r="G2086">
        <f>COUNTIFS('Audit Raw data'!J:J,A:A,'Audit Raw data'!E:E,F:F)</f>
        <v>0</v>
      </c>
      <c r="H2086" s="42" t="str">
        <f>IFERROR(SUMIFS('Audit Raw data'!BZ:BZ,'Audit Raw data'!J:J,A:A,'Audit Raw data'!E:E,F:F)/G2086,"-")</f>
        <v>-</v>
      </c>
      <c r="I2086">
        <f>COUNTIFS('Audit Raw data'!AM:AM,"Yes",'Audit Raw data'!J:J,A:A,'Audit Raw data'!E:E,'Day wise agent'!F:F)</f>
        <v>0</v>
      </c>
      <c r="J2086">
        <f>COUNTIFS('Audit Raw data'!AM:AM,"NO",'Audit Raw data'!J:J,A:A,'Audit Raw data'!E:E,'Day wise agent'!F:F)</f>
        <v>0</v>
      </c>
      <c r="K2086" s="12" t="str">
        <f t="shared" si="32"/>
        <v xml:space="preserve"> </v>
      </c>
    </row>
    <row r="2087" spans="3:11" x14ac:dyDescent="0.35">
      <c r="C2087" s="32"/>
      <c r="F2087" s="32"/>
      <c r="G2087">
        <f>COUNTIFS('Audit Raw data'!J:J,A:A,'Audit Raw data'!E:E,F:F)</f>
        <v>0</v>
      </c>
      <c r="H2087" s="42" t="str">
        <f>IFERROR(SUMIFS('Audit Raw data'!BZ:BZ,'Audit Raw data'!J:J,A:A,'Audit Raw data'!E:E,F:F)/G2087,"-")</f>
        <v>-</v>
      </c>
      <c r="I2087">
        <f>COUNTIFS('Audit Raw data'!AM:AM,"Yes",'Audit Raw data'!J:J,A:A,'Audit Raw data'!E:E,'Day wise agent'!F:F)</f>
        <v>0</v>
      </c>
      <c r="J2087">
        <f>COUNTIFS('Audit Raw data'!AM:AM,"NO",'Audit Raw data'!J:J,A:A,'Audit Raw data'!E:E,'Day wise agent'!F:F)</f>
        <v>0</v>
      </c>
      <c r="K2087" s="12" t="str">
        <f t="shared" si="32"/>
        <v xml:space="preserve"> </v>
      </c>
    </row>
    <row r="2088" spans="3:11" x14ac:dyDescent="0.35">
      <c r="C2088" s="32"/>
      <c r="F2088" s="32"/>
      <c r="G2088">
        <f>COUNTIFS('Audit Raw data'!J:J,A:A,'Audit Raw data'!E:E,F:F)</f>
        <v>0</v>
      </c>
      <c r="H2088" s="42" t="str">
        <f>IFERROR(SUMIFS('Audit Raw data'!BZ:BZ,'Audit Raw data'!J:J,A:A,'Audit Raw data'!E:E,F:F)/G2088,"-")</f>
        <v>-</v>
      </c>
      <c r="I2088">
        <f>COUNTIFS('Audit Raw data'!AM:AM,"Yes",'Audit Raw data'!J:J,A:A,'Audit Raw data'!E:E,'Day wise agent'!F:F)</f>
        <v>0</v>
      </c>
      <c r="J2088">
        <f>COUNTIFS('Audit Raw data'!AM:AM,"NO",'Audit Raw data'!J:J,A:A,'Audit Raw data'!E:E,'Day wise agent'!F:F)</f>
        <v>0</v>
      </c>
      <c r="K2088" s="12" t="str">
        <f t="shared" si="32"/>
        <v xml:space="preserve"> </v>
      </c>
    </row>
    <row r="2089" spans="3:11" x14ac:dyDescent="0.35">
      <c r="C2089" s="32"/>
      <c r="F2089" s="32"/>
      <c r="G2089">
        <f>COUNTIFS('Audit Raw data'!J:J,A:A,'Audit Raw data'!E:E,F:F)</f>
        <v>0</v>
      </c>
      <c r="H2089" s="42" t="str">
        <f>IFERROR(SUMIFS('Audit Raw data'!BZ:BZ,'Audit Raw data'!J:J,A:A,'Audit Raw data'!E:E,F:F)/G2089,"-")</f>
        <v>-</v>
      </c>
      <c r="I2089">
        <f>COUNTIFS('Audit Raw data'!AM:AM,"Yes",'Audit Raw data'!J:J,A:A,'Audit Raw data'!E:E,'Day wise agent'!F:F)</f>
        <v>0</v>
      </c>
      <c r="J2089">
        <f>COUNTIFS('Audit Raw data'!AM:AM,"NO",'Audit Raw data'!J:J,A:A,'Audit Raw data'!E:E,'Day wise agent'!F:F)</f>
        <v>0</v>
      </c>
      <c r="K2089" s="12" t="str">
        <f t="shared" si="32"/>
        <v xml:space="preserve"> </v>
      </c>
    </row>
    <row r="2090" spans="3:11" x14ac:dyDescent="0.35">
      <c r="C2090" s="32"/>
      <c r="F2090" s="32"/>
      <c r="G2090">
        <f>COUNTIFS('Audit Raw data'!J:J,A:A,'Audit Raw data'!E:E,F:F)</f>
        <v>0</v>
      </c>
      <c r="H2090" s="42" t="str">
        <f>IFERROR(SUMIFS('Audit Raw data'!BZ:BZ,'Audit Raw data'!J:J,A:A,'Audit Raw data'!E:E,F:F)/G2090,"-")</f>
        <v>-</v>
      </c>
      <c r="I2090">
        <f>COUNTIFS('Audit Raw data'!AM:AM,"Yes",'Audit Raw data'!J:J,A:A,'Audit Raw data'!E:E,'Day wise agent'!F:F)</f>
        <v>0</v>
      </c>
      <c r="J2090">
        <f>COUNTIFS('Audit Raw data'!AM:AM,"NO",'Audit Raw data'!J:J,A:A,'Audit Raw data'!E:E,'Day wise agent'!F:F)</f>
        <v>0</v>
      </c>
      <c r="K2090" s="12" t="str">
        <f t="shared" si="32"/>
        <v xml:space="preserve"> </v>
      </c>
    </row>
    <row r="2091" spans="3:11" x14ac:dyDescent="0.35">
      <c r="C2091" s="32"/>
      <c r="F2091" s="32"/>
      <c r="G2091">
        <f>COUNTIFS('Audit Raw data'!J:J,A:A,'Audit Raw data'!E:E,F:F)</f>
        <v>0</v>
      </c>
      <c r="H2091" s="42" t="str">
        <f>IFERROR(SUMIFS('Audit Raw data'!BZ:BZ,'Audit Raw data'!J:J,A:A,'Audit Raw data'!E:E,F:F)/G2091,"-")</f>
        <v>-</v>
      </c>
      <c r="I2091">
        <f>COUNTIFS('Audit Raw data'!AM:AM,"Yes",'Audit Raw data'!J:J,A:A,'Audit Raw data'!E:E,'Day wise agent'!F:F)</f>
        <v>0</v>
      </c>
      <c r="J2091">
        <f>COUNTIFS('Audit Raw data'!AM:AM,"NO",'Audit Raw data'!J:J,A:A,'Audit Raw data'!E:E,'Day wise agent'!F:F)</f>
        <v>0</v>
      </c>
      <c r="K2091" s="12" t="str">
        <f t="shared" si="32"/>
        <v xml:space="preserve"> </v>
      </c>
    </row>
    <row r="2092" spans="3:11" x14ac:dyDescent="0.35">
      <c r="C2092" s="32"/>
      <c r="F2092" s="32"/>
      <c r="G2092">
        <f>COUNTIFS('Audit Raw data'!J:J,A:A,'Audit Raw data'!E:E,F:F)</f>
        <v>0</v>
      </c>
      <c r="H2092" s="42" t="str">
        <f>IFERROR(SUMIFS('Audit Raw data'!BZ:BZ,'Audit Raw data'!J:J,A:A,'Audit Raw data'!E:E,F:F)/G2092,"-")</f>
        <v>-</v>
      </c>
      <c r="I2092">
        <f>COUNTIFS('Audit Raw data'!AM:AM,"Yes",'Audit Raw data'!J:J,A:A,'Audit Raw data'!E:E,'Day wise agent'!F:F)</f>
        <v>0</v>
      </c>
      <c r="J2092">
        <f>COUNTIFS('Audit Raw data'!AM:AM,"NO",'Audit Raw data'!J:J,A:A,'Audit Raw data'!E:E,'Day wise agent'!F:F)</f>
        <v>0</v>
      </c>
      <c r="K2092" s="12" t="str">
        <f t="shared" si="32"/>
        <v xml:space="preserve"> </v>
      </c>
    </row>
    <row r="2093" spans="3:11" x14ac:dyDescent="0.35">
      <c r="C2093" s="32"/>
      <c r="F2093" s="32"/>
      <c r="G2093">
        <f>COUNTIFS('Audit Raw data'!J:J,A:A,'Audit Raw data'!E:E,F:F)</f>
        <v>0</v>
      </c>
      <c r="H2093" s="42" t="str">
        <f>IFERROR(SUMIFS('Audit Raw data'!BZ:BZ,'Audit Raw data'!J:J,A:A,'Audit Raw data'!E:E,F:F)/G2093,"-")</f>
        <v>-</v>
      </c>
      <c r="I2093">
        <f>COUNTIFS('Audit Raw data'!AM:AM,"Yes",'Audit Raw data'!J:J,A:A,'Audit Raw data'!E:E,'Day wise agent'!F:F)</f>
        <v>0</v>
      </c>
      <c r="J2093">
        <f>COUNTIFS('Audit Raw data'!AM:AM,"NO",'Audit Raw data'!J:J,A:A,'Audit Raw data'!E:E,'Day wise agent'!F:F)</f>
        <v>0</v>
      </c>
      <c r="K2093" s="12" t="str">
        <f t="shared" si="32"/>
        <v xml:space="preserve"> </v>
      </c>
    </row>
    <row r="2094" spans="3:11" x14ac:dyDescent="0.35">
      <c r="C2094" s="32"/>
      <c r="F2094" s="32"/>
      <c r="G2094">
        <f>COUNTIFS('Audit Raw data'!J:J,A:A,'Audit Raw data'!E:E,F:F)</f>
        <v>0</v>
      </c>
      <c r="H2094" s="42" t="str">
        <f>IFERROR(SUMIFS('Audit Raw data'!BZ:BZ,'Audit Raw data'!J:J,A:A,'Audit Raw data'!E:E,F:F)/G2094,"-")</f>
        <v>-</v>
      </c>
      <c r="I2094">
        <f>COUNTIFS('Audit Raw data'!AM:AM,"Yes",'Audit Raw data'!J:J,A:A,'Audit Raw data'!E:E,'Day wise agent'!F:F)</f>
        <v>0</v>
      </c>
      <c r="J2094">
        <f>COUNTIFS('Audit Raw data'!AM:AM,"NO",'Audit Raw data'!J:J,A:A,'Audit Raw data'!E:E,'Day wise agent'!F:F)</f>
        <v>0</v>
      </c>
      <c r="K2094" s="12" t="str">
        <f t="shared" si="32"/>
        <v xml:space="preserve"> </v>
      </c>
    </row>
    <row r="2095" spans="3:11" x14ac:dyDescent="0.35">
      <c r="C2095" s="32"/>
      <c r="F2095" s="32"/>
      <c r="G2095">
        <f>COUNTIFS('Audit Raw data'!J:J,A:A,'Audit Raw data'!E:E,F:F)</f>
        <v>0</v>
      </c>
      <c r="H2095" s="42" t="str">
        <f>IFERROR(SUMIFS('Audit Raw data'!BZ:BZ,'Audit Raw data'!J:J,A:A,'Audit Raw data'!E:E,F:F)/G2095,"-")</f>
        <v>-</v>
      </c>
      <c r="I2095">
        <f>COUNTIFS('Audit Raw data'!AM:AM,"Yes",'Audit Raw data'!J:J,A:A,'Audit Raw data'!E:E,'Day wise agent'!F:F)</f>
        <v>0</v>
      </c>
      <c r="J2095">
        <f>COUNTIFS('Audit Raw data'!AM:AM,"NO",'Audit Raw data'!J:J,A:A,'Audit Raw data'!E:E,'Day wise agent'!F:F)</f>
        <v>0</v>
      </c>
      <c r="K2095" s="12" t="str">
        <f t="shared" si="32"/>
        <v xml:space="preserve"> </v>
      </c>
    </row>
    <row r="2096" spans="3:11" x14ac:dyDescent="0.35">
      <c r="C2096" s="32"/>
      <c r="F2096" s="32"/>
      <c r="G2096">
        <f>COUNTIFS('Audit Raw data'!J:J,A:A,'Audit Raw data'!E:E,F:F)</f>
        <v>0</v>
      </c>
      <c r="H2096" s="42" t="str">
        <f>IFERROR(SUMIFS('Audit Raw data'!BZ:BZ,'Audit Raw data'!J:J,A:A,'Audit Raw data'!E:E,F:F)/G2096,"-")</f>
        <v>-</v>
      </c>
      <c r="I2096">
        <f>COUNTIFS('Audit Raw data'!AM:AM,"Yes",'Audit Raw data'!J:J,A:A,'Audit Raw data'!E:E,'Day wise agent'!F:F)</f>
        <v>0</v>
      </c>
      <c r="J2096">
        <f>COUNTIFS('Audit Raw data'!AM:AM,"NO",'Audit Raw data'!J:J,A:A,'Audit Raw data'!E:E,'Day wise agent'!F:F)</f>
        <v>0</v>
      </c>
      <c r="K2096" s="12" t="str">
        <f t="shared" si="32"/>
        <v xml:space="preserve"> </v>
      </c>
    </row>
    <row r="2097" spans="3:11" x14ac:dyDescent="0.35">
      <c r="C2097" s="32"/>
      <c r="F2097" s="32"/>
      <c r="G2097">
        <f>COUNTIFS('Audit Raw data'!J:J,A:A,'Audit Raw data'!E:E,F:F)</f>
        <v>0</v>
      </c>
      <c r="H2097" s="42" t="str">
        <f>IFERROR(SUMIFS('Audit Raw data'!BZ:BZ,'Audit Raw data'!J:J,A:A,'Audit Raw data'!E:E,F:F)/G2097,"-")</f>
        <v>-</v>
      </c>
      <c r="I2097">
        <f>COUNTIFS('Audit Raw data'!AM:AM,"Yes",'Audit Raw data'!J:J,A:A,'Audit Raw data'!E:E,'Day wise agent'!F:F)</f>
        <v>0</v>
      </c>
      <c r="J2097">
        <f>COUNTIFS('Audit Raw data'!AM:AM,"NO",'Audit Raw data'!J:J,A:A,'Audit Raw data'!E:E,'Day wise agent'!F:F)</f>
        <v>0</v>
      </c>
      <c r="K2097" s="12" t="str">
        <f t="shared" si="32"/>
        <v xml:space="preserve"> </v>
      </c>
    </row>
    <row r="2098" spans="3:11" x14ac:dyDescent="0.35">
      <c r="C2098" s="32"/>
      <c r="F2098" s="32"/>
      <c r="G2098">
        <f>COUNTIFS('Audit Raw data'!J:J,A:A,'Audit Raw data'!E:E,F:F)</f>
        <v>0</v>
      </c>
      <c r="H2098" s="42" t="str">
        <f>IFERROR(SUMIFS('Audit Raw data'!BZ:BZ,'Audit Raw data'!J:J,A:A,'Audit Raw data'!E:E,F:F)/G2098,"-")</f>
        <v>-</v>
      </c>
      <c r="I2098">
        <f>COUNTIFS('Audit Raw data'!AM:AM,"Yes",'Audit Raw data'!J:J,A:A,'Audit Raw data'!E:E,'Day wise agent'!F:F)</f>
        <v>0</v>
      </c>
      <c r="J2098">
        <f>COUNTIFS('Audit Raw data'!AM:AM,"NO",'Audit Raw data'!J:J,A:A,'Audit Raw data'!E:E,'Day wise agent'!F:F)</f>
        <v>0</v>
      </c>
      <c r="K2098" s="12" t="str">
        <f t="shared" si="32"/>
        <v xml:space="preserve"> </v>
      </c>
    </row>
    <row r="2099" spans="3:11" x14ac:dyDescent="0.35">
      <c r="C2099" s="32"/>
      <c r="F2099" s="32"/>
      <c r="G2099">
        <f>COUNTIFS('Audit Raw data'!J:J,A:A,'Audit Raw data'!E:E,F:F)</f>
        <v>0</v>
      </c>
      <c r="H2099" s="42" t="str">
        <f>IFERROR(SUMIFS('Audit Raw data'!BZ:BZ,'Audit Raw data'!J:J,A:A,'Audit Raw data'!E:E,F:F)/G2099,"-")</f>
        <v>-</v>
      </c>
      <c r="I2099">
        <f>COUNTIFS('Audit Raw data'!AM:AM,"Yes",'Audit Raw data'!J:J,A:A,'Audit Raw data'!E:E,'Day wise agent'!F:F)</f>
        <v>0</v>
      </c>
      <c r="J2099">
        <f>COUNTIFS('Audit Raw data'!AM:AM,"NO",'Audit Raw data'!J:J,A:A,'Audit Raw data'!E:E,'Day wise agent'!F:F)</f>
        <v>0</v>
      </c>
      <c r="K2099" s="12" t="str">
        <f t="shared" si="32"/>
        <v xml:space="preserve"> </v>
      </c>
    </row>
    <row r="2100" spans="3:11" x14ac:dyDescent="0.35">
      <c r="C2100" s="32"/>
      <c r="F2100" s="32"/>
      <c r="G2100">
        <f>COUNTIFS('Audit Raw data'!J:J,A:A,'Audit Raw data'!E:E,F:F)</f>
        <v>0</v>
      </c>
      <c r="H2100" s="42" t="str">
        <f>IFERROR(SUMIFS('Audit Raw data'!BZ:BZ,'Audit Raw data'!J:J,A:A,'Audit Raw data'!E:E,F:F)/G2100,"-")</f>
        <v>-</v>
      </c>
      <c r="I2100">
        <f>COUNTIFS('Audit Raw data'!AM:AM,"Yes",'Audit Raw data'!J:J,A:A,'Audit Raw data'!E:E,'Day wise agent'!F:F)</f>
        <v>0</v>
      </c>
      <c r="J2100">
        <f>COUNTIFS('Audit Raw data'!AM:AM,"NO",'Audit Raw data'!J:J,A:A,'Audit Raw data'!E:E,'Day wise agent'!F:F)</f>
        <v>0</v>
      </c>
      <c r="K2100" s="12" t="str">
        <f t="shared" si="32"/>
        <v xml:space="preserve"> </v>
      </c>
    </row>
    <row r="2101" spans="3:11" x14ac:dyDescent="0.35">
      <c r="C2101" s="32"/>
      <c r="F2101" s="32"/>
      <c r="G2101">
        <f>COUNTIFS('Audit Raw data'!J:J,A:A,'Audit Raw data'!E:E,F:F)</f>
        <v>0</v>
      </c>
      <c r="H2101" s="42" t="str">
        <f>IFERROR(SUMIFS('Audit Raw data'!BZ:BZ,'Audit Raw data'!J:J,A:A,'Audit Raw data'!E:E,F:F)/G2101,"-")</f>
        <v>-</v>
      </c>
      <c r="I2101">
        <f>COUNTIFS('Audit Raw data'!AM:AM,"Yes",'Audit Raw data'!J:J,A:A,'Audit Raw data'!E:E,'Day wise agent'!F:F)</f>
        <v>0</v>
      </c>
      <c r="J2101">
        <f>COUNTIFS('Audit Raw data'!AM:AM,"NO",'Audit Raw data'!J:J,A:A,'Audit Raw data'!E:E,'Day wise agent'!F:F)</f>
        <v>0</v>
      </c>
      <c r="K2101" s="12" t="str">
        <f t="shared" si="32"/>
        <v xml:space="preserve"> </v>
      </c>
    </row>
    <row r="2102" spans="3:11" x14ac:dyDescent="0.35">
      <c r="C2102" s="32"/>
      <c r="F2102" s="32"/>
      <c r="G2102">
        <f>COUNTIFS('Audit Raw data'!J:J,A:A,'Audit Raw data'!E:E,F:F)</f>
        <v>0</v>
      </c>
      <c r="H2102" s="42" t="str">
        <f>IFERROR(SUMIFS('Audit Raw data'!BZ:BZ,'Audit Raw data'!J:J,A:A,'Audit Raw data'!E:E,F:F)/G2102,"-")</f>
        <v>-</v>
      </c>
      <c r="I2102">
        <f>COUNTIFS('Audit Raw data'!AM:AM,"Yes",'Audit Raw data'!J:J,A:A,'Audit Raw data'!E:E,'Day wise agent'!F:F)</f>
        <v>0</v>
      </c>
      <c r="J2102">
        <f>COUNTIFS('Audit Raw data'!AM:AM,"NO",'Audit Raw data'!J:J,A:A,'Audit Raw data'!E:E,'Day wise agent'!F:F)</f>
        <v>0</v>
      </c>
      <c r="K2102" s="12" t="str">
        <f t="shared" si="32"/>
        <v xml:space="preserve"> </v>
      </c>
    </row>
    <row r="2103" spans="3:11" x14ac:dyDescent="0.35">
      <c r="C2103" s="32"/>
      <c r="F2103" s="32"/>
      <c r="G2103">
        <f>COUNTIFS('Audit Raw data'!J:J,A:A,'Audit Raw data'!E:E,F:F)</f>
        <v>0</v>
      </c>
      <c r="H2103" s="42" t="str">
        <f>IFERROR(SUMIFS('Audit Raw data'!BZ:BZ,'Audit Raw data'!J:J,A:A,'Audit Raw data'!E:E,F:F)/G2103,"-")</f>
        <v>-</v>
      </c>
      <c r="I2103">
        <f>COUNTIFS('Audit Raw data'!AM:AM,"Yes",'Audit Raw data'!J:J,A:A,'Audit Raw data'!E:E,'Day wise agent'!F:F)</f>
        <v>0</v>
      </c>
      <c r="J2103">
        <f>COUNTIFS('Audit Raw data'!AM:AM,"NO",'Audit Raw data'!J:J,A:A,'Audit Raw data'!E:E,'Day wise agent'!F:F)</f>
        <v>0</v>
      </c>
      <c r="K2103" s="12" t="str">
        <f t="shared" si="32"/>
        <v xml:space="preserve"> </v>
      </c>
    </row>
    <row r="2104" spans="3:11" x14ac:dyDescent="0.35">
      <c r="C2104" s="32"/>
      <c r="F2104" s="32"/>
      <c r="G2104">
        <f>COUNTIFS('Audit Raw data'!J:J,A:A,'Audit Raw data'!E:E,F:F)</f>
        <v>0</v>
      </c>
      <c r="H2104" s="42" t="str">
        <f>IFERROR(SUMIFS('Audit Raw data'!BZ:BZ,'Audit Raw data'!J:J,A:A,'Audit Raw data'!E:E,F:F)/G2104,"-")</f>
        <v>-</v>
      </c>
      <c r="I2104">
        <f>COUNTIFS('Audit Raw data'!AM:AM,"Yes",'Audit Raw data'!J:J,A:A,'Audit Raw data'!E:E,'Day wise agent'!F:F)</f>
        <v>0</v>
      </c>
      <c r="J2104">
        <f>COUNTIFS('Audit Raw data'!AM:AM,"NO",'Audit Raw data'!J:J,A:A,'Audit Raw data'!E:E,'Day wise agent'!F:F)</f>
        <v>0</v>
      </c>
      <c r="K2104" s="12" t="str">
        <f t="shared" si="32"/>
        <v xml:space="preserve"> </v>
      </c>
    </row>
    <row r="2105" spans="3:11" x14ac:dyDescent="0.35">
      <c r="C2105" s="32"/>
      <c r="F2105" s="32"/>
      <c r="G2105">
        <f>COUNTIFS('Audit Raw data'!J:J,A:A,'Audit Raw data'!E:E,F:F)</f>
        <v>0</v>
      </c>
      <c r="H2105" s="42" t="str">
        <f>IFERROR(SUMIFS('Audit Raw data'!BZ:BZ,'Audit Raw data'!J:J,A:A,'Audit Raw data'!E:E,F:F)/G2105,"-")</f>
        <v>-</v>
      </c>
      <c r="I2105">
        <f>COUNTIFS('Audit Raw data'!AM:AM,"Yes",'Audit Raw data'!J:J,A:A,'Audit Raw data'!E:E,'Day wise agent'!F:F)</f>
        <v>0</v>
      </c>
      <c r="J2105">
        <f>COUNTIFS('Audit Raw data'!AM:AM,"NO",'Audit Raw data'!J:J,A:A,'Audit Raw data'!E:E,'Day wise agent'!F:F)</f>
        <v>0</v>
      </c>
      <c r="K2105" s="12" t="str">
        <f t="shared" si="32"/>
        <v xml:space="preserve"> </v>
      </c>
    </row>
    <row r="2106" spans="3:11" x14ac:dyDescent="0.35">
      <c r="C2106" s="32"/>
      <c r="F2106" s="32"/>
      <c r="G2106">
        <f>COUNTIFS('Audit Raw data'!J:J,A:A,'Audit Raw data'!E:E,F:F)</f>
        <v>0</v>
      </c>
      <c r="H2106" s="42" t="str">
        <f>IFERROR(SUMIFS('Audit Raw data'!BZ:BZ,'Audit Raw data'!J:J,A:A,'Audit Raw data'!E:E,F:F)/G2106,"-")</f>
        <v>-</v>
      </c>
      <c r="I2106">
        <f>COUNTIFS('Audit Raw data'!AM:AM,"Yes",'Audit Raw data'!J:J,A:A,'Audit Raw data'!E:E,'Day wise agent'!F:F)</f>
        <v>0</v>
      </c>
      <c r="J2106">
        <f>COUNTIFS('Audit Raw data'!AM:AM,"NO",'Audit Raw data'!J:J,A:A,'Audit Raw data'!E:E,'Day wise agent'!F:F)</f>
        <v>0</v>
      </c>
      <c r="K2106" s="12" t="str">
        <f t="shared" si="32"/>
        <v xml:space="preserve"> </v>
      </c>
    </row>
    <row r="2107" spans="3:11" x14ac:dyDescent="0.35">
      <c r="C2107" s="32"/>
      <c r="F2107" s="32"/>
      <c r="G2107">
        <f>COUNTIFS('Audit Raw data'!J:J,A:A,'Audit Raw data'!E:E,F:F)</f>
        <v>0</v>
      </c>
      <c r="H2107" s="42" t="str">
        <f>IFERROR(SUMIFS('Audit Raw data'!BZ:BZ,'Audit Raw data'!J:J,A:A,'Audit Raw data'!E:E,F:F)/G2107,"-")</f>
        <v>-</v>
      </c>
      <c r="I2107">
        <f>COUNTIFS('Audit Raw data'!AM:AM,"Yes",'Audit Raw data'!J:J,A:A,'Audit Raw data'!E:E,'Day wise agent'!F:F)</f>
        <v>0</v>
      </c>
      <c r="J2107">
        <f>COUNTIFS('Audit Raw data'!AM:AM,"NO",'Audit Raw data'!J:J,A:A,'Audit Raw data'!E:E,'Day wise agent'!F:F)</f>
        <v>0</v>
      </c>
      <c r="K2107" s="12" t="str">
        <f t="shared" si="32"/>
        <v xml:space="preserve"> </v>
      </c>
    </row>
    <row r="2108" spans="3:11" x14ac:dyDescent="0.35">
      <c r="C2108" s="32"/>
      <c r="F2108" s="32"/>
      <c r="G2108">
        <f>COUNTIFS('Audit Raw data'!J:J,A:A,'Audit Raw data'!E:E,F:F)</f>
        <v>0</v>
      </c>
      <c r="H2108" s="42" t="str">
        <f>IFERROR(SUMIFS('Audit Raw data'!BZ:BZ,'Audit Raw data'!J:J,A:A,'Audit Raw data'!E:E,F:F)/G2108,"-")</f>
        <v>-</v>
      </c>
      <c r="I2108">
        <f>COUNTIFS('Audit Raw data'!AM:AM,"Yes",'Audit Raw data'!J:J,A:A,'Audit Raw data'!E:E,'Day wise agent'!F:F)</f>
        <v>0</v>
      </c>
      <c r="J2108">
        <f>COUNTIFS('Audit Raw data'!AM:AM,"NO",'Audit Raw data'!J:J,A:A,'Audit Raw data'!E:E,'Day wise agent'!F:F)</f>
        <v>0</v>
      </c>
      <c r="K2108" s="12" t="str">
        <f t="shared" si="32"/>
        <v xml:space="preserve"> </v>
      </c>
    </row>
    <row r="2109" spans="3:11" x14ac:dyDescent="0.35">
      <c r="C2109" s="32"/>
      <c r="F2109" s="32"/>
      <c r="G2109">
        <f>COUNTIFS('Audit Raw data'!J:J,A:A,'Audit Raw data'!E:E,F:F)</f>
        <v>0</v>
      </c>
      <c r="H2109" s="42" t="str">
        <f>IFERROR(SUMIFS('Audit Raw data'!BZ:BZ,'Audit Raw data'!J:J,A:A,'Audit Raw data'!E:E,F:F)/G2109,"-")</f>
        <v>-</v>
      </c>
      <c r="I2109">
        <f>COUNTIFS('Audit Raw data'!AM:AM,"Yes",'Audit Raw data'!J:J,A:A,'Audit Raw data'!E:E,'Day wise agent'!F:F)</f>
        <v>0</v>
      </c>
      <c r="J2109">
        <f>COUNTIFS('Audit Raw data'!AM:AM,"NO",'Audit Raw data'!J:J,A:A,'Audit Raw data'!E:E,'Day wise agent'!F:F)</f>
        <v>0</v>
      </c>
      <c r="K2109" s="12" t="str">
        <f t="shared" si="32"/>
        <v xml:space="preserve"> </v>
      </c>
    </row>
    <row r="2110" spans="3:11" x14ac:dyDescent="0.35">
      <c r="C2110" s="32"/>
      <c r="F2110" s="32"/>
      <c r="G2110">
        <f>COUNTIFS('Audit Raw data'!J:J,A:A,'Audit Raw data'!E:E,F:F)</f>
        <v>0</v>
      </c>
      <c r="H2110" s="42" t="str">
        <f>IFERROR(SUMIFS('Audit Raw data'!BZ:BZ,'Audit Raw data'!J:J,A:A,'Audit Raw data'!E:E,F:F)/G2110,"-")</f>
        <v>-</v>
      </c>
      <c r="I2110">
        <f>COUNTIFS('Audit Raw data'!AM:AM,"Yes",'Audit Raw data'!J:J,A:A,'Audit Raw data'!E:E,'Day wise agent'!F:F)</f>
        <v>0</v>
      </c>
      <c r="J2110">
        <f>COUNTIFS('Audit Raw data'!AM:AM,"NO",'Audit Raw data'!J:J,A:A,'Audit Raw data'!E:E,'Day wise agent'!F:F)</f>
        <v>0</v>
      </c>
      <c r="K2110" s="12" t="str">
        <f t="shared" si="32"/>
        <v xml:space="preserve"> </v>
      </c>
    </row>
    <row r="2111" spans="3:11" x14ac:dyDescent="0.35">
      <c r="C2111" s="32"/>
      <c r="F2111" s="32"/>
      <c r="G2111">
        <f>COUNTIFS('Audit Raw data'!J:J,A:A,'Audit Raw data'!E:E,F:F)</f>
        <v>0</v>
      </c>
      <c r="H2111" s="42" t="str">
        <f>IFERROR(SUMIFS('Audit Raw data'!BZ:BZ,'Audit Raw data'!J:J,A:A,'Audit Raw data'!E:E,F:F)/G2111,"-")</f>
        <v>-</v>
      </c>
      <c r="I2111">
        <f>COUNTIFS('Audit Raw data'!AM:AM,"Yes",'Audit Raw data'!J:J,A:A,'Audit Raw data'!E:E,'Day wise agent'!F:F)</f>
        <v>0</v>
      </c>
      <c r="J2111">
        <f>COUNTIFS('Audit Raw data'!AM:AM,"NO",'Audit Raw data'!J:J,A:A,'Audit Raw data'!E:E,'Day wise agent'!F:F)</f>
        <v>0</v>
      </c>
      <c r="K2111" s="12" t="str">
        <f t="shared" si="32"/>
        <v xml:space="preserve"> </v>
      </c>
    </row>
    <row r="2112" spans="3:11" x14ac:dyDescent="0.35">
      <c r="C2112" s="32"/>
      <c r="F2112" s="32"/>
      <c r="G2112">
        <f>COUNTIFS('Audit Raw data'!J:J,A:A,'Audit Raw data'!E:E,F:F)</f>
        <v>0</v>
      </c>
      <c r="H2112" s="42" t="str">
        <f>IFERROR(SUMIFS('Audit Raw data'!BZ:BZ,'Audit Raw data'!J:J,A:A,'Audit Raw data'!E:E,F:F)/G2112,"-")</f>
        <v>-</v>
      </c>
      <c r="I2112">
        <f>COUNTIFS('Audit Raw data'!AM:AM,"Yes",'Audit Raw data'!J:J,A:A,'Audit Raw data'!E:E,'Day wise agent'!F:F)</f>
        <v>0</v>
      </c>
      <c r="J2112">
        <f>COUNTIFS('Audit Raw data'!AM:AM,"NO",'Audit Raw data'!J:J,A:A,'Audit Raw data'!E:E,'Day wise agent'!F:F)</f>
        <v>0</v>
      </c>
      <c r="K2112" s="12" t="str">
        <f t="shared" si="32"/>
        <v xml:space="preserve"> </v>
      </c>
    </row>
    <row r="2113" spans="3:11" x14ac:dyDescent="0.35">
      <c r="C2113" s="32"/>
      <c r="F2113" s="32"/>
      <c r="G2113">
        <f>COUNTIFS('Audit Raw data'!J:J,A:A,'Audit Raw data'!E:E,F:F)</f>
        <v>0</v>
      </c>
      <c r="H2113" s="42" t="str">
        <f>IFERROR(SUMIFS('Audit Raw data'!BZ:BZ,'Audit Raw data'!J:J,A:A,'Audit Raw data'!E:E,F:F)/G2113,"-")</f>
        <v>-</v>
      </c>
      <c r="I2113">
        <f>COUNTIFS('Audit Raw data'!AM:AM,"Yes",'Audit Raw data'!J:J,A:A,'Audit Raw data'!E:E,'Day wise agent'!F:F)</f>
        <v>0</v>
      </c>
      <c r="J2113">
        <f>COUNTIFS('Audit Raw data'!AM:AM,"NO",'Audit Raw data'!J:J,A:A,'Audit Raw data'!E:E,'Day wise agent'!F:F)</f>
        <v>0</v>
      </c>
      <c r="K2113" s="12" t="str">
        <f t="shared" si="32"/>
        <v xml:space="preserve"> </v>
      </c>
    </row>
    <row r="2114" spans="3:11" x14ac:dyDescent="0.35">
      <c r="C2114" s="32"/>
      <c r="F2114" s="32"/>
      <c r="G2114">
        <f>COUNTIFS('Audit Raw data'!J:J,A:A,'Audit Raw data'!E:E,F:F)</f>
        <v>0</v>
      </c>
      <c r="H2114" s="42" t="str">
        <f>IFERROR(SUMIFS('Audit Raw data'!BZ:BZ,'Audit Raw data'!J:J,A:A,'Audit Raw data'!E:E,F:F)/G2114,"-")</f>
        <v>-</v>
      </c>
      <c r="I2114">
        <f>COUNTIFS('Audit Raw data'!AM:AM,"Yes",'Audit Raw data'!J:J,A:A,'Audit Raw data'!E:E,'Day wise agent'!F:F)</f>
        <v>0</v>
      </c>
      <c r="J2114">
        <f>COUNTIFS('Audit Raw data'!AM:AM,"NO",'Audit Raw data'!J:J,A:A,'Audit Raw data'!E:E,'Day wise agent'!F:F)</f>
        <v>0</v>
      </c>
      <c r="K2114" s="12" t="str">
        <f t="shared" si="32"/>
        <v xml:space="preserve"> </v>
      </c>
    </row>
    <row r="2115" spans="3:11" x14ac:dyDescent="0.35">
      <c r="C2115" s="32"/>
      <c r="F2115" s="32"/>
      <c r="G2115">
        <f>COUNTIFS('Audit Raw data'!J:J,A:A,'Audit Raw data'!E:E,F:F)</f>
        <v>0</v>
      </c>
      <c r="H2115" s="42" t="str">
        <f>IFERROR(SUMIFS('Audit Raw data'!BZ:BZ,'Audit Raw data'!J:J,A:A,'Audit Raw data'!E:E,F:F)/G2115,"-")</f>
        <v>-</v>
      </c>
      <c r="I2115">
        <f>COUNTIFS('Audit Raw data'!AM:AM,"Yes",'Audit Raw data'!J:J,A:A,'Audit Raw data'!E:E,'Day wise agent'!F:F)</f>
        <v>0</v>
      </c>
      <c r="J2115">
        <f>COUNTIFS('Audit Raw data'!AM:AM,"NO",'Audit Raw data'!J:J,A:A,'Audit Raw data'!E:E,'Day wise agent'!F:F)</f>
        <v>0</v>
      </c>
      <c r="K2115" s="12" t="str">
        <f t="shared" ref="K2115:K2178" si="33">IFERROR(I2115/G2115," ")</f>
        <v xml:space="preserve"> </v>
      </c>
    </row>
    <row r="2116" spans="3:11" x14ac:dyDescent="0.35">
      <c r="C2116" s="32"/>
      <c r="F2116" s="32"/>
      <c r="G2116">
        <f>COUNTIFS('Audit Raw data'!J:J,A:A,'Audit Raw data'!E:E,F:F)</f>
        <v>0</v>
      </c>
      <c r="H2116" s="42" t="str">
        <f>IFERROR(SUMIFS('Audit Raw data'!BZ:BZ,'Audit Raw data'!J:J,A:A,'Audit Raw data'!E:E,F:F)/G2116,"-")</f>
        <v>-</v>
      </c>
      <c r="I2116">
        <f>COUNTIFS('Audit Raw data'!AM:AM,"Yes",'Audit Raw data'!J:J,A:A,'Audit Raw data'!E:E,'Day wise agent'!F:F)</f>
        <v>0</v>
      </c>
      <c r="J2116">
        <f>COUNTIFS('Audit Raw data'!AM:AM,"NO",'Audit Raw data'!J:J,A:A,'Audit Raw data'!E:E,'Day wise agent'!F:F)</f>
        <v>0</v>
      </c>
      <c r="K2116" s="12" t="str">
        <f t="shared" si="33"/>
        <v xml:space="preserve"> </v>
      </c>
    </row>
    <row r="2117" spans="3:11" x14ac:dyDescent="0.35">
      <c r="C2117" s="32"/>
      <c r="F2117" s="32"/>
      <c r="G2117">
        <f>COUNTIFS('Audit Raw data'!J:J,A:A,'Audit Raw data'!E:E,F:F)</f>
        <v>0</v>
      </c>
      <c r="H2117" s="42" t="str">
        <f>IFERROR(SUMIFS('Audit Raw data'!BZ:BZ,'Audit Raw data'!J:J,A:A,'Audit Raw data'!E:E,F:F)/G2117,"-")</f>
        <v>-</v>
      </c>
      <c r="I2117">
        <f>COUNTIFS('Audit Raw data'!AM:AM,"Yes",'Audit Raw data'!J:J,A:A,'Audit Raw data'!E:E,'Day wise agent'!F:F)</f>
        <v>0</v>
      </c>
      <c r="J2117">
        <f>COUNTIFS('Audit Raw data'!AM:AM,"NO",'Audit Raw data'!J:J,A:A,'Audit Raw data'!E:E,'Day wise agent'!F:F)</f>
        <v>0</v>
      </c>
      <c r="K2117" s="12" t="str">
        <f t="shared" si="33"/>
        <v xml:space="preserve"> </v>
      </c>
    </row>
    <row r="2118" spans="3:11" x14ac:dyDescent="0.35">
      <c r="C2118" s="32"/>
      <c r="F2118" s="32"/>
      <c r="G2118">
        <f>COUNTIFS('Audit Raw data'!J:J,A:A,'Audit Raw data'!E:E,F:F)</f>
        <v>0</v>
      </c>
      <c r="H2118" s="42" t="str">
        <f>IFERROR(SUMIFS('Audit Raw data'!BZ:BZ,'Audit Raw data'!J:J,A:A,'Audit Raw data'!E:E,F:F)/G2118,"-")</f>
        <v>-</v>
      </c>
      <c r="I2118">
        <f>COUNTIFS('Audit Raw data'!AM:AM,"Yes",'Audit Raw data'!J:J,A:A,'Audit Raw data'!E:E,'Day wise agent'!F:F)</f>
        <v>0</v>
      </c>
      <c r="J2118">
        <f>COUNTIFS('Audit Raw data'!AM:AM,"NO",'Audit Raw data'!J:J,A:A,'Audit Raw data'!E:E,'Day wise agent'!F:F)</f>
        <v>0</v>
      </c>
      <c r="K2118" s="12" t="str">
        <f t="shared" si="33"/>
        <v xml:space="preserve"> </v>
      </c>
    </row>
    <row r="2119" spans="3:11" x14ac:dyDescent="0.35">
      <c r="C2119" s="32"/>
      <c r="F2119" s="32"/>
      <c r="G2119">
        <f>COUNTIFS('Audit Raw data'!J:J,A:A,'Audit Raw data'!E:E,F:F)</f>
        <v>0</v>
      </c>
      <c r="H2119" s="42" t="str">
        <f>IFERROR(SUMIFS('Audit Raw data'!BZ:BZ,'Audit Raw data'!J:J,A:A,'Audit Raw data'!E:E,F:F)/G2119,"-")</f>
        <v>-</v>
      </c>
      <c r="I2119">
        <f>COUNTIFS('Audit Raw data'!AM:AM,"Yes",'Audit Raw data'!J:J,A:A,'Audit Raw data'!E:E,'Day wise agent'!F:F)</f>
        <v>0</v>
      </c>
      <c r="J2119">
        <f>COUNTIFS('Audit Raw data'!AM:AM,"NO",'Audit Raw data'!J:J,A:A,'Audit Raw data'!E:E,'Day wise agent'!F:F)</f>
        <v>0</v>
      </c>
      <c r="K2119" s="12" t="str">
        <f t="shared" si="33"/>
        <v xml:space="preserve"> </v>
      </c>
    </row>
    <row r="2120" spans="3:11" x14ac:dyDescent="0.35">
      <c r="C2120" s="32"/>
      <c r="F2120" s="32"/>
      <c r="G2120">
        <f>COUNTIFS('Audit Raw data'!J:J,A:A,'Audit Raw data'!E:E,F:F)</f>
        <v>0</v>
      </c>
      <c r="H2120" s="42" t="str">
        <f>IFERROR(SUMIFS('Audit Raw data'!BZ:BZ,'Audit Raw data'!J:J,A:A,'Audit Raw data'!E:E,F:F)/G2120,"-")</f>
        <v>-</v>
      </c>
      <c r="I2120">
        <f>COUNTIFS('Audit Raw data'!AM:AM,"Yes",'Audit Raw data'!J:J,A:A,'Audit Raw data'!E:E,'Day wise agent'!F:F)</f>
        <v>0</v>
      </c>
      <c r="J2120">
        <f>COUNTIFS('Audit Raw data'!AM:AM,"NO",'Audit Raw data'!J:J,A:A,'Audit Raw data'!E:E,'Day wise agent'!F:F)</f>
        <v>0</v>
      </c>
      <c r="K2120" s="12" t="str">
        <f t="shared" si="33"/>
        <v xml:space="preserve"> </v>
      </c>
    </row>
    <row r="2121" spans="3:11" x14ac:dyDescent="0.35">
      <c r="C2121" s="32"/>
      <c r="F2121" s="32"/>
      <c r="G2121">
        <f>COUNTIFS('Audit Raw data'!J:J,A:A,'Audit Raw data'!E:E,F:F)</f>
        <v>0</v>
      </c>
      <c r="H2121" s="42" t="str">
        <f>IFERROR(SUMIFS('Audit Raw data'!BZ:BZ,'Audit Raw data'!J:J,A:A,'Audit Raw data'!E:E,F:F)/G2121,"-")</f>
        <v>-</v>
      </c>
      <c r="I2121">
        <f>COUNTIFS('Audit Raw data'!AM:AM,"Yes",'Audit Raw data'!J:J,A:A,'Audit Raw data'!E:E,'Day wise agent'!F:F)</f>
        <v>0</v>
      </c>
      <c r="J2121">
        <f>COUNTIFS('Audit Raw data'!AM:AM,"NO",'Audit Raw data'!J:J,A:A,'Audit Raw data'!E:E,'Day wise agent'!F:F)</f>
        <v>0</v>
      </c>
      <c r="K2121" s="12" t="str">
        <f t="shared" si="33"/>
        <v xml:space="preserve"> </v>
      </c>
    </row>
    <row r="2122" spans="3:11" x14ac:dyDescent="0.35">
      <c r="C2122" s="32"/>
      <c r="F2122" s="32"/>
      <c r="G2122">
        <f>COUNTIFS('Audit Raw data'!J:J,A:A,'Audit Raw data'!E:E,F:F)</f>
        <v>0</v>
      </c>
      <c r="H2122" s="42" t="str">
        <f>IFERROR(SUMIFS('Audit Raw data'!BZ:BZ,'Audit Raw data'!J:J,A:A,'Audit Raw data'!E:E,F:F)/G2122,"-")</f>
        <v>-</v>
      </c>
      <c r="I2122">
        <f>COUNTIFS('Audit Raw data'!AM:AM,"Yes",'Audit Raw data'!J:J,A:A,'Audit Raw data'!E:E,'Day wise agent'!F:F)</f>
        <v>0</v>
      </c>
      <c r="J2122">
        <f>COUNTIFS('Audit Raw data'!AM:AM,"NO",'Audit Raw data'!J:J,A:A,'Audit Raw data'!E:E,'Day wise agent'!F:F)</f>
        <v>0</v>
      </c>
      <c r="K2122" s="12" t="str">
        <f t="shared" si="33"/>
        <v xml:space="preserve"> </v>
      </c>
    </row>
    <row r="2123" spans="3:11" x14ac:dyDescent="0.35">
      <c r="C2123" s="32"/>
      <c r="F2123" s="32"/>
      <c r="G2123">
        <f>COUNTIFS('Audit Raw data'!J:J,A:A,'Audit Raw data'!E:E,F:F)</f>
        <v>0</v>
      </c>
      <c r="H2123" s="42" t="str">
        <f>IFERROR(SUMIFS('Audit Raw data'!BZ:BZ,'Audit Raw data'!J:J,A:A,'Audit Raw data'!E:E,F:F)/G2123,"-")</f>
        <v>-</v>
      </c>
      <c r="I2123">
        <f>COUNTIFS('Audit Raw data'!AM:AM,"Yes",'Audit Raw data'!J:J,A:A,'Audit Raw data'!E:E,'Day wise agent'!F:F)</f>
        <v>0</v>
      </c>
      <c r="J2123">
        <f>COUNTIFS('Audit Raw data'!AM:AM,"NO",'Audit Raw data'!J:J,A:A,'Audit Raw data'!E:E,'Day wise agent'!F:F)</f>
        <v>0</v>
      </c>
      <c r="K2123" s="12" t="str">
        <f t="shared" si="33"/>
        <v xml:space="preserve"> </v>
      </c>
    </row>
    <row r="2124" spans="3:11" x14ac:dyDescent="0.35">
      <c r="C2124" s="32"/>
      <c r="F2124" s="32"/>
      <c r="G2124">
        <f>COUNTIFS('Audit Raw data'!J:J,A:A,'Audit Raw data'!E:E,F:F)</f>
        <v>0</v>
      </c>
      <c r="H2124" s="42" t="str">
        <f>IFERROR(SUMIFS('Audit Raw data'!BZ:BZ,'Audit Raw data'!J:J,A:A,'Audit Raw data'!E:E,F:F)/G2124,"-")</f>
        <v>-</v>
      </c>
      <c r="I2124">
        <f>COUNTIFS('Audit Raw data'!AM:AM,"Yes",'Audit Raw data'!J:J,A:A,'Audit Raw data'!E:E,'Day wise agent'!F:F)</f>
        <v>0</v>
      </c>
      <c r="J2124">
        <f>COUNTIFS('Audit Raw data'!AM:AM,"NO",'Audit Raw data'!J:J,A:A,'Audit Raw data'!E:E,'Day wise agent'!F:F)</f>
        <v>0</v>
      </c>
      <c r="K2124" s="12" t="str">
        <f t="shared" si="33"/>
        <v xml:space="preserve"> </v>
      </c>
    </row>
    <row r="2125" spans="3:11" x14ac:dyDescent="0.35">
      <c r="C2125" s="32"/>
      <c r="F2125" s="32"/>
      <c r="G2125">
        <f>COUNTIFS('Audit Raw data'!J:J,A:A,'Audit Raw data'!E:E,F:F)</f>
        <v>0</v>
      </c>
      <c r="H2125" s="42" t="str">
        <f>IFERROR(SUMIFS('Audit Raw data'!BZ:BZ,'Audit Raw data'!J:J,A:A,'Audit Raw data'!E:E,F:F)/G2125,"-")</f>
        <v>-</v>
      </c>
      <c r="I2125">
        <f>COUNTIFS('Audit Raw data'!AM:AM,"Yes",'Audit Raw data'!J:J,A:A,'Audit Raw data'!E:E,'Day wise agent'!F:F)</f>
        <v>0</v>
      </c>
      <c r="J2125">
        <f>COUNTIFS('Audit Raw data'!AM:AM,"NO",'Audit Raw data'!J:J,A:A,'Audit Raw data'!E:E,'Day wise agent'!F:F)</f>
        <v>0</v>
      </c>
      <c r="K2125" s="12" t="str">
        <f t="shared" si="33"/>
        <v xml:space="preserve"> </v>
      </c>
    </row>
    <row r="2126" spans="3:11" x14ac:dyDescent="0.35">
      <c r="C2126" s="32"/>
      <c r="F2126" s="32"/>
      <c r="G2126">
        <f>COUNTIFS('Audit Raw data'!J:J,A:A,'Audit Raw data'!E:E,F:F)</f>
        <v>0</v>
      </c>
      <c r="H2126" s="42" t="str">
        <f>IFERROR(SUMIFS('Audit Raw data'!BZ:BZ,'Audit Raw data'!J:J,A:A,'Audit Raw data'!E:E,F:F)/G2126,"-")</f>
        <v>-</v>
      </c>
      <c r="I2126">
        <f>COUNTIFS('Audit Raw data'!AM:AM,"Yes",'Audit Raw data'!J:J,A:A,'Audit Raw data'!E:E,'Day wise agent'!F:F)</f>
        <v>0</v>
      </c>
      <c r="J2126">
        <f>COUNTIFS('Audit Raw data'!AM:AM,"NO",'Audit Raw data'!J:J,A:A,'Audit Raw data'!E:E,'Day wise agent'!F:F)</f>
        <v>0</v>
      </c>
      <c r="K2126" s="12" t="str">
        <f t="shared" si="33"/>
        <v xml:space="preserve"> </v>
      </c>
    </row>
    <row r="2127" spans="3:11" x14ac:dyDescent="0.35">
      <c r="C2127" s="32"/>
      <c r="F2127" s="32"/>
      <c r="G2127">
        <f>COUNTIFS('Audit Raw data'!J:J,A:A,'Audit Raw data'!E:E,F:F)</f>
        <v>0</v>
      </c>
      <c r="H2127" s="42" t="str">
        <f>IFERROR(SUMIFS('Audit Raw data'!BZ:BZ,'Audit Raw data'!J:J,A:A,'Audit Raw data'!E:E,F:F)/G2127,"-")</f>
        <v>-</v>
      </c>
      <c r="I2127">
        <f>COUNTIFS('Audit Raw data'!AM:AM,"Yes",'Audit Raw data'!J:J,A:A,'Audit Raw data'!E:E,'Day wise agent'!F:F)</f>
        <v>0</v>
      </c>
      <c r="J2127">
        <f>COUNTIFS('Audit Raw data'!AM:AM,"NO",'Audit Raw data'!J:J,A:A,'Audit Raw data'!E:E,'Day wise agent'!F:F)</f>
        <v>0</v>
      </c>
      <c r="K2127" s="12" t="str">
        <f t="shared" si="33"/>
        <v xml:space="preserve"> </v>
      </c>
    </row>
    <row r="2128" spans="3:11" x14ac:dyDescent="0.35">
      <c r="C2128" s="32"/>
      <c r="F2128" s="32"/>
      <c r="G2128">
        <f>COUNTIFS('Audit Raw data'!J:J,A:A,'Audit Raw data'!E:E,F:F)</f>
        <v>0</v>
      </c>
      <c r="H2128" s="42" t="str">
        <f>IFERROR(SUMIFS('Audit Raw data'!BZ:BZ,'Audit Raw data'!J:J,A:A,'Audit Raw data'!E:E,F:F)/G2128,"-")</f>
        <v>-</v>
      </c>
      <c r="I2128">
        <f>COUNTIFS('Audit Raw data'!AM:AM,"Yes",'Audit Raw data'!J:J,A:A,'Audit Raw data'!E:E,'Day wise agent'!F:F)</f>
        <v>0</v>
      </c>
      <c r="J2128">
        <f>COUNTIFS('Audit Raw data'!AM:AM,"NO",'Audit Raw data'!J:J,A:A,'Audit Raw data'!E:E,'Day wise agent'!F:F)</f>
        <v>0</v>
      </c>
      <c r="K2128" s="12" t="str">
        <f t="shared" si="33"/>
        <v xml:space="preserve"> </v>
      </c>
    </row>
    <row r="2129" spans="3:11" x14ac:dyDescent="0.35">
      <c r="C2129" s="32"/>
      <c r="F2129" s="32"/>
      <c r="G2129">
        <f>COUNTIFS('Audit Raw data'!J:J,A:A,'Audit Raw data'!E:E,F:F)</f>
        <v>0</v>
      </c>
      <c r="H2129" s="42" t="str">
        <f>IFERROR(SUMIFS('Audit Raw data'!BZ:BZ,'Audit Raw data'!J:J,A:A,'Audit Raw data'!E:E,F:F)/G2129,"-")</f>
        <v>-</v>
      </c>
      <c r="I2129">
        <f>COUNTIFS('Audit Raw data'!AM:AM,"Yes",'Audit Raw data'!J:J,A:A,'Audit Raw data'!E:E,'Day wise agent'!F:F)</f>
        <v>0</v>
      </c>
      <c r="J2129">
        <f>COUNTIFS('Audit Raw data'!AM:AM,"NO",'Audit Raw data'!J:J,A:A,'Audit Raw data'!E:E,'Day wise agent'!F:F)</f>
        <v>0</v>
      </c>
      <c r="K2129" s="12" t="str">
        <f t="shared" si="33"/>
        <v xml:space="preserve"> </v>
      </c>
    </row>
    <row r="2130" spans="3:11" x14ac:dyDescent="0.35">
      <c r="C2130" s="32"/>
      <c r="F2130" s="32"/>
      <c r="G2130">
        <f>COUNTIFS('Audit Raw data'!J:J,A:A,'Audit Raw data'!E:E,F:F)</f>
        <v>0</v>
      </c>
      <c r="H2130" s="42" t="str">
        <f>IFERROR(SUMIFS('Audit Raw data'!BZ:BZ,'Audit Raw data'!J:J,A:A,'Audit Raw data'!E:E,F:F)/G2130,"-")</f>
        <v>-</v>
      </c>
      <c r="I2130">
        <f>COUNTIFS('Audit Raw data'!AM:AM,"Yes",'Audit Raw data'!J:J,A:A,'Audit Raw data'!E:E,'Day wise agent'!F:F)</f>
        <v>0</v>
      </c>
      <c r="J2130">
        <f>COUNTIFS('Audit Raw data'!AM:AM,"NO",'Audit Raw data'!J:J,A:A,'Audit Raw data'!E:E,'Day wise agent'!F:F)</f>
        <v>0</v>
      </c>
      <c r="K2130" s="12" t="str">
        <f t="shared" si="33"/>
        <v xml:space="preserve"> </v>
      </c>
    </row>
    <row r="2131" spans="3:11" x14ac:dyDescent="0.35">
      <c r="C2131" s="32"/>
      <c r="F2131" s="32"/>
      <c r="G2131">
        <f>COUNTIFS('Audit Raw data'!J:J,A:A,'Audit Raw data'!E:E,F:F)</f>
        <v>0</v>
      </c>
      <c r="H2131" s="42" t="str">
        <f>IFERROR(SUMIFS('Audit Raw data'!BZ:BZ,'Audit Raw data'!J:J,A:A,'Audit Raw data'!E:E,F:F)/G2131,"-")</f>
        <v>-</v>
      </c>
      <c r="I2131">
        <f>COUNTIFS('Audit Raw data'!AM:AM,"Yes",'Audit Raw data'!J:J,A:A,'Audit Raw data'!E:E,'Day wise agent'!F:F)</f>
        <v>0</v>
      </c>
      <c r="J2131">
        <f>COUNTIFS('Audit Raw data'!AM:AM,"NO",'Audit Raw data'!J:J,A:A,'Audit Raw data'!E:E,'Day wise agent'!F:F)</f>
        <v>0</v>
      </c>
      <c r="K2131" s="12" t="str">
        <f t="shared" si="33"/>
        <v xml:space="preserve"> </v>
      </c>
    </row>
    <row r="2132" spans="3:11" x14ac:dyDescent="0.35">
      <c r="C2132" s="32"/>
      <c r="F2132" s="32"/>
      <c r="G2132">
        <f>COUNTIFS('Audit Raw data'!J:J,A:A,'Audit Raw data'!E:E,F:F)</f>
        <v>0</v>
      </c>
      <c r="H2132" s="42" t="str">
        <f>IFERROR(SUMIFS('Audit Raw data'!BZ:BZ,'Audit Raw data'!J:J,A:A,'Audit Raw data'!E:E,F:F)/G2132,"-")</f>
        <v>-</v>
      </c>
      <c r="I2132">
        <f>COUNTIFS('Audit Raw data'!AM:AM,"Yes",'Audit Raw data'!J:J,A:A,'Audit Raw data'!E:E,'Day wise agent'!F:F)</f>
        <v>0</v>
      </c>
      <c r="J2132">
        <f>COUNTIFS('Audit Raw data'!AM:AM,"NO",'Audit Raw data'!J:J,A:A,'Audit Raw data'!E:E,'Day wise agent'!F:F)</f>
        <v>0</v>
      </c>
      <c r="K2132" s="12" t="str">
        <f t="shared" si="33"/>
        <v xml:space="preserve"> </v>
      </c>
    </row>
    <row r="2133" spans="3:11" x14ac:dyDescent="0.35">
      <c r="C2133" s="32"/>
      <c r="F2133" s="32"/>
      <c r="G2133">
        <f>COUNTIFS('Audit Raw data'!J:J,A:A,'Audit Raw data'!E:E,F:F)</f>
        <v>0</v>
      </c>
      <c r="H2133" s="42" t="str">
        <f>IFERROR(SUMIFS('Audit Raw data'!BZ:BZ,'Audit Raw data'!J:J,A:A,'Audit Raw data'!E:E,F:F)/G2133,"-")</f>
        <v>-</v>
      </c>
      <c r="I2133">
        <f>COUNTIFS('Audit Raw data'!AM:AM,"Yes",'Audit Raw data'!J:J,A:A,'Audit Raw data'!E:E,'Day wise agent'!F:F)</f>
        <v>0</v>
      </c>
      <c r="J2133">
        <f>COUNTIFS('Audit Raw data'!AM:AM,"NO",'Audit Raw data'!J:J,A:A,'Audit Raw data'!E:E,'Day wise agent'!F:F)</f>
        <v>0</v>
      </c>
      <c r="K2133" s="12" t="str">
        <f t="shared" si="33"/>
        <v xml:space="preserve"> </v>
      </c>
    </row>
    <row r="2134" spans="3:11" x14ac:dyDescent="0.35">
      <c r="C2134" s="32"/>
      <c r="F2134" s="32"/>
      <c r="G2134">
        <f>COUNTIFS('Audit Raw data'!J:J,A:A,'Audit Raw data'!E:E,F:F)</f>
        <v>0</v>
      </c>
      <c r="H2134" s="42" t="str">
        <f>IFERROR(SUMIFS('Audit Raw data'!BZ:BZ,'Audit Raw data'!J:J,A:A,'Audit Raw data'!E:E,F:F)/G2134,"-")</f>
        <v>-</v>
      </c>
      <c r="I2134">
        <f>COUNTIFS('Audit Raw data'!AM:AM,"Yes",'Audit Raw data'!J:J,A:A,'Audit Raw data'!E:E,'Day wise agent'!F:F)</f>
        <v>0</v>
      </c>
      <c r="J2134">
        <f>COUNTIFS('Audit Raw data'!AM:AM,"NO",'Audit Raw data'!J:J,A:A,'Audit Raw data'!E:E,'Day wise agent'!F:F)</f>
        <v>0</v>
      </c>
      <c r="K2134" s="12" t="str">
        <f t="shared" si="33"/>
        <v xml:space="preserve"> </v>
      </c>
    </row>
    <row r="2135" spans="3:11" x14ac:dyDescent="0.35">
      <c r="C2135" s="32"/>
      <c r="F2135" s="32"/>
      <c r="G2135">
        <f>COUNTIFS('Audit Raw data'!J:J,A:A,'Audit Raw data'!E:E,F:F)</f>
        <v>0</v>
      </c>
      <c r="H2135" s="42" t="str">
        <f>IFERROR(SUMIFS('Audit Raw data'!BZ:BZ,'Audit Raw data'!J:J,A:A,'Audit Raw data'!E:E,F:F)/G2135,"-")</f>
        <v>-</v>
      </c>
      <c r="I2135">
        <f>COUNTIFS('Audit Raw data'!AM:AM,"Yes",'Audit Raw data'!J:J,A:A,'Audit Raw data'!E:E,'Day wise agent'!F:F)</f>
        <v>0</v>
      </c>
      <c r="J2135">
        <f>COUNTIFS('Audit Raw data'!AM:AM,"NO",'Audit Raw data'!J:J,A:A,'Audit Raw data'!E:E,'Day wise agent'!F:F)</f>
        <v>0</v>
      </c>
      <c r="K2135" s="12" t="str">
        <f t="shared" si="33"/>
        <v xml:space="preserve"> </v>
      </c>
    </row>
    <row r="2136" spans="3:11" x14ac:dyDescent="0.35">
      <c r="C2136" s="32"/>
      <c r="F2136" s="32"/>
      <c r="G2136">
        <f>COUNTIFS('Audit Raw data'!J:J,A:A,'Audit Raw data'!E:E,F:F)</f>
        <v>0</v>
      </c>
      <c r="H2136" s="42" t="str">
        <f>IFERROR(SUMIFS('Audit Raw data'!BZ:BZ,'Audit Raw data'!J:J,A:A,'Audit Raw data'!E:E,F:F)/G2136,"-")</f>
        <v>-</v>
      </c>
      <c r="I2136">
        <f>COUNTIFS('Audit Raw data'!AM:AM,"Yes",'Audit Raw data'!J:J,A:A,'Audit Raw data'!E:E,'Day wise agent'!F:F)</f>
        <v>0</v>
      </c>
      <c r="J2136">
        <f>COUNTIFS('Audit Raw data'!AM:AM,"NO",'Audit Raw data'!J:J,A:A,'Audit Raw data'!E:E,'Day wise agent'!F:F)</f>
        <v>0</v>
      </c>
      <c r="K2136" s="12" t="str">
        <f t="shared" si="33"/>
        <v xml:space="preserve"> </v>
      </c>
    </row>
    <row r="2137" spans="3:11" x14ac:dyDescent="0.35">
      <c r="C2137" s="32"/>
      <c r="F2137" s="32"/>
      <c r="G2137">
        <f>COUNTIFS('Audit Raw data'!J:J,A:A,'Audit Raw data'!E:E,F:F)</f>
        <v>0</v>
      </c>
      <c r="H2137" s="42" t="str">
        <f>IFERROR(SUMIFS('Audit Raw data'!BZ:BZ,'Audit Raw data'!J:J,A:A,'Audit Raw data'!E:E,F:F)/G2137,"-")</f>
        <v>-</v>
      </c>
      <c r="I2137">
        <f>COUNTIFS('Audit Raw data'!AM:AM,"Yes",'Audit Raw data'!J:J,A:A,'Audit Raw data'!E:E,'Day wise agent'!F:F)</f>
        <v>0</v>
      </c>
      <c r="J2137">
        <f>COUNTIFS('Audit Raw data'!AM:AM,"NO",'Audit Raw data'!J:J,A:A,'Audit Raw data'!E:E,'Day wise agent'!F:F)</f>
        <v>0</v>
      </c>
      <c r="K2137" s="12" t="str">
        <f t="shared" si="33"/>
        <v xml:space="preserve"> </v>
      </c>
    </row>
    <row r="2138" spans="3:11" x14ac:dyDescent="0.35">
      <c r="C2138" s="32"/>
      <c r="F2138" s="32"/>
      <c r="G2138">
        <f>COUNTIFS('Audit Raw data'!J:J,A:A,'Audit Raw data'!E:E,F:F)</f>
        <v>0</v>
      </c>
      <c r="H2138" s="42" t="str">
        <f>IFERROR(SUMIFS('Audit Raw data'!BZ:BZ,'Audit Raw data'!J:J,A:A,'Audit Raw data'!E:E,F:F)/G2138,"-")</f>
        <v>-</v>
      </c>
      <c r="I2138">
        <f>COUNTIFS('Audit Raw data'!AM:AM,"Yes",'Audit Raw data'!J:J,A:A,'Audit Raw data'!E:E,'Day wise agent'!F:F)</f>
        <v>0</v>
      </c>
      <c r="J2138">
        <f>COUNTIFS('Audit Raw data'!AM:AM,"NO",'Audit Raw data'!J:J,A:A,'Audit Raw data'!E:E,'Day wise agent'!F:F)</f>
        <v>0</v>
      </c>
      <c r="K2138" s="12" t="str">
        <f t="shared" si="33"/>
        <v xml:space="preserve"> </v>
      </c>
    </row>
    <row r="2139" spans="3:11" x14ac:dyDescent="0.35">
      <c r="C2139" s="32"/>
      <c r="F2139" s="32"/>
      <c r="G2139">
        <f>COUNTIFS('Audit Raw data'!J:J,A:A,'Audit Raw data'!E:E,F:F)</f>
        <v>0</v>
      </c>
      <c r="H2139" s="42" t="str">
        <f>IFERROR(SUMIFS('Audit Raw data'!BZ:BZ,'Audit Raw data'!J:J,A:A,'Audit Raw data'!E:E,F:F)/G2139,"-")</f>
        <v>-</v>
      </c>
      <c r="I2139">
        <f>COUNTIFS('Audit Raw data'!AM:AM,"Yes",'Audit Raw data'!J:J,A:A,'Audit Raw data'!E:E,'Day wise agent'!F:F)</f>
        <v>0</v>
      </c>
      <c r="J2139">
        <f>COUNTIFS('Audit Raw data'!AM:AM,"NO",'Audit Raw data'!J:J,A:A,'Audit Raw data'!E:E,'Day wise agent'!F:F)</f>
        <v>0</v>
      </c>
      <c r="K2139" s="12" t="str">
        <f t="shared" si="33"/>
        <v xml:space="preserve"> </v>
      </c>
    </row>
    <row r="2140" spans="3:11" x14ac:dyDescent="0.35">
      <c r="C2140" s="32"/>
      <c r="F2140" s="32"/>
      <c r="G2140">
        <f>COUNTIFS('Audit Raw data'!J:J,A:A,'Audit Raw data'!E:E,F:F)</f>
        <v>0</v>
      </c>
      <c r="H2140" s="42" t="str">
        <f>IFERROR(SUMIFS('Audit Raw data'!BZ:BZ,'Audit Raw data'!J:J,A:A,'Audit Raw data'!E:E,F:F)/G2140,"-")</f>
        <v>-</v>
      </c>
      <c r="I2140">
        <f>COUNTIFS('Audit Raw data'!AM:AM,"Yes",'Audit Raw data'!J:J,A:A,'Audit Raw data'!E:E,'Day wise agent'!F:F)</f>
        <v>0</v>
      </c>
      <c r="J2140">
        <f>COUNTIFS('Audit Raw data'!AM:AM,"NO",'Audit Raw data'!J:J,A:A,'Audit Raw data'!E:E,'Day wise agent'!F:F)</f>
        <v>0</v>
      </c>
      <c r="K2140" s="12" t="str">
        <f t="shared" si="33"/>
        <v xml:space="preserve"> </v>
      </c>
    </row>
    <row r="2141" spans="3:11" x14ac:dyDescent="0.35">
      <c r="C2141" s="32"/>
      <c r="F2141" s="32"/>
      <c r="G2141">
        <f>COUNTIFS('Audit Raw data'!J:J,A:A,'Audit Raw data'!E:E,F:F)</f>
        <v>0</v>
      </c>
      <c r="H2141" s="42" t="str">
        <f>IFERROR(SUMIFS('Audit Raw data'!BZ:BZ,'Audit Raw data'!J:J,A:A,'Audit Raw data'!E:E,F:F)/G2141,"-")</f>
        <v>-</v>
      </c>
      <c r="I2141">
        <f>COUNTIFS('Audit Raw data'!AM:AM,"Yes",'Audit Raw data'!J:J,A:A,'Audit Raw data'!E:E,'Day wise agent'!F:F)</f>
        <v>0</v>
      </c>
      <c r="J2141">
        <f>COUNTIFS('Audit Raw data'!AM:AM,"NO",'Audit Raw data'!J:J,A:A,'Audit Raw data'!E:E,'Day wise agent'!F:F)</f>
        <v>0</v>
      </c>
      <c r="K2141" s="12" t="str">
        <f t="shared" si="33"/>
        <v xml:space="preserve"> </v>
      </c>
    </row>
    <row r="2142" spans="3:11" x14ac:dyDescent="0.35">
      <c r="C2142" s="32"/>
      <c r="F2142" s="32"/>
      <c r="G2142">
        <f>COUNTIFS('Audit Raw data'!J:J,A:A,'Audit Raw data'!E:E,F:F)</f>
        <v>0</v>
      </c>
      <c r="H2142" s="42" t="str">
        <f>IFERROR(SUMIFS('Audit Raw data'!BZ:BZ,'Audit Raw data'!J:J,A:A,'Audit Raw data'!E:E,F:F)/G2142,"-")</f>
        <v>-</v>
      </c>
      <c r="I2142">
        <f>COUNTIFS('Audit Raw data'!AM:AM,"Yes",'Audit Raw data'!J:J,A:A,'Audit Raw data'!E:E,'Day wise agent'!F:F)</f>
        <v>0</v>
      </c>
      <c r="J2142">
        <f>COUNTIFS('Audit Raw data'!AM:AM,"NO",'Audit Raw data'!J:J,A:A,'Audit Raw data'!E:E,'Day wise agent'!F:F)</f>
        <v>0</v>
      </c>
      <c r="K2142" s="12" t="str">
        <f t="shared" si="33"/>
        <v xml:space="preserve"> </v>
      </c>
    </row>
    <row r="2143" spans="3:11" x14ac:dyDescent="0.35">
      <c r="C2143" s="32"/>
      <c r="F2143" s="32"/>
      <c r="G2143">
        <f>COUNTIFS('Audit Raw data'!J:J,A:A,'Audit Raw data'!E:E,F:F)</f>
        <v>0</v>
      </c>
      <c r="H2143" s="42" t="str">
        <f>IFERROR(SUMIFS('Audit Raw data'!BZ:BZ,'Audit Raw data'!J:J,A:A,'Audit Raw data'!E:E,F:F)/G2143,"-")</f>
        <v>-</v>
      </c>
      <c r="I2143">
        <f>COUNTIFS('Audit Raw data'!AM:AM,"Yes",'Audit Raw data'!J:J,A:A,'Audit Raw data'!E:E,'Day wise agent'!F:F)</f>
        <v>0</v>
      </c>
      <c r="J2143">
        <f>COUNTIFS('Audit Raw data'!AM:AM,"NO",'Audit Raw data'!J:J,A:A,'Audit Raw data'!E:E,'Day wise agent'!F:F)</f>
        <v>0</v>
      </c>
      <c r="K2143" s="12" t="str">
        <f t="shared" si="33"/>
        <v xml:space="preserve"> </v>
      </c>
    </row>
    <row r="2144" spans="3:11" x14ac:dyDescent="0.35">
      <c r="C2144" s="32"/>
      <c r="F2144" s="32"/>
      <c r="G2144">
        <f>COUNTIFS('Audit Raw data'!J:J,A:A,'Audit Raw data'!E:E,F:F)</f>
        <v>0</v>
      </c>
      <c r="H2144" s="42" t="str">
        <f>IFERROR(SUMIFS('Audit Raw data'!BZ:BZ,'Audit Raw data'!J:J,A:A,'Audit Raw data'!E:E,F:F)/G2144,"-")</f>
        <v>-</v>
      </c>
      <c r="I2144">
        <f>COUNTIFS('Audit Raw data'!AM:AM,"Yes",'Audit Raw data'!J:J,A:A,'Audit Raw data'!E:E,'Day wise agent'!F:F)</f>
        <v>0</v>
      </c>
      <c r="J2144">
        <f>COUNTIFS('Audit Raw data'!AM:AM,"NO",'Audit Raw data'!J:J,A:A,'Audit Raw data'!E:E,'Day wise agent'!F:F)</f>
        <v>0</v>
      </c>
      <c r="K2144" s="12" t="str">
        <f t="shared" si="33"/>
        <v xml:space="preserve"> </v>
      </c>
    </row>
    <row r="2145" spans="3:11" x14ac:dyDescent="0.35">
      <c r="C2145" s="32"/>
      <c r="F2145" s="32"/>
      <c r="G2145">
        <f>COUNTIFS('Audit Raw data'!J:J,A:A,'Audit Raw data'!E:E,F:F)</f>
        <v>0</v>
      </c>
      <c r="H2145" s="42" t="str">
        <f>IFERROR(SUMIFS('Audit Raw data'!BZ:BZ,'Audit Raw data'!J:J,A:A,'Audit Raw data'!E:E,F:F)/G2145,"-")</f>
        <v>-</v>
      </c>
      <c r="I2145">
        <f>COUNTIFS('Audit Raw data'!AM:AM,"Yes",'Audit Raw data'!J:J,A:A,'Audit Raw data'!E:E,'Day wise agent'!F:F)</f>
        <v>0</v>
      </c>
      <c r="J2145">
        <f>COUNTIFS('Audit Raw data'!AM:AM,"NO",'Audit Raw data'!J:J,A:A,'Audit Raw data'!E:E,'Day wise agent'!F:F)</f>
        <v>0</v>
      </c>
      <c r="K2145" s="12" t="str">
        <f t="shared" si="33"/>
        <v xml:space="preserve"> </v>
      </c>
    </row>
    <row r="2146" spans="3:11" x14ac:dyDescent="0.35">
      <c r="C2146" s="32"/>
      <c r="F2146" s="32"/>
      <c r="G2146">
        <f>COUNTIFS('Audit Raw data'!J:J,A:A,'Audit Raw data'!E:E,F:F)</f>
        <v>0</v>
      </c>
      <c r="H2146" s="42" t="str">
        <f>IFERROR(SUMIFS('Audit Raw data'!BZ:BZ,'Audit Raw data'!J:J,A:A,'Audit Raw data'!E:E,F:F)/G2146,"-")</f>
        <v>-</v>
      </c>
      <c r="I2146">
        <f>COUNTIFS('Audit Raw data'!AM:AM,"Yes",'Audit Raw data'!J:J,A:A,'Audit Raw data'!E:E,'Day wise agent'!F:F)</f>
        <v>0</v>
      </c>
      <c r="J2146">
        <f>COUNTIFS('Audit Raw data'!AM:AM,"NO",'Audit Raw data'!J:J,A:A,'Audit Raw data'!E:E,'Day wise agent'!F:F)</f>
        <v>0</v>
      </c>
      <c r="K2146" s="12" t="str">
        <f t="shared" si="33"/>
        <v xml:space="preserve"> </v>
      </c>
    </row>
    <row r="2147" spans="3:11" x14ac:dyDescent="0.35">
      <c r="C2147" s="32"/>
      <c r="F2147" s="32"/>
      <c r="G2147">
        <f>COUNTIFS('Audit Raw data'!J:J,A:A,'Audit Raw data'!E:E,F:F)</f>
        <v>0</v>
      </c>
      <c r="H2147" s="42" t="str">
        <f>IFERROR(SUMIFS('Audit Raw data'!BZ:BZ,'Audit Raw data'!J:J,A:A,'Audit Raw data'!E:E,F:F)/G2147,"-")</f>
        <v>-</v>
      </c>
      <c r="I2147">
        <f>COUNTIFS('Audit Raw data'!AM:AM,"Yes",'Audit Raw data'!J:J,A:A,'Audit Raw data'!E:E,'Day wise agent'!F:F)</f>
        <v>0</v>
      </c>
      <c r="J2147">
        <f>COUNTIFS('Audit Raw data'!AM:AM,"NO",'Audit Raw data'!J:J,A:A,'Audit Raw data'!E:E,'Day wise agent'!F:F)</f>
        <v>0</v>
      </c>
      <c r="K2147" s="12" t="str">
        <f t="shared" si="33"/>
        <v xml:space="preserve"> </v>
      </c>
    </row>
    <row r="2148" spans="3:11" x14ac:dyDescent="0.35">
      <c r="C2148" s="32"/>
      <c r="F2148" s="32"/>
      <c r="G2148">
        <f>COUNTIFS('Audit Raw data'!J:J,A:A,'Audit Raw data'!E:E,F:F)</f>
        <v>0</v>
      </c>
      <c r="H2148" s="42" t="str">
        <f>IFERROR(SUMIFS('Audit Raw data'!BZ:BZ,'Audit Raw data'!J:J,A:A,'Audit Raw data'!E:E,F:F)/G2148,"-")</f>
        <v>-</v>
      </c>
      <c r="I2148">
        <f>COUNTIFS('Audit Raw data'!AM:AM,"Yes",'Audit Raw data'!J:J,A:A,'Audit Raw data'!E:E,'Day wise agent'!F:F)</f>
        <v>0</v>
      </c>
      <c r="J2148">
        <f>COUNTIFS('Audit Raw data'!AM:AM,"NO",'Audit Raw data'!J:J,A:A,'Audit Raw data'!E:E,'Day wise agent'!F:F)</f>
        <v>0</v>
      </c>
      <c r="K2148" s="12" t="str">
        <f t="shared" si="33"/>
        <v xml:space="preserve"> </v>
      </c>
    </row>
    <row r="2149" spans="3:11" x14ac:dyDescent="0.35">
      <c r="C2149" s="32"/>
      <c r="F2149" s="32"/>
      <c r="G2149">
        <f>COUNTIFS('Audit Raw data'!J:J,A:A,'Audit Raw data'!E:E,F:F)</f>
        <v>0</v>
      </c>
      <c r="H2149" s="42" t="str">
        <f>IFERROR(SUMIFS('Audit Raw data'!BZ:BZ,'Audit Raw data'!J:J,A:A,'Audit Raw data'!E:E,F:F)/G2149,"-")</f>
        <v>-</v>
      </c>
      <c r="I2149">
        <f>COUNTIFS('Audit Raw data'!AM:AM,"Yes",'Audit Raw data'!J:J,A:A,'Audit Raw data'!E:E,'Day wise agent'!F:F)</f>
        <v>0</v>
      </c>
      <c r="J2149">
        <f>COUNTIFS('Audit Raw data'!AM:AM,"NO",'Audit Raw data'!J:J,A:A,'Audit Raw data'!E:E,'Day wise agent'!F:F)</f>
        <v>0</v>
      </c>
      <c r="K2149" s="12" t="str">
        <f t="shared" si="33"/>
        <v xml:space="preserve"> </v>
      </c>
    </row>
    <row r="2150" spans="3:11" x14ac:dyDescent="0.35">
      <c r="C2150" s="32"/>
      <c r="F2150" s="32"/>
      <c r="G2150">
        <f>COUNTIFS('Audit Raw data'!J:J,A:A,'Audit Raw data'!E:E,F:F)</f>
        <v>0</v>
      </c>
      <c r="H2150" s="42" t="str">
        <f>IFERROR(SUMIFS('Audit Raw data'!BZ:BZ,'Audit Raw data'!J:J,A:A,'Audit Raw data'!E:E,F:F)/G2150,"-")</f>
        <v>-</v>
      </c>
      <c r="I2150">
        <f>COUNTIFS('Audit Raw data'!AM:AM,"Yes",'Audit Raw data'!J:J,A:A,'Audit Raw data'!E:E,'Day wise agent'!F:F)</f>
        <v>0</v>
      </c>
      <c r="J2150">
        <f>COUNTIFS('Audit Raw data'!AM:AM,"NO",'Audit Raw data'!J:J,A:A,'Audit Raw data'!E:E,'Day wise agent'!F:F)</f>
        <v>0</v>
      </c>
      <c r="K2150" s="12" t="str">
        <f t="shared" si="33"/>
        <v xml:space="preserve"> </v>
      </c>
    </row>
    <row r="2151" spans="3:11" x14ac:dyDescent="0.35">
      <c r="C2151" s="32"/>
      <c r="F2151" s="32"/>
      <c r="G2151">
        <f>COUNTIFS('Audit Raw data'!J:J,A:A,'Audit Raw data'!E:E,F:F)</f>
        <v>0</v>
      </c>
      <c r="H2151" s="42" t="str">
        <f>IFERROR(SUMIFS('Audit Raw data'!BZ:BZ,'Audit Raw data'!J:J,A:A,'Audit Raw data'!E:E,F:F)/G2151,"-")</f>
        <v>-</v>
      </c>
      <c r="I2151">
        <f>COUNTIFS('Audit Raw data'!AM:AM,"Yes",'Audit Raw data'!J:J,A:A,'Audit Raw data'!E:E,'Day wise agent'!F:F)</f>
        <v>0</v>
      </c>
      <c r="J2151">
        <f>COUNTIFS('Audit Raw data'!AM:AM,"NO",'Audit Raw data'!J:J,A:A,'Audit Raw data'!E:E,'Day wise agent'!F:F)</f>
        <v>0</v>
      </c>
      <c r="K2151" s="12" t="str">
        <f t="shared" si="33"/>
        <v xml:space="preserve"> </v>
      </c>
    </row>
    <row r="2152" spans="3:11" x14ac:dyDescent="0.35">
      <c r="C2152" s="32"/>
      <c r="F2152" s="32"/>
      <c r="G2152">
        <f>COUNTIFS('Audit Raw data'!J:J,A:A,'Audit Raw data'!E:E,F:F)</f>
        <v>0</v>
      </c>
      <c r="H2152" s="42" t="str">
        <f>IFERROR(SUMIFS('Audit Raw data'!BZ:BZ,'Audit Raw data'!J:J,A:A,'Audit Raw data'!E:E,F:F)/G2152,"-")</f>
        <v>-</v>
      </c>
      <c r="I2152">
        <f>COUNTIFS('Audit Raw data'!AM:AM,"Yes",'Audit Raw data'!J:J,A:A,'Audit Raw data'!E:E,'Day wise agent'!F:F)</f>
        <v>0</v>
      </c>
      <c r="J2152">
        <f>COUNTIFS('Audit Raw data'!AM:AM,"NO",'Audit Raw data'!J:J,A:A,'Audit Raw data'!E:E,'Day wise agent'!F:F)</f>
        <v>0</v>
      </c>
      <c r="K2152" s="12" t="str">
        <f t="shared" si="33"/>
        <v xml:space="preserve"> </v>
      </c>
    </row>
    <row r="2153" spans="3:11" x14ac:dyDescent="0.35">
      <c r="C2153" s="32"/>
      <c r="F2153" s="32"/>
      <c r="G2153">
        <f>COUNTIFS('Audit Raw data'!J:J,A:A,'Audit Raw data'!E:E,F:F)</f>
        <v>0</v>
      </c>
      <c r="H2153" s="42" t="str">
        <f>IFERROR(SUMIFS('Audit Raw data'!BZ:BZ,'Audit Raw data'!J:J,A:A,'Audit Raw data'!E:E,F:F)/G2153,"-")</f>
        <v>-</v>
      </c>
      <c r="I2153">
        <f>COUNTIFS('Audit Raw data'!AM:AM,"Yes",'Audit Raw data'!J:J,A:A,'Audit Raw data'!E:E,'Day wise agent'!F:F)</f>
        <v>0</v>
      </c>
      <c r="J2153">
        <f>COUNTIFS('Audit Raw data'!AM:AM,"NO",'Audit Raw data'!J:J,A:A,'Audit Raw data'!E:E,'Day wise agent'!F:F)</f>
        <v>0</v>
      </c>
      <c r="K2153" s="12" t="str">
        <f t="shared" si="33"/>
        <v xml:space="preserve"> </v>
      </c>
    </row>
    <row r="2154" spans="3:11" x14ac:dyDescent="0.35">
      <c r="C2154" s="32"/>
      <c r="F2154" s="32"/>
      <c r="G2154">
        <f>COUNTIFS('Audit Raw data'!J:J,A:A,'Audit Raw data'!E:E,F:F)</f>
        <v>0</v>
      </c>
      <c r="H2154" s="42" t="str">
        <f>IFERROR(SUMIFS('Audit Raw data'!BZ:BZ,'Audit Raw data'!J:J,A:A,'Audit Raw data'!E:E,F:F)/G2154,"-")</f>
        <v>-</v>
      </c>
      <c r="I2154">
        <f>COUNTIFS('Audit Raw data'!AM:AM,"Yes",'Audit Raw data'!J:J,A:A,'Audit Raw data'!E:E,'Day wise agent'!F:F)</f>
        <v>0</v>
      </c>
      <c r="J2154">
        <f>COUNTIFS('Audit Raw data'!AM:AM,"NO",'Audit Raw data'!J:J,A:A,'Audit Raw data'!E:E,'Day wise agent'!F:F)</f>
        <v>0</v>
      </c>
      <c r="K2154" s="12" t="str">
        <f t="shared" si="33"/>
        <v xml:space="preserve"> </v>
      </c>
    </row>
    <row r="2155" spans="3:11" x14ac:dyDescent="0.35">
      <c r="C2155" s="32"/>
      <c r="F2155" s="32"/>
      <c r="G2155">
        <f>COUNTIFS('Audit Raw data'!J:J,A:A,'Audit Raw data'!E:E,F:F)</f>
        <v>0</v>
      </c>
      <c r="H2155" s="42" t="str">
        <f>IFERROR(SUMIFS('Audit Raw data'!BZ:BZ,'Audit Raw data'!J:J,A:A,'Audit Raw data'!E:E,F:F)/G2155,"-")</f>
        <v>-</v>
      </c>
      <c r="I2155">
        <f>COUNTIFS('Audit Raw data'!AM:AM,"Yes",'Audit Raw data'!J:J,A:A,'Audit Raw data'!E:E,'Day wise agent'!F:F)</f>
        <v>0</v>
      </c>
      <c r="J2155">
        <f>COUNTIFS('Audit Raw data'!AM:AM,"NO",'Audit Raw data'!J:J,A:A,'Audit Raw data'!E:E,'Day wise agent'!F:F)</f>
        <v>0</v>
      </c>
      <c r="K2155" s="12" t="str">
        <f t="shared" si="33"/>
        <v xml:space="preserve"> </v>
      </c>
    </row>
    <row r="2156" spans="3:11" x14ac:dyDescent="0.35">
      <c r="C2156" s="32"/>
      <c r="F2156" s="32"/>
      <c r="G2156">
        <f>COUNTIFS('Audit Raw data'!J:J,A:A,'Audit Raw data'!E:E,F:F)</f>
        <v>0</v>
      </c>
      <c r="H2156" s="42" t="str">
        <f>IFERROR(SUMIFS('Audit Raw data'!BZ:BZ,'Audit Raw data'!J:J,A:A,'Audit Raw data'!E:E,F:F)/G2156,"-")</f>
        <v>-</v>
      </c>
      <c r="I2156">
        <f>COUNTIFS('Audit Raw data'!AM:AM,"Yes",'Audit Raw data'!J:J,A:A,'Audit Raw data'!E:E,'Day wise agent'!F:F)</f>
        <v>0</v>
      </c>
      <c r="J2156">
        <f>COUNTIFS('Audit Raw data'!AM:AM,"NO",'Audit Raw data'!J:J,A:A,'Audit Raw data'!E:E,'Day wise agent'!F:F)</f>
        <v>0</v>
      </c>
      <c r="K2156" s="12" t="str">
        <f t="shared" si="33"/>
        <v xml:space="preserve"> </v>
      </c>
    </row>
    <row r="2157" spans="3:11" x14ac:dyDescent="0.35">
      <c r="C2157" s="32"/>
      <c r="F2157" s="32"/>
      <c r="G2157">
        <f>COUNTIFS('Audit Raw data'!J:J,A:A,'Audit Raw data'!E:E,F:F)</f>
        <v>0</v>
      </c>
      <c r="H2157" s="42" t="str">
        <f>IFERROR(SUMIFS('Audit Raw data'!BZ:BZ,'Audit Raw data'!J:J,A:A,'Audit Raw data'!E:E,F:F)/G2157,"-")</f>
        <v>-</v>
      </c>
      <c r="I2157">
        <f>COUNTIFS('Audit Raw data'!AM:AM,"Yes",'Audit Raw data'!J:J,A:A,'Audit Raw data'!E:E,'Day wise agent'!F:F)</f>
        <v>0</v>
      </c>
      <c r="J2157">
        <f>COUNTIFS('Audit Raw data'!AM:AM,"NO",'Audit Raw data'!J:J,A:A,'Audit Raw data'!E:E,'Day wise agent'!F:F)</f>
        <v>0</v>
      </c>
      <c r="K2157" s="12" t="str">
        <f t="shared" si="33"/>
        <v xml:space="preserve"> </v>
      </c>
    </row>
    <row r="2158" spans="3:11" x14ac:dyDescent="0.35">
      <c r="C2158" s="32"/>
      <c r="F2158" s="32"/>
      <c r="G2158">
        <f>COUNTIFS('Audit Raw data'!J:J,A:A,'Audit Raw data'!E:E,F:F)</f>
        <v>0</v>
      </c>
      <c r="H2158" s="42" t="str">
        <f>IFERROR(SUMIFS('Audit Raw data'!BZ:BZ,'Audit Raw data'!J:J,A:A,'Audit Raw data'!E:E,F:F)/G2158,"-")</f>
        <v>-</v>
      </c>
      <c r="I2158">
        <f>COUNTIFS('Audit Raw data'!AM:AM,"Yes",'Audit Raw data'!J:J,A:A,'Audit Raw data'!E:E,'Day wise agent'!F:F)</f>
        <v>0</v>
      </c>
      <c r="J2158">
        <f>COUNTIFS('Audit Raw data'!AM:AM,"NO",'Audit Raw data'!J:J,A:A,'Audit Raw data'!E:E,'Day wise agent'!F:F)</f>
        <v>0</v>
      </c>
      <c r="K2158" s="12" t="str">
        <f t="shared" si="33"/>
        <v xml:space="preserve"> </v>
      </c>
    </row>
    <row r="2159" spans="3:11" x14ac:dyDescent="0.35">
      <c r="C2159" s="32"/>
      <c r="F2159" s="32"/>
      <c r="G2159">
        <f>COUNTIFS('Audit Raw data'!J:J,A:A,'Audit Raw data'!E:E,F:F)</f>
        <v>0</v>
      </c>
      <c r="H2159" s="42" t="str">
        <f>IFERROR(SUMIFS('Audit Raw data'!BZ:BZ,'Audit Raw data'!J:J,A:A,'Audit Raw data'!E:E,F:F)/G2159,"-")</f>
        <v>-</v>
      </c>
      <c r="I2159">
        <f>COUNTIFS('Audit Raw data'!AM:AM,"Yes",'Audit Raw data'!J:J,A:A,'Audit Raw data'!E:E,'Day wise agent'!F:F)</f>
        <v>0</v>
      </c>
      <c r="J2159">
        <f>COUNTIFS('Audit Raw data'!AM:AM,"NO",'Audit Raw data'!J:J,A:A,'Audit Raw data'!E:E,'Day wise agent'!F:F)</f>
        <v>0</v>
      </c>
      <c r="K2159" s="12" t="str">
        <f t="shared" si="33"/>
        <v xml:space="preserve"> </v>
      </c>
    </row>
    <row r="2160" spans="3:11" x14ac:dyDescent="0.35">
      <c r="C2160" s="32"/>
      <c r="F2160" s="32"/>
      <c r="G2160">
        <f>COUNTIFS('Audit Raw data'!J:J,A:A,'Audit Raw data'!E:E,F:F)</f>
        <v>0</v>
      </c>
      <c r="H2160" s="42" t="str">
        <f>IFERROR(SUMIFS('Audit Raw data'!BZ:BZ,'Audit Raw data'!J:J,A:A,'Audit Raw data'!E:E,F:F)/G2160,"-")</f>
        <v>-</v>
      </c>
      <c r="I2160">
        <f>COUNTIFS('Audit Raw data'!AM:AM,"Yes",'Audit Raw data'!J:J,A:A,'Audit Raw data'!E:E,'Day wise agent'!F:F)</f>
        <v>0</v>
      </c>
      <c r="J2160">
        <f>COUNTIFS('Audit Raw data'!AM:AM,"NO",'Audit Raw data'!J:J,A:A,'Audit Raw data'!E:E,'Day wise agent'!F:F)</f>
        <v>0</v>
      </c>
      <c r="K2160" s="12" t="str">
        <f t="shared" si="33"/>
        <v xml:space="preserve"> </v>
      </c>
    </row>
    <row r="2161" spans="3:11" x14ac:dyDescent="0.35">
      <c r="C2161" s="32"/>
      <c r="F2161" s="32"/>
      <c r="G2161">
        <f>COUNTIFS('Audit Raw data'!J:J,A:A,'Audit Raw data'!E:E,F:F)</f>
        <v>0</v>
      </c>
      <c r="H2161" s="42" t="str">
        <f>IFERROR(SUMIFS('Audit Raw data'!BZ:BZ,'Audit Raw data'!J:J,A:A,'Audit Raw data'!E:E,F:F)/G2161,"-")</f>
        <v>-</v>
      </c>
      <c r="I2161">
        <f>COUNTIFS('Audit Raw data'!AM:AM,"Yes",'Audit Raw data'!J:J,A:A,'Audit Raw data'!E:E,'Day wise agent'!F:F)</f>
        <v>0</v>
      </c>
      <c r="J2161">
        <f>COUNTIFS('Audit Raw data'!AM:AM,"NO",'Audit Raw data'!J:J,A:A,'Audit Raw data'!E:E,'Day wise agent'!F:F)</f>
        <v>0</v>
      </c>
      <c r="K2161" s="12" t="str">
        <f t="shared" si="33"/>
        <v xml:space="preserve"> </v>
      </c>
    </row>
    <row r="2162" spans="3:11" x14ac:dyDescent="0.35">
      <c r="C2162" s="32"/>
      <c r="F2162" s="32"/>
      <c r="G2162">
        <f>COUNTIFS('Audit Raw data'!J:J,A:A,'Audit Raw data'!E:E,F:F)</f>
        <v>0</v>
      </c>
      <c r="H2162" s="42" t="str">
        <f>IFERROR(SUMIFS('Audit Raw data'!BZ:BZ,'Audit Raw data'!J:J,A:A,'Audit Raw data'!E:E,F:F)/G2162,"-")</f>
        <v>-</v>
      </c>
      <c r="I2162">
        <f>COUNTIFS('Audit Raw data'!AM:AM,"Yes",'Audit Raw data'!J:J,A:A,'Audit Raw data'!E:E,'Day wise agent'!F:F)</f>
        <v>0</v>
      </c>
      <c r="J2162">
        <f>COUNTIFS('Audit Raw data'!AM:AM,"NO",'Audit Raw data'!J:J,A:A,'Audit Raw data'!E:E,'Day wise agent'!F:F)</f>
        <v>0</v>
      </c>
      <c r="K2162" s="12" t="str">
        <f t="shared" si="33"/>
        <v xml:space="preserve"> </v>
      </c>
    </row>
    <row r="2163" spans="3:11" x14ac:dyDescent="0.35">
      <c r="C2163" s="32"/>
      <c r="F2163" s="32"/>
      <c r="G2163">
        <f>COUNTIFS('Audit Raw data'!J:J,A:A,'Audit Raw data'!E:E,F:F)</f>
        <v>0</v>
      </c>
      <c r="H2163" s="42" t="str">
        <f>IFERROR(SUMIFS('Audit Raw data'!BZ:BZ,'Audit Raw data'!J:J,A:A,'Audit Raw data'!E:E,F:F)/G2163,"-")</f>
        <v>-</v>
      </c>
      <c r="I2163">
        <f>COUNTIFS('Audit Raw data'!AM:AM,"Yes",'Audit Raw data'!J:J,A:A,'Audit Raw data'!E:E,'Day wise agent'!F:F)</f>
        <v>0</v>
      </c>
      <c r="J2163">
        <f>COUNTIFS('Audit Raw data'!AM:AM,"NO",'Audit Raw data'!J:J,A:A,'Audit Raw data'!E:E,'Day wise agent'!F:F)</f>
        <v>0</v>
      </c>
      <c r="K2163" s="12" t="str">
        <f t="shared" si="33"/>
        <v xml:space="preserve"> </v>
      </c>
    </row>
    <row r="2164" spans="3:11" x14ac:dyDescent="0.35">
      <c r="C2164" s="32"/>
      <c r="F2164" s="32"/>
      <c r="G2164">
        <f>COUNTIFS('Audit Raw data'!J:J,A:A,'Audit Raw data'!E:E,F:F)</f>
        <v>0</v>
      </c>
      <c r="H2164" s="42" t="str">
        <f>IFERROR(SUMIFS('Audit Raw data'!BZ:BZ,'Audit Raw data'!J:J,A:A,'Audit Raw data'!E:E,F:F)/G2164,"-")</f>
        <v>-</v>
      </c>
      <c r="I2164">
        <f>COUNTIFS('Audit Raw data'!AM:AM,"Yes",'Audit Raw data'!J:J,A:A,'Audit Raw data'!E:E,'Day wise agent'!F:F)</f>
        <v>0</v>
      </c>
      <c r="J2164">
        <f>COUNTIFS('Audit Raw data'!AM:AM,"NO",'Audit Raw data'!J:J,A:A,'Audit Raw data'!E:E,'Day wise agent'!F:F)</f>
        <v>0</v>
      </c>
      <c r="K2164" s="12" t="str">
        <f t="shared" si="33"/>
        <v xml:space="preserve"> </v>
      </c>
    </row>
    <row r="2165" spans="3:11" x14ac:dyDescent="0.35">
      <c r="C2165" s="32"/>
      <c r="F2165" s="32"/>
      <c r="G2165">
        <f>COUNTIFS('Audit Raw data'!J:J,A:A,'Audit Raw data'!E:E,F:F)</f>
        <v>0</v>
      </c>
      <c r="H2165" s="42" t="str">
        <f>IFERROR(SUMIFS('Audit Raw data'!BZ:BZ,'Audit Raw data'!J:J,A:A,'Audit Raw data'!E:E,F:F)/G2165,"-")</f>
        <v>-</v>
      </c>
      <c r="I2165">
        <f>COUNTIFS('Audit Raw data'!AM:AM,"Yes",'Audit Raw data'!J:J,A:A,'Audit Raw data'!E:E,'Day wise agent'!F:F)</f>
        <v>0</v>
      </c>
      <c r="J2165">
        <f>COUNTIFS('Audit Raw data'!AM:AM,"NO",'Audit Raw data'!J:J,A:A,'Audit Raw data'!E:E,'Day wise agent'!F:F)</f>
        <v>0</v>
      </c>
      <c r="K2165" s="12" t="str">
        <f t="shared" si="33"/>
        <v xml:space="preserve"> </v>
      </c>
    </row>
    <row r="2166" spans="3:11" x14ac:dyDescent="0.35">
      <c r="C2166" s="32"/>
      <c r="F2166" s="32"/>
      <c r="G2166">
        <f>COUNTIFS('Audit Raw data'!J:J,A:A,'Audit Raw data'!E:E,F:F)</f>
        <v>0</v>
      </c>
      <c r="H2166" s="42" t="str">
        <f>IFERROR(SUMIFS('Audit Raw data'!BZ:BZ,'Audit Raw data'!J:J,A:A,'Audit Raw data'!E:E,F:F)/G2166,"-")</f>
        <v>-</v>
      </c>
      <c r="I2166">
        <f>COUNTIFS('Audit Raw data'!AM:AM,"Yes",'Audit Raw data'!J:J,A:A,'Audit Raw data'!E:E,'Day wise agent'!F:F)</f>
        <v>0</v>
      </c>
      <c r="J2166">
        <f>COUNTIFS('Audit Raw data'!AM:AM,"NO",'Audit Raw data'!J:J,A:A,'Audit Raw data'!E:E,'Day wise agent'!F:F)</f>
        <v>0</v>
      </c>
      <c r="K2166" s="12" t="str">
        <f t="shared" si="33"/>
        <v xml:space="preserve"> </v>
      </c>
    </row>
    <row r="2167" spans="3:11" x14ac:dyDescent="0.35">
      <c r="C2167" s="32"/>
      <c r="F2167" s="32"/>
      <c r="G2167">
        <f>COUNTIFS('Audit Raw data'!J:J,A:A,'Audit Raw data'!E:E,F:F)</f>
        <v>0</v>
      </c>
      <c r="H2167" s="42" t="str">
        <f>IFERROR(SUMIFS('Audit Raw data'!BZ:BZ,'Audit Raw data'!J:J,A:A,'Audit Raw data'!E:E,F:F)/G2167,"-")</f>
        <v>-</v>
      </c>
      <c r="I2167">
        <f>COUNTIFS('Audit Raw data'!AM:AM,"Yes",'Audit Raw data'!J:J,A:A,'Audit Raw data'!E:E,'Day wise agent'!F:F)</f>
        <v>0</v>
      </c>
      <c r="J2167">
        <f>COUNTIFS('Audit Raw data'!AM:AM,"NO",'Audit Raw data'!J:J,A:A,'Audit Raw data'!E:E,'Day wise agent'!F:F)</f>
        <v>0</v>
      </c>
      <c r="K2167" s="12" t="str">
        <f t="shared" si="33"/>
        <v xml:space="preserve"> </v>
      </c>
    </row>
    <row r="2168" spans="3:11" x14ac:dyDescent="0.35">
      <c r="C2168" s="32"/>
      <c r="F2168" s="32"/>
      <c r="G2168">
        <f>COUNTIFS('Audit Raw data'!J:J,A:A,'Audit Raw data'!E:E,F:F)</f>
        <v>0</v>
      </c>
      <c r="H2168" s="42" t="str">
        <f>IFERROR(SUMIFS('Audit Raw data'!BZ:BZ,'Audit Raw data'!J:J,A:A,'Audit Raw data'!E:E,F:F)/G2168,"-")</f>
        <v>-</v>
      </c>
      <c r="I2168">
        <f>COUNTIFS('Audit Raw data'!AM:AM,"Yes",'Audit Raw data'!J:J,A:A,'Audit Raw data'!E:E,'Day wise agent'!F:F)</f>
        <v>0</v>
      </c>
      <c r="J2168">
        <f>COUNTIFS('Audit Raw data'!AM:AM,"NO",'Audit Raw data'!J:J,A:A,'Audit Raw data'!E:E,'Day wise agent'!F:F)</f>
        <v>0</v>
      </c>
      <c r="K2168" s="12" t="str">
        <f t="shared" si="33"/>
        <v xml:space="preserve"> </v>
      </c>
    </row>
    <row r="2169" spans="3:11" x14ac:dyDescent="0.35">
      <c r="C2169" s="32"/>
      <c r="F2169" s="32"/>
      <c r="G2169">
        <f>COUNTIFS('Audit Raw data'!J:J,A:A,'Audit Raw data'!E:E,F:F)</f>
        <v>0</v>
      </c>
      <c r="H2169" s="42" t="str">
        <f>IFERROR(SUMIFS('Audit Raw data'!BZ:BZ,'Audit Raw data'!J:J,A:A,'Audit Raw data'!E:E,F:F)/G2169,"-")</f>
        <v>-</v>
      </c>
      <c r="I2169">
        <f>COUNTIFS('Audit Raw data'!AM:AM,"Yes",'Audit Raw data'!J:J,A:A,'Audit Raw data'!E:E,'Day wise agent'!F:F)</f>
        <v>0</v>
      </c>
      <c r="J2169">
        <f>COUNTIFS('Audit Raw data'!AM:AM,"NO",'Audit Raw data'!J:J,A:A,'Audit Raw data'!E:E,'Day wise agent'!F:F)</f>
        <v>0</v>
      </c>
      <c r="K2169" s="12" t="str">
        <f t="shared" si="33"/>
        <v xml:space="preserve"> </v>
      </c>
    </row>
    <row r="2170" spans="3:11" x14ac:dyDescent="0.35">
      <c r="C2170" s="32"/>
      <c r="F2170" s="32"/>
      <c r="G2170">
        <f>COUNTIFS('Audit Raw data'!J:J,A:A,'Audit Raw data'!E:E,F:F)</f>
        <v>0</v>
      </c>
      <c r="H2170" s="42" t="str">
        <f>IFERROR(SUMIFS('Audit Raw data'!BZ:BZ,'Audit Raw data'!J:J,A:A,'Audit Raw data'!E:E,F:F)/G2170,"-")</f>
        <v>-</v>
      </c>
      <c r="I2170">
        <f>COUNTIFS('Audit Raw data'!AM:AM,"Yes",'Audit Raw data'!J:J,A:A,'Audit Raw data'!E:E,'Day wise agent'!F:F)</f>
        <v>0</v>
      </c>
      <c r="J2170">
        <f>COUNTIFS('Audit Raw data'!AM:AM,"NO",'Audit Raw data'!J:J,A:A,'Audit Raw data'!E:E,'Day wise agent'!F:F)</f>
        <v>0</v>
      </c>
      <c r="K2170" s="12" t="str">
        <f t="shared" si="33"/>
        <v xml:space="preserve"> </v>
      </c>
    </row>
    <row r="2171" spans="3:11" x14ac:dyDescent="0.35">
      <c r="C2171" s="32"/>
      <c r="F2171" s="32"/>
      <c r="G2171">
        <f>COUNTIFS('Audit Raw data'!J:J,A:A,'Audit Raw data'!E:E,F:F)</f>
        <v>0</v>
      </c>
      <c r="H2171" s="42" t="str">
        <f>IFERROR(SUMIFS('Audit Raw data'!BZ:BZ,'Audit Raw data'!J:J,A:A,'Audit Raw data'!E:E,F:F)/G2171,"-")</f>
        <v>-</v>
      </c>
      <c r="I2171">
        <f>COUNTIFS('Audit Raw data'!AM:AM,"Yes",'Audit Raw data'!J:J,A:A,'Audit Raw data'!E:E,'Day wise agent'!F:F)</f>
        <v>0</v>
      </c>
      <c r="J2171">
        <f>COUNTIFS('Audit Raw data'!AM:AM,"NO",'Audit Raw data'!J:J,A:A,'Audit Raw data'!E:E,'Day wise agent'!F:F)</f>
        <v>0</v>
      </c>
      <c r="K2171" s="12" t="str">
        <f t="shared" si="33"/>
        <v xml:space="preserve"> </v>
      </c>
    </row>
    <row r="2172" spans="3:11" x14ac:dyDescent="0.35">
      <c r="C2172" s="32"/>
      <c r="F2172" s="32"/>
      <c r="G2172">
        <f>COUNTIFS('Audit Raw data'!J:J,A:A,'Audit Raw data'!E:E,F:F)</f>
        <v>0</v>
      </c>
      <c r="H2172" s="42" t="str">
        <f>IFERROR(SUMIFS('Audit Raw data'!BZ:BZ,'Audit Raw data'!J:J,A:A,'Audit Raw data'!E:E,F:F)/G2172,"-")</f>
        <v>-</v>
      </c>
      <c r="I2172">
        <f>COUNTIFS('Audit Raw data'!AM:AM,"Yes",'Audit Raw data'!J:J,A:A,'Audit Raw data'!E:E,'Day wise agent'!F:F)</f>
        <v>0</v>
      </c>
      <c r="J2172">
        <f>COUNTIFS('Audit Raw data'!AM:AM,"NO",'Audit Raw data'!J:J,A:A,'Audit Raw data'!E:E,'Day wise agent'!F:F)</f>
        <v>0</v>
      </c>
      <c r="K2172" s="12" t="str">
        <f t="shared" si="33"/>
        <v xml:space="preserve"> </v>
      </c>
    </row>
    <row r="2173" spans="3:11" x14ac:dyDescent="0.35">
      <c r="C2173" s="32"/>
      <c r="F2173" s="32"/>
      <c r="G2173">
        <f>COUNTIFS('Audit Raw data'!J:J,A:A,'Audit Raw data'!E:E,F:F)</f>
        <v>0</v>
      </c>
      <c r="H2173" s="42" t="str">
        <f>IFERROR(SUMIFS('Audit Raw data'!BZ:BZ,'Audit Raw data'!J:J,A:A,'Audit Raw data'!E:E,F:F)/G2173,"-")</f>
        <v>-</v>
      </c>
      <c r="I2173">
        <f>COUNTIFS('Audit Raw data'!AM:AM,"Yes",'Audit Raw data'!J:J,A:A,'Audit Raw data'!E:E,'Day wise agent'!F:F)</f>
        <v>0</v>
      </c>
      <c r="J2173">
        <f>COUNTIFS('Audit Raw data'!AM:AM,"NO",'Audit Raw data'!J:J,A:A,'Audit Raw data'!E:E,'Day wise agent'!F:F)</f>
        <v>0</v>
      </c>
      <c r="K2173" s="12" t="str">
        <f t="shared" si="33"/>
        <v xml:space="preserve"> </v>
      </c>
    </row>
    <row r="2174" spans="3:11" x14ac:dyDescent="0.35">
      <c r="C2174" s="32"/>
      <c r="F2174" s="32"/>
      <c r="G2174">
        <f>COUNTIFS('Audit Raw data'!J:J,A:A,'Audit Raw data'!E:E,F:F)</f>
        <v>0</v>
      </c>
      <c r="H2174" s="42" t="str">
        <f>IFERROR(SUMIFS('Audit Raw data'!BZ:BZ,'Audit Raw data'!J:J,A:A,'Audit Raw data'!E:E,F:F)/G2174,"-")</f>
        <v>-</v>
      </c>
      <c r="I2174">
        <f>COUNTIFS('Audit Raw data'!AM:AM,"Yes",'Audit Raw data'!J:J,A:A,'Audit Raw data'!E:E,'Day wise agent'!F:F)</f>
        <v>0</v>
      </c>
      <c r="J2174">
        <f>COUNTIFS('Audit Raw data'!AM:AM,"NO",'Audit Raw data'!J:J,A:A,'Audit Raw data'!E:E,'Day wise agent'!F:F)</f>
        <v>0</v>
      </c>
      <c r="K2174" s="12" t="str">
        <f t="shared" si="33"/>
        <v xml:space="preserve"> </v>
      </c>
    </row>
    <row r="2175" spans="3:11" x14ac:dyDescent="0.35">
      <c r="C2175" s="32"/>
      <c r="F2175" s="32"/>
      <c r="G2175">
        <f>COUNTIFS('Audit Raw data'!J:J,A:A,'Audit Raw data'!E:E,F:F)</f>
        <v>0</v>
      </c>
      <c r="H2175" s="42" t="str">
        <f>IFERROR(SUMIFS('Audit Raw data'!BZ:BZ,'Audit Raw data'!J:J,A:A,'Audit Raw data'!E:E,F:F)/G2175,"-")</f>
        <v>-</v>
      </c>
      <c r="I2175">
        <f>COUNTIFS('Audit Raw data'!AM:AM,"Yes",'Audit Raw data'!J:J,A:A,'Audit Raw data'!E:E,'Day wise agent'!F:F)</f>
        <v>0</v>
      </c>
      <c r="J2175">
        <f>COUNTIFS('Audit Raw data'!AM:AM,"NO",'Audit Raw data'!J:J,A:A,'Audit Raw data'!E:E,'Day wise agent'!F:F)</f>
        <v>0</v>
      </c>
      <c r="K2175" s="12" t="str">
        <f t="shared" si="33"/>
        <v xml:space="preserve"> </v>
      </c>
    </row>
    <row r="2176" spans="3:11" x14ac:dyDescent="0.35">
      <c r="C2176" s="32"/>
      <c r="F2176" s="32"/>
      <c r="G2176">
        <f>COUNTIFS('Audit Raw data'!J:J,A:A,'Audit Raw data'!E:E,F:F)</f>
        <v>0</v>
      </c>
      <c r="H2176" s="42" t="str">
        <f>IFERROR(SUMIFS('Audit Raw data'!BZ:BZ,'Audit Raw data'!J:J,A:A,'Audit Raw data'!E:E,F:F)/G2176,"-")</f>
        <v>-</v>
      </c>
      <c r="I2176">
        <f>COUNTIFS('Audit Raw data'!AM:AM,"Yes",'Audit Raw data'!J:J,A:A,'Audit Raw data'!E:E,'Day wise agent'!F:F)</f>
        <v>0</v>
      </c>
      <c r="J2176">
        <f>COUNTIFS('Audit Raw data'!AM:AM,"NO",'Audit Raw data'!J:J,A:A,'Audit Raw data'!E:E,'Day wise agent'!F:F)</f>
        <v>0</v>
      </c>
      <c r="K2176" s="12" t="str">
        <f t="shared" si="33"/>
        <v xml:space="preserve"> </v>
      </c>
    </row>
    <row r="2177" spans="3:11" x14ac:dyDescent="0.35">
      <c r="C2177" s="32"/>
      <c r="F2177" s="32"/>
      <c r="G2177">
        <f>COUNTIFS('Audit Raw data'!J:J,A:A,'Audit Raw data'!E:E,F:F)</f>
        <v>0</v>
      </c>
      <c r="H2177" s="42" t="str">
        <f>IFERROR(SUMIFS('Audit Raw data'!BZ:BZ,'Audit Raw data'!J:J,A:A,'Audit Raw data'!E:E,F:F)/G2177,"-")</f>
        <v>-</v>
      </c>
      <c r="I2177">
        <f>COUNTIFS('Audit Raw data'!AM:AM,"Yes",'Audit Raw data'!J:J,A:A,'Audit Raw data'!E:E,'Day wise agent'!F:F)</f>
        <v>0</v>
      </c>
      <c r="J2177">
        <f>COUNTIFS('Audit Raw data'!AM:AM,"NO",'Audit Raw data'!J:J,A:A,'Audit Raw data'!E:E,'Day wise agent'!F:F)</f>
        <v>0</v>
      </c>
      <c r="K2177" s="12" t="str">
        <f t="shared" si="33"/>
        <v xml:space="preserve"> </v>
      </c>
    </row>
    <row r="2178" spans="3:11" x14ac:dyDescent="0.35">
      <c r="C2178" s="32"/>
      <c r="F2178" s="32"/>
      <c r="G2178">
        <f>COUNTIFS('Audit Raw data'!J:J,A:A,'Audit Raw data'!E:E,F:F)</f>
        <v>0</v>
      </c>
      <c r="H2178" s="42" t="str">
        <f>IFERROR(SUMIFS('Audit Raw data'!BZ:BZ,'Audit Raw data'!J:J,A:A,'Audit Raw data'!E:E,F:F)/G2178,"-")</f>
        <v>-</v>
      </c>
      <c r="I2178">
        <f>COUNTIFS('Audit Raw data'!AM:AM,"Yes",'Audit Raw data'!J:J,A:A,'Audit Raw data'!E:E,'Day wise agent'!F:F)</f>
        <v>0</v>
      </c>
      <c r="J2178">
        <f>COUNTIFS('Audit Raw data'!AM:AM,"NO",'Audit Raw data'!J:J,A:A,'Audit Raw data'!E:E,'Day wise agent'!F:F)</f>
        <v>0</v>
      </c>
      <c r="K2178" s="12" t="str">
        <f t="shared" si="33"/>
        <v xml:space="preserve"> </v>
      </c>
    </row>
    <row r="2179" spans="3:11" x14ac:dyDescent="0.35">
      <c r="C2179" s="32"/>
      <c r="F2179" s="32"/>
      <c r="G2179">
        <f>COUNTIFS('Audit Raw data'!J:J,A:A,'Audit Raw data'!E:E,F:F)</f>
        <v>0</v>
      </c>
      <c r="H2179" s="42" t="str">
        <f>IFERROR(SUMIFS('Audit Raw data'!BZ:BZ,'Audit Raw data'!J:J,A:A,'Audit Raw data'!E:E,F:F)/G2179,"-")</f>
        <v>-</v>
      </c>
      <c r="I2179">
        <f>COUNTIFS('Audit Raw data'!AM:AM,"Yes",'Audit Raw data'!J:J,A:A,'Audit Raw data'!E:E,'Day wise agent'!F:F)</f>
        <v>0</v>
      </c>
      <c r="J2179">
        <f>COUNTIFS('Audit Raw data'!AM:AM,"NO",'Audit Raw data'!J:J,A:A,'Audit Raw data'!E:E,'Day wise agent'!F:F)</f>
        <v>0</v>
      </c>
      <c r="K2179" s="12" t="str">
        <f t="shared" ref="K2179:K2242" si="34">IFERROR(I2179/G2179," ")</f>
        <v xml:space="preserve"> </v>
      </c>
    </row>
    <row r="2180" spans="3:11" x14ac:dyDescent="0.35">
      <c r="C2180" s="32"/>
      <c r="F2180" s="32"/>
      <c r="G2180">
        <f>COUNTIFS('Audit Raw data'!J:J,A:A,'Audit Raw data'!E:E,F:F)</f>
        <v>0</v>
      </c>
      <c r="H2180" s="42" t="str">
        <f>IFERROR(SUMIFS('Audit Raw data'!BZ:BZ,'Audit Raw data'!J:J,A:A,'Audit Raw data'!E:E,F:F)/G2180,"-")</f>
        <v>-</v>
      </c>
      <c r="I2180">
        <f>COUNTIFS('Audit Raw data'!AM:AM,"Yes",'Audit Raw data'!J:J,A:A,'Audit Raw data'!E:E,'Day wise agent'!F:F)</f>
        <v>0</v>
      </c>
      <c r="J2180">
        <f>COUNTIFS('Audit Raw data'!AM:AM,"NO",'Audit Raw data'!J:J,A:A,'Audit Raw data'!E:E,'Day wise agent'!F:F)</f>
        <v>0</v>
      </c>
      <c r="K2180" s="12" t="str">
        <f t="shared" si="34"/>
        <v xml:space="preserve"> </v>
      </c>
    </row>
    <row r="2181" spans="3:11" x14ac:dyDescent="0.35">
      <c r="C2181" s="32"/>
      <c r="F2181" s="32"/>
      <c r="G2181">
        <f>COUNTIFS('Audit Raw data'!J:J,A:A,'Audit Raw data'!E:E,F:F)</f>
        <v>0</v>
      </c>
      <c r="H2181" s="42" t="str">
        <f>IFERROR(SUMIFS('Audit Raw data'!BZ:BZ,'Audit Raw data'!J:J,A:A,'Audit Raw data'!E:E,F:F)/G2181,"-")</f>
        <v>-</v>
      </c>
      <c r="I2181">
        <f>COUNTIFS('Audit Raw data'!AM:AM,"Yes",'Audit Raw data'!J:J,A:A,'Audit Raw data'!E:E,'Day wise agent'!F:F)</f>
        <v>0</v>
      </c>
      <c r="J2181">
        <f>COUNTIFS('Audit Raw data'!AM:AM,"NO",'Audit Raw data'!J:J,A:A,'Audit Raw data'!E:E,'Day wise agent'!F:F)</f>
        <v>0</v>
      </c>
      <c r="K2181" s="12" t="str">
        <f t="shared" si="34"/>
        <v xml:space="preserve"> </v>
      </c>
    </row>
    <row r="2182" spans="3:11" x14ac:dyDescent="0.35">
      <c r="C2182" s="32"/>
      <c r="F2182" s="32"/>
      <c r="G2182">
        <f>COUNTIFS('Audit Raw data'!J:J,A:A,'Audit Raw data'!E:E,F:F)</f>
        <v>0</v>
      </c>
      <c r="H2182" s="42" t="str">
        <f>IFERROR(SUMIFS('Audit Raw data'!BZ:BZ,'Audit Raw data'!J:J,A:A,'Audit Raw data'!E:E,F:F)/G2182,"-")</f>
        <v>-</v>
      </c>
      <c r="I2182">
        <f>COUNTIFS('Audit Raw data'!AM:AM,"Yes",'Audit Raw data'!J:J,A:A,'Audit Raw data'!E:E,'Day wise agent'!F:F)</f>
        <v>0</v>
      </c>
      <c r="J2182">
        <f>COUNTIFS('Audit Raw data'!AM:AM,"NO",'Audit Raw data'!J:J,A:A,'Audit Raw data'!E:E,'Day wise agent'!F:F)</f>
        <v>0</v>
      </c>
      <c r="K2182" s="12" t="str">
        <f t="shared" si="34"/>
        <v xml:space="preserve"> </v>
      </c>
    </row>
    <row r="2183" spans="3:11" x14ac:dyDescent="0.35">
      <c r="C2183" s="32"/>
      <c r="F2183" s="32"/>
      <c r="G2183">
        <f>COUNTIFS('Audit Raw data'!J:J,A:A,'Audit Raw data'!E:E,F:F)</f>
        <v>0</v>
      </c>
      <c r="H2183" s="42" t="str">
        <f>IFERROR(SUMIFS('Audit Raw data'!BZ:BZ,'Audit Raw data'!J:J,A:A,'Audit Raw data'!E:E,F:F)/G2183,"-")</f>
        <v>-</v>
      </c>
      <c r="I2183">
        <f>COUNTIFS('Audit Raw data'!AM:AM,"Yes",'Audit Raw data'!J:J,A:A,'Audit Raw data'!E:E,'Day wise agent'!F:F)</f>
        <v>0</v>
      </c>
      <c r="J2183">
        <f>COUNTIFS('Audit Raw data'!AM:AM,"NO",'Audit Raw data'!J:J,A:A,'Audit Raw data'!E:E,'Day wise agent'!F:F)</f>
        <v>0</v>
      </c>
      <c r="K2183" s="12" t="str">
        <f t="shared" si="34"/>
        <v xml:space="preserve"> </v>
      </c>
    </row>
    <row r="2184" spans="3:11" x14ac:dyDescent="0.35">
      <c r="C2184" s="32"/>
      <c r="F2184" s="32"/>
      <c r="G2184">
        <f>COUNTIFS('Audit Raw data'!J:J,A:A,'Audit Raw data'!E:E,F:F)</f>
        <v>0</v>
      </c>
      <c r="H2184" s="42" t="str">
        <f>IFERROR(SUMIFS('Audit Raw data'!BZ:BZ,'Audit Raw data'!J:J,A:A,'Audit Raw data'!E:E,F:F)/G2184,"-")</f>
        <v>-</v>
      </c>
      <c r="I2184">
        <f>COUNTIFS('Audit Raw data'!AM:AM,"Yes",'Audit Raw data'!J:J,A:A,'Audit Raw data'!E:E,'Day wise agent'!F:F)</f>
        <v>0</v>
      </c>
      <c r="J2184">
        <f>COUNTIFS('Audit Raw data'!AM:AM,"NO",'Audit Raw data'!J:J,A:A,'Audit Raw data'!E:E,'Day wise agent'!F:F)</f>
        <v>0</v>
      </c>
      <c r="K2184" s="12" t="str">
        <f t="shared" si="34"/>
        <v xml:space="preserve"> </v>
      </c>
    </row>
    <row r="2185" spans="3:11" x14ac:dyDescent="0.35">
      <c r="C2185" s="32"/>
      <c r="F2185" s="32"/>
      <c r="G2185">
        <f>COUNTIFS('Audit Raw data'!J:J,A:A,'Audit Raw data'!E:E,F:F)</f>
        <v>0</v>
      </c>
      <c r="H2185" s="42" t="str">
        <f>IFERROR(SUMIFS('Audit Raw data'!BZ:BZ,'Audit Raw data'!J:J,A:A,'Audit Raw data'!E:E,F:F)/G2185,"-")</f>
        <v>-</v>
      </c>
      <c r="I2185">
        <f>COUNTIFS('Audit Raw data'!AM:AM,"Yes",'Audit Raw data'!J:J,A:A,'Audit Raw data'!E:E,'Day wise agent'!F:F)</f>
        <v>0</v>
      </c>
      <c r="J2185">
        <f>COUNTIFS('Audit Raw data'!AM:AM,"NO",'Audit Raw data'!J:J,A:A,'Audit Raw data'!E:E,'Day wise agent'!F:F)</f>
        <v>0</v>
      </c>
      <c r="K2185" s="12" t="str">
        <f t="shared" si="34"/>
        <v xml:space="preserve"> </v>
      </c>
    </row>
    <row r="2186" spans="3:11" x14ac:dyDescent="0.35">
      <c r="C2186" s="32"/>
      <c r="F2186" s="32"/>
      <c r="G2186">
        <f>COUNTIFS('Audit Raw data'!J:J,A:A,'Audit Raw data'!E:E,F:F)</f>
        <v>0</v>
      </c>
      <c r="H2186" s="42" t="str">
        <f>IFERROR(SUMIFS('Audit Raw data'!BZ:BZ,'Audit Raw data'!J:J,A:A,'Audit Raw data'!E:E,F:F)/G2186,"-")</f>
        <v>-</v>
      </c>
      <c r="I2186">
        <f>COUNTIFS('Audit Raw data'!AM:AM,"Yes",'Audit Raw data'!J:J,A:A,'Audit Raw data'!E:E,'Day wise agent'!F:F)</f>
        <v>0</v>
      </c>
      <c r="J2186">
        <f>COUNTIFS('Audit Raw data'!AM:AM,"NO",'Audit Raw data'!J:J,A:A,'Audit Raw data'!E:E,'Day wise agent'!F:F)</f>
        <v>0</v>
      </c>
      <c r="K2186" s="12" t="str">
        <f t="shared" si="34"/>
        <v xml:space="preserve"> </v>
      </c>
    </row>
    <row r="2187" spans="3:11" x14ac:dyDescent="0.35">
      <c r="C2187" s="32"/>
      <c r="F2187" s="32"/>
      <c r="G2187">
        <f>COUNTIFS('Audit Raw data'!J:J,A:A,'Audit Raw data'!E:E,F:F)</f>
        <v>0</v>
      </c>
      <c r="H2187" s="42" t="str">
        <f>IFERROR(SUMIFS('Audit Raw data'!BZ:BZ,'Audit Raw data'!J:J,A:A,'Audit Raw data'!E:E,F:F)/G2187,"-")</f>
        <v>-</v>
      </c>
      <c r="I2187">
        <f>COUNTIFS('Audit Raw data'!AM:AM,"Yes",'Audit Raw data'!J:J,A:A,'Audit Raw data'!E:E,'Day wise agent'!F:F)</f>
        <v>0</v>
      </c>
      <c r="J2187">
        <f>COUNTIFS('Audit Raw data'!AM:AM,"NO",'Audit Raw data'!J:J,A:A,'Audit Raw data'!E:E,'Day wise agent'!F:F)</f>
        <v>0</v>
      </c>
      <c r="K2187" s="12" t="str">
        <f t="shared" si="34"/>
        <v xml:space="preserve"> </v>
      </c>
    </row>
    <row r="2188" spans="3:11" x14ac:dyDescent="0.35">
      <c r="C2188" s="32"/>
      <c r="F2188" s="32"/>
      <c r="G2188">
        <f>COUNTIFS('Audit Raw data'!J:J,A:A,'Audit Raw data'!E:E,F:F)</f>
        <v>0</v>
      </c>
      <c r="H2188" s="42" t="str">
        <f>IFERROR(SUMIFS('Audit Raw data'!BZ:BZ,'Audit Raw data'!J:J,A:A,'Audit Raw data'!E:E,F:F)/G2188,"-")</f>
        <v>-</v>
      </c>
      <c r="I2188">
        <f>COUNTIFS('Audit Raw data'!AM:AM,"Yes",'Audit Raw data'!J:J,A:A,'Audit Raw data'!E:E,'Day wise agent'!F:F)</f>
        <v>0</v>
      </c>
      <c r="J2188">
        <f>COUNTIFS('Audit Raw data'!AM:AM,"NO",'Audit Raw data'!J:J,A:A,'Audit Raw data'!E:E,'Day wise agent'!F:F)</f>
        <v>0</v>
      </c>
      <c r="K2188" s="12" t="str">
        <f t="shared" si="34"/>
        <v xml:space="preserve"> </v>
      </c>
    </row>
    <row r="2189" spans="3:11" x14ac:dyDescent="0.35">
      <c r="C2189" s="32"/>
      <c r="F2189" s="32"/>
      <c r="G2189">
        <f>COUNTIFS('Audit Raw data'!J:J,A:A,'Audit Raw data'!E:E,F:F)</f>
        <v>0</v>
      </c>
      <c r="H2189" s="42" t="str">
        <f>IFERROR(SUMIFS('Audit Raw data'!BZ:BZ,'Audit Raw data'!J:J,A:A,'Audit Raw data'!E:E,F:F)/G2189,"-")</f>
        <v>-</v>
      </c>
      <c r="I2189">
        <f>COUNTIFS('Audit Raw data'!AM:AM,"Yes",'Audit Raw data'!J:J,A:A,'Audit Raw data'!E:E,'Day wise agent'!F:F)</f>
        <v>0</v>
      </c>
      <c r="J2189">
        <f>COUNTIFS('Audit Raw data'!AM:AM,"NO",'Audit Raw data'!J:J,A:A,'Audit Raw data'!E:E,'Day wise agent'!F:F)</f>
        <v>0</v>
      </c>
      <c r="K2189" s="12" t="str">
        <f t="shared" si="34"/>
        <v xml:space="preserve"> </v>
      </c>
    </row>
    <row r="2190" spans="3:11" x14ac:dyDescent="0.35">
      <c r="C2190" s="32"/>
      <c r="F2190" s="32"/>
      <c r="G2190">
        <f>COUNTIFS('Audit Raw data'!J:J,A:A,'Audit Raw data'!E:E,F:F)</f>
        <v>0</v>
      </c>
      <c r="H2190" s="42" t="str">
        <f>IFERROR(SUMIFS('Audit Raw data'!BZ:BZ,'Audit Raw data'!J:J,A:A,'Audit Raw data'!E:E,F:F)/G2190,"-")</f>
        <v>-</v>
      </c>
      <c r="I2190">
        <f>COUNTIFS('Audit Raw data'!AM:AM,"Yes",'Audit Raw data'!J:J,A:A,'Audit Raw data'!E:E,'Day wise agent'!F:F)</f>
        <v>0</v>
      </c>
      <c r="J2190">
        <f>COUNTIFS('Audit Raw data'!AM:AM,"NO",'Audit Raw data'!J:J,A:A,'Audit Raw data'!E:E,'Day wise agent'!F:F)</f>
        <v>0</v>
      </c>
      <c r="K2190" s="12" t="str">
        <f t="shared" si="34"/>
        <v xml:space="preserve"> </v>
      </c>
    </row>
    <row r="2191" spans="3:11" x14ac:dyDescent="0.35">
      <c r="C2191" s="32"/>
      <c r="F2191" s="32"/>
      <c r="G2191">
        <f>COUNTIFS('Audit Raw data'!J:J,A:A,'Audit Raw data'!E:E,F:F)</f>
        <v>0</v>
      </c>
      <c r="H2191" s="42" t="str">
        <f>IFERROR(SUMIFS('Audit Raw data'!BZ:BZ,'Audit Raw data'!J:J,A:A,'Audit Raw data'!E:E,F:F)/G2191,"-")</f>
        <v>-</v>
      </c>
      <c r="I2191">
        <f>COUNTIFS('Audit Raw data'!AM:AM,"Yes",'Audit Raw data'!J:J,A:A,'Audit Raw data'!E:E,'Day wise agent'!F:F)</f>
        <v>0</v>
      </c>
      <c r="J2191">
        <f>COUNTIFS('Audit Raw data'!AM:AM,"NO",'Audit Raw data'!J:J,A:A,'Audit Raw data'!E:E,'Day wise agent'!F:F)</f>
        <v>0</v>
      </c>
      <c r="K2191" s="12" t="str">
        <f t="shared" si="34"/>
        <v xml:space="preserve"> </v>
      </c>
    </row>
    <row r="2192" spans="3:11" x14ac:dyDescent="0.35">
      <c r="C2192" s="32"/>
      <c r="F2192" s="32"/>
      <c r="G2192">
        <f>COUNTIFS('Audit Raw data'!J:J,A:A,'Audit Raw data'!E:E,F:F)</f>
        <v>0</v>
      </c>
      <c r="H2192" s="42" t="str">
        <f>IFERROR(SUMIFS('Audit Raw data'!BZ:BZ,'Audit Raw data'!J:J,A:A,'Audit Raw data'!E:E,F:F)/G2192,"-")</f>
        <v>-</v>
      </c>
      <c r="I2192">
        <f>COUNTIFS('Audit Raw data'!AM:AM,"Yes",'Audit Raw data'!J:J,A:A,'Audit Raw data'!E:E,'Day wise agent'!F:F)</f>
        <v>0</v>
      </c>
      <c r="J2192">
        <f>COUNTIFS('Audit Raw data'!AM:AM,"NO",'Audit Raw data'!J:J,A:A,'Audit Raw data'!E:E,'Day wise agent'!F:F)</f>
        <v>0</v>
      </c>
      <c r="K2192" s="12" t="str">
        <f t="shared" si="34"/>
        <v xml:space="preserve"> </v>
      </c>
    </row>
    <row r="2193" spans="3:11" x14ac:dyDescent="0.35">
      <c r="C2193" s="32"/>
      <c r="F2193" s="32"/>
      <c r="G2193">
        <f>COUNTIFS('Audit Raw data'!J:J,A:A,'Audit Raw data'!E:E,F:F)</f>
        <v>0</v>
      </c>
      <c r="H2193" s="42" t="str">
        <f>IFERROR(SUMIFS('Audit Raw data'!BZ:BZ,'Audit Raw data'!J:J,A:A,'Audit Raw data'!E:E,F:F)/G2193,"-")</f>
        <v>-</v>
      </c>
      <c r="I2193">
        <f>COUNTIFS('Audit Raw data'!AM:AM,"Yes",'Audit Raw data'!J:J,A:A,'Audit Raw data'!E:E,'Day wise agent'!F:F)</f>
        <v>0</v>
      </c>
      <c r="J2193">
        <f>COUNTIFS('Audit Raw data'!AM:AM,"NO",'Audit Raw data'!J:J,A:A,'Audit Raw data'!E:E,'Day wise agent'!F:F)</f>
        <v>0</v>
      </c>
      <c r="K2193" s="12" t="str">
        <f t="shared" si="34"/>
        <v xml:space="preserve"> </v>
      </c>
    </row>
    <row r="2194" spans="3:11" x14ac:dyDescent="0.35">
      <c r="C2194" s="32"/>
      <c r="F2194" s="32"/>
      <c r="G2194">
        <f>COUNTIFS('Audit Raw data'!J:J,A:A,'Audit Raw data'!E:E,F:F)</f>
        <v>0</v>
      </c>
      <c r="H2194" s="42" t="str">
        <f>IFERROR(SUMIFS('Audit Raw data'!BZ:BZ,'Audit Raw data'!J:J,A:A,'Audit Raw data'!E:E,F:F)/G2194,"-")</f>
        <v>-</v>
      </c>
      <c r="I2194">
        <f>COUNTIFS('Audit Raw data'!AM:AM,"Yes",'Audit Raw data'!J:J,A:A,'Audit Raw data'!E:E,'Day wise agent'!F:F)</f>
        <v>0</v>
      </c>
      <c r="J2194">
        <f>COUNTIFS('Audit Raw data'!AM:AM,"NO",'Audit Raw data'!J:J,A:A,'Audit Raw data'!E:E,'Day wise agent'!F:F)</f>
        <v>0</v>
      </c>
      <c r="K2194" s="12" t="str">
        <f t="shared" si="34"/>
        <v xml:space="preserve"> </v>
      </c>
    </row>
    <row r="2195" spans="3:11" x14ac:dyDescent="0.35">
      <c r="C2195" s="32"/>
      <c r="F2195" s="32"/>
      <c r="G2195">
        <f>COUNTIFS('Audit Raw data'!J:J,A:A,'Audit Raw data'!E:E,F:F)</f>
        <v>0</v>
      </c>
      <c r="H2195" s="42" t="str">
        <f>IFERROR(SUMIFS('Audit Raw data'!BZ:BZ,'Audit Raw data'!J:J,A:A,'Audit Raw data'!E:E,F:F)/G2195,"-")</f>
        <v>-</v>
      </c>
      <c r="I2195">
        <f>COUNTIFS('Audit Raw data'!AM:AM,"Yes",'Audit Raw data'!J:J,A:A,'Audit Raw data'!E:E,'Day wise agent'!F:F)</f>
        <v>0</v>
      </c>
      <c r="J2195">
        <f>COUNTIFS('Audit Raw data'!AM:AM,"NO",'Audit Raw data'!J:J,A:A,'Audit Raw data'!E:E,'Day wise agent'!F:F)</f>
        <v>0</v>
      </c>
      <c r="K2195" s="12" t="str">
        <f t="shared" si="34"/>
        <v xml:space="preserve"> </v>
      </c>
    </row>
    <row r="2196" spans="3:11" x14ac:dyDescent="0.35">
      <c r="C2196" s="32"/>
      <c r="F2196" s="32"/>
      <c r="G2196">
        <f>COUNTIFS('Audit Raw data'!J:J,A:A,'Audit Raw data'!E:E,F:F)</f>
        <v>0</v>
      </c>
      <c r="H2196" s="42" t="str">
        <f>IFERROR(SUMIFS('Audit Raw data'!BZ:BZ,'Audit Raw data'!J:J,A:A,'Audit Raw data'!E:E,F:F)/G2196,"-")</f>
        <v>-</v>
      </c>
      <c r="I2196">
        <f>COUNTIFS('Audit Raw data'!AM:AM,"Yes",'Audit Raw data'!J:J,A:A,'Audit Raw data'!E:E,'Day wise agent'!F:F)</f>
        <v>0</v>
      </c>
      <c r="J2196">
        <f>COUNTIFS('Audit Raw data'!AM:AM,"NO",'Audit Raw data'!J:J,A:A,'Audit Raw data'!E:E,'Day wise agent'!F:F)</f>
        <v>0</v>
      </c>
      <c r="K2196" s="12" t="str">
        <f t="shared" si="34"/>
        <v xml:space="preserve"> </v>
      </c>
    </row>
    <row r="2197" spans="3:11" x14ac:dyDescent="0.35">
      <c r="C2197" s="32"/>
      <c r="F2197" s="32"/>
      <c r="G2197">
        <f>COUNTIFS('Audit Raw data'!J:J,A:A,'Audit Raw data'!E:E,F:F)</f>
        <v>0</v>
      </c>
      <c r="H2197" s="42" t="str">
        <f>IFERROR(SUMIFS('Audit Raw data'!BZ:BZ,'Audit Raw data'!J:J,A:A,'Audit Raw data'!E:E,F:F)/G2197,"-")</f>
        <v>-</v>
      </c>
      <c r="I2197">
        <f>COUNTIFS('Audit Raw data'!AM:AM,"Yes",'Audit Raw data'!J:J,A:A,'Audit Raw data'!E:E,'Day wise agent'!F:F)</f>
        <v>0</v>
      </c>
      <c r="J2197">
        <f>COUNTIFS('Audit Raw data'!AM:AM,"NO",'Audit Raw data'!J:J,A:A,'Audit Raw data'!E:E,'Day wise agent'!F:F)</f>
        <v>0</v>
      </c>
      <c r="K2197" s="12" t="str">
        <f t="shared" si="34"/>
        <v xml:space="preserve"> </v>
      </c>
    </row>
    <row r="2198" spans="3:11" x14ac:dyDescent="0.35">
      <c r="C2198" s="32"/>
      <c r="F2198" s="32"/>
      <c r="G2198">
        <f>COUNTIFS('Audit Raw data'!J:J,A:A,'Audit Raw data'!E:E,F:F)</f>
        <v>0</v>
      </c>
      <c r="H2198" s="42" t="str">
        <f>IFERROR(SUMIFS('Audit Raw data'!BZ:BZ,'Audit Raw data'!J:J,A:A,'Audit Raw data'!E:E,F:F)/G2198,"-")</f>
        <v>-</v>
      </c>
      <c r="I2198">
        <f>COUNTIFS('Audit Raw data'!AM:AM,"Yes",'Audit Raw data'!J:J,A:A,'Audit Raw data'!E:E,'Day wise agent'!F:F)</f>
        <v>0</v>
      </c>
      <c r="J2198">
        <f>COUNTIFS('Audit Raw data'!AM:AM,"NO",'Audit Raw data'!J:J,A:A,'Audit Raw data'!E:E,'Day wise agent'!F:F)</f>
        <v>0</v>
      </c>
      <c r="K2198" s="12" t="str">
        <f t="shared" si="34"/>
        <v xml:space="preserve"> </v>
      </c>
    </row>
    <row r="2199" spans="3:11" x14ac:dyDescent="0.35">
      <c r="C2199" s="32"/>
      <c r="F2199" s="32"/>
      <c r="G2199">
        <f>COUNTIFS('Audit Raw data'!J:J,A:A,'Audit Raw data'!E:E,F:F)</f>
        <v>0</v>
      </c>
      <c r="H2199" s="42" t="str">
        <f>IFERROR(SUMIFS('Audit Raw data'!BZ:BZ,'Audit Raw data'!J:J,A:A,'Audit Raw data'!E:E,F:F)/G2199,"-")</f>
        <v>-</v>
      </c>
      <c r="I2199">
        <f>COUNTIFS('Audit Raw data'!AM:AM,"Yes",'Audit Raw data'!J:J,A:A,'Audit Raw data'!E:E,'Day wise agent'!F:F)</f>
        <v>0</v>
      </c>
      <c r="J2199">
        <f>COUNTIFS('Audit Raw data'!AM:AM,"NO",'Audit Raw data'!J:J,A:A,'Audit Raw data'!E:E,'Day wise agent'!F:F)</f>
        <v>0</v>
      </c>
      <c r="K2199" s="12" t="str">
        <f t="shared" si="34"/>
        <v xml:space="preserve"> </v>
      </c>
    </row>
    <row r="2200" spans="3:11" x14ac:dyDescent="0.35">
      <c r="C2200" s="32"/>
      <c r="F2200" s="32"/>
      <c r="G2200">
        <f>COUNTIFS('Audit Raw data'!J:J,A:A,'Audit Raw data'!E:E,F:F)</f>
        <v>0</v>
      </c>
      <c r="H2200" s="42" t="str">
        <f>IFERROR(SUMIFS('Audit Raw data'!BZ:BZ,'Audit Raw data'!J:J,A:A,'Audit Raw data'!E:E,F:F)/G2200,"-")</f>
        <v>-</v>
      </c>
      <c r="I2200">
        <f>COUNTIFS('Audit Raw data'!AM:AM,"Yes",'Audit Raw data'!J:J,A:A,'Audit Raw data'!E:E,'Day wise agent'!F:F)</f>
        <v>0</v>
      </c>
      <c r="J2200">
        <f>COUNTIFS('Audit Raw data'!AM:AM,"NO",'Audit Raw data'!J:J,A:A,'Audit Raw data'!E:E,'Day wise agent'!F:F)</f>
        <v>0</v>
      </c>
      <c r="K2200" s="12" t="str">
        <f t="shared" si="34"/>
        <v xml:space="preserve"> </v>
      </c>
    </row>
    <row r="2201" spans="3:11" x14ac:dyDescent="0.35">
      <c r="C2201" s="32"/>
      <c r="F2201" s="32"/>
      <c r="G2201">
        <f>COUNTIFS('Audit Raw data'!J:J,A:A,'Audit Raw data'!E:E,F:F)</f>
        <v>0</v>
      </c>
      <c r="H2201" s="42" t="str">
        <f>IFERROR(SUMIFS('Audit Raw data'!BZ:BZ,'Audit Raw data'!J:J,A:A,'Audit Raw data'!E:E,F:F)/G2201,"-")</f>
        <v>-</v>
      </c>
      <c r="I2201">
        <f>COUNTIFS('Audit Raw data'!AM:AM,"Yes",'Audit Raw data'!J:J,A:A,'Audit Raw data'!E:E,'Day wise agent'!F:F)</f>
        <v>0</v>
      </c>
      <c r="J2201">
        <f>COUNTIFS('Audit Raw data'!AM:AM,"NO",'Audit Raw data'!J:J,A:A,'Audit Raw data'!E:E,'Day wise agent'!F:F)</f>
        <v>0</v>
      </c>
      <c r="K2201" s="12" t="str">
        <f t="shared" si="34"/>
        <v xml:space="preserve"> </v>
      </c>
    </row>
    <row r="2202" spans="3:11" x14ac:dyDescent="0.35">
      <c r="C2202" s="32"/>
      <c r="F2202" s="32"/>
      <c r="G2202">
        <f>COUNTIFS('Audit Raw data'!J:J,A:A,'Audit Raw data'!E:E,F:F)</f>
        <v>0</v>
      </c>
      <c r="H2202" s="42" t="str">
        <f>IFERROR(SUMIFS('Audit Raw data'!BZ:BZ,'Audit Raw data'!J:J,A:A,'Audit Raw data'!E:E,F:F)/G2202,"-")</f>
        <v>-</v>
      </c>
      <c r="I2202">
        <f>COUNTIFS('Audit Raw data'!AM:AM,"Yes",'Audit Raw data'!J:J,A:A,'Audit Raw data'!E:E,'Day wise agent'!F:F)</f>
        <v>0</v>
      </c>
      <c r="J2202">
        <f>COUNTIFS('Audit Raw data'!AM:AM,"NO",'Audit Raw data'!J:J,A:A,'Audit Raw data'!E:E,'Day wise agent'!F:F)</f>
        <v>0</v>
      </c>
      <c r="K2202" s="12" t="str">
        <f t="shared" si="34"/>
        <v xml:space="preserve"> </v>
      </c>
    </row>
    <row r="2203" spans="3:11" x14ac:dyDescent="0.35">
      <c r="C2203" s="32"/>
      <c r="F2203" s="32"/>
      <c r="G2203">
        <f>COUNTIFS('Audit Raw data'!J:J,A:A,'Audit Raw data'!E:E,F:F)</f>
        <v>0</v>
      </c>
      <c r="H2203" s="42" t="str">
        <f>IFERROR(SUMIFS('Audit Raw data'!BZ:BZ,'Audit Raw data'!J:J,A:A,'Audit Raw data'!E:E,F:F)/G2203,"-")</f>
        <v>-</v>
      </c>
      <c r="I2203">
        <f>COUNTIFS('Audit Raw data'!AM:AM,"Yes",'Audit Raw data'!J:J,A:A,'Audit Raw data'!E:E,'Day wise agent'!F:F)</f>
        <v>0</v>
      </c>
      <c r="J2203">
        <f>COUNTIFS('Audit Raw data'!AM:AM,"NO",'Audit Raw data'!J:J,A:A,'Audit Raw data'!E:E,'Day wise agent'!F:F)</f>
        <v>0</v>
      </c>
      <c r="K2203" s="12" t="str">
        <f t="shared" si="34"/>
        <v xml:space="preserve"> </v>
      </c>
    </row>
    <row r="2204" spans="3:11" x14ac:dyDescent="0.35">
      <c r="C2204" s="32"/>
      <c r="F2204" s="32"/>
      <c r="G2204">
        <f>COUNTIFS('Audit Raw data'!J:J,A:A,'Audit Raw data'!E:E,F:F)</f>
        <v>0</v>
      </c>
      <c r="H2204" s="42" t="str">
        <f>IFERROR(SUMIFS('Audit Raw data'!BZ:BZ,'Audit Raw data'!J:J,A:A,'Audit Raw data'!E:E,F:F)/G2204,"-")</f>
        <v>-</v>
      </c>
      <c r="I2204">
        <f>COUNTIFS('Audit Raw data'!AM:AM,"Yes",'Audit Raw data'!J:J,A:A,'Audit Raw data'!E:E,'Day wise agent'!F:F)</f>
        <v>0</v>
      </c>
      <c r="J2204">
        <f>COUNTIFS('Audit Raw data'!AM:AM,"NO",'Audit Raw data'!J:J,A:A,'Audit Raw data'!E:E,'Day wise agent'!F:F)</f>
        <v>0</v>
      </c>
      <c r="K2204" s="12" t="str">
        <f t="shared" si="34"/>
        <v xml:space="preserve"> </v>
      </c>
    </row>
    <row r="2205" spans="3:11" x14ac:dyDescent="0.35">
      <c r="C2205" s="32"/>
      <c r="F2205" s="32"/>
      <c r="G2205">
        <f>COUNTIFS('Audit Raw data'!J:J,A:A,'Audit Raw data'!E:E,F:F)</f>
        <v>0</v>
      </c>
      <c r="H2205" s="42" t="str">
        <f>IFERROR(SUMIFS('Audit Raw data'!BZ:BZ,'Audit Raw data'!J:J,A:A,'Audit Raw data'!E:E,F:F)/G2205,"-")</f>
        <v>-</v>
      </c>
      <c r="I2205">
        <f>COUNTIFS('Audit Raw data'!AM:AM,"Yes",'Audit Raw data'!J:J,A:A,'Audit Raw data'!E:E,'Day wise agent'!F:F)</f>
        <v>0</v>
      </c>
      <c r="J2205">
        <f>COUNTIFS('Audit Raw data'!AM:AM,"NO",'Audit Raw data'!J:J,A:A,'Audit Raw data'!E:E,'Day wise agent'!F:F)</f>
        <v>0</v>
      </c>
      <c r="K2205" s="12" t="str">
        <f t="shared" si="34"/>
        <v xml:space="preserve"> </v>
      </c>
    </row>
    <row r="2206" spans="3:11" x14ac:dyDescent="0.35">
      <c r="C2206" s="32"/>
      <c r="F2206" s="32"/>
      <c r="G2206">
        <f>COUNTIFS('Audit Raw data'!J:J,A:A,'Audit Raw data'!E:E,F:F)</f>
        <v>0</v>
      </c>
      <c r="H2206" s="42" t="str">
        <f>IFERROR(SUMIFS('Audit Raw data'!BZ:BZ,'Audit Raw data'!J:J,A:A,'Audit Raw data'!E:E,F:F)/G2206,"-")</f>
        <v>-</v>
      </c>
      <c r="I2206">
        <f>COUNTIFS('Audit Raw data'!AM:AM,"Yes",'Audit Raw data'!J:J,A:A,'Audit Raw data'!E:E,'Day wise agent'!F:F)</f>
        <v>0</v>
      </c>
      <c r="J2206">
        <f>COUNTIFS('Audit Raw data'!AM:AM,"NO",'Audit Raw data'!J:J,A:A,'Audit Raw data'!E:E,'Day wise agent'!F:F)</f>
        <v>0</v>
      </c>
      <c r="K2206" s="12" t="str">
        <f t="shared" si="34"/>
        <v xml:space="preserve"> </v>
      </c>
    </row>
    <row r="2207" spans="3:11" x14ac:dyDescent="0.35">
      <c r="C2207" s="32"/>
      <c r="F2207" s="32"/>
      <c r="G2207">
        <f>COUNTIFS('Audit Raw data'!J:J,A:A,'Audit Raw data'!E:E,F:F)</f>
        <v>0</v>
      </c>
      <c r="H2207" s="42" t="str">
        <f>IFERROR(SUMIFS('Audit Raw data'!BZ:BZ,'Audit Raw data'!J:J,A:A,'Audit Raw data'!E:E,F:F)/G2207,"-")</f>
        <v>-</v>
      </c>
      <c r="I2207">
        <f>COUNTIFS('Audit Raw data'!AM:AM,"Yes",'Audit Raw data'!J:J,A:A,'Audit Raw data'!E:E,'Day wise agent'!F:F)</f>
        <v>0</v>
      </c>
      <c r="J2207">
        <f>COUNTIFS('Audit Raw data'!AM:AM,"NO",'Audit Raw data'!J:J,A:A,'Audit Raw data'!E:E,'Day wise agent'!F:F)</f>
        <v>0</v>
      </c>
      <c r="K2207" s="12" t="str">
        <f t="shared" si="34"/>
        <v xml:space="preserve"> </v>
      </c>
    </row>
    <row r="2208" spans="3:11" x14ac:dyDescent="0.35">
      <c r="C2208" s="32"/>
      <c r="F2208" s="32"/>
      <c r="G2208">
        <f>COUNTIFS('Audit Raw data'!J:J,A:A,'Audit Raw data'!E:E,F:F)</f>
        <v>0</v>
      </c>
      <c r="H2208" s="42" t="str">
        <f>IFERROR(SUMIFS('Audit Raw data'!BZ:BZ,'Audit Raw data'!J:J,A:A,'Audit Raw data'!E:E,F:F)/G2208,"-")</f>
        <v>-</v>
      </c>
      <c r="I2208">
        <f>COUNTIFS('Audit Raw data'!AM:AM,"Yes",'Audit Raw data'!J:J,A:A,'Audit Raw data'!E:E,'Day wise agent'!F:F)</f>
        <v>0</v>
      </c>
      <c r="J2208">
        <f>COUNTIFS('Audit Raw data'!AM:AM,"NO",'Audit Raw data'!J:J,A:A,'Audit Raw data'!E:E,'Day wise agent'!F:F)</f>
        <v>0</v>
      </c>
      <c r="K2208" s="12" t="str">
        <f t="shared" si="34"/>
        <v xml:space="preserve"> </v>
      </c>
    </row>
    <row r="2209" spans="3:11" x14ac:dyDescent="0.35">
      <c r="C2209" s="32"/>
      <c r="F2209" s="32"/>
      <c r="G2209">
        <f>COUNTIFS('Audit Raw data'!J:J,A:A,'Audit Raw data'!E:E,F:F)</f>
        <v>0</v>
      </c>
      <c r="H2209" s="42" t="str">
        <f>IFERROR(SUMIFS('Audit Raw data'!BZ:BZ,'Audit Raw data'!J:J,A:A,'Audit Raw data'!E:E,F:F)/G2209,"-")</f>
        <v>-</v>
      </c>
      <c r="I2209">
        <f>COUNTIFS('Audit Raw data'!AM:AM,"Yes",'Audit Raw data'!J:J,A:A,'Audit Raw data'!E:E,'Day wise agent'!F:F)</f>
        <v>0</v>
      </c>
      <c r="J2209">
        <f>COUNTIFS('Audit Raw data'!AM:AM,"NO",'Audit Raw data'!J:J,A:A,'Audit Raw data'!E:E,'Day wise agent'!F:F)</f>
        <v>0</v>
      </c>
      <c r="K2209" s="12" t="str">
        <f t="shared" si="34"/>
        <v xml:space="preserve"> </v>
      </c>
    </row>
    <row r="2210" spans="3:11" x14ac:dyDescent="0.35">
      <c r="C2210" s="32"/>
      <c r="F2210" s="32"/>
      <c r="G2210">
        <f>COUNTIFS('Audit Raw data'!J:J,A:A,'Audit Raw data'!E:E,F:F)</f>
        <v>0</v>
      </c>
      <c r="H2210" s="42" t="str">
        <f>IFERROR(SUMIFS('Audit Raw data'!BZ:BZ,'Audit Raw data'!J:J,A:A,'Audit Raw data'!E:E,F:F)/G2210,"-")</f>
        <v>-</v>
      </c>
      <c r="I2210">
        <f>COUNTIFS('Audit Raw data'!AM:AM,"Yes",'Audit Raw data'!J:J,A:A,'Audit Raw data'!E:E,'Day wise agent'!F:F)</f>
        <v>0</v>
      </c>
      <c r="J2210">
        <f>COUNTIFS('Audit Raw data'!AM:AM,"NO",'Audit Raw data'!J:J,A:A,'Audit Raw data'!E:E,'Day wise agent'!F:F)</f>
        <v>0</v>
      </c>
      <c r="K2210" s="12" t="str">
        <f t="shared" si="34"/>
        <v xml:space="preserve"> </v>
      </c>
    </row>
    <row r="2211" spans="3:11" x14ac:dyDescent="0.35">
      <c r="C2211" s="32"/>
      <c r="F2211" s="32"/>
      <c r="G2211">
        <f>COUNTIFS('Audit Raw data'!J:J,A:A,'Audit Raw data'!E:E,F:F)</f>
        <v>0</v>
      </c>
      <c r="H2211" s="42" t="str">
        <f>IFERROR(SUMIFS('Audit Raw data'!BZ:BZ,'Audit Raw data'!J:J,A:A,'Audit Raw data'!E:E,F:F)/G2211,"-")</f>
        <v>-</v>
      </c>
      <c r="I2211">
        <f>COUNTIFS('Audit Raw data'!AM:AM,"Yes",'Audit Raw data'!J:J,A:A,'Audit Raw data'!E:E,'Day wise agent'!F:F)</f>
        <v>0</v>
      </c>
      <c r="J2211">
        <f>COUNTIFS('Audit Raw data'!AM:AM,"NO",'Audit Raw data'!J:J,A:A,'Audit Raw data'!E:E,'Day wise agent'!F:F)</f>
        <v>0</v>
      </c>
      <c r="K2211" s="12" t="str">
        <f t="shared" si="34"/>
        <v xml:space="preserve"> </v>
      </c>
    </row>
    <row r="2212" spans="3:11" x14ac:dyDescent="0.35">
      <c r="C2212" s="32"/>
      <c r="F2212" s="32"/>
      <c r="G2212">
        <f>COUNTIFS('Audit Raw data'!J:J,A:A,'Audit Raw data'!E:E,F:F)</f>
        <v>0</v>
      </c>
      <c r="H2212" s="42" t="str">
        <f>IFERROR(SUMIFS('Audit Raw data'!BZ:BZ,'Audit Raw data'!J:J,A:A,'Audit Raw data'!E:E,F:F)/G2212,"-")</f>
        <v>-</v>
      </c>
      <c r="I2212">
        <f>COUNTIFS('Audit Raw data'!AM:AM,"Yes",'Audit Raw data'!J:J,A:A,'Audit Raw data'!E:E,'Day wise agent'!F:F)</f>
        <v>0</v>
      </c>
      <c r="J2212">
        <f>COUNTIFS('Audit Raw data'!AM:AM,"NO",'Audit Raw data'!J:J,A:A,'Audit Raw data'!E:E,'Day wise agent'!F:F)</f>
        <v>0</v>
      </c>
      <c r="K2212" s="12" t="str">
        <f t="shared" si="34"/>
        <v xml:space="preserve"> </v>
      </c>
    </row>
    <row r="2213" spans="3:11" x14ac:dyDescent="0.35">
      <c r="C2213" s="32"/>
      <c r="F2213" s="32"/>
      <c r="G2213">
        <f>COUNTIFS('Audit Raw data'!J:J,A:A,'Audit Raw data'!E:E,F:F)</f>
        <v>0</v>
      </c>
      <c r="H2213" s="42" t="str">
        <f>IFERROR(SUMIFS('Audit Raw data'!BZ:BZ,'Audit Raw data'!J:J,A:A,'Audit Raw data'!E:E,F:F)/G2213,"-")</f>
        <v>-</v>
      </c>
      <c r="I2213">
        <f>COUNTIFS('Audit Raw data'!AM:AM,"Yes",'Audit Raw data'!J:J,A:A,'Audit Raw data'!E:E,'Day wise agent'!F:F)</f>
        <v>0</v>
      </c>
      <c r="J2213">
        <f>COUNTIFS('Audit Raw data'!AM:AM,"NO",'Audit Raw data'!J:J,A:A,'Audit Raw data'!E:E,'Day wise agent'!F:F)</f>
        <v>0</v>
      </c>
      <c r="K2213" s="12" t="str">
        <f t="shared" si="34"/>
        <v xml:space="preserve"> </v>
      </c>
    </row>
    <row r="2214" spans="3:11" x14ac:dyDescent="0.35">
      <c r="C2214" s="32"/>
      <c r="F2214" s="32"/>
      <c r="G2214">
        <f>COUNTIFS('Audit Raw data'!J:J,A:A,'Audit Raw data'!E:E,F:F)</f>
        <v>0</v>
      </c>
      <c r="H2214" s="42" t="str">
        <f>IFERROR(SUMIFS('Audit Raw data'!BZ:BZ,'Audit Raw data'!J:J,A:A,'Audit Raw data'!E:E,F:F)/G2214,"-")</f>
        <v>-</v>
      </c>
      <c r="I2214">
        <f>COUNTIFS('Audit Raw data'!AM:AM,"Yes",'Audit Raw data'!J:J,A:A,'Audit Raw data'!E:E,'Day wise agent'!F:F)</f>
        <v>0</v>
      </c>
      <c r="J2214">
        <f>COUNTIFS('Audit Raw data'!AM:AM,"NO",'Audit Raw data'!J:J,A:A,'Audit Raw data'!E:E,'Day wise agent'!F:F)</f>
        <v>0</v>
      </c>
      <c r="K2214" s="12" t="str">
        <f t="shared" si="34"/>
        <v xml:space="preserve"> </v>
      </c>
    </row>
    <row r="2215" spans="3:11" x14ac:dyDescent="0.35">
      <c r="C2215" s="32"/>
      <c r="F2215" s="32"/>
      <c r="G2215">
        <f>COUNTIFS('Audit Raw data'!J:J,A:A,'Audit Raw data'!E:E,F:F)</f>
        <v>0</v>
      </c>
      <c r="H2215" s="42" t="str">
        <f>IFERROR(SUMIFS('Audit Raw data'!BZ:BZ,'Audit Raw data'!J:J,A:A,'Audit Raw data'!E:E,F:F)/G2215,"-")</f>
        <v>-</v>
      </c>
      <c r="I2215">
        <f>COUNTIFS('Audit Raw data'!AM:AM,"Yes",'Audit Raw data'!J:J,A:A,'Audit Raw data'!E:E,'Day wise agent'!F:F)</f>
        <v>0</v>
      </c>
      <c r="J2215">
        <f>COUNTIFS('Audit Raw data'!AM:AM,"NO",'Audit Raw data'!J:J,A:A,'Audit Raw data'!E:E,'Day wise agent'!F:F)</f>
        <v>0</v>
      </c>
      <c r="K2215" s="12" t="str">
        <f t="shared" si="34"/>
        <v xml:space="preserve"> </v>
      </c>
    </row>
    <row r="2216" spans="3:11" x14ac:dyDescent="0.35">
      <c r="C2216" s="32"/>
      <c r="F2216" s="32"/>
      <c r="G2216">
        <f>COUNTIFS('Audit Raw data'!J:J,A:A,'Audit Raw data'!E:E,F:F)</f>
        <v>0</v>
      </c>
      <c r="H2216" s="42" t="str">
        <f>IFERROR(SUMIFS('Audit Raw data'!BZ:BZ,'Audit Raw data'!J:J,A:A,'Audit Raw data'!E:E,F:F)/G2216,"-")</f>
        <v>-</v>
      </c>
      <c r="I2216">
        <f>COUNTIFS('Audit Raw data'!AM:AM,"Yes",'Audit Raw data'!J:J,A:A,'Audit Raw data'!E:E,'Day wise agent'!F:F)</f>
        <v>0</v>
      </c>
      <c r="J2216">
        <f>COUNTIFS('Audit Raw data'!AM:AM,"NO",'Audit Raw data'!J:J,A:A,'Audit Raw data'!E:E,'Day wise agent'!F:F)</f>
        <v>0</v>
      </c>
      <c r="K2216" s="12" t="str">
        <f t="shared" si="34"/>
        <v xml:space="preserve"> </v>
      </c>
    </row>
    <row r="2217" spans="3:11" x14ac:dyDescent="0.35">
      <c r="C2217" s="32"/>
      <c r="F2217" s="32"/>
      <c r="G2217">
        <f>COUNTIFS('Audit Raw data'!J:J,A:A,'Audit Raw data'!E:E,F:F)</f>
        <v>0</v>
      </c>
      <c r="H2217" s="42" t="str">
        <f>IFERROR(SUMIFS('Audit Raw data'!BZ:BZ,'Audit Raw data'!J:J,A:A,'Audit Raw data'!E:E,F:F)/G2217,"-")</f>
        <v>-</v>
      </c>
      <c r="I2217">
        <f>COUNTIFS('Audit Raw data'!AM:AM,"Yes",'Audit Raw data'!J:J,A:A,'Audit Raw data'!E:E,'Day wise agent'!F:F)</f>
        <v>0</v>
      </c>
      <c r="J2217">
        <f>COUNTIFS('Audit Raw data'!AM:AM,"NO",'Audit Raw data'!J:J,A:A,'Audit Raw data'!E:E,'Day wise agent'!F:F)</f>
        <v>0</v>
      </c>
      <c r="K2217" s="12" t="str">
        <f t="shared" si="34"/>
        <v xml:space="preserve"> </v>
      </c>
    </row>
    <row r="2218" spans="3:11" x14ac:dyDescent="0.35">
      <c r="C2218" s="32"/>
      <c r="F2218" s="32"/>
      <c r="G2218">
        <f>COUNTIFS('Audit Raw data'!J:J,A:A,'Audit Raw data'!E:E,F:F)</f>
        <v>0</v>
      </c>
      <c r="H2218" s="42" t="str">
        <f>IFERROR(SUMIFS('Audit Raw data'!BZ:BZ,'Audit Raw data'!J:J,A:A,'Audit Raw data'!E:E,F:F)/G2218,"-")</f>
        <v>-</v>
      </c>
      <c r="I2218">
        <f>COUNTIFS('Audit Raw data'!AM:AM,"Yes",'Audit Raw data'!J:J,A:A,'Audit Raw data'!E:E,'Day wise agent'!F:F)</f>
        <v>0</v>
      </c>
      <c r="J2218">
        <f>COUNTIFS('Audit Raw data'!AM:AM,"NO",'Audit Raw data'!J:J,A:A,'Audit Raw data'!E:E,'Day wise agent'!F:F)</f>
        <v>0</v>
      </c>
      <c r="K2218" s="12" t="str">
        <f t="shared" si="34"/>
        <v xml:space="preserve"> </v>
      </c>
    </row>
    <row r="2219" spans="3:11" x14ac:dyDescent="0.35">
      <c r="C2219" s="32"/>
      <c r="F2219" s="32"/>
      <c r="G2219">
        <f>COUNTIFS('Audit Raw data'!J:J,A:A,'Audit Raw data'!E:E,F:F)</f>
        <v>0</v>
      </c>
      <c r="H2219" s="42" t="str">
        <f>IFERROR(SUMIFS('Audit Raw data'!BZ:BZ,'Audit Raw data'!J:J,A:A,'Audit Raw data'!E:E,F:F)/G2219,"-")</f>
        <v>-</v>
      </c>
      <c r="I2219">
        <f>COUNTIFS('Audit Raw data'!AM:AM,"Yes",'Audit Raw data'!J:J,A:A,'Audit Raw data'!E:E,'Day wise agent'!F:F)</f>
        <v>0</v>
      </c>
      <c r="J2219">
        <f>COUNTIFS('Audit Raw data'!AM:AM,"NO",'Audit Raw data'!J:J,A:A,'Audit Raw data'!E:E,'Day wise agent'!F:F)</f>
        <v>0</v>
      </c>
      <c r="K2219" s="12" t="str">
        <f t="shared" si="34"/>
        <v xml:space="preserve"> </v>
      </c>
    </row>
    <row r="2220" spans="3:11" x14ac:dyDescent="0.35">
      <c r="C2220" s="32"/>
      <c r="F2220" s="32"/>
      <c r="G2220">
        <f>COUNTIFS('Audit Raw data'!J:J,A:A,'Audit Raw data'!E:E,F:F)</f>
        <v>0</v>
      </c>
      <c r="H2220" s="42" t="str">
        <f>IFERROR(SUMIFS('Audit Raw data'!BZ:BZ,'Audit Raw data'!J:J,A:A,'Audit Raw data'!E:E,F:F)/G2220,"-")</f>
        <v>-</v>
      </c>
      <c r="I2220">
        <f>COUNTIFS('Audit Raw data'!AM:AM,"Yes",'Audit Raw data'!J:J,A:A,'Audit Raw data'!E:E,'Day wise agent'!F:F)</f>
        <v>0</v>
      </c>
      <c r="J2220">
        <f>COUNTIFS('Audit Raw data'!AM:AM,"NO",'Audit Raw data'!J:J,A:A,'Audit Raw data'!E:E,'Day wise agent'!F:F)</f>
        <v>0</v>
      </c>
      <c r="K2220" s="12" t="str">
        <f t="shared" si="34"/>
        <v xml:space="preserve"> </v>
      </c>
    </row>
    <row r="2221" spans="3:11" x14ac:dyDescent="0.35">
      <c r="C2221" s="32"/>
      <c r="F2221" s="32"/>
      <c r="G2221">
        <f>COUNTIFS('Audit Raw data'!J:J,A:A,'Audit Raw data'!E:E,F:F)</f>
        <v>0</v>
      </c>
      <c r="H2221" s="42" t="str">
        <f>IFERROR(SUMIFS('Audit Raw data'!BZ:BZ,'Audit Raw data'!J:J,A:A,'Audit Raw data'!E:E,F:F)/G2221,"-")</f>
        <v>-</v>
      </c>
      <c r="I2221">
        <f>COUNTIFS('Audit Raw data'!AM:AM,"Yes",'Audit Raw data'!J:J,A:A,'Audit Raw data'!E:E,'Day wise agent'!F:F)</f>
        <v>0</v>
      </c>
      <c r="J2221">
        <f>COUNTIFS('Audit Raw data'!AM:AM,"NO",'Audit Raw data'!J:J,A:A,'Audit Raw data'!E:E,'Day wise agent'!F:F)</f>
        <v>0</v>
      </c>
      <c r="K2221" s="12" t="str">
        <f t="shared" si="34"/>
        <v xml:space="preserve"> </v>
      </c>
    </row>
    <row r="2222" spans="3:11" x14ac:dyDescent="0.35">
      <c r="C2222" s="32"/>
      <c r="F2222" s="32"/>
      <c r="G2222">
        <f>COUNTIFS('Audit Raw data'!J:J,A:A,'Audit Raw data'!E:E,F:F)</f>
        <v>0</v>
      </c>
      <c r="H2222" s="42" t="str">
        <f>IFERROR(SUMIFS('Audit Raw data'!BZ:BZ,'Audit Raw data'!J:J,A:A,'Audit Raw data'!E:E,F:F)/G2222,"-")</f>
        <v>-</v>
      </c>
      <c r="I2222">
        <f>COUNTIFS('Audit Raw data'!AM:AM,"Yes",'Audit Raw data'!J:J,A:A,'Audit Raw data'!E:E,'Day wise agent'!F:F)</f>
        <v>0</v>
      </c>
      <c r="J2222">
        <f>COUNTIFS('Audit Raw data'!AM:AM,"NO",'Audit Raw data'!J:J,A:A,'Audit Raw data'!E:E,'Day wise agent'!F:F)</f>
        <v>0</v>
      </c>
      <c r="K2222" s="12" t="str">
        <f t="shared" si="34"/>
        <v xml:space="preserve"> </v>
      </c>
    </row>
    <row r="2223" spans="3:11" x14ac:dyDescent="0.35">
      <c r="C2223" s="32"/>
      <c r="F2223" s="32"/>
      <c r="G2223">
        <f>COUNTIFS('Audit Raw data'!J:J,A:A,'Audit Raw data'!E:E,F:F)</f>
        <v>0</v>
      </c>
      <c r="H2223" s="42" t="str">
        <f>IFERROR(SUMIFS('Audit Raw data'!BZ:BZ,'Audit Raw data'!J:J,A:A,'Audit Raw data'!E:E,F:F)/G2223,"-")</f>
        <v>-</v>
      </c>
      <c r="I2223">
        <f>COUNTIFS('Audit Raw data'!AM:AM,"Yes",'Audit Raw data'!J:J,A:A,'Audit Raw data'!E:E,'Day wise agent'!F:F)</f>
        <v>0</v>
      </c>
      <c r="J2223">
        <f>COUNTIFS('Audit Raw data'!AM:AM,"NO",'Audit Raw data'!J:J,A:A,'Audit Raw data'!E:E,'Day wise agent'!F:F)</f>
        <v>0</v>
      </c>
      <c r="K2223" s="12" t="str">
        <f t="shared" si="34"/>
        <v xml:space="preserve"> </v>
      </c>
    </row>
    <row r="2224" spans="3:11" x14ac:dyDescent="0.35">
      <c r="C2224" s="32"/>
      <c r="F2224" s="32"/>
      <c r="G2224">
        <f>COUNTIFS('Audit Raw data'!J:J,A:A,'Audit Raw data'!E:E,F:F)</f>
        <v>0</v>
      </c>
      <c r="H2224" s="42" t="str">
        <f>IFERROR(SUMIFS('Audit Raw data'!BZ:BZ,'Audit Raw data'!J:J,A:A,'Audit Raw data'!E:E,F:F)/G2224,"-")</f>
        <v>-</v>
      </c>
      <c r="I2224">
        <f>COUNTIFS('Audit Raw data'!AM:AM,"Yes",'Audit Raw data'!J:J,A:A,'Audit Raw data'!E:E,'Day wise agent'!F:F)</f>
        <v>0</v>
      </c>
      <c r="J2224">
        <f>COUNTIFS('Audit Raw data'!AM:AM,"NO",'Audit Raw data'!J:J,A:A,'Audit Raw data'!E:E,'Day wise agent'!F:F)</f>
        <v>0</v>
      </c>
      <c r="K2224" s="12" t="str">
        <f t="shared" si="34"/>
        <v xml:space="preserve"> </v>
      </c>
    </row>
    <row r="2225" spans="3:11" x14ac:dyDescent="0.35">
      <c r="C2225" s="32"/>
      <c r="F2225" s="32"/>
      <c r="G2225">
        <f>COUNTIFS('Audit Raw data'!J:J,A:A,'Audit Raw data'!E:E,F:F)</f>
        <v>0</v>
      </c>
      <c r="H2225" s="42" t="str">
        <f>IFERROR(SUMIFS('Audit Raw data'!BZ:BZ,'Audit Raw data'!J:J,A:A,'Audit Raw data'!E:E,F:F)/G2225,"-")</f>
        <v>-</v>
      </c>
      <c r="I2225">
        <f>COUNTIFS('Audit Raw data'!AM:AM,"Yes",'Audit Raw data'!J:J,A:A,'Audit Raw data'!E:E,'Day wise agent'!F:F)</f>
        <v>0</v>
      </c>
      <c r="J2225">
        <f>COUNTIFS('Audit Raw data'!AM:AM,"NO",'Audit Raw data'!J:J,A:A,'Audit Raw data'!E:E,'Day wise agent'!F:F)</f>
        <v>0</v>
      </c>
      <c r="K2225" s="12" t="str">
        <f t="shared" si="34"/>
        <v xml:space="preserve"> </v>
      </c>
    </row>
    <row r="2226" spans="3:11" x14ac:dyDescent="0.35">
      <c r="C2226" s="32"/>
      <c r="F2226" s="32"/>
      <c r="G2226">
        <f>COUNTIFS('Audit Raw data'!J:J,A:A,'Audit Raw data'!E:E,F:F)</f>
        <v>0</v>
      </c>
      <c r="H2226" s="42" t="str">
        <f>IFERROR(SUMIFS('Audit Raw data'!BZ:BZ,'Audit Raw data'!J:J,A:A,'Audit Raw data'!E:E,F:F)/G2226,"-")</f>
        <v>-</v>
      </c>
      <c r="I2226">
        <f>COUNTIFS('Audit Raw data'!AM:AM,"Yes",'Audit Raw data'!J:J,A:A,'Audit Raw data'!E:E,'Day wise agent'!F:F)</f>
        <v>0</v>
      </c>
      <c r="J2226">
        <f>COUNTIFS('Audit Raw data'!AM:AM,"NO",'Audit Raw data'!J:J,A:A,'Audit Raw data'!E:E,'Day wise agent'!F:F)</f>
        <v>0</v>
      </c>
      <c r="K2226" s="12" t="str">
        <f t="shared" si="34"/>
        <v xml:space="preserve"> </v>
      </c>
    </row>
    <row r="2227" spans="3:11" x14ac:dyDescent="0.35">
      <c r="C2227" s="32"/>
      <c r="F2227" s="32"/>
      <c r="G2227">
        <f>COUNTIFS('Audit Raw data'!J:J,A:A,'Audit Raw data'!E:E,F:F)</f>
        <v>0</v>
      </c>
      <c r="H2227" s="42" t="str">
        <f>IFERROR(SUMIFS('Audit Raw data'!BZ:BZ,'Audit Raw data'!J:J,A:A,'Audit Raw data'!E:E,F:F)/G2227,"-")</f>
        <v>-</v>
      </c>
      <c r="I2227">
        <f>COUNTIFS('Audit Raw data'!AM:AM,"Yes",'Audit Raw data'!J:J,A:A,'Audit Raw data'!E:E,'Day wise agent'!F:F)</f>
        <v>0</v>
      </c>
      <c r="J2227">
        <f>COUNTIFS('Audit Raw data'!AM:AM,"NO",'Audit Raw data'!J:J,A:A,'Audit Raw data'!E:E,'Day wise agent'!F:F)</f>
        <v>0</v>
      </c>
      <c r="K2227" s="12" t="str">
        <f t="shared" si="34"/>
        <v xml:space="preserve"> </v>
      </c>
    </row>
    <row r="2228" spans="3:11" x14ac:dyDescent="0.35">
      <c r="C2228" s="32"/>
      <c r="F2228" s="32"/>
      <c r="G2228">
        <f>COUNTIFS('Audit Raw data'!J:J,A:A,'Audit Raw data'!E:E,F:F)</f>
        <v>0</v>
      </c>
      <c r="H2228" s="42" t="str">
        <f>IFERROR(SUMIFS('Audit Raw data'!BZ:BZ,'Audit Raw data'!J:J,A:A,'Audit Raw data'!E:E,F:F)/G2228,"-")</f>
        <v>-</v>
      </c>
      <c r="I2228">
        <f>COUNTIFS('Audit Raw data'!AM:AM,"Yes",'Audit Raw data'!J:J,A:A,'Audit Raw data'!E:E,'Day wise agent'!F:F)</f>
        <v>0</v>
      </c>
      <c r="J2228">
        <f>COUNTIFS('Audit Raw data'!AM:AM,"NO",'Audit Raw data'!J:J,A:A,'Audit Raw data'!E:E,'Day wise agent'!F:F)</f>
        <v>0</v>
      </c>
      <c r="K2228" s="12" t="str">
        <f t="shared" si="34"/>
        <v xml:space="preserve"> </v>
      </c>
    </row>
    <row r="2229" spans="3:11" x14ac:dyDescent="0.35">
      <c r="C2229" s="32"/>
      <c r="F2229" s="32"/>
      <c r="G2229">
        <f>COUNTIFS('Audit Raw data'!J:J,A:A,'Audit Raw data'!E:E,F:F)</f>
        <v>0</v>
      </c>
      <c r="H2229" s="42" t="str">
        <f>IFERROR(SUMIFS('Audit Raw data'!BZ:BZ,'Audit Raw data'!J:J,A:A,'Audit Raw data'!E:E,F:F)/G2229,"-")</f>
        <v>-</v>
      </c>
      <c r="I2229">
        <f>COUNTIFS('Audit Raw data'!AM:AM,"Yes",'Audit Raw data'!J:J,A:A,'Audit Raw data'!E:E,'Day wise agent'!F:F)</f>
        <v>0</v>
      </c>
      <c r="J2229">
        <f>COUNTIFS('Audit Raw data'!AM:AM,"NO",'Audit Raw data'!J:J,A:A,'Audit Raw data'!E:E,'Day wise agent'!F:F)</f>
        <v>0</v>
      </c>
      <c r="K2229" s="12" t="str">
        <f t="shared" si="34"/>
        <v xml:space="preserve"> </v>
      </c>
    </row>
    <row r="2230" spans="3:11" x14ac:dyDescent="0.35">
      <c r="C2230" s="32"/>
      <c r="F2230" s="32"/>
      <c r="G2230">
        <f>COUNTIFS('Audit Raw data'!J:J,A:A,'Audit Raw data'!E:E,F:F)</f>
        <v>0</v>
      </c>
      <c r="H2230" s="42" t="str">
        <f>IFERROR(SUMIFS('Audit Raw data'!BZ:BZ,'Audit Raw data'!J:J,A:A,'Audit Raw data'!E:E,F:F)/G2230,"-")</f>
        <v>-</v>
      </c>
      <c r="I2230">
        <f>COUNTIFS('Audit Raw data'!AM:AM,"Yes",'Audit Raw data'!J:J,A:A,'Audit Raw data'!E:E,'Day wise agent'!F:F)</f>
        <v>0</v>
      </c>
      <c r="J2230">
        <f>COUNTIFS('Audit Raw data'!AM:AM,"NO",'Audit Raw data'!J:J,A:A,'Audit Raw data'!E:E,'Day wise agent'!F:F)</f>
        <v>0</v>
      </c>
      <c r="K2230" s="12" t="str">
        <f t="shared" si="34"/>
        <v xml:space="preserve"> </v>
      </c>
    </row>
    <row r="2231" spans="3:11" x14ac:dyDescent="0.35">
      <c r="C2231" s="32"/>
      <c r="F2231" s="32"/>
      <c r="G2231">
        <f>COUNTIFS('Audit Raw data'!J:J,A:A,'Audit Raw data'!E:E,F:F)</f>
        <v>0</v>
      </c>
      <c r="H2231" s="42" t="str">
        <f>IFERROR(SUMIFS('Audit Raw data'!BZ:BZ,'Audit Raw data'!J:J,A:A,'Audit Raw data'!E:E,F:F)/G2231,"-")</f>
        <v>-</v>
      </c>
      <c r="I2231">
        <f>COUNTIFS('Audit Raw data'!AM:AM,"Yes",'Audit Raw data'!J:J,A:A,'Audit Raw data'!E:E,'Day wise agent'!F:F)</f>
        <v>0</v>
      </c>
      <c r="J2231">
        <f>COUNTIFS('Audit Raw data'!AM:AM,"NO",'Audit Raw data'!J:J,A:A,'Audit Raw data'!E:E,'Day wise agent'!F:F)</f>
        <v>0</v>
      </c>
      <c r="K2231" s="12" t="str">
        <f t="shared" si="34"/>
        <v xml:space="preserve"> </v>
      </c>
    </row>
    <row r="2232" spans="3:11" x14ac:dyDescent="0.35">
      <c r="C2232" s="32"/>
      <c r="F2232" s="32"/>
      <c r="G2232">
        <f>COUNTIFS('Audit Raw data'!J:J,A:A,'Audit Raw data'!E:E,F:F)</f>
        <v>0</v>
      </c>
      <c r="H2232" s="42" t="str">
        <f>IFERROR(SUMIFS('Audit Raw data'!BZ:BZ,'Audit Raw data'!J:J,A:A,'Audit Raw data'!E:E,F:F)/G2232,"-")</f>
        <v>-</v>
      </c>
      <c r="I2232">
        <f>COUNTIFS('Audit Raw data'!AM:AM,"Yes",'Audit Raw data'!J:J,A:A,'Audit Raw data'!E:E,'Day wise agent'!F:F)</f>
        <v>0</v>
      </c>
      <c r="J2232">
        <f>COUNTIFS('Audit Raw data'!AM:AM,"NO",'Audit Raw data'!J:J,A:A,'Audit Raw data'!E:E,'Day wise agent'!F:F)</f>
        <v>0</v>
      </c>
      <c r="K2232" s="12" t="str">
        <f t="shared" si="34"/>
        <v xml:space="preserve"> </v>
      </c>
    </row>
    <row r="2233" spans="3:11" x14ac:dyDescent="0.35">
      <c r="C2233" s="32"/>
      <c r="F2233" s="32"/>
      <c r="G2233">
        <f>COUNTIFS('Audit Raw data'!J:J,A:A,'Audit Raw data'!E:E,F:F)</f>
        <v>0</v>
      </c>
      <c r="H2233" s="42" t="str">
        <f>IFERROR(SUMIFS('Audit Raw data'!BZ:BZ,'Audit Raw data'!J:J,A:A,'Audit Raw data'!E:E,F:F)/G2233,"-")</f>
        <v>-</v>
      </c>
      <c r="I2233">
        <f>COUNTIFS('Audit Raw data'!AM:AM,"Yes",'Audit Raw data'!J:J,A:A,'Audit Raw data'!E:E,'Day wise agent'!F:F)</f>
        <v>0</v>
      </c>
      <c r="J2233">
        <f>COUNTIFS('Audit Raw data'!AM:AM,"NO",'Audit Raw data'!J:J,A:A,'Audit Raw data'!E:E,'Day wise agent'!F:F)</f>
        <v>0</v>
      </c>
      <c r="K2233" s="12" t="str">
        <f t="shared" si="34"/>
        <v xml:space="preserve"> </v>
      </c>
    </row>
    <row r="2234" spans="3:11" x14ac:dyDescent="0.35">
      <c r="C2234" s="32"/>
      <c r="F2234" s="32"/>
      <c r="G2234">
        <f>COUNTIFS('Audit Raw data'!J:J,A:A,'Audit Raw data'!E:E,F:F)</f>
        <v>0</v>
      </c>
      <c r="H2234" s="42" t="str">
        <f>IFERROR(SUMIFS('Audit Raw data'!BZ:BZ,'Audit Raw data'!J:J,A:A,'Audit Raw data'!E:E,F:F)/G2234,"-")</f>
        <v>-</v>
      </c>
      <c r="I2234">
        <f>COUNTIFS('Audit Raw data'!AM:AM,"Yes",'Audit Raw data'!J:J,A:A,'Audit Raw data'!E:E,'Day wise agent'!F:F)</f>
        <v>0</v>
      </c>
      <c r="J2234">
        <f>COUNTIFS('Audit Raw data'!AM:AM,"NO",'Audit Raw data'!J:J,A:A,'Audit Raw data'!E:E,'Day wise agent'!F:F)</f>
        <v>0</v>
      </c>
      <c r="K2234" s="12" t="str">
        <f t="shared" si="34"/>
        <v xml:space="preserve"> </v>
      </c>
    </row>
    <row r="2235" spans="3:11" x14ac:dyDescent="0.35">
      <c r="C2235" s="32"/>
      <c r="F2235" s="32"/>
      <c r="G2235">
        <f>COUNTIFS('Audit Raw data'!J:J,A:A,'Audit Raw data'!E:E,F:F)</f>
        <v>0</v>
      </c>
      <c r="H2235" s="42" t="str">
        <f>IFERROR(SUMIFS('Audit Raw data'!BZ:BZ,'Audit Raw data'!J:J,A:A,'Audit Raw data'!E:E,F:F)/G2235,"-")</f>
        <v>-</v>
      </c>
      <c r="I2235">
        <f>COUNTIFS('Audit Raw data'!AM:AM,"Yes",'Audit Raw data'!J:J,A:A,'Audit Raw data'!E:E,'Day wise agent'!F:F)</f>
        <v>0</v>
      </c>
      <c r="J2235">
        <f>COUNTIFS('Audit Raw data'!AM:AM,"NO",'Audit Raw data'!J:J,A:A,'Audit Raw data'!E:E,'Day wise agent'!F:F)</f>
        <v>0</v>
      </c>
      <c r="K2235" s="12" t="str">
        <f t="shared" si="34"/>
        <v xml:space="preserve"> </v>
      </c>
    </row>
    <row r="2236" spans="3:11" x14ac:dyDescent="0.35">
      <c r="C2236" s="32"/>
      <c r="F2236" s="32"/>
      <c r="G2236">
        <f>COUNTIFS('Audit Raw data'!J:J,A:A,'Audit Raw data'!E:E,F:F)</f>
        <v>0</v>
      </c>
      <c r="H2236" s="42" t="str">
        <f>IFERROR(SUMIFS('Audit Raw data'!BZ:BZ,'Audit Raw data'!J:J,A:A,'Audit Raw data'!E:E,F:F)/G2236,"-")</f>
        <v>-</v>
      </c>
      <c r="I2236">
        <f>COUNTIFS('Audit Raw data'!AM:AM,"Yes",'Audit Raw data'!J:J,A:A,'Audit Raw data'!E:E,'Day wise agent'!F:F)</f>
        <v>0</v>
      </c>
      <c r="J2236">
        <f>COUNTIFS('Audit Raw data'!AM:AM,"NO",'Audit Raw data'!J:J,A:A,'Audit Raw data'!E:E,'Day wise agent'!F:F)</f>
        <v>0</v>
      </c>
      <c r="K2236" s="12" t="str">
        <f t="shared" si="34"/>
        <v xml:space="preserve"> </v>
      </c>
    </row>
    <row r="2237" spans="3:11" x14ac:dyDescent="0.35">
      <c r="C2237" s="32"/>
      <c r="F2237" s="32"/>
      <c r="G2237">
        <f>COUNTIFS('Audit Raw data'!J:J,A:A,'Audit Raw data'!E:E,F:F)</f>
        <v>0</v>
      </c>
      <c r="H2237" s="42" t="str">
        <f>IFERROR(SUMIFS('Audit Raw data'!BZ:BZ,'Audit Raw data'!J:J,A:A,'Audit Raw data'!E:E,F:F)/G2237,"-")</f>
        <v>-</v>
      </c>
      <c r="I2237">
        <f>COUNTIFS('Audit Raw data'!AM:AM,"Yes",'Audit Raw data'!J:J,A:A,'Audit Raw data'!E:E,'Day wise agent'!F:F)</f>
        <v>0</v>
      </c>
      <c r="J2237">
        <f>COUNTIFS('Audit Raw data'!AM:AM,"NO",'Audit Raw data'!J:J,A:A,'Audit Raw data'!E:E,'Day wise agent'!F:F)</f>
        <v>0</v>
      </c>
      <c r="K2237" s="12" t="str">
        <f t="shared" si="34"/>
        <v xml:space="preserve"> </v>
      </c>
    </row>
    <row r="2238" spans="3:11" x14ac:dyDescent="0.35">
      <c r="C2238" s="32"/>
      <c r="F2238" s="32"/>
      <c r="G2238">
        <f>COUNTIFS('Audit Raw data'!J:J,A:A,'Audit Raw data'!E:E,F:F)</f>
        <v>0</v>
      </c>
      <c r="H2238" s="42" t="str">
        <f>IFERROR(SUMIFS('Audit Raw data'!BZ:BZ,'Audit Raw data'!J:J,A:A,'Audit Raw data'!E:E,F:F)/G2238,"-")</f>
        <v>-</v>
      </c>
      <c r="I2238">
        <f>COUNTIFS('Audit Raw data'!AM:AM,"Yes",'Audit Raw data'!J:J,A:A,'Audit Raw data'!E:E,'Day wise agent'!F:F)</f>
        <v>0</v>
      </c>
      <c r="J2238">
        <f>COUNTIFS('Audit Raw data'!AM:AM,"NO",'Audit Raw data'!J:J,A:A,'Audit Raw data'!E:E,'Day wise agent'!F:F)</f>
        <v>0</v>
      </c>
      <c r="K2238" s="12" t="str">
        <f t="shared" si="34"/>
        <v xml:space="preserve"> </v>
      </c>
    </row>
    <row r="2239" spans="3:11" x14ac:dyDescent="0.35">
      <c r="C2239" s="32"/>
      <c r="F2239" s="32"/>
      <c r="G2239">
        <f>COUNTIFS('Audit Raw data'!J:J,A:A,'Audit Raw data'!E:E,F:F)</f>
        <v>0</v>
      </c>
      <c r="H2239" s="42" t="str">
        <f>IFERROR(SUMIFS('Audit Raw data'!BZ:BZ,'Audit Raw data'!J:J,A:A,'Audit Raw data'!E:E,F:F)/G2239,"-")</f>
        <v>-</v>
      </c>
      <c r="I2239">
        <f>COUNTIFS('Audit Raw data'!AM:AM,"Yes",'Audit Raw data'!J:J,A:A,'Audit Raw data'!E:E,'Day wise agent'!F:F)</f>
        <v>0</v>
      </c>
      <c r="J2239">
        <f>COUNTIFS('Audit Raw data'!AM:AM,"NO",'Audit Raw data'!J:J,A:A,'Audit Raw data'!E:E,'Day wise agent'!F:F)</f>
        <v>0</v>
      </c>
      <c r="K2239" s="12" t="str">
        <f t="shared" si="34"/>
        <v xml:space="preserve"> </v>
      </c>
    </row>
    <row r="2240" spans="3:11" x14ac:dyDescent="0.35">
      <c r="C2240" s="32"/>
      <c r="F2240" s="32"/>
      <c r="G2240">
        <f>COUNTIFS('Audit Raw data'!J:J,A:A,'Audit Raw data'!E:E,F:F)</f>
        <v>0</v>
      </c>
      <c r="H2240" s="42" t="str">
        <f>IFERROR(SUMIFS('Audit Raw data'!BZ:BZ,'Audit Raw data'!J:J,A:A,'Audit Raw data'!E:E,F:F)/G2240,"-")</f>
        <v>-</v>
      </c>
      <c r="I2240">
        <f>COUNTIFS('Audit Raw data'!AM:AM,"Yes",'Audit Raw data'!J:J,A:A,'Audit Raw data'!E:E,'Day wise agent'!F:F)</f>
        <v>0</v>
      </c>
      <c r="J2240">
        <f>COUNTIFS('Audit Raw data'!AM:AM,"NO",'Audit Raw data'!J:J,A:A,'Audit Raw data'!E:E,'Day wise agent'!F:F)</f>
        <v>0</v>
      </c>
      <c r="K2240" s="12" t="str">
        <f t="shared" si="34"/>
        <v xml:space="preserve"> </v>
      </c>
    </row>
    <row r="2241" spans="3:11" x14ac:dyDescent="0.35">
      <c r="C2241" s="32"/>
      <c r="F2241" s="32"/>
      <c r="G2241">
        <f>COUNTIFS('Audit Raw data'!J:J,A:A,'Audit Raw data'!E:E,F:F)</f>
        <v>0</v>
      </c>
      <c r="H2241" s="42" t="str">
        <f>IFERROR(SUMIFS('Audit Raw data'!BZ:BZ,'Audit Raw data'!J:J,A:A,'Audit Raw data'!E:E,F:F)/G2241,"-")</f>
        <v>-</v>
      </c>
      <c r="I2241">
        <f>COUNTIFS('Audit Raw data'!AM:AM,"Yes",'Audit Raw data'!J:J,A:A,'Audit Raw data'!E:E,'Day wise agent'!F:F)</f>
        <v>0</v>
      </c>
      <c r="J2241">
        <f>COUNTIFS('Audit Raw data'!AM:AM,"NO",'Audit Raw data'!J:J,A:A,'Audit Raw data'!E:E,'Day wise agent'!F:F)</f>
        <v>0</v>
      </c>
      <c r="K2241" s="12" t="str">
        <f t="shared" si="34"/>
        <v xml:space="preserve"> </v>
      </c>
    </row>
    <row r="2242" spans="3:11" x14ac:dyDescent="0.35">
      <c r="C2242" s="32"/>
      <c r="F2242" s="32"/>
      <c r="G2242">
        <f>COUNTIFS('Audit Raw data'!J:J,A:A,'Audit Raw data'!E:E,F:F)</f>
        <v>0</v>
      </c>
      <c r="H2242" s="42" t="str">
        <f>IFERROR(SUMIFS('Audit Raw data'!BZ:BZ,'Audit Raw data'!J:J,A:A,'Audit Raw data'!E:E,F:F)/G2242,"-")</f>
        <v>-</v>
      </c>
      <c r="I2242">
        <f>COUNTIFS('Audit Raw data'!AM:AM,"Yes",'Audit Raw data'!J:J,A:A,'Audit Raw data'!E:E,'Day wise agent'!F:F)</f>
        <v>0</v>
      </c>
      <c r="J2242">
        <f>COUNTIFS('Audit Raw data'!AM:AM,"NO",'Audit Raw data'!J:J,A:A,'Audit Raw data'!E:E,'Day wise agent'!F:F)</f>
        <v>0</v>
      </c>
      <c r="K2242" s="12" t="str">
        <f t="shared" si="34"/>
        <v xml:space="preserve"> </v>
      </c>
    </row>
    <row r="2243" spans="3:11" x14ac:dyDescent="0.35">
      <c r="C2243" s="32"/>
      <c r="F2243" s="32"/>
      <c r="G2243">
        <f>COUNTIFS('Audit Raw data'!J:J,A:A,'Audit Raw data'!E:E,F:F)</f>
        <v>0</v>
      </c>
      <c r="H2243" s="42" t="str">
        <f>IFERROR(SUMIFS('Audit Raw data'!BZ:BZ,'Audit Raw data'!J:J,A:A,'Audit Raw data'!E:E,F:F)/G2243,"-")</f>
        <v>-</v>
      </c>
      <c r="I2243">
        <f>COUNTIFS('Audit Raw data'!AM:AM,"Yes",'Audit Raw data'!J:J,A:A,'Audit Raw data'!E:E,'Day wise agent'!F:F)</f>
        <v>0</v>
      </c>
      <c r="J2243">
        <f>COUNTIFS('Audit Raw data'!AM:AM,"NO",'Audit Raw data'!J:J,A:A,'Audit Raw data'!E:E,'Day wise agent'!F:F)</f>
        <v>0</v>
      </c>
      <c r="K2243" s="12" t="str">
        <f t="shared" ref="K2243:K2306" si="35">IFERROR(I2243/G2243," ")</f>
        <v xml:space="preserve"> </v>
      </c>
    </row>
    <row r="2244" spans="3:11" x14ac:dyDescent="0.35">
      <c r="C2244" s="32"/>
      <c r="F2244" s="32"/>
      <c r="G2244">
        <f>COUNTIFS('Audit Raw data'!J:J,A:A,'Audit Raw data'!E:E,F:F)</f>
        <v>0</v>
      </c>
      <c r="H2244" s="42" t="str">
        <f>IFERROR(SUMIFS('Audit Raw data'!BZ:BZ,'Audit Raw data'!J:J,A:A,'Audit Raw data'!E:E,F:F)/G2244,"-")</f>
        <v>-</v>
      </c>
      <c r="I2244">
        <f>COUNTIFS('Audit Raw data'!AM:AM,"Yes",'Audit Raw data'!J:J,A:A,'Audit Raw data'!E:E,'Day wise agent'!F:F)</f>
        <v>0</v>
      </c>
      <c r="J2244">
        <f>COUNTIFS('Audit Raw data'!AM:AM,"NO",'Audit Raw data'!J:J,A:A,'Audit Raw data'!E:E,'Day wise agent'!F:F)</f>
        <v>0</v>
      </c>
      <c r="K2244" s="12" t="str">
        <f t="shared" si="35"/>
        <v xml:space="preserve"> </v>
      </c>
    </row>
    <row r="2245" spans="3:11" x14ac:dyDescent="0.35">
      <c r="C2245" s="32"/>
      <c r="F2245" s="32"/>
      <c r="G2245">
        <f>COUNTIFS('Audit Raw data'!J:J,A:A,'Audit Raw data'!E:E,F:F)</f>
        <v>0</v>
      </c>
      <c r="H2245" s="42" t="str">
        <f>IFERROR(SUMIFS('Audit Raw data'!BZ:BZ,'Audit Raw data'!J:J,A:A,'Audit Raw data'!E:E,F:F)/G2245,"-")</f>
        <v>-</v>
      </c>
      <c r="I2245">
        <f>COUNTIFS('Audit Raw data'!AM:AM,"Yes",'Audit Raw data'!J:J,A:A,'Audit Raw data'!E:E,'Day wise agent'!F:F)</f>
        <v>0</v>
      </c>
      <c r="J2245">
        <f>COUNTIFS('Audit Raw data'!AM:AM,"NO",'Audit Raw data'!J:J,A:A,'Audit Raw data'!E:E,'Day wise agent'!F:F)</f>
        <v>0</v>
      </c>
      <c r="K2245" s="12" t="str">
        <f t="shared" si="35"/>
        <v xml:space="preserve"> </v>
      </c>
    </row>
    <row r="2246" spans="3:11" x14ac:dyDescent="0.35">
      <c r="C2246" s="32"/>
      <c r="F2246" s="32"/>
      <c r="G2246">
        <f>COUNTIFS('Audit Raw data'!J:J,A:A,'Audit Raw data'!E:E,F:F)</f>
        <v>0</v>
      </c>
      <c r="H2246" s="42" t="str">
        <f>IFERROR(SUMIFS('Audit Raw data'!BZ:BZ,'Audit Raw data'!J:J,A:A,'Audit Raw data'!E:E,F:F)/G2246,"-")</f>
        <v>-</v>
      </c>
      <c r="I2246">
        <f>COUNTIFS('Audit Raw data'!AM:AM,"Yes",'Audit Raw data'!J:J,A:A,'Audit Raw data'!E:E,'Day wise agent'!F:F)</f>
        <v>0</v>
      </c>
      <c r="J2246">
        <f>COUNTIFS('Audit Raw data'!AM:AM,"NO",'Audit Raw data'!J:J,A:A,'Audit Raw data'!E:E,'Day wise agent'!F:F)</f>
        <v>0</v>
      </c>
      <c r="K2246" s="12" t="str">
        <f t="shared" si="35"/>
        <v xml:space="preserve"> </v>
      </c>
    </row>
    <row r="2247" spans="3:11" x14ac:dyDescent="0.35">
      <c r="C2247" s="32"/>
      <c r="F2247" s="32"/>
      <c r="G2247">
        <f>COUNTIFS('Audit Raw data'!J:J,A:A,'Audit Raw data'!E:E,F:F)</f>
        <v>0</v>
      </c>
      <c r="H2247" s="42" t="str">
        <f>IFERROR(SUMIFS('Audit Raw data'!BZ:BZ,'Audit Raw data'!J:J,A:A,'Audit Raw data'!E:E,F:F)/G2247,"-")</f>
        <v>-</v>
      </c>
      <c r="I2247">
        <f>COUNTIFS('Audit Raw data'!AM:AM,"Yes",'Audit Raw data'!J:J,A:A,'Audit Raw data'!E:E,'Day wise agent'!F:F)</f>
        <v>0</v>
      </c>
      <c r="J2247">
        <f>COUNTIFS('Audit Raw data'!AM:AM,"NO",'Audit Raw data'!J:J,A:A,'Audit Raw data'!E:E,'Day wise agent'!F:F)</f>
        <v>0</v>
      </c>
      <c r="K2247" s="12" t="str">
        <f t="shared" si="35"/>
        <v xml:space="preserve"> </v>
      </c>
    </row>
    <row r="2248" spans="3:11" x14ac:dyDescent="0.35">
      <c r="C2248" s="32"/>
      <c r="F2248" s="32"/>
      <c r="G2248">
        <f>COUNTIFS('Audit Raw data'!J:J,A:A,'Audit Raw data'!E:E,F:F)</f>
        <v>0</v>
      </c>
      <c r="H2248" s="42" t="str">
        <f>IFERROR(SUMIFS('Audit Raw data'!BZ:BZ,'Audit Raw data'!J:J,A:A,'Audit Raw data'!E:E,F:F)/G2248,"-")</f>
        <v>-</v>
      </c>
      <c r="I2248">
        <f>COUNTIFS('Audit Raw data'!AM:AM,"Yes",'Audit Raw data'!J:J,A:A,'Audit Raw data'!E:E,'Day wise agent'!F:F)</f>
        <v>0</v>
      </c>
      <c r="J2248">
        <f>COUNTIFS('Audit Raw data'!AM:AM,"NO",'Audit Raw data'!J:J,A:A,'Audit Raw data'!E:E,'Day wise agent'!F:F)</f>
        <v>0</v>
      </c>
      <c r="K2248" s="12" t="str">
        <f t="shared" si="35"/>
        <v xml:space="preserve"> </v>
      </c>
    </row>
    <row r="2249" spans="3:11" x14ac:dyDescent="0.35">
      <c r="C2249" s="32"/>
      <c r="F2249" s="32"/>
      <c r="G2249">
        <f>COUNTIFS('Audit Raw data'!J:J,A:A,'Audit Raw data'!E:E,F:F)</f>
        <v>0</v>
      </c>
      <c r="H2249" s="42" t="str">
        <f>IFERROR(SUMIFS('Audit Raw data'!BZ:BZ,'Audit Raw data'!J:J,A:A,'Audit Raw data'!E:E,F:F)/G2249,"-")</f>
        <v>-</v>
      </c>
      <c r="I2249">
        <f>COUNTIFS('Audit Raw data'!AM:AM,"Yes",'Audit Raw data'!J:J,A:A,'Audit Raw data'!E:E,'Day wise agent'!F:F)</f>
        <v>0</v>
      </c>
      <c r="J2249">
        <f>COUNTIFS('Audit Raw data'!AM:AM,"NO",'Audit Raw data'!J:J,A:A,'Audit Raw data'!E:E,'Day wise agent'!F:F)</f>
        <v>0</v>
      </c>
      <c r="K2249" s="12" t="str">
        <f t="shared" si="35"/>
        <v xml:space="preserve"> </v>
      </c>
    </row>
    <row r="2250" spans="3:11" x14ac:dyDescent="0.35">
      <c r="C2250" s="32"/>
      <c r="F2250" s="32"/>
      <c r="G2250">
        <f>COUNTIFS('Audit Raw data'!J:J,A:A,'Audit Raw data'!E:E,F:F)</f>
        <v>0</v>
      </c>
      <c r="H2250" s="42" t="str">
        <f>IFERROR(SUMIFS('Audit Raw data'!BZ:BZ,'Audit Raw data'!J:J,A:A,'Audit Raw data'!E:E,F:F)/G2250,"-")</f>
        <v>-</v>
      </c>
      <c r="I2250">
        <f>COUNTIFS('Audit Raw data'!AM:AM,"Yes",'Audit Raw data'!J:J,A:A,'Audit Raw data'!E:E,'Day wise agent'!F:F)</f>
        <v>0</v>
      </c>
      <c r="J2250">
        <f>COUNTIFS('Audit Raw data'!AM:AM,"NO",'Audit Raw data'!J:J,A:A,'Audit Raw data'!E:E,'Day wise agent'!F:F)</f>
        <v>0</v>
      </c>
      <c r="K2250" s="12" t="str">
        <f t="shared" si="35"/>
        <v xml:space="preserve"> </v>
      </c>
    </row>
    <row r="2251" spans="3:11" x14ac:dyDescent="0.35">
      <c r="C2251" s="32"/>
      <c r="F2251" s="32"/>
      <c r="G2251">
        <f>COUNTIFS('Audit Raw data'!J:J,A:A,'Audit Raw data'!E:E,F:F)</f>
        <v>0</v>
      </c>
      <c r="H2251" s="42" t="str">
        <f>IFERROR(SUMIFS('Audit Raw data'!BZ:BZ,'Audit Raw data'!J:J,A:A,'Audit Raw data'!E:E,F:F)/G2251,"-")</f>
        <v>-</v>
      </c>
      <c r="I2251">
        <f>COUNTIFS('Audit Raw data'!AM:AM,"Yes",'Audit Raw data'!J:J,A:A,'Audit Raw data'!E:E,'Day wise agent'!F:F)</f>
        <v>0</v>
      </c>
      <c r="J2251">
        <f>COUNTIFS('Audit Raw data'!AM:AM,"NO",'Audit Raw data'!J:J,A:A,'Audit Raw data'!E:E,'Day wise agent'!F:F)</f>
        <v>0</v>
      </c>
      <c r="K2251" s="12" t="str">
        <f t="shared" si="35"/>
        <v xml:space="preserve"> </v>
      </c>
    </row>
    <row r="2252" spans="3:11" x14ac:dyDescent="0.35">
      <c r="C2252" s="32"/>
      <c r="F2252" s="32"/>
      <c r="G2252">
        <f>COUNTIFS('Audit Raw data'!J:J,A:A,'Audit Raw data'!E:E,F:F)</f>
        <v>0</v>
      </c>
      <c r="H2252" s="42" t="str">
        <f>IFERROR(SUMIFS('Audit Raw data'!BZ:BZ,'Audit Raw data'!J:J,A:A,'Audit Raw data'!E:E,F:F)/G2252,"-")</f>
        <v>-</v>
      </c>
      <c r="I2252">
        <f>COUNTIFS('Audit Raw data'!AM:AM,"Yes",'Audit Raw data'!J:J,A:A,'Audit Raw data'!E:E,'Day wise agent'!F:F)</f>
        <v>0</v>
      </c>
      <c r="J2252">
        <f>COUNTIFS('Audit Raw data'!AM:AM,"NO",'Audit Raw data'!J:J,A:A,'Audit Raw data'!E:E,'Day wise agent'!F:F)</f>
        <v>0</v>
      </c>
      <c r="K2252" s="12" t="str">
        <f t="shared" si="35"/>
        <v xml:space="preserve"> </v>
      </c>
    </row>
    <row r="2253" spans="3:11" x14ac:dyDescent="0.35">
      <c r="C2253" s="32"/>
      <c r="F2253" s="32"/>
      <c r="G2253">
        <f>COUNTIFS('Audit Raw data'!J:J,A:A,'Audit Raw data'!E:E,F:F)</f>
        <v>0</v>
      </c>
      <c r="H2253" s="42" t="str">
        <f>IFERROR(SUMIFS('Audit Raw data'!BZ:BZ,'Audit Raw data'!J:J,A:A,'Audit Raw data'!E:E,F:F)/G2253,"-")</f>
        <v>-</v>
      </c>
      <c r="I2253">
        <f>COUNTIFS('Audit Raw data'!AM:AM,"Yes",'Audit Raw data'!J:J,A:A,'Audit Raw data'!E:E,'Day wise agent'!F:F)</f>
        <v>0</v>
      </c>
      <c r="J2253">
        <f>COUNTIFS('Audit Raw data'!AM:AM,"NO",'Audit Raw data'!J:J,A:A,'Audit Raw data'!E:E,'Day wise agent'!F:F)</f>
        <v>0</v>
      </c>
      <c r="K2253" s="12" t="str">
        <f t="shared" si="35"/>
        <v xml:space="preserve"> </v>
      </c>
    </row>
    <row r="2254" spans="3:11" x14ac:dyDescent="0.35">
      <c r="C2254" s="32"/>
      <c r="F2254" s="32"/>
      <c r="G2254">
        <f>COUNTIFS('Audit Raw data'!J:J,A:A,'Audit Raw data'!E:E,F:F)</f>
        <v>0</v>
      </c>
      <c r="H2254" s="42" t="str">
        <f>IFERROR(SUMIFS('Audit Raw data'!BZ:BZ,'Audit Raw data'!J:J,A:A,'Audit Raw data'!E:E,F:F)/G2254,"-")</f>
        <v>-</v>
      </c>
      <c r="I2254">
        <f>COUNTIFS('Audit Raw data'!AM:AM,"Yes",'Audit Raw data'!J:J,A:A,'Audit Raw data'!E:E,'Day wise agent'!F:F)</f>
        <v>0</v>
      </c>
      <c r="J2254">
        <f>COUNTIFS('Audit Raw data'!AM:AM,"NO",'Audit Raw data'!J:J,A:A,'Audit Raw data'!E:E,'Day wise agent'!F:F)</f>
        <v>0</v>
      </c>
      <c r="K2254" s="12" t="str">
        <f t="shared" si="35"/>
        <v xml:space="preserve"> </v>
      </c>
    </row>
    <row r="2255" spans="3:11" x14ac:dyDescent="0.35">
      <c r="C2255" s="32"/>
      <c r="F2255" s="32"/>
      <c r="G2255">
        <f>COUNTIFS('Audit Raw data'!J:J,A:A,'Audit Raw data'!E:E,F:F)</f>
        <v>0</v>
      </c>
      <c r="H2255" s="42" t="str">
        <f>IFERROR(SUMIFS('Audit Raw data'!BZ:BZ,'Audit Raw data'!J:J,A:A,'Audit Raw data'!E:E,F:F)/G2255,"-")</f>
        <v>-</v>
      </c>
      <c r="I2255">
        <f>COUNTIFS('Audit Raw data'!AM:AM,"Yes",'Audit Raw data'!J:J,A:A,'Audit Raw data'!E:E,'Day wise agent'!F:F)</f>
        <v>0</v>
      </c>
      <c r="J2255">
        <f>COUNTIFS('Audit Raw data'!AM:AM,"NO",'Audit Raw data'!J:J,A:A,'Audit Raw data'!E:E,'Day wise agent'!F:F)</f>
        <v>0</v>
      </c>
      <c r="K2255" s="12" t="str">
        <f t="shared" si="35"/>
        <v xml:space="preserve"> </v>
      </c>
    </row>
    <row r="2256" spans="3:11" x14ac:dyDescent="0.35">
      <c r="C2256" s="32"/>
      <c r="F2256" s="32"/>
      <c r="G2256">
        <f>COUNTIFS('Audit Raw data'!J:J,A:A,'Audit Raw data'!E:E,F:F)</f>
        <v>0</v>
      </c>
      <c r="H2256" s="42" t="str">
        <f>IFERROR(SUMIFS('Audit Raw data'!BZ:BZ,'Audit Raw data'!J:J,A:A,'Audit Raw data'!E:E,F:F)/G2256,"-")</f>
        <v>-</v>
      </c>
      <c r="I2256">
        <f>COUNTIFS('Audit Raw data'!AM:AM,"Yes",'Audit Raw data'!J:J,A:A,'Audit Raw data'!E:E,'Day wise agent'!F:F)</f>
        <v>0</v>
      </c>
      <c r="J2256">
        <f>COUNTIFS('Audit Raw data'!AM:AM,"NO",'Audit Raw data'!J:J,A:A,'Audit Raw data'!E:E,'Day wise agent'!F:F)</f>
        <v>0</v>
      </c>
      <c r="K2256" s="12" t="str">
        <f t="shared" si="35"/>
        <v xml:space="preserve"> </v>
      </c>
    </row>
    <row r="2257" spans="3:11" x14ac:dyDescent="0.35">
      <c r="C2257" s="32"/>
      <c r="F2257" s="32"/>
      <c r="G2257">
        <f>COUNTIFS('Audit Raw data'!J:J,A:A,'Audit Raw data'!E:E,F:F)</f>
        <v>0</v>
      </c>
      <c r="H2257" s="42" t="str">
        <f>IFERROR(SUMIFS('Audit Raw data'!BZ:BZ,'Audit Raw data'!J:J,A:A,'Audit Raw data'!E:E,F:F)/G2257,"-")</f>
        <v>-</v>
      </c>
      <c r="I2257">
        <f>COUNTIFS('Audit Raw data'!AM:AM,"Yes",'Audit Raw data'!J:J,A:A,'Audit Raw data'!E:E,'Day wise agent'!F:F)</f>
        <v>0</v>
      </c>
      <c r="J2257">
        <f>COUNTIFS('Audit Raw data'!AM:AM,"NO",'Audit Raw data'!J:J,A:A,'Audit Raw data'!E:E,'Day wise agent'!F:F)</f>
        <v>0</v>
      </c>
      <c r="K2257" s="12" t="str">
        <f t="shared" si="35"/>
        <v xml:space="preserve"> </v>
      </c>
    </row>
    <row r="2258" spans="3:11" x14ac:dyDescent="0.35">
      <c r="C2258" s="32"/>
      <c r="F2258" s="32"/>
      <c r="G2258">
        <f>COUNTIFS('Audit Raw data'!J:J,A:A,'Audit Raw data'!E:E,F:F)</f>
        <v>0</v>
      </c>
      <c r="H2258" s="42" t="str">
        <f>IFERROR(SUMIFS('Audit Raw data'!BZ:BZ,'Audit Raw data'!J:J,A:A,'Audit Raw data'!E:E,F:F)/G2258,"-")</f>
        <v>-</v>
      </c>
      <c r="I2258">
        <f>COUNTIFS('Audit Raw data'!AM:AM,"Yes",'Audit Raw data'!J:J,A:A,'Audit Raw data'!E:E,'Day wise agent'!F:F)</f>
        <v>0</v>
      </c>
      <c r="J2258">
        <f>COUNTIFS('Audit Raw data'!AM:AM,"NO",'Audit Raw data'!J:J,A:A,'Audit Raw data'!E:E,'Day wise agent'!F:F)</f>
        <v>0</v>
      </c>
      <c r="K2258" s="12" t="str">
        <f t="shared" si="35"/>
        <v xml:space="preserve"> </v>
      </c>
    </row>
    <row r="2259" spans="3:11" x14ac:dyDescent="0.35">
      <c r="C2259" s="32"/>
      <c r="F2259" s="32"/>
      <c r="G2259">
        <f>COUNTIFS('Audit Raw data'!J:J,A:A,'Audit Raw data'!E:E,F:F)</f>
        <v>0</v>
      </c>
      <c r="H2259" s="42" t="str">
        <f>IFERROR(SUMIFS('Audit Raw data'!BZ:BZ,'Audit Raw data'!J:J,A:A,'Audit Raw data'!E:E,F:F)/G2259,"-")</f>
        <v>-</v>
      </c>
      <c r="I2259">
        <f>COUNTIFS('Audit Raw data'!AM:AM,"Yes",'Audit Raw data'!J:J,A:A,'Audit Raw data'!E:E,'Day wise agent'!F:F)</f>
        <v>0</v>
      </c>
      <c r="J2259">
        <f>COUNTIFS('Audit Raw data'!AM:AM,"NO",'Audit Raw data'!J:J,A:A,'Audit Raw data'!E:E,'Day wise agent'!F:F)</f>
        <v>0</v>
      </c>
      <c r="K2259" s="12" t="str">
        <f t="shared" si="35"/>
        <v xml:space="preserve"> </v>
      </c>
    </row>
    <row r="2260" spans="3:11" x14ac:dyDescent="0.35">
      <c r="C2260" s="32"/>
      <c r="F2260" s="32"/>
      <c r="G2260">
        <f>COUNTIFS('Audit Raw data'!J:J,A:A,'Audit Raw data'!E:E,F:F)</f>
        <v>0</v>
      </c>
      <c r="H2260" s="42" t="str">
        <f>IFERROR(SUMIFS('Audit Raw data'!BZ:BZ,'Audit Raw data'!J:J,A:A,'Audit Raw data'!E:E,F:F)/G2260,"-")</f>
        <v>-</v>
      </c>
      <c r="I2260">
        <f>COUNTIFS('Audit Raw data'!AM:AM,"Yes",'Audit Raw data'!J:J,A:A,'Audit Raw data'!E:E,'Day wise agent'!F:F)</f>
        <v>0</v>
      </c>
      <c r="J2260">
        <f>COUNTIFS('Audit Raw data'!AM:AM,"NO",'Audit Raw data'!J:J,A:A,'Audit Raw data'!E:E,'Day wise agent'!F:F)</f>
        <v>0</v>
      </c>
      <c r="K2260" s="12" t="str">
        <f t="shared" si="35"/>
        <v xml:space="preserve"> </v>
      </c>
    </row>
    <row r="2261" spans="3:11" x14ac:dyDescent="0.35">
      <c r="C2261" s="32"/>
      <c r="F2261" s="32"/>
      <c r="G2261">
        <f>COUNTIFS('Audit Raw data'!J:J,A:A,'Audit Raw data'!E:E,F:F)</f>
        <v>0</v>
      </c>
      <c r="H2261" s="42" t="str">
        <f>IFERROR(SUMIFS('Audit Raw data'!BZ:BZ,'Audit Raw data'!J:J,A:A,'Audit Raw data'!E:E,F:F)/G2261,"-")</f>
        <v>-</v>
      </c>
      <c r="I2261">
        <f>COUNTIFS('Audit Raw data'!AM:AM,"Yes",'Audit Raw data'!J:J,A:A,'Audit Raw data'!E:E,'Day wise agent'!F:F)</f>
        <v>0</v>
      </c>
      <c r="J2261">
        <f>COUNTIFS('Audit Raw data'!AM:AM,"NO",'Audit Raw data'!J:J,A:A,'Audit Raw data'!E:E,'Day wise agent'!F:F)</f>
        <v>0</v>
      </c>
      <c r="K2261" s="12" t="str">
        <f t="shared" si="35"/>
        <v xml:space="preserve"> </v>
      </c>
    </row>
    <row r="2262" spans="3:11" x14ac:dyDescent="0.35">
      <c r="C2262" s="32"/>
      <c r="F2262" s="32"/>
      <c r="G2262">
        <f>COUNTIFS('Audit Raw data'!J:J,A:A,'Audit Raw data'!E:E,F:F)</f>
        <v>0</v>
      </c>
      <c r="H2262" s="42" t="str">
        <f>IFERROR(SUMIFS('Audit Raw data'!BZ:BZ,'Audit Raw data'!J:J,A:A,'Audit Raw data'!E:E,F:F)/G2262,"-")</f>
        <v>-</v>
      </c>
      <c r="I2262">
        <f>COUNTIFS('Audit Raw data'!AM:AM,"Yes",'Audit Raw data'!J:J,A:A,'Audit Raw data'!E:E,'Day wise agent'!F:F)</f>
        <v>0</v>
      </c>
      <c r="J2262">
        <f>COUNTIFS('Audit Raw data'!AM:AM,"NO",'Audit Raw data'!J:J,A:A,'Audit Raw data'!E:E,'Day wise agent'!F:F)</f>
        <v>0</v>
      </c>
      <c r="K2262" s="12" t="str">
        <f t="shared" si="35"/>
        <v xml:space="preserve"> </v>
      </c>
    </row>
    <row r="2263" spans="3:11" x14ac:dyDescent="0.35">
      <c r="C2263" s="32"/>
      <c r="F2263" s="32"/>
      <c r="G2263">
        <f>COUNTIFS('Audit Raw data'!J:J,A:A,'Audit Raw data'!E:E,F:F)</f>
        <v>0</v>
      </c>
      <c r="H2263" s="42" t="str">
        <f>IFERROR(SUMIFS('Audit Raw data'!BZ:BZ,'Audit Raw data'!J:J,A:A,'Audit Raw data'!E:E,F:F)/G2263,"-")</f>
        <v>-</v>
      </c>
      <c r="I2263">
        <f>COUNTIFS('Audit Raw data'!AM:AM,"Yes",'Audit Raw data'!J:J,A:A,'Audit Raw data'!E:E,'Day wise agent'!F:F)</f>
        <v>0</v>
      </c>
      <c r="J2263">
        <f>COUNTIFS('Audit Raw data'!AM:AM,"NO",'Audit Raw data'!J:J,A:A,'Audit Raw data'!E:E,'Day wise agent'!F:F)</f>
        <v>0</v>
      </c>
      <c r="K2263" s="12" t="str">
        <f t="shared" si="35"/>
        <v xml:space="preserve"> </v>
      </c>
    </row>
    <row r="2264" spans="3:11" x14ac:dyDescent="0.35">
      <c r="C2264" s="32"/>
      <c r="F2264" s="32"/>
      <c r="G2264">
        <f>COUNTIFS('Audit Raw data'!J:J,A:A,'Audit Raw data'!E:E,F:F)</f>
        <v>0</v>
      </c>
      <c r="H2264" s="42" t="str">
        <f>IFERROR(SUMIFS('Audit Raw data'!BZ:BZ,'Audit Raw data'!J:J,A:A,'Audit Raw data'!E:E,F:F)/G2264,"-")</f>
        <v>-</v>
      </c>
      <c r="I2264">
        <f>COUNTIFS('Audit Raw data'!AM:AM,"Yes",'Audit Raw data'!J:J,A:A,'Audit Raw data'!E:E,'Day wise agent'!F:F)</f>
        <v>0</v>
      </c>
      <c r="J2264">
        <f>COUNTIFS('Audit Raw data'!AM:AM,"NO",'Audit Raw data'!J:J,A:A,'Audit Raw data'!E:E,'Day wise agent'!F:F)</f>
        <v>0</v>
      </c>
      <c r="K2264" s="12" t="str">
        <f t="shared" si="35"/>
        <v xml:space="preserve"> </v>
      </c>
    </row>
    <row r="2265" spans="3:11" x14ac:dyDescent="0.35">
      <c r="C2265" s="32"/>
      <c r="F2265" s="32"/>
      <c r="G2265">
        <f>COUNTIFS('Audit Raw data'!J:J,A:A,'Audit Raw data'!E:E,F:F)</f>
        <v>0</v>
      </c>
      <c r="H2265" s="42" t="str">
        <f>IFERROR(SUMIFS('Audit Raw data'!BZ:BZ,'Audit Raw data'!J:J,A:A,'Audit Raw data'!E:E,F:F)/G2265,"-")</f>
        <v>-</v>
      </c>
      <c r="I2265">
        <f>COUNTIFS('Audit Raw data'!AM:AM,"Yes",'Audit Raw data'!J:J,A:A,'Audit Raw data'!E:E,'Day wise agent'!F:F)</f>
        <v>0</v>
      </c>
      <c r="J2265">
        <f>COUNTIFS('Audit Raw data'!AM:AM,"NO",'Audit Raw data'!J:J,A:A,'Audit Raw data'!E:E,'Day wise agent'!F:F)</f>
        <v>0</v>
      </c>
      <c r="K2265" s="12" t="str">
        <f t="shared" si="35"/>
        <v xml:space="preserve"> </v>
      </c>
    </row>
    <row r="2266" spans="3:11" x14ac:dyDescent="0.35">
      <c r="C2266" s="32"/>
      <c r="F2266" s="32"/>
      <c r="G2266">
        <f>COUNTIFS('Audit Raw data'!J:J,A:A,'Audit Raw data'!E:E,F:F)</f>
        <v>0</v>
      </c>
      <c r="H2266" s="42" t="str">
        <f>IFERROR(SUMIFS('Audit Raw data'!BZ:BZ,'Audit Raw data'!J:J,A:A,'Audit Raw data'!E:E,F:F)/G2266,"-")</f>
        <v>-</v>
      </c>
      <c r="I2266">
        <f>COUNTIFS('Audit Raw data'!AM:AM,"Yes",'Audit Raw data'!J:J,A:A,'Audit Raw data'!E:E,'Day wise agent'!F:F)</f>
        <v>0</v>
      </c>
      <c r="J2266">
        <f>COUNTIFS('Audit Raw data'!AM:AM,"NO",'Audit Raw data'!J:J,A:A,'Audit Raw data'!E:E,'Day wise agent'!F:F)</f>
        <v>0</v>
      </c>
      <c r="K2266" s="12" t="str">
        <f t="shared" si="35"/>
        <v xml:space="preserve"> </v>
      </c>
    </row>
    <row r="2267" spans="3:11" x14ac:dyDescent="0.35">
      <c r="C2267" s="32"/>
      <c r="F2267" s="32"/>
      <c r="G2267">
        <f>COUNTIFS('Audit Raw data'!J:J,A:A,'Audit Raw data'!E:E,F:F)</f>
        <v>0</v>
      </c>
      <c r="H2267" s="42" t="str">
        <f>IFERROR(SUMIFS('Audit Raw data'!BZ:BZ,'Audit Raw data'!J:J,A:A,'Audit Raw data'!E:E,F:F)/G2267,"-")</f>
        <v>-</v>
      </c>
      <c r="I2267">
        <f>COUNTIFS('Audit Raw data'!AM:AM,"Yes",'Audit Raw data'!J:J,A:A,'Audit Raw data'!E:E,'Day wise agent'!F:F)</f>
        <v>0</v>
      </c>
      <c r="J2267">
        <f>COUNTIFS('Audit Raw data'!AM:AM,"NO",'Audit Raw data'!J:J,A:A,'Audit Raw data'!E:E,'Day wise agent'!F:F)</f>
        <v>0</v>
      </c>
      <c r="K2267" s="12" t="str">
        <f t="shared" si="35"/>
        <v xml:space="preserve"> </v>
      </c>
    </row>
    <row r="2268" spans="3:11" x14ac:dyDescent="0.35">
      <c r="C2268" s="32"/>
      <c r="F2268" s="32"/>
      <c r="G2268">
        <f>COUNTIFS('Audit Raw data'!J:J,A:A,'Audit Raw data'!E:E,F:F)</f>
        <v>0</v>
      </c>
      <c r="H2268" s="42" t="str">
        <f>IFERROR(SUMIFS('Audit Raw data'!BZ:BZ,'Audit Raw data'!J:J,A:A,'Audit Raw data'!E:E,F:F)/G2268,"-")</f>
        <v>-</v>
      </c>
      <c r="I2268">
        <f>COUNTIFS('Audit Raw data'!AM:AM,"Yes",'Audit Raw data'!J:J,A:A,'Audit Raw data'!E:E,'Day wise agent'!F:F)</f>
        <v>0</v>
      </c>
      <c r="J2268">
        <f>COUNTIFS('Audit Raw data'!AM:AM,"NO",'Audit Raw data'!J:J,A:A,'Audit Raw data'!E:E,'Day wise agent'!F:F)</f>
        <v>0</v>
      </c>
      <c r="K2268" s="12" t="str">
        <f t="shared" si="35"/>
        <v xml:space="preserve"> </v>
      </c>
    </row>
    <row r="2269" spans="3:11" x14ac:dyDescent="0.35">
      <c r="C2269" s="32"/>
      <c r="F2269" s="32"/>
      <c r="G2269">
        <f>COUNTIFS('Audit Raw data'!J:J,A:A,'Audit Raw data'!E:E,F:F)</f>
        <v>0</v>
      </c>
      <c r="H2269" s="42" t="str">
        <f>IFERROR(SUMIFS('Audit Raw data'!BZ:BZ,'Audit Raw data'!J:J,A:A,'Audit Raw data'!E:E,F:F)/G2269,"-")</f>
        <v>-</v>
      </c>
      <c r="I2269">
        <f>COUNTIFS('Audit Raw data'!AM:AM,"Yes",'Audit Raw data'!J:J,A:A,'Audit Raw data'!E:E,'Day wise agent'!F:F)</f>
        <v>0</v>
      </c>
      <c r="J2269">
        <f>COUNTIFS('Audit Raw data'!AM:AM,"NO",'Audit Raw data'!J:J,A:A,'Audit Raw data'!E:E,'Day wise agent'!F:F)</f>
        <v>0</v>
      </c>
      <c r="K2269" s="12" t="str">
        <f t="shared" si="35"/>
        <v xml:space="preserve"> </v>
      </c>
    </row>
    <row r="2270" spans="3:11" x14ac:dyDescent="0.35">
      <c r="C2270" s="32"/>
      <c r="F2270" s="32"/>
      <c r="G2270">
        <f>COUNTIFS('Audit Raw data'!J:J,A:A,'Audit Raw data'!E:E,F:F)</f>
        <v>0</v>
      </c>
      <c r="H2270" s="42" t="str">
        <f>IFERROR(SUMIFS('Audit Raw data'!BZ:BZ,'Audit Raw data'!J:J,A:A,'Audit Raw data'!E:E,F:F)/G2270,"-")</f>
        <v>-</v>
      </c>
      <c r="I2270">
        <f>COUNTIFS('Audit Raw data'!AM:AM,"Yes",'Audit Raw data'!J:J,A:A,'Audit Raw data'!E:E,'Day wise agent'!F:F)</f>
        <v>0</v>
      </c>
      <c r="J2270">
        <f>COUNTIFS('Audit Raw data'!AM:AM,"NO",'Audit Raw data'!J:J,A:A,'Audit Raw data'!E:E,'Day wise agent'!F:F)</f>
        <v>0</v>
      </c>
      <c r="K2270" s="12" t="str">
        <f t="shared" si="35"/>
        <v xml:space="preserve"> </v>
      </c>
    </row>
    <row r="2271" spans="3:11" x14ac:dyDescent="0.35">
      <c r="C2271" s="32"/>
      <c r="F2271" s="32"/>
      <c r="G2271">
        <f>COUNTIFS('Audit Raw data'!J:J,A:A,'Audit Raw data'!E:E,F:F)</f>
        <v>0</v>
      </c>
      <c r="H2271" s="42" t="str">
        <f>IFERROR(SUMIFS('Audit Raw data'!BZ:BZ,'Audit Raw data'!J:J,A:A,'Audit Raw data'!E:E,F:F)/G2271,"-")</f>
        <v>-</v>
      </c>
      <c r="I2271">
        <f>COUNTIFS('Audit Raw data'!AM:AM,"Yes",'Audit Raw data'!J:J,A:A,'Audit Raw data'!E:E,'Day wise agent'!F:F)</f>
        <v>0</v>
      </c>
      <c r="J2271">
        <f>COUNTIFS('Audit Raw data'!AM:AM,"NO",'Audit Raw data'!J:J,A:A,'Audit Raw data'!E:E,'Day wise agent'!F:F)</f>
        <v>0</v>
      </c>
      <c r="K2271" s="12" t="str">
        <f t="shared" si="35"/>
        <v xml:space="preserve"> </v>
      </c>
    </row>
    <row r="2272" spans="3:11" x14ac:dyDescent="0.35">
      <c r="C2272" s="32"/>
      <c r="F2272" s="32"/>
      <c r="G2272">
        <f>COUNTIFS('Audit Raw data'!J:J,A:A,'Audit Raw data'!E:E,F:F)</f>
        <v>0</v>
      </c>
      <c r="H2272" s="42" t="str">
        <f>IFERROR(SUMIFS('Audit Raw data'!BZ:BZ,'Audit Raw data'!J:J,A:A,'Audit Raw data'!E:E,F:F)/G2272,"-")</f>
        <v>-</v>
      </c>
      <c r="I2272">
        <f>COUNTIFS('Audit Raw data'!AM:AM,"Yes",'Audit Raw data'!J:J,A:A,'Audit Raw data'!E:E,'Day wise agent'!F:F)</f>
        <v>0</v>
      </c>
      <c r="J2272">
        <f>COUNTIFS('Audit Raw data'!AM:AM,"NO",'Audit Raw data'!J:J,A:A,'Audit Raw data'!E:E,'Day wise agent'!F:F)</f>
        <v>0</v>
      </c>
      <c r="K2272" s="12" t="str">
        <f t="shared" si="35"/>
        <v xml:space="preserve"> </v>
      </c>
    </row>
    <row r="2273" spans="3:11" x14ac:dyDescent="0.35">
      <c r="C2273" s="32"/>
      <c r="F2273" s="32"/>
      <c r="G2273">
        <f>COUNTIFS('Audit Raw data'!J:J,A:A,'Audit Raw data'!E:E,F:F)</f>
        <v>0</v>
      </c>
      <c r="H2273" s="42" t="str">
        <f>IFERROR(SUMIFS('Audit Raw data'!BZ:BZ,'Audit Raw data'!J:J,A:A,'Audit Raw data'!E:E,F:F)/G2273,"-")</f>
        <v>-</v>
      </c>
      <c r="I2273">
        <f>COUNTIFS('Audit Raw data'!AM:AM,"Yes",'Audit Raw data'!J:J,A:A,'Audit Raw data'!E:E,'Day wise agent'!F:F)</f>
        <v>0</v>
      </c>
      <c r="J2273">
        <f>COUNTIFS('Audit Raw data'!AM:AM,"NO",'Audit Raw data'!J:J,A:A,'Audit Raw data'!E:E,'Day wise agent'!F:F)</f>
        <v>0</v>
      </c>
      <c r="K2273" s="12" t="str">
        <f t="shared" si="35"/>
        <v xml:space="preserve"> </v>
      </c>
    </row>
    <row r="2274" spans="3:11" x14ac:dyDescent="0.35">
      <c r="C2274" s="32"/>
      <c r="F2274" s="32"/>
      <c r="G2274">
        <f>COUNTIFS('Audit Raw data'!J:J,A:A,'Audit Raw data'!E:E,F:F)</f>
        <v>0</v>
      </c>
      <c r="H2274" s="42" t="str">
        <f>IFERROR(SUMIFS('Audit Raw data'!BZ:BZ,'Audit Raw data'!J:J,A:A,'Audit Raw data'!E:E,F:F)/G2274,"-")</f>
        <v>-</v>
      </c>
      <c r="I2274">
        <f>COUNTIFS('Audit Raw data'!AM:AM,"Yes",'Audit Raw data'!J:J,A:A,'Audit Raw data'!E:E,'Day wise agent'!F:F)</f>
        <v>0</v>
      </c>
      <c r="J2274">
        <f>COUNTIFS('Audit Raw data'!AM:AM,"NO",'Audit Raw data'!J:J,A:A,'Audit Raw data'!E:E,'Day wise agent'!F:F)</f>
        <v>0</v>
      </c>
      <c r="K2274" s="12" t="str">
        <f t="shared" si="35"/>
        <v xml:space="preserve"> </v>
      </c>
    </row>
    <row r="2275" spans="3:11" x14ac:dyDescent="0.35">
      <c r="C2275" s="32"/>
      <c r="F2275" s="32"/>
      <c r="G2275">
        <f>COUNTIFS('Audit Raw data'!J:J,A:A,'Audit Raw data'!E:E,F:F)</f>
        <v>0</v>
      </c>
      <c r="H2275" s="42" t="str">
        <f>IFERROR(SUMIFS('Audit Raw data'!BZ:BZ,'Audit Raw data'!J:J,A:A,'Audit Raw data'!E:E,F:F)/G2275,"-")</f>
        <v>-</v>
      </c>
      <c r="I2275">
        <f>COUNTIFS('Audit Raw data'!AM:AM,"Yes",'Audit Raw data'!J:J,A:A,'Audit Raw data'!E:E,'Day wise agent'!F:F)</f>
        <v>0</v>
      </c>
      <c r="J2275">
        <f>COUNTIFS('Audit Raw data'!AM:AM,"NO",'Audit Raw data'!J:J,A:A,'Audit Raw data'!E:E,'Day wise agent'!F:F)</f>
        <v>0</v>
      </c>
      <c r="K2275" s="12" t="str">
        <f t="shared" si="35"/>
        <v xml:space="preserve"> </v>
      </c>
    </row>
    <row r="2276" spans="3:11" x14ac:dyDescent="0.35">
      <c r="C2276" s="32"/>
      <c r="F2276" s="32"/>
      <c r="G2276">
        <f>COUNTIFS('Audit Raw data'!J:J,A:A,'Audit Raw data'!E:E,F:F)</f>
        <v>0</v>
      </c>
      <c r="H2276" s="42" t="str">
        <f>IFERROR(SUMIFS('Audit Raw data'!BZ:BZ,'Audit Raw data'!J:J,A:A,'Audit Raw data'!E:E,F:F)/G2276,"-")</f>
        <v>-</v>
      </c>
      <c r="I2276">
        <f>COUNTIFS('Audit Raw data'!AM:AM,"Yes",'Audit Raw data'!J:J,A:A,'Audit Raw data'!E:E,'Day wise agent'!F:F)</f>
        <v>0</v>
      </c>
      <c r="J2276">
        <f>COUNTIFS('Audit Raw data'!AM:AM,"NO",'Audit Raw data'!J:J,A:A,'Audit Raw data'!E:E,'Day wise agent'!F:F)</f>
        <v>0</v>
      </c>
      <c r="K2276" s="12" t="str">
        <f t="shared" si="35"/>
        <v xml:space="preserve"> </v>
      </c>
    </row>
    <row r="2277" spans="3:11" x14ac:dyDescent="0.35">
      <c r="C2277" s="32"/>
      <c r="F2277" s="32"/>
      <c r="G2277">
        <f>COUNTIFS('Audit Raw data'!J:J,A:A,'Audit Raw data'!E:E,F:F)</f>
        <v>0</v>
      </c>
      <c r="H2277" s="42" t="str">
        <f>IFERROR(SUMIFS('Audit Raw data'!BZ:BZ,'Audit Raw data'!J:J,A:A,'Audit Raw data'!E:E,F:F)/G2277,"-")</f>
        <v>-</v>
      </c>
      <c r="I2277">
        <f>COUNTIFS('Audit Raw data'!AM:AM,"Yes",'Audit Raw data'!J:J,A:A,'Audit Raw data'!E:E,'Day wise agent'!F:F)</f>
        <v>0</v>
      </c>
      <c r="J2277">
        <f>COUNTIFS('Audit Raw data'!AM:AM,"NO",'Audit Raw data'!J:J,A:A,'Audit Raw data'!E:E,'Day wise agent'!F:F)</f>
        <v>0</v>
      </c>
      <c r="K2277" s="12" t="str">
        <f t="shared" si="35"/>
        <v xml:space="preserve"> </v>
      </c>
    </row>
    <row r="2278" spans="3:11" x14ac:dyDescent="0.35">
      <c r="C2278" s="32"/>
      <c r="F2278" s="32"/>
      <c r="G2278">
        <f>COUNTIFS('Audit Raw data'!J:J,A:A,'Audit Raw data'!E:E,F:F)</f>
        <v>0</v>
      </c>
      <c r="H2278" s="42" t="str">
        <f>IFERROR(SUMIFS('Audit Raw data'!BZ:BZ,'Audit Raw data'!J:J,A:A,'Audit Raw data'!E:E,F:F)/G2278,"-")</f>
        <v>-</v>
      </c>
      <c r="I2278">
        <f>COUNTIFS('Audit Raw data'!AM:AM,"Yes",'Audit Raw data'!J:J,A:A,'Audit Raw data'!E:E,'Day wise agent'!F:F)</f>
        <v>0</v>
      </c>
      <c r="J2278">
        <f>COUNTIFS('Audit Raw data'!AM:AM,"NO",'Audit Raw data'!J:J,A:A,'Audit Raw data'!E:E,'Day wise agent'!F:F)</f>
        <v>0</v>
      </c>
      <c r="K2278" s="12" t="str">
        <f t="shared" si="35"/>
        <v xml:space="preserve"> </v>
      </c>
    </row>
    <row r="2279" spans="3:11" x14ac:dyDescent="0.35">
      <c r="C2279" s="32"/>
      <c r="F2279" s="32"/>
      <c r="G2279">
        <f>COUNTIFS('Audit Raw data'!J:J,A:A,'Audit Raw data'!E:E,F:F)</f>
        <v>0</v>
      </c>
      <c r="H2279" s="42" t="str">
        <f>IFERROR(SUMIFS('Audit Raw data'!BZ:BZ,'Audit Raw data'!J:J,A:A,'Audit Raw data'!E:E,F:F)/G2279,"-")</f>
        <v>-</v>
      </c>
      <c r="I2279">
        <f>COUNTIFS('Audit Raw data'!AM:AM,"Yes",'Audit Raw data'!J:J,A:A,'Audit Raw data'!E:E,'Day wise agent'!F:F)</f>
        <v>0</v>
      </c>
      <c r="J2279">
        <f>COUNTIFS('Audit Raw data'!AM:AM,"NO",'Audit Raw data'!J:J,A:A,'Audit Raw data'!E:E,'Day wise agent'!F:F)</f>
        <v>0</v>
      </c>
      <c r="K2279" s="12" t="str">
        <f t="shared" si="35"/>
        <v xml:space="preserve"> </v>
      </c>
    </row>
    <row r="2280" spans="3:11" x14ac:dyDescent="0.35">
      <c r="C2280" s="32"/>
      <c r="F2280" s="32"/>
      <c r="G2280">
        <f>COUNTIFS('Audit Raw data'!J:J,A:A,'Audit Raw data'!E:E,F:F)</f>
        <v>0</v>
      </c>
      <c r="H2280" s="42" t="str">
        <f>IFERROR(SUMIFS('Audit Raw data'!BZ:BZ,'Audit Raw data'!J:J,A:A,'Audit Raw data'!E:E,F:F)/G2280,"-")</f>
        <v>-</v>
      </c>
      <c r="I2280">
        <f>COUNTIFS('Audit Raw data'!AM:AM,"Yes",'Audit Raw data'!J:J,A:A,'Audit Raw data'!E:E,'Day wise agent'!F:F)</f>
        <v>0</v>
      </c>
      <c r="J2280">
        <f>COUNTIFS('Audit Raw data'!AM:AM,"NO",'Audit Raw data'!J:J,A:A,'Audit Raw data'!E:E,'Day wise agent'!F:F)</f>
        <v>0</v>
      </c>
      <c r="K2280" s="12" t="str">
        <f t="shared" si="35"/>
        <v xml:space="preserve"> </v>
      </c>
    </row>
    <row r="2281" spans="3:11" x14ac:dyDescent="0.35">
      <c r="C2281" s="32"/>
      <c r="F2281" s="32"/>
      <c r="G2281">
        <f>COUNTIFS('Audit Raw data'!J:J,A:A,'Audit Raw data'!E:E,F:F)</f>
        <v>0</v>
      </c>
      <c r="H2281" s="42" t="str">
        <f>IFERROR(SUMIFS('Audit Raw data'!BZ:BZ,'Audit Raw data'!J:J,A:A,'Audit Raw data'!E:E,F:F)/G2281,"-")</f>
        <v>-</v>
      </c>
      <c r="I2281">
        <f>COUNTIFS('Audit Raw data'!AM:AM,"Yes",'Audit Raw data'!J:J,A:A,'Audit Raw data'!E:E,'Day wise agent'!F:F)</f>
        <v>0</v>
      </c>
      <c r="J2281">
        <f>COUNTIFS('Audit Raw data'!AM:AM,"NO",'Audit Raw data'!J:J,A:A,'Audit Raw data'!E:E,'Day wise agent'!F:F)</f>
        <v>0</v>
      </c>
      <c r="K2281" s="12" t="str">
        <f t="shared" si="35"/>
        <v xml:space="preserve"> </v>
      </c>
    </row>
    <row r="2282" spans="3:11" x14ac:dyDescent="0.35">
      <c r="C2282" s="32"/>
      <c r="F2282" s="32"/>
      <c r="G2282">
        <f>COUNTIFS('Audit Raw data'!J:J,A:A,'Audit Raw data'!E:E,F:F)</f>
        <v>0</v>
      </c>
      <c r="H2282" s="42" t="str">
        <f>IFERROR(SUMIFS('Audit Raw data'!BZ:BZ,'Audit Raw data'!J:J,A:A,'Audit Raw data'!E:E,F:F)/G2282,"-")</f>
        <v>-</v>
      </c>
      <c r="I2282">
        <f>COUNTIFS('Audit Raw data'!AM:AM,"Yes",'Audit Raw data'!J:J,A:A,'Audit Raw data'!E:E,'Day wise agent'!F:F)</f>
        <v>0</v>
      </c>
      <c r="J2282">
        <f>COUNTIFS('Audit Raw data'!AM:AM,"NO",'Audit Raw data'!J:J,A:A,'Audit Raw data'!E:E,'Day wise agent'!F:F)</f>
        <v>0</v>
      </c>
      <c r="K2282" s="12" t="str">
        <f t="shared" si="35"/>
        <v xml:space="preserve"> </v>
      </c>
    </row>
    <row r="2283" spans="3:11" x14ac:dyDescent="0.35">
      <c r="C2283" s="32"/>
      <c r="F2283" s="32"/>
      <c r="G2283">
        <f>COUNTIFS('Audit Raw data'!J:J,A:A,'Audit Raw data'!E:E,F:F)</f>
        <v>0</v>
      </c>
      <c r="H2283" s="42" t="str">
        <f>IFERROR(SUMIFS('Audit Raw data'!BZ:BZ,'Audit Raw data'!J:J,A:A,'Audit Raw data'!E:E,F:F)/G2283,"-")</f>
        <v>-</v>
      </c>
      <c r="I2283">
        <f>COUNTIFS('Audit Raw data'!AM:AM,"Yes",'Audit Raw data'!J:J,A:A,'Audit Raw data'!E:E,'Day wise agent'!F:F)</f>
        <v>0</v>
      </c>
      <c r="J2283">
        <f>COUNTIFS('Audit Raw data'!AM:AM,"NO",'Audit Raw data'!J:J,A:A,'Audit Raw data'!E:E,'Day wise agent'!F:F)</f>
        <v>0</v>
      </c>
      <c r="K2283" s="12" t="str">
        <f t="shared" si="35"/>
        <v xml:space="preserve"> </v>
      </c>
    </row>
    <row r="2284" spans="3:11" x14ac:dyDescent="0.35">
      <c r="C2284" s="32"/>
      <c r="F2284" s="32"/>
      <c r="G2284">
        <f>COUNTIFS('Audit Raw data'!J:J,A:A,'Audit Raw data'!E:E,F:F)</f>
        <v>0</v>
      </c>
      <c r="H2284" s="42" t="str">
        <f>IFERROR(SUMIFS('Audit Raw data'!BZ:BZ,'Audit Raw data'!J:J,A:A,'Audit Raw data'!E:E,F:F)/G2284,"-")</f>
        <v>-</v>
      </c>
      <c r="I2284">
        <f>COUNTIFS('Audit Raw data'!AM:AM,"Yes",'Audit Raw data'!J:J,A:A,'Audit Raw data'!E:E,'Day wise agent'!F:F)</f>
        <v>0</v>
      </c>
      <c r="J2284">
        <f>COUNTIFS('Audit Raw data'!AM:AM,"NO",'Audit Raw data'!J:J,A:A,'Audit Raw data'!E:E,'Day wise agent'!F:F)</f>
        <v>0</v>
      </c>
      <c r="K2284" s="12" t="str">
        <f t="shared" si="35"/>
        <v xml:space="preserve"> </v>
      </c>
    </row>
    <row r="2285" spans="3:11" x14ac:dyDescent="0.35">
      <c r="C2285" s="32"/>
      <c r="F2285" s="32"/>
      <c r="G2285">
        <f>COUNTIFS('Audit Raw data'!J:J,A:A,'Audit Raw data'!E:E,F:F)</f>
        <v>0</v>
      </c>
      <c r="H2285" s="42" t="str">
        <f>IFERROR(SUMIFS('Audit Raw data'!BZ:BZ,'Audit Raw data'!J:J,A:A,'Audit Raw data'!E:E,F:F)/G2285,"-")</f>
        <v>-</v>
      </c>
      <c r="I2285">
        <f>COUNTIFS('Audit Raw data'!AM:AM,"Yes",'Audit Raw data'!J:J,A:A,'Audit Raw data'!E:E,'Day wise agent'!F:F)</f>
        <v>0</v>
      </c>
      <c r="J2285">
        <f>COUNTIFS('Audit Raw data'!AM:AM,"NO",'Audit Raw data'!J:J,A:A,'Audit Raw data'!E:E,'Day wise agent'!F:F)</f>
        <v>0</v>
      </c>
      <c r="K2285" s="12" t="str">
        <f t="shared" si="35"/>
        <v xml:space="preserve"> </v>
      </c>
    </row>
    <row r="2286" spans="3:11" x14ac:dyDescent="0.35">
      <c r="C2286" s="32"/>
      <c r="F2286" s="32"/>
      <c r="G2286">
        <f>COUNTIFS('Audit Raw data'!J:J,A:A,'Audit Raw data'!E:E,F:F)</f>
        <v>0</v>
      </c>
      <c r="H2286" s="42" t="str">
        <f>IFERROR(SUMIFS('Audit Raw data'!BZ:BZ,'Audit Raw data'!J:J,A:A,'Audit Raw data'!E:E,F:F)/G2286,"-")</f>
        <v>-</v>
      </c>
      <c r="I2286">
        <f>COUNTIFS('Audit Raw data'!AM:AM,"Yes",'Audit Raw data'!J:J,A:A,'Audit Raw data'!E:E,'Day wise agent'!F:F)</f>
        <v>0</v>
      </c>
      <c r="J2286">
        <f>COUNTIFS('Audit Raw data'!AM:AM,"NO",'Audit Raw data'!J:J,A:A,'Audit Raw data'!E:E,'Day wise agent'!F:F)</f>
        <v>0</v>
      </c>
      <c r="K2286" s="12" t="str">
        <f t="shared" si="35"/>
        <v xml:space="preserve"> </v>
      </c>
    </row>
    <row r="2287" spans="3:11" x14ac:dyDescent="0.35">
      <c r="C2287" s="32"/>
      <c r="F2287" s="32"/>
      <c r="G2287">
        <f>COUNTIFS('Audit Raw data'!J:J,A:A,'Audit Raw data'!E:E,F:F)</f>
        <v>0</v>
      </c>
      <c r="H2287" s="42" t="str">
        <f>IFERROR(SUMIFS('Audit Raw data'!BZ:BZ,'Audit Raw data'!J:J,A:A,'Audit Raw data'!E:E,F:F)/G2287,"-")</f>
        <v>-</v>
      </c>
      <c r="I2287">
        <f>COUNTIFS('Audit Raw data'!AM:AM,"Yes",'Audit Raw data'!J:J,A:A,'Audit Raw data'!E:E,'Day wise agent'!F:F)</f>
        <v>0</v>
      </c>
      <c r="J2287">
        <f>COUNTIFS('Audit Raw data'!AM:AM,"NO",'Audit Raw data'!J:J,A:A,'Audit Raw data'!E:E,'Day wise agent'!F:F)</f>
        <v>0</v>
      </c>
      <c r="K2287" s="12" t="str">
        <f t="shared" si="35"/>
        <v xml:space="preserve"> </v>
      </c>
    </row>
    <row r="2288" spans="3:11" x14ac:dyDescent="0.35">
      <c r="C2288" s="32"/>
      <c r="F2288" s="32"/>
      <c r="G2288">
        <f>COUNTIFS('Audit Raw data'!J:J,A:A,'Audit Raw data'!E:E,F:F)</f>
        <v>0</v>
      </c>
      <c r="H2288" s="42" t="str">
        <f>IFERROR(SUMIFS('Audit Raw data'!BZ:BZ,'Audit Raw data'!J:J,A:A,'Audit Raw data'!E:E,F:F)/G2288,"-")</f>
        <v>-</v>
      </c>
      <c r="I2288">
        <f>COUNTIFS('Audit Raw data'!AM:AM,"Yes",'Audit Raw data'!J:J,A:A,'Audit Raw data'!E:E,'Day wise agent'!F:F)</f>
        <v>0</v>
      </c>
      <c r="J2288">
        <f>COUNTIFS('Audit Raw data'!AM:AM,"NO",'Audit Raw data'!J:J,A:A,'Audit Raw data'!E:E,'Day wise agent'!F:F)</f>
        <v>0</v>
      </c>
      <c r="K2288" s="12" t="str">
        <f t="shared" si="35"/>
        <v xml:space="preserve"> </v>
      </c>
    </row>
    <row r="2289" spans="3:11" x14ac:dyDescent="0.35">
      <c r="C2289" s="32"/>
      <c r="F2289" s="32"/>
      <c r="G2289">
        <f>COUNTIFS('Audit Raw data'!J:J,A:A,'Audit Raw data'!E:E,F:F)</f>
        <v>0</v>
      </c>
      <c r="H2289" s="42" t="str">
        <f>IFERROR(SUMIFS('Audit Raw data'!BZ:BZ,'Audit Raw data'!J:J,A:A,'Audit Raw data'!E:E,F:F)/G2289,"-")</f>
        <v>-</v>
      </c>
      <c r="I2289">
        <f>COUNTIFS('Audit Raw data'!AM:AM,"Yes",'Audit Raw data'!J:J,A:A,'Audit Raw data'!E:E,'Day wise agent'!F:F)</f>
        <v>0</v>
      </c>
      <c r="J2289">
        <f>COUNTIFS('Audit Raw data'!AM:AM,"NO",'Audit Raw data'!J:J,A:A,'Audit Raw data'!E:E,'Day wise agent'!F:F)</f>
        <v>0</v>
      </c>
      <c r="K2289" s="12" t="str">
        <f t="shared" si="35"/>
        <v xml:space="preserve"> </v>
      </c>
    </row>
    <row r="2290" spans="3:11" x14ac:dyDescent="0.35">
      <c r="C2290" s="32"/>
      <c r="F2290" s="32"/>
      <c r="G2290">
        <f>COUNTIFS('Audit Raw data'!J:J,A:A,'Audit Raw data'!E:E,F:F)</f>
        <v>0</v>
      </c>
      <c r="H2290" s="42" t="str">
        <f>IFERROR(SUMIFS('Audit Raw data'!BZ:BZ,'Audit Raw data'!J:J,A:A,'Audit Raw data'!E:E,F:F)/G2290,"-")</f>
        <v>-</v>
      </c>
      <c r="I2290">
        <f>COUNTIFS('Audit Raw data'!AM:AM,"Yes",'Audit Raw data'!J:J,A:A,'Audit Raw data'!E:E,'Day wise agent'!F:F)</f>
        <v>0</v>
      </c>
      <c r="J2290">
        <f>COUNTIFS('Audit Raw data'!AM:AM,"NO",'Audit Raw data'!J:J,A:A,'Audit Raw data'!E:E,'Day wise agent'!F:F)</f>
        <v>0</v>
      </c>
      <c r="K2290" s="12" t="str">
        <f t="shared" si="35"/>
        <v xml:space="preserve"> </v>
      </c>
    </row>
    <row r="2291" spans="3:11" x14ac:dyDescent="0.35">
      <c r="C2291" s="32"/>
      <c r="F2291" s="32"/>
      <c r="G2291">
        <f>COUNTIFS('Audit Raw data'!J:J,A:A,'Audit Raw data'!E:E,F:F)</f>
        <v>0</v>
      </c>
      <c r="H2291" s="42" t="str">
        <f>IFERROR(SUMIFS('Audit Raw data'!BZ:BZ,'Audit Raw data'!J:J,A:A,'Audit Raw data'!E:E,F:F)/G2291,"-")</f>
        <v>-</v>
      </c>
      <c r="I2291">
        <f>COUNTIFS('Audit Raw data'!AM:AM,"Yes",'Audit Raw data'!J:J,A:A,'Audit Raw data'!E:E,'Day wise agent'!F:F)</f>
        <v>0</v>
      </c>
      <c r="J2291">
        <f>COUNTIFS('Audit Raw data'!AM:AM,"NO",'Audit Raw data'!J:J,A:A,'Audit Raw data'!E:E,'Day wise agent'!F:F)</f>
        <v>0</v>
      </c>
      <c r="K2291" s="12" t="str">
        <f t="shared" si="35"/>
        <v xml:space="preserve"> </v>
      </c>
    </row>
    <row r="2292" spans="3:11" x14ac:dyDescent="0.35">
      <c r="C2292" s="32"/>
      <c r="F2292" s="32"/>
      <c r="G2292">
        <f>COUNTIFS('Audit Raw data'!J:J,A:A,'Audit Raw data'!E:E,F:F)</f>
        <v>0</v>
      </c>
      <c r="H2292" s="42" t="str">
        <f>IFERROR(SUMIFS('Audit Raw data'!BZ:BZ,'Audit Raw data'!J:J,A:A,'Audit Raw data'!E:E,F:F)/G2292,"-")</f>
        <v>-</v>
      </c>
      <c r="I2292">
        <f>COUNTIFS('Audit Raw data'!AM:AM,"Yes",'Audit Raw data'!J:J,A:A,'Audit Raw data'!E:E,'Day wise agent'!F:F)</f>
        <v>0</v>
      </c>
      <c r="J2292">
        <f>COUNTIFS('Audit Raw data'!AM:AM,"NO",'Audit Raw data'!J:J,A:A,'Audit Raw data'!E:E,'Day wise agent'!F:F)</f>
        <v>0</v>
      </c>
      <c r="K2292" s="12" t="str">
        <f t="shared" si="35"/>
        <v xml:space="preserve"> </v>
      </c>
    </row>
    <row r="2293" spans="3:11" x14ac:dyDescent="0.35">
      <c r="C2293" s="32"/>
      <c r="F2293" s="32"/>
      <c r="G2293">
        <f>COUNTIFS('Audit Raw data'!J:J,A:A,'Audit Raw data'!E:E,F:F)</f>
        <v>0</v>
      </c>
      <c r="H2293" s="42" t="str">
        <f>IFERROR(SUMIFS('Audit Raw data'!BZ:BZ,'Audit Raw data'!J:J,A:A,'Audit Raw data'!E:E,F:F)/G2293,"-")</f>
        <v>-</v>
      </c>
      <c r="I2293">
        <f>COUNTIFS('Audit Raw data'!AM:AM,"Yes",'Audit Raw data'!J:J,A:A,'Audit Raw data'!E:E,'Day wise agent'!F:F)</f>
        <v>0</v>
      </c>
      <c r="J2293">
        <f>COUNTIFS('Audit Raw data'!AM:AM,"NO",'Audit Raw data'!J:J,A:A,'Audit Raw data'!E:E,'Day wise agent'!F:F)</f>
        <v>0</v>
      </c>
      <c r="K2293" s="12" t="str">
        <f t="shared" si="35"/>
        <v xml:space="preserve"> </v>
      </c>
    </row>
    <row r="2294" spans="3:11" x14ac:dyDescent="0.35">
      <c r="C2294" s="32"/>
      <c r="F2294" s="32"/>
      <c r="G2294">
        <f>COUNTIFS('Audit Raw data'!J:J,A:A,'Audit Raw data'!E:E,F:F)</f>
        <v>0</v>
      </c>
      <c r="H2294" s="42" t="str">
        <f>IFERROR(SUMIFS('Audit Raw data'!BZ:BZ,'Audit Raw data'!J:J,A:A,'Audit Raw data'!E:E,F:F)/G2294,"-")</f>
        <v>-</v>
      </c>
      <c r="I2294">
        <f>COUNTIFS('Audit Raw data'!AM:AM,"Yes",'Audit Raw data'!J:J,A:A,'Audit Raw data'!E:E,'Day wise agent'!F:F)</f>
        <v>0</v>
      </c>
      <c r="J2294">
        <f>COUNTIFS('Audit Raw data'!AM:AM,"NO",'Audit Raw data'!J:J,A:A,'Audit Raw data'!E:E,'Day wise agent'!F:F)</f>
        <v>0</v>
      </c>
      <c r="K2294" s="12" t="str">
        <f t="shared" si="35"/>
        <v xml:space="preserve"> </v>
      </c>
    </row>
    <row r="2295" spans="3:11" x14ac:dyDescent="0.35">
      <c r="C2295" s="32"/>
      <c r="F2295" s="32"/>
      <c r="G2295">
        <f>COUNTIFS('Audit Raw data'!J:J,A:A,'Audit Raw data'!E:E,F:F)</f>
        <v>0</v>
      </c>
      <c r="H2295" s="42" t="str">
        <f>IFERROR(SUMIFS('Audit Raw data'!BZ:BZ,'Audit Raw data'!J:J,A:A,'Audit Raw data'!E:E,F:F)/G2295,"-")</f>
        <v>-</v>
      </c>
      <c r="I2295">
        <f>COUNTIFS('Audit Raw data'!AM:AM,"Yes",'Audit Raw data'!J:J,A:A,'Audit Raw data'!E:E,'Day wise agent'!F:F)</f>
        <v>0</v>
      </c>
      <c r="J2295">
        <f>COUNTIFS('Audit Raw data'!AM:AM,"NO",'Audit Raw data'!J:J,A:A,'Audit Raw data'!E:E,'Day wise agent'!F:F)</f>
        <v>0</v>
      </c>
      <c r="K2295" s="12" t="str">
        <f t="shared" si="35"/>
        <v xml:space="preserve"> </v>
      </c>
    </row>
    <row r="2296" spans="3:11" x14ac:dyDescent="0.35">
      <c r="C2296" s="32"/>
      <c r="F2296" s="32"/>
      <c r="G2296">
        <f>COUNTIFS('Audit Raw data'!J:J,A:A,'Audit Raw data'!E:E,F:F)</f>
        <v>0</v>
      </c>
      <c r="H2296" s="42" t="str">
        <f>IFERROR(SUMIFS('Audit Raw data'!BZ:BZ,'Audit Raw data'!J:J,A:A,'Audit Raw data'!E:E,F:F)/G2296,"-")</f>
        <v>-</v>
      </c>
      <c r="I2296">
        <f>COUNTIFS('Audit Raw data'!AM:AM,"Yes",'Audit Raw data'!J:J,A:A,'Audit Raw data'!E:E,'Day wise agent'!F:F)</f>
        <v>0</v>
      </c>
      <c r="J2296">
        <f>COUNTIFS('Audit Raw data'!AM:AM,"NO",'Audit Raw data'!J:J,A:A,'Audit Raw data'!E:E,'Day wise agent'!F:F)</f>
        <v>0</v>
      </c>
      <c r="K2296" s="12" t="str">
        <f t="shared" si="35"/>
        <v xml:space="preserve"> </v>
      </c>
    </row>
    <row r="2297" spans="3:11" x14ac:dyDescent="0.35">
      <c r="C2297" s="32"/>
      <c r="F2297" s="32"/>
      <c r="G2297">
        <f>COUNTIFS('Audit Raw data'!J:J,A:A,'Audit Raw data'!E:E,F:F)</f>
        <v>0</v>
      </c>
      <c r="H2297" s="42" t="str">
        <f>IFERROR(SUMIFS('Audit Raw data'!BZ:BZ,'Audit Raw data'!J:J,A:A,'Audit Raw data'!E:E,F:F)/G2297,"-")</f>
        <v>-</v>
      </c>
      <c r="I2297">
        <f>COUNTIFS('Audit Raw data'!AM:AM,"Yes",'Audit Raw data'!J:J,A:A,'Audit Raw data'!E:E,'Day wise agent'!F:F)</f>
        <v>0</v>
      </c>
      <c r="J2297">
        <f>COUNTIFS('Audit Raw data'!AM:AM,"NO",'Audit Raw data'!J:J,A:A,'Audit Raw data'!E:E,'Day wise agent'!F:F)</f>
        <v>0</v>
      </c>
      <c r="K2297" s="12" t="str">
        <f t="shared" si="35"/>
        <v xml:space="preserve"> </v>
      </c>
    </row>
    <row r="2298" spans="3:11" x14ac:dyDescent="0.35">
      <c r="C2298" s="32"/>
      <c r="F2298" s="32"/>
      <c r="G2298">
        <f>COUNTIFS('Audit Raw data'!J:J,A:A,'Audit Raw data'!E:E,F:F)</f>
        <v>0</v>
      </c>
      <c r="H2298" s="42" t="str">
        <f>IFERROR(SUMIFS('Audit Raw data'!BZ:BZ,'Audit Raw data'!J:J,A:A,'Audit Raw data'!E:E,F:F)/G2298,"-")</f>
        <v>-</v>
      </c>
      <c r="I2298">
        <f>COUNTIFS('Audit Raw data'!AM:AM,"Yes",'Audit Raw data'!J:J,A:A,'Audit Raw data'!E:E,'Day wise agent'!F:F)</f>
        <v>0</v>
      </c>
      <c r="J2298">
        <f>COUNTIFS('Audit Raw data'!AM:AM,"NO",'Audit Raw data'!J:J,A:A,'Audit Raw data'!E:E,'Day wise agent'!F:F)</f>
        <v>0</v>
      </c>
      <c r="K2298" s="12" t="str">
        <f t="shared" si="35"/>
        <v xml:space="preserve"> </v>
      </c>
    </row>
    <row r="2299" spans="3:11" x14ac:dyDescent="0.35">
      <c r="C2299" s="32"/>
      <c r="F2299" s="32"/>
      <c r="G2299">
        <f>COUNTIFS('Audit Raw data'!J:J,A:A,'Audit Raw data'!E:E,F:F)</f>
        <v>0</v>
      </c>
      <c r="H2299" s="42" t="str">
        <f>IFERROR(SUMIFS('Audit Raw data'!BZ:BZ,'Audit Raw data'!J:J,A:A,'Audit Raw data'!E:E,F:F)/G2299,"-")</f>
        <v>-</v>
      </c>
      <c r="I2299">
        <f>COUNTIFS('Audit Raw data'!AM:AM,"Yes",'Audit Raw data'!J:J,A:A,'Audit Raw data'!E:E,'Day wise agent'!F:F)</f>
        <v>0</v>
      </c>
      <c r="J2299">
        <f>COUNTIFS('Audit Raw data'!AM:AM,"NO",'Audit Raw data'!J:J,A:A,'Audit Raw data'!E:E,'Day wise agent'!F:F)</f>
        <v>0</v>
      </c>
      <c r="K2299" s="12" t="str">
        <f t="shared" si="35"/>
        <v xml:space="preserve"> </v>
      </c>
    </row>
    <row r="2300" spans="3:11" x14ac:dyDescent="0.35">
      <c r="C2300" s="32"/>
      <c r="F2300" s="32"/>
      <c r="G2300">
        <f>COUNTIFS('Audit Raw data'!J:J,A:A,'Audit Raw data'!E:E,F:F)</f>
        <v>0</v>
      </c>
      <c r="H2300" s="42" t="str">
        <f>IFERROR(SUMIFS('Audit Raw data'!BZ:BZ,'Audit Raw data'!J:J,A:A,'Audit Raw data'!E:E,F:F)/G2300,"-")</f>
        <v>-</v>
      </c>
      <c r="I2300">
        <f>COUNTIFS('Audit Raw data'!AM:AM,"Yes",'Audit Raw data'!J:J,A:A,'Audit Raw data'!E:E,'Day wise agent'!F:F)</f>
        <v>0</v>
      </c>
      <c r="J2300">
        <f>COUNTIFS('Audit Raw data'!AM:AM,"NO",'Audit Raw data'!J:J,A:A,'Audit Raw data'!E:E,'Day wise agent'!F:F)</f>
        <v>0</v>
      </c>
      <c r="K2300" s="12" t="str">
        <f t="shared" si="35"/>
        <v xml:space="preserve"> </v>
      </c>
    </row>
    <row r="2301" spans="3:11" x14ac:dyDescent="0.35">
      <c r="C2301" s="32"/>
      <c r="F2301" s="32"/>
      <c r="G2301">
        <f>COUNTIFS('Audit Raw data'!J:J,A:A,'Audit Raw data'!E:E,F:F)</f>
        <v>0</v>
      </c>
      <c r="H2301" s="42" t="str">
        <f>IFERROR(SUMIFS('Audit Raw data'!BZ:BZ,'Audit Raw data'!J:J,A:A,'Audit Raw data'!E:E,F:F)/G2301,"-")</f>
        <v>-</v>
      </c>
      <c r="I2301">
        <f>COUNTIFS('Audit Raw data'!AM:AM,"Yes",'Audit Raw data'!J:J,A:A,'Audit Raw data'!E:E,'Day wise agent'!F:F)</f>
        <v>0</v>
      </c>
      <c r="J2301">
        <f>COUNTIFS('Audit Raw data'!AM:AM,"NO",'Audit Raw data'!J:J,A:A,'Audit Raw data'!E:E,'Day wise agent'!F:F)</f>
        <v>0</v>
      </c>
      <c r="K2301" s="12" t="str">
        <f t="shared" si="35"/>
        <v xml:space="preserve"> </v>
      </c>
    </row>
    <row r="2302" spans="3:11" x14ac:dyDescent="0.35">
      <c r="C2302" s="32"/>
      <c r="F2302" s="32"/>
      <c r="G2302">
        <f>COUNTIFS('Audit Raw data'!J:J,A:A,'Audit Raw data'!E:E,F:F)</f>
        <v>0</v>
      </c>
      <c r="H2302" s="42" t="str">
        <f>IFERROR(SUMIFS('Audit Raw data'!BZ:BZ,'Audit Raw data'!J:J,A:A,'Audit Raw data'!E:E,F:F)/G2302,"-")</f>
        <v>-</v>
      </c>
      <c r="I2302">
        <f>COUNTIFS('Audit Raw data'!AM:AM,"Yes",'Audit Raw data'!J:J,A:A,'Audit Raw data'!E:E,'Day wise agent'!F:F)</f>
        <v>0</v>
      </c>
      <c r="J2302">
        <f>COUNTIFS('Audit Raw data'!AM:AM,"NO",'Audit Raw data'!J:J,A:A,'Audit Raw data'!E:E,'Day wise agent'!F:F)</f>
        <v>0</v>
      </c>
      <c r="K2302" s="12" t="str">
        <f t="shared" si="35"/>
        <v xml:space="preserve"> </v>
      </c>
    </row>
    <row r="2303" spans="3:11" x14ac:dyDescent="0.35">
      <c r="C2303" s="32"/>
      <c r="F2303" s="32"/>
      <c r="G2303">
        <f>COUNTIFS('Audit Raw data'!J:J,A:A,'Audit Raw data'!E:E,F:F)</f>
        <v>0</v>
      </c>
      <c r="H2303" s="42" t="str">
        <f>IFERROR(SUMIFS('Audit Raw data'!BZ:BZ,'Audit Raw data'!J:J,A:A,'Audit Raw data'!E:E,F:F)/G2303,"-")</f>
        <v>-</v>
      </c>
      <c r="I2303">
        <f>COUNTIFS('Audit Raw data'!AM:AM,"Yes",'Audit Raw data'!J:J,A:A,'Audit Raw data'!E:E,'Day wise agent'!F:F)</f>
        <v>0</v>
      </c>
      <c r="J2303">
        <f>COUNTIFS('Audit Raw data'!AM:AM,"NO",'Audit Raw data'!J:J,A:A,'Audit Raw data'!E:E,'Day wise agent'!F:F)</f>
        <v>0</v>
      </c>
      <c r="K2303" s="12" t="str">
        <f t="shared" si="35"/>
        <v xml:space="preserve"> </v>
      </c>
    </row>
    <row r="2304" spans="3:11" x14ac:dyDescent="0.35">
      <c r="C2304" s="32"/>
      <c r="F2304" s="32"/>
      <c r="G2304">
        <f>COUNTIFS('Audit Raw data'!J:J,A:A,'Audit Raw data'!E:E,F:F)</f>
        <v>0</v>
      </c>
      <c r="H2304" s="42" t="str">
        <f>IFERROR(SUMIFS('Audit Raw data'!BZ:BZ,'Audit Raw data'!J:J,A:A,'Audit Raw data'!E:E,F:F)/G2304,"-")</f>
        <v>-</v>
      </c>
      <c r="I2304">
        <f>COUNTIFS('Audit Raw data'!AM:AM,"Yes",'Audit Raw data'!J:J,A:A,'Audit Raw data'!E:E,'Day wise agent'!F:F)</f>
        <v>0</v>
      </c>
      <c r="J2304">
        <f>COUNTIFS('Audit Raw data'!AM:AM,"NO",'Audit Raw data'!J:J,A:A,'Audit Raw data'!E:E,'Day wise agent'!F:F)</f>
        <v>0</v>
      </c>
      <c r="K2304" s="12" t="str">
        <f t="shared" si="35"/>
        <v xml:space="preserve"> </v>
      </c>
    </row>
    <row r="2305" spans="3:11" x14ac:dyDescent="0.35">
      <c r="C2305" s="32"/>
      <c r="F2305" s="32"/>
      <c r="G2305">
        <f>COUNTIFS('Audit Raw data'!J:J,A:A,'Audit Raw data'!E:E,F:F)</f>
        <v>0</v>
      </c>
      <c r="H2305" s="42" t="str">
        <f>IFERROR(SUMIFS('Audit Raw data'!BZ:BZ,'Audit Raw data'!J:J,A:A,'Audit Raw data'!E:E,F:F)/G2305,"-")</f>
        <v>-</v>
      </c>
      <c r="I2305">
        <f>COUNTIFS('Audit Raw data'!AM:AM,"Yes",'Audit Raw data'!J:J,A:A,'Audit Raw data'!E:E,'Day wise agent'!F:F)</f>
        <v>0</v>
      </c>
      <c r="J2305">
        <f>COUNTIFS('Audit Raw data'!AM:AM,"NO",'Audit Raw data'!J:J,A:A,'Audit Raw data'!E:E,'Day wise agent'!F:F)</f>
        <v>0</v>
      </c>
      <c r="K2305" s="12" t="str">
        <f t="shared" si="35"/>
        <v xml:space="preserve"> </v>
      </c>
    </row>
    <row r="2306" spans="3:11" x14ac:dyDescent="0.35">
      <c r="C2306" s="32"/>
      <c r="F2306" s="32"/>
      <c r="G2306">
        <f>COUNTIFS('Audit Raw data'!J:J,A:A,'Audit Raw data'!E:E,F:F)</f>
        <v>0</v>
      </c>
      <c r="H2306" s="42" t="str">
        <f>IFERROR(SUMIFS('Audit Raw data'!BZ:BZ,'Audit Raw data'!J:J,A:A,'Audit Raw data'!E:E,F:F)/G2306,"-")</f>
        <v>-</v>
      </c>
      <c r="I2306">
        <f>COUNTIFS('Audit Raw data'!AM:AM,"Yes",'Audit Raw data'!J:J,A:A,'Audit Raw data'!E:E,'Day wise agent'!F:F)</f>
        <v>0</v>
      </c>
      <c r="J2306">
        <f>COUNTIFS('Audit Raw data'!AM:AM,"NO",'Audit Raw data'!J:J,A:A,'Audit Raw data'!E:E,'Day wise agent'!F:F)</f>
        <v>0</v>
      </c>
      <c r="K2306" s="12" t="str">
        <f t="shared" si="35"/>
        <v xml:space="preserve"> </v>
      </c>
    </row>
    <row r="2307" spans="3:11" x14ac:dyDescent="0.35">
      <c r="C2307" s="32"/>
      <c r="F2307" s="32"/>
      <c r="G2307">
        <f>COUNTIFS('Audit Raw data'!J:J,A:A,'Audit Raw data'!E:E,F:F)</f>
        <v>0</v>
      </c>
      <c r="H2307" s="42" t="str">
        <f>IFERROR(SUMIFS('Audit Raw data'!BZ:BZ,'Audit Raw data'!J:J,A:A,'Audit Raw data'!E:E,F:F)/G2307,"-")</f>
        <v>-</v>
      </c>
      <c r="I2307">
        <f>COUNTIFS('Audit Raw data'!AM:AM,"Yes",'Audit Raw data'!J:J,A:A,'Audit Raw data'!E:E,'Day wise agent'!F:F)</f>
        <v>0</v>
      </c>
      <c r="J2307">
        <f>COUNTIFS('Audit Raw data'!AM:AM,"NO",'Audit Raw data'!J:J,A:A,'Audit Raw data'!E:E,'Day wise agent'!F:F)</f>
        <v>0</v>
      </c>
      <c r="K2307" s="12" t="str">
        <f t="shared" ref="K2307:K2370" si="36">IFERROR(I2307/G2307," ")</f>
        <v xml:space="preserve"> </v>
      </c>
    </row>
    <row r="2308" spans="3:11" x14ac:dyDescent="0.35">
      <c r="C2308" s="32"/>
      <c r="F2308" s="32"/>
      <c r="G2308">
        <f>COUNTIFS('Audit Raw data'!J:J,A:A,'Audit Raw data'!E:E,F:F)</f>
        <v>0</v>
      </c>
      <c r="H2308" s="42" t="str">
        <f>IFERROR(SUMIFS('Audit Raw data'!BZ:BZ,'Audit Raw data'!J:J,A:A,'Audit Raw data'!E:E,F:F)/G2308,"-")</f>
        <v>-</v>
      </c>
      <c r="I2308">
        <f>COUNTIFS('Audit Raw data'!AM:AM,"Yes",'Audit Raw data'!J:J,A:A,'Audit Raw data'!E:E,'Day wise agent'!F:F)</f>
        <v>0</v>
      </c>
      <c r="J2308">
        <f>COUNTIFS('Audit Raw data'!AM:AM,"NO",'Audit Raw data'!J:J,A:A,'Audit Raw data'!E:E,'Day wise agent'!F:F)</f>
        <v>0</v>
      </c>
      <c r="K2308" s="12" t="str">
        <f t="shared" si="36"/>
        <v xml:space="preserve"> </v>
      </c>
    </row>
    <row r="2309" spans="3:11" x14ac:dyDescent="0.35">
      <c r="C2309" s="32"/>
      <c r="F2309" s="32"/>
      <c r="G2309">
        <f>COUNTIFS('Audit Raw data'!J:J,A:A,'Audit Raw data'!E:E,F:F)</f>
        <v>0</v>
      </c>
      <c r="H2309" s="42" t="str">
        <f>IFERROR(SUMIFS('Audit Raw data'!BZ:BZ,'Audit Raw data'!J:J,A:A,'Audit Raw data'!E:E,F:F)/G2309,"-")</f>
        <v>-</v>
      </c>
      <c r="I2309">
        <f>COUNTIFS('Audit Raw data'!AM:AM,"Yes",'Audit Raw data'!J:J,A:A,'Audit Raw data'!E:E,'Day wise agent'!F:F)</f>
        <v>0</v>
      </c>
      <c r="J2309">
        <f>COUNTIFS('Audit Raw data'!AM:AM,"NO",'Audit Raw data'!J:J,A:A,'Audit Raw data'!E:E,'Day wise agent'!F:F)</f>
        <v>0</v>
      </c>
      <c r="K2309" s="12" t="str">
        <f t="shared" si="36"/>
        <v xml:space="preserve"> </v>
      </c>
    </row>
    <row r="2310" spans="3:11" x14ac:dyDescent="0.35">
      <c r="C2310" s="32"/>
      <c r="F2310" s="32"/>
      <c r="G2310">
        <f>COUNTIFS('Audit Raw data'!J:J,A:A,'Audit Raw data'!E:E,F:F)</f>
        <v>0</v>
      </c>
      <c r="H2310" s="42" t="str">
        <f>IFERROR(SUMIFS('Audit Raw data'!BZ:BZ,'Audit Raw data'!J:J,A:A,'Audit Raw data'!E:E,F:F)/G2310,"-")</f>
        <v>-</v>
      </c>
      <c r="I2310">
        <f>COUNTIFS('Audit Raw data'!AM:AM,"Yes",'Audit Raw data'!J:J,A:A,'Audit Raw data'!E:E,'Day wise agent'!F:F)</f>
        <v>0</v>
      </c>
      <c r="J2310">
        <f>COUNTIFS('Audit Raw data'!AM:AM,"NO",'Audit Raw data'!J:J,A:A,'Audit Raw data'!E:E,'Day wise agent'!F:F)</f>
        <v>0</v>
      </c>
      <c r="K2310" s="12" t="str">
        <f t="shared" si="36"/>
        <v xml:space="preserve"> </v>
      </c>
    </row>
    <row r="2311" spans="3:11" x14ac:dyDescent="0.35">
      <c r="C2311" s="32"/>
      <c r="F2311" s="32"/>
      <c r="G2311">
        <f>COUNTIFS('Audit Raw data'!J:J,A:A,'Audit Raw data'!E:E,F:F)</f>
        <v>0</v>
      </c>
      <c r="H2311" s="42" t="str">
        <f>IFERROR(SUMIFS('Audit Raw data'!BZ:BZ,'Audit Raw data'!J:J,A:A,'Audit Raw data'!E:E,F:F)/G2311,"-")</f>
        <v>-</v>
      </c>
      <c r="I2311">
        <f>COUNTIFS('Audit Raw data'!AM:AM,"Yes",'Audit Raw data'!J:J,A:A,'Audit Raw data'!E:E,'Day wise agent'!F:F)</f>
        <v>0</v>
      </c>
      <c r="J2311">
        <f>COUNTIFS('Audit Raw data'!AM:AM,"NO",'Audit Raw data'!J:J,A:A,'Audit Raw data'!E:E,'Day wise agent'!F:F)</f>
        <v>0</v>
      </c>
      <c r="K2311" s="12" t="str">
        <f t="shared" si="36"/>
        <v xml:space="preserve"> </v>
      </c>
    </row>
    <row r="2312" spans="3:11" x14ac:dyDescent="0.35">
      <c r="C2312" s="32"/>
      <c r="F2312" s="32"/>
      <c r="G2312">
        <f>COUNTIFS('Audit Raw data'!J:J,A:A,'Audit Raw data'!E:E,F:F)</f>
        <v>0</v>
      </c>
      <c r="H2312" s="42" t="str">
        <f>IFERROR(SUMIFS('Audit Raw data'!BZ:BZ,'Audit Raw data'!J:J,A:A,'Audit Raw data'!E:E,F:F)/G2312,"-")</f>
        <v>-</v>
      </c>
      <c r="I2312">
        <f>COUNTIFS('Audit Raw data'!AM:AM,"Yes",'Audit Raw data'!J:J,A:A,'Audit Raw data'!E:E,'Day wise agent'!F:F)</f>
        <v>0</v>
      </c>
      <c r="J2312">
        <f>COUNTIFS('Audit Raw data'!AM:AM,"NO",'Audit Raw data'!J:J,A:A,'Audit Raw data'!E:E,'Day wise agent'!F:F)</f>
        <v>0</v>
      </c>
      <c r="K2312" s="12" t="str">
        <f t="shared" si="36"/>
        <v xml:space="preserve"> </v>
      </c>
    </row>
    <row r="2313" spans="3:11" x14ac:dyDescent="0.35">
      <c r="C2313" s="32"/>
      <c r="F2313" s="32"/>
      <c r="G2313">
        <f>COUNTIFS('Audit Raw data'!J:J,A:A,'Audit Raw data'!E:E,F:F)</f>
        <v>0</v>
      </c>
      <c r="H2313" s="42" t="str">
        <f>IFERROR(SUMIFS('Audit Raw data'!BZ:BZ,'Audit Raw data'!J:J,A:A,'Audit Raw data'!E:E,F:F)/G2313,"-")</f>
        <v>-</v>
      </c>
      <c r="I2313">
        <f>COUNTIFS('Audit Raw data'!AM:AM,"Yes",'Audit Raw data'!J:J,A:A,'Audit Raw data'!E:E,'Day wise agent'!F:F)</f>
        <v>0</v>
      </c>
      <c r="J2313">
        <f>COUNTIFS('Audit Raw data'!AM:AM,"NO",'Audit Raw data'!J:J,A:A,'Audit Raw data'!E:E,'Day wise agent'!F:F)</f>
        <v>0</v>
      </c>
      <c r="K2313" s="12" t="str">
        <f t="shared" si="36"/>
        <v xml:space="preserve"> </v>
      </c>
    </row>
    <row r="2314" spans="3:11" x14ac:dyDescent="0.35">
      <c r="C2314" s="32"/>
      <c r="F2314" s="32"/>
      <c r="G2314">
        <f>COUNTIFS('Audit Raw data'!J:J,A:A,'Audit Raw data'!E:E,F:F)</f>
        <v>0</v>
      </c>
      <c r="H2314" s="42" t="str">
        <f>IFERROR(SUMIFS('Audit Raw data'!BZ:BZ,'Audit Raw data'!J:J,A:A,'Audit Raw data'!E:E,F:F)/G2314,"-")</f>
        <v>-</v>
      </c>
      <c r="I2314">
        <f>COUNTIFS('Audit Raw data'!AM:AM,"Yes",'Audit Raw data'!J:J,A:A,'Audit Raw data'!E:E,'Day wise agent'!F:F)</f>
        <v>0</v>
      </c>
      <c r="J2314">
        <f>COUNTIFS('Audit Raw data'!AM:AM,"NO",'Audit Raw data'!J:J,A:A,'Audit Raw data'!E:E,'Day wise agent'!F:F)</f>
        <v>0</v>
      </c>
      <c r="K2314" s="12" t="str">
        <f t="shared" si="36"/>
        <v xml:space="preserve"> </v>
      </c>
    </row>
    <row r="2315" spans="3:11" x14ac:dyDescent="0.35">
      <c r="C2315" s="32"/>
      <c r="F2315" s="32"/>
      <c r="G2315">
        <f>COUNTIFS('Audit Raw data'!J:J,A:A,'Audit Raw data'!E:E,F:F)</f>
        <v>0</v>
      </c>
      <c r="H2315" s="42" t="str">
        <f>IFERROR(SUMIFS('Audit Raw data'!BZ:BZ,'Audit Raw data'!J:J,A:A,'Audit Raw data'!E:E,F:F)/G2315,"-")</f>
        <v>-</v>
      </c>
      <c r="I2315">
        <f>COUNTIFS('Audit Raw data'!AM:AM,"Yes",'Audit Raw data'!J:J,A:A,'Audit Raw data'!E:E,'Day wise agent'!F:F)</f>
        <v>0</v>
      </c>
      <c r="J2315">
        <f>COUNTIFS('Audit Raw data'!AM:AM,"NO",'Audit Raw data'!J:J,A:A,'Audit Raw data'!E:E,'Day wise agent'!F:F)</f>
        <v>0</v>
      </c>
      <c r="K2315" s="12" t="str">
        <f t="shared" si="36"/>
        <v xml:space="preserve"> </v>
      </c>
    </row>
    <row r="2316" spans="3:11" x14ac:dyDescent="0.35">
      <c r="C2316" s="32"/>
      <c r="F2316" s="32"/>
      <c r="G2316">
        <f>COUNTIFS('Audit Raw data'!J:J,A:A,'Audit Raw data'!E:E,F:F)</f>
        <v>0</v>
      </c>
      <c r="H2316" s="42" t="str">
        <f>IFERROR(SUMIFS('Audit Raw data'!BZ:BZ,'Audit Raw data'!J:J,A:A,'Audit Raw data'!E:E,F:F)/G2316,"-")</f>
        <v>-</v>
      </c>
      <c r="I2316">
        <f>COUNTIFS('Audit Raw data'!AM:AM,"Yes",'Audit Raw data'!J:J,A:A,'Audit Raw data'!E:E,'Day wise agent'!F:F)</f>
        <v>0</v>
      </c>
      <c r="J2316">
        <f>COUNTIFS('Audit Raw data'!AM:AM,"NO",'Audit Raw data'!J:J,A:A,'Audit Raw data'!E:E,'Day wise agent'!F:F)</f>
        <v>0</v>
      </c>
      <c r="K2316" s="12" t="str">
        <f t="shared" si="36"/>
        <v xml:space="preserve"> </v>
      </c>
    </row>
    <row r="2317" spans="3:11" x14ac:dyDescent="0.35">
      <c r="C2317" s="32"/>
      <c r="F2317" s="32"/>
      <c r="G2317">
        <f>COUNTIFS('Audit Raw data'!J:J,A:A,'Audit Raw data'!E:E,F:F)</f>
        <v>0</v>
      </c>
      <c r="H2317" s="42" t="str">
        <f>IFERROR(SUMIFS('Audit Raw data'!BZ:BZ,'Audit Raw data'!J:J,A:A,'Audit Raw data'!E:E,F:F)/G2317,"-")</f>
        <v>-</v>
      </c>
      <c r="I2317">
        <f>COUNTIFS('Audit Raw data'!AM:AM,"Yes",'Audit Raw data'!J:J,A:A,'Audit Raw data'!E:E,'Day wise agent'!F:F)</f>
        <v>0</v>
      </c>
      <c r="J2317">
        <f>COUNTIFS('Audit Raw data'!AM:AM,"NO",'Audit Raw data'!J:J,A:A,'Audit Raw data'!E:E,'Day wise agent'!F:F)</f>
        <v>0</v>
      </c>
      <c r="K2317" s="12" t="str">
        <f t="shared" si="36"/>
        <v xml:space="preserve"> </v>
      </c>
    </row>
    <row r="2318" spans="3:11" x14ac:dyDescent="0.35">
      <c r="C2318" s="32"/>
      <c r="F2318" s="32"/>
      <c r="G2318">
        <f>COUNTIFS('Audit Raw data'!J:J,A:A,'Audit Raw data'!E:E,F:F)</f>
        <v>0</v>
      </c>
      <c r="H2318" s="42" t="str">
        <f>IFERROR(SUMIFS('Audit Raw data'!BZ:BZ,'Audit Raw data'!J:J,A:A,'Audit Raw data'!E:E,F:F)/G2318,"-")</f>
        <v>-</v>
      </c>
      <c r="I2318">
        <f>COUNTIFS('Audit Raw data'!AM:AM,"Yes",'Audit Raw data'!J:J,A:A,'Audit Raw data'!E:E,'Day wise agent'!F:F)</f>
        <v>0</v>
      </c>
      <c r="J2318">
        <f>COUNTIFS('Audit Raw data'!AM:AM,"NO",'Audit Raw data'!J:J,A:A,'Audit Raw data'!E:E,'Day wise agent'!F:F)</f>
        <v>0</v>
      </c>
      <c r="K2318" s="12" t="str">
        <f t="shared" si="36"/>
        <v xml:space="preserve"> </v>
      </c>
    </row>
    <row r="2319" spans="3:11" x14ac:dyDescent="0.35">
      <c r="C2319" s="32"/>
      <c r="F2319" s="32"/>
      <c r="G2319">
        <f>COUNTIFS('Audit Raw data'!J:J,A:A,'Audit Raw data'!E:E,F:F)</f>
        <v>0</v>
      </c>
      <c r="H2319" s="42" t="str">
        <f>IFERROR(SUMIFS('Audit Raw data'!BZ:BZ,'Audit Raw data'!J:J,A:A,'Audit Raw data'!E:E,F:F)/G2319,"-")</f>
        <v>-</v>
      </c>
      <c r="I2319">
        <f>COUNTIFS('Audit Raw data'!AM:AM,"Yes",'Audit Raw data'!J:J,A:A,'Audit Raw data'!E:E,'Day wise agent'!F:F)</f>
        <v>0</v>
      </c>
      <c r="J2319">
        <f>COUNTIFS('Audit Raw data'!AM:AM,"NO",'Audit Raw data'!J:J,A:A,'Audit Raw data'!E:E,'Day wise agent'!F:F)</f>
        <v>0</v>
      </c>
      <c r="K2319" s="12" t="str">
        <f t="shared" si="36"/>
        <v xml:space="preserve"> </v>
      </c>
    </row>
    <row r="2320" spans="3:11" x14ac:dyDescent="0.35">
      <c r="C2320" s="32"/>
      <c r="F2320" s="32"/>
      <c r="G2320">
        <f>COUNTIFS('Audit Raw data'!J:J,A:A,'Audit Raw data'!E:E,F:F)</f>
        <v>0</v>
      </c>
      <c r="H2320" s="42" t="str">
        <f>IFERROR(SUMIFS('Audit Raw data'!BZ:BZ,'Audit Raw data'!J:J,A:A,'Audit Raw data'!E:E,F:F)/G2320,"-")</f>
        <v>-</v>
      </c>
      <c r="I2320">
        <f>COUNTIFS('Audit Raw data'!AM:AM,"Yes",'Audit Raw data'!J:J,A:A,'Audit Raw data'!E:E,'Day wise agent'!F:F)</f>
        <v>0</v>
      </c>
      <c r="J2320">
        <f>COUNTIFS('Audit Raw data'!AM:AM,"NO",'Audit Raw data'!J:J,A:A,'Audit Raw data'!E:E,'Day wise agent'!F:F)</f>
        <v>0</v>
      </c>
      <c r="K2320" s="12" t="str">
        <f t="shared" si="36"/>
        <v xml:space="preserve"> </v>
      </c>
    </row>
    <row r="2321" spans="3:11" x14ac:dyDescent="0.35">
      <c r="C2321" s="32"/>
      <c r="F2321" s="32"/>
      <c r="G2321">
        <f>COUNTIFS('Audit Raw data'!J:J,A:A,'Audit Raw data'!E:E,F:F)</f>
        <v>0</v>
      </c>
      <c r="H2321" s="42" t="str">
        <f>IFERROR(SUMIFS('Audit Raw data'!BZ:BZ,'Audit Raw data'!J:J,A:A,'Audit Raw data'!E:E,F:F)/G2321,"-")</f>
        <v>-</v>
      </c>
      <c r="I2321">
        <f>COUNTIFS('Audit Raw data'!AM:AM,"Yes",'Audit Raw data'!J:J,A:A,'Audit Raw data'!E:E,'Day wise agent'!F:F)</f>
        <v>0</v>
      </c>
      <c r="J2321">
        <f>COUNTIFS('Audit Raw data'!AM:AM,"NO",'Audit Raw data'!J:J,A:A,'Audit Raw data'!E:E,'Day wise agent'!F:F)</f>
        <v>0</v>
      </c>
      <c r="K2321" s="12" t="str">
        <f t="shared" si="36"/>
        <v xml:space="preserve"> </v>
      </c>
    </row>
    <row r="2322" spans="3:11" x14ac:dyDescent="0.35">
      <c r="C2322" s="32"/>
      <c r="F2322" s="32"/>
      <c r="G2322">
        <f>COUNTIFS('Audit Raw data'!J:J,A:A,'Audit Raw data'!E:E,F:F)</f>
        <v>0</v>
      </c>
      <c r="H2322" s="42" t="str">
        <f>IFERROR(SUMIFS('Audit Raw data'!BZ:BZ,'Audit Raw data'!J:J,A:A,'Audit Raw data'!E:E,F:F)/G2322,"-")</f>
        <v>-</v>
      </c>
      <c r="I2322">
        <f>COUNTIFS('Audit Raw data'!AM:AM,"Yes",'Audit Raw data'!J:J,A:A,'Audit Raw data'!E:E,'Day wise agent'!F:F)</f>
        <v>0</v>
      </c>
      <c r="J2322">
        <f>COUNTIFS('Audit Raw data'!AM:AM,"NO",'Audit Raw data'!J:J,A:A,'Audit Raw data'!E:E,'Day wise agent'!F:F)</f>
        <v>0</v>
      </c>
      <c r="K2322" s="12" t="str">
        <f t="shared" si="36"/>
        <v xml:space="preserve"> </v>
      </c>
    </row>
    <row r="2323" spans="3:11" x14ac:dyDescent="0.35">
      <c r="C2323" s="32"/>
      <c r="F2323" s="32"/>
      <c r="G2323">
        <f>COUNTIFS('Audit Raw data'!J:J,A:A,'Audit Raw data'!E:E,F:F)</f>
        <v>0</v>
      </c>
      <c r="H2323" s="42" t="str">
        <f>IFERROR(SUMIFS('Audit Raw data'!BZ:BZ,'Audit Raw data'!J:J,A:A,'Audit Raw data'!E:E,F:F)/G2323,"-")</f>
        <v>-</v>
      </c>
      <c r="I2323">
        <f>COUNTIFS('Audit Raw data'!AM:AM,"Yes",'Audit Raw data'!J:J,A:A,'Audit Raw data'!E:E,'Day wise agent'!F:F)</f>
        <v>0</v>
      </c>
      <c r="J2323">
        <f>COUNTIFS('Audit Raw data'!AM:AM,"NO",'Audit Raw data'!J:J,A:A,'Audit Raw data'!E:E,'Day wise agent'!F:F)</f>
        <v>0</v>
      </c>
      <c r="K2323" s="12" t="str">
        <f t="shared" si="36"/>
        <v xml:space="preserve"> </v>
      </c>
    </row>
    <row r="2324" spans="3:11" x14ac:dyDescent="0.35">
      <c r="C2324" s="32"/>
      <c r="F2324" s="32"/>
      <c r="G2324">
        <f>COUNTIFS('Audit Raw data'!J:J,A:A,'Audit Raw data'!E:E,F:F)</f>
        <v>0</v>
      </c>
      <c r="H2324" s="42" t="str">
        <f>IFERROR(SUMIFS('Audit Raw data'!BZ:BZ,'Audit Raw data'!J:J,A:A,'Audit Raw data'!E:E,F:F)/G2324,"-")</f>
        <v>-</v>
      </c>
      <c r="I2324">
        <f>COUNTIFS('Audit Raw data'!AM:AM,"Yes",'Audit Raw data'!J:J,A:A,'Audit Raw data'!E:E,'Day wise agent'!F:F)</f>
        <v>0</v>
      </c>
      <c r="J2324">
        <f>COUNTIFS('Audit Raw data'!AM:AM,"NO",'Audit Raw data'!J:J,A:A,'Audit Raw data'!E:E,'Day wise agent'!F:F)</f>
        <v>0</v>
      </c>
      <c r="K2324" s="12" t="str">
        <f t="shared" si="36"/>
        <v xml:space="preserve"> </v>
      </c>
    </row>
    <row r="2325" spans="3:11" x14ac:dyDescent="0.35">
      <c r="C2325" s="32"/>
      <c r="F2325" s="32"/>
      <c r="G2325">
        <f>COUNTIFS('Audit Raw data'!J:J,A:A,'Audit Raw data'!E:E,F:F)</f>
        <v>0</v>
      </c>
      <c r="H2325" s="42" t="str">
        <f>IFERROR(SUMIFS('Audit Raw data'!BZ:BZ,'Audit Raw data'!J:J,A:A,'Audit Raw data'!E:E,F:F)/G2325,"-")</f>
        <v>-</v>
      </c>
      <c r="I2325">
        <f>COUNTIFS('Audit Raw data'!AM:AM,"Yes",'Audit Raw data'!J:J,A:A,'Audit Raw data'!E:E,'Day wise agent'!F:F)</f>
        <v>0</v>
      </c>
      <c r="J2325">
        <f>COUNTIFS('Audit Raw data'!AM:AM,"NO",'Audit Raw data'!J:J,A:A,'Audit Raw data'!E:E,'Day wise agent'!F:F)</f>
        <v>0</v>
      </c>
      <c r="K2325" s="12" t="str">
        <f t="shared" si="36"/>
        <v xml:space="preserve"> </v>
      </c>
    </row>
    <row r="2326" spans="3:11" x14ac:dyDescent="0.35">
      <c r="C2326" s="32"/>
      <c r="F2326" s="32"/>
      <c r="G2326">
        <f>COUNTIFS('Audit Raw data'!J:J,A:A,'Audit Raw data'!E:E,F:F)</f>
        <v>0</v>
      </c>
      <c r="H2326" s="42" t="str">
        <f>IFERROR(SUMIFS('Audit Raw data'!BZ:BZ,'Audit Raw data'!J:J,A:A,'Audit Raw data'!E:E,F:F)/G2326,"-")</f>
        <v>-</v>
      </c>
      <c r="I2326">
        <f>COUNTIFS('Audit Raw data'!AM:AM,"Yes",'Audit Raw data'!J:J,A:A,'Audit Raw data'!E:E,'Day wise agent'!F:F)</f>
        <v>0</v>
      </c>
      <c r="J2326">
        <f>COUNTIFS('Audit Raw data'!AM:AM,"NO",'Audit Raw data'!J:J,A:A,'Audit Raw data'!E:E,'Day wise agent'!F:F)</f>
        <v>0</v>
      </c>
      <c r="K2326" s="12" t="str">
        <f t="shared" si="36"/>
        <v xml:space="preserve"> </v>
      </c>
    </row>
    <row r="2327" spans="3:11" x14ac:dyDescent="0.35">
      <c r="C2327" s="32"/>
      <c r="F2327" s="32"/>
      <c r="G2327">
        <f>COUNTIFS('Audit Raw data'!J:J,A:A,'Audit Raw data'!E:E,F:F)</f>
        <v>0</v>
      </c>
      <c r="H2327" s="42" t="str">
        <f>IFERROR(SUMIFS('Audit Raw data'!BZ:BZ,'Audit Raw data'!J:J,A:A,'Audit Raw data'!E:E,F:F)/G2327,"-")</f>
        <v>-</v>
      </c>
      <c r="I2327">
        <f>COUNTIFS('Audit Raw data'!AM:AM,"Yes",'Audit Raw data'!J:J,A:A,'Audit Raw data'!E:E,'Day wise agent'!F:F)</f>
        <v>0</v>
      </c>
      <c r="J2327">
        <f>COUNTIFS('Audit Raw data'!AM:AM,"NO",'Audit Raw data'!J:J,A:A,'Audit Raw data'!E:E,'Day wise agent'!F:F)</f>
        <v>0</v>
      </c>
      <c r="K2327" s="12" t="str">
        <f t="shared" si="36"/>
        <v xml:space="preserve"> </v>
      </c>
    </row>
    <row r="2328" spans="3:11" x14ac:dyDescent="0.35">
      <c r="C2328" s="32"/>
      <c r="F2328" s="32"/>
      <c r="G2328">
        <f>COUNTIFS('Audit Raw data'!J:J,A:A,'Audit Raw data'!E:E,F:F)</f>
        <v>0</v>
      </c>
      <c r="H2328" s="42" t="str">
        <f>IFERROR(SUMIFS('Audit Raw data'!BZ:BZ,'Audit Raw data'!J:J,A:A,'Audit Raw data'!E:E,F:F)/G2328,"-")</f>
        <v>-</v>
      </c>
      <c r="I2328">
        <f>COUNTIFS('Audit Raw data'!AM:AM,"Yes",'Audit Raw data'!J:J,A:A,'Audit Raw data'!E:E,'Day wise agent'!F:F)</f>
        <v>0</v>
      </c>
      <c r="J2328">
        <f>COUNTIFS('Audit Raw data'!AM:AM,"NO",'Audit Raw data'!J:J,A:A,'Audit Raw data'!E:E,'Day wise agent'!F:F)</f>
        <v>0</v>
      </c>
      <c r="K2328" s="12" t="str">
        <f t="shared" si="36"/>
        <v xml:space="preserve"> </v>
      </c>
    </row>
    <row r="2329" spans="3:11" x14ac:dyDescent="0.35">
      <c r="C2329" s="32"/>
      <c r="F2329" s="32"/>
      <c r="G2329">
        <f>COUNTIFS('Audit Raw data'!J:J,A:A,'Audit Raw data'!E:E,F:F)</f>
        <v>0</v>
      </c>
      <c r="H2329" s="42" t="str">
        <f>IFERROR(SUMIFS('Audit Raw data'!BZ:BZ,'Audit Raw data'!J:J,A:A,'Audit Raw data'!E:E,F:F)/G2329,"-")</f>
        <v>-</v>
      </c>
      <c r="I2329">
        <f>COUNTIFS('Audit Raw data'!AM:AM,"Yes",'Audit Raw data'!J:J,A:A,'Audit Raw data'!E:E,'Day wise agent'!F:F)</f>
        <v>0</v>
      </c>
      <c r="J2329">
        <f>COUNTIFS('Audit Raw data'!AM:AM,"NO",'Audit Raw data'!J:J,A:A,'Audit Raw data'!E:E,'Day wise agent'!F:F)</f>
        <v>0</v>
      </c>
      <c r="K2329" s="12" t="str">
        <f t="shared" si="36"/>
        <v xml:space="preserve"> </v>
      </c>
    </row>
    <row r="2330" spans="3:11" x14ac:dyDescent="0.35">
      <c r="C2330" s="32"/>
      <c r="F2330" s="32"/>
      <c r="G2330">
        <f>COUNTIFS('Audit Raw data'!J:J,A:A,'Audit Raw data'!E:E,F:F)</f>
        <v>0</v>
      </c>
      <c r="H2330" s="42" t="str">
        <f>IFERROR(SUMIFS('Audit Raw data'!BZ:BZ,'Audit Raw data'!J:J,A:A,'Audit Raw data'!E:E,F:F)/G2330,"-")</f>
        <v>-</v>
      </c>
      <c r="I2330">
        <f>COUNTIFS('Audit Raw data'!AM:AM,"Yes",'Audit Raw data'!J:J,A:A,'Audit Raw data'!E:E,'Day wise agent'!F:F)</f>
        <v>0</v>
      </c>
      <c r="J2330">
        <f>COUNTIFS('Audit Raw data'!AM:AM,"NO",'Audit Raw data'!J:J,A:A,'Audit Raw data'!E:E,'Day wise agent'!F:F)</f>
        <v>0</v>
      </c>
      <c r="K2330" s="12" t="str">
        <f t="shared" si="36"/>
        <v xml:space="preserve"> </v>
      </c>
    </row>
    <row r="2331" spans="3:11" x14ac:dyDescent="0.35">
      <c r="C2331" s="32"/>
      <c r="F2331" s="32"/>
      <c r="G2331">
        <f>COUNTIFS('Audit Raw data'!J:J,A:A,'Audit Raw data'!E:E,F:F)</f>
        <v>0</v>
      </c>
      <c r="H2331" s="42" t="str">
        <f>IFERROR(SUMIFS('Audit Raw data'!BZ:BZ,'Audit Raw data'!J:J,A:A,'Audit Raw data'!E:E,F:F)/G2331,"-")</f>
        <v>-</v>
      </c>
      <c r="I2331">
        <f>COUNTIFS('Audit Raw data'!AM:AM,"Yes",'Audit Raw data'!J:J,A:A,'Audit Raw data'!E:E,'Day wise agent'!F:F)</f>
        <v>0</v>
      </c>
      <c r="J2331">
        <f>COUNTIFS('Audit Raw data'!AM:AM,"NO",'Audit Raw data'!J:J,A:A,'Audit Raw data'!E:E,'Day wise agent'!F:F)</f>
        <v>0</v>
      </c>
      <c r="K2331" s="12" t="str">
        <f t="shared" si="36"/>
        <v xml:space="preserve"> </v>
      </c>
    </row>
    <row r="2332" spans="3:11" x14ac:dyDescent="0.35">
      <c r="C2332" s="32"/>
      <c r="F2332" s="32"/>
      <c r="G2332">
        <f>COUNTIFS('Audit Raw data'!J:J,A:A,'Audit Raw data'!E:E,F:F)</f>
        <v>0</v>
      </c>
      <c r="H2332" s="42" t="str">
        <f>IFERROR(SUMIFS('Audit Raw data'!BZ:BZ,'Audit Raw data'!J:J,A:A,'Audit Raw data'!E:E,F:F)/G2332,"-")</f>
        <v>-</v>
      </c>
      <c r="I2332">
        <f>COUNTIFS('Audit Raw data'!AM:AM,"Yes",'Audit Raw data'!J:J,A:A,'Audit Raw data'!E:E,'Day wise agent'!F:F)</f>
        <v>0</v>
      </c>
      <c r="J2332">
        <f>COUNTIFS('Audit Raw data'!AM:AM,"NO",'Audit Raw data'!J:J,A:A,'Audit Raw data'!E:E,'Day wise agent'!F:F)</f>
        <v>0</v>
      </c>
      <c r="K2332" s="12" t="str">
        <f t="shared" si="36"/>
        <v xml:space="preserve"> </v>
      </c>
    </row>
    <row r="2333" spans="3:11" x14ac:dyDescent="0.35">
      <c r="C2333" s="32"/>
      <c r="F2333" s="32"/>
      <c r="G2333">
        <f>COUNTIFS('Audit Raw data'!J:J,A:A,'Audit Raw data'!E:E,F:F)</f>
        <v>0</v>
      </c>
      <c r="H2333" s="42" t="str">
        <f>IFERROR(SUMIFS('Audit Raw data'!BZ:BZ,'Audit Raw data'!J:J,A:A,'Audit Raw data'!E:E,F:F)/G2333,"-")</f>
        <v>-</v>
      </c>
      <c r="I2333">
        <f>COUNTIFS('Audit Raw data'!AM:AM,"Yes",'Audit Raw data'!J:J,A:A,'Audit Raw data'!E:E,'Day wise agent'!F:F)</f>
        <v>0</v>
      </c>
      <c r="J2333">
        <f>COUNTIFS('Audit Raw data'!AM:AM,"NO",'Audit Raw data'!J:J,A:A,'Audit Raw data'!E:E,'Day wise agent'!F:F)</f>
        <v>0</v>
      </c>
      <c r="K2333" s="12" t="str">
        <f t="shared" si="36"/>
        <v xml:space="preserve"> </v>
      </c>
    </row>
    <row r="2334" spans="3:11" x14ac:dyDescent="0.35">
      <c r="C2334" s="32"/>
      <c r="F2334" s="32"/>
      <c r="G2334">
        <f>COUNTIFS('Audit Raw data'!J:J,A:A,'Audit Raw data'!E:E,F:F)</f>
        <v>0</v>
      </c>
      <c r="H2334" s="42" t="str">
        <f>IFERROR(SUMIFS('Audit Raw data'!BZ:BZ,'Audit Raw data'!J:J,A:A,'Audit Raw data'!E:E,F:F)/G2334,"-")</f>
        <v>-</v>
      </c>
      <c r="I2334">
        <f>COUNTIFS('Audit Raw data'!AM:AM,"Yes",'Audit Raw data'!J:J,A:A,'Audit Raw data'!E:E,'Day wise agent'!F:F)</f>
        <v>0</v>
      </c>
      <c r="J2334">
        <f>COUNTIFS('Audit Raw data'!AM:AM,"NO",'Audit Raw data'!J:J,A:A,'Audit Raw data'!E:E,'Day wise agent'!F:F)</f>
        <v>0</v>
      </c>
      <c r="K2334" s="12" t="str">
        <f t="shared" si="36"/>
        <v xml:space="preserve"> </v>
      </c>
    </row>
    <row r="2335" spans="3:11" x14ac:dyDescent="0.35">
      <c r="C2335" s="32"/>
      <c r="F2335" s="32"/>
      <c r="G2335">
        <f>COUNTIFS('Audit Raw data'!J:J,A:A,'Audit Raw data'!E:E,F:F)</f>
        <v>0</v>
      </c>
      <c r="H2335" s="42" t="str">
        <f>IFERROR(SUMIFS('Audit Raw data'!BZ:BZ,'Audit Raw data'!J:J,A:A,'Audit Raw data'!E:E,F:F)/G2335,"-")</f>
        <v>-</v>
      </c>
      <c r="I2335">
        <f>COUNTIFS('Audit Raw data'!AM:AM,"Yes",'Audit Raw data'!J:J,A:A,'Audit Raw data'!E:E,'Day wise agent'!F:F)</f>
        <v>0</v>
      </c>
      <c r="J2335">
        <f>COUNTIFS('Audit Raw data'!AM:AM,"NO",'Audit Raw data'!J:J,A:A,'Audit Raw data'!E:E,'Day wise agent'!F:F)</f>
        <v>0</v>
      </c>
      <c r="K2335" s="12" t="str">
        <f t="shared" si="36"/>
        <v xml:space="preserve"> </v>
      </c>
    </row>
    <row r="2336" spans="3:11" x14ac:dyDescent="0.35">
      <c r="C2336" s="32"/>
      <c r="F2336" s="32"/>
      <c r="G2336">
        <f>COUNTIFS('Audit Raw data'!J:J,A:A,'Audit Raw data'!E:E,F:F)</f>
        <v>0</v>
      </c>
      <c r="H2336" s="42" t="str">
        <f>IFERROR(SUMIFS('Audit Raw data'!BZ:BZ,'Audit Raw data'!J:J,A:A,'Audit Raw data'!E:E,F:F)/G2336,"-")</f>
        <v>-</v>
      </c>
      <c r="I2336">
        <f>COUNTIFS('Audit Raw data'!AM:AM,"Yes",'Audit Raw data'!J:J,A:A,'Audit Raw data'!E:E,'Day wise agent'!F:F)</f>
        <v>0</v>
      </c>
      <c r="J2336">
        <f>COUNTIFS('Audit Raw data'!AM:AM,"NO",'Audit Raw data'!J:J,A:A,'Audit Raw data'!E:E,'Day wise agent'!F:F)</f>
        <v>0</v>
      </c>
      <c r="K2336" s="12" t="str">
        <f t="shared" si="36"/>
        <v xml:space="preserve"> </v>
      </c>
    </row>
    <row r="2337" spans="3:11" x14ac:dyDescent="0.35">
      <c r="C2337" s="32"/>
      <c r="F2337" s="32"/>
      <c r="G2337">
        <f>COUNTIFS('Audit Raw data'!J:J,A:A,'Audit Raw data'!E:E,F:F)</f>
        <v>0</v>
      </c>
      <c r="H2337" s="42" t="str">
        <f>IFERROR(SUMIFS('Audit Raw data'!BZ:BZ,'Audit Raw data'!J:J,A:A,'Audit Raw data'!E:E,F:F)/G2337,"-")</f>
        <v>-</v>
      </c>
      <c r="I2337">
        <f>COUNTIFS('Audit Raw data'!AM:AM,"Yes",'Audit Raw data'!J:J,A:A,'Audit Raw data'!E:E,'Day wise agent'!F:F)</f>
        <v>0</v>
      </c>
      <c r="J2337">
        <f>COUNTIFS('Audit Raw data'!AM:AM,"NO",'Audit Raw data'!J:J,A:A,'Audit Raw data'!E:E,'Day wise agent'!F:F)</f>
        <v>0</v>
      </c>
      <c r="K2337" s="12" t="str">
        <f t="shared" si="36"/>
        <v xml:space="preserve"> </v>
      </c>
    </row>
    <row r="2338" spans="3:11" x14ac:dyDescent="0.35">
      <c r="C2338" s="32"/>
      <c r="F2338" s="32"/>
      <c r="G2338">
        <f>COUNTIFS('Audit Raw data'!J:J,A:A,'Audit Raw data'!E:E,F:F)</f>
        <v>0</v>
      </c>
      <c r="H2338" s="42" t="str">
        <f>IFERROR(SUMIFS('Audit Raw data'!BZ:BZ,'Audit Raw data'!J:J,A:A,'Audit Raw data'!E:E,F:F)/G2338,"-")</f>
        <v>-</v>
      </c>
      <c r="I2338">
        <f>COUNTIFS('Audit Raw data'!AM:AM,"Yes",'Audit Raw data'!J:J,A:A,'Audit Raw data'!E:E,'Day wise agent'!F:F)</f>
        <v>0</v>
      </c>
      <c r="J2338">
        <f>COUNTIFS('Audit Raw data'!AM:AM,"NO",'Audit Raw data'!J:J,A:A,'Audit Raw data'!E:E,'Day wise agent'!F:F)</f>
        <v>0</v>
      </c>
      <c r="K2338" s="12" t="str">
        <f t="shared" si="36"/>
        <v xml:space="preserve"> </v>
      </c>
    </row>
    <row r="2339" spans="3:11" x14ac:dyDescent="0.35">
      <c r="C2339" s="32"/>
      <c r="F2339" s="32"/>
      <c r="G2339">
        <f>COUNTIFS('Audit Raw data'!J:J,A:A,'Audit Raw data'!E:E,F:F)</f>
        <v>0</v>
      </c>
      <c r="H2339" s="42" t="str">
        <f>IFERROR(SUMIFS('Audit Raw data'!BZ:BZ,'Audit Raw data'!J:J,A:A,'Audit Raw data'!E:E,F:F)/G2339,"-")</f>
        <v>-</v>
      </c>
      <c r="I2339">
        <f>COUNTIFS('Audit Raw data'!AM:AM,"Yes",'Audit Raw data'!J:J,A:A,'Audit Raw data'!E:E,'Day wise agent'!F:F)</f>
        <v>0</v>
      </c>
      <c r="J2339">
        <f>COUNTIFS('Audit Raw data'!AM:AM,"NO",'Audit Raw data'!J:J,A:A,'Audit Raw data'!E:E,'Day wise agent'!F:F)</f>
        <v>0</v>
      </c>
      <c r="K2339" s="12" t="str">
        <f t="shared" si="36"/>
        <v xml:space="preserve"> </v>
      </c>
    </row>
    <row r="2340" spans="3:11" x14ac:dyDescent="0.35">
      <c r="C2340" s="32"/>
      <c r="F2340" s="32"/>
      <c r="G2340">
        <f>COUNTIFS('Audit Raw data'!J:J,A:A,'Audit Raw data'!E:E,F:F)</f>
        <v>0</v>
      </c>
      <c r="H2340" s="42" t="str">
        <f>IFERROR(SUMIFS('Audit Raw data'!BZ:BZ,'Audit Raw data'!J:J,A:A,'Audit Raw data'!E:E,F:F)/G2340,"-")</f>
        <v>-</v>
      </c>
      <c r="I2340">
        <f>COUNTIFS('Audit Raw data'!AM:AM,"Yes",'Audit Raw data'!J:J,A:A,'Audit Raw data'!E:E,'Day wise agent'!F:F)</f>
        <v>0</v>
      </c>
      <c r="J2340">
        <f>COUNTIFS('Audit Raw data'!AM:AM,"NO",'Audit Raw data'!J:J,A:A,'Audit Raw data'!E:E,'Day wise agent'!F:F)</f>
        <v>0</v>
      </c>
      <c r="K2340" s="12" t="str">
        <f t="shared" si="36"/>
        <v xml:space="preserve"> </v>
      </c>
    </row>
    <row r="2341" spans="3:11" x14ac:dyDescent="0.35">
      <c r="C2341" s="32"/>
      <c r="F2341" s="32"/>
      <c r="G2341">
        <f>COUNTIFS('Audit Raw data'!J:J,A:A,'Audit Raw data'!E:E,F:F)</f>
        <v>0</v>
      </c>
      <c r="H2341" s="42" t="str">
        <f>IFERROR(SUMIFS('Audit Raw data'!BZ:BZ,'Audit Raw data'!J:J,A:A,'Audit Raw data'!E:E,F:F)/G2341,"-")</f>
        <v>-</v>
      </c>
      <c r="I2341">
        <f>COUNTIFS('Audit Raw data'!AM:AM,"Yes",'Audit Raw data'!J:J,A:A,'Audit Raw data'!E:E,'Day wise agent'!F:F)</f>
        <v>0</v>
      </c>
      <c r="J2341">
        <f>COUNTIFS('Audit Raw data'!AM:AM,"NO",'Audit Raw data'!J:J,A:A,'Audit Raw data'!E:E,'Day wise agent'!F:F)</f>
        <v>0</v>
      </c>
      <c r="K2341" s="12" t="str">
        <f t="shared" si="36"/>
        <v xml:space="preserve"> </v>
      </c>
    </row>
    <row r="2342" spans="3:11" x14ac:dyDescent="0.35">
      <c r="C2342" s="32"/>
      <c r="F2342" s="32"/>
      <c r="G2342">
        <f>COUNTIFS('Audit Raw data'!J:J,A:A,'Audit Raw data'!E:E,F:F)</f>
        <v>0</v>
      </c>
      <c r="H2342" s="42" t="str">
        <f>IFERROR(SUMIFS('Audit Raw data'!BZ:BZ,'Audit Raw data'!J:J,A:A,'Audit Raw data'!E:E,F:F)/G2342,"-")</f>
        <v>-</v>
      </c>
      <c r="I2342">
        <f>COUNTIFS('Audit Raw data'!AM:AM,"Yes",'Audit Raw data'!J:J,A:A,'Audit Raw data'!E:E,'Day wise agent'!F:F)</f>
        <v>0</v>
      </c>
      <c r="J2342">
        <f>COUNTIFS('Audit Raw data'!AM:AM,"NO",'Audit Raw data'!J:J,A:A,'Audit Raw data'!E:E,'Day wise agent'!F:F)</f>
        <v>0</v>
      </c>
      <c r="K2342" s="12" t="str">
        <f t="shared" si="36"/>
        <v xml:space="preserve"> </v>
      </c>
    </row>
    <row r="2343" spans="3:11" x14ac:dyDescent="0.35">
      <c r="C2343" s="32"/>
      <c r="F2343" s="32"/>
      <c r="G2343">
        <f>COUNTIFS('Audit Raw data'!J:J,A:A,'Audit Raw data'!E:E,F:F)</f>
        <v>0</v>
      </c>
      <c r="H2343" s="42" t="str">
        <f>IFERROR(SUMIFS('Audit Raw data'!BZ:BZ,'Audit Raw data'!J:J,A:A,'Audit Raw data'!E:E,F:F)/G2343,"-")</f>
        <v>-</v>
      </c>
      <c r="I2343">
        <f>COUNTIFS('Audit Raw data'!AM:AM,"Yes",'Audit Raw data'!J:J,A:A,'Audit Raw data'!E:E,'Day wise agent'!F:F)</f>
        <v>0</v>
      </c>
      <c r="J2343">
        <f>COUNTIFS('Audit Raw data'!AM:AM,"NO",'Audit Raw data'!J:J,A:A,'Audit Raw data'!E:E,'Day wise agent'!F:F)</f>
        <v>0</v>
      </c>
      <c r="K2343" s="12" t="str">
        <f t="shared" si="36"/>
        <v xml:space="preserve"> </v>
      </c>
    </row>
    <row r="2344" spans="3:11" x14ac:dyDescent="0.35">
      <c r="C2344" s="32"/>
      <c r="F2344" s="32"/>
      <c r="G2344">
        <f>COUNTIFS('Audit Raw data'!J:J,A:A,'Audit Raw data'!E:E,F:F)</f>
        <v>0</v>
      </c>
      <c r="H2344" s="42" t="str">
        <f>IFERROR(SUMIFS('Audit Raw data'!BZ:BZ,'Audit Raw data'!J:J,A:A,'Audit Raw data'!E:E,F:F)/G2344,"-")</f>
        <v>-</v>
      </c>
      <c r="I2344">
        <f>COUNTIFS('Audit Raw data'!AM:AM,"Yes",'Audit Raw data'!J:J,A:A,'Audit Raw data'!E:E,'Day wise agent'!F:F)</f>
        <v>0</v>
      </c>
      <c r="J2344">
        <f>COUNTIFS('Audit Raw data'!AM:AM,"NO",'Audit Raw data'!J:J,A:A,'Audit Raw data'!E:E,'Day wise agent'!F:F)</f>
        <v>0</v>
      </c>
      <c r="K2344" s="12" t="str">
        <f t="shared" si="36"/>
        <v xml:space="preserve"> </v>
      </c>
    </row>
    <row r="2345" spans="3:11" x14ac:dyDescent="0.35">
      <c r="C2345" s="32"/>
      <c r="F2345" s="32"/>
      <c r="G2345">
        <f>COUNTIFS('Audit Raw data'!J:J,A:A,'Audit Raw data'!E:E,F:F)</f>
        <v>0</v>
      </c>
      <c r="H2345" s="42" t="str">
        <f>IFERROR(SUMIFS('Audit Raw data'!BZ:BZ,'Audit Raw data'!J:J,A:A,'Audit Raw data'!E:E,F:F)/G2345,"-")</f>
        <v>-</v>
      </c>
      <c r="I2345">
        <f>COUNTIFS('Audit Raw data'!AM:AM,"Yes",'Audit Raw data'!J:J,A:A,'Audit Raw data'!E:E,'Day wise agent'!F:F)</f>
        <v>0</v>
      </c>
      <c r="J2345">
        <f>COUNTIFS('Audit Raw data'!AM:AM,"NO",'Audit Raw data'!J:J,A:A,'Audit Raw data'!E:E,'Day wise agent'!F:F)</f>
        <v>0</v>
      </c>
      <c r="K2345" s="12" t="str">
        <f t="shared" si="36"/>
        <v xml:space="preserve"> </v>
      </c>
    </row>
    <row r="2346" spans="3:11" x14ac:dyDescent="0.35">
      <c r="C2346" s="32"/>
      <c r="F2346" s="32"/>
      <c r="G2346">
        <f>COUNTIFS('Audit Raw data'!J:J,A:A,'Audit Raw data'!E:E,F:F)</f>
        <v>0</v>
      </c>
      <c r="H2346" s="42" t="str">
        <f>IFERROR(SUMIFS('Audit Raw data'!BZ:BZ,'Audit Raw data'!J:J,A:A,'Audit Raw data'!E:E,F:F)/G2346,"-")</f>
        <v>-</v>
      </c>
      <c r="I2346">
        <f>COUNTIFS('Audit Raw data'!AM:AM,"Yes",'Audit Raw data'!J:J,A:A,'Audit Raw data'!E:E,'Day wise agent'!F:F)</f>
        <v>0</v>
      </c>
      <c r="J2346">
        <f>COUNTIFS('Audit Raw data'!AM:AM,"NO",'Audit Raw data'!J:J,A:A,'Audit Raw data'!E:E,'Day wise agent'!F:F)</f>
        <v>0</v>
      </c>
      <c r="K2346" s="12" t="str">
        <f t="shared" si="36"/>
        <v xml:space="preserve"> </v>
      </c>
    </row>
    <row r="2347" spans="3:11" x14ac:dyDescent="0.35">
      <c r="C2347" s="32"/>
      <c r="F2347" s="32"/>
      <c r="G2347">
        <f>COUNTIFS('Audit Raw data'!J:J,A:A,'Audit Raw data'!E:E,F:F)</f>
        <v>0</v>
      </c>
      <c r="H2347" s="42" t="str">
        <f>IFERROR(SUMIFS('Audit Raw data'!BZ:BZ,'Audit Raw data'!J:J,A:A,'Audit Raw data'!E:E,F:F)/G2347,"-")</f>
        <v>-</v>
      </c>
      <c r="I2347">
        <f>COUNTIFS('Audit Raw data'!AM:AM,"Yes",'Audit Raw data'!J:J,A:A,'Audit Raw data'!E:E,'Day wise agent'!F:F)</f>
        <v>0</v>
      </c>
      <c r="J2347">
        <f>COUNTIFS('Audit Raw data'!AM:AM,"NO",'Audit Raw data'!J:J,A:A,'Audit Raw data'!E:E,'Day wise agent'!F:F)</f>
        <v>0</v>
      </c>
      <c r="K2347" s="12" t="str">
        <f t="shared" si="36"/>
        <v xml:space="preserve"> </v>
      </c>
    </row>
    <row r="2348" spans="3:11" x14ac:dyDescent="0.35">
      <c r="C2348" s="32"/>
      <c r="F2348" s="32"/>
      <c r="G2348">
        <f>COUNTIFS('Audit Raw data'!J:J,A:A,'Audit Raw data'!E:E,F:F)</f>
        <v>0</v>
      </c>
      <c r="H2348" s="42" t="str">
        <f>IFERROR(SUMIFS('Audit Raw data'!BZ:BZ,'Audit Raw data'!J:J,A:A,'Audit Raw data'!E:E,F:F)/G2348,"-")</f>
        <v>-</v>
      </c>
      <c r="I2348">
        <f>COUNTIFS('Audit Raw data'!AM:AM,"Yes",'Audit Raw data'!J:J,A:A,'Audit Raw data'!E:E,'Day wise agent'!F:F)</f>
        <v>0</v>
      </c>
      <c r="J2348">
        <f>COUNTIFS('Audit Raw data'!AM:AM,"NO",'Audit Raw data'!J:J,A:A,'Audit Raw data'!E:E,'Day wise agent'!F:F)</f>
        <v>0</v>
      </c>
      <c r="K2348" s="12" t="str">
        <f t="shared" si="36"/>
        <v xml:space="preserve"> </v>
      </c>
    </row>
    <row r="2349" spans="3:11" x14ac:dyDescent="0.35">
      <c r="C2349" s="32"/>
      <c r="F2349" s="32"/>
      <c r="G2349">
        <f>COUNTIFS('Audit Raw data'!J:J,A:A,'Audit Raw data'!E:E,F:F)</f>
        <v>0</v>
      </c>
      <c r="H2349" s="42" t="str">
        <f>IFERROR(SUMIFS('Audit Raw data'!BZ:BZ,'Audit Raw data'!J:J,A:A,'Audit Raw data'!E:E,F:F)/G2349,"-")</f>
        <v>-</v>
      </c>
      <c r="I2349">
        <f>COUNTIFS('Audit Raw data'!AM:AM,"Yes",'Audit Raw data'!J:J,A:A,'Audit Raw data'!E:E,'Day wise agent'!F:F)</f>
        <v>0</v>
      </c>
      <c r="J2349">
        <f>COUNTIFS('Audit Raw data'!AM:AM,"NO",'Audit Raw data'!J:J,A:A,'Audit Raw data'!E:E,'Day wise agent'!F:F)</f>
        <v>0</v>
      </c>
      <c r="K2349" s="12" t="str">
        <f t="shared" si="36"/>
        <v xml:space="preserve"> </v>
      </c>
    </row>
    <row r="2350" spans="3:11" x14ac:dyDescent="0.35">
      <c r="C2350" s="32"/>
      <c r="F2350" s="32"/>
      <c r="G2350">
        <f>COUNTIFS('Audit Raw data'!J:J,A:A,'Audit Raw data'!E:E,F:F)</f>
        <v>0</v>
      </c>
      <c r="H2350" s="42" t="str">
        <f>IFERROR(SUMIFS('Audit Raw data'!BZ:BZ,'Audit Raw data'!J:J,A:A,'Audit Raw data'!E:E,F:F)/G2350,"-")</f>
        <v>-</v>
      </c>
      <c r="I2350">
        <f>COUNTIFS('Audit Raw data'!AM:AM,"Yes",'Audit Raw data'!J:J,A:A,'Audit Raw data'!E:E,'Day wise agent'!F:F)</f>
        <v>0</v>
      </c>
      <c r="J2350">
        <f>COUNTIFS('Audit Raw data'!AM:AM,"NO",'Audit Raw data'!J:J,A:A,'Audit Raw data'!E:E,'Day wise agent'!F:F)</f>
        <v>0</v>
      </c>
      <c r="K2350" s="12" t="str">
        <f t="shared" si="36"/>
        <v xml:space="preserve"> </v>
      </c>
    </row>
    <row r="2351" spans="3:11" x14ac:dyDescent="0.35">
      <c r="C2351" s="32"/>
      <c r="F2351" s="32"/>
      <c r="G2351">
        <f>COUNTIFS('Audit Raw data'!J:J,A:A,'Audit Raw data'!E:E,F:F)</f>
        <v>0</v>
      </c>
      <c r="H2351" s="42" t="str">
        <f>IFERROR(SUMIFS('Audit Raw data'!BZ:BZ,'Audit Raw data'!J:J,A:A,'Audit Raw data'!E:E,F:F)/G2351,"-")</f>
        <v>-</v>
      </c>
      <c r="I2351">
        <f>COUNTIFS('Audit Raw data'!AM:AM,"Yes",'Audit Raw data'!J:J,A:A,'Audit Raw data'!E:E,'Day wise agent'!F:F)</f>
        <v>0</v>
      </c>
      <c r="J2351">
        <f>COUNTIFS('Audit Raw data'!AM:AM,"NO",'Audit Raw data'!J:J,A:A,'Audit Raw data'!E:E,'Day wise agent'!F:F)</f>
        <v>0</v>
      </c>
      <c r="K2351" s="12" t="str">
        <f t="shared" si="36"/>
        <v xml:space="preserve"> </v>
      </c>
    </row>
    <row r="2352" spans="3:11" x14ac:dyDescent="0.35">
      <c r="C2352" s="32"/>
      <c r="F2352" s="32"/>
      <c r="G2352">
        <f>COUNTIFS('Audit Raw data'!J:J,A:A,'Audit Raw data'!E:E,F:F)</f>
        <v>0</v>
      </c>
      <c r="H2352" s="42" t="str">
        <f>IFERROR(SUMIFS('Audit Raw data'!BZ:BZ,'Audit Raw data'!J:J,A:A,'Audit Raw data'!E:E,F:F)/G2352,"-")</f>
        <v>-</v>
      </c>
      <c r="I2352">
        <f>COUNTIFS('Audit Raw data'!AM:AM,"Yes",'Audit Raw data'!J:J,A:A,'Audit Raw data'!E:E,'Day wise agent'!F:F)</f>
        <v>0</v>
      </c>
      <c r="J2352">
        <f>COUNTIFS('Audit Raw data'!AM:AM,"NO",'Audit Raw data'!J:J,A:A,'Audit Raw data'!E:E,'Day wise agent'!F:F)</f>
        <v>0</v>
      </c>
      <c r="K2352" s="12" t="str">
        <f t="shared" si="36"/>
        <v xml:space="preserve"> </v>
      </c>
    </row>
    <row r="2353" spans="3:11" x14ac:dyDescent="0.35">
      <c r="C2353" s="32"/>
      <c r="F2353" s="32"/>
      <c r="G2353">
        <f>COUNTIFS('Audit Raw data'!J:J,A:A,'Audit Raw data'!E:E,F:F)</f>
        <v>0</v>
      </c>
      <c r="H2353" s="42" t="str">
        <f>IFERROR(SUMIFS('Audit Raw data'!BZ:BZ,'Audit Raw data'!J:J,A:A,'Audit Raw data'!E:E,F:F)/G2353,"-")</f>
        <v>-</v>
      </c>
      <c r="I2353">
        <f>COUNTIFS('Audit Raw data'!AM:AM,"Yes",'Audit Raw data'!J:J,A:A,'Audit Raw data'!E:E,'Day wise agent'!F:F)</f>
        <v>0</v>
      </c>
      <c r="J2353">
        <f>COUNTIFS('Audit Raw data'!AM:AM,"NO",'Audit Raw data'!J:J,A:A,'Audit Raw data'!E:E,'Day wise agent'!F:F)</f>
        <v>0</v>
      </c>
      <c r="K2353" s="12" t="str">
        <f t="shared" si="36"/>
        <v xml:space="preserve"> </v>
      </c>
    </row>
    <row r="2354" spans="3:11" x14ac:dyDescent="0.35">
      <c r="C2354" s="32"/>
      <c r="F2354" s="32"/>
      <c r="G2354">
        <f>COUNTIFS('Audit Raw data'!J:J,A:A,'Audit Raw data'!E:E,F:F)</f>
        <v>0</v>
      </c>
      <c r="H2354" s="42" t="str">
        <f>IFERROR(SUMIFS('Audit Raw data'!BZ:BZ,'Audit Raw data'!J:J,A:A,'Audit Raw data'!E:E,F:F)/G2354,"-")</f>
        <v>-</v>
      </c>
      <c r="I2354">
        <f>COUNTIFS('Audit Raw data'!AM:AM,"Yes",'Audit Raw data'!J:J,A:A,'Audit Raw data'!E:E,'Day wise agent'!F:F)</f>
        <v>0</v>
      </c>
      <c r="J2354">
        <f>COUNTIFS('Audit Raw data'!AM:AM,"NO",'Audit Raw data'!J:J,A:A,'Audit Raw data'!E:E,'Day wise agent'!F:F)</f>
        <v>0</v>
      </c>
      <c r="K2354" s="12" t="str">
        <f t="shared" si="36"/>
        <v xml:space="preserve"> </v>
      </c>
    </row>
    <row r="2355" spans="3:11" x14ac:dyDescent="0.35">
      <c r="C2355" s="32"/>
      <c r="F2355" s="32"/>
      <c r="G2355">
        <f>COUNTIFS('Audit Raw data'!J:J,A:A,'Audit Raw data'!E:E,F:F)</f>
        <v>0</v>
      </c>
      <c r="H2355" s="42" t="str">
        <f>IFERROR(SUMIFS('Audit Raw data'!BZ:BZ,'Audit Raw data'!J:J,A:A,'Audit Raw data'!E:E,F:F)/G2355,"-")</f>
        <v>-</v>
      </c>
      <c r="I2355">
        <f>COUNTIFS('Audit Raw data'!AM:AM,"Yes",'Audit Raw data'!J:J,A:A,'Audit Raw data'!E:E,'Day wise agent'!F:F)</f>
        <v>0</v>
      </c>
      <c r="J2355">
        <f>COUNTIFS('Audit Raw data'!AM:AM,"NO",'Audit Raw data'!J:J,A:A,'Audit Raw data'!E:E,'Day wise agent'!F:F)</f>
        <v>0</v>
      </c>
      <c r="K2355" s="12" t="str">
        <f t="shared" si="36"/>
        <v xml:space="preserve"> </v>
      </c>
    </row>
    <row r="2356" spans="3:11" x14ac:dyDescent="0.35">
      <c r="C2356" s="32"/>
      <c r="F2356" s="32"/>
      <c r="G2356">
        <f>COUNTIFS('Audit Raw data'!J:J,A:A,'Audit Raw data'!E:E,F:F)</f>
        <v>0</v>
      </c>
      <c r="H2356" s="42" t="str">
        <f>IFERROR(SUMIFS('Audit Raw data'!BZ:BZ,'Audit Raw data'!J:J,A:A,'Audit Raw data'!E:E,F:F)/G2356,"-")</f>
        <v>-</v>
      </c>
      <c r="I2356">
        <f>COUNTIFS('Audit Raw data'!AM:AM,"Yes",'Audit Raw data'!J:J,A:A,'Audit Raw data'!E:E,'Day wise agent'!F:F)</f>
        <v>0</v>
      </c>
      <c r="J2356">
        <f>COUNTIFS('Audit Raw data'!AM:AM,"NO",'Audit Raw data'!J:J,A:A,'Audit Raw data'!E:E,'Day wise agent'!F:F)</f>
        <v>0</v>
      </c>
      <c r="K2356" s="12" t="str">
        <f t="shared" si="36"/>
        <v xml:space="preserve"> </v>
      </c>
    </row>
    <row r="2357" spans="3:11" x14ac:dyDescent="0.35">
      <c r="C2357" s="32"/>
      <c r="F2357" s="32"/>
      <c r="G2357">
        <f>COUNTIFS('Audit Raw data'!J:J,A:A,'Audit Raw data'!E:E,F:F)</f>
        <v>0</v>
      </c>
      <c r="H2357" s="42" t="str">
        <f>IFERROR(SUMIFS('Audit Raw data'!BZ:BZ,'Audit Raw data'!J:J,A:A,'Audit Raw data'!E:E,F:F)/G2357,"-")</f>
        <v>-</v>
      </c>
      <c r="I2357">
        <f>COUNTIFS('Audit Raw data'!AM:AM,"Yes",'Audit Raw data'!J:J,A:A,'Audit Raw data'!E:E,'Day wise agent'!F:F)</f>
        <v>0</v>
      </c>
      <c r="J2357">
        <f>COUNTIFS('Audit Raw data'!AM:AM,"NO",'Audit Raw data'!J:J,A:A,'Audit Raw data'!E:E,'Day wise agent'!F:F)</f>
        <v>0</v>
      </c>
      <c r="K2357" s="12" t="str">
        <f t="shared" si="36"/>
        <v xml:space="preserve"> </v>
      </c>
    </row>
    <row r="2358" spans="3:11" x14ac:dyDescent="0.35">
      <c r="C2358" s="32"/>
      <c r="F2358" s="32"/>
      <c r="G2358">
        <f>COUNTIFS('Audit Raw data'!J:J,A:A,'Audit Raw data'!E:E,F:F)</f>
        <v>0</v>
      </c>
      <c r="H2358" s="42" t="str">
        <f>IFERROR(SUMIFS('Audit Raw data'!BZ:BZ,'Audit Raw data'!J:J,A:A,'Audit Raw data'!E:E,F:F)/G2358,"-")</f>
        <v>-</v>
      </c>
      <c r="I2358">
        <f>COUNTIFS('Audit Raw data'!AM:AM,"Yes",'Audit Raw data'!J:J,A:A,'Audit Raw data'!E:E,'Day wise agent'!F:F)</f>
        <v>0</v>
      </c>
      <c r="J2358">
        <f>COUNTIFS('Audit Raw data'!AM:AM,"NO",'Audit Raw data'!J:J,A:A,'Audit Raw data'!E:E,'Day wise agent'!F:F)</f>
        <v>0</v>
      </c>
      <c r="K2358" s="12" t="str">
        <f t="shared" si="36"/>
        <v xml:space="preserve"> </v>
      </c>
    </row>
    <row r="2359" spans="3:11" x14ac:dyDescent="0.35">
      <c r="C2359" s="32"/>
      <c r="F2359" s="32"/>
      <c r="G2359">
        <f>COUNTIFS('Audit Raw data'!J:J,A:A,'Audit Raw data'!E:E,F:F)</f>
        <v>0</v>
      </c>
      <c r="H2359" s="42" t="str">
        <f>IFERROR(SUMIFS('Audit Raw data'!BZ:BZ,'Audit Raw data'!J:J,A:A,'Audit Raw data'!E:E,F:F)/G2359,"-")</f>
        <v>-</v>
      </c>
      <c r="I2359">
        <f>COUNTIFS('Audit Raw data'!AM:AM,"Yes",'Audit Raw data'!J:J,A:A,'Audit Raw data'!E:E,'Day wise agent'!F:F)</f>
        <v>0</v>
      </c>
      <c r="J2359">
        <f>COUNTIFS('Audit Raw data'!AM:AM,"NO",'Audit Raw data'!J:J,A:A,'Audit Raw data'!E:E,'Day wise agent'!F:F)</f>
        <v>0</v>
      </c>
      <c r="K2359" s="12" t="str">
        <f t="shared" si="36"/>
        <v xml:space="preserve"> </v>
      </c>
    </row>
    <row r="2360" spans="3:11" x14ac:dyDescent="0.35">
      <c r="C2360" s="32"/>
      <c r="F2360" s="32"/>
      <c r="G2360">
        <f>COUNTIFS('Audit Raw data'!J:J,A:A,'Audit Raw data'!E:E,F:F)</f>
        <v>0</v>
      </c>
      <c r="H2360" s="42" t="str">
        <f>IFERROR(SUMIFS('Audit Raw data'!BZ:BZ,'Audit Raw data'!J:J,A:A,'Audit Raw data'!E:E,F:F)/G2360,"-")</f>
        <v>-</v>
      </c>
      <c r="I2360">
        <f>COUNTIFS('Audit Raw data'!AM:AM,"Yes",'Audit Raw data'!J:J,A:A,'Audit Raw data'!E:E,'Day wise agent'!F:F)</f>
        <v>0</v>
      </c>
      <c r="J2360">
        <f>COUNTIFS('Audit Raw data'!AM:AM,"NO",'Audit Raw data'!J:J,A:A,'Audit Raw data'!E:E,'Day wise agent'!F:F)</f>
        <v>0</v>
      </c>
      <c r="K2360" s="12" t="str">
        <f t="shared" si="36"/>
        <v xml:space="preserve"> </v>
      </c>
    </row>
    <row r="2361" spans="3:11" x14ac:dyDescent="0.35">
      <c r="C2361" s="32"/>
      <c r="F2361" s="32"/>
      <c r="G2361">
        <f>COUNTIFS('Audit Raw data'!J:J,A:A,'Audit Raw data'!E:E,F:F)</f>
        <v>0</v>
      </c>
      <c r="H2361" s="42" t="str">
        <f>IFERROR(SUMIFS('Audit Raw data'!BZ:BZ,'Audit Raw data'!J:J,A:A,'Audit Raw data'!E:E,F:F)/G2361,"-")</f>
        <v>-</v>
      </c>
      <c r="I2361">
        <f>COUNTIFS('Audit Raw data'!AM:AM,"Yes",'Audit Raw data'!J:J,A:A,'Audit Raw data'!E:E,'Day wise agent'!F:F)</f>
        <v>0</v>
      </c>
      <c r="J2361">
        <f>COUNTIFS('Audit Raw data'!AM:AM,"NO",'Audit Raw data'!J:J,A:A,'Audit Raw data'!E:E,'Day wise agent'!F:F)</f>
        <v>0</v>
      </c>
      <c r="K2361" s="12" t="str">
        <f t="shared" si="36"/>
        <v xml:space="preserve"> </v>
      </c>
    </row>
    <row r="2362" spans="3:11" x14ac:dyDescent="0.35">
      <c r="C2362" s="32"/>
      <c r="F2362" s="32"/>
      <c r="G2362">
        <f>COUNTIFS('Audit Raw data'!J:J,A:A,'Audit Raw data'!E:E,F:F)</f>
        <v>0</v>
      </c>
      <c r="H2362" s="42" t="str">
        <f>IFERROR(SUMIFS('Audit Raw data'!BZ:BZ,'Audit Raw data'!J:J,A:A,'Audit Raw data'!E:E,F:F)/G2362,"-")</f>
        <v>-</v>
      </c>
      <c r="I2362">
        <f>COUNTIFS('Audit Raw data'!AM:AM,"Yes",'Audit Raw data'!J:J,A:A,'Audit Raw data'!E:E,'Day wise agent'!F:F)</f>
        <v>0</v>
      </c>
      <c r="J2362">
        <f>COUNTIFS('Audit Raw data'!AM:AM,"NO",'Audit Raw data'!J:J,A:A,'Audit Raw data'!E:E,'Day wise agent'!F:F)</f>
        <v>0</v>
      </c>
      <c r="K2362" s="12" t="str">
        <f t="shared" si="36"/>
        <v xml:space="preserve"> </v>
      </c>
    </row>
    <row r="2363" spans="3:11" x14ac:dyDescent="0.35">
      <c r="C2363" s="32"/>
      <c r="F2363" s="32"/>
      <c r="G2363">
        <f>COUNTIFS('Audit Raw data'!J:J,A:A,'Audit Raw data'!E:E,F:F)</f>
        <v>0</v>
      </c>
      <c r="H2363" s="42" t="str">
        <f>IFERROR(SUMIFS('Audit Raw data'!BZ:BZ,'Audit Raw data'!J:J,A:A,'Audit Raw data'!E:E,F:F)/G2363,"-")</f>
        <v>-</v>
      </c>
      <c r="I2363">
        <f>COUNTIFS('Audit Raw data'!AM:AM,"Yes",'Audit Raw data'!J:J,A:A,'Audit Raw data'!E:E,'Day wise agent'!F:F)</f>
        <v>0</v>
      </c>
      <c r="J2363">
        <f>COUNTIFS('Audit Raw data'!AM:AM,"NO",'Audit Raw data'!J:J,A:A,'Audit Raw data'!E:E,'Day wise agent'!F:F)</f>
        <v>0</v>
      </c>
      <c r="K2363" s="12" t="str">
        <f t="shared" si="36"/>
        <v xml:space="preserve"> </v>
      </c>
    </row>
    <row r="2364" spans="3:11" x14ac:dyDescent="0.35">
      <c r="C2364" s="32"/>
      <c r="F2364" s="32"/>
      <c r="G2364">
        <f>COUNTIFS('Audit Raw data'!J:J,A:A,'Audit Raw data'!E:E,F:F)</f>
        <v>0</v>
      </c>
      <c r="H2364" s="42" t="str">
        <f>IFERROR(SUMIFS('Audit Raw data'!BZ:BZ,'Audit Raw data'!J:J,A:A,'Audit Raw data'!E:E,F:F)/G2364,"-")</f>
        <v>-</v>
      </c>
      <c r="I2364">
        <f>COUNTIFS('Audit Raw data'!AM:AM,"Yes",'Audit Raw data'!J:J,A:A,'Audit Raw data'!E:E,'Day wise agent'!F:F)</f>
        <v>0</v>
      </c>
      <c r="J2364">
        <f>COUNTIFS('Audit Raw data'!AM:AM,"NO",'Audit Raw data'!J:J,A:A,'Audit Raw data'!E:E,'Day wise agent'!F:F)</f>
        <v>0</v>
      </c>
      <c r="K2364" s="12" t="str">
        <f t="shared" si="36"/>
        <v xml:space="preserve"> </v>
      </c>
    </row>
    <row r="2365" spans="3:11" x14ac:dyDescent="0.35">
      <c r="C2365" s="32"/>
      <c r="F2365" s="32"/>
      <c r="G2365">
        <f>COUNTIFS('Audit Raw data'!J:J,A:A,'Audit Raw data'!E:E,F:F)</f>
        <v>0</v>
      </c>
      <c r="H2365" s="42" t="str">
        <f>IFERROR(SUMIFS('Audit Raw data'!BZ:BZ,'Audit Raw data'!J:J,A:A,'Audit Raw data'!E:E,F:F)/G2365,"-")</f>
        <v>-</v>
      </c>
      <c r="I2365">
        <f>COUNTIFS('Audit Raw data'!AM:AM,"Yes",'Audit Raw data'!J:J,A:A,'Audit Raw data'!E:E,'Day wise agent'!F:F)</f>
        <v>0</v>
      </c>
      <c r="J2365">
        <f>COUNTIFS('Audit Raw data'!AM:AM,"NO",'Audit Raw data'!J:J,A:A,'Audit Raw data'!E:E,'Day wise agent'!F:F)</f>
        <v>0</v>
      </c>
      <c r="K2365" s="12" t="str">
        <f t="shared" si="36"/>
        <v xml:space="preserve"> </v>
      </c>
    </row>
    <row r="2366" spans="3:11" x14ac:dyDescent="0.35">
      <c r="C2366" s="32"/>
      <c r="F2366" s="32"/>
      <c r="G2366">
        <f>COUNTIFS('Audit Raw data'!J:J,A:A,'Audit Raw data'!E:E,F:F)</f>
        <v>0</v>
      </c>
      <c r="H2366" s="42" t="str">
        <f>IFERROR(SUMIFS('Audit Raw data'!BZ:BZ,'Audit Raw data'!J:J,A:A,'Audit Raw data'!E:E,F:F)/G2366,"-")</f>
        <v>-</v>
      </c>
      <c r="I2366">
        <f>COUNTIFS('Audit Raw data'!AM:AM,"Yes",'Audit Raw data'!J:J,A:A,'Audit Raw data'!E:E,'Day wise agent'!F:F)</f>
        <v>0</v>
      </c>
      <c r="J2366">
        <f>COUNTIFS('Audit Raw data'!AM:AM,"NO",'Audit Raw data'!J:J,A:A,'Audit Raw data'!E:E,'Day wise agent'!F:F)</f>
        <v>0</v>
      </c>
      <c r="K2366" s="12" t="str">
        <f t="shared" si="36"/>
        <v xml:space="preserve"> </v>
      </c>
    </row>
    <row r="2367" spans="3:11" x14ac:dyDescent="0.35">
      <c r="C2367" s="32"/>
      <c r="F2367" s="32"/>
      <c r="G2367">
        <f>COUNTIFS('Audit Raw data'!J:J,A:A,'Audit Raw data'!E:E,F:F)</f>
        <v>0</v>
      </c>
      <c r="H2367" s="42" t="str">
        <f>IFERROR(SUMIFS('Audit Raw data'!BZ:BZ,'Audit Raw data'!J:J,A:A,'Audit Raw data'!E:E,F:F)/G2367,"-")</f>
        <v>-</v>
      </c>
      <c r="I2367">
        <f>COUNTIFS('Audit Raw data'!AM:AM,"Yes",'Audit Raw data'!J:J,A:A,'Audit Raw data'!E:E,'Day wise agent'!F:F)</f>
        <v>0</v>
      </c>
      <c r="J2367">
        <f>COUNTIFS('Audit Raw data'!AM:AM,"NO",'Audit Raw data'!J:J,A:A,'Audit Raw data'!E:E,'Day wise agent'!F:F)</f>
        <v>0</v>
      </c>
      <c r="K2367" s="12" t="str">
        <f t="shared" si="36"/>
        <v xml:space="preserve"> </v>
      </c>
    </row>
    <row r="2368" spans="3:11" x14ac:dyDescent="0.35">
      <c r="C2368" s="32"/>
      <c r="F2368" s="32"/>
      <c r="G2368">
        <f>COUNTIFS('Audit Raw data'!J:J,A:A,'Audit Raw data'!E:E,F:F)</f>
        <v>0</v>
      </c>
      <c r="H2368" s="42" t="str">
        <f>IFERROR(SUMIFS('Audit Raw data'!BZ:BZ,'Audit Raw data'!J:J,A:A,'Audit Raw data'!E:E,F:F)/G2368,"-")</f>
        <v>-</v>
      </c>
      <c r="I2368">
        <f>COUNTIFS('Audit Raw data'!AM:AM,"Yes",'Audit Raw data'!J:J,A:A,'Audit Raw data'!E:E,'Day wise agent'!F:F)</f>
        <v>0</v>
      </c>
      <c r="J2368">
        <f>COUNTIFS('Audit Raw data'!AM:AM,"NO",'Audit Raw data'!J:J,A:A,'Audit Raw data'!E:E,'Day wise agent'!F:F)</f>
        <v>0</v>
      </c>
      <c r="K2368" s="12" t="str">
        <f t="shared" si="36"/>
        <v xml:space="preserve"> </v>
      </c>
    </row>
    <row r="2369" spans="3:11" x14ac:dyDescent="0.35">
      <c r="C2369" s="32"/>
      <c r="F2369" s="32"/>
      <c r="G2369">
        <f>COUNTIFS('Audit Raw data'!J:J,A:A,'Audit Raw data'!E:E,F:F)</f>
        <v>0</v>
      </c>
      <c r="H2369" s="42" t="str">
        <f>IFERROR(SUMIFS('Audit Raw data'!BZ:BZ,'Audit Raw data'!J:J,A:A,'Audit Raw data'!E:E,F:F)/G2369,"-")</f>
        <v>-</v>
      </c>
      <c r="I2369">
        <f>COUNTIFS('Audit Raw data'!AM:AM,"Yes",'Audit Raw data'!J:J,A:A,'Audit Raw data'!E:E,'Day wise agent'!F:F)</f>
        <v>0</v>
      </c>
      <c r="J2369">
        <f>COUNTIFS('Audit Raw data'!AM:AM,"NO",'Audit Raw data'!J:J,A:A,'Audit Raw data'!E:E,'Day wise agent'!F:F)</f>
        <v>0</v>
      </c>
      <c r="K2369" s="12" t="str">
        <f t="shared" si="36"/>
        <v xml:space="preserve"> </v>
      </c>
    </row>
    <row r="2370" spans="3:11" x14ac:dyDescent="0.35">
      <c r="C2370" s="32"/>
      <c r="F2370" s="32"/>
      <c r="G2370">
        <f>COUNTIFS('Audit Raw data'!J:J,A:A,'Audit Raw data'!E:E,F:F)</f>
        <v>0</v>
      </c>
      <c r="H2370" s="42" t="str">
        <f>IFERROR(SUMIFS('Audit Raw data'!BZ:BZ,'Audit Raw data'!J:J,A:A,'Audit Raw data'!E:E,F:F)/G2370,"-")</f>
        <v>-</v>
      </c>
      <c r="I2370">
        <f>COUNTIFS('Audit Raw data'!AM:AM,"Yes",'Audit Raw data'!J:J,A:A,'Audit Raw data'!E:E,'Day wise agent'!F:F)</f>
        <v>0</v>
      </c>
      <c r="J2370">
        <f>COUNTIFS('Audit Raw data'!AM:AM,"NO",'Audit Raw data'!J:J,A:A,'Audit Raw data'!E:E,'Day wise agent'!F:F)</f>
        <v>0</v>
      </c>
      <c r="K2370" s="12" t="str">
        <f t="shared" si="36"/>
        <v xml:space="preserve"> </v>
      </c>
    </row>
    <row r="2371" spans="3:11" x14ac:dyDescent="0.35">
      <c r="C2371" s="32"/>
      <c r="F2371" s="32"/>
      <c r="G2371">
        <f>COUNTIFS('Audit Raw data'!J:J,A:A,'Audit Raw data'!E:E,F:F)</f>
        <v>0</v>
      </c>
      <c r="H2371" s="42" t="str">
        <f>IFERROR(SUMIFS('Audit Raw data'!BZ:BZ,'Audit Raw data'!J:J,A:A,'Audit Raw data'!E:E,F:F)/G2371,"-")</f>
        <v>-</v>
      </c>
      <c r="I2371">
        <f>COUNTIFS('Audit Raw data'!AM:AM,"Yes",'Audit Raw data'!J:J,A:A,'Audit Raw data'!E:E,'Day wise agent'!F:F)</f>
        <v>0</v>
      </c>
      <c r="J2371">
        <f>COUNTIFS('Audit Raw data'!AM:AM,"NO",'Audit Raw data'!J:J,A:A,'Audit Raw data'!E:E,'Day wise agent'!F:F)</f>
        <v>0</v>
      </c>
      <c r="K2371" s="12" t="str">
        <f t="shared" ref="K2371:K2434" si="37">IFERROR(I2371/G2371," ")</f>
        <v xml:space="preserve"> </v>
      </c>
    </row>
    <row r="2372" spans="3:11" x14ac:dyDescent="0.35">
      <c r="C2372" s="32"/>
      <c r="F2372" s="32"/>
      <c r="G2372">
        <f>COUNTIFS('Audit Raw data'!J:J,A:A,'Audit Raw data'!E:E,F:F)</f>
        <v>0</v>
      </c>
      <c r="H2372" s="42" t="str">
        <f>IFERROR(SUMIFS('Audit Raw data'!BZ:BZ,'Audit Raw data'!J:J,A:A,'Audit Raw data'!E:E,F:F)/G2372,"-")</f>
        <v>-</v>
      </c>
      <c r="I2372">
        <f>COUNTIFS('Audit Raw data'!AM:AM,"Yes",'Audit Raw data'!J:J,A:A,'Audit Raw data'!E:E,'Day wise agent'!F:F)</f>
        <v>0</v>
      </c>
      <c r="J2372">
        <f>COUNTIFS('Audit Raw data'!AM:AM,"NO",'Audit Raw data'!J:J,A:A,'Audit Raw data'!E:E,'Day wise agent'!F:F)</f>
        <v>0</v>
      </c>
      <c r="K2372" s="12" t="str">
        <f t="shared" si="37"/>
        <v xml:space="preserve"> </v>
      </c>
    </row>
    <row r="2373" spans="3:11" x14ac:dyDescent="0.35">
      <c r="C2373" s="32"/>
      <c r="F2373" s="32"/>
      <c r="G2373">
        <f>COUNTIFS('Audit Raw data'!J:J,A:A,'Audit Raw data'!E:E,F:F)</f>
        <v>0</v>
      </c>
      <c r="H2373" s="42" t="str">
        <f>IFERROR(SUMIFS('Audit Raw data'!BZ:BZ,'Audit Raw data'!J:J,A:A,'Audit Raw data'!E:E,F:F)/G2373,"-")</f>
        <v>-</v>
      </c>
      <c r="I2373">
        <f>COUNTIFS('Audit Raw data'!AM:AM,"Yes",'Audit Raw data'!J:J,A:A,'Audit Raw data'!E:E,'Day wise agent'!F:F)</f>
        <v>0</v>
      </c>
      <c r="J2373">
        <f>COUNTIFS('Audit Raw data'!AM:AM,"NO",'Audit Raw data'!J:J,A:A,'Audit Raw data'!E:E,'Day wise agent'!F:F)</f>
        <v>0</v>
      </c>
      <c r="K2373" s="12" t="str">
        <f t="shared" si="37"/>
        <v xml:space="preserve"> </v>
      </c>
    </row>
    <row r="2374" spans="3:11" x14ac:dyDescent="0.35">
      <c r="C2374" s="32"/>
      <c r="F2374" s="32"/>
      <c r="G2374">
        <f>COUNTIFS('Audit Raw data'!J:J,A:A,'Audit Raw data'!E:E,F:F)</f>
        <v>0</v>
      </c>
      <c r="H2374" s="42" t="str">
        <f>IFERROR(SUMIFS('Audit Raw data'!BZ:BZ,'Audit Raw data'!J:J,A:A,'Audit Raw data'!E:E,F:F)/G2374,"-")</f>
        <v>-</v>
      </c>
      <c r="I2374">
        <f>COUNTIFS('Audit Raw data'!AM:AM,"Yes",'Audit Raw data'!J:J,A:A,'Audit Raw data'!E:E,'Day wise agent'!F:F)</f>
        <v>0</v>
      </c>
      <c r="J2374">
        <f>COUNTIFS('Audit Raw data'!AM:AM,"NO",'Audit Raw data'!J:J,A:A,'Audit Raw data'!E:E,'Day wise agent'!F:F)</f>
        <v>0</v>
      </c>
      <c r="K2374" s="12" t="str">
        <f t="shared" si="37"/>
        <v xml:space="preserve"> </v>
      </c>
    </row>
    <row r="2375" spans="3:11" x14ac:dyDescent="0.35">
      <c r="C2375" s="32"/>
      <c r="F2375" s="32"/>
      <c r="G2375">
        <f>COUNTIFS('Audit Raw data'!J:J,A:A,'Audit Raw data'!E:E,F:F)</f>
        <v>0</v>
      </c>
      <c r="H2375" s="42" t="str">
        <f>IFERROR(SUMIFS('Audit Raw data'!BZ:BZ,'Audit Raw data'!J:J,A:A,'Audit Raw data'!E:E,F:F)/G2375,"-")</f>
        <v>-</v>
      </c>
      <c r="I2375">
        <f>COUNTIFS('Audit Raw data'!AM:AM,"Yes",'Audit Raw data'!J:J,A:A,'Audit Raw data'!E:E,'Day wise agent'!F:F)</f>
        <v>0</v>
      </c>
      <c r="J2375">
        <f>COUNTIFS('Audit Raw data'!AM:AM,"NO",'Audit Raw data'!J:J,A:A,'Audit Raw data'!E:E,'Day wise agent'!F:F)</f>
        <v>0</v>
      </c>
      <c r="K2375" s="12" t="str">
        <f t="shared" si="37"/>
        <v xml:space="preserve"> </v>
      </c>
    </row>
    <row r="2376" spans="3:11" x14ac:dyDescent="0.35">
      <c r="C2376" s="32"/>
      <c r="F2376" s="32"/>
      <c r="G2376">
        <f>COUNTIFS('Audit Raw data'!J:J,A:A,'Audit Raw data'!E:E,F:F)</f>
        <v>0</v>
      </c>
      <c r="H2376" s="42" t="str">
        <f>IFERROR(SUMIFS('Audit Raw data'!BZ:BZ,'Audit Raw data'!J:J,A:A,'Audit Raw data'!E:E,F:F)/G2376,"-")</f>
        <v>-</v>
      </c>
      <c r="I2376">
        <f>COUNTIFS('Audit Raw data'!AM:AM,"Yes",'Audit Raw data'!J:J,A:A,'Audit Raw data'!E:E,'Day wise agent'!F:F)</f>
        <v>0</v>
      </c>
      <c r="J2376">
        <f>COUNTIFS('Audit Raw data'!AM:AM,"NO",'Audit Raw data'!J:J,A:A,'Audit Raw data'!E:E,'Day wise agent'!F:F)</f>
        <v>0</v>
      </c>
      <c r="K2376" s="12" t="str">
        <f t="shared" si="37"/>
        <v xml:space="preserve"> </v>
      </c>
    </row>
    <row r="2377" spans="3:11" x14ac:dyDescent="0.35">
      <c r="C2377" s="32"/>
      <c r="F2377" s="32"/>
      <c r="G2377">
        <f>COUNTIFS('Audit Raw data'!J:J,A:A,'Audit Raw data'!E:E,F:F)</f>
        <v>0</v>
      </c>
      <c r="H2377" s="42" t="str">
        <f>IFERROR(SUMIFS('Audit Raw data'!BZ:BZ,'Audit Raw data'!J:J,A:A,'Audit Raw data'!E:E,F:F)/G2377,"-")</f>
        <v>-</v>
      </c>
      <c r="I2377">
        <f>COUNTIFS('Audit Raw data'!AM:AM,"Yes",'Audit Raw data'!J:J,A:A,'Audit Raw data'!E:E,'Day wise agent'!F:F)</f>
        <v>0</v>
      </c>
      <c r="J2377">
        <f>COUNTIFS('Audit Raw data'!AM:AM,"NO",'Audit Raw data'!J:J,A:A,'Audit Raw data'!E:E,'Day wise agent'!F:F)</f>
        <v>0</v>
      </c>
      <c r="K2377" s="12" t="str">
        <f t="shared" si="37"/>
        <v xml:space="preserve"> </v>
      </c>
    </row>
    <row r="2378" spans="3:11" x14ac:dyDescent="0.35">
      <c r="C2378" s="32"/>
      <c r="F2378" s="32"/>
      <c r="G2378">
        <f>COUNTIFS('Audit Raw data'!J:J,A:A,'Audit Raw data'!E:E,F:F)</f>
        <v>0</v>
      </c>
      <c r="H2378" s="42" t="str">
        <f>IFERROR(SUMIFS('Audit Raw data'!BZ:BZ,'Audit Raw data'!J:J,A:A,'Audit Raw data'!E:E,F:F)/G2378,"-")</f>
        <v>-</v>
      </c>
      <c r="I2378">
        <f>COUNTIFS('Audit Raw data'!AM:AM,"Yes",'Audit Raw data'!J:J,A:A,'Audit Raw data'!E:E,'Day wise agent'!F:F)</f>
        <v>0</v>
      </c>
      <c r="J2378">
        <f>COUNTIFS('Audit Raw data'!AM:AM,"NO",'Audit Raw data'!J:J,A:A,'Audit Raw data'!E:E,'Day wise agent'!F:F)</f>
        <v>0</v>
      </c>
      <c r="K2378" s="12" t="str">
        <f t="shared" si="37"/>
        <v xml:space="preserve"> </v>
      </c>
    </row>
    <row r="2379" spans="3:11" x14ac:dyDescent="0.35">
      <c r="C2379" s="32"/>
      <c r="F2379" s="32"/>
      <c r="G2379">
        <f>COUNTIFS('Audit Raw data'!J:J,A:A,'Audit Raw data'!E:E,F:F)</f>
        <v>0</v>
      </c>
      <c r="H2379" s="42" t="str">
        <f>IFERROR(SUMIFS('Audit Raw data'!BZ:BZ,'Audit Raw data'!J:J,A:A,'Audit Raw data'!E:E,F:F)/G2379,"-")</f>
        <v>-</v>
      </c>
      <c r="I2379">
        <f>COUNTIFS('Audit Raw data'!AM:AM,"Yes",'Audit Raw data'!J:J,A:A,'Audit Raw data'!E:E,'Day wise agent'!F:F)</f>
        <v>0</v>
      </c>
      <c r="J2379">
        <f>COUNTIFS('Audit Raw data'!AM:AM,"NO",'Audit Raw data'!J:J,A:A,'Audit Raw data'!E:E,'Day wise agent'!F:F)</f>
        <v>0</v>
      </c>
      <c r="K2379" s="12" t="str">
        <f t="shared" si="37"/>
        <v xml:space="preserve"> </v>
      </c>
    </row>
    <row r="2380" spans="3:11" x14ac:dyDescent="0.35">
      <c r="C2380" s="32"/>
      <c r="F2380" s="32"/>
      <c r="G2380">
        <f>COUNTIFS('Audit Raw data'!J:J,A:A,'Audit Raw data'!E:E,F:F)</f>
        <v>0</v>
      </c>
      <c r="H2380" s="42" t="str">
        <f>IFERROR(SUMIFS('Audit Raw data'!BZ:BZ,'Audit Raw data'!J:J,A:A,'Audit Raw data'!E:E,F:F)/G2380,"-")</f>
        <v>-</v>
      </c>
      <c r="I2380">
        <f>COUNTIFS('Audit Raw data'!AM:AM,"Yes",'Audit Raw data'!J:J,A:A,'Audit Raw data'!E:E,'Day wise agent'!F:F)</f>
        <v>0</v>
      </c>
      <c r="J2380">
        <f>COUNTIFS('Audit Raw data'!AM:AM,"NO",'Audit Raw data'!J:J,A:A,'Audit Raw data'!E:E,'Day wise agent'!F:F)</f>
        <v>0</v>
      </c>
      <c r="K2380" s="12" t="str">
        <f t="shared" si="37"/>
        <v xml:space="preserve"> </v>
      </c>
    </row>
    <row r="2381" spans="3:11" x14ac:dyDescent="0.35">
      <c r="C2381" s="32"/>
      <c r="F2381" s="32"/>
      <c r="G2381">
        <f>COUNTIFS('Audit Raw data'!J:J,A:A,'Audit Raw data'!E:E,F:F)</f>
        <v>0</v>
      </c>
      <c r="H2381" s="42" t="str">
        <f>IFERROR(SUMIFS('Audit Raw data'!BZ:BZ,'Audit Raw data'!J:J,A:A,'Audit Raw data'!E:E,F:F)/G2381,"-")</f>
        <v>-</v>
      </c>
      <c r="I2381">
        <f>COUNTIFS('Audit Raw data'!AM:AM,"Yes",'Audit Raw data'!J:J,A:A,'Audit Raw data'!E:E,'Day wise agent'!F:F)</f>
        <v>0</v>
      </c>
      <c r="J2381">
        <f>COUNTIFS('Audit Raw data'!AM:AM,"NO",'Audit Raw data'!J:J,A:A,'Audit Raw data'!E:E,'Day wise agent'!F:F)</f>
        <v>0</v>
      </c>
      <c r="K2381" s="12" t="str">
        <f t="shared" si="37"/>
        <v xml:space="preserve"> </v>
      </c>
    </row>
    <row r="2382" spans="3:11" x14ac:dyDescent="0.35">
      <c r="C2382" s="32"/>
      <c r="F2382" s="32"/>
      <c r="G2382">
        <f>COUNTIFS('Audit Raw data'!J:J,A:A,'Audit Raw data'!E:E,F:F)</f>
        <v>0</v>
      </c>
      <c r="H2382" s="42" t="str">
        <f>IFERROR(SUMIFS('Audit Raw data'!BZ:BZ,'Audit Raw data'!J:J,A:A,'Audit Raw data'!E:E,F:F)/G2382,"-")</f>
        <v>-</v>
      </c>
      <c r="I2382">
        <f>COUNTIFS('Audit Raw data'!AM:AM,"Yes",'Audit Raw data'!J:J,A:A,'Audit Raw data'!E:E,'Day wise agent'!F:F)</f>
        <v>0</v>
      </c>
      <c r="J2382">
        <f>COUNTIFS('Audit Raw data'!AM:AM,"NO",'Audit Raw data'!J:J,A:A,'Audit Raw data'!E:E,'Day wise agent'!F:F)</f>
        <v>0</v>
      </c>
      <c r="K2382" s="12" t="str">
        <f t="shared" si="37"/>
        <v xml:space="preserve"> </v>
      </c>
    </row>
    <row r="2383" spans="3:11" x14ac:dyDescent="0.35">
      <c r="C2383" s="32"/>
      <c r="F2383" s="32"/>
      <c r="G2383">
        <f>COUNTIFS('Audit Raw data'!J:J,A:A,'Audit Raw data'!E:E,F:F)</f>
        <v>0</v>
      </c>
      <c r="H2383" s="42" t="str">
        <f>IFERROR(SUMIFS('Audit Raw data'!BZ:BZ,'Audit Raw data'!J:J,A:A,'Audit Raw data'!E:E,F:F)/G2383,"-")</f>
        <v>-</v>
      </c>
      <c r="I2383">
        <f>COUNTIFS('Audit Raw data'!AM:AM,"Yes",'Audit Raw data'!J:J,A:A,'Audit Raw data'!E:E,'Day wise agent'!F:F)</f>
        <v>0</v>
      </c>
      <c r="J2383">
        <f>COUNTIFS('Audit Raw data'!AM:AM,"NO",'Audit Raw data'!J:J,A:A,'Audit Raw data'!E:E,'Day wise agent'!F:F)</f>
        <v>0</v>
      </c>
      <c r="K2383" s="12" t="str">
        <f t="shared" si="37"/>
        <v xml:space="preserve"> </v>
      </c>
    </row>
    <row r="2384" spans="3:11" x14ac:dyDescent="0.35">
      <c r="C2384" s="32"/>
      <c r="F2384" s="32"/>
      <c r="G2384">
        <f>COUNTIFS('Audit Raw data'!J:J,A:A,'Audit Raw data'!E:E,F:F)</f>
        <v>0</v>
      </c>
      <c r="H2384" s="42" t="str">
        <f>IFERROR(SUMIFS('Audit Raw data'!BZ:BZ,'Audit Raw data'!J:J,A:A,'Audit Raw data'!E:E,F:F)/G2384,"-")</f>
        <v>-</v>
      </c>
      <c r="I2384">
        <f>COUNTIFS('Audit Raw data'!AM:AM,"Yes",'Audit Raw data'!J:J,A:A,'Audit Raw data'!E:E,'Day wise agent'!F:F)</f>
        <v>0</v>
      </c>
      <c r="J2384">
        <f>COUNTIFS('Audit Raw data'!AM:AM,"NO",'Audit Raw data'!J:J,A:A,'Audit Raw data'!E:E,'Day wise agent'!F:F)</f>
        <v>0</v>
      </c>
      <c r="K2384" s="12" t="str">
        <f t="shared" si="37"/>
        <v xml:space="preserve"> </v>
      </c>
    </row>
    <row r="2385" spans="3:11" x14ac:dyDescent="0.35">
      <c r="C2385" s="32"/>
      <c r="F2385" s="32"/>
      <c r="G2385">
        <f>COUNTIFS('Audit Raw data'!J:J,A:A,'Audit Raw data'!E:E,F:F)</f>
        <v>0</v>
      </c>
      <c r="H2385" s="42" t="str">
        <f>IFERROR(SUMIFS('Audit Raw data'!BZ:BZ,'Audit Raw data'!J:J,A:A,'Audit Raw data'!E:E,F:F)/G2385,"-")</f>
        <v>-</v>
      </c>
      <c r="I2385">
        <f>COUNTIFS('Audit Raw data'!AM:AM,"Yes",'Audit Raw data'!J:J,A:A,'Audit Raw data'!E:E,'Day wise agent'!F:F)</f>
        <v>0</v>
      </c>
      <c r="J2385">
        <f>COUNTIFS('Audit Raw data'!AM:AM,"NO",'Audit Raw data'!J:J,A:A,'Audit Raw data'!E:E,'Day wise agent'!F:F)</f>
        <v>0</v>
      </c>
      <c r="K2385" s="12" t="str">
        <f t="shared" si="37"/>
        <v xml:space="preserve"> </v>
      </c>
    </row>
    <row r="2386" spans="3:11" x14ac:dyDescent="0.35">
      <c r="C2386" s="32"/>
      <c r="F2386" s="32"/>
      <c r="G2386">
        <f>COUNTIFS('Audit Raw data'!J:J,A:A,'Audit Raw data'!E:E,F:F)</f>
        <v>0</v>
      </c>
      <c r="H2386" s="42" t="str">
        <f>IFERROR(SUMIFS('Audit Raw data'!BZ:BZ,'Audit Raw data'!J:J,A:A,'Audit Raw data'!E:E,F:F)/G2386,"-")</f>
        <v>-</v>
      </c>
      <c r="I2386">
        <f>COUNTIFS('Audit Raw data'!AM:AM,"Yes",'Audit Raw data'!J:J,A:A,'Audit Raw data'!E:E,'Day wise agent'!F:F)</f>
        <v>0</v>
      </c>
      <c r="J2386">
        <f>COUNTIFS('Audit Raw data'!AM:AM,"NO",'Audit Raw data'!J:J,A:A,'Audit Raw data'!E:E,'Day wise agent'!F:F)</f>
        <v>0</v>
      </c>
      <c r="K2386" s="12" t="str">
        <f t="shared" si="37"/>
        <v xml:space="preserve"> </v>
      </c>
    </row>
    <row r="2387" spans="3:11" x14ac:dyDescent="0.35">
      <c r="C2387" s="32"/>
      <c r="F2387" s="32"/>
      <c r="G2387">
        <f>COUNTIFS('Audit Raw data'!J:J,A:A,'Audit Raw data'!E:E,F:F)</f>
        <v>0</v>
      </c>
      <c r="H2387" s="42" t="str">
        <f>IFERROR(SUMIFS('Audit Raw data'!BZ:BZ,'Audit Raw data'!J:J,A:A,'Audit Raw data'!E:E,F:F)/G2387,"-")</f>
        <v>-</v>
      </c>
      <c r="I2387">
        <f>COUNTIFS('Audit Raw data'!AM:AM,"Yes",'Audit Raw data'!J:J,A:A,'Audit Raw data'!E:E,'Day wise agent'!F:F)</f>
        <v>0</v>
      </c>
      <c r="J2387">
        <f>COUNTIFS('Audit Raw data'!AM:AM,"NO",'Audit Raw data'!J:J,A:A,'Audit Raw data'!E:E,'Day wise agent'!F:F)</f>
        <v>0</v>
      </c>
      <c r="K2387" s="12" t="str">
        <f t="shared" si="37"/>
        <v xml:space="preserve"> </v>
      </c>
    </row>
    <row r="2388" spans="3:11" x14ac:dyDescent="0.35">
      <c r="C2388" s="32"/>
      <c r="F2388" s="32"/>
      <c r="G2388">
        <f>COUNTIFS('Audit Raw data'!J:J,A:A,'Audit Raw data'!E:E,F:F)</f>
        <v>0</v>
      </c>
      <c r="H2388" s="42" t="str">
        <f>IFERROR(SUMIFS('Audit Raw data'!BZ:BZ,'Audit Raw data'!J:J,A:A,'Audit Raw data'!E:E,F:F)/G2388,"-")</f>
        <v>-</v>
      </c>
      <c r="I2388">
        <f>COUNTIFS('Audit Raw data'!AM:AM,"Yes",'Audit Raw data'!J:J,A:A,'Audit Raw data'!E:E,'Day wise agent'!F:F)</f>
        <v>0</v>
      </c>
      <c r="J2388">
        <f>COUNTIFS('Audit Raw data'!AM:AM,"NO",'Audit Raw data'!J:J,A:A,'Audit Raw data'!E:E,'Day wise agent'!F:F)</f>
        <v>0</v>
      </c>
      <c r="K2388" s="12" t="str">
        <f t="shared" si="37"/>
        <v xml:space="preserve"> </v>
      </c>
    </row>
    <row r="2389" spans="3:11" x14ac:dyDescent="0.35">
      <c r="C2389" s="32"/>
      <c r="F2389" s="32"/>
      <c r="G2389">
        <f>COUNTIFS('Audit Raw data'!J:J,A:A,'Audit Raw data'!E:E,F:F)</f>
        <v>0</v>
      </c>
      <c r="H2389" s="42" t="str">
        <f>IFERROR(SUMIFS('Audit Raw data'!BZ:BZ,'Audit Raw data'!J:J,A:A,'Audit Raw data'!E:E,F:F)/G2389,"-")</f>
        <v>-</v>
      </c>
      <c r="I2389">
        <f>COUNTIFS('Audit Raw data'!AM:AM,"Yes",'Audit Raw data'!J:J,A:A,'Audit Raw data'!E:E,'Day wise agent'!F:F)</f>
        <v>0</v>
      </c>
      <c r="J2389">
        <f>COUNTIFS('Audit Raw data'!AM:AM,"NO",'Audit Raw data'!J:J,A:A,'Audit Raw data'!E:E,'Day wise agent'!F:F)</f>
        <v>0</v>
      </c>
      <c r="K2389" s="12" t="str">
        <f t="shared" si="37"/>
        <v xml:space="preserve"> </v>
      </c>
    </row>
    <row r="2390" spans="3:11" x14ac:dyDescent="0.35">
      <c r="C2390" s="32"/>
      <c r="F2390" s="32"/>
      <c r="G2390">
        <f>COUNTIFS('Audit Raw data'!J:J,A:A,'Audit Raw data'!E:E,F:F)</f>
        <v>0</v>
      </c>
      <c r="H2390" s="42" t="str">
        <f>IFERROR(SUMIFS('Audit Raw data'!BZ:BZ,'Audit Raw data'!J:J,A:A,'Audit Raw data'!E:E,F:F)/G2390,"-")</f>
        <v>-</v>
      </c>
      <c r="I2390">
        <f>COUNTIFS('Audit Raw data'!AM:AM,"Yes",'Audit Raw data'!J:J,A:A,'Audit Raw data'!E:E,'Day wise agent'!F:F)</f>
        <v>0</v>
      </c>
      <c r="J2390">
        <f>COUNTIFS('Audit Raw data'!AM:AM,"NO",'Audit Raw data'!J:J,A:A,'Audit Raw data'!E:E,'Day wise agent'!F:F)</f>
        <v>0</v>
      </c>
      <c r="K2390" s="12" t="str">
        <f t="shared" si="37"/>
        <v xml:space="preserve"> </v>
      </c>
    </row>
    <row r="2391" spans="3:11" x14ac:dyDescent="0.35">
      <c r="C2391" s="32"/>
      <c r="F2391" s="32"/>
      <c r="G2391">
        <f>COUNTIFS('Audit Raw data'!J:J,A:A,'Audit Raw data'!E:E,F:F)</f>
        <v>0</v>
      </c>
      <c r="H2391" s="42" t="str">
        <f>IFERROR(SUMIFS('Audit Raw data'!BZ:BZ,'Audit Raw data'!J:J,A:A,'Audit Raw data'!E:E,F:F)/G2391,"-")</f>
        <v>-</v>
      </c>
      <c r="I2391">
        <f>COUNTIFS('Audit Raw data'!AM:AM,"Yes",'Audit Raw data'!J:J,A:A,'Audit Raw data'!E:E,'Day wise agent'!F:F)</f>
        <v>0</v>
      </c>
      <c r="J2391">
        <f>COUNTIFS('Audit Raw data'!AM:AM,"NO",'Audit Raw data'!J:J,A:A,'Audit Raw data'!E:E,'Day wise agent'!F:F)</f>
        <v>0</v>
      </c>
      <c r="K2391" s="12" t="str">
        <f t="shared" si="37"/>
        <v xml:space="preserve"> </v>
      </c>
    </row>
    <row r="2392" spans="3:11" x14ac:dyDescent="0.35">
      <c r="C2392" s="32"/>
      <c r="F2392" s="32"/>
      <c r="G2392">
        <f>COUNTIFS('Audit Raw data'!J:J,A:A,'Audit Raw data'!E:E,F:F)</f>
        <v>0</v>
      </c>
      <c r="H2392" s="42" t="str">
        <f>IFERROR(SUMIFS('Audit Raw data'!BZ:BZ,'Audit Raw data'!J:J,A:A,'Audit Raw data'!E:E,F:F)/G2392,"-")</f>
        <v>-</v>
      </c>
      <c r="I2392">
        <f>COUNTIFS('Audit Raw data'!AM:AM,"Yes",'Audit Raw data'!J:J,A:A,'Audit Raw data'!E:E,'Day wise agent'!F:F)</f>
        <v>0</v>
      </c>
      <c r="J2392">
        <f>COUNTIFS('Audit Raw data'!AM:AM,"NO",'Audit Raw data'!J:J,A:A,'Audit Raw data'!E:E,'Day wise agent'!F:F)</f>
        <v>0</v>
      </c>
      <c r="K2392" s="12" t="str">
        <f t="shared" si="37"/>
        <v xml:space="preserve"> </v>
      </c>
    </row>
    <row r="2393" spans="3:11" x14ac:dyDescent="0.35">
      <c r="C2393" s="32"/>
      <c r="F2393" s="32"/>
      <c r="G2393">
        <f>COUNTIFS('Audit Raw data'!J:J,A:A,'Audit Raw data'!E:E,F:F)</f>
        <v>0</v>
      </c>
      <c r="H2393" s="42" t="str">
        <f>IFERROR(SUMIFS('Audit Raw data'!BZ:BZ,'Audit Raw data'!J:J,A:A,'Audit Raw data'!E:E,F:F)/G2393,"-")</f>
        <v>-</v>
      </c>
      <c r="I2393">
        <f>COUNTIFS('Audit Raw data'!AM:AM,"Yes",'Audit Raw data'!J:J,A:A,'Audit Raw data'!E:E,'Day wise agent'!F:F)</f>
        <v>0</v>
      </c>
      <c r="J2393">
        <f>COUNTIFS('Audit Raw data'!AM:AM,"NO",'Audit Raw data'!J:J,A:A,'Audit Raw data'!E:E,'Day wise agent'!F:F)</f>
        <v>0</v>
      </c>
      <c r="K2393" s="12" t="str">
        <f t="shared" si="37"/>
        <v xml:space="preserve"> </v>
      </c>
    </row>
    <row r="2394" spans="3:11" x14ac:dyDescent="0.35">
      <c r="C2394" s="32"/>
      <c r="F2394" s="32"/>
      <c r="G2394">
        <f>COUNTIFS('Audit Raw data'!J:J,A:A,'Audit Raw data'!E:E,F:F)</f>
        <v>0</v>
      </c>
      <c r="H2394" s="42" t="str">
        <f>IFERROR(SUMIFS('Audit Raw data'!BZ:BZ,'Audit Raw data'!J:J,A:A,'Audit Raw data'!E:E,F:F)/G2394,"-")</f>
        <v>-</v>
      </c>
      <c r="I2394">
        <f>COUNTIFS('Audit Raw data'!AM:AM,"Yes",'Audit Raw data'!J:J,A:A,'Audit Raw data'!E:E,'Day wise agent'!F:F)</f>
        <v>0</v>
      </c>
      <c r="J2394">
        <f>COUNTIFS('Audit Raw data'!AM:AM,"NO",'Audit Raw data'!J:J,A:A,'Audit Raw data'!E:E,'Day wise agent'!F:F)</f>
        <v>0</v>
      </c>
      <c r="K2394" s="12" t="str">
        <f t="shared" si="37"/>
        <v xml:space="preserve"> </v>
      </c>
    </row>
    <row r="2395" spans="3:11" x14ac:dyDescent="0.35">
      <c r="C2395" s="32"/>
      <c r="F2395" s="32"/>
      <c r="G2395">
        <f>COUNTIFS('Audit Raw data'!J:J,A:A,'Audit Raw data'!E:E,F:F)</f>
        <v>0</v>
      </c>
      <c r="H2395" s="42" t="str">
        <f>IFERROR(SUMIFS('Audit Raw data'!BZ:BZ,'Audit Raw data'!J:J,A:A,'Audit Raw data'!E:E,F:F)/G2395,"-")</f>
        <v>-</v>
      </c>
      <c r="I2395">
        <f>COUNTIFS('Audit Raw data'!AM:AM,"Yes",'Audit Raw data'!J:J,A:A,'Audit Raw data'!E:E,'Day wise agent'!F:F)</f>
        <v>0</v>
      </c>
      <c r="J2395">
        <f>COUNTIFS('Audit Raw data'!AM:AM,"NO",'Audit Raw data'!J:J,A:A,'Audit Raw data'!E:E,'Day wise agent'!F:F)</f>
        <v>0</v>
      </c>
      <c r="K2395" s="12" t="str">
        <f t="shared" si="37"/>
        <v xml:space="preserve"> </v>
      </c>
    </row>
    <row r="2396" spans="3:11" x14ac:dyDescent="0.35">
      <c r="C2396" s="32"/>
      <c r="F2396" s="32"/>
      <c r="G2396">
        <f>COUNTIFS('Audit Raw data'!J:J,A:A,'Audit Raw data'!E:E,F:F)</f>
        <v>0</v>
      </c>
      <c r="H2396" s="42" t="str">
        <f>IFERROR(SUMIFS('Audit Raw data'!BZ:BZ,'Audit Raw data'!J:J,A:A,'Audit Raw data'!E:E,F:F)/G2396,"-")</f>
        <v>-</v>
      </c>
      <c r="I2396">
        <f>COUNTIFS('Audit Raw data'!AM:AM,"Yes",'Audit Raw data'!J:J,A:A,'Audit Raw data'!E:E,'Day wise agent'!F:F)</f>
        <v>0</v>
      </c>
      <c r="J2396">
        <f>COUNTIFS('Audit Raw data'!AM:AM,"NO",'Audit Raw data'!J:J,A:A,'Audit Raw data'!E:E,'Day wise agent'!F:F)</f>
        <v>0</v>
      </c>
      <c r="K2396" s="12" t="str">
        <f t="shared" si="37"/>
        <v xml:space="preserve"> </v>
      </c>
    </row>
    <row r="2397" spans="3:11" x14ac:dyDescent="0.35">
      <c r="C2397" s="32"/>
      <c r="F2397" s="32"/>
      <c r="G2397">
        <f>COUNTIFS('Audit Raw data'!J:J,A:A,'Audit Raw data'!E:E,F:F)</f>
        <v>0</v>
      </c>
      <c r="H2397" s="42" t="str">
        <f>IFERROR(SUMIFS('Audit Raw data'!BZ:BZ,'Audit Raw data'!J:J,A:A,'Audit Raw data'!E:E,F:F)/G2397,"-")</f>
        <v>-</v>
      </c>
      <c r="I2397">
        <f>COUNTIFS('Audit Raw data'!AM:AM,"Yes",'Audit Raw data'!J:J,A:A,'Audit Raw data'!E:E,'Day wise agent'!F:F)</f>
        <v>0</v>
      </c>
      <c r="J2397">
        <f>COUNTIFS('Audit Raw data'!AM:AM,"NO",'Audit Raw data'!J:J,A:A,'Audit Raw data'!E:E,'Day wise agent'!F:F)</f>
        <v>0</v>
      </c>
      <c r="K2397" s="12" t="str">
        <f t="shared" si="37"/>
        <v xml:space="preserve"> </v>
      </c>
    </row>
    <row r="2398" spans="3:11" x14ac:dyDescent="0.35">
      <c r="C2398" s="32"/>
      <c r="F2398" s="32"/>
      <c r="G2398">
        <f>COUNTIFS('Audit Raw data'!J:J,A:A,'Audit Raw data'!E:E,F:F)</f>
        <v>0</v>
      </c>
      <c r="H2398" s="42" t="str">
        <f>IFERROR(SUMIFS('Audit Raw data'!BZ:BZ,'Audit Raw data'!J:J,A:A,'Audit Raw data'!E:E,F:F)/G2398,"-")</f>
        <v>-</v>
      </c>
      <c r="I2398">
        <f>COUNTIFS('Audit Raw data'!AM:AM,"Yes",'Audit Raw data'!J:J,A:A,'Audit Raw data'!E:E,'Day wise agent'!F:F)</f>
        <v>0</v>
      </c>
      <c r="J2398">
        <f>COUNTIFS('Audit Raw data'!AM:AM,"NO",'Audit Raw data'!J:J,A:A,'Audit Raw data'!E:E,'Day wise agent'!F:F)</f>
        <v>0</v>
      </c>
      <c r="K2398" s="12" t="str">
        <f t="shared" si="37"/>
        <v xml:space="preserve"> </v>
      </c>
    </row>
    <row r="2399" spans="3:11" x14ac:dyDescent="0.35">
      <c r="C2399" s="32"/>
      <c r="F2399" s="32"/>
      <c r="G2399">
        <f>COUNTIFS('Audit Raw data'!J:J,A:A,'Audit Raw data'!E:E,F:F)</f>
        <v>0</v>
      </c>
      <c r="H2399" s="42" t="str">
        <f>IFERROR(SUMIFS('Audit Raw data'!BZ:BZ,'Audit Raw data'!J:J,A:A,'Audit Raw data'!E:E,F:F)/G2399,"-")</f>
        <v>-</v>
      </c>
      <c r="I2399">
        <f>COUNTIFS('Audit Raw data'!AM:AM,"Yes",'Audit Raw data'!J:J,A:A,'Audit Raw data'!E:E,'Day wise agent'!F:F)</f>
        <v>0</v>
      </c>
      <c r="J2399">
        <f>COUNTIFS('Audit Raw data'!AM:AM,"NO",'Audit Raw data'!J:J,A:A,'Audit Raw data'!E:E,'Day wise agent'!F:F)</f>
        <v>0</v>
      </c>
      <c r="K2399" s="12" t="str">
        <f t="shared" si="37"/>
        <v xml:space="preserve"> </v>
      </c>
    </row>
    <row r="2400" spans="3:11" x14ac:dyDescent="0.35">
      <c r="C2400" s="32"/>
      <c r="F2400" s="32"/>
      <c r="G2400">
        <f>COUNTIFS('Audit Raw data'!J:J,A:A,'Audit Raw data'!E:E,F:F)</f>
        <v>0</v>
      </c>
      <c r="H2400" s="42" t="str">
        <f>IFERROR(SUMIFS('Audit Raw data'!BZ:BZ,'Audit Raw data'!J:J,A:A,'Audit Raw data'!E:E,F:F)/G2400,"-")</f>
        <v>-</v>
      </c>
      <c r="I2400">
        <f>COUNTIFS('Audit Raw data'!AM:AM,"Yes",'Audit Raw data'!J:J,A:A,'Audit Raw data'!E:E,'Day wise agent'!F:F)</f>
        <v>0</v>
      </c>
      <c r="J2400">
        <f>COUNTIFS('Audit Raw data'!AM:AM,"NO",'Audit Raw data'!J:J,A:A,'Audit Raw data'!E:E,'Day wise agent'!F:F)</f>
        <v>0</v>
      </c>
      <c r="K2400" s="12" t="str">
        <f t="shared" si="37"/>
        <v xml:space="preserve"> </v>
      </c>
    </row>
    <row r="2401" spans="3:11" x14ac:dyDescent="0.35">
      <c r="C2401" s="32"/>
      <c r="F2401" s="32"/>
      <c r="G2401">
        <f>COUNTIFS('Audit Raw data'!J:J,A:A,'Audit Raw data'!E:E,F:F)</f>
        <v>0</v>
      </c>
      <c r="H2401" s="42" t="str">
        <f>IFERROR(SUMIFS('Audit Raw data'!BZ:BZ,'Audit Raw data'!J:J,A:A,'Audit Raw data'!E:E,F:F)/G2401,"-")</f>
        <v>-</v>
      </c>
      <c r="I2401">
        <f>COUNTIFS('Audit Raw data'!AM:AM,"Yes",'Audit Raw data'!J:J,A:A,'Audit Raw data'!E:E,'Day wise agent'!F:F)</f>
        <v>0</v>
      </c>
      <c r="J2401">
        <f>COUNTIFS('Audit Raw data'!AM:AM,"NO",'Audit Raw data'!J:J,A:A,'Audit Raw data'!E:E,'Day wise agent'!F:F)</f>
        <v>0</v>
      </c>
      <c r="K2401" s="12" t="str">
        <f t="shared" si="37"/>
        <v xml:space="preserve"> </v>
      </c>
    </row>
    <row r="2402" spans="3:11" x14ac:dyDescent="0.35">
      <c r="C2402" s="32"/>
      <c r="F2402" s="32"/>
      <c r="G2402">
        <f>COUNTIFS('Audit Raw data'!J:J,A:A,'Audit Raw data'!E:E,F:F)</f>
        <v>0</v>
      </c>
      <c r="H2402" s="42" t="str">
        <f>IFERROR(SUMIFS('Audit Raw data'!BZ:BZ,'Audit Raw data'!J:J,A:A,'Audit Raw data'!E:E,F:F)/G2402,"-")</f>
        <v>-</v>
      </c>
      <c r="I2402">
        <f>COUNTIFS('Audit Raw data'!AM:AM,"Yes",'Audit Raw data'!J:J,A:A,'Audit Raw data'!E:E,'Day wise agent'!F:F)</f>
        <v>0</v>
      </c>
      <c r="J2402">
        <f>COUNTIFS('Audit Raw data'!AM:AM,"NO",'Audit Raw data'!J:J,A:A,'Audit Raw data'!E:E,'Day wise agent'!F:F)</f>
        <v>0</v>
      </c>
      <c r="K2402" s="12" t="str">
        <f t="shared" si="37"/>
        <v xml:space="preserve"> </v>
      </c>
    </row>
    <row r="2403" spans="3:11" x14ac:dyDescent="0.35">
      <c r="C2403" s="32"/>
      <c r="F2403" s="32"/>
      <c r="G2403">
        <f>COUNTIFS('Audit Raw data'!J:J,A:A,'Audit Raw data'!E:E,F:F)</f>
        <v>0</v>
      </c>
      <c r="H2403" s="42" t="str">
        <f>IFERROR(SUMIFS('Audit Raw data'!BZ:BZ,'Audit Raw data'!J:J,A:A,'Audit Raw data'!E:E,F:F)/G2403,"-")</f>
        <v>-</v>
      </c>
      <c r="I2403">
        <f>COUNTIFS('Audit Raw data'!AM:AM,"Yes",'Audit Raw data'!J:J,A:A,'Audit Raw data'!E:E,'Day wise agent'!F:F)</f>
        <v>0</v>
      </c>
      <c r="J2403">
        <f>COUNTIFS('Audit Raw data'!AM:AM,"NO",'Audit Raw data'!J:J,A:A,'Audit Raw data'!E:E,'Day wise agent'!F:F)</f>
        <v>0</v>
      </c>
      <c r="K2403" s="12" t="str">
        <f t="shared" si="37"/>
        <v xml:space="preserve"> </v>
      </c>
    </row>
    <row r="2404" spans="3:11" x14ac:dyDescent="0.35">
      <c r="C2404" s="32"/>
      <c r="F2404" s="32"/>
      <c r="G2404">
        <f>COUNTIFS('Audit Raw data'!J:J,A:A,'Audit Raw data'!E:E,F:F)</f>
        <v>0</v>
      </c>
      <c r="H2404" s="42" t="str">
        <f>IFERROR(SUMIFS('Audit Raw data'!BZ:BZ,'Audit Raw data'!J:J,A:A,'Audit Raw data'!E:E,F:F)/G2404,"-")</f>
        <v>-</v>
      </c>
      <c r="I2404">
        <f>COUNTIFS('Audit Raw data'!AM:AM,"Yes",'Audit Raw data'!J:J,A:A,'Audit Raw data'!E:E,'Day wise agent'!F:F)</f>
        <v>0</v>
      </c>
      <c r="J2404">
        <f>COUNTIFS('Audit Raw data'!AM:AM,"NO",'Audit Raw data'!J:J,A:A,'Audit Raw data'!E:E,'Day wise agent'!F:F)</f>
        <v>0</v>
      </c>
      <c r="K2404" s="12" t="str">
        <f t="shared" si="37"/>
        <v xml:space="preserve"> </v>
      </c>
    </row>
    <row r="2405" spans="3:11" x14ac:dyDescent="0.35">
      <c r="C2405" s="32"/>
      <c r="F2405" s="32"/>
      <c r="G2405">
        <f>COUNTIFS('Audit Raw data'!J:J,A:A,'Audit Raw data'!E:E,F:F)</f>
        <v>0</v>
      </c>
      <c r="H2405" s="42" t="str">
        <f>IFERROR(SUMIFS('Audit Raw data'!BZ:BZ,'Audit Raw data'!J:J,A:A,'Audit Raw data'!E:E,F:F)/G2405,"-")</f>
        <v>-</v>
      </c>
      <c r="I2405">
        <f>COUNTIFS('Audit Raw data'!AM:AM,"Yes",'Audit Raw data'!J:J,A:A,'Audit Raw data'!E:E,'Day wise agent'!F:F)</f>
        <v>0</v>
      </c>
      <c r="J2405">
        <f>COUNTIFS('Audit Raw data'!AM:AM,"NO",'Audit Raw data'!J:J,A:A,'Audit Raw data'!E:E,'Day wise agent'!F:F)</f>
        <v>0</v>
      </c>
      <c r="K2405" s="12" t="str">
        <f t="shared" si="37"/>
        <v xml:space="preserve"> </v>
      </c>
    </row>
    <row r="2406" spans="3:11" x14ac:dyDescent="0.35">
      <c r="C2406" s="32"/>
      <c r="F2406" s="32"/>
      <c r="G2406">
        <f>COUNTIFS('Audit Raw data'!J:J,A:A,'Audit Raw data'!E:E,F:F)</f>
        <v>0</v>
      </c>
      <c r="H2406" s="42" t="str">
        <f>IFERROR(SUMIFS('Audit Raw data'!BZ:BZ,'Audit Raw data'!J:J,A:A,'Audit Raw data'!E:E,F:F)/G2406,"-")</f>
        <v>-</v>
      </c>
      <c r="I2406">
        <f>COUNTIFS('Audit Raw data'!AM:AM,"Yes",'Audit Raw data'!J:J,A:A,'Audit Raw data'!E:E,'Day wise agent'!F:F)</f>
        <v>0</v>
      </c>
      <c r="J2406">
        <f>COUNTIFS('Audit Raw data'!AM:AM,"NO",'Audit Raw data'!J:J,A:A,'Audit Raw data'!E:E,'Day wise agent'!F:F)</f>
        <v>0</v>
      </c>
      <c r="K2406" s="12" t="str">
        <f t="shared" si="37"/>
        <v xml:space="preserve"> </v>
      </c>
    </row>
    <row r="2407" spans="3:11" x14ac:dyDescent="0.35">
      <c r="C2407" s="32"/>
      <c r="F2407" s="32"/>
      <c r="G2407">
        <f>COUNTIFS('Audit Raw data'!J:J,A:A,'Audit Raw data'!E:E,F:F)</f>
        <v>0</v>
      </c>
      <c r="H2407" s="42" t="str">
        <f>IFERROR(SUMIFS('Audit Raw data'!BZ:BZ,'Audit Raw data'!J:J,A:A,'Audit Raw data'!E:E,F:F)/G2407,"-")</f>
        <v>-</v>
      </c>
      <c r="I2407">
        <f>COUNTIFS('Audit Raw data'!AM:AM,"Yes",'Audit Raw data'!J:J,A:A,'Audit Raw data'!E:E,'Day wise agent'!F:F)</f>
        <v>0</v>
      </c>
      <c r="J2407">
        <f>COUNTIFS('Audit Raw data'!AM:AM,"NO",'Audit Raw data'!J:J,A:A,'Audit Raw data'!E:E,'Day wise agent'!F:F)</f>
        <v>0</v>
      </c>
      <c r="K2407" s="12" t="str">
        <f t="shared" si="37"/>
        <v xml:space="preserve"> </v>
      </c>
    </row>
    <row r="2408" spans="3:11" x14ac:dyDescent="0.35">
      <c r="C2408" s="32"/>
      <c r="F2408" s="32"/>
      <c r="G2408">
        <f>COUNTIFS('Audit Raw data'!J:J,A:A,'Audit Raw data'!E:E,F:F)</f>
        <v>0</v>
      </c>
      <c r="H2408" s="42" t="str">
        <f>IFERROR(SUMIFS('Audit Raw data'!BZ:BZ,'Audit Raw data'!J:J,A:A,'Audit Raw data'!E:E,F:F)/G2408,"-")</f>
        <v>-</v>
      </c>
      <c r="I2408">
        <f>COUNTIFS('Audit Raw data'!AM:AM,"Yes",'Audit Raw data'!J:J,A:A,'Audit Raw data'!E:E,'Day wise agent'!F:F)</f>
        <v>0</v>
      </c>
      <c r="J2408">
        <f>COUNTIFS('Audit Raw data'!AM:AM,"NO",'Audit Raw data'!J:J,A:A,'Audit Raw data'!E:E,'Day wise agent'!F:F)</f>
        <v>0</v>
      </c>
      <c r="K2408" s="12" t="str">
        <f t="shared" si="37"/>
        <v xml:space="preserve"> </v>
      </c>
    </row>
    <row r="2409" spans="3:11" x14ac:dyDescent="0.35">
      <c r="C2409" s="32"/>
      <c r="F2409" s="32"/>
      <c r="G2409">
        <f>COUNTIFS('Audit Raw data'!J:J,A:A,'Audit Raw data'!E:E,F:F)</f>
        <v>0</v>
      </c>
      <c r="H2409" s="42" t="str">
        <f>IFERROR(SUMIFS('Audit Raw data'!BZ:BZ,'Audit Raw data'!J:J,A:A,'Audit Raw data'!E:E,F:F)/G2409,"-")</f>
        <v>-</v>
      </c>
      <c r="I2409">
        <f>COUNTIFS('Audit Raw data'!AM:AM,"Yes",'Audit Raw data'!J:J,A:A,'Audit Raw data'!E:E,'Day wise agent'!F:F)</f>
        <v>0</v>
      </c>
      <c r="J2409">
        <f>COUNTIFS('Audit Raw data'!AM:AM,"NO",'Audit Raw data'!J:J,A:A,'Audit Raw data'!E:E,'Day wise agent'!F:F)</f>
        <v>0</v>
      </c>
      <c r="K2409" s="12" t="str">
        <f t="shared" si="37"/>
        <v xml:space="preserve"> </v>
      </c>
    </row>
    <row r="2410" spans="3:11" x14ac:dyDescent="0.35">
      <c r="C2410" s="32"/>
      <c r="F2410" s="32"/>
      <c r="G2410">
        <f>COUNTIFS('Audit Raw data'!J:J,A:A,'Audit Raw data'!E:E,F:F)</f>
        <v>0</v>
      </c>
      <c r="H2410" s="42" t="str">
        <f>IFERROR(SUMIFS('Audit Raw data'!BZ:BZ,'Audit Raw data'!J:J,A:A,'Audit Raw data'!E:E,F:F)/G2410,"-")</f>
        <v>-</v>
      </c>
      <c r="I2410">
        <f>COUNTIFS('Audit Raw data'!AM:AM,"Yes",'Audit Raw data'!J:J,A:A,'Audit Raw data'!E:E,'Day wise agent'!F:F)</f>
        <v>0</v>
      </c>
      <c r="J2410">
        <f>COUNTIFS('Audit Raw data'!AM:AM,"NO",'Audit Raw data'!J:J,A:A,'Audit Raw data'!E:E,'Day wise agent'!F:F)</f>
        <v>0</v>
      </c>
      <c r="K2410" s="12" t="str">
        <f t="shared" si="37"/>
        <v xml:space="preserve"> </v>
      </c>
    </row>
    <row r="2411" spans="3:11" x14ac:dyDescent="0.35">
      <c r="C2411" s="32"/>
      <c r="F2411" s="32"/>
      <c r="G2411">
        <f>COUNTIFS('Audit Raw data'!J:J,A:A,'Audit Raw data'!E:E,F:F)</f>
        <v>0</v>
      </c>
      <c r="H2411" s="42" t="str">
        <f>IFERROR(SUMIFS('Audit Raw data'!BZ:BZ,'Audit Raw data'!J:J,A:A,'Audit Raw data'!E:E,F:F)/G2411,"-")</f>
        <v>-</v>
      </c>
      <c r="I2411">
        <f>COUNTIFS('Audit Raw data'!AM:AM,"Yes",'Audit Raw data'!J:J,A:A,'Audit Raw data'!E:E,'Day wise agent'!F:F)</f>
        <v>0</v>
      </c>
      <c r="J2411">
        <f>COUNTIFS('Audit Raw data'!AM:AM,"NO",'Audit Raw data'!J:J,A:A,'Audit Raw data'!E:E,'Day wise agent'!F:F)</f>
        <v>0</v>
      </c>
      <c r="K2411" s="12" t="str">
        <f t="shared" si="37"/>
        <v xml:space="preserve"> </v>
      </c>
    </row>
    <row r="2412" spans="3:11" x14ac:dyDescent="0.35">
      <c r="C2412" s="32"/>
      <c r="F2412" s="32"/>
      <c r="G2412">
        <f>COUNTIFS('Audit Raw data'!J:J,A:A,'Audit Raw data'!E:E,F:F)</f>
        <v>0</v>
      </c>
      <c r="H2412" s="42" t="str">
        <f>IFERROR(SUMIFS('Audit Raw data'!BZ:BZ,'Audit Raw data'!J:J,A:A,'Audit Raw data'!E:E,F:F)/G2412,"-")</f>
        <v>-</v>
      </c>
      <c r="I2412">
        <f>COUNTIFS('Audit Raw data'!AM:AM,"Yes",'Audit Raw data'!J:J,A:A,'Audit Raw data'!E:E,'Day wise agent'!F:F)</f>
        <v>0</v>
      </c>
      <c r="J2412">
        <f>COUNTIFS('Audit Raw data'!AM:AM,"NO",'Audit Raw data'!J:J,A:A,'Audit Raw data'!E:E,'Day wise agent'!F:F)</f>
        <v>0</v>
      </c>
      <c r="K2412" s="12" t="str">
        <f t="shared" si="37"/>
        <v xml:space="preserve"> </v>
      </c>
    </row>
    <row r="2413" spans="3:11" x14ac:dyDescent="0.35">
      <c r="C2413" s="32"/>
      <c r="F2413" s="32"/>
      <c r="G2413">
        <f>COUNTIFS('Audit Raw data'!J:J,A:A,'Audit Raw data'!E:E,F:F)</f>
        <v>0</v>
      </c>
      <c r="H2413" s="42" t="str">
        <f>IFERROR(SUMIFS('Audit Raw data'!BZ:BZ,'Audit Raw data'!J:J,A:A,'Audit Raw data'!E:E,F:F)/G2413,"-")</f>
        <v>-</v>
      </c>
      <c r="I2413">
        <f>COUNTIFS('Audit Raw data'!AM:AM,"Yes",'Audit Raw data'!J:J,A:A,'Audit Raw data'!E:E,'Day wise agent'!F:F)</f>
        <v>0</v>
      </c>
      <c r="J2413">
        <f>COUNTIFS('Audit Raw data'!AM:AM,"NO",'Audit Raw data'!J:J,A:A,'Audit Raw data'!E:E,'Day wise agent'!F:F)</f>
        <v>0</v>
      </c>
      <c r="K2413" s="12" t="str">
        <f t="shared" si="37"/>
        <v xml:space="preserve"> </v>
      </c>
    </row>
    <row r="2414" spans="3:11" x14ac:dyDescent="0.35">
      <c r="C2414" s="32"/>
      <c r="F2414" s="32"/>
      <c r="G2414">
        <f>COUNTIFS('Audit Raw data'!J:J,A:A,'Audit Raw data'!E:E,F:F)</f>
        <v>0</v>
      </c>
      <c r="H2414" s="42" t="str">
        <f>IFERROR(SUMIFS('Audit Raw data'!BZ:BZ,'Audit Raw data'!J:J,A:A,'Audit Raw data'!E:E,F:F)/G2414,"-")</f>
        <v>-</v>
      </c>
      <c r="I2414">
        <f>COUNTIFS('Audit Raw data'!AM:AM,"Yes",'Audit Raw data'!J:J,A:A,'Audit Raw data'!E:E,'Day wise agent'!F:F)</f>
        <v>0</v>
      </c>
      <c r="J2414">
        <f>COUNTIFS('Audit Raw data'!AM:AM,"NO",'Audit Raw data'!J:J,A:A,'Audit Raw data'!E:E,'Day wise agent'!F:F)</f>
        <v>0</v>
      </c>
      <c r="K2414" s="12" t="str">
        <f t="shared" si="37"/>
        <v xml:space="preserve"> </v>
      </c>
    </row>
    <row r="2415" spans="3:11" x14ac:dyDescent="0.35">
      <c r="C2415" s="32"/>
      <c r="F2415" s="32"/>
      <c r="G2415">
        <f>COUNTIFS('Audit Raw data'!J:J,A:A,'Audit Raw data'!E:E,F:F)</f>
        <v>0</v>
      </c>
      <c r="H2415" s="42" t="str">
        <f>IFERROR(SUMIFS('Audit Raw data'!BZ:BZ,'Audit Raw data'!J:J,A:A,'Audit Raw data'!E:E,F:F)/G2415,"-")</f>
        <v>-</v>
      </c>
      <c r="I2415">
        <f>COUNTIFS('Audit Raw data'!AM:AM,"Yes",'Audit Raw data'!J:J,A:A,'Audit Raw data'!E:E,'Day wise agent'!F:F)</f>
        <v>0</v>
      </c>
      <c r="J2415">
        <f>COUNTIFS('Audit Raw data'!AM:AM,"NO",'Audit Raw data'!J:J,A:A,'Audit Raw data'!E:E,'Day wise agent'!F:F)</f>
        <v>0</v>
      </c>
      <c r="K2415" s="12" t="str">
        <f t="shared" si="37"/>
        <v xml:space="preserve"> </v>
      </c>
    </row>
    <row r="2416" spans="3:11" x14ac:dyDescent="0.35">
      <c r="C2416" s="32"/>
      <c r="F2416" s="32"/>
      <c r="G2416">
        <f>COUNTIFS('Audit Raw data'!J:J,A:A,'Audit Raw data'!E:E,F:F)</f>
        <v>0</v>
      </c>
      <c r="H2416" s="42" t="str">
        <f>IFERROR(SUMIFS('Audit Raw data'!BZ:BZ,'Audit Raw data'!J:J,A:A,'Audit Raw data'!E:E,F:F)/G2416,"-")</f>
        <v>-</v>
      </c>
      <c r="I2416">
        <f>COUNTIFS('Audit Raw data'!AM:AM,"Yes",'Audit Raw data'!J:J,A:A,'Audit Raw data'!E:E,'Day wise agent'!F:F)</f>
        <v>0</v>
      </c>
      <c r="J2416">
        <f>COUNTIFS('Audit Raw data'!AM:AM,"NO",'Audit Raw data'!J:J,A:A,'Audit Raw data'!E:E,'Day wise agent'!F:F)</f>
        <v>0</v>
      </c>
      <c r="K2416" s="12" t="str">
        <f t="shared" si="37"/>
        <v xml:space="preserve"> </v>
      </c>
    </row>
    <row r="2417" spans="3:11" x14ac:dyDescent="0.35">
      <c r="C2417" s="32"/>
      <c r="F2417" s="32"/>
      <c r="G2417">
        <f>COUNTIFS('Audit Raw data'!J:J,A:A,'Audit Raw data'!E:E,F:F)</f>
        <v>0</v>
      </c>
      <c r="H2417" s="42" t="str">
        <f>IFERROR(SUMIFS('Audit Raw data'!BZ:BZ,'Audit Raw data'!J:J,A:A,'Audit Raw data'!E:E,F:F)/G2417,"-")</f>
        <v>-</v>
      </c>
      <c r="I2417">
        <f>COUNTIFS('Audit Raw data'!AM:AM,"Yes",'Audit Raw data'!J:J,A:A,'Audit Raw data'!E:E,'Day wise agent'!F:F)</f>
        <v>0</v>
      </c>
      <c r="J2417">
        <f>COUNTIFS('Audit Raw data'!AM:AM,"NO",'Audit Raw data'!J:J,A:A,'Audit Raw data'!E:E,'Day wise agent'!F:F)</f>
        <v>0</v>
      </c>
      <c r="K2417" s="12" t="str">
        <f t="shared" si="37"/>
        <v xml:space="preserve"> </v>
      </c>
    </row>
    <row r="2418" spans="3:11" x14ac:dyDescent="0.35">
      <c r="C2418" s="32"/>
      <c r="F2418" s="32"/>
      <c r="G2418">
        <f>COUNTIFS('Audit Raw data'!J:J,A:A,'Audit Raw data'!E:E,F:F)</f>
        <v>0</v>
      </c>
      <c r="H2418" s="42" t="str">
        <f>IFERROR(SUMIFS('Audit Raw data'!BZ:BZ,'Audit Raw data'!J:J,A:A,'Audit Raw data'!E:E,F:F)/G2418,"-")</f>
        <v>-</v>
      </c>
      <c r="I2418">
        <f>COUNTIFS('Audit Raw data'!AM:AM,"Yes",'Audit Raw data'!J:J,A:A,'Audit Raw data'!E:E,'Day wise agent'!F:F)</f>
        <v>0</v>
      </c>
      <c r="J2418">
        <f>COUNTIFS('Audit Raw data'!AM:AM,"NO",'Audit Raw data'!J:J,A:A,'Audit Raw data'!E:E,'Day wise agent'!F:F)</f>
        <v>0</v>
      </c>
      <c r="K2418" s="12" t="str">
        <f t="shared" si="37"/>
        <v xml:space="preserve"> </v>
      </c>
    </row>
    <row r="2419" spans="3:11" x14ac:dyDescent="0.35">
      <c r="C2419" s="32"/>
      <c r="F2419" s="32"/>
      <c r="G2419">
        <f>COUNTIFS('Audit Raw data'!J:J,A:A,'Audit Raw data'!E:E,F:F)</f>
        <v>0</v>
      </c>
      <c r="H2419" s="42" t="str">
        <f>IFERROR(SUMIFS('Audit Raw data'!BZ:BZ,'Audit Raw data'!J:J,A:A,'Audit Raw data'!E:E,F:F)/G2419,"-")</f>
        <v>-</v>
      </c>
      <c r="I2419">
        <f>COUNTIFS('Audit Raw data'!AM:AM,"Yes",'Audit Raw data'!J:J,A:A,'Audit Raw data'!E:E,'Day wise agent'!F:F)</f>
        <v>0</v>
      </c>
      <c r="J2419">
        <f>COUNTIFS('Audit Raw data'!AM:AM,"NO",'Audit Raw data'!J:J,A:A,'Audit Raw data'!E:E,'Day wise agent'!F:F)</f>
        <v>0</v>
      </c>
      <c r="K2419" s="12" t="str">
        <f t="shared" si="37"/>
        <v xml:space="preserve"> </v>
      </c>
    </row>
    <row r="2420" spans="3:11" x14ac:dyDescent="0.35">
      <c r="C2420" s="32"/>
      <c r="F2420" s="32"/>
      <c r="G2420">
        <f>COUNTIFS('Audit Raw data'!J:J,A:A,'Audit Raw data'!E:E,F:F)</f>
        <v>0</v>
      </c>
      <c r="H2420" s="42" t="str">
        <f>IFERROR(SUMIFS('Audit Raw data'!BZ:BZ,'Audit Raw data'!J:J,A:A,'Audit Raw data'!E:E,F:F)/G2420,"-")</f>
        <v>-</v>
      </c>
      <c r="I2420">
        <f>COUNTIFS('Audit Raw data'!AM:AM,"Yes",'Audit Raw data'!J:J,A:A,'Audit Raw data'!E:E,'Day wise agent'!F:F)</f>
        <v>0</v>
      </c>
      <c r="J2420">
        <f>COUNTIFS('Audit Raw data'!AM:AM,"NO",'Audit Raw data'!J:J,A:A,'Audit Raw data'!E:E,'Day wise agent'!F:F)</f>
        <v>0</v>
      </c>
      <c r="K2420" s="12" t="str">
        <f t="shared" si="37"/>
        <v xml:space="preserve"> </v>
      </c>
    </row>
    <row r="2421" spans="3:11" x14ac:dyDescent="0.35">
      <c r="C2421" s="32"/>
      <c r="F2421" s="32"/>
      <c r="G2421">
        <f>COUNTIFS('Audit Raw data'!J:J,A:A,'Audit Raw data'!E:E,F:F)</f>
        <v>0</v>
      </c>
      <c r="H2421" s="42" t="str">
        <f>IFERROR(SUMIFS('Audit Raw data'!BZ:BZ,'Audit Raw data'!J:J,A:A,'Audit Raw data'!E:E,F:F)/G2421,"-")</f>
        <v>-</v>
      </c>
      <c r="I2421">
        <f>COUNTIFS('Audit Raw data'!AM:AM,"Yes",'Audit Raw data'!J:J,A:A,'Audit Raw data'!E:E,'Day wise agent'!F:F)</f>
        <v>0</v>
      </c>
      <c r="J2421">
        <f>COUNTIFS('Audit Raw data'!AM:AM,"NO",'Audit Raw data'!J:J,A:A,'Audit Raw data'!E:E,'Day wise agent'!F:F)</f>
        <v>0</v>
      </c>
      <c r="K2421" s="12" t="str">
        <f t="shared" si="37"/>
        <v xml:space="preserve"> </v>
      </c>
    </row>
    <row r="2422" spans="3:11" x14ac:dyDescent="0.35">
      <c r="C2422" s="32"/>
      <c r="F2422" s="32"/>
      <c r="G2422">
        <f>COUNTIFS('Audit Raw data'!J:J,A:A,'Audit Raw data'!E:E,F:F)</f>
        <v>0</v>
      </c>
      <c r="H2422" s="42" t="str">
        <f>IFERROR(SUMIFS('Audit Raw data'!BZ:BZ,'Audit Raw data'!J:J,A:A,'Audit Raw data'!E:E,F:F)/G2422,"-")</f>
        <v>-</v>
      </c>
      <c r="I2422">
        <f>COUNTIFS('Audit Raw data'!AM:AM,"Yes",'Audit Raw data'!J:J,A:A,'Audit Raw data'!E:E,'Day wise agent'!F:F)</f>
        <v>0</v>
      </c>
      <c r="J2422">
        <f>COUNTIFS('Audit Raw data'!AM:AM,"NO",'Audit Raw data'!J:J,A:A,'Audit Raw data'!E:E,'Day wise agent'!F:F)</f>
        <v>0</v>
      </c>
      <c r="K2422" s="12" t="str">
        <f t="shared" si="37"/>
        <v xml:space="preserve"> </v>
      </c>
    </row>
    <row r="2423" spans="3:11" x14ac:dyDescent="0.35">
      <c r="C2423" s="32"/>
      <c r="F2423" s="32"/>
      <c r="G2423">
        <f>COUNTIFS('Audit Raw data'!J:J,A:A,'Audit Raw data'!E:E,F:F)</f>
        <v>0</v>
      </c>
      <c r="H2423" s="42" t="str">
        <f>IFERROR(SUMIFS('Audit Raw data'!BZ:BZ,'Audit Raw data'!J:J,A:A,'Audit Raw data'!E:E,F:F)/G2423,"-")</f>
        <v>-</v>
      </c>
      <c r="I2423">
        <f>COUNTIFS('Audit Raw data'!AM:AM,"Yes",'Audit Raw data'!J:J,A:A,'Audit Raw data'!E:E,'Day wise agent'!F:F)</f>
        <v>0</v>
      </c>
      <c r="J2423">
        <f>COUNTIFS('Audit Raw data'!AM:AM,"NO",'Audit Raw data'!J:J,A:A,'Audit Raw data'!E:E,'Day wise agent'!F:F)</f>
        <v>0</v>
      </c>
      <c r="K2423" s="12" t="str">
        <f t="shared" si="37"/>
        <v xml:space="preserve"> </v>
      </c>
    </row>
    <row r="2424" spans="3:11" x14ac:dyDescent="0.35">
      <c r="C2424" s="32"/>
      <c r="F2424" s="32"/>
      <c r="G2424">
        <f>COUNTIFS('Audit Raw data'!J:J,A:A,'Audit Raw data'!E:E,F:F)</f>
        <v>0</v>
      </c>
      <c r="H2424" s="42" t="str">
        <f>IFERROR(SUMIFS('Audit Raw data'!BZ:BZ,'Audit Raw data'!J:J,A:A,'Audit Raw data'!E:E,F:F)/G2424,"-")</f>
        <v>-</v>
      </c>
      <c r="I2424">
        <f>COUNTIFS('Audit Raw data'!AM:AM,"Yes",'Audit Raw data'!J:J,A:A,'Audit Raw data'!E:E,'Day wise agent'!F:F)</f>
        <v>0</v>
      </c>
      <c r="J2424">
        <f>COUNTIFS('Audit Raw data'!AM:AM,"NO",'Audit Raw data'!J:J,A:A,'Audit Raw data'!E:E,'Day wise agent'!F:F)</f>
        <v>0</v>
      </c>
      <c r="K2424" s="12" t="str">
        <f t="shared" si="37"/>
        <v xml:space="preserve"> </v>
      </c>
    </row>
    <row r="2425" spans="3:11" x14ac:dyDescent="0.35">
      <c r="C2425" s="32"/>
      <c r="F2425" s="32"/>
      <c r="G2425">
        <f>COUNTIFS('Audit Raw data'!J:J,A:A,'Audit Raw data'!E:E,F:F)</f>
        <v>0</v>
      </c>
      <c r="H2425" s="42" t="str">
        <f>IFERROR(SUMIFS('Audit Raw data'!BZ:BZ,'Audit Raw data'!J:J,A:A,'Audit Raw data'!E:E,F:F)/G2425,"-")</f>
        <v>-</v>
      </c>
      <c r="I2425">
        <f>COUNTIFS('Audit Raw data'!AM:AM,"Yes",'Audit Raw data'!J:J,A:A,'Audit Raw data'!E:E,'Day wise agent'!F:F)</f>
        <v>0</v>
      </c>
      <c r="J2425">
        <f>COUNTIFS('Audit Raw data'!AM:AM,"NO",'Audit Raw data'!J:J,A:A,'Audit Raw data'!E:E,'Day wise agent'!F:F)</f>
        <v>0</v>
      </c>
      <c r="K2425" s="12" t="str">
        <f t="shared" si="37"/>
        <v xml:space="preserve"> </v>
      </c>
    </row>
    <row r="2426" spans="3:11" x14ac:dyDescent="0.35">
      <c r="C2426" s="32"/>
      <c r="F2426" s="32"/>
      <c r="G2426">
        <f>COUNTIFS('Audit Raw data'!J:J,A:A,'Audit Raw data'!E:E,F:F)</f>
        <v>0</v>
      </c>
      <c r="H2426" s="42" t="str">
        <f>IFERROR(SUMIFS('Audit Raw data'!BZ:BZ,'Audit Raw data'!J:J,A:A,'Audit Raw data'!E:E,F:F)/G2426,"-")</f>
        <v>-</v>
      </c>
      <c r="I2426">
        <f>COUNTIFS('Audit Raw data'!AM:AM,"Yes",'Audit Raw data'!J:J,A:A,'Audit Raw data'!E:E,'Day wise agent'!F:F)</f>
        <v>0</v>
      </c>
      <c r="J2426">
        <f>COUNTIFS('Audit Raw data'!AM:AM,"NO",'Audit Raw data'!J:J,A:A,'Audit Raw data'!E:E,'Day wise agent'!F:F)</f>
        <v>0</v>
      </c>
      <c r="K2426" s="12" t="str">
        <f t="shared" si="37"/>
        <v xml:space="preserve"> </v>
      </c>
    </row>
    <row r="2427" spans="3:11" x14ac:dyDescent="0.35">
      <c r="C2427" s="32"/>
      <c r="F2427" s="32"/>
      <c r="G2427">
        <f>COUNTIFS('Audit Raw data'!J:J,A:A,'Audit Raw data'!E:E,F:F)</f>
        <v>0</v>
      </c>
      <c r="H2427" s="42" t="str">
        <f>IFERROR(SUMIFS('Audit Raw data'!BZ:BZ,'Audit Raw data'!J:J,A:A,'Audit Raw data'!E:E,F:F)/G2427,"-")</f>
        <v>-</v>
      </c>
      <c r="I2427">
        <f>COUNTIFS('Audit Raw data'!AM:AM,"Yes",'Audit Raw data'!J:J,A:A,'Audit Raw data'!E:E,'Day wise agent'!F:F)</f>
        <v>0</v>
      </c>
      <c r="J2427">
        <f>COUNTIFS('Audit Raw data'!AM:AM,"NO",'Audit Raw data'!J:J,A:A,'Audit Raw data'!E:E,'Day wise agent'!F:F)</f>
        <v>0</v>
      </c>
      <c r="K2427" s="12" t="str">
        <f t="shared" si="37"/>
        <v xml:space="preserve"> </v>
      </c>
    </row>
    <row r="2428" spans="3:11" x14ac:dyDescent="0.35">
      <c r="C2428" s="32"/>
      <c r="F2428" s="32"/>
      <c r="G2428">
        <f>COUNTIFS('Audit Raw data'!J:J,A:A,'Audit Raw data'!E:E,F:F)</f>
        <v>0</v>
      </c>
      <c r="H2428" s="42" t="str">
        <f>IFERROR(SUMIFS('Audit Raw data'!BZ:BZ,'Audit Raw data'!J:J,A:A,'Audit Raw data'!E:E,F:F)/G2428,"-")</f>
        <v>-</v>
      </c>
      <c r="I2428">
        <f>COUNTIFS('Audit Raw data'!AM:AM,"Yes",'Audit Raw data'!J:J,A:A,'Audit Raw data'!E:E,'Day wise agent'!F:F)</f>
        <v>0</v>
      </c>
      <c r="J2428">
        <f>COUNTIFS('Audit Raw data'!AM:AM,"NO",'Audit Raw data'!J:J,A:A,'Audit Raw data'!E:E,'Day wise agent'!F:F)</f>
        <v>0</v>
      </c>
      <c r="K2428" s="12" t="str">
        <f t="shared" si="37"/>
        <v xml:space="preserve"> </v>
      </c>
    </row>
    <row r="2429" spans="3:11" x14ac:dyDescent="0.35">
      <c r="C2429" s="32"/>
      <c r="F2429" s="32"/>
      <c r="G2429">
        <f>COUNTIFS('Audit Raw data'!J:J,A:A,'Audit Raw data'!E:E,F:F)</f>
        <v>0</v>
      </c>
      <c r="H2429" s="42" t="str">
        <f>IFERROR(SUMIFS('Audit Raw data'!BZ:BZ,'Audit Raw data'!J:J,A:A,'Audit Raw data'!E:E,F:F)/G2429,"-")</f>
        <v>-</v>
      </c>
      <c r="I2429">
        <f>COUNTIFS('Audit Raw data'!AM:AM,"Yes",'Audit Raw data'!J:J,A:A,'Audit Raw data'!E:E,'Day wise agent'!F:F)</f>
        <v>0</v>
      </c>
      <c r="J2429">
        <f>COUNTIFS('Audit Raw data'!AM:AM,"NO",'Audit Raw data'!J:J,A:A,'Audit Raw data'!E:E,'Day wise agent'!F:F)</f>
        <v>0</v>
      </c>
      <c r="K2429" s="12" t="str">
        <f t="shared" si="37"/>
        <v xml:space="preserve"> </v>
      </c>
    </row>
    <row r="2430" spans="3:11" x14ac:dyDescent="0.35">
      <c r="C2430" s="32"/>
      <c r="F2430" s="32"/>
      <c r="G2430">
        <f>COUNTIFS('Audit Raw data'!J:J,A:A,'Audit Raw data'!E:E,F:F)</f>
        <v>0</v>
      </c>
      <c r="H2430" s="42" t="str">
        <f>IFERROR(SUMIFS('Audit Raw data'!BZ:BZ,'Audit Raw data'!J:J,A:A,'Audit Raw data'!E:E,F:F)/G2430,"-")</f>
        <v>-</v>
      </c>
      <c r="I2430">
        <f>COUNTIFS('Audit Raw data'!AM:AM,"Yes",'Audit Raw data'!J:J,A:A,'Audit Raw data'!E:E,'Day wise agent'!F:F)</f>
        <v>0</v>
      </c>
      <c r="J2430">
        <f>COUNTIFS('Audit Raw data'!AM:AM,"NO",'Audit Raw data'!J:J,A:A,'Audit Raw data'!E:E,'Day wise agent'!F:F)</f>
        <v>0</v>
      </c>
      <c r="K2430" s="12" t="str">
        <f t="shared" si="37"/>
        <v xml:space="preserve"> </v>
      </c>
    </row>
    <row r="2431" spans="3:11" x14ac:dyDescent="0.35">
      <c r="C2431" s="32"/>
      <c r="F2431" s="32"/>
      <c r="G2431">
        <f>COUNTIFS('Audit Raw data'!J:J,A:A,'Audit Raw data'!E:E,F:F)</f>
        <v>0</v>
      </c>
      <c r="H2431" s="42" t="str">
        <f>IFERROR(SUMIFS('Audit Raw data'!BZ:BZ,'Audit Raw data'!J:J,A:A,'Audit Raw data'!E:E,F:F)/G2431,"-")</f>
        <v>-</v>
      </c>
      <c r="I2431">
        <f>COUNTIFS('Audit Raw data'!AM:AM,"Yes",'Audit Raw data'!J:J,A:A,'Audit Raw data'!E:E,'Day wise agent'!F:F)</f>
        <v>0</v>
      </c>
      <c r="J2431">
        <f>COUNTIFS('Audit Raw data'!AM:AM,"NO",'Audit Raw data'!J:J,A:A,'Audit Raw data'!E:E,'Day wise agent'!F:F)</f>
        <v>0</v>
      </c>
      <c r="K2431" s="12" t="str">
        <f t="shared" si="37"/>
        <v xml:space="preserve"> </v>
      </c>
    </row>
    <row r="2432" spans="3:11" x14ac:dyDescent="0.35">
      <c r="C2432" s="32"/>
      <c r="F2432" s="32"/>
      <c r="G2432">
        <f>COUNTIFS('Audit Raw data'!J:J,A:A,'Audit Raw data'!E:E,F:F)</f>
        <v>0</v>
      </c>
      <c r="H2432" s="42" t="str">
        <f>IFERROR(SUMIFS('Audit Raw data'!BZ:BZ,'Audit Raw data'!J:J,A:A,'Audit Raw data'!E:E,F:F)/G2432,"-")</f>
        <v>-</v>
      </c>
      <c r="I2432">
        <f>COUNTIFS('Audit Raw data'!AM:AM,"Yes",'Audit Raw data'!J:J,A:A,'Audit Raw data'!E:E,'Day wise agent'!F:F)</f>
        <v>0</v>
      </c>
      <c r="J2432">
        <f>COUNTIFS('Audit Raw data'!AM:AM,"NO",'Audit Raw data'!J:J,A:A,'Audit Raw data'!E:E,'Day wise agent'!F:F)</f>
        <v>0</v>
      </c>
      <c r="K2432" s="12" t="str">
        <f t="shared" si="37"/>
        <v xml:space="preserve"> </v>
      </c>
    </row>
    <row r="2433" spans="3:11" x14ac:dyDescent="0.35">
      <c r="C2433" s="32"/>
      <c r="F2433" s="32"/>
      <c r="G2433">
        <f>COUNTIFS('Audit Raw data'!J:J,A:A,'Audit Raw data'!E:E,F:F)</f>
        <v>0</v>
      </c>
      <c r="H2433" s="42" t="str">
        <f>IFERROR(SUMIFS('Audit Raw data'!BZ:BZ,'Audit Raw data'!J:J,A:A,'Audit Raw data'!E:E,F:F)/G2433,"-")</f>
        <v>-</v>
      </c>
      <c r="I2433">
        <f>COUNTIFS('Audit Raw data'!AM:AM,"Yes",'Audit Raw data'!J:J,A:A,'Audit Raw data'!E:E,'Day wise agent'!F:F)</f>
        <v>0</v>
      </c>
      <c r="J2433">
        <f>COUNTIFS('Audit Raw data'!AM:AM,"NO",'Audit Raw data'!J:J,A:A,'Audit Raw data'!E:E,'Day wise agent'!F:F)</f>
        <v>0</v>
      </c>
      <c r="K2433" s="12" t="str">
        <f t="shared" si="37"/>
        <v xml:space="preserve"> </v>
      </c>
    </row>
    <row r="2434" spans="3:11" x14ac:dyDescent="0.35">
      <c r="C2434" s="32"/>
      <c r="F2434" s="32"/>
      <c r="G2434">
        <f>COUNTIFS('Audit Raw data'!J:J,A:A,'Audit Raw data'!E:E,F:F)</f>
        <v>0</v>
      </c>
      <c r="H2434" s="42" t="str">
        <f>IFERROR(SUMIFS('Audit Raw data'!BZ:BZ,'Audit Raw data'!J:J,A:A,'Audit Raw data'!E:E,F:F)/G2434,"-")</f>
        <v>-</v>
      </c>
      <c r="I2434">
        <f>COUNTIFS('Audit Raw data'!AM:AM,"Yes",'Audit Raw data'!J:J,A:A,'Audit Raw data'!E:E,'Day wise agent'!F:F)</f>
        <v>0</v>
      </c>
      <c r="J2434">
        <f>COUNTIFS('Audit Raw data'!AM:AM,"NO",'Audit Raw data'!J:J,A:A,'Audit Raw data'!E:E,'Day wise agent'!F:F)</f>
        <v>0</v>
      </c>
      <c r="K2434" s="12" t="str">
        <f t="shared" si="37"/>
        <v xml:space="preserve"> </v>
      </c>
    </row>
    <row r="2435" spans="3:11" x14ac:dyDescent="0.35">
      <c r="C2435" s="32"/>
      <c r="F2435" s="32"/>
      <c r="G2435">
        <f>COUNTIFS('Audit Raw data'!J:J,A:A,'Audit Raw data'!E:E,F:F)</f>
        <v>0</v>
      </c>
      <c r="H2435" s="42" t="str">
        <f>IFERROR(SUMIFS('Audit Raw data'!BZ:BZ,'Audit Raw data'!J:J,A:A,'Audit Raw data'!E:E,F:F)/G2435,"-")</f>
        <v>-</v>
      </c>
      <c r="I2435">
        <f>COUNTIFS('Audit Raw data'!AM:AM,"Yes",'Audit Raw data'!J:J,A:A,'Audit Raw data'!E:E,'Day wise agent'!F:F)</f>
        <v>0</v>
      </c>
      <c r="J2435">
        <f>COUNTIFS('Audit Raw data'!AM:AM,"NO",'Audit Raw data'!J:J,A:A,'Audit Raw data'!E:E,'Day wise agent'!F:F)</f>
        <v>0</v>
      </c>
      <c r="K2435" s="12" t="str">
        <f t="shared" ref="K2435:K2498" si="38">IFERROR(I2435/G2435," ")</f>
        <v xml:space="preserve"> </v>
      </c>
    </row>
    <row r="2436" spans="3:11" x14ac:dyDescent="0.35">
      <c r="C2436" s="32"/>
      <c r="F2436" s="32"/>
      <c r="G2436">
        <f>COUNTIFS('Audit Raw data'!J:J,A:A,'Audit Raw data'!E:E,F:F)</f>
        <v>0</v>
      </c>
      <c r="H2436" s="42" t="str">
        <f>IFERROR(SUMIFS('Audit Raw data'!BZ:BZ,'Audit Raw data'!J:J,A:A,'Audit Raw data'!E:E,F:F)/G2436,"-")</f>
        <v>-</v>
      </c>
      <c r="I2436">
        <f>COUNTIFS('Audit Raw data'!AM:AM,"Yes",'Audit Raw data'!J:J,A:A,'Audit Raw data'!E:E,'Day wise agent'!F:F)</f>
        <v>0</v>
      </c>
      <c r="J2436">
        <f>COUNTIFS('Audit Raw data'!AM:AM,"NO",'Audit Raw data'!J:J,A:A,'Audit Raw data'!E:E,'Day wise agent'!F:F)</f>
        <v>0</v>
      </c>
      <c r="K2436" s="12" t="str">
        <f t="shared" si="38"/>
        <v xml:space="preserve"> </v>
      </c>
    </row>
    <row r="2437" spans="3:11" x14ac:dyDescent="0.35">
      <c r="C2437" s="32"/>
      <c r="F2437" s="32"/>
      <c r="G2437">
        <f>COUNTIFS('Audit Raw data'!J:J,A:A,'Audit Raw data'!E:E,F:F)</f>
        <v>0</v>
      </c>
      <c r="H2437" s="42" t="str">
        <f>IFERROR(SUMIFS('Audit Raw data'!BZ:BZ,'Audit Raw data'!J:J,A:A,'Audit Raw data'!E:E,F:F)/G2437,"-")</f>
        <v>-</v>
      </c>
      <c r="I2437">
        <f>COUNTIFS('Audit Raw data'!AM:AM,"Yes",'Audit Raw data'!J:J,A:A,'Audit Raw data'!E:E,'Day wise agent'!F:F)</f>
        <v>0</v>
      </c>
      <c r="J2437">
        <f>COUNTIFS('Audit Raw data'!AM:AM,"NO",'Audit Raw data'!J:J,A:A,'Audit Raw data'!E:E,'Day wise agent'!F:F)</f>
        <v>0</v>
      </c>
      <c r="K2437" s="12" t="str">
        <f t="shared" si="38"/>
        <v xml:space="preserve"> </v>
      </c>
    </row>
    <row r="2438" spans="3:11" x14ac:dyDescent="0.35">
      <c r="C2438" s="32"/>
      <c r="F2438" s="32"/>
      <c r="G2438">
        <f>COUNTIFS('Audit Raw data'!J:J,A:A,'Audit Raw data'!E:E,F:F)</f>
        <v>0</v>
      </c>
      <c r="H2438" s="42" t="str">
        <f>IFERROR(SUMIFS('Audit Raw data'!BZ:BZ,'Audit Raw data'!J:J,A:A,'Audit Raw data'!E:E,F:F)/G2438,"-")</f>
        <v>-</v>
      </c>
      <c r="I2438">
        <f>COUNTIFS('Audit Raw data'!AM:AM,"Yes",'Audit Raw data'!J:J,A:A,'Audit Raw data'!E:E,'Day wise agent'!F:F)</f>
        <v>0</v>
      </c>
      <c r="J2438">
        <f>COUNTIFS('Audit Raw data'!AM:AM,"NO",'Audit Raw data'!J:J,A:A,'Audit Raw data'!E:E,'Day wise agent'!F:F)</f>
        <v>0</v>
      </c>
      <c r="K2438" s="12" t="str">
        <f t="shared" si="38"/>
        <v xml:space="preserve"> </v>
      </c>
    </row>
    <row r="2439" spans="3:11" x14ac:dyDescent="0.35">
      <c r="C2439" s="32"/>
      <c r="F2439" s="32"/>
      <c r="G2439">
        <f>COUNTIFS('Audit Raw data'!J:J,A:A,'Audit Raw data'!E:E,F:F)</f>
        <v>0</v>
      </c>
      <c r="H2439" s="42" t="str">
        <f>IFERROR(SUMIFS('Audit Raw data'!BZ:BZ,'Audit Raw data'!J:J,A:A,'Audit Raw data'!E:E,F:F)/G2439,"-")</f>
        <v>-</v>
      </c>
      <c r="I2439">
        <f>COUNTIFS('Audit Raw data'!AM:AM,"Yes",'Audit Raw data'!J:J,A:A,'Audit Raw data'!E:E,'Day wise agent'!F:F)</f>
        <v>0</v>
      </c>
      <c r="J2439">
        <f>COUNTIFS('Audit Raw data'!AM:AM,"NO",'Audit Raw data'!J:J,A:A,'Audit Raw data'!E:E,'Day wise agent'!F:F)</f>
        <v>0</v>
      </c>
      <c r="K2439" s="12" t="str">
        <f t="shared" si="38"/>
        <v xml:space="preserve"> </v>
      </c>
    </row>
    <row r="2440" spans="3:11" x14ac:dyDescent="0.35">
      <c r="C2440" s="32"/>
      <c r="F2440" s="32"/>
      <c r="G2440">
        <f>COUNTIFS('Audit Raw data'!J:J,A:A,'Audit Raw data'!E:E,F:F)</f>
        <v>0</v>
      </c>
      <c r="H2440" s="42" t="str">
        <f>IFERROR(SUMIFS('Audit Raw data'!BZ:BZ,'Audit Raw data'!J:J,A:A,'Audit Raw data'!E:E,F:F)/G2440,"-")</f>
        <v>-</v>
      </c>
      <c r="I2440">
        <f>COUNTIFS('Audit Raw data'!AM:AM,"Yes",'Audit Raw data'!J:J,A:A,'Audit Raw data'!E:E,'Day wise agent'!F:F)</f>
        <v>0</v>
      </c>
      <c r="J2440">
        <f>COUNTIFS('Audit Raw data'!AM:AM,"NO",'Audit Raw data'!J:J,A:A,'Audit Raw data'!E:E,'Day wise agent'!F:F)</f>
        <v>0</v>
      </c>
      <c r="K2440" s="12" t="str">
        <f t="shared" si="38"/>
        <v xml:space="preserve"> </v>
      </c>
    </row>
    <row r="2441" spans="3:11" x14ac:dyDescent="0.35">
      <c r="C2441" s="32"/>
      <c r="F2441" s="32"/>
      <c r="G2441">
        <f>COUNTIFS('Audit Raw data'!J:J,A:A,'Audit Raw data'!E:E,F:F)</f>
        <v>0</v>
      </c>
      <c r="H2441" s="42" t="str">
        <f>IFERROR(SUMIFS('Audit Raw data'!BZ:BZ,'Audit Raw data'!J:J,A:A,'Audit Raw data'!E:E,F:F)/G2441,"-")</f>
        <v>-</v>
      </c>
      <c r="I2441">
        <f>COUNTIFS('Audit Raw data'!AM:AM,"Yes",'Audit Raw data'!J:J,A:A,'Audit Raw data'!E:E,'Day wise agent'!F:F)</f>
        <v>0</v>
      </c>
      <c r="J2441">
        <f>COUNTIFS('Audit Raw data'!AM:AM,"NO",'Audit Raw data'!J:J,A:A,'Audit Raw data'!E:E,'Day wise agent'!F:F)</f>
        <v>0</v>
      </c>
      <c r="K2441" s="12" t="str">
        <f t="shared" si="38"/>
        <v xml:space="preserve"> </v>
      </c>
    </row>
    <row r="2442" spans="3:11" x14ac:dyDescent="0.35">
      <c r="C2442" s="32"/>
      <c r="F2442" s="32"/>
      <c r="G2442">
        <f>COUNTIFS('Audit Raw data'!J:J,A:A,'Audit Raw data'!E:E,F:F)</f>
        <v>0</v>
      </c>
      <c r="H2442" s="42" t="str">
        <f>IFERROR(SUMIFS('Audit Raw data'!BZ:BZ,'Audit Raw data'!J:J,A:A,'Audit Raw data'!E:E,F:F)/G2442,"-")</f>
        <v>-</v>
      </c>
      <c r="I2442">
        <f>COUNTIFS('Audit Raw data'!AM:AM,"Yes",'Audit Raw data'!J:J,A:A,'Audit Raw data'!E:E,'Day wise agent'!F:F)</f>
        <v>0</v>
      </c>
      <c r="J2442">
        <f>COUNTIFS('Audit Raw data'!AM:AM,"NO",'Audit Raw data'!J:J,A:A,'Audit Raw data'!E:E,'Day wise agent'!F:F)</f>
        <v>0</v>
      </c>
      <c r="K2442" s="12" t="str">
        <f t="shared" si="38"/>
        <v xml:space="preserve"> </v>
      </c>
    </row>
    <row r="2443" spans="3:11" x14ac:dyDescent="0.35">
      <c r="C2443" s="32"/>
      <c r="F2443" s="32"/>
      <c r="G2443">
        <f>COUNTIFS('Audit Raw data'!J:J,A:A,'Audit Raw data'!E:E,F:F)</f>
        <v>0</v>
      </c>
      <c r="H2443" s="42" t="str">
        <f>IFERROR(SUMIFS('Audit Raw data'!BZ:BZ,'Audit Raw data'!J:J,A:A,'Audit Raw data'!E:E,F:F)/G2443,"-")</f>
        <v>-</v>
      </c>
      <c r="I2443">
        <f>COUNTIFS('Audit Raw data'!AM:AM,"Yes",'Audit Raw data'!J:J,A:A,'Audit Raw data'!E:E,'Day wise agent'!F:F)</f>
        <v>0</v>
      </c>
      <c r="J2443">
        <f>COUNTIFS('Audit Raw data'!AM:AM,"NO",'Audit Raw data'!J:J,A:A,'Audit Raw data'!E:E,'Day wise agent'!F:F)</f>
        <v>0</v>
      </c>
      <c r="K2443" s="12" t="str">
        <f t="shared" si="38"/>
        <v xml:space="preserve"> </v>
      </c>
    </row>
    <row r="2444" spans="3:11" x14ac:dyDescent="0.35">
      <c r="C2444" s="32"/>
      <c r="F2444" s="32"/>
      <c r="G2444">
        <f>COUNTIFS('Audit Raw data'!J:J,A:A,'Audit Raw data'!E:E,F:F)</f>
        <v>0</v>
      </c>
      <c r="H2444" s="42" t="str">
        <f>IFERROR(SUMIFS('Audit Raw data'!BZ:BZ,'Audit Raw data'!J:J,A:A,'Audit Raw data'!E:E,F:F)/G2444,"-")</f>
        <v>-</v>
      </c>
      <c r="I2444">
        <f>COUNTIFS('Audit Raw data'!AM:AM,"Yes",'Audit Raw data'!J:J,A:A,'Audit Raw data'!E:E,'Day wise agent'!F:F)</f>
        <v>0</v>
      </c>
      <c r="J2444">
        <f>COUNTIFS('Audit Raw data'!AM:AM,"NO",'Audit Raw data'!J:J,A:A,'Audit Raw data'!E:E,'Day wise agent'!F:F)</f>
        <v>0</v>
      </c>
      <c r="K2444" s="12" t="str">
        <f t="shared" si="38"/>
        <v xml:space="preserve"> </v>
      </c>
    </row>
    <row r="2445" spans="3:11" x14ac:dyDescent="0.35">
      <c r="C2445" s="32"/>
      <c r="F2445" s="32"/>
      <c r="G2445">
        <f>COUNTIFS('Audit Raw data'!J:J,A:A,'Audit Raw data'!E:E,F:F)</f>
        <v>0</v>
      </c>
      <c r="H2445" s="42" t="str">
        <f>IFERROR(SUMIFS('Audit Raw data'!BZ:BZ,'Audit Raw data'!J:J,A:A,'Audit Raw data'!E:E,F:F)/G2445,"-")</f>
        <v>-</v>
      </c>
      <c r="I2445">
        <f>COUNTIFS('Audit Raw data'!AM:AM,"Yes",'Audit Raw data'!J:J,A:A,'Audit Raw data'!E:E,'Day wise agent'!F:F)</f>
        <v>0</v>
      </c>
      <c r="J2445">
        <f>COUNTIFS('Audit Raw data'!AM:AM,"NO",'Audit Raw data'!J:J,A:A,'Audit Raw data'!E:E,'Day wise agent'!F:F)</f>
        <v>0</v>
      </c>
      <c r="K2445" s="12" t="str">
        <f t="shared" si="38"/>
        <v xml:space="preserve"> </v>
      </c>
    </row>
    <row r="2446" spans="3:11" x14ac:dyDescent="0.35">
      <c r="C2446" s="32"/>
      <c r="F2446" s="32"/>
      <c r="G2446">
        <f>COUNTIFS('Audit Raw data'!J:J,A:A,'Audit Raw data'!E:E,F:F)</f>
        <v>0</v>
      </c>
      <c r="H2446" s="42" t="str">
        <f>IFERROR(SUMIFS('Audit Raw data'!BZ:BZ,'Audit Raw data'!J:J,A:A,'Audit Raw data'!E:E,F:F)/G2446,"-")</f>
        <v>-</v>
      </c>
      <c r="I2446">
        <f>COUNTIFS('Audit Raw data'!AM:AM,"Yes",'Audit Raw data'!J:J,A:A,'Audit Raw data'!E:E,'Day wise agent'!F:F)</f>
        <v>0</v>
      </c>
      <c r="J2446">
        <f>COUNTIFS('Audit Raw data'!AM:AM,"NO",'Audit Raw data'!J:J,A:A,'Audit Raw data'!E:E,'Day wise agent'!F:F)</f>
        <v>0</v>
      </c>
      <c r="K2446" s="12" t="str">
        <f t="shared" si="38"/>
        <v xml:space="preserve"> </v>
      </c>
    </row>
    <row r="2447" spans="3:11" x14ac:dyDescent="0.35">
      <c r="C2447" s="32"/>
      <c r="F2447" s="32"/>
      <c r="G2447">
        <f>COUNTIFS('Audit Raw data'!J:J,A:A,'Audit Raw data'!E:E,F:F)</f>
        <v>0</v>
      </c>
      <c r="H2447" s="42" t="str">
        <f>IFERROR(SUMIFS('Audit Raw data'!BZ:BZ,'Audit Raw data'!J:J,A:A,'Audit Raw data'!E:E,F:F)/G2447,"-")</f>
        <v>-</v>
      </c>
      <c r="I2447">
        <f>COUNTIFS('Audit Raw data'!AM:AM,"Yes",'Audit Raw data'!J:J,A:A,'Audit Raw data'!E:E,'Day wise agent'!F:F)</f>
        <v>0</v>
      </c>
      <c r="J2447">
        <f>COUNTIFS('Audit Raw data'!AM:AM,"NO",'Audit Raw data'!J:J,A:A,'Audit Raw data'!E:E,'Day wise agent'!F:F)</f>
        <v>0</v>
      </c>
      <c r="K2447" s="12" t="str">
        <f t="shared" si="38"/>
        <v xml:space="preserve"> </v>
      </c>
    </row>
    <row r="2448" spans="3:11" x14ac:dyDescent="0.35">
      <c r="C2448" s="32"/>
      <c r="F2448" s="32"/>
      <c r="G2448">
        <f>COUNTIFS('Audit Raw data'!J:J,A:A,'Audit Raw data'!E:E,F:F)</f>
        <v>0</v>
      </c>
      <c r="H2448" s="42" t="str">
        <f>IFERROR(SUMIFS('Audit Raw data'!BZ:BZ,'Audit Raw data'!J:J,A:A,'Audit Raw data'!E:E,F:F)/G2448,"-")</f>
        <v>-</v>
      </c>
      <c r="I2448">
        <f>COUNTIFS('Audit Raw data'!AM:AM,"Yes",'Audit Raw data'!J:J,A:A,'Audit Raw data'!E:E,'Day wise agent'!F:F)</f>
        <v>0</v>
      </c>
      <c r="J2448">
        <f>COUNTIFS('Audit Raw data'!AM:AM,"NO",'Audit Raw data'!J:J,A:A,'Audit Raw data'!E:E,'Day wise agent'!F:F)</f>
        <v>0</v>
      </c>
      <c r="K2448" s="12" t="str">
        <f t="shared" si="38"/>
        <v xml:space="preserve"> </v>
      </c>
    </row>
    <row r="2449" spans="3:11" x14ac:dyDescent="0.35">
      <c r="C2449" s="32"/>
      <c r="F2449" s="32"/>
      <c r="G2449">
        <f>COUNTIFS('Audit Raw data'!J:J,A:A,'Audit Raw data'!E:E,F:F)</f>
        <v>0</v>
      </c>
      <c r="H2449" s="42" t="str">
        <f>IFERROR(SUMIFS('Audit Raw data'!BZ:BZ,'Audit Raw data'!J:J,A:A,'Audit Raw data'!E:E,F:F)/G2449,"-")</f>
        <v>-</v>
      </c>
      <c r="I2449">
        <f>COUNTIFS('Audit Raw data'!AM:AM,"Yes",'Audit Raw data'!J:J,A:A,'Audit Raw data'!E:E,'Day wise agent'!F:F)</f>
        <v>0</v>
      </c>
      <c r="J2449">
        <f>COUNTIFS('Audit Raw data'!AM:AM,"NO",'Audit Raw data'!J:J,A:A,'Audit Raw data'!E:E,'Day wise agent'!F:F)</f>
        <v>0</v>
      </c>
      <c r="K2449" s="12" t="str">
        <f t="shared" si="38"/>
        <v xml:space="preserve"> </v>
      </c>
    </row>
    <row r="2450" spans="3:11" x14ac:dyDescent="0.35">
      <c r="C2450" s="32"/>
      <c r="F2450" s="32"/>
      <c r="G2450">
        <f>COUNTIFS('Audit Raw data'!J:J,A:A,'Audit Raw data'!E:E,F:F)</f>
        <v>0</v>
      </c>
      <c r="H2450" s="42" t="str">
        <f>IFERROR(SUMIFS('Audit Raw data'!BZ:BZ,'Audit Raw data'!J:J,A:A,'Audit Raw data'!E:E,F:F)/G2450,"-")</f>
        <v>-</v>
      </c>
      <c r="I2450">
        <f>COUNTIFS('Audit Raw data'!AM:AM,"Yes",'Audit Raw data'!J:J,A:A,'Audit Raw data'!E:E,'Day wise agent'!F:F)</f>
        <v>0</v>
      </c>
      <c r="J2450">
        <f>COUNTIFS('Audit Raw data'!AM:AM,"NO",'Audit Raw data'!J:J,A:A,'Audit Raw data'!E:E,'Day wise agent'!F:F)</f>
        <v>0</v>
      </c>
      <c r="K2450" s="12" t="str">
        <f t="shared" si="38"/>
        <v xml:space="preserve"> </v>
      </c>
    </row>
    <row r="2451" spans="3:11" x14ac:dyDescent="0.35">
      <c r="C2451" s="32"/>
      <c r="F2451" s="32"/>
      <c r="G2451">
        <f>COUNTIFS('Audit Raw data'!J:J,A:A,'Audit Raw data'!E:E,F:F)</f>
        <v>0</v>
      </c>
      <c r="H2451" s="42" t="str">
        <f>IFERROR(SUMIFS('Audit Raw data'!BZ:BZ,'Audit Raw data'!J:J,A:A,'Audit Raw data'!E:E,F:F)/G2451,"-")</f>
        <v>-</v>
      </c>
      <c r="I2451">
        <f>COUNTIFS('Audit Raw data'!AM:AM,"Yes",'Audit Raw data'!J:J,A:A,'Audit Raw data'!E:E,'Day wise agent'!F:F)</f>
        <v>0</v>
      </c>
      <c r="J2451">
        <f>COUNTIFS('Audit Raw data'!AM:AM,"NO",'Audit Raw data'!J:J,A:A,'Audit Raw data'!E:E,'Day wise agent'!F:F)</f>
        <v>0</v>
      </c>
      <c r="K2451" s="12" t="str">
        <f t="shared" si="38"/>
        <v xml:space="preserve"> </v>
      </c>
    </row>
    <row r="2452" spans="3:11" x14ac:dyDescent="0.35">
      <c r="C2452" s="32"/>
      <c r="F2452" s="32"/>
      <c r="G2452">
        <f>COUNTIFS('Audit Raw data'!J:J,A:A,'Audit Raw data'!E:E,F:F)</f>
        <v>0</v>
      </c>
      <c r="H2452" s="42" t="str">
        <f>IFERROR(SUMIFS('Audit Raw data'!BZ:BZ,'Audit Raw data'!J:J,A:A,'Audit Raw data'!E:E,F:F)/G2452,"-")</f>
        <v>-</v>
      </c>
      <c r="I2452">
        <f>COUNTIFS('Audit Raw data'!AM:AM,"Yes",'Audit Raw data'!J:J,A:A,'Audit Raw data'!E:E,'Day wise agent'!F:F)</f>
        <v>0</v>
      </c>
      <c r="J2452">
        <f>COUNTIFS('Audit Raw data'!AM:AM,"NO",'Audit Raw data'!J:J,A:A,'Audit Raw data'!E:E,'Day wise agent'!F:F)</f>
        <v>0</v>
      </c>
      <c r="K2452" s="12" t="str">
        <f t="shared" si="38"/>
        <v xml:space="preserve"> </v>
      </c>
    </row>
    <row r="2453" spans="3:11" x14ac:dyDescent="0.35">
      <c r="C2453" s="32"/>
      <c r="F2453" s="32"/>
      <c r="G2453">
        <f>COUNTIFS('Audit Raw data'!J:J,A:A,'Audit Raw data'!E:E,F:F)</f>
        <v>0</v>
      </c>
      <c r="H2453" s="42" t="str">
        <f>IFERROR(SUMIFS('Audit Raw data'!BZ:BZ,'Audit Raw data'!J:J,A:A,'Audit Raw data'!E:E,F:F)/G2453,"-")</f>
        <v>-</v>
      </c>
      <c r="I2453">
        <f>COUNTIFS('Audit Raw data'!AM:AM,"Yes",'Audit Raw data'!J:J,A:A,'Audit Raw data'!E:E,'Day wise agent'!F:F)</f>
        <v>0</v>
      </c>
      <c r="J2453">
        <f>COUNTIFS('Audit Raw data'!AM:AM,"NO",'Audit Raw data'!J:J,A:A,'Audit Raw data'!E:E,'Day wise agent'!F:F)</f>
        <v>0</v>
      </c>
      <c r="K2453" s="12" t="str">
        <f t="shared" si="38"/>
        <v xml:space="preserve"> </v>
      </c>
    </row>
    <row r="2454" spans="3:11" x14ac:dyDescent="0.35">
      <c r="C2454" s="32"/>
      <c r="F2454" s="32"/>
      <c r="G2454">
        <f>COUNTIFS('Audit Raw data'!J:J,A:A,'Audit Raw data'!E:E,F:F)</f>
        <v>0</v>
      </c>
      <c r="H2454" s="42" t="str">
        <f>IFERROR(SUMIFS('Audit Raw data'!BZ:BZ,'Audit Raw data'!J:J,A:A,'Audit Raw data'!E:E,F:F)/G2454,"-")</f>
        <v>-</v>
      </c>
      <c r="I2454">
        <f>COUNTIFS('Audit Raw data'!AM:AM,"Yes",'Audit Raw data'!J:J,A:A,'Audit Raw data'!E:E,'Day wise agent'!F:F)</f>
        <v>0</v>
      </c>
      <c r="J2454">
        <f>COUNTIFS('Audit Raw data'!AM:AM,"NO",'Audit Raw data'!J:J,A:A,'Audit Raw data'!E:E,'Day wise agent'!F:F)</f>
        <v>0</v>
      </c>
      <c r="K2454" s="12" t="str">
        <f t="shared" si="38"/>
        <v xml:space="preserve"> </v>
      </c>
    </row>
    <row r="2455" spans="3:11" x14ac:dyDescent="0.35">
      <c r="C2455" s="32"/>
      <c r="F2455" s="32"/>
      <c r="G2455">
        <f>COUNTIFS('Audit Raw data'!J:J,A:A,'Audit Raw data'!E:E,F:F)</f>
        <v>0</v>
      </c>
      <c r="H2455" s="42" t="str">
        <f>IFERROR(SUMIFS('Audit Raw data'!BZ:BZ,'Audit Raw data'!J:J,A:A,'Audit Raw data'!E:E,F:F)/G2455,"-")</f>
        <v>-</v>
      </c>
      <c r="I2455">
        <f>COUNTIFS('Audit Raw data'!AM:AM,"Yes",'Audit Raw data'!J:J,A:A,'Audit Raw data'!E:E,'Day wise agent'!F:F)</f>
        <v>0</v>
      </c>
      <c r="J2455">
        <f>COUNTIFS('Audit Raw data'!AM:AM,"NO",'Audit Raw data'!J:J,A:A,'Audit Raw data'!E:E,'Day wise agent'!F:F)</f>
        <v>0</v>
      </c>
      <c r="K2455" s="12" t="str">
        <f t="shared" si="38"/>
        <v xml:space="preserve"> </v>
      </c>
    </row>
    <row r="2456" spans="3:11" x14ac:dyDescent="0.35">
      <c r="C2456" s="32"/>
      <c r="F2456" s="32"/>
      <c r="G2456">
        <f>COUNTIFS('Audit Raw data'!J:J,A:A,'Audit Raw data'!E:E,F:F)</f>
        <v>0</v>
      </c>
      <c r="H2456" s="42" t="str">
        <f>IFERROR(SUMIFS('Audit Raw data'!BZ:BZ,'Audit Raw data'!J:J,A:A,'Audit Raw data'!E:E,F:F)/G2456,"-")</f>
        <v>-</v>
      </c>
      <c r="I2456">
        <f>COUNTIFS('Audit Raw data'!AM:AM,"Yes",'Audit Raw data'!J:J,A:A,'Audit Raw data'!E:E,'Day wise agent'!F:F)</f>
        <v>0</v>
      </c>
      <c r="J2456">
        <f>COUNTIFS('Audit Raw data'!AM:AM,"NO",'Audit Raw data'!J:J,A:A,'Audit Raw data'!E:E,'Day wise agent'!F:F)</f>
        <v>0</v>
      </c>
      <c r="K2456" s="12" t="str">
        <f t="shared" si="38"/>
        <v xml:space="preserve"> </v>
      </c>
    </row>
    <row r="2457" spans="3:11" x14ac:dyDescent="0.35">
      <c r="C2457" s="32"/>
      <c r="F2457" s="32"/>
      <c r="G2457">
        <f>COUNTIFS('Audit Raw data'!J:J,A:A,'Audit Raw data'!E:E,F:F)</f>
        <v>0</v>
      </c>
      <c r="H2457" s="42" t="str">
        <f>IFERROR(SUMIFS('Audit Raw data'!BZ:BZ,'Audit Raw data'!J:J,A:A,'Audit Raw data'!E:E,F:F)/G2457,"-")</f>
        <v>-</v>
      </c>
      <c r="I2457">
        <f>COUNTIFS('Audit Raw data'!AM:AM,"Yes",'Audit Raw data'!J:J,A:A,'Audit Raw data'!E:E,'Day wise agent'!F:F)</f>
        <v>0</v>
      </c>
      <c r="J2457">
        <f>COUNTIFS('Audit Raw data'!AM:AM,"NO",'Audit Raw data'!J:J,A:A,'Audit Raw data'!E:E,'Day wise agent'!F:F)</f>
        <v>0</v>
      </c>
      <c r="K2457" s="12" t="str">
        <f t="shared" si="38"/>
        <v xml:space="preserve"> </v>
      </c>
    </row>
    <row r="2458" spans="3:11" x14ac:dyDescent="0.35">
      <c r="C2458" s="32"/>
      <c r="F2458" s="32"/>
      <c r="G2458">
        <f>COUNTIFS('Audit Raw data'!J:J,A:A,'Audit Raw data'!E:E,F:F)</f>
        <v>0</v>
      </c>
      <c r="H2458" s="42" t="str">
        <f>IFERROR(SUMIFS('Audit Raw data'!BZ:BZ,'Audit Raw data'!J:J,A:A,'Audit Raw data'!E:E,F:F)/G2458,"-")</f>
        <v>-</v>
      </c>
      <c r="I2458">
        <f>COUNTIFS('Audit Raw data'!AM:AM,"Yes",'Audit Raw data'!J:J,A:A,'Audit Raw data'!E:E,'Day wise agent'!F:F)</f>
        <v>0</v>
      </c>
      <c r="J2458">
        <f>COUNTIFS('Audit Raw data'!AM:AM,"NO",'Audit Raw data'!J:J,A:A,'Audit Raw data'!E:E,'Day wise agent'!F:F)</f>
        <v>0</v>
      </c>
      <c r="K2458" s="12" t="str">
        <f t="shared" si="38"/>
        <v xml:space="preserve"> </v>
      </c>
    </row>
    <row r="2459" spans="3:11" x14ac:dyDescent="0.35">
      <c r="C2459" s="32"/>
      <c r="F2459" s="32"/>
      <c r="G2459">
        <f>COUNTIFS('Audit Raw data'!J:J,A:A,'Audit Raw data'!E:E,F:F)</f>
        <v>0</v>
      </c>
      <c r="H2459" s="42" t="str">
        <f>IFERROR(SUMIFS('Audit Raw data'!BZ:BZ,'Audit Raw data'!J:J,A:A,'Audit Raw data'!E:E,F:F)/G2459,"-")</f>
        <v>-</v>
      </c>
      <c r="I2459">
        <f>COUNTIFS('Audit Raw data'!AM:AM,"Yes",'Audit Raw data'!J:J,A:A,'Audit Raw data'!E:E,'Day wise agent'!F:F)</f>
        <v>0</v>
      </c>
      <c r="J2459">
        <f>COUNTIFS('Audit Raw data'!AM:AM,"NO",'Audit Raw data'!J:J,A:A,'Audit Raw data'!E:E,'Day wise agent'!F:F)</f>
        <v>0</v>
      </c>
      <c r="K2459" s="12" t="str">
        <f t="shared" si="38"/>
        <v xml:space="preserve"> </v>
      </c>
    </row>
    <row r="2460" spans="3:11" x14ac:dyDescent="0.35">
      <c r="C2460" s="32"/>
      <c r="F2460" s="32"/>
      <c r="G2460">
        <f>COUNTIFS('Audit Raw data'!J:J,A:A,'Audit Raw data'!E:E,F:F)</f>
        <v>0</v>
      </c>
      <c r="H2460" s="42" t="str">
        <f>IFERROR(SUMIFS('Audit Raw data'!BZ:BZ,'Audit Raw data'!J:J,A:A,'Audit Raw data'!E:E,F:F)/G2460,"-")</f>
        <v>-</v>
      </c>
      <c r="I2460">
        <f>COUNTIFS('Audit Raw data'!AM:AM,"Yes",'Audit Raw data'!J:J,A:A,'Audit Raw data'!E:E,'Day wise agent'!F:F)</f>
        <v>0</v>
      </c>
      <c r="J2460">
        <f>COUNTIFS('Audit Raw data'!AM:AM,"NO",'Audit Raw data'!J:J,A:A,'Audit Raw data'!E:E,'Day wise agent'!F:F)</f>
        <v>0</v>
      </c>
      <c r="K2460" s="12" t="str">
        <f t="shared" si="38"/>
        <v xml:space="preserve"> </v>
      </c>
    </row>
    <row r="2461" spans="3:11" x14ac:dyDescent="0.35">
      <c r="C2461" s="32"/>
      <c r="F2461" s="32"/>
      <c r="G2461">
        <f>COUNTIFS('Audit Raw data'!J:J,A:A,'Audit Raw data'!E:E,F:F)</f>
        <v>0</v>
      </c>
      <c r="H2461" s="42" t="str">
        <f>IFERROR(SUMIFS('Audit Raw data'!BZ:BZ,'Audit Raw data'!J:J,A:A,'Audit Raw data'!E:E,F:F)/G2461,"-")</f>
        <v>-</v>
      </c>
      <c r="I2461">
        <f>COUNTIFS('Audit Raw data'!AM:AM,"Yes",'Audit Raw data'!J:J,A:A,'Audit Raw data'!E:E,'Day wise agent'!F:F)</f>
        <v>0</v>
      </c>
      <c r="J2461">
        <f>COUNTIFS('Audit Raw data'!AM:AM,"NO",'Audit Raw data'!J:J,A:A,'Audit Raw data'!E:E,'Day wise agent'!F:F)</f>
        <v>0</v>
      </c>
      <c r="K2461" s="12" t="str">
        <f t="shared" si="38"/>
        <v xml:space="preserve"> </v>
      </c>
    </row>
    <row r="2462" spans="3:11" x14ac:dyDescent="0.35">
      <c r="C2462" s="32"/>
      <c r="F2462" s="32"/>
      <c r="G2462">
        <f>COUNTIFS('Audit Raw data'!J:J,A:A,'Audit Raw data'!E:E,F:F)</f>
        <v>0</v>
      </c>
      <c r="H2462" s="42" t="str">
        <f>IFERROR(SUMIFS('Audit Raw data'!BZ:BZ,'Audit Raw data'!J:J,A:A,'Audit Raw data'!E:E,F:F)/G2462,"-")</f>
        <v>-</v>
      </c>
      <c r="I2462">
        <f>COUNTIFS('Audit Raw data'!AM:AM,"Yes",'Audit Raw data'!J:J,A:A,'Audit Raw data'!E:E,'Day wise agent'!F:F)</f>
        <v>0</v>
      </c>
      <c r="J2462">
        <f>COUNTIFS('Audit Raw data'!AM:AM,"NO",'Audit Raw data'!J:J,A:A,'Audit Raw data'!E:E,'Day wise agent'!F:F)</f>
        <v>0</v>
      </c>
      <c r="K2462" s="12" t="str">
        <f t="shared" si="38"/>
        <v xml:space="preserve"> </v>
      </c>
    </row>
    <row r="2463" spans="3:11" x14ac:dyDescent="0.35">
      <c r="C2463" s="32"/>
      <c r="F2463" s="32"/>
      <c r="G2463">
        <f>COUNTIFS('Audit Raw data'!J:J,A:A,'Audit Raw data'!E:E,F:F)</f>
        <v>0</v>
      </c>
      <c r="H2463" s="42" t="str">
        <f>IFERROR(SUMIFS('Audit Raw data'!BZ:BZ,'Audit Raw data'!J:J,A:A,'Audit Raw data'!E:E,F:F)/G2463,"-")</f>
        <v>-</v>
      </c>
      <c r="I2463">
        <f>COUNTIFS('Audit Raw data'!AM:AM,"Yes",'Audit Raw data'!J:J,A:A,'Audit Raw data'!E:E,'Day wise agent'!F:F)</f>
        <v>0</v>
      </c>
      <c r="J2463">
        <f>COUNTIFS('Audit Raw data'!AM:AM,"NO",'Audit Raw data'!J:J,A:A,'Audit Raw data'!E:E,'Day wise agent'!F:F)</f>
        <v>0</v>
      </c>
      <c r="K2463" s="12" t="str">
        <f t="shared" si="38"/>
        <v xml:space="preserve"> </v>
      </c>
    </row>
    <row r="2464" spans="3:11" x14ac:dyDescent="0.35">
      <c r="C2464" s="32"/>
      <c r="F2464" s="32"/>
      <c r="G2464">
        <f>COUNTIFS('Audit Raw data'!J:J,A:A,'Audit Raw data'!E:E,F:F)</f>
        <v>0</v>
      </c>
      <c r="H2464" s="42" t="str">
        <f>IFERROR(SUMIFS('Audit Raw data'!BZ:BZ,'Audit Raw data'!J:J,A:A,'Audit Raw data'!E:E,F:F)/G2464,"-")</f>
        <v>-</v>
      </c>
      <c r="I2464">
        <f>COUNTIFS('Audit Raw data'!AM:AM,"Yes",'Audit Raw data'!J:J,A:A,'Audit Raw data'!E:E,'Day wise agent'!F:F)</f>
        <v>0</v>
      </c>
      <c r="J2464">
        <f>COUNTIFS('Audit Raw data'!AM:AM,"NO",'Audit Raw data'!J:J,A:A,'Audit Raw data'!E:E,'Day wise agent'!F:F)</f>
        <v>0</v>
      </c>
      <c r="K2464" s="12" t="str">
        <f t="shared" si="38"/>
        <v xml:space="preserve"> </v>
      </c>
    </row>
    <row r="2465" spans="3:11" x14ac:dyDescent="0.35">
      <c r="C2465" s="32"/>
      <c r="F2465" s="32"/>
      <c r="G2465">
        <f>COUNTIFS('Audit Raw data'!J:J,A:A,'Audit Raw data'!E:E,F:F)</f>
        <v>0</v>
      </c>
      <c r="H2465" s="42" t="str">
        <f>IFERROR(SUMIFS('Audit Raw data'!BZ:BZ,'Audit Raw data'!J:J,A:A,'Audit Raw data'!E:E,F:F)/G2465,"-")</f>
        <v>-</v>
      </c>
      <c r="I2465">
        <f>COUNTIFS('Audit Raw data'!AM:AM,"Yes",'Audit Raw data'!J:J,A:A,'Audit Raw data'!E:E,'Day wise agent'!F:F)</f>
        <v>0</v>
      </c>
      <c r="J2465">
        <f>COUNTIFS('Audit Raw data'!AM:AM,"NO",'Audit Raw data'!J:J,A:A,'Audit Raw data'!E:E,'Day wise agent'!F:F)</f>
        <v>0</v>
      </c>
      <c r="K2465" s="12" t="str">
        <f t="shared" si="38"/>
        <v xml:space="preserve"> </v>
      </c>
    </row>
    <row r="2466" spans="3:11" x14ac:dyDescent="0.35">
      <c r="C2466" s="32"/>
      <c r="F2466" s="32"/>
      <c r="G2466">
        <f>COUNTIFS('Audit Raw data'!J:J,A:A,'Audit Raw data'!E:E,F:F)</f>
        <v>0</v>
      </c>
      <c r="H2466" s="42" t="str">
        <f>IFERROR(SUMIFS('Audit Raw data'!BZ:BZ,'Audit Raw data'!J:J,A:A,'Audit Raw data'!E:E,F:F)/G2466,"-")</f>
        <v>-</v>
      </c>
      <c r="I2466">
        <f>COUNTIFS('Audit Raw data'!AM:AM,"Yes",'Audit Raw data'!J:J,A:A,'Audit Raw data'!E:E,'Day wise agent'!F:F)</f>
        <v>0</v>
      </c>
      <c r="J2466">
        <f>COUNTIFS('Audit Raw data'!AM:AM,"NO",'Audit Raw data'!J:J,A:A,'Audit Raw data'!E:E,'Day wise agent'!F:F)</f>
        <v>0</v>
      </c>
      <c r="K2466" s="12" t="str">
        <f t="shared" si="38"/>
        <v xml:space="preserve"> </v>
      </c>
    </row>
    <row r="2467" spans="3:11" x14ac:dyDescent="0.35">
      <c r="C2467" s="32"/>
      <c r="F2467" s="32"/>
      <c r="G2467">
        <f>COUNTIFS('Audit Raw data'!J:J,A:A,'Audit Raw data'!E:E,F:F)</f>
        <v>0</v>
      </c>
      <c r="H2467" s="42" t="str">
        <f>IFERROR(SUMIFS('Audit Raw data'!BZ:BZ,'Audit Raw data'!J:J,A:A,'Audit Raw data'!E:E,F:F)/G2467,"-")</f>
        <v>-</v>
      </c>
      <c r="I2467">
        <f>COUNTIFS('Audit Raw data'!AM:AM,"Yes",'Audit Raw data'!J:J,A:A,'Audit Raw data'!E:E,'Day wise agent'!F:F)</f>
        <v>0</v>
      </c>
      <c r="J2467">
        <f>COUNTIFS('Audit Raw data'!AM:AM,"NO",'Audit Raw data'!J:J,A:A,'Audit Raw data'!E:E,'Day wise agent'!F:F)</f>
        <v>0</v>
      </c>
      <c r="K2467" s="12" t="str">
        <f t="shared" si="38"/>
        <v xml:space="preserve"> </v>
      </c>
    </row>
    <row r="2468" spans="3:11" x14ac:dyDescent="0.35">
      <c r="C2468" s="32"/>
      <c r="F2468" s="32"/>
      <c r="G2468">
        <f>COUNTIFS('Audit Raw data'!J:J,A:A,'Audit Raw data'!E:E,F:F)</f>
        <v>0</v>
      </c>
      <c r="H2468" s="42" t="str">
        <f>IFERROR(SUMIFS('Audit Raw data'!BZ:BZ,'Audit Raw data'!J:J,A:A,'Audit Raw data'!E:E,F:F)/G2468,"-")</f>
        <v>-</v>
      </c>
      <c r="I2468">
        <f>COUNTIFS('Audit Raw data'!AM:AM,"Yes",'Audit Raw data'!J:J,A:A,'Audit Raw data'!E:E,'Day wise agent'!F:F)</f>
        <v>0</v>
      </c>
      <c r="J2468">
        <f>COUNTIFS('Audit Raw data'!AM:AM,"NO",'Audit Raw data'!J:J,A:A,'Audit Raw data'!E:E,'Day wise agent'!F:F)</f>
        <v>0</v>
      </c>
      <c r="K2468" s="12" t="str">
        <f t="shared" si="38"/>
        <v xml:space="preserve"> </v>
      </c>
    </row>
    <row r="2469" spans="3:11" x14ac:dyDescent="0.35">
      <c r="C2469" s="32"/>
      <c r="F2469" s="32"/>
      <c r="G2469">
        <f>COUNTIFS('Audit Raw data'!J:J,A:A,'Audit Raw data'!E:E,F:F)</f>
        <v>0</v>
      </c>
      <c r="H2469" s="42" t="str">
        <f>IFERROR(SUMIFS('Audit Raw data'!BZ:BZ,'Audit Raw data'!J:J,A:A,'Audit Raw data'!E:E,F:F)/G2469,"-")</f>
        <v>-</v>
      </c>
      <c r="I2469">
        <f>COUNTIFS('Audit Raw data'!AM:AM,"Yes",'Audit Raw data'!J:J,A:A,'Audit Raw data'!E:E,'Day wise agent'!F:F)</f>
        <v>0</v>
      </c>
      <c r="J2469">
        <f>COUNTIFS('Audit Raw data'!AM:AM,"NO",'Audit Raw data'!J:J,A:A,'Audit Raw data'!E:E,'Day wise agent'!F:F)</f>
        <v>0</v>
      </c>
      <c r="K2469" s="12" t="str">
        <f t="shared" si="38"/>
        <v xml:space="preserve"> </v>
      </c>
    </row>
    <row r="2470" spans="3:11" x14ac:dyDescent="0.35">
      <c r="C2470" s="32"/>
      <c r="F2470" s="32"/>
      <c r="G2470">
        <f>COUNTIFS('Audit Raw data'!J:J,A:A,'Audit Raw data'!E:E,F:F)</f>
        <v>0</v>
      </c>
      <c r="H2470" s="42" t="str">
        <f>IFERROR(SUMIFS('Audit Raw data'!BZ:BZ,'Audit Raw data'!J:J,A:A,'Audit Raw data'!E:E,F:F)/G2470,"-")</f>
        <v>-</v>
      </c>
      <c r="I2470">
        <f>COUNTIFS('Audit Raw data'!AM:AM,"Yes",'Audit Raw data'!J:J,A:A,'Audit Raw data'!E:E,'Day wise agent'!F:F)</f>
        <v>0</v>
      </c>
      <c r="J2470">
        <f>COUNTIFS('Audit Raw data'!AM:AM,"NO",'Audit Raw data'!J:J,A:A,'Audit Raw data'!E:E,'Day wise agent'!F:F)</f>
        <v>0</v>
      </c>
      <c r="K2470" s="12" t="str">
        <f t="shared" si="38"/>
        <v xml:space="preserve"> </v>
      </c>
    </row>
    <row r="2471" spans="3:11" x14ac:dyDescent="0.35">
      <c r="C2471" s="32"/>
      <c r="F2471" s="32"/>
      <c r="G2471">
        <f>COUNTIFS('Audit Raw data'!J:J,A:A,'Audit Raw data'!E:E,F:F)</f>
        <v>0</v>
      </c>
      <c r="H2471" s="42" t="str">
        <f>IFERROR(SUMIFS('Audit Raw data'!BZ:BZ,'Audit Raw data'!J:J,A:A,'Audit Raw data'!E:E,F:F)/G2471,"-")</f>
        <v>-</v>
      </c>
      <c r="I2471">
        <f>COUNTIFS('Audit Raw data'!AM:AM,"Yes",'Audit Raw data'!J:J,A:A,'Audit Raw data'!E:E,'Day wise agent'!F:F)</f>
        <v>0</v>
      </c>
      <c r="J2471">
        <f>COUNTIFS('Audit Raw data'!AM:AM,"NO",'Audit Raw data'!J:J,A:A,'Audit Raw data'!E:E,'Day wise agent'!F:F)</f>
        <v>0</v>
      </c>
      <c r="K2471" s="12" t="str">
        <f t="shared" si="38"/>
        <v xml:space="preserve"> </v>
      </c>
    </row>
    <row r="2472" spans="3:11" x14ac:dyDescent="0.35">
      <c r="C2472" s="32"/>
      <c r="F2472" s="32"/>
      <c r="G2472">
        <f>COUNTIFS('Audit Raw data'!J:J,A:A,'Audit Raw data'!E:E,F:F)</f>
        <v>0</v>
      </c>
      <c r="H2472" s="42" t="str">
        <f>IFERROR(SUMIFS('Audit Raw data'!BZ:BZ,'Audit Raw data'!J:J,A:A,'Audit Raw data'!E:E,F:F)/G2472,"-")</f>
        <v>-</v>
      </c>
      <c r="I2472">
        <f>COUNTIFS('Audit Raw data'!AM:AM,"Yes",'Audit Raw data'!J:J,A:A,'Audit Raw data'!E:E,'Day wise agent'!F:F)</f>
        <v>0</v>
      </c>
      <c r="J2472">
        <f>COUNTIFS('Audit Raw data'!AM:AM,"NO",'Audit Raw data'!J:J,A:A,'Audit Raw data'!E:E,'Day wise agent'!F:F)</f>
        <v>0</v>
      </c>
      <c r="K2472" s="12" t="str">
        <f t="shared" si="38"/>
        <v xml:space="preserve"> </v>
      </c>
    </row>
    <row r="2473" spans="3:11" x14ac:dyDescent="0.35">
      <c r="C2473" s="32"/>
      <c r="F2473" s="32"/>
      <c r="G2473">
        <f>COUNTIFS('Audit Raw data'!J:J,A:A,'Audit Raw data'!E:E,F:F)</f>
        <v>0</v>
      </c>
      <c r="H2473" s="42" t="str">
        <f>IFERROR(SUMIFS('Audit Raw data'!BZ:BZ,'Audit Raw data'!J:J,A:A,'Audit Raw data'!E:E,F:F)/G2473,"-")</f>
        <v>-</v>
      </c>
      <c r="I2473">
        <f>COUNTIFS('Audit Raw data'!AM:AM,"Yes",'Audit Raw data'!J:J,A:A,'Audit Raw data'!E:E,'Day wise agent'!F:F)</f>
        <v>0</v>
      </c>
      <c r="J2473">
        <f>COUNTIFS('Audit Raw data'!AM:AM,"NO",'Audit Raw data'!J:J,A:A,'Audit Raw data'!E:E,'Day wise agent'!F:F)</f>
        <v>0</v>
      </c>
      <c r="K2473" s="12" t="str">
        <f t="shared" si="38"/>
        <v xml:space="preserve"> </v>
      </c>
    </row>
    <row r="2474" spans="3:11" x14ac:dyDescent="0.35">
      <c r="C2474" s="32"/>
      <c r="F2474" s="32"/>
      <c r="G2474">
        <f>COUNTIFS('Audit Raw data'!J:J,A:A,'Audit Raw data'!E:E,F:F)</f>
        <v>0</v>
      </c>
      <c r="H2474" s="42" t="str">
        <f>IFERROR(SUMIFS('Audit Raw data'!BZ:BZ,'Audit Raw data'!J:J,A:A,'Audit Raw data'!E:E,F:F)/G2474,"-")</f>
        <v>-</v>
      </c>
      <c r="I2474">
        <f>COUNTIFS('Audit Raw data'!AM:AM,"Yes",'Audit Raw data'!J:J,A:A,'Audit Raw data'!E:E,'Day wise agent'!F:F)</f>
        <v>0</v>
      </c>
      <c r="J2474">
        <f>COUNTIFS('Audit Raw data'!AM:AM,"NO",'Audit Raw data'!J:J,A:A,'Audit Raw data'!E:E,'Day wise agent'!F:F)</f>
        <v>0</v>
      </c>
      <c r="K2474" s="12" t="str">
        <f t="shared" si="38"/>
        <v xml:space="preserve"> </v>
      </c>
    </row>
    <row r="2475" spans="3:11" x14ac:dyDescent="0.35">
      <c r="C2475" s="32"/>
      <c r="F2475" s="32"/>
      <c r="G2475">
        <f>COUNTIFS('Audit Raw data'!J:J,A:A,'Audit Raw data'!E:E,F:F)</f>
        <v>0</v>
      </c>
      <c r="H2475" s="42" t="str">
        <f>IFERROR(SUMIFS('Audit Raw data'!BZ:BZ,'Audit Raw data'!J:J,A:A,'Audit Raw data'!E:E,F:F)/G2475,"-")</f>
        <v>-</v>
      </c>
      <c r="I2475">
        <f>COUNTIFS('Audit Raw data'!AM:AM,"Yes",'Audit Raw data'!J:J,A:A,'Audit Raw data'!E:E,'Day wise agent'!F:F)</f>
        <v>0</v>
      </c>
      <c r="J2475">
        <f>COUNTIFS('Audit Raw data'!AM:AM,"NO",'Audit Raw data'!J:J,A:A,'Audit Raw data'!E:E,'Day wise agent'!F:F)</f>
        <v>0</v>
      </c>
      <c r="K2475" s="12" t="str">
        <f t="shared" si="38"/>
        <v xml:space="preserve"> </v>
      </c>
    </row>
    <row r="2476" spans="3:11" x14ac:dyDescent="0.35">
      <c r="C2476" s="32"/>
      <c r="F2476" s="32"/>
      <c r="G2476">
        <f>COUNTIFS('Audit Raw data'!J:J,A:A,'Audit Raw data'!E:E,F:F)</f>
        <v>0</v>
      </c>
      <c r="H2476" s="42" t="str">
        <f>IFERROR(SUMIFS('Audit Raw data'!BZ:BZ,'Audit Raw data'!J:J,A:A,'Audit Raw data'!E:E,F:F)/G2476,"-")</f>
        <v>-</v>
      </c>
      <c r="I2476">
        <f>COUNTIFS('Audit Raw data'!AM:AM,"Yes",'Audit Raw data'!J:J,A:A,'Audit Raw data'!E:E,'Day wise agent'!F:F)</f>
        <v>0</v>
      </c>
      <c r="J2476">
        <f>COUNTIFS('Audit Raw data'!AM:AM,"NO",'Audit Raw data'!J:J,A:A,'Audit Raw data'!E:E,'Day wise agent'!F:F)</f>
        <v>0</v>
      </c>
      <c r="K2476" s="12" t="str">
        <f t="shared" si="38"/>
        <v xml:space="preserve"> </v>
      </c>
    </row>
    <row r="2477" spans="3:11" x14ac:dyDescent="0.35">
      <c r="C2477" s="32"/>
      <c r="F2477" s="32"/>
      <c r="G2477">
        <f>COUNTIFS('Audit Raw data'!J:J,A:A,'Audit Raw data'!E:E,F:F)</f>
        <v>0</v>
      </c>
      <c r="H2477" s="42" t="str">
        <f>IFERROR(SUMIFS('Audit Raw data'!BZ:BZ,'Audit Raw data'!J:J,A:A,'Audit Raw data'!E:E,F:F)/G2477,"-")</f>
        <v>-</v>
      </c>
      <c r="I2477">
        <f>COUNTIFS('Audit Raw data'!AM:AM,"Yes",'Audit Raw data'!J:J,A:A,'Audit Raw data'!E:E,'Day wise agent'!F:F)</f>
        <v>0</v>
      </c>
      <c r="J2477">
        <f>COUNTIFS('Audit Raw data'!AM:AM,"NO",'Audit Raw data'!J:J,A:A,'Audit Raw data'!E:E,'Day wise agent'!F:F)</f>
        <v>0</v>
      </c>
      <c r="K2477" s="12" t="str">
        <f t="shared" si="38"/>
        <v xml:space="preserve"> </v>
      </c>
    </row>
    <row r="2478" spans="3:11" x14ac:dyDescent="0.35">
      <c r="C2478" s="32"/>
      <c r="F2478" s="32"/>
      <c r="G2478">
        <f>COUNTIFS('Audit Raw data'!J:J,A:A,'Audit Raw data'!E:E,F:F)</f>
        <v>0</v>
      </c>
      <c r="H2478" s="42" t="str">
        <f>IFERROR(SUMIFS('Audit Raw data'!BZ:BZ,'Audit Raw data'!J:J,A:A,'Audit Raw data'!E:E,F:F)/G2478,"-")</f>
        <v>-</v>
      </c>
      <c r="I2478">
        <f>COUNTIFS('Audit Raw data'!AM:AM,"Yes",'Audit Raw data'!J:J,A:A,'Audit Raw data'!E:E,'Day wise agent'!F:F)</f>
        <v>0</v>
      </c>
      <c r="J2478">
        <f>COUNTIFS('Audit Raw data'!AM:AM,"NO",'Audit Raw data'!J:J,A:A,'Audit Raw data'!E:E,'Day wise agent'!F:F)</f>
        <v>0</v>
      </c>
      <c r="K2478" s="12" t="str">
        <f t="shared" si="38"/>
        <v xml:space="preserve"> </v>
      </c>
    </row>
    <row r="2479" spans="3:11" x14ac:dyDescent="0.35">
      <c r="C2479" s="32"/>
      <c r="F2479" s="32"/>
      <c r="G2479">
        <f>COUNTIFS('Audit Raw data'!J:J,A:A,'Audit Raw data'!E:E,F:F)</f>
        <v>0</v>
      </c>
      <c r="H2479" s="42" t="str">
        <f>IFERROR(SUMIFS('Audit Raw data'!BZ:BZ,'Audit Raw data'!J:J,A:A,'Audit Raw data'!E:E,F:F)/G2479,"-")</f>
        <v>-</v>
      </c>
      <c r="I2479">
        <f>COUNTIFS('Audit Raw data'!AM:AM,"Yes",'Audit Raw data'!J:J,A:A,'Audit Raw data'!E:E,'Day wise agent'!F:F)</f>
        <v>0</v>
      </c>
      <c r="J2479">
        <f>COUNTIFS('Audit Raw data'!AM:AM,"NO",'Audit Raw data'!J:J,A:A,'Audit Raw data'!E:E,'Day wise agent'!F:F)</f>
        <v>0</v>
      </c>
      <c r="K2479" s="12" t="str">
        <f t="shared" si="38"/>
        <v xml:space="preserve"> </v>
      </c>
    </row>
    <row r="2480" spans="3:11" x14ac:dyDescent="0.35">
      <c r="C2480" s="32"/>
      <c r="F2480" s="32"/>
      <c r="G2480">
        <f>COUNTIFS('Audit Raw data'!J:J,A:A,'Audit Raw data'!E:E,F:F)</f>
        <v>0</v>
      </c>
      <c r="H2480" s="42" t="str">
        <f>IFERROR(SUMIFS('Audit Raw data'!BZ:BZ,'Audit Raw data'!J:J,A:A,'Audit Raw data'!E:E,F:F)/G2480,"-")</f>
        <v>-</v>
      </c>
      <c r="I2480">
        <f>COUNTIFS('Audit Raw data'!AM:AM,"Yes",'Audit Raw data'!J:J,A:A,'Audit Raw data'!E:E,'Day wise agent'!F:F)</f>
        <v>0</v>
      </c>
      <c r="J2480">
        <f>COUNTIFS('Audit Raw data'!AM:AM,"NO",'Audit Raw data'!J:J,A:A,'Audit Raw data'!E:E,'Day wise agent'!F:F)</f>
        <v>0</v>
      </c>
      <c r="K2480" s="12" t="str">
        <f t="shared" si="38"/>
        <v xml:space="preserve"> </v>
      </c>
    </row>
    <row r="2481" spans="3:11" x14ac:dyDescent="0.35">
      <c r="C2481" s="32"/>
      <c r="F2481" s="32"/>
      <c r="G2481">
        <f>COUNTIFS('Audit Raw data'!J:J,A:A,'Audit Raw data'!E:E,F:F)</f>
        <v>0</v>
      </c>
      <c r="H2481" s="42" t="str">
        <f>IFERROR(SUMIFS('Audit Raw data'!BZ:BZ,'Audit Raw data'!J:J,A:A,'Audit Raw data'!E:E,F:F)/G2481,"-")</f>
        <v>-</v>
      </c>
      <c r="I2481">
        <f>COUNTIFS('Audit Raw data'!AM:AM,"Yes",'Audit Raw data'!J:J,A:A,'Audit Raw data'!E:E,'Day wise agent'!F:F)</f>
        <v>0</v>
      </c>
      <c r="J2481">
        <f>COUNTIFS('Audit Raw data'!AM:AM,"NO",'Audit Raw data'!J:J,A:A,'Audit Raw data'!E:E,'Day wise agent'!F:F)</f>
        <v>0</v>
      </c>
      <c r="K2481" s="12" t="str">
        <f t="shared" si="38"/>
        <v xml:space="preserve"> </v>
      </c>
    </row>
    <row r="2482" spans="3:11" x14ac:dyDescent="0.35">
      <c r="C2482" s="32"/>
      <c r="F2482" s="32"/>
      <c r="G2482">
        <f>COUNTIFS('Audit Raw data'!J:J,A:A,'Audit Raw data'!E:E,F:F)</f>
        <v>0</v>
      </c>
      <c r="H2482" s="42" t="str">
        <f>IFERROR(SUMIFS('Audit Raw data'!BZ:BZ,'Audit Raw data'!J:J,A:A,'Audit Raw data'!E:E,F:F)/G2482,"-")</f>
        <v>-</v>
      </c>
      <c r="I2482">
        <f>COUNTIFS('Audit Raw data'!AM:AM,"Yes",'Audit Raw data'!J:J,A:A,'Audit Raw data'!E:E,'Day wise agent'!F:F)</f>
        <v>0</v>
      </c>
      <c r="J2482">
        <f>COUNTIFS('Audit Raw data'!AM:AM,"NO",'Audit Raw data'!J:J,A:A,'Audit Raw data'!E:E,'Day wise agent'!F:F)</f>
        <v>0</v>
      </c>
      <c r="K2482" s="12" t="str">
        <f t="shared" si="38"/>
        <v xml:space="preserve"> </v>
      </c>
    </row>
    <row r="2483" spans="3:11" x14ac:dyDescent="0.35">
      <c r="C2483" s="32"/>
      <c r="F2483" s="32"/>
      <c r="G2483">
        <f>COUNTIFS('Audit Raw data'!J:J,A:A,'Audit Raw data'!E:E,F:F)</f>
        <v>0</v>
      </c>
      <c r="H2483" s="42" t="str">
        <f>IFERROR(SUMIFS('Audit Raw data'!BZ:BZ,'Audit Raw data'!J:J,A:A,'Audit Raw data'!E:E,F:F)/G2483,"-")</f>
        <v>-</v>
      </c>
      <c r="I2483">
        <f>COUNTIFS('Audit Raw data'!AM:AM,"Yes",'Audit Raw data'!J:J,A:A,'Audit Raw data'!E:E,'Day wise agent'!F:F)</f>
        <v>0</v>
      </c>
      <c r="J2483">
        <f>COUNTIFS('Audit Raw data'!AM:AM,"NO",'Audit Raw data'!J:J,A:A,'Audit Raw data'!E:E,'Day wise agent'!F:F)</f>
        <v>0</v>
      </c>
      <c r="K2483" s="12" t="str">
        <f t="shared" si="38"/>
        <v xml:space="preserve"> </v>
      </c>
    </row>
    <row r="2484" spans="3:11" x14ac:dyDescent="0.35">
      <c r="C2484" s="32"/>
      <c r="F2484" s="32"/>
      <c r="G2484">
        <f>COUNTIFS('Audit Raw data'!J:J,A:A,'Audit Raw data'!E:E,F:F)</f>
        <v>0</v>
      </c>
      <c r="H2484" s="42" t="str">
        <f>IFERROR(SUMIFS('Audit Raw data'!BZ:BZ,'Audit Raw data'!J:J,A:A,'Audit Raw data'!E:E,F:F)/G2484,"-")</f>
        <v>-</v>
      </c>
      <c r="I2484">
        <f>COUNTIFS('Audit Raw data'!AM:AM,"Yes",'Audit Raw data'!J:J,A:A,'Audit Raw data'!E:E,'Day wise agent'!F:F)</f>
        <v>0</v>
      </c>
      <c r="J2484">
        <f>COUNTIFS('Audit Raw data'!AM:AM,"NO",'Audit Raw data'!J:J,A:A,'Audit Raw data'!E:E,'Day wise agent'!F:F)</f>
        <v>0</v>
      </c>
      <c r="K2484" s="12" t="str">
        <f t="shared" si="38"/>
        <v xml:space="preserve"> </v>
      </c>
    </row>
    <row r="2485" spans="3:11" x14ac:dyDescent="0.35">
      <c r="C2485" s="32"/>
      <c r="F2485" s="32"/>
      <c r="G2485">
        <f>COUNTIFS('Audit Raw data'!J:J,A:A,'Audit Raw data'!E:E,F:F)</f>
        <v>0</v>
      </c>
      <c r="H2485" s="42" t="str">
        <f>IFERROR(SUMIFS('Audit Raw data'!BZ:BZ,'Audit Raw data'!J:J,A:A,'Audit Raw data'!E:E,F:F)/G2485,"-")</f>
        <v>-</v>
      </c>
      <c r="I2485">
        <f>COUNTIFS('Audit Raw data'!AM:AM,"Yes",'Audit Raw data'!J:J,A:A,'Audit Raw data'!E:E,'Day wise agent'!F:F)</f>
        <v>0</v>
      </c>
      <c r="J2485">
        <f>COUNTIFS('Audit Raw data'!AM:AM,"NO",'Audit Raw data'!J:J,A:A,'Audit Raw data'!E:E,'Day wise agent'!F:F)</f>
        <v>0</v>
      </c>
      <c r="K2485" s="12" t="str">
        <f t="shared" si="38"/>
        <v xml:space="preserve"> </v>
      </c>
    </row>
    <row r="2486" spans="3:11" x14ac:dyDescent="0.35">
      <c r="C2486" s="32"/>
      <c r="F2486" s="32"/>
      <c r="G2486">
        <f>COUNTIFS('Audit Raw data'!J:J,A:A,'Audit Raw data'!E:E,F:F)</f>
        <v>0</v>
      </c>
      <c r="H2486" s="42" t="str">
        <f>IFERROR(SUMIFS('Audit Raw data'!BZ:BZ,'Audit Raw data'!J:J,A:A,'Audit Raw data'!E:E,F:F)/G2486,"-")</f>
        <v>-</v>
      </c>
      <c r="I2486">
        <f>COUNTIFS('Audit Raw data'!AM:AM,"Yes",'Audit Raw data'!J:J,A:A,'Audit Raw data'!E:E,'Day wise agent'!F:F)</f>
        <v>0</v>
      </c>
      <c r="J2486">
        <f>COUNTIFS('Audit Raw data'!AM:AM,"NO",'Audit Raw data'!J:J,A:A,'Audit Raw data'!E:E,'Day wise agent'!F:F)</f>
        <v>0</v>
      </c>
      <c r="K2486" s="12" t="str">
        <f t="shared" si="38"/>
        <v xml:space="preserve"> </v>
      </c>
    </row>
    <row r="2487" spans="3:11" x14ac:dyDescent="0.35">
      <c r="C2487" s="32"/>
      <c r="F2487" s="32"/>
      <c r="G2487">
        <f>COUNTIFS('Audit Raw data'!J:J,A:A,'Audit Raw data'!E:E,F:F)</f>
        <v>0</v>
      </c>
      <c r="H2487" s="42" t="str">
        <f>IFERROR(SUMIFS('Audit Raw data'!BZ:BZ,'Audit Raw data'!J:J,A:A,'Audit Raw data'!E:E,F:F)/G2487,"-")</f>
        <v>-</v>
      </c>
      <c r="I2487">
        <f>COUNTIFS('Audit Raw data'!AM:AM,"Yes",'Audit Raw data'!J:J,A:A,'Audit Raw data'!E:E,'Day wise agent'!F:F)</f>
        <v>0</v>
      </c>
      <c r="J2487">
        <f>COUNTIFS('Audit Raw data'!AM:AM,"NO",'Audit Raw data'!J:J,A:A,'Audit Raw data'!E:E,'Day wise agent'!F:F)</f>
        <v>0</v>
      </c>
      <c r="K2487" s="12" t="str">
        <f t="shared" si="38"/>
        <v xml:space="preserve"> </v>
      </c>
    </row>
    <row r="2488" spans="3:11" x14ac:dyDescent="0.35">
      <c r="C2488" s="32"/>
      <c r="F2488" s="32"/>
      <c r="G2488">
        <f>COUNTIFS('Audit Raw data'!J:J,A:A,'Audit Raw data'!E:E,F:F)</f>
        <v>0</v>
      </c>
      <c r="H2488" s="42" t="str">
        <f>IFERROR(SUMIFS('Audit Raw data'!BZ:BZ,'Audit Raw data'!J:J,A:A,'Audit Raw data'!E:E,F:F)/G2488,"-")</f>
        <v>-</v>
      </c>
      <c r="I2488">
        <f>COUNTIFS('Audit Raw data'!AM:AM,"Yes",'Audit Raw data'!J:J,A:A,'Audit Raw data'!E:E,'Day wise agent'!F:F)</f>
        <v>0</v>
      </c>
      <c r="J2488">
        <f>COUNTIFS('Audit Raw data'!AM:AM,"NO",'Audit Raw data'!J:J,A:A,'Audit Raw data'!E:E,'Day wise agent'!F:F)</f>
        <v>0</v>
      </c>
      <c r="K2488" s="12" t="str">
        <f t="shared" si="38"/>
        <v xml:space="preserve"> </v>
      </c>
    </row>
    <row r="2489" spans="3:11" x14ac:dyDescent="0.35">
      <c r="C2489" s="32"/>
      <c r="F2489" s="32"/>
      <c r="G2489">
        <f>COUNTIFS('Audit Raw data'!J:J,A:A,'Audit Raw data'!E:E,F:F)</f>
        <v>0</v>
      </c>
      <c r="H2489" s="42" t="str">
        <f>IFERROR(SUMIFS('Audit Raw data'!BZ:BZ,'Audit Raw data'!J:J,A:A,'Audit Raw data'!E:E,F:F)/G2489,"-")</f>
        <v>-</v>
      </c>
      <c r="I2489">
        <f>COUNTIFS('Audit Raw data'!AM:AM,"Yes",'Audit Raw data'!J:J,A:A,'Audit Raw data'!E:E,'Day wise agent'!F:F)</f>
        <v>0</v>
      </c>
      <c r="J2489">
        <f>COUNTIFS('Audit Raw data'!AM:AM,"NO",'Audit Raw data'!J:J,A:A,'Audit Raw data'!E:E,'Day wise agent'!F:F)</f>
        <v>0</v>
      </c>
      <c r="K2489" s="12" t="str">
        <f t="shared" si="38"/>
        <v xml:space="preserve"> </v>
      </c>
    </row>
    <row r="2490" spans="3:11" x14ac:dyDescent="0.35">
      <c r="C2490" s="32"/>
      <c r="F2490" s="32"/>
      <c r="G2490">
        <f>COUNTIFS('Audit Raw data'!J:J,A:A,'Audit Raw data'!E:E,F:F)</f>
        <v>0</v>
      </c>
      <c r="H2490" s="42" t="str">
        <f>IFERROR(SUMIFS('Audit Raw data'!BZ:BZ,'Audit Raw data'!J:J,A:A,'Audit Raw data'!E:E,F:F)/G2490,"-")</f>
        <v>-</v>
      </c>
      <c r="I2490">
        <f>COUNTIFS('Audit Raw data'!AM:AM,"Yes",'Audit Raw data'!J:J,A:A,'Audit Raw data'!E:E,'Day wise agent'!F:F)</f>
        <v>0</v>
      </c>
      <c r="J2490">
        <f>COUNTIFS('Audit Raw data'!AM:AM,"NO",'Audit Raw data'!J:J,A:A,'Audit Raw data'!E:E,'Day wise agent'!F:F)</f>
        <v>0</v>
      </c>
      <c r="K2490" s="12" t="str">
        <f t="shared" si="38"/>
        <v xml:space="preserve"> </v>
      </c>
    </row>
    <row r="2491" spans="3:11" x14ac:dyDescent="0.35">
      <c r="C2491" s="32"/>
      <c r="F2491" s="32"/>
      <c r="G2491">
        <f>COUNTIFS('Audit Raw data'!J:J,A:A,'Audit Raw data'!E:E,F:F)</f>
        <v>0</v>
      </c>
      <c r="H2491" s="42" t="str">
        <f>IFERROR(SUMIFS('Audit Raw data'!BZ:BZ,'Audit Raw data'!J:J,A:A,'Audit Raw data'!E:E,F:F)/G2491,"-")</f>
        <v>-</v>
      </c>
      <c r="I2491">
        <f>COUNTIFS('Audit Raw data'!AM:AM,"Yes",'Audit Raw data'!J:J,A:A,'Audit Raw data'!E:E,'Day wise agent'!F:F)</f>
        <v>0</v>
      </c>
      <c r="J2491">
        <f>COUNTIFS('Audit Raw data'!AM:AM,"NO",'Audit Raw data'!J:J,A:A,'Audit Raw data'!E:E,'Day wise agent'!F:F)</f>
        <v>0</v>
      </c>
      <c r="K2491" s="12" t="str">
        <f t="shared" si="38"/>
        <v xml:space="preserve"> </v>
      </c>
    </row>
    <row r="2492" spans="3:11" x14ac:dyDescent="0.35">
      <c r="C2492" s="32"/>
      <c r="F2492" s="32"/>
      <c r="G2492">
        <f>COUNTIFS('Audit Raw data'!J:J,A:A,'Audit Raw data'!E:E,F:F)</f>
        <v>0</v>
      </c>
      <c r="H2492" s="42" t="str">
        <f>IFERROR(SUMIFS('Audit Raw data'!BZ:BZ,'Audit Raw data'!J:J,A:A,'Audit Raw data'!E:E,F:F)/G2492,"-")</f>
        <v>-</v>
      </c>
      <c r="I2492">
        <f>COUNTIFS('Audit Raw data'!AM:AM,"Yes",'Audit Raw data'!J:J,A:A,'Audit Raw data'!E:E,'Day wise agent'!F:F)</f>
        <v>0</v>
      </c>
      <c r="J2492">
        <f>COUNTIFS('Audit Raw data'!AM:AM,"NO",'Audit Raw data'!J:J,A:A,'Audit Raw data'!E:E,'Day wise agent'!F:F)</f>
        <v>0</v>
      </c>
      <c r="K2492" s="12" t="str">
        <f t="shared" si="38"/>
        <v xml:space="preserve"> </v>
      </c>
    </row>
    <row r="2493" spans="3:11" x14ac:dyDescent="0.35">
      <c r="C2493" s="32"/>
      <c r="F2493" s="32"/>
      <c r="G2493">
        <f>COUNTIFS('Audit Raw data'!J:J,A:A,'Audit Raw data'!E:E,F:F)</f>
        <v>0</v>
      </c>
      <c r="H2493" s="42" t="str">
        <f>IFERROR(SUMIFS('Audit Raw data'!BZ:BZ,'Audit Raw data'!J:J,A:A,'Audit Raw data'!E:E,F:F)/G2493,"-")</f>
        <v>-</v>
      </c>
      <c r="I2493">
        <f>COUNTIFS('Audit Raw data'!AM:AM,"Yes",'Audit Raw data'!J:J,A:A,'Audit Raw data'!E:E,'Day wise agent'!F:F)</f>
        <v>0</v>
      </c>
      <c r="J2493">
        <f>COUNTIFS('Audit Raw data'!AM:AM,"NO",'Audit Raw data'!J:J,A:A,'Audit Raw data'!E:E,'Day wise agent'!F:F)</f>
        <v>0</v>
      </c>
      <c r="K2493" s="12" t="str">
        <f t="shared" si="38"/>
        <v xml:space="preserve"> </v>
      </c>
    </row>
    <row r="2494" spans="3:11" x14ac:dyDescent="0.35">
      <c r="C2494" s="32"/>
      <c r="F2494" s="32"/>
      <c r="G2494">
        <f>COUNTIFS('Audit Raw data'!J:J,A:A,'Audit Raw data'!E:E,F:F)</f>
        <v>0</v>
      </c>
      <c r="H2494" s="42" t="str">
        <f>IFERROR(SUMIFS('Audit Raw data'!BZ:BZ,'Audit Raw data'!J:J,A:A,'Audit Raw data'!E:E,F:F)/G2494,"-")</f>
        <v>-</v>
      </c>
      <c r="I2494">
        <f>COUNTIFS('Audit Raw data'!AM:AM,"Yes",'Audit Raw data'!J:J,A:A,'Audit Raw data'!E:E,'Day wise agent'!F:F)</f>
        <v>0</v>
      </c>
      <c r="J2494">
        <f>COUNTIFS('Audit Raw data'!AM:AM,"NO",'Audit Raw data'!J:J,A:A,'Audit Raw data'!E:E,'Day wise agent'!F:F)</f>
        <v>0</v>
      </c>
      <c r="K2494" s="12" t="str">
        <f t="shared" si="38"/>
        <v xml:space="preserve"> </v>
      </c>
    </row>
    <row r="2495" spans="3:11" x14ac:dyDescent="0.35">
      <c r="C2495" s="32"/>
      <c r="F2495" s="32"/>
      <c r="G2495">
        <f>COUNTIFS('Audit Raw data'!J:J,A:A,'Audit Raw data'!E:E,F:F)</f>
        <v>0</v>
      </c>
      <c r="H2495" s="42" t="str">
        <f>IFERROR(SUMIFS('Audit Raw data'!BZ:BZ,'Audit Raw data'!J:J,A:A,'Audit Raw data'!E:E,F:F)/G2495,"-")</f>
        <v>-</v>
      </c>
      <c r="I2495">
        <f>COUNTIFS('Audit Raw data'!AM:AM,"Yes",'Audit Raw data'!J:J,A:A,'Audit Raw data'!E:E,'Day wise agent'!F:F)</f>
        <v>0</v>
      </c>
      <c r="J2495">
        <f>COUNTIFS('Audit Raw data'!AM:AM,"NO",'Audit Raw data'!J:J,A:A,'Audit Raw data'!E:E,'Day wise agent'!F:F)</f>
        <v>0</v>
      </c>
      <c r="K2495" s="12" t="str">
        <f t="shared" si="38"/>
        <v xml:space="preserve"> </v>
      </c>
    </row>
    <row r="2496" spans="3:11" x14ac:dyDescent="0.35">
      <c r="C2496" s="32"/>
      <c r="F2496" s="32"/>
      <c r="G2496">
        <f>COUNTIFS('Audit Raw data'!J:J,A:A,'Audit Raw data'!E:E,F:F)</f>
        <v>0</v>
      </c>
      <c r="H2496" s="42" t="str">
        <f>IFERROR(SUMIFS('Audit Raw data'!BZ:BZ,'Audit Raw data'!J:J,A:A,'Audit Raw data'!E:E,F:F)/G2496,"-")</f>
        <v>-</v>
      </c>
      <c r="I2496">
        <f>COUNTIFS('Audit Raw data'!AM:AM,"Yes",'Audit Raw data'!J:J,A:A,'Audit Raw data'!E:E,'Day wise agent'!F:F)</f>
        <v>0</v>
      </c>
      <c r="J2496">
        <f>COUNTIFS('Audit Raw data'!AM:AM,"NO",'Audit Raw data'!J:J,A:A,'Audit Raw data'!E:E,'Day wise agent'!F:F)</f>
        <v>0</v>
      </c>
      <c r="K2496" s="12" t="str">
        <f t="shared" si="38"/>
        <v xml:space="preserve"> </v>
      </c>
    </row>
    <row r="2497" spans="3:11" x14ac:dyDescent="0.35">
      <c r="C2497" s="32"/>
      <c r="F2497" s="32"/>
      <c r="G2497">
        <f>COUNTIFS('Audit Raw data'!J:J,A:A,'Audit Raw data'!E:E,F:F)</f>
        <v>0</v>
      </c>
      <c r="H2497" s="42" t="str">
        <f>IFERROR(SUMIFS('Audit Raw data'!BZ:BZ,'Audit Raw data'!J:J,A:A,'Audit Raw data'!E:E,F:F)/G2497,"-")</f>
        <v>-</v>
      </c>
      <c r="I2497">
        <f>COUNTIFS('Audit Raw data'!AM:AM,"Yes",'Audit Raw data'!J:J,A:A,'Audit Raw data'!E:E,'Day wise agent'!F:F)</f>
        <v>0</v>
      </c>
      <c r="J2497">
        <f>COUNTIFS('Audit Raw data'!AM:AM,"NO",'Audit Raw data'!J:J,A:A,'Audit Raw data'!E:E,'Day wise agent'!F:F)</f>
        <v>0</v>
      </c>
      <c r="K2497" s="12" t="str">
        <f t="shared" si="38"/>
        <v xml:space="preserve"> </v>
      </c>
    </row>
    <row r="2498" spans="3:11" x14ac:dyDescent="0.35">
      <c r="C2498" s="32"/>
      <c r="F2498" s="32"/>
      <c r="G2498">
        <f>COUNTIFS('Audit Raw data'!J:J,A:A,'Audit Raw data'!E:E,F:F)</f>
        <v>0</v>
      </c>
      <c r="H2498" s="42" t="str">
        <f>IFERROR(SUMIFS('Audit Raw data'!BZ:BZ,'Audit Raw data'!J:J,A:A,'Audit Raw data'!E:E,F:F)/G2498,"-")</f>
        <v>-</v>
      </c>
      <c r="I2498">
        <f>COUNTIFS('Audit Raw data'!AM:AM,"Yes",'Audit Raw data'!J:J,A:A,'Audit Raw data'!E:E,'Day wise agent'!F:F)</f>
        <v>0</v>
      </c>
      <c r="J2498">
        <f>COUNTIFS('Audit Raw data'!AM:AM,"NO",'Audit Raw data'!J:J,A:A,'Audit Raw data'!E:E,'Day wise agent'!F:F)</f>
        <v>0</v>
      </c>
      <c r="K2498" s="12" t="str">
        <f t="shared" si="38"/>
        <v xml:space="preserve"> </v>
      </c>
    </row>
    <row r="2499" spans="3:11" x14ac:dyDescent="0.35">
      <c r="C2499" s="32"/>
      <c r="F2499" s="32"/>
      <c r="G2499">
        <f>COUNTIFS('Audit Raw data'!J:J,A:A,'Audit Raw data'!E:E,F:F)</f>
        <v>0</v>
      </c>
      <c r="H2499" s="42" t="str">
        <f>IFERROR(SUMIFS('Audit Raw data'!BZ:BZ,'Audit Raw data'!J:J,A:A,'Audit Raw data'!E:E,F:F)/G2499,"-")</f>
        <v>-</v>
      </c>
      <c r="I2499">
        <f>COUNTIFS('Audit Raw data'!AM:AM,"Yes",'Audit Raw data'!J:J,A:A,'Audit Raw data'!E:E,'Day wise agent'!F:F)</f>
        <v>0</v>
      </c>
      <c r="J2499">
        <f>COUNTIFS('Audit Raw data'!AM:AM,"NO",'Audit Raw data'!J:J,A:A,'Audit Raw data'!E:E,'Day wise agent'!F:F)</f>
        <v>0</v>
      </c>
      <c r="K2499" s="12" t="str">
        <f t="shared" ref="K2499:K2562" si="39">IFERROR(I2499/G2499," ")</f>
        <v xml:space="preserve"> </v>
      </c>
    </row>
    <row r="2500" spans="3:11" x14ac:dyDescent="0.35">
      <c r="C2500" s="32"/>
      <c r="F2500" s="32"/>
      <c r="G2500">
        <f>COUNTIFS('Audit Raw data'!J:J,A:A,'Audit Raw data'!E:E,F:F)</f>
        <v>0</v>
      </c>
      <c r="H2500" s="42" t="str">
        <f>IFERROR(SUMIFS('Audit Raw data'!BZ:BZ,'Audit Raw data'!J:J,A:A,'Audit Raw data'!E:E,F:F)/G2500,"-")</f>
        <v>-</v>
      </c>
      <c r="I2500">
        <f>COUNTIFS('Audit Raw data'!AM:AM,"Yes",'Audit Raw data'!J:J,A:A,'Audit Raw data'!E:E,'Day wise agent'!F:F)</f>
        <v>0</v>
      </c>
      <c r="J2500">
        <f>COUNTIFS('Audit Raw data'!AM:AM,"NO",'Audit Raw data'!J:J,A:A,'Audit Raw data'!E:E,'Day wise agent'!F:F)</f>
        <v>0</v>
      </c>
      <c r="K2500" s="12" t="str">
        <f t="shared" si="39"/>
        <v xml:space="preserve"> </v>
      </c>
    </row>
    <row r="2501" spans="3:11" x14ac:dyDescent="0.35">
      <c r="C2501" s="32"/>
      <c r="F2501" s="32"/>
      <c r="G2501">
        <f>COUNTIFS('Audit Raw data'!J:J,A:A,'Audit Raw data'!E:E,F:F)</f>
        <v>0</v>
      </c>
      <c r="H2501" s="42" t="str">
        <f>IFERROR(SUMIFS('Audit Raw data'!BZ:BZ,'Audit Raw data'!J:J,A:A,'Audit Raw data'!E:E,F:F)/G2501,"-")</f>
        <v>-</v>
      </c>
      <c r="I2501">
        <f>COUNTIFS('Audit Raw data'!AM:AM,"Yes",'Audit Raw data'!J:J,A:A,'Audit Raw data'!E:E,'Day wise agent'!F:F)</f>
        <v>0</v>
      </c>
      <c r="J2501">
        <f>COUNTIFS('Audit Raw data'!AM:AM,"NO",'Audit Raw data'!J:J,A:A,'Audit Raw data'!E:E,'Day wise agent'!F:F)</f>
        <v>0</v>
      </c>
      <c r="K2501" s="12" t="str">
        <f t="shared" si="39"/>
        <v xml:space="preserve"> </v>
      </c>
    </row>
    <row r="2502" spans="3:11" x14ac:dyDescent="0.35">
      <c r="C2502" s="32"/>
      <c r="F2502" s="32"/>
      <c r="G2502">
        <f>COUNTIFS('Audit Raw data'!J:J,A:A,'Audit Raw data'!E:E,F:F)</f>
        <v>0</v>
      </c>
      <c r="H2502" s="42" t="str">
        <f>IFERROR(SUMIFS('Audit Raw data'!BZ:BZ,'Audit Raw data'!J:J,A:A,'Audit Raw data'!E:E,F:F)/G2502,"-")</f>
        <v>-</v>
      </c>
      <c r="I2502">
        <f>COUNTIFS('Audit Raw data'!AM:AM,"Yes",'Audit Raw data'!J:J,A:A,'Audit Raw data'!E:E,'Day wise agent'!F:F)</f>
        <v>0</v>
      </c>
      <c r="J2502">
        <f>COUNTIFS('Audit Raw data'!AM:AM,"NO",'Audit Raw data'!J:J,A:A,'Audit Raw data'!E:E,'Day wise agent'!F:F)</f>
        <v>0</v>
      </c>
      <c r="K2502" s="12" t="str">
        <f t="shared" si="39"/>
        <v xml:space="preserve"> </v>
      </c>
    </row>
    <row r="2503" spans="3:11" x14ac:dyDescent="0.35">
      <c r="C2503" s="32"/>
      <c r="F2503" s="32"/>
      <c r="G2503">
        <f>COUNTIFS('Audit Raw data'!J:J,A:A,'Audit Raw data'!E:E,F:F)</f>
        <v>0</v>
      </c>
      <c r="H2503" s="42" t="str">
        <f>IFERROR(SUMIFS('Audit Raw data'!BZ:BZ,'Audit Raw data'!J:J,A:A,'Audit Raw data'!E:E,F:F)/G2503,"-")</f>
        <v>-</v>
      </c>
      <c r="I2503">
        <f>COUNTIFS('Audit Raw data'!AM:AM,"Yes",'Audit Raw data'!J:J,A:A,'Audit Raw data'!E:E,'Day wise agent'!F:F)</f>
        <v>0</v>
      </c>
      <c r="J2503">
        <f>COUNTIFS('Audit Raw data'!AM:AM,"NO",'Audit Raw data'!J:J,A:A,'Audit Raw data'!E:E,'Day wise agent'!F:F)</f>
        <v>0</v>
      </c>
      <c r="K2503" s="12" t="str">
        <f t="shared" si="39"/>
        <v xml:space="preserve"> </v>
      </c>
    </row>
    <row r="2504" spans="3:11" x14ac:dyDescent="0.35">
      <c r="C2504" s="32"/>
      <c r="F2504" s="32"/>
      <c r="G2504">
        <f>COUNTIFS('Audit Raw data'!J:J,A:A,'Audit Raw data'!E:E,F:F)</f>
        <v>0</v>
      </c>
      <c r="H2504" s="42" t="str">
        <f>IFERROR(SUMIFS('Audit Raw data'!BZ:BZ,'Audit Raw data'!J:J,A:A,'Audit Raw data'!E:E,F:F)/G2504,"-")</f>
        <v>-</v>
      </c>
      <c r="I2504">
        <f>COUNTIFS('Audit Raw data'!AM:AM,"Yes",'Audit Raw data'!J:J,A:A,'Audit Raw data'!E:E,'Day wise agent'!F:F)</f>
        <v>0</v>
      </c>
      <c r="J2504">
        <f>COUNTIFS('Audit Raw data'!AM:AM,"NO",'Audit Raw data'!J:J,A:A,'Audit Raw data'!E:E,'Day wise agent'!F:F)</f>
        <v>0</v>
      </c>
      <c r="K2504" s="12" t="str">
        <f t="shared" si="39"/>
        <v xml:space="preserve"> </v>
      </c>
    </row>
    <row r="2505" spans="3:11" x14ac:dyDescent="0.35">
      <c r="C2505" s="32"/>
      <c r="F2505" s="32"/>
      <c r="G2505">
        <f>COUNTIFS('Audit Raw data'!J:J,A:A,'Audit Raw data'!E:E,F:F)</f>
        <v>0</v>
      </c>
      <c r="H2505" s="42" t="str">
        <f>IFERROR(SUMIFS('Audit Raw data'!BZ:BZ,'Audit Raw data'!J:J,A:A,'Audit Raw data'!E:E,F:F)/G2505,"-")</f>
        <v>-</v>
      </c>
      <c r="I2505">
        <f>COUNTIFS('Audit Raw data'!AM:AM,"Yes",'Audit Raw data'!J:J,A:A,'Audit Raw data'!E:E,'Day wise agent'!F:F)</f>
        <v>0</v>
      </c>
      <c r="J2505">
        <f>COUNTIFS('Audit Raw data'!AM:AM,"NO",'Audit Raw data'!J:J,A:A,'Audit Raw data'!E:E,'Day wise agent'!F:F)</f>
        <v>0</v>
      </c>
      <c r="K2505" s="12" t="str">
        <f t="shared" si="39"/>
        <v xml:space="preserve"> </v>
      </c>
    </row>
    <row r="2506" spans="3:11" x14ac:dyDescent="0.35">
      <c r="C2506" s="32"/>
      <c r="F2506" s="32"/>
      <c r="G2506">
        <f>COUNTIFS('Audit Raw data'!J:J,A:A,'Audit Raw data'!E:E,F:F)</f>
        <v>0</v>
      </c>
      <c r="H2506" s="42" t="str">
        <f>IFERROR(SUMIFS('Audit Raw data'!BZ:BZ,'Audit Raw data'!J:J,A:A,'Audit Raw data'!E:E,F:F)/G2506,"-")</f>
        <v>-</v>
      </c>
      <c r="I2506">
        <f>COUNTIFS('Audit Raw data'!AM:AM,"Yes",'Audit Raw data'!J:J,A:A,'Audit Raw data'!E:E,'Day wise agent'!F:F)</f>
        <v>0</v>
      </c>
      <c r="J2506">
        <f>COUNTIFS('Audit Raw data'!AM:AM,"NO",'Audit Raw data'!J:J,A:A,'Audit Raw data'!E:E,'Day wise agent'!F:F)</f>
        <v>0</v>
      </c>
      <c r="K2506" s="12" t="str">
        <f t="shared" si="39"/>
        <v xml:space="preserve"> </v>
      </c>
    </row>
    <row r="2507" spans="3:11" x14ac:dyDescent="0.35">
      <c r="C2507" s="32"/>
      <c r="F2507" s="32"/>
      <c r="G2507">
        <f>COUNTIFS('Audit Raw data'!J:J,A:A,'Audit Raw data'!E:E,F:F)</f>
        <v>0</v>
      </c>
      <c r="H2507" s="42" t="str">
        <f>IFERROR(SUMIFS('Audit Raw data'!BZ:BZ,'Audit Raw data'!J:J,A:A,'Audit Raw data'!E:E,F:F)/G2507,"-")</f>
        <v>-</v>
      </c>
      <c r="I2507">
        <f>COUNTIFS('Audit Raw data'!AM:AM,"Yes",'Audit Raw data'!J:J,A:A,'Audit Raw data'!E:E,'Day wise agent'!F:F)</f>
        <v>0</v>
      </c>
      <c r="J2507">
        <f>COUNTIFS('Audit Raw data'!AM:AM,"NO",'Audit Raw data'!J:J,A:A,'Audit Raw data'!E:E,'Day wise agent'!F:F)</f>
        <v>0</v>
      </c>
      <c r="K2507" s="12" t="str">
        <f t="shared" si="39"/>
        <v xml:space="preserve"> </v>
      </c>
    </row>
    <row r="2508" spans="3:11" x14ac:dyDescent="0.35">
      <c r="C2508" s="32"/>
      <c r="F2508" s="32"/>
      <c r="G2508">
        <f>COUNTIFS('Audit Raw data'!J:J,A:A,'Audit Raw data'!E:E,F:F)</f>
        <v>0</v>
      </c>
      <c r="H2508" s="42" t="str">
        <f>IFERROR(SUMIFS('Audit Raw data'!BZ:BZ,'Audit Raw data'!J:J,A:A,'Audit Raw data'!E:E,F:F)/G2508,"-")</f>
        <v>-</v>
      </c>
      <c r="I2508">
        <f>COUNTIFS('Audit Raw data'!AM:AM,"Yes",'Audit Raw data'!J:J,A:A,'Audit Raw data'!E:E,'Day wise agent'!F:F)</f>
        <v>0</v>
      </c>
      <c r="J2508">
        <f>COUNTIFS('Audit Raw data'!AM:AM,"NO",'Audit Raw data'!J:J,A:A,'Audit Raw data'!E:E,'Day wise agent'!F:F)</f>
        <v>0</v>
      </c>
      <c r="K2508" s="12" t="str">
        <f t="shared" si="39"/>
        <v xml:space="preserve"> </v>
      </c>
    </row>
    <row r="2509" spans="3:11" x14ac:dyDescent="0.35">
      <c r="C2509" s="32"/>
      <c r="F2509" s="32"/>
      <c r="G2509">
        <f>COUNTIFS('Audit Raw data'!J:J,A:A,'Audit Raw data'!E:E,F:F)</f>
        <v>0</v>
      </c>
      <c r="H2509" s="42" t="str">
        <f>IFERROR(SUMIFS('Audit Raw data'!BZ:BZ,'Audit Raw data'!J:J,A:A,'Audit Raw data'!E:E,F:F)/G2509,"-")</f>
        <v>-</v>
      </c>
      <c r="I2509">
        <f>COUNTIFS('Audit Raw data'!AM:AM,"Yes",'Audit Raw data'!J:J,A:A,'Audit Raw data'!E:E,'Day wise agent'!F:F)</f>
        <v>0</v>
      </c>
      <c r="J2509">
        <f>COUNTIFS('Audit Raw data'!AM:AM,"NO",'Audit Raw data'!J:J,A:A,'Audit Raw data'!E:E,'Day wise agent'!F:F)</f>
        <v>0</v>
      </c>
      <c r="K2509" s="12" t="str">
        <f t="shared" si="39"/>
        <v xml:space="preserve"> </v>
      </c>
    </row>
    <row r="2510" spans="3:11" x14ac:dyDescent="0.35">
      <c r="C2510" s="32"/>
      <c r="F2510" s="32"/>
      <c r="G2510">
        <f>COUNTIFS('Audit Raw data'!J:J,A:A,'Audit Raw data'!E:E,F:F)</f>
        <v>0</v>
      </c>
      <c r="H2510" s="42" t="str">
        <f>IFERROR(SUMIFS('Audit Raw data'!BZ:BZ,'Audit Raw data'!J:J,A:A,'Audit Raw data'!E:E,F:F)/G2510,"-")</f>
        <v>-</v>
      </c>
      <c r="I2510">
        <f>COUNTIFS('Audit Raw data'!AM:AM,"Yes",'Audit Raw data'!J:J,A:A,'Audit Raw data'!E:E,'Day wise agent'!F:F)</f>
        <v>0</v>
      </c>
      <c r="J2510">
        <f>COUNTIFS('Audit Raw data'!AM:AM,"NO",'Audit Raw data'!J:J,A:A,'Audit Raw data'!E:E,'Day wise agent'!F:F)</f>
        <v>0</v>
      </c>
      <c r="K2510" s="12" t="str">
        <f t="shared" si="39"/>
        <v xml:space="preserve"> </v>
      </c>
    </row>
    <row r="2511" spans="3:11" x14ac:dyDescent="0.35">
      <c r="C2511" s="32"/>
      <c r="F2511" s="32"/>
      <c r="G2511">
        <f>COUNTIFS('Audit Raw data'!J:J,A:A,'Audit Raw data'!E:E,F:F)</f>
        <v>0</v>
      </c>
      <c r="H2511" s="42" t="str">
        <f>IFERROR(SUMIFS('Audit Raw data'!BZ:BZ,'Audit Raw data'!J:J,A:A,'Audit Raw data'!E:E,F:F)/G2511,"-")</f>
        <v>-</v>
      </c>
      <c r="I2511">
        <f>COUNTIFS('Audit Raw data'!AM:AM,"Yes",'Audit Raw data'!J:J,A:A,'Audit Raw data'!E:E,'Day wise agent'!F:F)</f>
        <v>0</v>
      </c>
      <c r="J2511">
        <f>COUNTIFS('Audit Raw data'!AM:AM,"NO",'Audit Raw data'!J:J,A:A,'Audit Raw data'!E:E,'Day wise agent'!F:F)</f>
        <v>0</v>
      </c>
      <c r="K2511" s="12" t="str">
        <f t="shared" si="39"/>
        <v xml:space="preserve"> </v>
      </c>
    </row>
    <row r="2512" spans="3:11" x14ac:dyDescent="0.35">
      <c r="C2512" s="32"/>
      <c r="F2512" s="32"/>
      <c r="G2512">
        <f>COUNTIFS('Audit Raw data'!J:J,A:A,'Audit Raw data'!E:E,F:F)</f>
        <v>0</v>
      </c>
      <c r="H2512" s="42" t="str">
        <f>IFERROR(SUMIFS('Audit Raw data'!BZ:BZ,'Audit Raw data'!J:J,A:A,'Audit Raw data'!E:E,F:F)/G2512,"-")</f>
        <v>-</v>
      </c>
      <c r="I2512">
        <f>COUNTIFS('Audit Raw data'!AM:AM,"Yes",'Audit Raw data'!J:J,A:A,'Audit Raw data'!E:E,'Day wise agent'!F:F)</f>
        <v>0</v>
      </c>
      <c r="J2512">
        <f>COUNTIFS('Audit Raw data'!AM:AM,"NO",'Audit Raw data'!J:J,A:A,'Audit Raw data'!E:E,'Day wise agent'!F:F)</f>
        <v>0</v>
      </c>
      <c r="K2512" s="12" t="str">
        <f t="shared" si="39"/>
        <v xml:space="preserve"> </v>
      </c>
    </row>
    <row r="2513" spans="3:11" x14ac:dyDescent="0.35">
      <c r="C2513" s="32"/>
      <c r="F2513" s="32"/>
      <c r="G2513">
        <f>COUNTIFS('Audit Raw data'!J:J,A:A,'Audit Raw data'!E:E,F:F)</f>
        <v>0</v>
      </c>
      <c r="H2513" s="42" t="str">
        <f>IFERROR(SUMIFS('Audit Raw data'!BZ:BZ,'Audit Raw data'!J:J,A:A,'Audit Raw data'!E:E,F:F)/G2513,"-")</f>
        <v>-</v>
      </c>
      <c r="I2513">
        <f>COUNTIFS('Audit Raw data'!AM:AM,"Yes",'Audit Raw data'!J:J,A:A,'Audit Raw data'!E:E,'Day wise agent'!F:F)</f>
        <v>0</v>
      </c>
      <c r="J2513">
        <f>COUNTIFS('Audit Raw data'!AM:AM,"NO",'Audit Raw data'!J:J,A:A,'Audit Raw data'!E:E,'Day wise agent'!F:F)</f>
        <v>0</v>
      </c>
      <c r="K2513" s="12" t="str">
        <f t="shared" si="39"/>
        <v xml:space="preserve"> </v>
      </c>
    </row>
    <row r="2514" spans="3:11" x14ac:dyDescent="0.35">
      <c r="C2514" s="32"/>
      <c r="F2514" s="32"/>
      <c r="G2514">
        <f>COUNTIFS('Audit Raw data'!J:J,A:A,'Audit Raw data'!E:E,F:F)</f>
        <v>0</v>
      </c>
      <c r="H2514" s="42" t="str">
        <f>IFERROR(SUMIFS('Audit Raw data'!BZ:BZ,'Audit Raw data'!J:J,A:A,'Audit Raw data'!E:E,F:F)/G2514,"-")</f>
        <v>-</v>
      </c>
      <c r="I2514">
        <f>COUNTIFS('Audit Raw data'!AM:AM,"Yes",'Audit Raw data'!J:J,A:A,'Audit Raw data'!E:E,'Day wise agent'!F:F)</f>
        <v>0</v>
      </c>
      <c r="J2514">
        <f>COUNTIFS('Audit Raw data'!AM:AM,"NO",'Audit Raw data'!J:J,A:A,'Audit Raw data'!E:E,'Day wise agent'!F:F)</f>
        <v>0</v>
      </c>
      <c r="K2514" s="12" t="str">
        <f t="shared" si="39"/>
        <v xml:space="preserve"> </v>
      </c>
    </row>
    <row r="2515" spans="3:11" x14ac:dyDescent="0.35">
      <c r="C2515" s="32"/>
      <c r="F2515" s="32"/>
      <c r="G2515">
        <f>COUNTIFS('Audit Raw data'!J:J,A:A,'Audit Raw data'!E:E,F:F)</f>
        <v>0</v>
      </c>
      <c r="H2515" s="42" t="str">
        <f>IFERROR(SUMIFS('Audit Raw data'!BZ:BZ,'Audit Raw data'!J:J,A:A,'Audit Raw data'!E:E,F:F)/G2515,"-")</f>
        <v>-</v>
      </c>
      <c r="I2515">
        <f>COUNTIFS('Audit Raw data'!AM:AM,"Yes",'Audit Raw data'!J:J,A:A,'Audit Raw data'!E:E,'Day wise agent'!F:F)</f>
        <v>0</v>
      </c>
      <c r="J2515">
        <f>COUNTIFS('Audit Raw data'!AM:AM,"NO",'Audit Raw data'!J:J,A:A,'Audit Raw data'!E:E,'Day wise agent'!F:F)</f>
        <v>0</v>
      </c>
      <c r="K2515" s="12" t="str">
        <f t="shared" si="39"/>
        <v xml:space="preserve"> </v>
      </c>
    </row>
    <row r="2516" spans="3:11" x14ac:dyDescent="0.35">
      <c r="C2516" s="32"/>
      <c r="F2516" s="32"/>
      <c r="G2516">
        <f>COUNTIFS('Audit Raw data'!J:J,A:A,'Audit Raw data'!E:E,F:F)</f>
        <v>0</v>
      </c>
      <c r="H2516" s="42" t="str">
        <f>IFERROR(SUMIFS('Audit Raw data'!BZ:BZ,'Audit Raw data'!J:J,A:A,'Audit Raw data'!E:E,F:F)/G2516,"-")</f>
        <v>-</v>
      </c>
      <c r="I2516">
        <f>COUNTIFS('Audit Raw data'!AM:AM,"Yes",'Audit Raw data'!J:J,A:A,'Audit Raw data'!E:E,'Day wise agent'!F:F)</f>
        <v>0</v>
      </c>
      <c r="J2516">
        <f>COUNTIFS('Audit Raw data'!AM:AM,"NO",'Audit Raw data'!J:J,A:A,'Audit Raw data'!E:E,'Day wise agent'!F:F)</f>
        <v>0</v>
      </c>
      <c r="K2516" s="12" t="str">
        <f t="shared" si="39"/>
        <v xml:space="preserve"> </v>
      </c>
    </row>
    <row r="2517" spans="3:11" x14ac:dyDescent="0.35">
      <c r="C2517" s="32"/>
      <c r="F2517" s="32"/>
      <c r="G2517">
        <f>COUNTIFS('Audit Raw data'!J:J,A:A,'Audit Raw data'!E:E,F:F)</f>
        <v>0</v>
      </c>
      <c r="H2517" s="42" t="str">
        <f>IFERROR(SUMIFS('Audit Raw data'!BZ:BZ,'Audit Raw data'!J:J,A:A,'Audit Raw data'!E:E,F:F)/G2517,"-")</f>
        <v>-</v>
      </c>
      <c r="I2517">
        <f>COUNTIFS('Audit Raw data'!AM:AM,"Yes",'Audit Raw data'!J:J,A:A,'Audit Raw data'!E:E,'Day wise agent'!F:F)</f>
        <v>0</v>
      </c>
      <c r="J2517">
        <f>COUNTIFS('Audit Raw data'!AM:AM,"NO",'Audit Raw data'!J:J,A:A,'Audit Raw data'!E:E,'Day wise agent'!F:F)</f>
        <v>0</v>
      </c>
      <c r="K2517" s="12" t="str">
        <f t="shared" si="39"/>
        <v xml:space="preserve"> </v>
      </c>
    </row>
    <row r="2518" spans="3:11" x14ac:dyDescent="0.35">
      <c r="C2518" s="32"/>
      <c r="F2518" s="32"/>
      <c r="G2518">
        <f>COUNTIFS('Audit Raw data'!J:J,A:A,'Audit Raw data'!E:E,F:F)</f>
        <v>0</v>
      </c>
      <c r="H2518" s="42" t="str">
        <f>IFERROR(SUMIFS('Audit Raw data'!BZ:BZ,'Audit Raw data'!J:J,A:A,'Audit Raw data'!E:E,F:F)/G2518,"-")</f>
        <v>-</v>
      </c>
      <c r="I2518">
        <f>COUNTIFS('Audit Raw data'!AM:AM,"Yes",'Audit Raw data'!J:J,A:A,'Audit Raw data'!E:E,'Day wise agent'!F:F)</f>
        <v>0</v>
      </c>
      <c r="J2518">
        <f>COUNTIFS('Audit Raw data'!AM:AM,"NO",'Audit Raw data'!J:J,A:A,'Audit Raw data'!E:E,'Day wise agent'!F:F)</f>
        <v>0</v>
      </c>
      <c r="K2518" s="12" t="str">
        <f t="shared" si="39"/>
        <v xml:space="preserve"> </v>
      </c>
    </row>
    <row r="2519" spans="3:11" x14ac:dyDescent="0.35">
      <c r="C2519" s="32"/>
      <c r="F2519" s="32"/>
      <c r="G2519">
        <f>COUNTIFS('Audit Raw data'!J:J,A:A,'Audit Raw data'!E:E,F:F)</f>
        <v>0</v>
      </c>
      <c r="H2519" s="42" t="str">
        <f>IFERROR(SUMIFS('Audit Raw data'!BZ:BZ,'Audit Raw data'!J:J,A:A,'Audit Raw data'!E:E,F:F)/G2519,"-")</f>
        <v>-</v>
      </c>
      <c r="I2519">
        <f>COUNTIFS('Audit Raw data'!AM:AM,"Yes",'Audit Raw data'!J:J,A:A,'Audit Raw data'!E:E,'Day wise agent'!F:F)</f>
        <v>0</v>
      </c>
      <c r="J2519">
        <f>COUNTIFS('Audit Raw data'!AM:AM,"NO",'Audit Raw data'!J:J,A:A,'Audit Raw data'!E:E,'Day wise agent'!F:F)</f>
        <v>0</v>
      </c>
      <c r="K2519" s="12" t="str">
        <f t="shared" si="39"/>
        <v xml:space="preserve"> </v>
      </c>
    </row>
    <row r="2520" spans="3:11" x14ac:dyDescent="0.35">
      <c r="C2520" s="32"/>
      <c r="F2520" s="32"/>
      <c r="G2520">
        <f>COUNTIFS('Audit Raw data'!J:J,A:A,'Audit Raw data'!E:E,F:F)</f>
        <v>0</v>
      </c>
      <c r="H2520" s="42" t="str">
        <f>IFERROR(SUMIFS('Audit Raw data'!BZ:BZ,'Audit Raw data'!J:J,A:A,'Audit Raw data'!E:E,F:F)/G2520,"-")</f>
        <v>-</v>
      </c>
      <c r="I2520">
        <f>COUNTIFS('Audit Raw data'!AM:AM,"Yes",'Audit Raw data'!J:J,A:A,'Audit Raw data'!E:E,'Day wise agent'!F:F)</f>
        <v>0</v>
      </c>
      <c r="J2520">
        <f>COUNTIFS('Audit Raw data'!AM:AM,"NO",'Audit Raw data'!J:J,A:A,'Audit Raw data'!E:E,'Day wise agent'!F:F)</f>
        <v>0</v>
      </c>
      <c r="K2520" s="12" t="str">
        <f t="shared" si="39"/>
        <v xml:space="preserve"> </v>
      </c>
    </row>
    <row r="2521" spans="3:11" x14ac:dyDescent="0.35">
      <c r="C2521" s="32"/>
      <c r="F2521" s="32"/>
      <c r="G2521">
        <f>COUNTIFS('Audit Raw data'!J:J,A:A,'Audit Raw data'!E:E,F:F)</f>
        <v>0</v>
      </c>
      <c r="H2521" s="42" t="str">
        <f>IFERROR(SUMIFS('Audit Raw data'!BZ:BZ,'Audit Raw data'!J:J,A:A,'Audit Raw data'!E:E,F:F)/G2521,"-")</f>
        <v>-</v>
      </c>
      <c r="I2521">
        <f>COUNTIFS('Audit Raw data'!AM:AM,"Yes",'Audit Raw data'!J:J,A:A,'Audit Raw data'!E:E,'Day wise agent'!F:F)</f>
        <v>0</v>
      </c>
      <c r="J2521">
        <f>COUNTIFS('Audit Raw data'!AM:AM,"NO",'Audit Raw data'!J:J,A:A,'Audit Raw data'!E:E,'Day wise agent'!F:F)</f>
        <v>0</v>
      </c>
      <c r="K2521" s="12" t="str">
        <f t="shared" si="39"/>
        <v xml:space="preserve"> </v>
      </c>
    </row>
    <row r="2522" spans="3:11" x14ac:dyDescent="0.35">
      <c r="C2522" s="32"/>
      <c r="F2522" s="32"/>
      <c r="G2522">
        <f>COUNTIFS('Audit Raw data'!J:J,A:A,'Audit Raw data'!E:E,F:F)</f>
        <v>0</v>
      </c>
      <c r="H2522" s="42" t="str">
        <f>IFERROR(SUMIFS('Audit Raw data'!BZ:BZ,'Audit Raw data'!J:J,A:A,'Audit Raw data'!E:E,F:F)/G2522,"-")</f>
        <v>-</v>
      </c>
      <c r="I2522">
        <f>COUNTIFS('Audit Raw data'!AM:AM,"Yes",'Audit Raw data'!J:J,A:A,'Audit Raw data'!E:E,'Day wise agent'!F:F)</f>
        <v>0</v>
      </c>
      <c r="J2522">
        <f>COUNTIFS('Audit Raw data'!AM:AM,"NO",'Audit Raw data'!J:J,A:A,'Audit Raw data'!E:E,'Day wise agent'!F:F)</f>
        <v>0</v>
      </c>
      <c r="K2522" s="12" t="str">
        <f t="shared" si="39"/>
        <v xml:space="preserve"> </v>
      </c>
    </row>
    <row r="2523" spans="3:11" x14ac:dyDescent="0.35">
      <c r="C2523" s="32"/>
      <c r="F2523" s="32"/>
      <c r="G2523">
        <f>COUNTIFS('Audit Raw data'!J:J,A:A,'Audit Raw data'!E:E,F:F)</f>
        <v>0</v>
      </c>
      <c r="H2523" s="42" t="str">
        <f>IFERROR(SUMIFS('Audit Raw data'!BZ:BZ,'Audit Raw data'!J:J,A:A,'Audit Raw data'!E:E,F:F)/G2523,"-")</f>
        <v>-</v>
      </c>
      <c r="I2523">
        <f>COUNTIFS('Audit Raw data'!AM:AM,"Yes",'Audit Raw data'!J:J,A:A,'Audit Raw data'!E:E,'Day wise agent'!F:F)</f>
        <v>0</v>
      </c>
      <c r="J2523">
        <f>COUNTIFS('Audit Raw data'!AM:AM,"NO",'Audit Raw data'!J:J,A:A,'Audit Raw data'!E:E,'Day wise agent'!F:F)</f>
        <v>0</v>
      </c>
      <c r="K2523" s="12" t="str">
        <f t="shared" si="39"/>
        <v xml:space="preserve"> </v>
      </c>
    </row>
    <row r="2524" spans="3:11" x14ac:dyDescent="0.35">
      <c r="C2524" s="32"/>
      <c r="F2524" s="32"/>
      <c r="G2524">
        <f>COUNTIFS('Audit Raw data'!J:J,A:A,'Audit Raw data'!E:E,F:F)</f>
        <v>0</v>
      </c>
      <c r="H2524" s="42" t="str">
        <f>IFERROR(SUMIFS('Audit Raw data'!BZ:BZ,'Audit Raw data'!J:J,A:A,'Audit Raw data'!E:E,F:F)/G2524,"-")</f>
        <v>-</v>
      </c>
      <c r="I2524">
        <f>COUNTIFS('Audit Raw data'!AM:AM,"Yes",'Audit Raw data'!J:J,A:A,'Audit Raw data'!E:E,'Day wise agent'!F:F)</f>
        <v>0</v>
      </c>
      <c r="J2524">
        <f>COUNTIFS('Audit Raw data'!AM:AM,"NO",'Audit Raw data'!J:J,A:A,'Audit Raw data'!E:E,'Day wise agent'!F:F)</f>
        <v>0</v>
      </c>
      <c r="K2524" s="12" t="str">
        <f t="shared" si="39"/>
        <v xml:space="preserve"> </v>
      </c>
    </row>
    <row r="2525" spans="3:11" x14ac:dyDescent="0.35">
      <c r="C2525" s="32"/>
      <c r="F2525" s="32"/>
      <c r="G2525">
        <f>COUNTIFS('Audit Raw data'!J:J,A:A,'Audit Raw data'!E:E,F:F)</f>
        <v>0</v>
      </c>
      <c r="H2525" s="42" t="str">
        <f>IFERROR(SUMIFS('Audit Raw data'!BZ:BZ,'Audit Raw data'!J:J,A:A,'Audit Raw data'!E:E,F:F)/G2525,"-")</f>
        <v>-</v>
      </c>
      <c r="I2525">
        <f>COUNTIFS('Audit Raw data'!AM:AM,"Yes",'Audit Raw data'!J:J,A:A,'Audit Raw data'!E:E,'Day wise agent'!F:F)</f>
        <v>0</v>
      </c>
      <c r="J2525">
        <f>COUNTIFS('Audit Raw data'!AM:AM,"NO",'Audit Raw data'!J:J,A:A,'Audit Raw data'!E:E,'Day wise agent'!F:F)</f>
        <v>0</v>
      </c>
      <c r="K2525" s="12" t="str">
        <f t="shared" si="39"/>
        <v xml:space="preserve"> </v>
      </c>
    </row>
    <row r="2526" spans="3:11" x14ac:dyDescent="0.35">
      <c r="C2526" s="32"/>
      <c r="F2526" s="32"/>
      <c r="G2526">
        <f>COUNTIFS('Audit Raw data'!J:J,A:A,'Audit Raw data'!E:E,F:F)</f>
        <v>0</v>
      </c>
      <c r="H2526" s="42" t="str">
        <f>IFERROR(SUMIFS('Audit Raw data'!BZ:BZ,'Audit Raw data'!J:J,A:A,'Audit Raw data'!E:E,F:F)/G2526,"-")</f>
        <v>-</v>
      </c>
      <c r="I2526">
        <f>COUNTIFS('Audit Raw data'!AM:AM,"Yes",'Audit Raw data'!J:J,A:A,'Audit Raw data'!E:E,'Day wise agent'!F:F)</f>
        <v>0</v>
      </c>
      <c r="J2526">
        <f>COUNTIFS('Audit Raw data'!AM:AM,"NO",'Audit Raw data'!J:J,A:A,'Audit Raw data'!E:E,'Day wise agent'!F:F)</f>
        <v>0</v>
      </c>
      <c r="K2526" s="12" t="str">
        <f t="shared" si="39"/>
        <v xml:space="preserve"> </v>
      </c>
    </row>
    <row r="2527" spans="3:11" x14ac:dyDescent="0.35">
      <c r="C2527" s="32"/>
      <c r="F2527" s="32"/>
      <c r="G2527">
        <f>COUNTIFS('Audit Raw data'!J:J,A:A,'Audit Raw data'!E:E,F:F)</f>
        <v>0</v>
      </c>
      <c r="H2527" s="42" t="str">
        <f>IFERROR(SUMIFS('Audit Raw data'!BZ:BZ,'Audit Raw data'!J:J,A:A,'Audit Raw data'!E:E,F:F)/G2527,"-")</f>
        <v>-</v>
      </c>
      <c r="I2527">
        <f>COUNTIFS('Audit Raw data'!AM:AM,"Yes",'Audit Raw data'!J:J,A:A,'Audit Raw data'!E:E,'Day wise agent'!F:F)</f>
        <v>0</v>
      </c>
      <c r="J2527">
        <f>COUNTIFS('Audit Raw data'!AM:AM,"NO",'Audit Raw data'!J:J,A:A,'Audit Raw data'!E:E,'Day wise agent'!F:F)</f>
        <v>0</v>
      </c>
      <c r="K2527" s="12" t="str">
        <f t="shared" si="39"/>
        <v xml:space="preserve"> </v>
      </c>
    </row>
    <row r="2528" spans="3:11" x14ac:dyDescent="0.35">
      <c r="C2528" s="32"/>
      <c r="F2528" s="32"/>
      <c r="G2528">
        <f>COUNTIFS('Audit Raw data'!J:J,A:A,'Audit Raw data'!E:E,F:F)</f>
        <v>0</v>
      </c>
      <c r="H2528" s="42" t="str">
        <f>IFERROR(SUMIFS('Audit Raw data'!BZ:BZ,'Audit Raw data'!J:J,A:A,'Audit Raw data'!E:E,F:F)/G2528,"-")</f>
        <v>-</v>
      </c>
      <c r="I2528">
        <f>COUNTIFS('Audit Raw data'!AM:AM,"Yes",'Audit Raw data'!J:J,A:A,'Audit Raw data'!E:E,'Day wise agent'!F:F)</f>
        <v>0</v>
      </c>
      <c r="J2528">
        <f>COUNTIFS('Audit Raw data'!AM:AM,"NO",'Audit Raw data'!J:J,A:A,'Audit Raw data'!E:E,'Day wise agent'!F:F)</f>
        <v>0</v>
      </c>
      <c r="K2528" s="12" t="str">
        <f t="shared" si="39"/>
        <v xml:space="preserve"> </v>
      </c>
    </row>
    <row r="2529" spans="3:11" x14ac:dyDescent="0.35">
      <c r="C2529" s="32"/>
      <c r="F2529" s="32"/>
      <c r="G2529">
        <f>COUNTIFS('Audit Raw data'!J:J,A:A,'Audit Raw data'!E:E,F:F)</f>
        <v>0</v>
      </c>
      <c r="H2529" s="42" t="str">
        <f>IFERROR(SUMIFS('Audit Raw data'!BZ:BZ,'Audit Raw data'!J:J,A:A,'Audit Raw data'!E:E,F:F)/G2529,"-")</f>
        <v>-</v>
      </c>
      <c r="I2529">
        <f>COUNTIFS('Audit Raw data'!AM:AM,"Yes",'Audit Raw data'!J:J,A:A,'Audit Raw data'!E:E,'Day wise agent'!F:F)</f>
        <v>0</v>
      </c>
      <c r="J2529">
        <f>COUNTIFS('Audit Raw data'!AM:AM,"NO",'Audit Raw data'!J:J,A:A,'Audit Raw data'!E:E,'Day wise agent'!F:F)</f>
        <v>0</v>
      </c>
      <c r="K2529" s="12" t="str">
        <f t="shared" si="39"/>
        <v xml:space="preserve"> </v>
      </c>
    </row>
    <row r="2530" spans="3:11" x14ac:dyDescent="0.35">
      <c r="C2530" s="32"/>
      <c r="F2530" s="32"/>
      <c r="G2530">
        <f>COUNTIFS('Audit Raw data'!J:J,A:A,'Audit Raw data'!E:E,F:F)</f>
        <v>0</v>
      </c>
      <c r="H2530" s="42" t="str">
        <f>IFERROR(SUMIFS('Audit Raw data'!BZ:BZ,'Audit Raw data'!J:J,A:A,'Audit Raw data'!E:E,F:F)/G2530,"-")</f>
        <v>-</v>
      </c>
      <c r="I2530">
        <f>COUNTIFS('Audit Raw data'!AM:AM,"Yes",'Audit Raw data'!J:J,A:A,'Audit Raw data'!E:E,'Day wise agent'!F:F)</f>
        <v>0</v>
      </c>
      <c r="J2530">
        <f>COUNTIFS('Audit Raw data'!AM:AM,"NO",'Audit Raw data'!J:J,A:A,'Audit Raw data'!E:E,'Day wise agent'!F:F)</f>
        <v>0</v>
      </c>
      <c r="K2530" s="12" t="str">
        <f t="shared" si="39"/>
        <v xml:space="preserve"> </v>
      </c>
    </row>
    <row r="2531" spans="3:11" x14ac:dyDescent="0.35">
      <c r="C2531" s="32"/>
      <c r="F2531" s="32"/>
      <c r="G2531">
        <f>COUNTIFS('Audit Raw data'!J:J,A:A,'Audit Raw data'!E:E,F:F)</f>
        <v>0</v>
      </c>
      <c r="H2531" s="42" t="str">
        <f>IFERROR(SUMIFS('Audit Raw data'!BZ:BZ,'Audit Raw data'!J:J,A:A,'Audit Raw data'!E:E,F:F)/G2531,"-")</f>
        <v>-</v>
      </c>
      <c r="I2531">
        <f>COUNTIFS('Audit Raw data'!AM:AM,"Yes",'Audit Raw data'!J:J,A:A,'Audit Raw data'!E:E,'Day wise agent'!F:F)</f>
        <v>0</v>
      </c>
      <c r="J2531">
        <f>COUNTIFS('Audit Raw data'!AM:AM,"NO",'Audit Raw data'!J:J,A:A,'Audit Raw data'!E:E,'Day wise agent'!F:F)</f>
        <v>0</v>
      </c>
      <c r="K2531" s="12" t="str">
        <f t="shared" si="39"/>
        <v xml:space="preserve"> </v>
      </c>
    </row>
    <row r="2532" spans="3:11" x14ac:dyDescent="0.35">
      <c r="C2532" s="32"/>
      <c r="F2532" s="32"/>
      <c r="G2532">
        <f>COUNTIFS('Audit Raw data'!J:J,A:A,'Audit Raw data'!E:E,F:F)</f>
        <v>0</v>
      </c>
      <c r="H2532" s="42" t="str">
        <f>IFERROR(SUMIFS('Audit Raw data'!BZ:BZ,'Audit Raw data'!J:J,A:A,'Audit Raw data'!E:E,F:F)/G2532,"-")</f>
        <v>-</v>
      </c>
      <c r="I2532">
        <f>COUNTIFS('Audit Raw data'!AM:AM,"Yes",'Audit Raw data'!J:J,A:A,'Audit Raw data'!E:E,'Day wise agent'!F:F)</f>
        <v>0</v>
      </c>
      <c r="J2532">
        <f>COUNTIFS('Audit Raw data'!AM:AM,"NO",'Audit Raw data'!J:J,A:A,'Audit Raw data'!E:E,'Day wise agent'!F:F)</f>
        <v>0</v>
      </c>
      <c r="K2532" s="12" t="str">
        <f t="shared" si="39"/>
        <v xml:space="preserve"> </v>
      </c>
    </row>
    <row r="2533" spans="3:11" x14ac:dyDescent="0.35">
      <c r="C2533" s="32"/>
      <c r="F2533" s="32"/>
      <c r="G2533">
        <f>COUNTIFS('Audit Raw data'!J:J,A:A,'Audit Raw data'!E:E,F:F)</f>
        <v>0</v>
      </c>
      <c r="H2533" s="42" t="str">
        <f>IFERROR(SUMIFS('Audit Raw data'!BZ:BZ,'Audit Raw data'!J:J,A:A,'Audit Raw data'!E:E,F:F)/G2533,"-")</f>
        <v>-</v>
      </c>
      <c r="I2533">
        <f>COUNTIFS('Audit Raw data'!AM:AM,"Yes",'Audit Raw data'!J:J,A:A,'Audit Raw data'!E:E,'Day wise agent'!F:F)</f>
        <v>0</v>
      </c>
      <c r="J2533">
        <f>COUNTIFS('Audit Raw data'!AM:AM,"NO",'Audit Raw data'!J:J,A:A,'Audit Raw data'!E:E,'Day wise agent'!F:F)</f>
        <v>0</v>
      </c>
      <c r="K2533" s="12" t="str">
        <f t="shared" si="39"/>
        <v xml:space="preserve"> </v>
      </c>
    </row>
    <row r="2534" spans="3:11" x14ac:dyDescent="0.35">
      <c r="C2534" s="32"/>
      <c r="F2534" s="32"/>
      <c r="G2534">
        <f>COUNTIFS('Audit Raw data'!J:J,A:A,'Audit Raw data'!E:E,F:F)</f>
        <v>0</v>
      </c>
      <c r="H2534" s="42" t="str">
        <f>IFERROR(SUMIFS('Audit Raw data'!BZ:BZ,'Audit Raw data'!J:J,A:A,'Audit Raw data'!E:E,F:F)/G2534,"-")</f>
        <v>-</v>
      </c>
      <c r="I2534">
        <f>COUNTIFS('Audit Raw data'!AM:AM,"Yes",'Audit Raw data'!J:J,A:A,'Audit Raw data'!E:E,'Day wise agent'!F:F)</f>
        <v>0</v>
      </c>
      <c r="J2534">
        <f>COUNTIFS('Audit Raw data'!AM:AM,"NO",'Audit Raw data'!J:J,A:A,'Audit Raw data'!E:E,'Day wise agent'!F:F)</f>
        <v>0</v>
      </c>
      <c r="K2534" s="12" t="str">
        <f t="shared" si="39"/>
        <v xml:space="preserve"> </v>
      </c>
    </row>
    <row r="2535" spans="3:11" x14ac:dyDescent="0.35">
      <c r="C2535" s="32"/>
      <c r="F2535" s="32"/>
      <c r="G2535">
        <f>COUNTIFS('Audit Raw data'!J:J,A:A,'Audit Raw data'!E:E,F:F)</f>
        <v>0</v>
      </c>
      <c r="H2535" s="42" t="str">
        <f>IFERROR(SUMIFS('Audit Raw data'!BZ:BZ,'Audit Raw data'!J:J,A:A,'Audit Raw data'!E:E,F:F)/G2535,"-")</f>
        <v>-</v>
      </c>
      <c r="I2535">
        <f>COUNTIFS('Audit Raw data'!AM:AM,"Yes",'Audit Raw data'!J:J,A:A,'Audit Raw data'!E:E,'Day wise agent'!F:F)</f>
        <v>0</v>
      </c>
      <c r="J2535">
        <f>COUNTIFS('Audit Raw data'!AM:AM,"NO",'Audit Raw data'!J:J,A:A,'Audit Raw data'!E:E,'Day wise agent'!F:F)</f>
        <v>0</v>
      </c>
      <c r="K2535" s="12" t="str">
        <f t="shared" si="39"/>
        <v xml:space="preserve"> </v>
      </c>
    </row>
    <row r="2536" spans="3:11" x14ac:dyDescent="0.35">
      <c r="C2536" s="32"/>
      <c r="F2536" s="32"/>
      <c r="G2536">
        <f>COUNTIFS('Audit Raw data'!J:J,A:A,'Audit Raw data'!E:E,F:F)</f>
        <v>0</v>
      </c>
      <c r="H2536" s="42" t="str">
        <f>IFERROR(SUMIFS('Audit Raw data'!BZ:BZ,'Audit Raw data'!J:J,A:A,'Audit Raw data'!E:E,F:F)/G2536,"-")</f>
        <v>-</v>
      </c>
      <c r="I2536">
        <f>COUNTIFS('Audit Raw data'!AM:AM,"Yes",'Audit Raw data'!J:J,A:A,'Audit Raw data'!E:E,'Day wise agent'!F:F)</f>
        <v>0</v>
      </c>
      <c r="J2536">
        <f>COUNTIFS('Audit Raw data'!AM:AM,"NO",'Audit Raw data'!J:J,A:A,'Audit Raw data'!E:E,'Day wise agent'!F:F)</f>
        <v>0</v>
      </c>
      <c r="K2536" s="12" t="str">
        <f t="shared" si="39"/>
        <v xml:space="preserve"> </v>
      </c>
    </row>
    <row r="2537" spans="3:11" x14ac:dyDescent="0.35">
      <c r="C2537" s="32"/>
      <c r="F2537" s="32"/>
      <c r="G2537">
        <f>COUNTIFS('Audit Raw data'!J:J,A:A,'Audit Raw data'!E:E,F:F)</f>
        <v>0</v>
      </c>
      <c r="H2537" s="42" t="str">
        <f>IFERROR(SUMIFS('Audit Raw data'!BZ:BZ,'Audit Raw data'!J:J,A:A,'Audit Raw data'!E:E,F:F)/G2537,"-")</f>
        <v>-</v>
      </c>
      <c r="I2537">
        <f>COUNTIFS('Audit Raw data'!AM:AM,"Yes",'Audit Raw data'!J:J,A:A,'Audit Raw data'!E:E,'Day wise agent'!F:F)</f>
        <v>0</v>
      </c>
      <c r="J2537">
        <f>COUNTIFS('Audit Raw data'!AM:AM,"NO",'Audit Raw data'!J:J,A:A,'Audit Raw data'!E:E,'Day wise agent'!F:F)</f>
        <v>0</v>
      </c>
      <c r="K2537" s="12" t="str">
        <f t="shared" si="39"/>
        <v xml:space="preserve"> </v>
      </c>
    </row>
    <row r="2538" spans="3:11" x14ac:dyDescent="0.35">
      <c r="C2538" s="32"/>
      <c r="F2538" s="32"/>
      <c r="G2538">
        <f>COUNTIFS('Audit Raw data'!J:J,A:A,'Audit Raw data'!E:E,F:F)</f>
        <v>0</v>
      </c>
      <c r="H2538" s="42" t="str">
        <f>IFERROR(SUMIFS('Audit Raw data'!BZ:BZ,'Audit Raw data'!J:J,A:A,'Audit Raw data'!E:E,F:F)/G2538,"-")</f>
        <v>-</v>
      </c>
      <c r="I2538">
        <f>COUNTIFS('Audit Raw data'!AM:AM,"Yes",'Audit Raw data'!J:J,A:A,'Audit Raw data'!E:E,'Day wise agent'!F:F)</f>
        <v>0</v>
      </c>
      <c r="J2538">
        <f>COUNTIFS('Audit Raw data'!AM:AM,"NO",'Audit Raw data'!J:J,A:A,'Audit Raw data'!E:E,'Day wise agent'!F:F)</f>
        <v>0</v>
      </c>
      <c r="K2538" s="12" t="str">
        <f t="shared" si="39"/>
        <v xml:space="preserve"> </v>
      </c>
    </row>
    <row r="2539" spans="3:11" x14ac:dyDescent="0.35">
      <c r="C2539" s="32"/>
      <c r="F2539" s="32"/>
      <c r="G2539">
        <f>COUNTIFS('Audit Raw data'!J:J,A:A,'Audit Raw data'!E:E,F:F)</f>
        <v>0</v>
      </c>
      <c r="H2539" s="42" t="str">
        <f>IFERROR(SUMIFS('Audit Raw data'!BZ:BZ,'Audit Raw data'!J:J,A:A,'Audit Raw data'!E:E,F:F)/G2539,"-")</f>
        <v>-</v>
      </c>
      <c r="I2539">
        <f>COUNTIFS('Audit Raw data'!AM:AM,"Yes",'Audit Raw data'!J:J,A:A,'Audit Raw data'!E:E,'Day wise agent'!F:F)</f>
        <v>0</v>
      </c>
      <c r="J2539">
        <f>COUNTIFS('Audit Raw data'!AM:AM,"NO",'Audit Raw data'!J:J,A:A,'Audit Raw data'!E:E,'Day wise agent'!F:F)</f>
        <v>0</v>
      </c>
      <c r="K2539" s="12" t="str">
        <f t="shared" si="39"/>
        <v xml:space="preserve"> </v>
      </c>
    </row>
    <row r="2540" spans="3:11" x14ac:dyDescent="0.35">
      <c r="C2540" s="32"/>
      <c r="F2540" s="32"/>
      <c r="G2540">
        <f>COUNTIFS('Audit Raw data'!J:J,A:A,'Audit Raw data'!E:E,F:F)</f>
        <v>0</v>
      </c>
      <c r="H2540" s="42" t="str">
        <f>IFERROR(SUMIFS('Audit Raw data'!BZ:BZ,'Audit Raw data'!J:J,A:A,'Audit Raw data'!E:E,F:F)/G2540,"-")</f>
        <v>-</v>
      </c>
      <c r="I2540">
        <f>COUNTIFS('Audit Raw data'!AM:AM,"Yes",'Audit Raw data'!J:J,A:A,'Audit Raw data'!E:E,'Day wise agent'!F:F)</f>
        <v>0</v>
      </c>
      <c r="J2540">
        <f>COUNTIFS('Audit Raw data'!AM:AM,"NO",'Audit Raw data'!J:J,A:A,'Audit Raw data'!E:E,'Day wise agent'!F:F)</f>
        <v>0</v>
      </c>
      <c r="K2540" s="12" t="str">
        <f t="shared" si="39"/>
        <v xml:space="preserve"> </v>
      </c>
    </row>
    <row r="2541" spans="3:11" x14ac:dyDescent="0.35">
      <c r="C2541" s="32"/>
      <c r="F2541" s="32"/>
      <c r="G2541">
        <f>COUNTIFS('Audit Raw data'!J:J,A:A,'Audit Raw data'!E:E,F:F)</f>
        <v>0</v>
      </c>
      <c r="H2541" s="42" t="str">
        <f>IFERROR(SUMIFS('Audit Raw data'!BZ:BZ,'Audit Raw data'!J:J,A:A,'Audit Raw data'!E:E,F:F)/G2541,"-")</f>
        <v>-</v>
      </c>
      <c r="I2541">
        <f>COUNTIFS('Audit Raw data'!AM:AM,"Yes",'Audit Raw data'!J:J,A:A,'Audit Raw data'!E:E,'Day wise agent'!F:F)</f>
        <v>0</v>
      </c>
      <c r="J2541">
        <f>COUNTIFS('Audit Raw data'!AM:AM,"NO",'Audit Raw data'!J:J,A:A,'Audit Raw data'!E:E,'Day wise agent'!F:F)</f>
        <v>0</v>
      </c>
      <c r="K2541" s="12" t="str">
        <f t="shared" si="39"/>
        <v xml:space="preserve"> </v>
      </c>
    </row>
    <row r="2542" spans="3:11" x14ac:dyDescent="0.35">
      <c r="C2542" s="32"/>
      <c r="F2542" s="32"/>
      <c r="G2542">
        <f>COUNTIFS('Audit Raw data'!J:J,A:A,'Audit Raw data'!E:E,F:F)</f>
        <v>0</v>
      </c>
      <c r="H2542" s="42" t="str">
        <f>IFERROR(SUMIFS('Audit Raw data'!BZ:BZ,'Audit Raw data'!J:J,A:A,'Audit Raw data'!E:E,F:F)/G2542,"-")</f>
        <v>-</v>
      </c>
      <c r="I2542">
        <f>COUNTIFS('Audit Raw data'!AM:AM,"Yes",'Audit Raw data'!J:J,A:A,'Audit Raw data'!E:E,'Day wise agent'!F:F)</f>
        <v>0</v>
      </c>
      <c r="J2542">
        <f>COUNTIFS('Audit Raw data'!AM:AM,"NO",'Audit Raw data'!J:J,A:A,'Audit Raw data'!E:E,'Day wise agent'!F:F)</f>
        <v>0</v>
      </c>
      <c r="K2542" s="12" t="str">
        <f t="shared" si="39"/>
        <v xml:space="preserve"> </v>
      </c>
    </row>
    <row r="2543" spans="3:11" x14ac:dyDescent="0.35">
      <c r="C2543" s="32"/>
      <c r="F2543" s="32"/>
      <c r="G2543">
        <f>COUNTIFS('Audit Raw data'!J:J,A:A,'Audit Raw data'!E:E,F:F)</f>
        <v>0</v>
      </c>
      <c r="H2543" s="42" t="str">
        <f>IFERROR(SUMIFS('Audit Raw data'!BZ:BZ,'Audit Raw data'!J:J,A:A,'Audit Raw data'!E:E,F:F)/G2543,"-")</f>
        <v>-</v>
      </c>
      <c r="I2543">
        <f>COUNTIFS('Audit Raw data'!AM:AM,"Yes",'Audit Raw data'!J:J,A:A,'Audit Raw data'!E:E,'Day wise agent'!F:F)</f>
        <v>0</v>
      </c>
      <c r="J2543">
        <f>COUNTIFS('Audit Raw data'!AM:AM,"NO",'Audit Raw data'!J:J,A:A,'Audit Raw data'!E:E,'Day wise agent'!F:F)</f>
        <v>0</v>
      </c>
      <c r="K2543" s="12" t="str">
        <f t="shared" si="39"/>
        <v xml:space="preserve"> </v>
      </c>
    </row>
    <row r="2544" spans="3:11" x14ac:dyDescent="0.35">
      <c r="C2544" s="32"/>
      <c r="F2544" s="32"/>
      <c r="G2544">
        <f>COUNTIFS('Audit Raw data'!J:J,A:A,'Audit Raw data'!E:E,F:F)</f>
        <v>0</v>
      </c>
      <c r="H2544" s="42" t="str">
        <f>IFERROR(SUMIFS('Audit Raw data'!BZ:BZ,'Audit Raw data'!J:J,A:A,'Audit Raw data'!E:E,F:F)/G2544,"-")</f>
        <v>-</v>
      </c>
      <c r="I2544">
        <f>COUNTIFS('Audit Raw data'!AM:AM,"Yes",'Audit Raw data'!J:J,A:A,'Audit Raw data'!E:E,'Day wise agent'!F:F)</f>
        <v>0</v>
      </c>
      <c r="J2544">
        <f>COUNTIFS('Audit Raw data'!AM:AM,"NO",'Audit Raw data'!J:J,A:A,'Audit Raw data'!E:E,'Day wise agent'!F:F)</f>
        <v>0</v>
      </c>
      <c r="K2544" s="12" t="str">
        <f t="shared" si="39"/>
        <v xml:space="preserve"> </v>
      </c>
    </row>
    <row r="2545" spans="3:11" x14ac:dyDescent="0.35">
      <c r="C2545" s="32"/>
      <c r="F2545" s="32"/>
      <c r="G2545">
        <f>COUNTIFS('Audit Raw data'!J:J,A:A,'Audit Raw data'!E:E,F:F)</f>
        <v>0</v>
      </c>
      <c r="H2545" s="42" t="str">
        <f>IFERROR(SUMIFS('Audit Raw data'!BZ:BZ,'Audit Raw data'!J:J,A:A,'Audit Raw data'!E:E,F:F)/G2545,"-")</f>
        <v>-</v>
      </c>
      <c r="I2545">
        <f>COUNTIFS('Audit Raw data'!AM:AM,"Yes",'Audit Raw data'!J:J,A:A,'Audit Raw data'!E:E,'Day wise agent'!F:F)</f>
        <v>0</v>
      </c>
      <c r="J2545">
        <f>COUNTIFS('Audit Raw data'!AM:AM,"NO",'Audit Raw data'!J:J,A:A,'Audit Raw data'!E:E,'Day wise agent'!F:F)</f>
        <v>0</v>
      </c>
      <c r="K2545" s="12" t="str">
        <f t="shared" si="39"/>
        <v xml:space="preserve"> </v>
      </c>
    </row>
    <row r="2546" spans="3:11" x14ac:dyDescent="0.35">
      <c r="C2546" s="32"/>
      <c r="F2546" s="32"/>
      <c r="G2546">
        <f>COUNTIFS('Audit Raw data'!J:J,A:A,'Audit Raw data'!E:E,F:F)</f>
        <v>0</v>
      </c>
      <c r="H2546" s="42" t="str">
        <f>IFERROR(SUMIFS('Audit Raw data'!BZ:BZ,'Audit Raw data'!J:J,A:A,'Audit Raw data'!E:E,F:F)/G2546,"-")</f>
        <v>-</v>
      </c>
      <c r="I2546">
        <f>COUNTIFS('Audit Raw data'!AM:AM,"Yes",'Audit Raw data'!J:J,A:A,'Audit Raw data'!E:E,'Day wise agent'!F:F)</f>
        <v>0</v>
      </c>
      <c r="J2546">
        <f>COUNTIFS('Audit Raw data'!AM:AM,"NO",'Audit Raw data'!J:J,A:A,'Audit Raw data'!E:E,'Day wise agent'!F:F)</f>
        <v>0</v>
      </c>
      <c r="K2546" s="12" t="str">
        <f t="shared" si="39"/>
        <v xml:space="preserve"> </v>
      </c>
    </row>
    <row r="2547" spans="3:11" x14ac:dyDescent="0.35">
      <c r="C2547" s="32"/>
      <c r="F2547" s="32"/>
      <c r="G2547">
        <f>COUNTIFS('Audit Raw data'!J:J,A:A,'Audit Raw data'!E:E,F:F)</f>
        <v>0</v>
      </c>
      <c r="H2547" s="42" t="str">
        <f>IFERROR(SUMIFS('Audit Raw data'!BZ:BZ,'Audit Raw data'!J:J,A:A,'Audit Raw data'!E:E,F:F)/G2547,"-")</f>
        <v>-</v>
      </c>
      <c r="I2547">
        <f>COUNTIFS('Audit Raw data'!AM:AM,"Yes",'Audit Raw data'!J:J,A:A,'Audit Raw data'!E:E,'Day wise agent'!F:F)</f>
        <v>0</v>
      </c>
      <c r="J2547">
        <f>COUNTIFS('Audit Raw data'!AM:AM,"NO",'Audit Raw data'!J:J,A:A,'Audit Raw data'!E:E,'Day wise agent'!F:F)</f>
        <v>0</v>
      </c>
      <c r="K2547" s="12" t="str">
        <f t="shared" si="39"/>
        <v xml:space="preserve"> </v>
      </c>
    </row>
    <row r="2548" spans="3:11" x14ac:dyDescent="0.35">
      <c r="C2548" s="32"/>
      <c r="F2548" s="32"/>
      <c r="G2548">
        <f>COUNTIFS('Audit Raw data'!J:J,A:A,'Audit Raw data'!E:E,F:F)</f>
        <v>0</v>
      </c>
      <c r="H2548" s="42" t="str">
        <f>IFERROR(SUMIFS('Audit Raw data'!BZ:BZ,'Audit Raw data'!J:J,A:A,'Audit Raw data'!E:E,F:F)/G2548,"-")</f>
        <v>-</v>
      </c>
      <c r="I2548">
        <f>COUNTIFS('Audit Raw data'!AM:AM,"Yes",'Audit Raw data'!J:J,A:A,'Audit Raw data'!E:E,'Day wise agent'!F:F)</f>
        <v>0</v>
      </c>
      <c r="J2548">
        <f>COUNTIFS('Audit Raw data'!AM:AM,"NO",'Audit Raw data'!J:J,A:A,'Audit Raw data'!E:E,'Day wise agent'!F:F)</f>
        <v>0</v>
      </c>
      <c r="K2548" s="12" t="str">
        <f t="shared" si="39"/>
        <v xml:space="preserve"> </v>
      </c>
    </row>
    <row r="2549" spans="3:11" x14ac:dyDescent="0.35">
      <c r="C2549" s="32"/>
      <c r="F2549" s="32"/>
      <c r="G2549">
        <f>COUNTIFS('Audit Raw data'!J:J,A:A,'Audit Raw data'!E:E,F:F)</f>
        <v>0</v>
      </c>
      <c r="H2549" s="42" t="str">
        <f>IFERROR(SUMIFS('Audit Raw data'!BZ:BZ,'Audit Raw data'!J:J,A:A,'Audit Raw data'!E:E,F:F)/G2549,"-")</f>
        <v>-</v>
      </c>
      <c r="I2549">
        <f>COUNTIFS('Audit Raw data'!AM:AM,"Yes",'Audit Raw data'!J:J,A:A,'Audit Raw data'!E:E,'Day wise agent'!F:F)</f>
        <v>0</v>
      </c>
      <c r="J2549">
        <f>COUNTIFS('Audit Raw data'!AM:AM,"NO",'Audit Raw data'!J:J,A:A,'Audit Raw data'!E:E,'Day wise agent'!F:F)</f>
        <v>0</v>
      </c>
      <c r="K2549" s="12" t="str">
        <f t="shared" si="39"/>
        <v xml:space="preserve"> </v>
      </c>
    </row>
    <row r="2550" spans="3:11" x14ac:dyDescent="0.35">
      <c r="C2550" s="32"/>
      <c r="F2550" s="32"/>
      <c r="G2550">
        <f>COUNTIFS('Audit Raw data'!J:J,A:A,'Audit Raw data'!E:E,F:F)</f>
        <v>0</v>
      </c>
      <c r="H2550" s="42" t="str">
        <f>IFERROR(SUMIFS('Audit Raw data'!BZ:BZ,'Audit Raw data'!J:J,A:A,'Audit Raw data'!E:E,F:F)/G2550,"-")</f>
        <v>-</v>
      </c>
      <c r="I2550">
        <f>COUNTIFS('Audit Raw data'!AM:AM,"Yes",'Audit Raw data'!J:J,A:A,'Audit Raw data'!E:E,'Day wise agent'!F:F)</f>
        <v>0</v>
      </c>
      <c r="J2550">
        <f>COUNTIFS('Audit Raw data'!AM:AM,"NO",'Audit Raw data'!J:J,A:A,'Audit Raw data'!E:E,'Day wise agent'!F:F)</f>
        <v>0</v>
      </c>
      <c r="K2550" s="12" t="str">
        <f t="shared" si="39"/>
        <v xml:space="preserve"> </v>
      </c>
    </row>
    <row r="2551" spans="3:11" x14ac:dyDescent="0.35">
      <c r="C2551" s="32"/>
      <c r="F2551" s="32"/>
      <c r="G2551">
        <f>COUNTIFS('Audit Raw data'!J:J,A:A,'Audit Raw data'!E:E,F:F)</f>
        <v>0</v>
      </c>
      <c r="H2551" s="42" t="str">
        <f>IFERROR(SUMIFS('Audit Raw data'!BZ:BZ,'Audit Raw data'!J:J,A:A,'Audit Raw data'!E:E,F:F)/G2551,"-")</f>
        <v>-</v>
      </c>
      <c r="I2551">
        <f>COUNTIFS('Audit Raw data'!AM:AM,"Yes",'Audit Raw data'!J:J,A:A,'Audit Raw data'!E:E,'Day wise agent'!F:F)</f>
        <v>0</v>
      </c>
      <c r="J2551">
        <f>COUNTIFS('Audit Raw data'!AM:AM,"NO",'Audit Raw data'!J:J,A:A,'Audit Raw data'!E:E,'Day wise agent'!F:F)</f>
        <v>0</v>
      </c>
      <c r="K2551" s="12" t="str">
        <f t="shared" si="39"/>
        <v xml:space="preserve"> </v>
      </c>
    </row>
    <row r="2552" spans="3:11" x14ac:dyDescent="0.35">
      <c r="C2552" s="32"/>
      <c r="F2552" s="32"/>
      <c r="G2552">
        <f>COUNTIFS('Audit Raw data'!J:J,A:A,'Audit Raw data'!E:E,F:F)</f>
        <v>0</v>
      </c>
      <c r="H2552" s="42" t="str">
        <f>IFERROR(SUMIFS('Audit Raw data'!BZ:BZ,'Audit Raw data'!J:J,A:A,'Audit Raw data'!E:E,F:F)/G2552,"-")</f>
        <v>-</v>
      </c>
      <c r="I2552">
        <f>COUNTIFS('Audit Raw data'!AM:AM,"Yes",'Audit Raw data'!J:J,A:A,'Audit Raw data'!E:E,'Day wise agent'!F:F)</f>
        <v>0</v>
      </c>
      <c r="J2552">
        <f>COUNTIFS('Audit Raw data'!AM:AM,"NO",'Audit Raw data'!J:J,A:A,'Audit Raw data'!E:E,'Day wise agent'!F:F)</f>
        <v>0</v>
      </c>
      <c r="K2552" s="12" t="str">
        <f t="shared" si="39"/>
        <v xml:space="preserve"> </v>
      </c>
    </row>
    <row r="2553" spans="3:11" x14ac:dyDescent="0.35">
      <c r="C2553" s="32"/>
      <c r="F2553" s="32"/>
      <c r="G2553">
        <f>COUNTIFS('Audit Raw data'!J:J,A:A,'Audit Raw data'!E:E,F:F)</f>
        <v>0</v>
      </c>
      <c r="H2553" s="42" t="str">
        <f>IFERROR(SUMIFS('Audit Raw data'!BZ:BZ,'Audit Raw data'!J:J,A:A,'Audit Raw data'!E:E,F:F)/G2553,"-")</f>
        <v>-</v>
      </c>
      <c r="I2553">
        <f>COUNTIFS('Audit Raw data'!AM:AM,"Yes",'Audit Raw data'!J:J,A:A,'Audit Raw data'!E:E,'Day wise agent'!F:F)</f>
        <v>0</v>
      </c>
      <c r="J2553">
        <f>COUNTIFS('Audit Raw data'!AM:AM,"NO",'Audit Raw data'!J:J,A:A,'Audit Raw data'!E:E,'Day wise agent'!F:F)</f>
        <v>0</v>
      </c>
      <c r="K2553" s="12" t="str">
        <f t="shared" si="39"/>
        <v xml:space="preserve"> </v>
      </c>
    </row>
    <row r="2554" spans="3:11" x14ac:dyDescent="0.35">
      <c r="C2554" s="32"/>
      <c r="F2554" s="32"/>
      <c r="G2554">
        <f>COUNTIFS('Audit Raw data'!J:J,A:A,'Audit Raw data'!E:E,F:F)</f>
        <v>0</v>
      </c>
      <c r="H2554" s="42" t="str">
        <f>IFERROR(SUMIFS('Audit Raw data'!BZ:BZ,'Audit Raw data'!J:J,A:A,'Audit Raw data'!E:E,F:F)/G2554,"-")</f>
        <v>-</v>
      </c>
      <c r="I2554">
        <f>COUNTIFS('Audit Raw data'!AM:AM,"Yes",'Audit Raw data'!J:J,A:A,'Audit Raw data'!E:E,'Day wise agent'!F:F)</f>
        <v>0</v>
      </c>
      <c r="J2554">
        <f>COUNTIFS('Audit Raw data'!AM:AM,"NO",'Audit Raw data'!J:J,A:A,'Audit Raw data'!E:E,'Day wise agent'!F:F)</f>
        <v>0</v>
      </c>
      <c r="K2554" s="12" t="str">
        <f t="shared" si="39"/>
        <v xml:space="preserve"> </v>
      </c>
    </row>
    <row r="2555" spans="3:11" x14ac:dyDescent="0.35">
      <c r="C2555" s="32"/>
      <c r="F2555" s="32"/>
      <c r="G2555">
        <f>COUNTIFS('Audit Raw data'!J:J,A:A,'Audit Raw data'!E:E,F:F)</f>
        <v>0</v>
      </c>
      <c r="H2555" s="42" t="str">
        <f>IFERROR(SUMIFS('Audit Raw data'!BZ:BZ,'Audit Raw data'!J:J,A:A,'Audit Raw data'!E:E,F:F)/G2555,"-")</f>
        <v>-</v>
      </c>
      <c r="I2555">
        <f>COUNTIFS('Audit Raw data'!AM:AM,"Yes",'Audit Raw data'!J:J,A:A,'Audit Raw data'!E:E,'Day wise agent'!F:F)</f>
        <v>0</v>
      </c>
      <c r="J2555">
        <f>COUNTIFS('Audit Raw data'!AM:AM,"NO",'Audit Raw data'!J:J,A:A,'Audit Raw data'!E:E,'Day wise agent'!F:F)</f>
        <v>0</v>
      </c>
      <c r="K2555" s="12" t="str">
        <f t="shared" si="39"/>
        <v xml:space="preserve"> </v>
      </c>
    </row>
    <row r="2556" spans="3:11" x14ac:dyDescent="0.35">
      <c r="C2556" s="32"/>
      <c r="F2556" s="32"/>
      <c r="G2556">
        <f>COUNTIFS('Audit Raw data'!J:J,A:A,'Audit Raw data'!E:E,F:F)</f>
        <v>0</v>
      </c>
      <c r="H2556" s="42" t="str">
        <f>IFERROR(SUMIFS('Audit Raw data'!BZ:BZ,'Audit Raw data'!J:J,A:A,'Audit Raw data'!E:E,F:F)/G2556,"-")</f>
        <v>-</v>
      </c>
      <c r="I2556">
        <f>COUNTIFS('Audit Raw data'!AM:AM,"Yes",'Audit Raw data'!J:J,A:A,'Audit Raw data'!E:E,'Day wise agent'!F:F)</f>
        <v>0</v>
      </c>
      <c r="J2556">
        <f>COUNTIFS('Audit Raw data'!AM:AM,"NO",'Audit Raw data'!J:J,A:A,'Audit Raw data'!E:E,'Day wise agent'!F:F)</f>
        <v>0</v>
      </c>
      <c r="K2556" s="12" t="str">
        <f t="shared" si="39"/>
        <v xml:space="preserve"> </v>
      </c>
    </row>
    <row r="2557" spans="3:11" x14ac:dyDescent="0.35">
      <c r="C2557" s="32"/>
      <c r="F2557" s="32"/>
      <c r="G2557">
        <f>COUNTIFS('Audit Raw data'!J:J,A:A,'Audit Raw data'!E:E,F:F)</f>
        <v>0</v>
      </c>
      <c r="H2557" s="42" t="str">
        <f>IFERROR(SUMIFS('Audit Raw data'!BZ:BZ,'Audit Raw data'!J:J,A:A,'Audit Raw data'!E:E,F:F)/G2557,"-")</f>
        <v>-</v>
      </c>
      <c r="I2557">
        <f>COUNTIFS('Audit Raw data'!AM:AM,"Yes",'Audit Raw data'!J:J,A:A,'Audit Raw data'!E:E,'Day wise agent'!F:F)</f>
        <v>0</v>
      </c>
      <c r="J2557">
        <f>COUNTIFS('Audit Raw data'!AM:AM,"NO",'Audit Raw data'!J:J,A:A,'Audit Raw data'!E:E,'Day wise agent'!F:F)</f>
        <v>0</v>
      </c>
      <c r="K2557" s="12" t="str">
        <f t="shared" si="39"/>
        <v xml:space="preserve"> </v>
      </c>
    </row>
    <row r="2558" spans="3:11" x14ac:dyDescent="0.35">
      <c r="C2558" s="32"/>
      <c r="F2558" s="32"/>
      <c r="G2558">
        <f>COUNTIFS('Audit Raw data'!J:J,A:A,'Audit Raw data'!E:E,F:F)</f>
        <v>0</v>
      </c>
      <c r="H2558" s="42" t="str">
        <f>IFERROR(SUMIFS('Audit Raw data'!BZ:BZ,'Audit Raw data'!J:J,A:A,'Audit Raw data'!E:E,F:F)/G2558,"-")</f>
        <v>-</v>
      </c>
      <c r="I2558">
        <f>COUNTIFS('Audit Raw data'!AM:AM,"Yes",'Audit Raw data'!J:J,A:A,'Audit Raw data'!E:E,'Day wise agent'!F:F)</f>
        <v>0</v>
      </c>
      <c r="J2558">
        <f>COUNTIFS('Audit Raw data'!AM:AM,"NO",'Audit Raw data'!J:J,A:A,'Audit Raw data'!E:E,'Day wise agent'!F:F)</f>
        <v>0</v>
      </c>
      <c r="K2558" s="12" t="str">
        <f t="shared" si="39"/>
        <v xml:space="preserve"> </v>
      </c>
    </row>
    <row r="2559" spans="3:11" x14ac:dyDescent="0.35">
      <c r="C2559" s="32"/>
      <c r="F2559" s="32"/>
      <c r="G2559">
        <f>COUNTIFS('Audit Raw data'!J:J,A:A,'Audit Raw data'!E:E,F:F)</f>
        <v>0</v>
      </c>
      <c r="H2559" s="42" t="str">
        <f>IFERROR(SUMIFS('Audit Raw data'!BZ:BZ,'Audit Raw data'!J:J,A:A,'Audit Raw data'!E:E,F:F)/G2559,"-")</f>
        <v>-</v>
      </c>
      <c r="I2559">
        <f>COUNTIFS('Audit Raw data'!AM:AM,"Yes",'Audit Raw data'!J:J,A:A,'Audit Raw data'!E:E,'Day wise agent'!F:F)</f>
        <v>0</v>
      </c>
      <c r="J2559">
        <f>COUNTIFS('Audit Raw data'!AM:AM,"NO",'Audit Raw data'!J:J,A:A,'Audit Raw data'!E:E,'Day wise agent'!F:F)</f>
        <v>0</v>
      </c>
      <c r="K2559" s="12" t="str">
        <f t="shared" si="39"/>
        <v xml:space="preserve"> </v>
      </c>
    </row>
    <row r="2560" spans="3:11" x14ac:dyDescent="0.35">
      <c r="C2560" s="32"/>
      <c r="F2560" s="32"/>
      <c r="G2560">
        <f>COUNTIFS('Audit Raw data'!J:J,A:A,'Audit Raw data'!E:E,F:F)</f>
        <v>0</v>
      </c>
      <c r="H2560" s="42" t="str">
        <f>IFERROR(SUMIFS('Audit Raw data'!BZ:BZ,'Audit Raw data'!J:J,A:A,'Audit Raw data'!E:E,F:F)/G2560,"-")</f>
        <v>-</v>
      </c>
      <c r="I2560">
        <f>COUNTIFS('Audit Raw data'!AM:AM,"Yes",'Audit Raw data'!J:J,A:A,'Audit Raw data'!E:E,'Day wise agent'!F:F)</f>
        <v>0</v>
      </c>
      <c r="J2560">
        <f>COUNTIFS('Audit Raw data'!AM:AM,"NO",'Audit Raw data'!J:J,A:A,'Audit Raw data'!E:E,'Day wise agent'!F:F)</f>
        <v>0</v>
      </c>
      <c r="K2560" s="12" t="str">
        <f t="shared" si="39"/>
        <v xml:space="preserve"> </v>
      </c>
    </row>
    <row r="2561" spans="3:11" x14ac:dyDescent="0.35">
      <c r="C2561" s="32"/>
      <c r="F2561" s="32"/>
      <c r="G2561">
        <f>COUNTIFS('Audit Raw data'!J:J,A:A,'Audit Raw data'!E:E,F:F)</f>
        <v>0</v>
      </c>
      <c r="H2561" s="42" t="str">
        <f>IFERROR(SUMIFS('Audit Raw data'!BZ:BZ,'Audit Raw data'!J:J,A:A,'Audit Raw data'!E:E,F:F)/G2561,"-")</f>
        <v>-</v>
      </c>
      <c r="I2561">
        <f>COUNTIFS('Audit Raw data'!AM:AM,"Yes",'Audit Raw data'!J:J,A:A,'Audit Raw data'!E:E,'Day wise agent'!F:F)</f>
        <v>0</v>
      </c>
      <c r="J2561">
        <f>COUNTIFS('Audit Raw data'!AM:AM,"NO",'Audit Raw data'!J:J,A:A,'Audit Raw data'!E:E,'Day wise agent'!F:F)</f>
        <v>0</v>
      </c>
      <c r="K2561" s="12" t="str">
        <f t="shared" si="39"/>
        <v xml:space="preserve"> </v>
      </c>
    </row>
    <row r="2562" spans="3:11" x14ac:dyDescent="0.35">
      <c r="C2562" s="32"/>
      <c r="F2562" s="32"/>
      <c r="G2562">
        <f>COUNTIFS('Audit Raw data'!J:J,A:A,'Audit Raw data'!E:E,F:F)</f>
        <v>0</v>
      </c>
      <c r="H2562" s="42" t="str">
        <f>IFERROR(SUMIFS('Audit Raw data'!BZ:BZ,'Audit Raw data'!J:J,A:A,'Audit Raw data'!E:E,F:F)/G2562,"-")</f>
        <v>-</v>
      </c>
      <c r="I2562">
        <f>COUNTIFS('Audit Raw data'!AM:AM,"Yes",'Audit Raw data'!J:J,A:A,'Audit Raw data'!E:E,'Day wise agent'!F:F)</f>
        <v>0</v>
      </c>
      <c r="J2562">
        <f>COUNTIFS('Audit Raw data'!AM:AM,"NO",'Audit Raw data'!J:J,A:A,'Audit Raw data'!E:E,'Day wise agent'!F:F)</f>
        <v>0</v>
      </c>
      <c r="K2562" s="12" t="str">
        <f t="shared" si="39"/>
        <v xml:space="preserve"> </v>
      </c>
    </row>
    <row r="2563" spans="3:11" x14ac:dyDescent="0.35">
      <c r="C2563" s="32"/>
      <c r="F2563" s="32"/>
      <c r="G2563">
        <f>COUNTIFS('Audit Raw data'!J:J,A:A,'Audit Raw data'!E:E,F:F)</f>
        <v>0</v>
      </c>
      <c r="H2563" s="42" t="str">
        <f>IFERROR(SUMIFS('Audit Raw data'!BZ:BZ,'Audit Raw data'!J:J,A:A,'Audit Raw data'!E:E,F:F)/G2563,"-")</f>
        <v>-</v>
      </c>
      <c r="I2563">
        <f>COUNTIFS('Audit Raw data'!AM:AM,"Yes",'Audit Raw data'!J:J,A:A,'Audit Raw data'!E:E,'Day wise agent'!F:F)</f>
        <v>0</v>
      </c>
      <c r="J2563">
        <f>COUNTIFS('Audit Raw data'!AM:AM,"NO",'Audit Raw data'!J:J,A:A,'Audit Raw data'!E:E,'Day wise agent'!F:F)</f>
        <v>0</v>
      </c>
      <c r="K2563" s="12" t="str">
        <f t="shared" ref="K2563:K2626" si="40">IFERROR(I2563/G2563," ")</f>
        <v xml:space="preserve"> </v>
      </c>
    </row>
    <row r="2564" spans="3:11" x14ac:dyDescent="0.35">
      <c r="C2564" s="32"/>
      <c r="F2564" s="32"/>
      <c r="G2564">
        <f>COUNTIFS('Audit Raw data'!J:J,A:A,'Audit Raw data'!E:E,F:F)</f>
        <v>0</v>
      </c>
      <c r="H2564" s="42" t="str">
        <f>IFERROR(SUMIFS('Audit Raw data'!BZ:BZ,'Audit Raw data'!J:J,A:A,'Audit Raw data'!E:E,F:F)/G2564,"-")</f>
        <v>-</v>
      </c>
      <c r="I2564">
        <f>COUNTIFS('Audit Raw data'!AM:AM,"Yes",'Audit Raw data'!J:J,A:A,'Audit Raw data'!E:E,'Day wise agent'!F:F)</f>
        <v>0</v>
      </c>
      <c r="J2564">
        <f>COUNTIFS('Audit Raw data'!AM:AM,"NO",'Audit Raw data'!J:J,A:A,'Audit Raw data'!E:E,'Day wise agent'!F:F)</f>
        <v>0</v>
      </c>
      <c r="K2564" s="12" t="str">
        <f t="shared" si="40"/>
        <v xml:space="preserve"> </v>
      </c>
    </row>
    <row r="2565" spans="3:11" x14ac:dyDescent="0.35">
      <c r="C2565" s="32"/>
      <c r="F2565" s="32"/>
      <c r="G2565">
        <f>COUNTIFS('Audit Raw data'!J:J,A:A,'Audit Raw data'!E:E,F:F)</f>
        <v>0</v>
      </c>
      <c r="H2565" s="42" t="str">
        <f>IFERROR(SUMIFS('Audit Raw data'!BZ:BZ,'Audit Raw data'!J:J,A:A,'Audit Raw data'!E:E,F:F)/G2565,"-")</f>
        <v>-</v>
      </c>
      <c r="I2565">
        <f>COUNTIFS('Audit Raw data'!AM:AM,"Yes",'Audit Raw data'!J:J,A:A,'Audit Raw data'!E:E,'Day wise agent'!F:F)</f>
        <v>0</v>
      </c>
      <c r="J2565">
        <f>COUNTIFS('Audit Raw data'!AM:AM,"NO",'Audit Raw data'!J:J,A:A,'Audit Raw data'!E:E,'Day wise agent'!F:F)</f>
        <v>0</v>
      </c>
      <c r="K2565" s="12" t="str">
        <f t="shared" si="40"/>
        <v xml:space="preserve"> </v>
      </c>
    </row>
    <row r="2566" spans="3:11" x14ac:dyDescent="0.35">
      <c r="C2566" s="32"/>
      <c r="F2566" s="32"/>
      <c r="G2566">
        <f>COUNTIFS('Audit Raw data'!J:J,A:A,'Audit Raw data'!E:E,F:F)</f>
        <v>0</v>
      </c>
      <c r="H2566" s="42" t="str">
        <f>IFERROR(SUMIFS('Audit Raw data'!BZ:BZ,'Audit Raw data'!J:J,A:A,'Audit Raw data'!E:E,F:F)/G2566,"-")</f>
        <v>-</v>
      </c>
      <c r="I2566">
        <f>COUNTIFS('Audit Raw data'!AM:AM,"Yes",'Audit Raw data'!J:J,A:A,'Audit Raw data'!E:E,'Day wise agent'!F:F)</f>
        <v>0</v>
      </c>
      <c r="J2566">
        <f>COUNTIFS('Audit Raw data'!AM:AM,"NO",'Audit Raw data'!J:J,A:A,'Audit Raw data'!E:E,'Day wise agent'!F:F)</f>
        <v>0</v>
      </c>
      <c r="K2566" s="12" t="str">
        <f t="shared" si="40"/>
        <v xml:space="preserve"> </v>
      </c>
    </row>
    <row r="2567" spans="3:11" x14ac:dyDescent="0.35">
      <c r="C2567" s="32"/>
      <c r="F2567" s="32"/>
      <c r="G2567">
        <f>COUNTIFS('Audit Raw data'!J:J,A:A,'Audit Raw data'!E:E,F:F)</f>
        <v>0</v>
      </c>
      <c r="H2567" s="42" t="str">
        <f>IFERROR(SUMIFS('Audit Raw data'!BZ:BZ,'Audit Raw data'!J:J,A:A,'Audit Raw data'!E:E,F:F)/G2567,"-")</f>
        <v>-</v>
      </c>
      <c r="I2567">
        <f>COUNTIFS('Audit Raw data'!AM:AM,"Yes",'Audit Raw data'!J:J,A:A,'Audit Raw data'!E:E,'Day wise agent'!F:F)</f>
        <v>0</v>
      </c>
      <c r="J2567">
        <f>COUNTIFS('Audit Raw data'!AM:AM,"NO",'Audit Raw data'!J:J,A:A,'Audit Raw data'!E:E,'Day wise agent'!F:F)</f>
        <v>0</v>
      </c>
      <c r="K2567" s="12" t="str">
        <f t="shared" si="40"/>
        <v xml:space="preserve"> </v>
      </c>
    </row>
    <row r="2568" spans="3:11" x14ac:dyDescent="0.35">
      <c r="C2568" s="32"/>
      <c r="F2568" s="32"/>
      <c r="G2568">
        <f>COUNTIFS('Audit Raw data'!J:J,A:A,'Audit Raw data'!E:E,F:F)</f>
        <v>0</v>
      </c>
      <c r="H2568" s="42" t="str">
        <f>IFERROR(SUMIFS('Audit Raw data'!BZ:BZ,'Audit Raw data'!J:J,A:A,'Audit Raw data'!E:E,F:F)/G2568,"-")</f>
        <v>-</v>
      </c>
      <c r="I2568">
        <f>COUNTIFS('Audit Raw data'!AM:AM,"Yes",'Audit Raw data'!J:J,A:A,'Audit Raw data'!E:E,'Day wise agent'!F:F)</f>
        <v>0</v>
      </c>
      <c r="J2568">
        <f>COUNTIFS('Audit Raw data'!AM:AM,"NO",'Audit Raw data'!J:J,A:A,'Audit Raw data'!E:E,'Day wise agent'!F:F)</f>
        <v>0</v>
      </c>
      <c r="K2568" s="12" t="str">
        <f t="shared" si="40"/>
        <v xml:space="preserve"> </v>
      </c>
    </row>
    <row r="2569" spans="3:11" x14ac:dyDescent="0.35">
      <c r="C2569" s="32"/>
      <c r="F2569" s="32"/>
      <c r="G2569">
        <f>COUNTIFS('Audit Raw data'!J:J,A:A,'Audit Raw data'!E:E,F:F)</f>
        <v>0</v>
      </c>
      <c r="H2569" s="42" t="str">
        <f>IFERROR(SUMIFS('Audit Raw data'!BZ:BZ,'Audit Raw data'!J:J,A:A,'Audit Raw data'!E:E,F:F)/G2569,"-")</f>
        <v>-</v>
      </c>
      <c r="I2569">
        <f>COUNTIFS('Audit Raw data'!AM:AM,"Yes",'Audit Raw data'!J:J,A:A,'Audit Raw data'!E:E,'Day wise agent'!F:F)</f>
        <v>0</v>
      </c>
      <c r="J2569">
        <f>COUNTIFS('Audit Raw data'!AM:AM,"NO",'Audit Raw data'!J:J,A:A,'Audit Raw data'!E:E,'Day wise agent'!F:F)</f>
        <v>0</v>
      </c>
      <c r="K2569" s="12" t="str">
        <f t="shared" si="40"/>
        <v xml:space="preserve"> </v>
      </c>
    </row>
    <row r="2570" spans="3:11" x14ac:dyDescent="0.35">
      <c r="C2570" s="32"/>
      <c r="F2570" s="32"/>
      <c r="G2570">
        <f>COUNTIFS('Audit Raw data'!J:J,A:A,'Audit Raw data'!E:E,F:F)</f>
        <v>0</v>
      </c>
      <c r="H2570" s="42" t="str">
        <f>IFERROR(SUMIFS('Audit Raw data'!BZ:BZ,'Audit Raw data'!J:J,A:A,'Audit Raw data'!E:E,F:F)/G2570,"-")</f>
        <v>-</v>
      </c>
      <c r="I2570">
        <f>COUNTIFS('Audit Raw data'!AM:AM,"Yes",'Audit Raw data'!J:J,A:A,'Audit Raw data'!E:E,'Day wise agent'!F:F)</f>
        <v>0</v>
      </c>
      <c r="J2570">
        <f>COUNTIFS('Audit Raw data'!AM:AM,"NO",'Audit Raw data'!J:J,A:A,'Audit Raw data'!E:E,'Day wise agent'!F:F)</f>
        <v>0</v>
      </c>
      <c r="K2570" s="12" t="str">
        <f t="shared" si="40"/>
        <v xml:space="preserve"> </v>
      </c>
    </row>
    <row r="2571" spans="3:11" x14ac:dyDescent="0.35">
      <c r="C2571" s="32"/>
      <c r="F2571" s="32"/>
      <c r="G2571">
        <f>COUNTIFS('Audit Raw data'!J:J,A:A,'Audit Raw data'!E:E,F:F)</f>
        <v>0</v>
      </c>
      <c r="H2571" s="42" t="str">
        <f>IFERROR(SUMIFS('Audit Raw data'!BZ:BZ,'Audit Raw data'!J:J,A:A,'Audit Raw data'!E:E,F:F)/G2571,"-")</f>
        <v>-</v>
      </c>
      <c r="I2571">
        <f>COUNTIFS('Audit Raw data'!AM:AM,"Yes",'Audit Raw data'!J:J,A:A,'Audit Raw data'!E:E,'Day wise agent'!F:F)</f>
        <v>0</v>
      </c>
      <c r="J2571">
        <f>COUNTIFS('Audit Raw data'!AM:AM,"NO",'Audit Raw data'!J:J,A:A,'Audit Raw data'!E:E,'Day wise agent'!F:F)</f>
        <v>0</v>
      </c>
      <c r="K2571" s="12" t="str">
        <f t="shared" si="40"/>
        <v xml:space="preserve"> </v>
      </c>
    </row>
    <row r="2572" spans="3:11" x14ac:dyDescent="0.35">
      <c r="C2572" s="32"/>
      <c r="F2572" s="32"/>
      <c r="G2572">
        <f>COUNTIFS('Audit Raw data'!J:J,A:A,'Audit Raw data'!E:E,F:F)</f>
        <v>0</v>
      </c>
      <c r="H2572" s="42" t="str">
        <f>IFERROR(SUMIFS('Audit Raw data'!BZ:BZ,'Audit Raw data'!J:J,A:A,'Audit Raw data'!E:E,F:F)/G2572,"-")</f>
        <v>-</v>
      </c>
      <c r="I2572">
        <f>COUNTIFS('Audit Raw data'!AM:AM,"Yes",'Audit Raw data'!J:J,A:A,'Audit Raw data'!E:E,'Day wise agent'!F:F)</f>
        <v>0</v>
      </c>
      <c r="J2572">
        <f>COUNTIFS('Audit Raw data'!AM:AM,"NO",'Audit Raw data'!J:J,A:A,'Audit Raw data'!E:E,'Day wise agent'!F:F)</f>
        <v>0</v>
      </c>
      <c r="K2572" s="12" t="str">
        <f t="shared" si="40"/>
        <v xml:space="preserve"> </v>
      </c>
    </row>
    <row r="2573" spans="3:11" x14ac:dyDescent="0.35">
      <c r="C2573" s="32"/>
      <c r="F2573" s="32"/>
      <c r="G2573">
        <f>COUNTIFS('Audit Raw data'!J:J,A:A,'Audit Raw data'!E:E,F:F)</f>
        <v>0</v>
      </c>
      <c r="H2573" s="42" t="str">
        <f>IFERROR(SUMIFS('Audit Raw data'!BZ:BZ,'Audit Raw data'!J:J,A:A,'Audit Raw data'!E:E,F:F)/G2573,"-")</f>
        <v>-</v>
      </c>
      <c r="I2573">
        <f>COUNTIFS('Audit Raw data'!AM:AM,"Yes",'Audit Raw data'!J:J,A:A,'Audit Raw data'!E:E,'Day wise agent'!F:F)</f>
        <v>0</v>
      </c>
      <c r="J2573">
        <f>COUNTIFS('Audit Raw data'!AM:AM,"NO",'Audit Raw data'!J:J,A:A,'Audit Raw data'!E:E,'Day wise agent'!F:F)</f>
        <v>0</v>
      </c>
      <c r="K2573" s="12" t="str">
        <f t="shared" si="40"/>
        <v xml:space="preserve"> </v>
      </c>
    </row>
    <row r="2574" spans="3:11" x14ac:dyDescent="0.35">
      <c r="C2574" s="32"/>
      <c r="F2574" s="32"/>
      <c r="G2574">
        <f>COUNTIFS('Audit Raw data'!J:J,A:A,'Audit Raw data'!E:E,F:F)</f>
        <v>0</v>
      </c>
      <c r="H2574" s="42" t="str">
        <f>IFERROR(SUMIFS('Audit Raw data'!BZ:BZ,'Audit Raw data'!J:J,A:A,'Audit Raw data'!E:E,F:F)/G2574,"-")</f>
        <v>-</v>
      </c>
      <c r="I2574">
        <f>COUNTIFS('Audit Raw data'!AM:AM,"Yes",'Audit Raw data'!J:J,A:A,'Audit Raw data'!E:E,'Day wise agent'!F:F)</f>
        <v>0</v>
      </c>
      <c r="J2574">
        <f>COUNTIFS('Audit Raw data'!AM:AM,"NO",'Audit Raw data'!J:J,A:A,'Audit Raw data'!E:E,'Day wise agent'!F:F)</f>
        <v>0</v>
      </c>
      <c r="K2574" s="12" t="str">
        <f t="shared" si="40"/>
        <v xml:space="preserve"> </v>
      </c>
    </row>
    <row r="2575" spans="3:11" x14ac:dyDescent="0.35">
      <c r="C2575" s="32"/>
      <c r="F2575" s="32"/>
      <c r="G2575">
        <f>COUNTIFS('Audit Raw data'!J:J,A:A,'Audit Raw data'!E:E,F:F)</f>
        <v>0</v>
      </c>
      <c r="H2575" s="42" t="str">
        <f>IFERROR(SUMIFS('Audit Raw data'!BZ:BZ,'Audit Raw data'!J:J,A:A,'Audit Raw data'!E:E,F:F)/G2575,"-")</f>
        <v>-</v>
      </c>
      <c r="I2575">
        <f>COUNTIFS('Audit Raw data'!AM:AM,"Yes",'Audit Raw data'!J:J,A:A,'Audit Raw data'!E:E,'Day wise agent'!F:F)</f>
        <v>0</v>
      </c>
      <c r="J2575">
        <f>COUNTIFS('Audit Raw data'!AM:AM,"NO",'Audit Raw data'!J:J,A:A,'Audit Raw data'!E:E,'Day wise agent'!F:F)</f>
        <v>0</v>
      </c>
      <c r="K2575" s="12" t="str">
        <f t="shared" si="40"/>
        <v xml:space="preserve"> </v>
      </c>
    </row>
    <row r="2576" spans="3:11" x14ac:dyDescent="0.35">
      <c r="C2576" s="32"/>
      <c r="F2576" s="32"/>
      <c r="G2576">
        <f>COUNTIFS('Audit Raw data'!J:J,A:A,'Audit Raw data'!E:E,F:F)</f>
        <v>0</v>
      </c>
      <c r="H2576" s="42" t="str">
        <f>IFERROR(SUMIFS('Audit Raw data'!BZ:BZ,'Audit Raw data'!J:J,A:A,'Audit Raw data'!E:E,F:F)/G2576,"-")</f>
        <v>-</v>
      </c>
      <c r="I2576">
        <f>COUNTIFS('Audit Raw data'!AM:AM,"Yes",'Audit Raw data'!J:J,A:A,'Audit Raw data'!E:E,'Day wise agent'!F:F)</f>
        <v>0</v>
      </c>
      <c r="J2576">
        <f>COUNTIFS('Audit Raw data'!AM:AM,"NO",'Audit Raw data'!J:J,A:A,'Audit Raw data'!E:E,'Day wise agent'!F:F)</f>
        <v>0</v>
      </c>
      <c r="K2576" s="12" t="str">
        <f t="shared" si="40"/>
        <v xml:space="preserve"> </v>
      </c>
    </row>
    <row r="2577" spans="3:11" x14ac:dyDescent="0.35">
      <c r="C2577" s="32"/>
      <c r="F2577" s="32"/>
      <c r="G2577">
        <f>COUNTIFS('Audit Raw data'!J:J,A:A,'Audit Raw data'!E:E,F:F)</f>
        <v>0</v>
      </c>
      <c r="H2577" s="42" t="str">
        <f>IFERROR(SUMIFS('Audit Raw data'!BZ:BZ,'Audit Raw data'!J:J,A:A,'Audit Raw data'!E:E,F:F)/G2577,"-")</f>
        <v>-</v>
      </c>
      <c r="I2577">
        <f>COUNTIFS('Audit Raw data'!AM:AM,"Yes",'Audit Raw data'!J:J,A:A,'Audit Raw data'!E:E,'Day wise agent'!F:F)</f>
        <v>0</v>
      </c>
      <c r="J2577">
        <f>COUNTIFS('Audit Raw data'!AM:AM,"NO",'Audit Raw data'!J:J,A:A,'Audit Raw data'!E:E,'Day wise agent'!F:F)</f>
        <v>0</v>
      </c>
      <c r="K2577" s="12" t="str">
        <f t="shared" si="40"/>
        <v xml:space="preserve"> </v>
      </c>
    </row>
    <row r="2578" spans="3:11" x14ac:dyDescent="0.35">
      <c r="C2578" s="32"/>
      <c r="F2578" s="32"/>
      <c r="G2578">
        <f>COUNTIFS('Audit Raw data'!J:J,A:A,'Audit Raw data'!E:E,F:F)</f>
        <v>0</v>
      </c>
      <c r="H2578" s="42" t="str">
        <f>IFERROR(SUMIFS('Audit Raw data'!BZ:BZ,'Audit Raw data'!J:J,A:A,'Audit Raw data'!E:E,F:F)/G2578,"-")</f>
        <v>-</v>
      </c>
      <c r="I2578">
        <f>COUNTIFS('Audit Raw data'!AM:AM,"Yes",'Audit Raw data'!J:J,A:A,'Audit Raw data'!E:E,'Day wise agent'!F:F)</f>
        <v>0</v>
      </c>
      <c r="J2578">
        <f>COUNTIFS('Audit Raw data'!AM:AM,"NO",'Audit Raw data'!J:J,A:A,'Audit Raw data'!E:E,'Day wise agent'!F:F)</f>
        <v>0</v>
      </c>
      <c r="K2578" s="12" t="str">
        <f t="shared" si="40"/>
        <v xml:space="preserve"> </v>
      </c>
    </row>
    <row r="2579" spans="3:11" x14ac:dyDescent="0.35">
      <c r="C2579" s="32"/>
      <c r="F2579" s="32"/>
      <c r="G2579">
        <f>COUNTIFS('Audit Raw data'!J:J,A:A,'Audit Raw data'!E:E,F:F)</f>
        <v>0</v>
      </c>
      <c r="H2579" s="42" t="str">
        <f>IFERROR(SUMIFS('Audit Raw data'!BZ:BZ,'Audit Raw data'!J:J,A:A,'Audit Raw data'!E:E,F:F)/G2579,"-")</f>
        <v>-</v>
      </c>
      <c r="I2579">
        <f>COUNTIFS('Audit Raw data'!AM:AM,"Yes",'Audit Raw data'!J:J,A:A,'Audit Raw data'!E:E,'Day wise agent'!F:F)</f>
        <v>0</v>
      </c>
      <c r="J2579">
        <f>COUNTIFS('Audit Raw data'!AM:AM,"NO",'Audit Raw data'!J:J,A:A,'Audit Raw data'!E:E,'Day wise agent'!F:F)</f>
        <v>0</v>
      </c>
      <c r="K2579" s="12" t="str">
        <f t="shared" si="40"/>
        <v xml:space="preserve"> </v>
      </c>
    </row>
    <row r="2580" spans="3:11" x14ac:dyDescent="0.35">
      <c r="C2580" s="32"/>
      <c r="F2580" s="32"/>
      <c r="G2580">
        <f>COUNTIFS('Audit Raw data'!J:J,A:A,'Audit Raw data'!E:E,F:F)</f>
        <v>0</v>
      </c>
      <c r="H2580" s="42" t="str">
        <f>IFERROR(SUMIFS('Audit Raw data'!BZ:BZ,'Audit Raw data'!J:J,A:A,'Audit Raw data'!E:E,F:F)/G2580,"-")</f>
        <v>-</v>
      </c>
      <c r="I2580">
        <f>COUNTIFS('Audit Raw data'!AM:AM,"Yes",'Audit Raw data'!J:J,A:A,'Audit Raw data'!E:E,'Day wise agent'!F:F)</f>
        <v>0</v>
      </c>
      <c r="J2580">
        <f>COUNTIFS('Audit Raw data'!AM:AM,"NO",'Audit Raw data'!J:J,A:A,'Audit Raw data'!E:E,'Day wise agent'!F:F)</f>
        <v>0</v>
      </c>
      <c r="K2580" s="12" t="str">
        <f t="shared" si="40"/>
        <v xml:space="preserve"> </v>
      </c>
    </row>
    <row r="2581" spans="3:11" x14ac:dyDescent="0.35">
      <c r="C2581" s="32"/>
      <c r="F2581" s="32"/>
      <c r="G2581">
        <f>COUNTIFS('Audit Raw data'!J:J,A:A,'Audit Raw data'!E:E,F:F)</f>
        <v>0</v>
      </c>
      <c r="H2581" s="42" t="str">
        <f>IFERROR(SUMIFS('Audit Raw data'!BZ:BZ,'Audit Raw data'!J:J,A:A,'Audit Raw data'!E:E,F:F)/G2581,"-")</f>
        <v>-</v>
      </c>
      <c r="I2581">
        <f>COUNTIFS('Audit Raw data'!AM:AM,"Yes",'Audit Raw data'!J:J,A:A,'Audit Raw data'!E:E,'Day wise agent'!F:F)</f>
        <v>0</v>
      </c>
      <c r="J2581">
        <f>COUNTIFS('Audit Raw data'!AM:AM,"NO",'Audit Raw data'!J:J,A:A,'Audit Raw data'!E:E,'Day wise agent'!F:F)</f>
        <v>0</v>
      </c>
      <c r="K2581" s="12" t="str">
        <f t="shared" si="40"/>
        <v xml:space="preserve"> </v>
      </c>
    </row>
    <row r="2582" spans="3:11" x14ac:dyDescent="0.35">
      <c r="C2582" s="32"/>
      <c r="F2582" s="32"/>
      <c r="G2582">
        <f>COUNTIFS('Audit Raw data'!J:J,A:A,'Audit Raw data'!E:E,F:F)</f>
        <v>0</v>
      </c>
      <c r="H2582" s="42" t="str">
        <f>IFERROR(SUMIFS('Audit Raw data'!BZ:BZ,'Audit Raw data'!J:J,A:A,'Audit Raw data'!E:E,F:F)/G2582,"-")</f>
        <v>-</v>
      </c>
      <c r="I2582">
        <f>COUNTIFS('Audit Raw data'!AM:AM,"Yes",'Audit Raw data'!J:J,A:A,'Audit Raw data'!E:E,'Day wise agent'!F:F)</f>
        <v>0</v>
      </c>
      <c r="J2582">
        <f>COUNTIFS('Audit Raw data'!AM:AM,"NO",'Audit Raw data'!J:J,A:A,'Audit Raw data'!E:E,'Day wise agent'!F:F)</f>
        <v>0</v>
      </c>
      <c r="K2582" s="12" t="str">
        <f t="shared" si="40"/>
        <v xml:space="preserve"> </v>
      </c>
    </row>
    <row r="2583" spans="3:11" x14ac:dyDescent="0.35">
      <c r="C2583" s="32"/>
      <c r="F2583" s="32"/>
      <c r="G2583">
        <f>COUNTIFS('Audit Raw data'!J:J,A:A,'Audit Raw data'!E:E,F:F)</f>
        <v>0</v>
      </c>
      <c r="H2583" s="42" t="str">
        <f>IFERROR(SUMIFS('Audit Raw data'!BZ:BZ,'Audit Raw data'!J:J,A:A,'Audit Raw data'!E:E,F:F)/G2583,"-")</f>
        <v>-</v>
      </c>
      <c r="I2583">
        <f>COUNTIFS('Audit Raw data'!AM:AM,"Yes",'Audit Raw data'!J:J,A:A,'Audit Raw data'!E:E,'Day wise agent'!F:F)</f>
        <v>0</v>
      </c>
      <c r="J2583">
        <f>COUNTIFS('Audit Raw data'!AM:AM,"NO",'Audit Raw data'!J:J,A:A,'Audit Raw data'!E:E,'Day wise agent'!F:F)</f>
        <v>0</v>
      </c>
      <c r="K2583" s="12" t="str">
        <f t="shared" si="40"/>
        <v xml:space="preserve"> </v>
      </c>
    </row>
    <row r="2584" spans="3:11" x14ac:dyDescent="0.35">
      <c r="C2584" s="32"/>
      <c r="F2584" s="32"/>
      <c r="G2584">
        <f>COUNTIFS('Audit Raw data'!J:J,A:A,'Audit Raw data'!E:E,F:F)</f>
        <v>0</v>
      </c>
      <c r="H2584" s="42" t="str">
        <f>IFERROR(SUMIFS('Audit Raw data'!BZ:BZ,'Audit Raw data'!J:J,A:A,'Audit Raw data'!E:E,F:F)/G2584,"-")</f>
        <v>-</v>
      </c>
      <c r="I2584">
        <f>COUNTIFS('Audit Raw data'!AM:AM,"Yes",'Audit Raw data'!J:J,A:A,'Audit Raw data'!E:E,'Day wise agent'!F:F)</f>
        <v>0</v>
      </c>
      <c r="J2584">
        <f>COUNTIFS('Audit Raw data'!AM:AM,"NO",'Audit Raw data'!J:J,A:A,'Audit Raw data'!E:E,'Day wise agent'!F:F)</f>
        <v>0</v>
      </c>
      <c r="K2584" s="12" t="str">
        <f t="shared" si="40"/>
        <v xml:space="preserve"> </v>
      </c>
    </row>
    <row r="2585" spans="3:11" x14ac:dyDescent="0.35">
      <c r="C2585" s="32"/>
      <c r="F2585" s="32"/>
      <c r="G2585">
        <f>COUNTIFS('Audit Raw data'!J:J,A:A,'Audit Raw data'!E:E,F:F)</f>
        <v>0</v>
      </c>
      <c r="H2585" s="42" t="str">
        <f>IFERROR(SUMIFS('Audit Raw data'!BZ:BZ,'Audit Raw data'!J:J,A:A,'Audit Raw data'!E:E,F:F)/G2585,"-")</f>
        <v>-</v>
      </c>
      <c r="I2585">
        <f>COUNTIFS('Audit Raw data'!AM:AM,"Yes",'Audit Raw data'!J:J,A:A,'Audit Raw data'!E:E,'Day wise agent'!F:F)</f>
        <v>0</v>
      </c>
      <c r="J2585">
        <f>COUNTIFS('Audit Raw data'!AM:AM,"NO",'Audit Raw data'!J:J,A:A,'Audit Raw data'!E:E,'Day wise agent'!F:F)</f>
        <v>0</v>
      </c>
      <c r="K2585" s="12" t="str">
        <f t="shared" si="40"/>
        <v xml:space="preserve"> </v>
      </c>
    </row>
    <row r="2586" spans="3:11" x14ac:dyDescent="0.35">
      <c r="C2586" s="32"/>
      <c r="F2586" s="32"/>
      <c r="G2586">
        <f>COUNTIFS('Audit Raw data'!J:J,A:A,'Audit Raw data'!E:E,F:F)</f>
        <v>0</v>
      </c>
      <c r="H2586" s="42" t="str">
        <f>IFERROR(SUMIFS('Audit Raw data'!BZ:BZ,'Audit Raw data'!J:J,A:A,'Audit Raw data'!E:E,F:F)/G2586,"-")</f>
        <v>-</v>
      </c>
      <c r="I2586">
        <f>COUNTIFS('Audit Raw data'!AM:AM,"Yes",'Audit Raw data'!J:J,A:A,'Audit Raw data'!E:E,'Day wise agent'!F:F)</f>
        <v>0</v>
      </c>
      <c r="J2586">
        <f>COUNTIFS('Audit Raw data'!AM:AM,"NO",'Audit Raw data'!J:J,A:A,'Audit Raw data'!E:E,'Day wise agent'!F:F)</f>
        <v>0</v>
      </c>
      <c r="K2586" s="12" t="str">
        <f t="shared" si="40"/>
        <v xml:space="preserve"> </v>
      </c>
    </row>
    <row r="2587" spans="3:11" x14ac:dyDescent="0.35">
      <c r="C2587" s="32"/>
      <c r="F2587" s="32"/>
      <c r="G2587">
        <f>COUNTIFS('Audit Raw data'!J:J,A:A,'Audit Raw data'!E:E,F:F)</f>
        <v>0</v>
      </c>
      <c r="H2587" s="42" t="str">
        <f>IFERROR(SUMIFS('Audit Raw data'!BZ:BZ,'Audit Raw data'!J:J,A:A,'Audit Raw data'!E:E,F:F)/G2587,"-")</f>
        <v>-</v>
      </c>
      <c r="I2587">
        <f>COUNTIFS('Audit Raw data'!AM:AM,"Yes",'Audit Raw data'!J:J,A:A,'Audit Raw data'!E:E,'Day wise agent'!F:F)</f>
        <v>0</v>
      </c>
      <c r="J2587">
        <f>COUNTIFS('Audit Raw data'!AM:AM,"NO",'Audit Raw data'!J:J,A:A,'Audit Raw data'!E:E,'Day wise agent'!F:F)</f>
        <v>0</v>
      </c>
      <c r="K2587" s="12" t="str">
        <f t="shared" si="40"/>
        <v xml:space="preserve"> </v>
      </c>
    </row>
    <row r="2588" spans="3:11" x14ac:dyDescent="0.35">
      <c r="C2588" s="32"/>
      <c r="F2588" s="32"/>
      <c r="G2588">
        <f>COUNTIFS('Audit Raw data'!J:J,A:A,'Audit Raw data'!E:E,F:F)</f>
        <v>0</v>
      </c>
      <c r="H2588" s="42" t="str">
        <f>IFERROR(SUMIFS('Audit Raw data'!BZ:BZ,'Audit Raw data'!J:J,A:A,'Audit Raw data'!E:E,F:F)/G2588,"-")</f>
        <v>-</v>
      </c>
      <c r="I2588">
        <f>COUNTIFS('Audit Raw data'!AM:AM,"Yes",'Audit Raw data'!J:J,A:A,'Audit Raw data'!E:E,'Day wise agent'!F:F)</f>
        <v>0</v>
      </c>
      <c r="J2588">
        <f>COUNTIFS('Audit Raw data'!AM:AM,"NO",'Audit Raw data'!J:J,A:A,'Audit Raw data'!E:E,'Day wise agent'!F:F)</f>
        <v>0</v>
      </c>
      <c r="K2588" s="12" t="str">
        <f t="shared" si="40"/>
        <v xml:space="preserve"> </v>
      </c>
    </row>
    <row r="2589" spans="3:11" x14ac:dyDescent="0.35">
      <c r="C2589" s="32"/>
      <c r="F2589" s="32"/>
      <c r="G2589">
        <f>COUNTIFS('Audit Raw data'!J:J,A:A,'Audit Raw data'!E:E,F:F)</f>
        <v>0</v>
      </c>
      <c r="H2589" s="42" t="str">
        <f>IFERROR(SUMIFS('Audit Raw data'!BZ:BZ,'Audit Raw data'!J:J,A:A,'Audit Raw data'!E:E,F:F)/G2589,"-")</f>
        <v>-</v>
      </c>
      <c r="I2589">
        <f>COUNTIFS('Audit Raw data'!AM:AM,"Yes",'Audit Raw data'!J:J,A:A,'Audit Raw data'!E:E,'Day wise agent'!F:F)</f>
        <v>0</v>
      </c>
      <c r="J2589">
        <f>COUNTIFS('Audit Raw data'!AM:AM,"NO",'Audit Raw data'!J:J,A:A,'Audit Raw data'!E:E,'Day wise agent'!F:F)</f>
        <v>0</v>
      </c>
      <c r="K2589" s="12" t="str">
        <f t="shared" si="40"/>
        <v xml:space="preserve"> </v>
      </c>
    </row>
    <row r="2590" spans="3:11" x14ac:dyDescent="0.35">
      <c r="C2590" s="32"/>
      <c r="F2590" s="32"/>
      <c r="G2590">
        <f>COUNTIFS('Audit Raw data'!J:J,A:A,'Audit Raw data'!E:E,F:F)</f>
        <v>0</v>
      </c>
      <c r="H2590" s="42" t="str">
        <f>IFERROR(SUMIFS('Audit Raw data'!BZ:BZ,'Audit Raw data'!J:J,A:A,'Audit Raw data'!E:E,F:F)/G2590,"-")</f>
        <v>-</v>
      </c>
      <c r="I2590">
        <f>COUNTIFS('Audit Raw data'!AM:AM,"Yes",'Audit Raw data'!J:J,A:A,'Audit Raw data'!E:E,'Day wise agent'!F:F)</f>
        <v>0</v>
      </c>
      <c r="J2590">
        <f>COUNTIFS('Audit Raw data'!AM:AM,"NO",'Audit Raw data'!J:J,A:A,'Audit Raw data'!E:E,'Day wise agent'!F:F)</f>
        <v>0</v>
      </c>
      <c r="K2590" s="12" t="str">
        <f t="shared" si="40"/>
        <v xml:space="preserve"> </v>
      </c>
    </row>
    <row r="2591" spans="3:11" x14ac:dyDescent="0.35">
      <c r="C2591" s="32"/>
      <c r="F2591" s="32"/>
      <c r="G2591">
        <f>COUNTIFS('Audit Raw data'!J:J,A:A,'Audit Raw data'!E:E,F:F)</f>
        <v>0</v>
      </c>
      <c r="H2591" s="42" t="str">
        <f>IFERROR(SUMIFS('Audit Raw data'!BZ:BZ,'Audit Raw data'!J:J,A:A,'Audit Raw data'!E:E,F:F)/G2591,"-")</f>
        <v>-</v>
      </c>
      <c r="I2591">
        <f>COUNTIFS('Audit Raw data'!AM:AM,"Yes",'Audit Raw data'!J:J,A:A,'Audit Raw data'!E:E,'Day wise agent'!F:F)</f>
        <v>0</v>
      </c>
      <c r="J2591">
        <f>COUNTIFS('Audit Raw data'!AM:AM,"NO",'Audit Raw data'!J:J,A:A,'Audit Raw data'!E:E,'Day wise agent'!F:F)</f>
        <v>0</v>
      </c>
      <c r="K2591" s="12" t="str">
        <f t="shared" si="40"/>
        <v xml:space="preserve"> </v>
      </c>
    </row>
    <row r="2592" spans="3:11" x14ac:dyDescent="0.35">
      <c r="C2592" s="32"/>
      <c r="F2592" s="32"/>
      <c r="G2592">
        <f>COUNTIFS('Audit Raw data'!J:J,A:A,'Audit Raw data'!E:E,F:F)</f>
        <v>0</v>
      </c>
      <c r="H2592" s="42" t="str">
        <f>IFERROR(SUMIFS('Audit Raw data'!BZ:BZ,'Audit Raw data'!J:J,A:A,'Audit Raw data'!E:E,F:F)/G2592,"-")</f>
        <v>-</v>
      </c>
      <c r="I2592">
        <f>COUNTIFS('Audit Raw data'!AM:AM,"Yes",'Audit Raw data'!J:J,A:A,'Audit Raw data'!E:E,'Day wise agent'!F:F)</f>
        <v>0</v>
      </c>
      <c r="J2592">
        <f>COUNTIFS('Audit Raw data'!AM:AM,"NO",'Audit Raw data'!J:J,A:A,'Audit Raw data'!E:E,'Day wise agent'!F:F)</f>
        <v>0</v>
      </c>
      <c r="K2592" s="12" t="str">
        <f t="shared" si="40"/>
        <v xml:space="preserve"> </v>
      </c>
    </row>
    <row r="2593" spans="3:11" x14ac:dyDescent="0.35">
      <c r="C2593" s="32"/>
      <c r="F2593" s="32"/>
      <c r="G2593">
        <f>COUNTIFS('Audit Raw data'!J:J,A:A,'Audit Raw data'!E:E,F:F)</f>
        <v>0</v>
      </c>
      <c r="H2593" s="42" t="str">
        <f>IFERROR(SUMIFS('Audit Raw data'!BZ:BZ,'Audit Raw data'!J:J,A:A,'Audit Raw data'!E:E,F:F)/G2593,"-")</f>
        <v>-</v>
      </c>
      <c r="I2593">
        <f>COUNTIFS('Audit Raw data'!AM:AM,"Yes",'Audit Raw data'!J:J,A:A,'Audit Raw data'!E:E,'Day wise agent'!F:F)</f>
        <v>0</v>
      </c>
      <c r="J2593">
        <f>COUNTIFS('Audit Raw data'!AM:AM,"NO",'Audit Raw data'!J:J,A:A,'Audit Raw data'!E:E,'Day wise agent'!F:F)</f>
        <v>0</v>
      </c>
      <c r="K2593" s="12" t="str">
        <f t="shared" si="40"/>
        <v xml:space="preserve"> </v>
      </c>
    </row>
    <row r="2594" spans="3:11" x14ac:dyDescent="0.35">
      <c r="C2594" s="32"/>
      <c r="F2594" s="32"/>
      <c r="G2594">
        <f>COUNTIFS('Audit Raw data'!J:J,A:A,'Audit Raw data'!E:E,F:F)</f>
        <v>0</v>
      </c>
      <c r="H2594" s="42" t="str">
        <f>IFERROR(SUMIFS('Audit Raw data'!BZ:BZ,'Audit Raw data'!J:J,A:A,'Audit Raw data'!E:E,F:F)/G2594,"-")</f>
        <v>-</v>
      </c>
      <c r="I2594">
        <f>COUNTIFS('Audit Raw data'!AM:AM,"Yes",'Audit Raw data'!J:J,A:A,'Audit Raw data'!E:E,'Day wise agent'!F:F)</f>
        <v>0</v>
      </c>
      <c r="J2594">
        <f>COUNTIFS('Audit Raw data'!AM:AM,"NO",'Audit Raw data'!J:J,A:A,'Audit Raw data'!E:E,'Day wise agent'!F:F)</f>
        <v>0</v>
      </c>
      <c r="K2594" s="12" t="str">
        <f t="shared" si="40"/>
        <v xml:space="preserve"> </v>
      </c>
    </row>
    <row r="2595" spans="3:11" x14ac:dyDescent="0.35">
      <c r="C2595" s="32"/>
      <c r="F2595" s="32"/>
      <c r="G2595">
        <f>COUNTIFS('Audit Raw data'!J:J,A:A,'Audit Raw data'!E:E,F:F)</f>
        <v>0</v>
      </c>
      <c r="H2595" s="42" t="str">
        <f>IFERROR(SUMIFS('Audit Raw data'!BZ:BZ,'Audit Raw data'!J:J,A:A,'Audit Raw data'!E:E,F:F)/G2595,"-")</f>
        <v>-</v>
      </c>
      <c r="I2595">
        <f>COUNTIFS('Audit Raw data'!AM:AM,"Yes",'Audit Raw data'!J:J,A:A,'Audit Raw data'!E:E,'Day wise agent'!F:F)</f>
        <v>0</v>
      </c>
      <c r="J2595">
        <f>COUNTIFS('Audit Raw data'!AM:AM,"NO",'Audit Raw data'!J:J,A:A,'Audit Raw data'!E:E,'Day wise agent'!F:F)</f>
        <v>0</v>
      </c>
      <c r="K2595" s="12" t="str">
        <f t="shared" si="40"/>
        <v xml:space="preserve"> </v>
      </c>
    </row>
    <row r="2596" spans="3:11" x14ac:dyDescent="0.35">
      <c r="C2596" s="32"/>
      <c r="F2596" s="32"/>
      <c r="G2596">
        <f>COUNTIFS('Audit Raw data'!J:J,A:A,'Audit Raw data'!E:E,F:F)</f>
        <v>0</v>
      </c>
      <c r="H2596" s="42" t="str">
        <f>IFERROR(SUMIFS('Audit Raw data'!BZ:BZ,'Audit Raw data'!J:J,A:A,'Audit Raw data'!E:E,F:F)/G2596,"-")</f>
        <v>-</v>
      </c>
      <c r="I2596">
        <f>COUNTIFS('Audit Raw data'!AM:AM,"Yes",'Audit Raw data'!J:J,A:A,'Audit Raw data'!E:E,'Day wise agent'!F:F)</f>
        <v>0</v>
      </c>
      <c r="J2596">
        <f>COUNTIFS('Audit Raw data'!AM:AM,"NO",'Audit Raw data'!J:J,A:A,'Audit Raw data'!E:E,'Day wise agent'!F:F)</f>
        <v>0</v>
      </c>
      <c r="K2596" s="12" t="str">
        <f t="shared" si="40"/>
        <v xml:space="preserve"> </v>
      </c>
    </row>
    <row r="2597" spans="3:11" x14ac:dyDescent="0.35">
      <c r="C2597" s="32"/>
      <c r="F2597" s="32"/>
      <c r="G2597">
        <f>COUNTIFS('Audit Raw data'!J:J,A:A,'Audit Raw data'!E:E,F:F)</f>
        <v>0</v>
      </c>
      <c r="H2597" s="42" t="str">
        <f>IFERROR(SUMIFS('Audit Raw data'!BZ:BZ,'Audit Raw data'!J:J,A:A,'Audit Raw data'!E:E,F:F)/G2597,"-")</f>
        <v>-</v>
      </c>
      <c r="I2597">
        <f>COUNTIFS('Audit Raw data'!AM:AM,"Yes",'Audit Raw data'!J:J,A:A,'Audit Raw data'!E:E,'Day wise agent'!F:F)</f>
        <v>0</v>
      </c>
      <c r="J2597">
        <f>COUNTIFS('Audit Raw data'!AM:AM,"NO",'Audit Raw data'!J:J,A:A,'Audit Raw data'!E:E,'Day wise agent'!F:F)</f>
        <v>0</v>
      </c>
      <c r="K2597" s="12" t="str">
        <f t="shared" si="40"/>
        <v xml:space="preserve"> </v>
      </c>
    </row>
    <row r="2598" spans="3:11" x14ac:dyDescent="0.35">
      <c r="C2598" s="32"/>
      <c r="F2598" s="32"/>
      <c r="G2598">
        <f>COUNTIFS('Audit Raw data'!J:J,A:A,'Audit Raw data'!E:E,F:F)</f>
        <v>0</v>
      </c>
      <c r="H2598" s="42" t="str">
        <f>IFERROR(SUMIFS('Audit Raw data'!BZ:BZ,'Audit Raw data'!J:J,A:A,'Audit Raw data'!E:E,F:F)/G2598,"-")</f>
        <v>-</v>
      </c>
      <c r="I2598">
        <f>COUNTIFS('Audit Raw data'!AM:AM,"Yes",'Audit Raw data'!J:J,A:A,'Audit Raw data'!E:E,'Day wise agent'!F:F)</f>
        <v>0</v>
      </c>
      <c r="J2598">
        <f>COUNTIFS('Audit Raw data'!AM:AM,"NO",'Audit Raw data'!J:J,A:A,'Audit Raw data'!E:E,'Day wise agent'!F:F)</f>
        <v>0</v>
      </c>
      <c r="K2598" s="12" t="str">
        <f t="shared" si="40"/>
        <v xml:space="preserve"> </v>
      </c>
    </row>
    <row r="2599" spans="3:11" x14ac:dyDescent="0.35">
      <c r="C2599" s="32"/>
      <c r="F2599" s="32"/>
      <c r="G2599">
        <f>COUNTIFS('Audit Raw data'!J:J,A:A,'Audit Raw data'!E:E,F:F)</f>
        <v>0</v>
      </c>
      <c r="H2599" s="42" t="str">
        <f>IFERROR(SUMIFS('Audit Raw data'!BZ:BZ,'Audit Raw data'!J:J,A:A,'Audit Raw data'!E:E,F:F)/G2599,"-")</f>
        <v>-</v>
      </c>
      <c r="I2599">
        <f>COUNTIFS('Audit Raw data'!AM:AM,"Yes",'Audit Raw data'!J:J,A:A,'Audit Raw data'!E:E,'Day wise agent'!F:F)</f>
        <v>0</v>
      </c>
      <c r="J2599">
        <f>COUNTIFS('Audit Raw data'!AM:AM,"NO",'Audit Raw data'!J:J,A:A,'Audit Raw data'!E:E,'Day wise agent'!F:F)</f>
        <v>0</v>
      </c>
      <c r="K2599" s="12" t="str">
        <f t="shared" si="40"/>
        <v xml:space="preserve"> </v>
      </c>
    </row>
    <row r="2600" spans="3:11" x14ac:dyDescent="0.35">
      <c r="C2600" s="32"/>
      <c r="F2600" s="32"/>
      <c r="G2600">
        <f>COUNTIFS('Audit Raw data'!J:J,A:A,'Audit Raw data'!E:E,F:F)</f>
        <v>0</v>
      </c>
      <c r="H2600" s="42" t="str">
        <f>IFERROR(SUMIFS('Audit Raw data'!BZ:BZ,'Audit Raw data'!J:J,A:A,'Audit Raw data'!E:E,F:F)/G2600,"-")</f>
        <v>-</v>
      </c>
      <c r="I2600">
        <f>COUNTIFS('Audit Raw data'!AM:AM,"Yes",'Audit Raw data'!J:J,A:A,'Audit Raw data'!E:E,'Day wise agent'!F:F)</f>
        <v>0</v>
      </c>
      <c r="J2600">
        <f>COUNTIFS('Audit Raw data'!AM:AM,"NO",'Audit Raw data'!J:J,A:A,'Audit Raw data'!E:E,'Day wise agent'!F:F)</f>
        <v>0</v>
      </c>
      <c r="K2600" s="12" t="str">
        <f t="shared" si="40"/>
        <v xml:space="preserve"> </v>
      </c>
    </row>
    <row r="2601" spans="3:11" x14ac:dyDescent="0.35">
      <c r="C2601" s="32"/>
      <c r="F2601" s="32"/>
      <c r="G2601">
        <f>COUNTIFS('Audit Raw data'!J:J,A:A,'Audit Raw data'!E:E,F:F)</f>
        <v>0</v>
      </c>
      <c r="H2601" s="42" t="str">
        <f>IFERROR(SUMIFS('Audit Raw data'!BZ:BZ,'Audit Raw data'!J:J,A:A,'Audit Raw data'!E:E,F:F)/G2601,"-")</f>
        <v>-</v>
      </c>
      <c r="I2601">
        <f>COUNTIFS('Audit Raw data'!AM:AM,"Yes",'Audit Raw data'!J:J,A:A,'Audit Raw data'!E:E,'Day wise agent'!F:F)</f>
        <v>0</v>
      </c>
      <c r="J2601">
        <f>COUNTIFS('Audit Raw data'!AM:AM,"NO",'Audit Raw data'!J:J,A:A,'Audit Raw data'!E:E,'Day wise agent'!F:F)</f>
        <v>0</v>
      </c>
      <c r="K2601" s="12" t="str">
        <f t="shared" si="40"/>
        <v xml:space="preserve"> </v>
      </c>
    </row>
    <row r="2602" spans="3:11" x14ac:dyDescent="0.35">
      <c r="C2602" s="32"/>
      <c r="F2602" s="32"/>
      <c r="G2602">
        <f>COUNTIFS('Audit Raw data'!J:J,A:A,'Audit Raw data'!E:E,F:F)</f>
        <v>0</v>
      </c>
      <c r="H2602" s="42" t="str">
        <f>IFERROR(SUMIFS('Audit Raw data'!BZ:BZ,'Audit Raw data'!J:J,A:A,'Audit Raw data'!E:E,F:F)/G2602,"-")</f>
        <v>-</v>
      </c>
      <c r="I2602">
        <f>COUNTIFS('Audit Raw data'!AM:AM,"Yes",'Audit Raw data'!J:J,A:A,'Audit Raw data'!E:E,'Day wise agent'!F:F)</f>
        <v>0</v>
      </c>
      <c r="J2602">
        <f>COUNTIFS('Audit Raw data'!AM:AM,"NO",'Audit Raw data'!J:J,A:A,'Audit Raw data'!E:E,'Day wise agent'!F:F)</f>
        <v>0</v>
      </c>
      <c r="K2602" s="12" t="str">
        <f t="shared" si="40"/>
        <v xml:space="preserve"> </v>
      </c>
    </row>
    <row r="2603" spans="3:11" x14ac:dyDescent="0.35">
      <c r="C2603" s="32"/>
      <c r="F2603" s="32"/>
      <c r="G2603">
        <f>COUNTIFS('Audit Raw data'!J:J,A:A,'Audit Raw data'!E:E,F:F)</f>
        <v>0</v>
      </c>
      <c r="H2603" s="42" t="str">
        <f>IFERROR(SUMIFS('Audit Raw data'!BZ:BZ,'Audit Raw data'!J:J,A:A,'Audit Raw data'!E:E,F:F)/G2603,"-")</f>
        <v>-</v>
      </c>
      <c r="I2603">
        <f>COUNTIFS('Audit Raw data'!AM:AM,"Yes",'Audit Raw data'!J:J,A:A,'Audit Raw data'!E:E,'Day wise agent'!F:F)</f>
        <v>0</v>
      </c>
      <c r="J2603">
        <f>COUNTIFS('Audit Raw data'!AM:AM,"NO",'Audit Raw data'!J:J,A:A,'Audit Raw data'!E:E,'Day wise agent'!F:F)</f>
        <v>0</v>
      </c>
      <c r="K2603" s="12" t="str">
        <f t="shared" si="40"/>
        <v xml:space="preserve"> </v>
      </c>
    </row>
    <row r="2604" spans="3:11" x14ac:dyDescent="0.35">
      <c r="C2604" s="32"/>
      <c r="F2604" s="32"/>
      <c r="G2604">
        <f>COUNTIFS('Audit Raw data'!J:J,A:A,'Audit Raw data'!E:E,F:F)</f>
        <v>0</v>
      </c>
      <c r="H2604" s="42" t="str">
        <f>IFERROR(SUMIFS('Audit Raw data'!BZ:BZ,'Audit Raw data'!J:J,A:A,'Audit Raw data'!E:E,F:F)/G2604,"-")</f>
        <v>-</v>
      </c>
      <c r="I2604">
        <f>COUNTIFS('Audit Raw data'!AM:AM,"Yes",'Audit Raw data'!J:J,A:A,'Audit Raw data'!E:E,'Day wise agent'!F:F)</f>
        <v>0</v>
      </c>
      <c r="J2604">
        <f>COUNTIFS('Audit Raw data'!AM:AM,"NO",'Audit Raw data'!J:J,A:A,'Audit Raw data'!E:E,'Day wise agent'!F:F)</f>
        <v>0</v>
      </c>
      <c r="K2604" s="12" t="str">
        <f t="shared" si="40"/>
        <v xml:space="preserve"> </v>
      </c>
    </row>
    <row r="2605" spans="3:11" x14ac:dyDescent="0.35">
      <c r="C2605" s="32"/>
      <c r="F2605" s="32"/>
      <c r="G2605">
        <f>COUNTIFS('Audit Raw data'!J:J,A:A,'Audit Raw data'!E:E,F:F)</f>
        <v>0</v>
      </c>
      <c r="H2605" s="42" t="str">
        <f>IFERROR(SUMIFS('Audit Raw data'!BZ:BZ,'Audit Raw data'!J:J,A:A,'Audit Raw data'!E:E,F:F)/G2605,"-")</f>
        <v>-</v>
      </c>
      <c r="I2605">
        <f>COUNTIFS('Audit Raw data'!AM:AM,"Yes",'Audit Raw data'!J:J,A:A,'Audit Raw data'!E:E,'Day wise agent'!F:F)</f>
        <v>0</v>
      </c>
      <c r="J2605">
        <f>COUNTIFS('Audit Raw data'!AM:AM,"NO",'Audit Raw data'!J:J,A:A,'Audit Raw data'!E:E,'Day wise agent'!F:F)</f>
        <v>0</v>
      </c>
      <c r="K2605" s="12" t="str">
        <f t="shared" si="40"/>
        <v xml:space="preserve"> </v>
      </c>
    </row>
    <row r="2606" spans="3:11" x14ac:dyDescent="0.35">
      <c r="C2606" s="32"/>
      <c r="F2606" s="32"/>
      <c r="G2606">
        <f>COUNTIFS('Audit Raw data'!J:J,A:A,'Audit Raw data'!E:E,F:F)</f>
        <v>0</v>
      </c>
      <c r="H2606" s="42" t="str">
        <f>IFERROR(SUMIFS('Audit Raw data'!BZ:BZ,'Audit Raw data'!J:J,A:A,'Audit Raw data'!E:E,F:F)/G2606,"-")</f>
        <v>-</v>
      </c>
      <c r="I2606">
        <f>COUNTIFS('Audit Raw data'!AM:AM,"Yes",'Audit Raw data'!J:J,A:A,'Audit Raw data'!E:E,'Day wise agent'!F:F)</f>
        <v>0</v>
      </c>
      <c r="J2606">
        <f>COUNTIFS('Audit Raw data'!AM:AM,"NO",'Audit Raw data'!J:J,A:A,'Audit Raw data'!E:E,'Day wise agent'!F:F)</f>
        <v>0</v>
      </c>
      <c r="K2606" s="12" t="str">
        <f t="shared" si="40"/>
        <v xml:space="preserve"> </v>
      </c>
    </row>
    <row r="2607" spans="3:11" x14ac:dyDescent="0.35">
      <c r="C2607" s="32"/>
      <c r="F2607" s="32"/>
      <c r="G2607">
        <f>COUNTIFS('Audit Raw data'!J:J,A:A,'Audit Raw data'!E:E,F:F)</f>
        <v>0</v>
      </c>
      <c r="H2607" s="42" t="str">
        <f>IFERROR(SUMIFS('Audit Raw data'!BZ:BZ,'Audit Raw data'!J:J,A:A,'Audit Raw data'!E:E,F:F)/G2607,"-")</f>
        <v>-</v>
      </c>
      <c r="I2607">
        <f>COUNTIFS('Audit Raw data'!AM:AM,"Yes",'Audit Raw data'!J:J,A:A,'Audit Raw data'!E:E,'Day wise agent'!F:F)</f>
        <v>0</v>
      </c>
      <c r="J2607">
        <f>COUNTIFS('Audit Raw data'!AM:AM,"NO",'Audit Raw data'!J:J,A:A,'Audit Raw data'!E:E,'Day wise agent'!F:F)</f>
        <v>0</v>
      </c>
      <c r="K2607" s="12" t="str">
        <f t="shared" si="40"/>
        <v xml:space="preserve"> </v>
      </c>
    </row>
    <row r="2608" spans="3:11" x14ac:dyDescent="0.35">
      <c r="C2608" s="32"/>
      <c r="F2608" s="32"/>
      <c r="G2608">
        <f>COUNTIFS('Audit Raw data'!J:J,A:A,'Audit Raw data'!E:E,F:F)</f>
        <v>0</v>
      </c>
      <c r="H2608" s="42" t="str">
        <f>IFERROR(SUMIFS('Audit Raw data'!BZ:BZ,'Audit Raw data'!J:J,A:A,'Audit Raw data'!E:E,F:F)/G2608,"-")</f>
        <v>-</v>
      </c>
      <c r="I2608">
        <f>COUNTIFS('Audit Raw data'!AM:AM,"Yes",'Audit Raw data'!J:J,A:A,'Audit Raw data'!E:E,'Day wise agent'!F:F)</f>
        <v>0</v>
      </c>
      <c r="J2608">
        <f>COUNTIFS('Audit Raw data'!AM:AM,"NO",'Audit Raw data'!J:J,A:A,'Audit Raw data'!E:E,'Day wise agent'!F:F)</f>
        <v>0</v>
      </c>
      <c r="K2608" s="12" t="str">
        <f t="shared" si="40"/>
        <v xml:space="preserve"> </v>
      </c>
    </row>
    <row r="2609" spans="3:11" x14ac:dyDescent="0.35">
      <c r="C2609" s="32"/>
      <c r="F2609" s="32"/>
      <c r="G2609">
        <f>COUNTIFS('Audit Raw data'!J:J,A:A,'Audit Raw data'!E:E,F:F)</f>
        <v>0</v>
      </c>
      <c r="H2609" s="42" t="str">
        <f>IFERROR(SUMIFS('Audit Raw data'!BZ:BZ,'Audit Raw data'!J:J,A:A,'Audit Raw data'!E:E,F:F)/G2609,"-")</f>
        <v>-</v>
      </c>
      <c r="I2609">
        <f>COUNTIFS('Audit Raw data'!AM:AM,"Yes",'Audit Raw data'!J:J,A:A,'Audit Raw data'!E:E,'Day wise agent'!F:F)</f>
        <v>0</v>
      </c>
      <c r="J2609">
        <f>COUNTIFS('Audit Raw data'!AM:AM,"NO",'Audit Raw data'!J:J,A:A,'Audit Raw data'!E:E,'Day wise agent'!F:F)</f>
        <v>0</v>
      </c>
      <c r="K2609" s="12" t="str">
        <f t="shared" si="40"/>
        <v xml:space="preserve"> </v>
      </c>
    </row>
    <row r="2610" spans="3:11" x14ac:dyDescent="0.35">
      <c r="C2610" s="32"/>
      <c r="F2610" s="32"/>
      <c r="G2610">
        <f>COUNTIFS('Audit Raw data'!J:J,A:A,'Audit Raw data'!E:E,F:F)</f>
        <v>0</v>
      </c>
      <c r="H2610" s="42" t="str">
        <f>IFERROR(SUMIFS('Audit Raw data'!BZ:BZ,'Audit Raw data'!J:J,A:A,'Audit Raw data'!E:E,F:F)/G2610,"-")</f>
        <v>-</v>
      </c>
      <c r="I2610">
        <f>COUNTIFS('Audit Raw data'!AM:AM,"Yes",'Audit Raw data'!J:J,A:A,'Audit Raw data'!E:E,'Day wise agent'!F:F)</f>
        <v>0</v>
      </c>
      <c r="J2610">
        <f>COUNTIFS('Audit Raw data'!AM:AM,"NO",'Audit Raw data'!J:J,A:A,'Audit Raw data'!E:E,'Day wise agent'!F:F)</f>
        <v>0</v>
      </c>
      <c r="K2610" s="12" t="str">
        <f t="shared" si="40"/>
        <v xml:space="preserve"> </v>
      </c>
    </row>
    <row r="2611" spans="3:11" x14ac:dyDescent="0.35">
      <c r="C2611" s="32"/>
      <c r="F2611" s="32"/>
      <c r="G2611">
        <f>COUNTIFS('Audit Raw data'!J:J,A:A,'Audit Raw data'!E:E,F:F)</f>
        <v>0</v>
      </c>
      <c r="H2611" s="42" t="str">
        <f>IFERROR(SUMIFS('Audit Raw data'!BZ:BZ,'Audit Raw data'!J:J,A:A,'Audit Raw data'!E:E,F:F)/G2611,"-")</f>
        <v>-</v>
      </c>
      <c r="I2611">
        <f>COUNTIFS('Audit Raw data'!AM:AM,"Yes",'Audit Raw data'!J:J,A:A,'Audit Raw data'!E:E,'Day wise agent'!F:F)</f>
        <v>0</v>
      </c>
      <c r="J2611">
        <f>COUNTIFS('Audit Raw data'!AM:AM,"NO",'Audit Raw data'!J:J,A:A,'Audit Raw data'!E:E,'Day wise agent'!F:F)</f>
        <v>0</v>
      </c>
      <c r="K2611" s="12" t="str">
        <f t="shared" si="40"/>
        <v xml:space="preserve"> </v>
      </c>
    </row>
    <row r="2612" spans="3:11" x14ac:dyDescent="0.35">
      <c r="C2612" s="32"/>
      <c r="F2612" s="32"/>
      <c r="G2612">
        <f>COUNTIFS('Audit Raw data'!J:J,A:A,'Audit Raw data'!E:E,F:F)</f>
        <v>0</v>
      </c>
      <c r="H2612" s="42" t="str">
        <f>IFERROR(SUMIFS('Audit Raw data'!BZ:BZ,'Audit Raw data'!J:J,A:A,'Audit Raw data'!E:E,F:F)/G2612,"-")</f>
        <v>-</v>
      </c>
      <c r="I2612">
        <f>COUNTIFS('Audit Raw data'!AM:AM,"Yes",'Audit Raw data'!J:J,A:A,'Audit Raw data'!E:E,'Day wise agent'!F:F)</f>
        <v>0</v>
      </c>
      <c r="J2612">
        <f>COUNTIFS('Audit Raw data'!AM:AM,"NO",'Audit Raw data'!J:J,A:A,'Audit Raw data'!E:E,'Day wise agent'!F:F)</f>
        <v>0</v>
      </c>
      <c r="K2612" s="12" t="str">
        <f t="shared" si="40"/>
        <v xml:space="preserve"> </v>
      </c>
    </row>
    <row r="2613" spans="3:11" x14ac:dyDescent="0.35">
      <c r="C2613" s="32"/>
      <c r="F2613" s="32"/>
      <c r="G2613">
        <f>COUNTIFS('Audit Raw data'!J:J,A:A,'Audit Raw data'!E:E,F:F)</f>
        <v>0</v>
      </c>
      <c r="H2613" s="42" t="str">
        <f>IFERROR(SUMIFS('Audit Raw data'!BZ:BZ,'Audit Raw data'!J:J,A:A,'Audit Raw data'!E:E,F:F)/G2613,"-")</f>
        <v>-</v>
      </c>
      <c r="I2613">
        <f>COUNTIFS('Audit Raw data'!AM:AM,"Yes",'Audit Raw data'!J:J,A:A,'Audit Raw data'!E:E,'Day wise agent'!F:F)</f>
        <v>0</v>
      </c>
      <c r="J2613">
        <f>COUNTIFS('Audit Raw data'!AM:AM,"NO",'Audit Raw data'!J:J,A:A,'Audit Raw data'!E:E,'Day wise agent'!F:F)</f>
        <v>0</v>
      </c>
      <c r="K2613" s="12" t="str">
        <f t="shared" si="40"/>
        <v xml:space="preserve"> </v>
      </c>
    </row>
    <row r="2614" spans="3:11" x14ac:dyDescent="0.35">
      <c r="C2614" s="32"/>
      <c r="F2614" s="32"/>
      <c r="G2614">
        <f>COUNTIFS('Audit Raw data'!J:J,A:A,'Audit Raw data'!E:E,F:F)</f>
        <v>0</v>
      </c>
      <c r="H2614" s="42" t="str">
        <f>IFERROR(SUMIFS('Audit Raw data'!BZ:BZ,'Audit Raw data'!J:J,A:A,'Audit Raw data'!E:E,F:F)/G2614,"-")</f>
        <v>-</v>
      </c>
      <c r="I2614">
        <f>COUNTIFS('Audit Raw data'!AM:AM,"Yes",'Audit Raw data'!J:J,A:A,'Audit Raw data'!E:E,'Day wise agent'!F:F)</f>
        <v>0</v>
      </c>
      <c r="J2614">
        <f>COUNTIFS('Audit Raw data'!AM:AM,"NO",'Audit Raw data'!J:J,A:A,'Audit Raw data'!E:E,'Day wise agent'!F:F)</f>
        <v>0</v>
      </c>
      <c r="K2614" s="12" t="str">
        <f t="shared" si="40"/>
        <v xml:space="preserve"> </v>
      </c>
    </row>
    <row r="2615" spans="3:11" x14ac:dyDescent="0.35">
      <c r="C2615" s="32"/>
      <c r="F2615" s="32"/>
      <c r="G2615">
        <f>COUNTIFS('Audit Raw data'!J:J,A:A,'Audit Raw data'!E:E,F:F)</f>
        <v>0</v>
      </c>
      <c r="H2615" s="42" t="str">
        <f>IFERROR(SUMIFS('Audit Raw data'!BZ:BZ,'Audit Raw data'!J:J,A:A,'Audit Raw data'!E:E,F:F)/G2615,"-")</f>
        <v>-</v>
      </c>
      <c r="I2615">
        <f>COUNTIFS('Audit Raw data'!AM:AM,"Yes",'Audit Raw data'!J:J,A:A,'Audit Raw data'!E:E,'Day wise agent'!F:F)</f>
        <v>0</v>
      </c>
      <c r="J2615">
        <f>COUNTIFS('Audit Raw data'!AM:AM,"NO",'Audit Raw data'!J:J,A:A,'Audit Raw data'!E:E,'Day wise agent'!F:F)</f>
        <v>0</v>
      </c>
      <c r="K2615" s="12" t="str">
        <f t="shared" si="40"/>
        <v xml:space="preserve"> </v>
      </c>
    </row>
    <row r="2616" spans="3:11" x14ac:dyDescent="0.35">
      <c r="C2616" s="32"/>
      <c r="F2616" s="32"/>
      <c r="G2616">
        <f>COUNTIFS('Audit Raw data'!J:J,A:A,'Audit Raw data'!E:E,F:F)</f>
        <v>0</v>
      </c>
      <c r="H2616" s="42" t="str">
        <f>IFERROR(SUMIFS('Audit Raw data'!BZ:BZ,'Audit Raw data'!J:J,A:A,'Audit Raw data'!E:E,F:F)/G2616,"-")</f>
        <v>-</v>
      </c>
      <c r="I2616">
        <f>COUNTIFS('Audit Raw data'!AM:AM,"Yes",'Audit Raw data'!J:J,A:A,'Audit Raw data'!E:E,'Day wise agent'!F:F)</f>
        <v>0</v>
      </c>
      <c r="J2616">
        <f>COUNTIFS('Audit Raw data'!AM:AM,"NO",'Audit Raw data'!J:J,A:A,'Audit Raw data'!E:E,'Day wise agent'!F:F)</f>
        <v>0</v>
      </c>
      <c r="K2616" s="12" t="str">
        <f t="shared" si="40"/>
        <v xml:space="preserve"> </v>
      </c>
    </row>
    <row r="2617" spans="3:11" x14ac:dyDescent="0.35">
      <c r="C2617" s="32"/>
      <c r="F2617" s="32"/>
      <c r="G2617">
        <f>COUNTIFS('Audit Raw data'!J:J,A:A,'Audit Raw data'!E:E,F:F)</f>
        <v>0</v>
      </c>
      <c r="H2617" s="42" t="str">
        <f>IFERROR(SUMIFS('Audit Raw data'!BZ:BZ,'Audit Raw data'!J:J,A:A,'Audit Raw data'!E:E,F:F)/G2617,"-")</f>
        <v>-</v>
      </c>
      <c r="I2617">
        <f>COUNTIFS('Audit Raw data'!AM:AM,"Yes",'Audit Raw data'!J:J,A:A,'Audit Raw data'!E:E,'Day wise agent'!F:F)</f>
        <v>0</v>
      </c>
      <c r="J2617">
        <f>COUNTIFS('Audit Raw data'!AM:AM,"NO",'Audit Raw data'!J:J,A:A,'Audit Raw data'!E:E,'Day wise agent'!F:F)</f>
        <v>0</v>
      </c>
      <c r="K2617" s="12" t="str">
        <f t="shared" si="40"/>
        <v xml:space="preserve"> </v>
      </c>
    </row>
    <row r="2618" spans="3:11" x14ac:dyDescent="0.35">
      <c r="C2618" s="32"/>
      <c r="F2618" s="32"/>
      <c r="G2618">
        <f>COUNTIFS('Audit Raw data'!J:J,A:A,'Audit Raw data'!E:E,F:F)</f>
        <v>0</v>
      </c>
      <c r="H2618" s="42" t="str">
        <f>IFERROR(SUMIFS('Audit Raw data'!BZ:BZ,'Audit Raw data'!J:J,A:A,'Audit Raw data'!E:E,F:F)/G2618,"-")</f>
        <v>-</v>
      </c>
      <c r="I2618">
        <f>COUNTIFS('Audit Raw data'!AM:AM,"Yes",'Audit Raw data'!J:J,A:A,'Audit Raw data'!E:E,'Day wise agent'!F:F)</f>
        <v>0</v>
      </c>
      <c r="J2618">
        <f>COUNTIFS('Audit Raw data'!AM:AM,"NO",'Audit Raw data'!J:J,A:A,'Audit Raw data'!E:E,'Day wise agent'!F:F)</f>
        <v>0</v>
      </c>
      <c r="K2618" s="12" t="str">
        <f t="shared" si="40"/>
        <v xml:space="preserve"> </v>
      </c>
    </row>
    <row r="2619" spans="3:11" x14ac:dyDescent="0.35">
      <c r="C2619" s="32"/>
      <c r="F2619" s="32"/>
      <c r="G2619">
        <f>COUNTIFS('Audit Raw data'!J:J,A:A,'Audit Raw data'!E:E,F:F)</f>
        <v>0</v>
      </c>
      <c r="H2619" s="42" t="str">
        <f>IFERROR(SUMIFS('Audit Raw data'!BZ:BZ,'Audit Raw data'!J:J,A:A,'Audit Raw data'!E:E,F:F)/G2619,"-")</f>
        <v>-</v>
      </c>
      <c r="I2619">
        <f>COUNTIFS('Audit Raw data'!AM:AM,"Yes",'Audit Raw data'!J:J,A:A,'Audit Raw data'!E:E,'Day wise agent'!F:F)</f>
        <v>0</v>
      </c>
      <c r="J2619">
        <f>COUNTIFS('Audit Raw data'!AM:AM,"NO",'Audit Raw data'!J:J,A:A,'Audit Raw data'!E:E,'Day wise agent'!F:F)</f>
        <v>0</v>
      </c>
      <c r="K2619" s="12" t="str">
        <f t="shared" si="40"/>
        <v xml:space="preserve"> </v>
      </c>
    </row>
    <row r="2620" spans="3:11" x14ac:dyDescent="0.35">
      <c r="C2620" s="32"/>
      <c r="F2620" s="32"/>
      <c r="G2620">
        <f>COUNTIFS('Audit Raw data'!J:J,A:A,'Audit Raw data'!E:E,F:F)</f>
        <v>0</v>
      </c>
      <c r="H2620" s="42" t="str">
        <f>IFERROR(SUMIFS('Audit Raw data'!BZ:BZ,'Audit Raw data'!J:J,A:A,'Audit Raw data'!E:E,F:F)/G2620,"-")</f>
        <v>-</v>
      </c>
      <c r="I2620">
        <f>COUNTIFS('Audit Raw data'!AM:AM,"Yes",'Audit Raw data'!J:J,A:A,'Audit Raw data'!E:E,'Day wise agent'!F:F)</f>
        <v>0</v>
      </c>
      <c r="J2620">
        <f>COUNTIFS('Audit Raw data'!AM:AM,"NO",'Audit Raw data'!J:J,A:A,'Audit Raw data'!E:E,'Day wise agent'!F:F)</f>
        <v>0</v>
      </c>
      <c r="K2620" s="12" t="str">
        <f t="shared" si="40"/>
        <v xml:space="preserve"> </v>
      </c>
    </row>
    <row r="2621" spans="3:11" x14ac:dyDescent="0.35">
      <c r="C2621" s="32"/>
      <c r="F2621" s="32"/>
      <c r="G2621">
        <f>COUNTIFS('Audit Raw data'!J:J,A:A,'Audit Raw data'!E:E,F:F)</f>
        <v>0</v>
      </c>
      <c r="H2621" s="42" t="str">
        <f>IFERROR(SUMIFS('Audit Raw data'!BZ:BZ,'Audit Raw data'!J:J,A:A,'Audit Raw data'!E:E,F:F)/G2621,"-")</f>
        <v>-</v>
      </c>
      <c r="I2621">
        <f>COUNTIFS('Audit Raw data'!AM:AM,"Yes",'Audit Raw data'!J:J,A:A,'Audit Raw data'!E:E,'Day wise agent'!F:F)</f>
        <v>0</v>
      </c>
      <c r="J2621">
        <f>COUNTIFS('Audit Raw data'!AM:AM,"NO",'Audit Raw data'!J:J,A:A,'Audit Raw data'!E:E,'Day wise agent'!F:F)</f>
        <v>0</v>
      </c>
      <c r="K2621" s="12" t="str">
        <f t="shared" si="40"/>
        <v xml:space="preserve"> </v>
      </c>
    </row>
    <row r="2622" spans="3:11" x14ac:dyDescent="0.35">
      <c r="C2622" s="32"/>
      <c r="F2622" s="32"/>
      <c r="G2622">
        <f>COUNTIFS('Audit Raw data'!J:J,A:A,'Audit Raw data'!E:E,F:F)</f>
        <v>0</v>
      </c>
      <c r="H2622" s="42" t="str">
        <f>IFERROR(SUMIFS('Audit Raw data'!BZ:BZ,'Audit Raw data'!J:J,A:A,'Audit Raw data'!E:E,F:F)/G2622,"-")</f>
        <v>-</v>
      </c>
      <c r="I2622">
        <f>COUNTIFS('Audit Raw data'!AM:AM,"Yes",'Audit Raw data'!J:J,A:A,'Audit Raw data'!E:E,'Day wise agent'!F:F)</f>
        <v>0</v>
      </c>
      <c r="J2622">
        <f>COUNTIFS('Audit Raw data'!AM:AM,"NO",'Audit Raw data'!J:J,A:A,'Audit Raw data'!E:E,'Day wise agent'!F:F)</f>
        <v>0</v>
      </c>
      <c r="K2622" s="12" t="str">
        <f t="shared" si="40"/>
        <v xml:space="preserve"> </v>
      </c>
    </row>
    <row r="2623" spans="3:11" x14ac:dyDescent="0.35">
      <c r="C2623" s="32"/>
      <c r="F2623" s="32"/>
      <c r="G2623">
        <f>COUNTIFS('Audit Raw data'!J:J,A:A,'Audit Raw data'!E:E,F:F)</f>
        <v>0</v>
      </c>
      <c r="H2623" s="42" t="str">
        <f>IFERROR(SUMIFS('Audit Raw data'!BZ:BZ,'Audit Raw data'!J:J,A:A,'Audit Raw data'!E:E,F:F)/G2623,"-")</f>
        <v>-</v>
      </c>
      <c r="I2623">
        <f>COUNTIFS('Audit Raw data'!AM:AM,"Yes",'Audit Raw data'!J:J,A:A,'Audit Raw data'!E:E,'Day wise agent'!F:F)</f>
        <v>0</v>
      </c>
      <c r="J2623">
        <f>COUNTIFS('Audit Raw data'!AM:AM,"NO",'Audit Raw data'!J:J,A:A,'Audit Raw data'!E:E,'Day wise agent'!F:F)</f>
        <v>0</v>
      </c>
      <c r="K2623" s="12" t="str">
        <f t="shared" si="40"/>
        <v xml:space="preserve"> </v>
      </c>
    </row>
    <row r="2624" spans="3:11" x14ac:dyDescent="0.35">
      <c r="C2624" s="32"/>
      <c r="F2624" s="32"/>
      <c r="G2624">
        <f>COUNTIFS('Audit Raw data'!J:J,A:A,'Audit Raw data'!E:E,F:F)</f>
        <v>0</v>
      </c>
      <c r="H2624" s="42" t="str">
        <f>IFERROR(SUMIFS('Audit Raw data'!BZ:BZ,'Audit Raw data'!J:J,A:A,'Audit Raw data'!E:E,F:F)/G2624,"-")</f>
        <v>-</v>
      </c>
      <c r="I2624">
        <f>COUNTIFS('Audit Raw data'!AM:AM,"Yes",'Audit Raw data'!J:J,A:A,'Audit Raw data'!E:E,'Day wise agent'!F:F)</f>
        <v>0</v>
      </c>
      <c r="J2624">
        <f>COUNTIFS('Audit Raw data'!AM:AM,"NO",'Audit Raw data'!J:J,A:A,'Audit Raw data'!E:E,'Day wise agent'!F:F)</f>
        <v>0</v>
      </c>
      <c r="K2624" s="12" t="str">
        <f t="shared" si="40"/>
        <v xml:space="preserve"> </v>
      </c>
    </row>
    <row r="2625" spans="3:11" x14ac:dyDescent="0.35">
      <c r="C2625" s="32"/>
      <c r="F2625" s="32"/>
      <c r="G2625">
        <f>COUNTIFS('Audit Raw data'!J:J,A:A,'Audit Raw data'!E:E,F:F)</f>
        <v>0</v>
      </c>
      <c r="H2625" s="42" t="str">
        <f>IFERROR(SUMIFS('Audit Raw data'!BZ:BZ,'Audit Raw data'!J:J,A:A,'Audit Raw data'!E:E,F:F)/G2625,"-")</f>
        <v>-</v>
      </c>
      <c r="I2625">
        <f>COUNTIFS('Audit Raw data'!AM:AM,"Yes",'Audit Raw data'!J:J,A:A,'Audit Raw data'!E:E,'Day wise agent'!F:F)</f>
        <v>0</v>
      </c>
      <c r="J2625">
        <f>COUNTIFS('Audit Raw data'!AM:AM,"NO",'Audit Raw data'!J:J,A:A,'Audit Raw data'!E:E,'Day wise agent'!F:F)</f>
        <v>0</v>
      </c>
      <c r="K2625" s="12" t="str">
        <f t="shared" si="40"/>
        <v xml:space="preserve"> </v>
      </c>
    </row>
    <row r="2626" spans="3:11" x14ac:dyDescent="0.35">
      <c r="C2626" s="32"/>
      <c r="F2626" s="32"/>
      <c r="G2626">
        <f>COUNTIFS('Audit Raw data'!J:J,A:A,'Audit Raw data'!E:E,F:F)</f>
        <v>0</v>
      </c>
      <c r="H2626" s="42" t="str">
        <f>IFERROR(SUMIFS('Audit Raw data'!BZ:BZ,'Audit Raw data'!J:J,A:A,'Audit Raw data'!E:E,F:F)/G2626,"-")</f>
        <v>-</v>
      </c>
      <c r="I2626">
        <f>COUNTIFS('Audit Raw data'!AM:AM,"Yes",'Audit Raw data'!J:J,A:A,'Audit Raw data'!E:E,'Day wise agent'!F:F)</f>
        <v>0</v>
      </c>
      <c r="J2626">
        <f>COUNTIFS('Audit Raw data'!AM:AM,"NO",'Audit Raw data'!J:J,A:A,'Audit Raw data'!E:E,'Day wise agent'!F:F)</f>
        <v>0</v>
      </c>
      <c r="K2626" s="12" t="str">
        <f t="shared" si="40"/>
        <v xml:space="preserve"> </v>
      </c>
    </row>
    <row r="2627" spans="3:11" x14ac:dyDescent="0.35">
      <c r="C2627" s="32"/>
      <c r="F2627" s="32"/>
      <c r="G2627">
        <f>COUNTIFS('Audit Raw data'!J:J,A:A,'Audit Raw data'!E:E,F:F)</f>
        <v>0</v>
      </c>
      <c r="H2627" s="42" t="str">
        <f>IFERROR(SUMIFS('Audit Raw data'!BZ:BZ,'Audit Raw data'!J:J,A:A,'Audit Raw data'!E:E,F:F)/G2627,"-")</f>
        <v>-</v>
      </c>
      <c r="I2627">
        <f>COUNTIFS('Audit Raw data'!AM:AM,"Yes",'Audit Raw data'!J:J,A:A,'Audit Raw data'!E:E,'Day wise agent'!F:F)</f>
        <v>0</v>
      </c>
      <c r="J2627">
        <f>COUNTIFS('Audit Raw data'!AM:AM,"NO",'Audit Raw data'!J:J,A:A,'Audit Raw data'!E:E,'Day wise agent'!F:F)</f>
        <v>0</v>
      </c>
      <c r="K2627" s="12" t="str">
        <f t="shared" ref="K2627:K2690" si="41">IFERROR(I2627/G2627," ")</f>
        <v xml:space="preserve"> </v>
      </c>
    </row>
    <row r="2628" spans="3:11" x14ac:dyDescent="0.35">
      <c r="C2628" s="32"/>
      <c r="F2628" s="32"/>
      <c r="G2628">
        <f>COUNTIFS('Audit Raw data'!J:J,A:A,'Audit Raw data'!E:E,F:F)</f>
        <v>0</v>
      </c>
      <c r="H2628" s="42" t="str">
        <f>IFERROR(SUMIFS('Audit Raw data'!BZ:BZ,'Audit Raw data'!J:J,A:A,'Audit Raw data'!E:E,F:F)/G2628,"-")</f>
        <v>-</v>
      </c>
      <c r="I2628">
        <f>COUNTIFS('Audit Raw data'!AM:AM,"Yes",'Audit Raw data'!J:J,A:A,'Audit Raw data'!E:E,'Day wise agent'!F:F)</f>
        <v>0</v>
      </c>
      <c r="J2628">
        <f>COUNTIFS('Audit Raw data'!AM:AM,"NO",'Audit Raw data'!J:J,A:A,'Audit Raw data'!E:E,'Day wise agent'!F:F)</f>
        <v>0</v>
      </c>
      <c r="K2628" s="12" t="str">
        <f t="shared" si="41"/>
        <v xml:space="preserve"> </v>
      </c>
    </row>
    <row r="2629" spans="3:11" x14ac:dyDescent="0.35">
      <c r="C2629" s="32"/>
      <c r="F2629" s="32"/>
      <c r="G2629">
        <f>COUNTIFS('Audit Raw data'!J:J,A:A,'Audit Raw data'!E:E,F:F)</f>
        <v>0</v>
      </c>
      <c r="H2629" s="42" t="str">
        <f>IFERROR(SUMIFS('Audit Raw data'!BZ:BZ,'Audit Raw data'!J:J,A:A,'Audit Raw data'!E:E,F:F)/G2629,"-")</f>
        <v>-</v>
      </c>
      <c r="I2629">
        <f>COUNTIFS('Audit Raw data'!AM:AM,"Yes",'Audit Raw data'!J:J,A:A,'Audit Raw data'!E:E,'Day wise agent'!F:F)</f>
        <v>0</v>
      </c>
      <c r="J2629">
        <f>COUNTIFS('Audit Raw data'!AM:AM,"NO",'Audit Raw data'!J:J,A:A,'Audit Raw data'!E:E,'Day wise agent'!F:F)</f>
        <v>0</v>
      </c>
      <c r="K2629" s="12" t="str">
        <f t="shared" si="41"/>
        <v xml:space="preserve"> </v>
      </c>
    </row>
    <row r="2630" spans="3:11" x14ac:dyDescent="0.35">
      <c r="C2630" s="32"/>
      <c r="F2630" s="32"/>
      <c r="G2630">
        <f>COUNTIFS('Audit Raw data'!J:J,A:A,'Audit Raw data'!E:E,F:F)</f>
        <v>0</v>
      </c>
      <c r="H2630" s="42" t="str">
        <f>IFERROR(SUMIFS('Audit Raw data'!BZ:BZ,'Audit Raw data'!J:J,A:A,'Audit Raw data'!E:E,F:F)/G2630,"-")</f>
        <v>-</v>
      </c>
      <c r="I2630">
        <f>COUNTIFS('Audit Raw data'!AM:AM,"Yes",'Audit Raw data'!J:J,A:A,'Audit Raw data'!E:E,'Day wise agent'!F:F)</f>
        <v>0</v>
      </c>
      <c r="J2630">
        <f>COUNTIFS('Audit Raw data'!AM:AM,"NO",'Audit Raw data'!J:J,A:A,'Audit Raw data'!E:E,'Day wise agent'!F:F)</f>
        <v>0</v>
      </c>
      <c r="K2630" s="12" t="str">
        <f t="shared" si="41"/>
        <v xml:space="preserve"> </v>
      </c>
    </row>
    <row r="2631" spans="3:11" x14ac:dyDescent="0.35">
      <c r="C2631" s="32"/>
      <c r="F2631" s="32"/>
      <c r="G2631">
        <f>COUNTIFS('Audit Raw data'!J:J,A:A,'Audit Raw data'!E:E,F:F)</f>
        <v>0</v>
      </c>
      <c r="H2631" s="42" t="str">
        <f>IFERROR(SUMIFS('Audit Raw data'!BZ:BZ,'Audit Raw data'!J:J,A:A,'Audit Raw data'!E:E,F:F)/G2631,"-")</f>
        <v>-</v>
      </c>
      <c r="I2631">
        <f>COUNTIFS('Audit Raw data'!AM:AM,"Yes",'Audit Raw data'!J:J,A:A,'Audit Raw data'!E:E,'Day wise agent'!F:F)</f>
        <v>0</v>
      </c>
      <c r="J2631">
        <f>COUNTIFS('Audit Raw data'!AM:AM,"NO",'Audit Raw data'!J:J,A:A,'Audit Raw data'!E:E,'Day wise agent'!F:F)</f>
        <v>0</v>
      </c>
      <c r="K2631" s="12" t="str">
        <f t="shared" si="41"/>
        <v xml:space="preserve"> </v>
      </c>
    </row>
    <row r="2632" spans="3:11" x14ac:dyDescent="0.35">
      <c r="C2632" s="32"/>
      <c r="F2632" s="32"/>
      <c r="G2632">
        <f>COUNTIFS('Audit Raw data'!J:J,A:A,'Audit Raw data'!E:E,F:F)</f>
        <v>0</v>
      </c>
      <c r="H2632" s="42" t="str">
        <f>IFERROR(SUMIFS('Audit Raw data'!BZ:BZ,'Audit Raw data'!J:J,A:A,'Audit Raw data'!E:E,F:F)/G2632,"-")</f>
        <v>-</v>
      </c>
      <c r="I2632">
        <f>COUNTIFS('Audit Raw data'!AM:AM,"Yes",'Audit Raw data'!J:J,A:A,'Audit Raw data'!E:E,'Day wise agent'!F:F)</f>
        <v>0</v>
      </c>
      <c r="J2632">
        <f>COUNTIFS('Audit Raw data'!AM:AM,"NO",'Audit Raw data'!J:J,A:A,'Audit Raw data'!E:E,'Day wise agent'!F:F)</f>
        <v>0</v>
      </c>
      <c r="K2632" s="12" t="str">
        <f t="shared" si="41"/>
        <v xml:space="preserve"> </v>
      </c>
    </row>
    <row r="2633" spans="3:11" x14ac:dyDescent="0.35">
      <c r="C2633" s="32"/>
      <c r="F2633" s="32"/>
      <c r="G2633">
        <f>COUNTIFS('Audit Raw data'!J:J,A:A,'Audit Raw data'!E:E,F:F)</f>
        <v>0</v>
      </c>
      <c r="H2633" s="42" t="str">
        <f>IFERROR(SUMIFS('Audit Raw data'!BZ:BZ,'Audit Raw data'!J:J,A:A,'Audit Raw data'!E:E,F:F)/G2633,"-")</f>
        <v>-</v>
      </c>
      <c r="I2633">
        <f>COUNTIFS('Audit Raw data'!AM:AM,"Yes",'Audit Raw data'!J:J,A:A,'Audit Raw data'!E:E,'Day wise agent'!F:F)</f>
        <v>0</v>
      </c>
      <c r="J2633">
        <f>COUNTIFS('Audit Raw data'!AM:AM,"NO",'Audit Raw data'!J:J,A:A,'Audit Raw data'!E:E,'Day wise agent'!F:F)</f>
        <v>0</v>
      </c>
      <c r="K2633" s="12" t="str">
        <f t="shared" si="41"/>
        <v xml:space="preserve"> </v>
      </c>
    </row>
    <row r="2634" spans="3:11" x14ac:dyDescent="0.35">
      <c r="C2634" s="32"/>
      <c r="F2634" s="32"/>
      <c r="G2634">
        <f>COUNTIFS('Audit Raw data'!J:J,A:A,'Audit Raw data'!E:E,F:F)</f>
        <v>0</v>
      </c>
      <c r="H2634" s="42" t="str">
        <f>IFERROR(SUMIFS('Audit Raw data'!BZ:BZ,'Audit Raw data'!J:J,A:A,'Audit Raw data'!E:E,F:F)/G2634,"-")</f>
        <v>-</v>
      </c>
      <c r="I2634">
        <f>COUNTIFS('Audit Raw data'!AM:AM,"Yes",'Audit Raw data'!J:J,A:A,'Audit Raw data'!E:E,'Day wise agent'!F:F)</f>
        <v>0</v>
      </c>
      <c r="J2634">
        <f>COUNTIFS('Audit Raw data'!AM:AM,"NO",'Audit Raw data'!J:J,A:A,'Audit Raw data'!E:E,'Day wise agent'!F:F)</f>
        <v>0</v>
      </c>
      <c r="K2634" s="12" t="str">
        <f t="shared" si="41"/>
        <v xml:space="preserve"> </v>
      </c>
    </row>
    <row r="2635" spans="3:11" x14ac:dyDescent="0.35">
      <c r="C2635" s="32"/>
      <c r="F2635" s="32"/>
      <c r="G2635">
        <f>COUNTIFS('Audit Raw data'!J:J,A:A,'Audit Raw data'!E:E,F:F)</f>
        <v>0</v>
      </c>
      <c r="H2635" s="42" t="str">
        <f>IFERROR(SUMIFS('Audit Raw data'!BZ:BZ,'Audit Raw data'!J:J,A:A,'Audit Raw data'!E:E,F:F)/G2635,"-")</f>
        <v>-</v>
      </c>
      <c r="I2635">
        <f>COUNTIFS('Audit Raw data'!AM:AM,"Yes",'Audit Raw data'!J:J,A:A,'Audit Raw data'!E:E,'Day wise agent'!F:F)</f>
        <v>0</v>
      </c>
      <c r="J2635">
        <f>COUNTIFS('Audit Raw data'!AM:AM,"NO",'Audit Raw data'!J:J,A:A,'Audit Raw data'!E:E,'Day wise agent'!F:F)</f>
        <v>0</v>
      </c>
      <c r="K2635" s="12" t="str">
        <f t="shared" si="41"/>
        <v xml:space="preserve"> </v>
      </c>
    </row>
    <row r="2636" spans="3:11" x14ac:dyDescent="0.35">
      <c r="C2636" s="32"/>
      <c r="F2636" s="32"/>
      <c r="G2636">
        <f>COUNTIFS('Audit Raw data'!J:J,A:A,'Audit Raw data'!E:E,F:F)</f>
        <v>0</v>
      </c>
      <c r="H2636" s="42" t="str">
        <f>IFERROR(SUMIFS('Audit Raw data'!BZ:BZ,'Audit Raw data'!J:J,A:A,'Audit Raw data'!E:E,F:F)/G2636,"-")</f>
        <v>-</v>
      </c>
      <c r="I2636">
        <f>COUNTIFS('Audit Raw data'!AM:AM,"Yes",'Audit Raw data'!J:J,A:A,'Audit Raw data'!E:E,'Day wise agent'!F:F)</f>
        <v>0</v>
      </c>
      <c r="J2636">
        <f>COUNTIFS('Audit Raw data'!AM:AM,"NO",'Audit Raw data'!J:J,A:A,'Audit Raw data'!E:E,'Day wise agent'!F:F)</f>
        <v>0</v>
      </c>
      <c r="K2636" s="12" t="str">
        <f t="shared" si="41"/>
        <v xml:space="preserve"> </v>
      </c>
    </row>
    <row r="2637" spans="3:11" x14ac:dyDescent="0.35">
      <c r="C2637" s="32"/>
      <c r="F2637" s="32"/>
      <c r="G2637">
        <f>COUNTIFS('Audit Raw data'!J:J,A:A,'Audit Raw data'!E:E,F:F)</f>
        <v>0</v>
      </c>
      <c r="H2637" s="42" t="str">
        <f>IFERROR(SUMIFS('Audit Raw data'!BZ:BZ,'Audit Raw data'!J:J,A:A,'Audit Raw data'!E:E,F:F)/G2637,"-")</f>
        <v>-</v>
      </c>
      <c r="I2637">
        <f>COUNTIFS('Audit Raw data'!AM:AM,"Yes",'Audit Raw data'!J:J,A:A,'Audit Raw data'!E:E,'Day wise agent'!F:F)</f>
        <v>0</v>
      </c>
      <c r="J2637">
        <f>COUNTIFS('Audit Raw data'!AM:AM,"NO",'Audit Raw data'!J:J,A:A,'Audit Raw data'!E:E,'Day wise agent'!F:F)</f>
        <v>0</v>
      </c>
      <c r="K2637" s="12" t="str">
        <f t="shared" si="41"/>
        <v xml:space="preserve"> </v>
      </c>
    </row>
    <row r="2638" spans="3:11" x14ac:dyDescent="0.35">
      <c r="C2638" s="32"/>
      <c r="F2638" s="32"/>
      <c r="G2638">
        <f>COUNTIFS('Audit Raw data'!J:J,A:A,'Audit Raw data'!E:E,F:F)</f>
        <v>0</v>
      </c>
      <c r="H2638" s="42" t="str">
        <f>IFERROR(SUMIFS('Audit Raw data'!BZ:BZ,'Audit Raw data'!J:J,A:A,'Audit Raw data'!E:E,F:F)/G2638,"-")</f>
        <v>-</v>
      </c>
      <c r="I2638">
        <f>COUNTIFS('Audit Raw data'!AM:AM,"Yes",'Audit Raw data'!J:J,A:A,'Audit Raw data'!E:E,'Day wise agent'!F:F)</f>
        <v>0</v>
      </c>
      <c r="J2638">
        <f>COUNTIFS('Audit Raw data'!AM:AM,"NO",'Audit Raw data'!J:J,A:A,'Audit Raw data'!E:E,'Day wise agent'!F:F)</f>
        <v>0</v>
      </c>
      <c r="K2638" s="12" t="str">
        <f t="shared" si="41"/>
        <v xml:space="preserve"> </v>
      </c>
    </row>
    <row r="2639" spans="3:11" x14ac:dyDescent="0.35">
      <c r="C2639" s="32"/>
      <c r="F2639" s="32"/>
      <c r="G2639">
        <f>COUNTIFS('Audit Raw data'!J:J,A:A,'Audit Raw data'!E:E,F:F)</f>
        <v>0</v>
      </c>
      <c r="H2639" s="42" t="str">
        <f>IFERROR(SUMIFS('Audit Raw data'!BZ:BZ,'Audit Raw data'!J:J,A:A,'Audit Raw data'!E:E,F:F)/G2639,"-")</f>
        <v>-</v>
      </c>
      <c r="I2639">
        <f>COUNTIFS('Audit Raw data'!AM:AM,"Yes",'Audit Raw data'!J:J,A:A,'Audit Raw data'!E:E,'Day wise agent'!F:F)</f>
        <v>0</v>
      </c>
      <c r="J2639">
        <f>COUNTIFS('Audit Raw data'!AM:AM,"NO",'Audit Raw data'!J:J,A:A,'Audit Raw data'!E:E,'Day wise agent'!F:F)</f>
        <v>0</v>
      </c>
      <c r="K2639" s="12" t="str">
        <f t="shared" si="41"/>
        <v xml:space="preserve"> </v>
      </c>
    </row>
    <row r="2640" spans="3:11" x14ac:dyDescent="0.35">
      <c r="C2640" s="32"/>
      <c r="F2640" s="32"/>
      <c r="G2640">
        <f>COUNTIFS('Audit Raw data'!J:J,A:A,'Audit Raw data'!E:E,F:F)</f>
        <v>0</v>
      </c>
      <c r="H2640" s="42" t="str">
        <f>IFERROR(SUMIFS('Audit Raw data'!BZ:BZ,'Audit Raw data'!J:J,A:A,'Audit Raw data'!E:E,F:F)/G2640,"-")</f>
        <v>-</v>
      </c>
      <c r="I2640">
        <f>COUNTIFS('Audit Raw data'!AM:AM,"Yes",'Audit Raw data'!J:J,A:A,'Audit Raw data'!E:E,'Day wise agent'!F:F)</f>
        <v>0</v>
      </c>
      <c r="J2640">
        <f>COUNTIFS('Audit Raw data'!AM:AM,"NO",'Audit Raw data'!J:J,A:A,'Audit Raw data'!E:E,'Day wise agent'!F:F)</f>
        <v>0</v>
      </c>
      <c r="K2640" s="12" t="str">
        <f t="shared" si="41"/>
        <v xml:space="preserve"> </v>
      </c>
    </row>
    <row r="2641" spans="3:11" x14ac:dyDescent="0.35">
      <c r="C2641" s="32"/>
      <c r="F2641" s="32"/>
      <c r="G2641">
        <f>COUNTIFS('Audit Raw data'!J:J,A:A,'Audit Raw data'!E:E,F:F)</f>
        <v>0</v>
      </c>
      <c r="H2641" s="42" t="str">
        <f>IFERROR(SUMIFS('Audit Raw data'!BZ:BZ,'Audit Raw data'!J:J,A:A,'Audit Raw data'!E:E,F:F)/G2641,"-")</f>
        <v>-</v>
      </c>
      <c r="I2641">
        <f>COUNTIFS('Audit Raw data'!AM:AM,"Yes",'Audit Raw data'!J:J,A:A,'Audit Raw data'!E:E,'Day wise agent'!F:F)</f>
        <v>0</v>
      </c>
      <c r="J2641">
        <f>COUNTIFS('Audit Raw data'!AM:AM,"NO",'Audit Raw data'!J:J,A:A,'Audit Raw data'!E:E,'Day wise agent'!F:F)</f>
        <v>0</v>
      </c>
      <c r="K2641" s="12" t="str">
        <f t="shared" si="41"/>
        <v xml:space="preserve"> </v>
      </c>
    </row>
    <row r="2642" spans="3:11" x14ac:dyDescent="0.35">
      <c r="C2642" s="32"/>
      <c r="F2642" s="32"/>
      <c r="G2642">
        <f>COUNTIFS('Audit Raw data'!J:J,A:A,'Audit Raw data'!E:E,F:F)</f>
        <v>0</v>
      </c>
      <c r="H2642" s="42" t="str">
        <f>IFERROR(SUMIFS('Audit Raw data'!BZ:BZ,'Audit Raw data'!J:J,A:A,'Audit Raw data'!E:E,F:F)/G2642,"-")</f>
        <v>-</v>
      </c>
      <c r="I2642">
        <f>COUNTIFS('Audit Raw data'!AM:AM,"Yes",'Audit Raw data'!J:J,A:A,'Audit Raw data'!E:E,'Day wise agent'!F:F)</f>
        <v>0</v>
      </c>
      <c r="J2642">
        <f>COUNTIFS('Audit Raw data'!AM:AM,"NO",'Audit Raw data'!J:J,A:A,'Audit Raw data'!E:E,'Day wise agent'!F:F)</f>
        <v>0</v>
      </c>
      <c r="K2642" s="12" t="str">
        <f t="shared" si="41"/>
        <v xml:space="preserve"> </v>
      </c>
    </row>
    <row r="2643" spans="3:11" x14ac:dyDescent="0.35">
      <c r="C2643" s="32"/>
      <c r="F2643" s="32"/>
      <c r="G2643">
        <f>COUNTIFS('Audit Raw data'!J:J,A:A,'Audit Raw data'!E:E,F:F)</f>
        <v>0</v>
      </c>
      <c r="H2643" s="42" t="str">
        <f>IFERROR(SUMIFS('Audit Raw data'!BZ:BZ,'Audit Raw data'!J:J,A:A,'Audit Raw data'!E:E,F:F)/G2643,"-")</f>
        <v>-</v>
      </c>
      <c r="I2643">
        <f>COUNTIFS('Audit Raw data'!AM:AM,"Yes",'Audit Raw data'!J:J,A:A,'Audit Raw data'!E:E,'Day wise agent'!F:F)</f>
        <v>0</v>
      </c>
      <c r="J2643">
        <f>COUNTIFS('Audit Raw data'!AM:AM,"NO",'Audit Raw data'!J:J,A:A,'Audit Raw data'!E:E,'Day wise agent'!F:F)</f>
        <v>0</v>
      </c>
      <c r="K2643" s="12" t="str">
        <f t="shared" si="41"/>
        <v xml:space="preserve"> </v>
      </c>
    </row>
    <row r="2644" spans="3:11" x14ac:dyDescent="0.35">
      <c r="C2644" s="32"/>
      <c r="F2644" s="32"/>
      <c r="G2644">
        <f>COUNTIFS('Audit Raw data'!J:J,A:A,'Audit Raw data'!E:E,F:F)</f>
        <v>0</v>
      </c>
      <c r="H2644" s="42" t="str">
        <f>IFERROR(SUMIFS('Audit Raw data'!BZ:BZ,'Audit Raw data'!J:J,A:A,'Audit Raw data'!E:E,F:F)/G2644,"-")</f>
        <v>-</v>
      </c>
      <c r="I2644">
        <f>COUNTIFS('Audit Raw data'!AM:AM,"Yes",'Audit Raw data'!J:J,A:A,'Audit Raw data'!E:E,'Day wise agent'!F:F)</f>
        <v>0</v>
      </c>
      <c r="J2644">
        <f>COUNTIFS('Audit Raw data'!AM:AM,"NO",'Audit Raw data'!J:J,A:A,'Audit Raw data'!E:E,'Day wise agent'!F:F)</f>
        <v>0</v>
      </c>
      <c r="K2644" s="12" t="str">
        <f t="shared" si="41"/>
        <v xml:space="preserve"> </v>
      </c>
    </row>
    <row r="2645" spans="3:11" x14ac:dyDescent="0.35">
      <c r="C2645" s="32"/>
      <c r="F2645" s="32"/>
      <c r="G2645">
        <f>COUNTIFS('Audit Raw data'!J:J,A:A,'Audit Raw data'!E:E,F:F)</f>
        <v>0</v>
      </c>
      <c r="H2645" s="42" t="str">
        <f>IFERROR(SUMIFS('Audit Raw data'!BZ:BZ,'Audit Raw data'!J:J,A:A,'Audit Raw data'!E:E,F:F)/G2645,"-")</f>
        <v>-</v>
      </c>
      <c r="I2645">
        <f>COUNTIFS('Audit Raw data'!AM:AM,"Yes",'Audit Raw data'!J:J,A:A,'Audit Raw data'!E:E,'Day wise agent'!F:F)</f>
        <v>0</v>
      </c>
      <c r="J2645">
        <f>COUNTIFS('Audit Raw data'!AM:AM,"NO",'Audit Raw data'!J:J,A:A,'Audit Raw data'!E:E,'Day wise agent'!F:F)</f>
        <v>0</v>
      </c>
      <c r="K2645" s="12" t="str">
        <f t="shared" si="41"/>
        <v xml:space="preserve"> </v>
      </c>
    </row>
    <row r="2646" spans="3:11" x14ac:dyDescent="0.35">
      <c r="C2646" s="32"/>
      <c r="F2646" s="32"/>
      <c r="G2646">
        <f>COUNTIFS('Audit Raw data'!J:J,A:A,'Audit Raw data'!E:E,F:F)</f>
        <v>0</v>
      </c>
      <c r="H2646" s="42" t="str">
        <f>IFERROR(SUMIFS('Audit Raw data'!BZ:BZ,'Audit Raw data'!J:J,A:A,'Audit Raw data'!E:E,F:F)/G2646,"-")</f>
        <v>-</v>
      </c>
      <c r="I2646">
        <f>COUNTIFS('Audit Raw data'!AM:AM,"Yes",'Audit Raw data'!J:J,A:A,'Audit Raw data'!E:E,'Day wise agent'!F:F)</f>
        <v>0</v>
      </c>
      <c r="J2646">
        <f>COUNTIFS('Audit Raw data'!AM:AM,"NO",'Audit Raw data'!J:J,A:A,'Audit Raw data'!E:E,'Day wise agent'!F:F)</f>
        <v>0</v>
      </c>
      <c r="K2646" s="12" t="str">
        <f t="shared" si="41"/>
        <v xml:space="preserve"> </v>
      </c>
    </row>
    <row r="2647" spans="3:11" x14ac:dyDescent="0.35">
      <c r="C2647" s="32"/>
      <c r="F2647" s="32"/>
      <c r="G2647">
        <f>COUNTIFS('Audit Raw data'!J:J,A:A,'Audit Raw data'!E:E,F:F)</f>
        <v>0</v>
      </c>
      <c r="H2647" s="42" t="str">
        <f>IFERROR(SUMIFS('Audit Raw data'!BZ:BZ,'Audit Raw data'!J:J,A:A,'Audit Raw data'!E:E,F:F)/G2647,"-")</f>
        <v>-</v>
      </c>
      <c r="I2647">
        <f>COUNTIFS('Audit Raw data'!AM:AM,"Yes",'Audit Raw data'!J:J,A:A,'Audit Raw data'!E:E,'Day wise agent'!F:F)</f>
        <v>0</v>
      </c>
      <c r="J2647">
        <f>COUNTIFS('Audit Raw data'!AM:AM,"NO",'Audit Raw data'!J:J,A:A,'Audit Raw data'!E:E,'Day wise agent'!F:F)</f>
        <v>0</v>
      </c>
      <c r="K2647" s="12" t="str">
        <f t="shared" si="41"/>
        <v xml:space="preserve"> </v>
      </c>
    </row>
    <row r="2648" spans="3:11" x14ac:dyDescent="0.35">
      <c r="C2648" s="32"/>
      <c r="F2648" s="32"/>
      <c r="G2648">
        <f>COUNTIFS('Audit Raw data'!J:J,A:A,'Audit Raw data'!E:E,F:F)</f>
        <v>0</v>
      </c>
      <c r="H2648" s="42" t="str">
        <f>IFERROR(SUMIFS('Audit Raw data'!BZ:BZ,'Audit Raw data'!J:J,A:A,'Audit Raw data'!E:E,F:F)/G2648,"-")</f>
        <v>-</v>
      </c>
      <c r="I2648">
        <f>COUNTIFS('Audit Raw data'!AM:AM,"Yes",'Audit Raw data'!J:J,A:A,'Audit Raw data'!E:E,'Day wise agent'!F:F)</f>
        <v>0</v>
      </c>
      <c r="J2648">
        <f>COUNTIFS('Audit Raw data'!AM:AM,"NO",'Audit Raw data'!J:J,A:A,'Audit Raw data'!E:E,'Day wise agent'!F:F)</f>
        <v>0</v>
      </c>
      <c r="K2648" s="12" t="str">
        <f t="shared" si="41"/>
        <v xml:space="preserve"> </v>
      </c>
    </row>
    <row r="2649" spans="3:11" x14ac:dyDescent="0.35">
      <c r="C2649" s="32"/>
      <c r="F2649" s="32"/>
      <c r="G2649">
        <f>COUNTIFS('Audit Raw data'!J:J,A:A,'Audit Raw data'!E:E,F:F)</f>
        <v>0</v>
      </c>
      <c r="H2649" s="42" t="str">
        <f>IFERROR(SUMIFS('Audit Raw data'!BZ:BZ,'Audit Raw data'!J:J,A:A,'Audit Raw data'!E:E,F:F)/G2649,"-")</f>
        <v>-</v>
      </c>
      <c r="I2649">
        <f>COUNTIFS('Audit Raw data'!AM:AM,"Yes",'Audit Raw data'!J:J,A:A,'Audit Raw data'!E:E,'Day wise agent'!F:F)</f>
        <v>0</v>
      </c>
      <c r="J2649">
        <f>COUNTIFS('Audit Raw data'!AM:AM,"NO",'Audit Raw data'!J:J,A:A,'Audit Raw data'!E:E,'Day wise agent'!F:F)</f>
        <v>0</v>
      </c>
      <c r="K2649" s="12" t="str">
        <f t="shared" si="41"/>
        <v xml:space="preserve"> </v>
      </c>
    </row>
    <row r="2650" spans="3:11" x14ac:dyDescent="0.35">
      <c r="C2650" s="32"/>
      <c r="F2650" s="32"/>
      <c r="G2650">
        <f>COUNTIFS('Audit Raw data'!J:J,A:A,'Audit Raw data'!E:E,F:F)</f>
        <v>0</v>
      </c>
      <c r="H2650" s="42" t="str">
        <f>IFERROR(SUMIFS('Audit Raw data'!BZ:BZ,'Audit Raw data'!J:J,A:A,'Audit Raw data'!E:E,F:F)/G2650,"-")</f>
        <v>-</v>
      </c>
      <c r="I2650">
        <f>COUNTIFS('Audit Raw data'!AM:AM,"Yes",'Audit Raw data'!J:J,A:A,'Audit Raw data'!E:E,'Day wise agent'!F:F)</f>
        <v>0</v>
      </c>
      <c r="J2650">
        <f>COUNTIFS('Audit Raw data'!AM:AM,"NO",'Audit Raw data'!J:J,A:A,'Audit Raw data'!E:E,'Day wise agent'!F:F)</f>
        <v>0</v>
      </c>
      <c r="K2650" s="12" t="str">
        <f t="shared" si="41"/>
        <v xml:space="preserve"> </v>
      </c>
    </row>
    <row r="2651" spans="3:11" x14ac:dyDescent="0.35">
      <c r="C2651" s="32"/>
      <c r="F2651" s="32"/>
      <c r="G2651">
        <f>COUNTIFS('Audit Raw data'!J:J,A:A,'Audit Raw data'!E:E,F:F)</f>
        <v>0</v>
      </c>
      <c r="H2651" s="42" t="str">
        <f>IFERROR(SUMIFS('Audit Raw data'!BZ:BZ,'Audit Raw data'!J:J,A:A,'Audit Raw data'!E:E,F:F)/G2651,"-")</f>
        <v>-</v>
      </c>
      <c r="I2651">
        <f>COUNTIFS('Audit Raw data'!AM:AM,"Yes",'Audit Raw data'!J:J,A:A,'Audit Raw data'!E:E,'Day wise agent'!F:F)</f>
        <v>0</v>
      </c>
      <c r="J2651">
        <f>COUNTIFS('Audit Raw data'!AM:AM,"NO",'Audit Raw data'!J:J,A:A,'Audit Raw data'!E:E,'Day wise agent'!F:F)</f>
        <v>0</v>
      </c>
      <c r="K2651" s="12" t="str">
        <f t="shared" si="41"/>
        <v xml:space="preserve"> </v>
      </c>
    </row>
    <row r="2652" spans="3:11" x14ac:dyDescent="0.35">
      <c r="C2652" s="32"/>
      <c r="F2652" s="32"/>
      <c r="G2652">
        <f>COUNTIFS('Audit Raw data'!J:J,A:A,'Audit Raw data'!E:E,F:F)</f>
        <v>0</v>
      </c>
      <c r="H2652" s="42" t="str">
        <f>IFERROR(SUMIFS('Audit Raw data'!BZ:BZ,'Audit Raw data'!J:J,A:A,'Audit Raw data'!E:E,F:F)/G2652,"-")</f>
        <v>-</v>
      </c>
      <c r="I2652">
        <f>COUNTIFS('Audit Raw data'!AM:AM,"Yes",'Audit Raw data'!J:J,A:A,'Audit Raw data'!E:E,'Day wise agent'!F:F)</f>
        <v>0</v>
      </c>
      <c r="J2652">
        <f>COUNTIFS('Audit Raw data'!AM:AM,"NO",'Audit Raw data'!J:J,A:A,'Audit Raw data'!E:E,'Day wise agent'!F:F)</f>
        <v>0</v>
      </c>
      <c r="K2652" s="12" t="str">
        <f t="shared" si="41"/>
        <v xml:space="preserve"> </v>
      </c>
    </row>
    <row r="2653" spans="3:11" x14ac:dyDescent="0.35">
      <c r="C2653" s="32"/>
      <c r="F2653" s="32"/>
      <c r="G2653">
        <f>COUNTIFS('Audit Raw data'!J:J,A:A,'Audit Raw data'!E:E,F:F)</f>
        <v>0</v>
      </c>
      <c r="H2653" s="42" t="str">
        <f>IFERROR(SUMIFS('Audit Raw data'!BZ:BZ,'Audit Raw data'!J:J,A:A,'Audit Raw data'!E:E,F:F)/G2653,"-")</f>
        <v>-</v>
      </c>
      <c r="I2653">
        <f>COUNTIFS('Audit Raw data'!AM:AM,"Yes",'Audit Raw data'!J:J,A:A,'Audit Raw data'!E:E,'Day wise agent'!F:F)</f>
        <v>0</v>
      </c>
      <c r="J2653">
        <f>COUNTIFS('Audit Raw data'!AM:AM,"NO",'Audit Raw data'!J:J,A:A,'Audit Raw data'!E:E,'Day wise agent'!F:F)</f>
        <v>0</v>
      </c>
      <c r="K2653" s="12" t="str">
        <f t="shared" si="41"/>
        <v xml:space="preserve"> </v>
      </c>
    </row>
    <row r="2654" spans="3:11" x14ac:dyDescent="0.35">
      <c r="C2654" s="32"/>
      <c r="F2654" s="32"/>
      <c r="G2654">
        <f>COUNTIFS('Audit Raw data'!J:J,A:A,'Audit Raw data'!E:E,F:F)</f>
        <v>0</v>
      </c>
      <c r="H2654" s="42" t="str">
        <f>IFERROR(SUMIFS('Audit Raw data'!BZ:BZ,'Audit Raw data'!J:J,A:A,'Audit Raw data'!E:E,F:F)/G2654,"-")</f>
        <v>-</v>
      </c>
      <c r="I2654">
        <f>COUNTIFS('Audit Raw data'!AM:AM,"Yes",'Audit Raw data'!J:J,A:A,'Audit Raw data'!E:E,'Day wise agent'!F:F)</f>
        <v>0</v>
      </c>
      <c r="J2654">
        <f>COUNTIFS('Audit Raw data'!AM:AM,"NO",'Audit Raw data'!J:J,A:A,'Audit Raw data'!E:E,'Day wise agent'!F:F)</f>
        <v>0</v>
      </c>
      <c r="K2654" s="12" t="str">
        <f t="shared" si="41"/>
        <v xml:space="preserve"> </v>
      </c>
    </row>
    <row r="2655" spans="3:11" x14ac:dyDescent="0.35">
      <c r="C2655" s="32"/>
      <c r="F2655" s="32"/>
      <c r="G2655">
        <f>COUNTIFS('Audit Raw data'!J:J,A:A,'Audit Raw data'!E:E,F:F)</f>
        <v>0</v>
      </c>
      <c r="H2655" s="42" t="str">
        <f>IFERROR(SUMIFS('Audit Raw data'!BZ:BZ,'Audit Raw data'!J:J,A:A,'Audit Raw data'!E:E,F:F)/G2655,"-")</f>
        <v>-</v>
      </c>
      <c r="I2655">
        <f>COUNTIFS('Audit Raw data'!AM:AM,"Yes",'Audit Raw data'!J:J,A:A,'Audit Raw data'!E:E,'Day wise agent'!F:F)</f>
        <v>0</v>
      </c>
      <c r="J2655">
        <f>COUNTIFS('Audit Raw data'!AM:AM,"NO",'Audit Raw data'!J:J,A:A,'Audit Raw data'!E:E,'Day wise agent'!F:F)</f>
        <v>0</v>
      </c>
      <c r="K2655" s="12" t="str">
        <f t="shared" si="41"/>
        <v xml:space="preserve"> </v>
      </c>
    </row>
    <row r="2656" spans="3:11" x14ac:dyDescent="0.35">
      <c r="C2656" s="32"/>
      <c r="F2656" s="32"/>
      <c r="G2656">
        <f>COUNTIFS('Audit Raw data'!J:J,A:A,'Audit Raw data'!E:E,F:F)</f>
        <v>0</v>
      </c>
      <c r="H2656" s="42" t="str">
        <f>IFERROR(SUMIFS('Audit Raw data'!BZ:BZ,'Audit Raw data'!J:J,A:A,'Audit Raw data'!E:E,F:F)/G2656,"-")</f>
        <v>-</v>
      </c>
      <c r="I2656">
        <f>COUNTIFS('Audit Raw data'!AM:AM,"Yes",'Audit Raw data'!J:J,A:A,'Audit Raw data'!E:E,'Day wise agent'!F:F)</f>
        <v>0</v>
      </c>
      <c r="J2656">
        <f>COUNTIFS('Audit Raw data'!AM:AM,"NO",'Audit Raw data'!J:J,A:A,'Audit Raw data'!E:E,'Day wise agent'!F:F)</f>
        <v>0</v>
      </c>
      <c r="K2656" s="12" t="str">
        <f t="shared" si="41"/>
        <v xml:space="preserve"> </v>
      </c>
    </row>
    <row r="2657" spans="3:11" x14ac:dyDescent="0.35">
      <c r="C2657" s="32"/>
      <c r="F2657" s="32"/>
      <c r="G2657">
        <f>COUNTIFS('Audit Raw data'!J:J,A:A,'Audit Raw data'!E:E,F:F)</f>
        <v>0</v>
      </c>
      <c r="H2657" s="42" t="str">
        <f>IFERROR(SUMIFS('Audit Raw data'!BZ:BZ,'Audit Raw data'!J:J,A:A,'Audit Raw data'!E:E,F:F)/G2657,"-")</f>
        <v>-</v>
      </c>
      <c r="I2657">
        <f>COUNTIFS('Audit Raw data'!AM:AM,"Yes",'Audit Raw data'!J:J,A:A,'Audit Raw data'!E:E,'Day wise agent'!F:F)</f>
        <v>0</v>
      </c>
      <c r="J2657">
        <f>COUNTIFS('Audit Raw data'!AM:AM,"NO",'Audit Raw data'!J:J,A:A,'Audit Raw data'!E:E,'Day wise agent'!F:F)</f>
        <v>0</v>
      </c>
      <c r="K2657" s="12" t="str">
        <f t="shared" si="41"/>
        <v xml:space="preserve"> </v>
      </c>
    </row>
    <row r="2658" spans="3:11" x14ac:dyDescent="0.35">
      <c r="C2658" s="32"/>
      <c r="F2658" s="32"/>
      <c r="G2658">
        <f>COUNTIFS('Audit Raw data'!J:J,A:A,'Audit Raw data'!E:E,F:F)</f>
        <v>0</v>
      </c>
      <c r="H2658" s="42" t="str">
        <f>IFERROR(SUMIFS('Audit Raw data'!BZ:BZ,'Audit Raw data'!J:J,A:A,'Audit Raw data'!E:E,F:F)/G2658,"-")</f>
        <v>-</v>
      </c>
      <c r="I2658">
        <f>COUNTIFS('Audit Raw data'!AM:AM,"Yes",'Audit Raw data'!J:J,A:A,'Audit Raw data'!E:E,'Day wise agent'!F:F)</f>
        <v>0</v>
      </c>
      <c r="J2658">
        <f>COUNTIFS('Audit Raw data'!AM:AM,"NO",'Audit Raw data'!J:J,A:A,'Audit Raw data'!E:E,'Day wise agent'!F:F)</f>
        <v>0</v>
      </c>
      <c r="K2658" s="12" t="str">
        <f t="shared" si="41"/>
        <v xml:space="preserve"> </v>
      </c>
    </row>
    <row r="2659" spans="3:11" x14ac:dyDescent="0.35">
      <c r="C2659" s="32"/>
      <c r="F2659" s="32"/>
      <c r="G2659">
        <f>COUNTIFS('Audit Raw data'!J:J,A:A,'Audit Raw data'!E:E,F:F)</f>
        <v>0</v>
      </c>
      <c r="H2659" s="42" t="str">
        <f>IFERROR(SUMIFS('Audit Raw data'!BZ:BZ,'Audit Raw data'!J:J,A:A,'Audit Raw data'!E:E,F:F)/G2659,"-")</f>
        <v>-</v>
      </c>
      <c r="I2659">
        <f>COUNTIFS('Audit Raw data'!AM:AM,"Yes",'Audit Raw data'!J:J,A:A,'Audit Raw data'!E:E,'Day wise agent'!F:F)</f>
        <v>0</v>
      </c>
      <c r="J2659">
        <f>COUNTIFS('Audit Raw data'!AM:AM,"NO",'Audit Raw data'!J:J,A:A,'Audit Raw data'!E:E,'Day wise agent'!F:F)</f>
        <v>0</v>
      </c>
      <c r="K2659" s="12" t="str">
        <f t="shared" si="41"/>
        <v xml:space="preserve"> </v>
      </c>
    </row>
    <row r="2660" spans="3:11" x14ac:dyDescent="0.35">
      <c r="C2660" s="32"/>
      <c r="F2660" s="32"/>
      <c r="G2660">
        <f>COUNTIFS('Audit Raw data'!J:J,A:A,'Audit Raw data'!E:E,F:F)</f>
        <v>0</v>
      </c>
      <c r="H2660" s="42" t="str">
        <f>IFERROR(SUMIFS('Audit Raw data'!BZ:BZ,'Audit Raw data'!J:J,A:A,'Audit Raw data'!E:E,F:F)/G2660,"-")</f>
        <v>-</v>
      </c>
      <c r="I2660">
        <f>COUNTIFS('Audit Raw data'!AM:AM,"Yes",'Audit Raw data'!J:J,A:A,'Audit Raw data'!E:E,'Day wise agent'!F:F)</f>
        <v>0</v>
      </c>
      <c r="J2660">
        <f>COUNTIFS('Audit Raw data'!AM:AM,"NO",'Audit Raw data'!J:J,A:A,'Audit Raw data'!E:E,'Day wise agent'!F:F)</f>
        <v>0</v>
      </c>
      <c r="K2660" s="12" t="str">
        <f t="shared" si="41"/>
        <v xml:space="preserve"> </v>
      </c>
    </row>
    <row r="2661" spans="3:11" x14ac:dyDescent="0.35">
      <c r="C2661" s="32"/>
      <c r="F2661" s="32"/>
      <c r="G2661">
        <f>COUNTIFS('Audit Raw data'!J:J,A:A,'Audit Raw data'!E:E,F:F)</f>
        <v>0</v>
      </c>
      <c r="H2661" s="42" t="str">
        <f>IFERROR(SUMIFS('Audit Raw data'!BZ:BZ,'Audit Raw data'!J:J,A:A,'Audit Raw data'!E:E,F:F)/G2661,"-")</f>
        <v>-</v>
      </c>
      <c r="I2661">
        <f>COUNTIFS('Audit Raw data'!AM:AM,"Yes",'Audit Raw data'!J:J,A:A,'Audit Raw data'!E:E,'Day wise agent'!F:F)</f>
        <v>0</v>
      </c>
      <c r="J2661">
        <f>COUNTIFS('Audit Raw data'!AM:AM,"NO",'Audit Raw data'!J:J,A:A,'Audit Raw data'!E:E,'Day wise agent'!F:F)</f>
        <v>0</v>
      </c>
      <c r="K2661" s="12" t="str">
        <f t="shared" si="41"/>
        <v xml:space="preserve"> </v>
      </c>
    </row>
    <row r="2662" spans="3:11" x14ac:dyDescent="0.35">
      <c r="C2662" s="32"/>
      <c r="F2662" s="32"/>
      <c r="G2662">
        <f>COUNTIFS('Audit Raw data'!J:J,A:A,'Audit Raw data'!E:E,F:F)</f>
        <v>0</v>
      </c>
      <c r="H2662" s="42" t="str">
        <f>IFERROR(SUMIFS('Audit Raw data'!BZ:BZ,'Audit Raw data'!J:J,A:A,'Audit Raw data'!E:E,F:F)/G2662,"-")</f>
        <v>-</v>
      </c>
      <c r="I2662">
        <f>COUNTIFS('Audit Raw data'!AM:AM,"Yes",'Audit Raw data'!J:J,A:A,'Audit Raw data'!E:E,'Day wise agent'!F:F)</f>
        <v>0</v>
      </c>
      <c r="J2662">
        <f>COUNTIFS('Audit Raw data'!AM:AM,"NO",'Audit Raw data'!J:J,A:A,'Audit Raw data'!E:E,'Day wise agent'!F:F)</f>
        <v>0</v>
      </c>
      <c r="K2662" s="12" t="str">
        <f t="shared" si="41"/>
        <v xml:space="preserve"> </v>
      </c>
    </row>
    <row r="2663" spans="3:11" x14ac:dyDescent="0.35">
      <c r="C2663" s="32"/>
      <c r="F2663" s="32"/>
      <c r="G2663">
        <f>COUNTIFS('Audit Raw data'!J:J,A:A,'Audit Raw data'!E:E,F:F)</f>
        <v>0</v>
      </c>
      <c r="H2663" s="42" t="str">
        <f>IFERROR(SUMIFS('Audit Raw data'!BZ:BZ,'Audit Raw data'!J:J,A:A,'Audit Raw data'!E:E,F:F)/G2663,"-")</f>
        <v>-</v>
      </c>
      <c r="I2663">
        <f>COUNTIFS('Audit Raw data'!AM:AM,"Yes",'Audit Raw data'!J:J,A:A,'Audit Raw data'!E:E,'Day wise agent'!F:F)</f>
        <v>0</v>
      </c>
      <c r="J2663">
        <f>COUNTIFS('Audit Raw data'!AM:AM,"NO",'Audit Raw data'!J:J,A:A,'Audit Raw data'!E:E,'Day wise agent'!F:F)</f>
        <v>0</v>
      </c>
      <c r="K2663" s="12" t="str">
        <f t="shared" si="41"/>
        <v xml:space="preserve"> </v>
      </c>
    </row>
    <row r="2664" spans="3:11" x14ac:dyDescent="0.35">
      <c r="C2664" s="32"/>
      <c r="F2664" s="32"/>
      <c r="G2664">
        <f>COUNTIFS('Audit Raw data'!J:J,A:A,'Audit Raw data'!E:E,F:F)</f>
        <v>0</v>
      </c>
      <c r="H2664" s="42" t="str">
        <f>IFERROR(SUMIFS('Audit Raw data'!BZ:BZ,'Audit Raw data'!J:J,A:A,'Audit Raw data'!E:E,F:F)/G2664,"-")</f>
        <v>-</v>
      </c>
      <c r="I2664">
        <f>COUNTIFS('Audit Raw data'!AM:AM,"Yes",'Audit Raw data'!J:J,A:A,'Audit Raw data'!E:E,'Day wise agent'!F:F)</f>
        <v>0</v>
      </c>
      <c r="J2664">
        <f>COUNTIFS('Audit Raw data'!AM:AM,"NO",'Audit Raw data'!J:J,A:A,'Audit Raw data'!E:E,'Day wise agent'!F:F)</f>
        <v>0</v>
      </c>
      <c r="K2664" s="12" t="str">
        <f t="shared" si="41"/>
        <v xml:space="preserve"> </v>
      </c>
    </row>
    <row r="2665" spans="3:11" x14ac:dyDescent="0.35">
      <c r="C2665" s="32"/>
      <c r="F2665" s="32"/>
      <c r="G2665">
        <f>COUNTIFS('Audit Raw data'!J:J,A:A,'Audit Raw data'!E:E,F:F)</f>
        <v>0</v>
      </c>
      <c r="H2665" s="42" t="str">
        <f>IFERROR(SUMIFS('Audit Raw data'!BZ:BZ,'Audit Raw data'!J:J,A:A,'Audit Raw data'!E:E,F:F)/G2665,"-")</f>
        <v>-</v>
      </c>
      <c r="I2665">
        <f>COUNTIFS('Audit Raw data'!AM:AM,"Yes",'Audit Raw data'!J:J,A:A,'Audit Raw data'!E:E,'Day wise agent'!F:F)</f>
        <v>0</v>
      </c>
      <c r="J2665">
        <f>COUNTIFS('Audit Raw data'!AM:AM,"NO",'Audit Raw data'!J:J,A:A,'Audit Raw data'!E:E,'Day wise agent'!F:F)</f>
        <v>0</v>
      </c>
      <c r="K2665" s="12" t="str">
        <f t="shared" si="41"/>
        <v xml:space="preserve"> </v>
      </c>
    </row>
    <row r="2666" spans="3:11" x14ac:dyDescent="0.35">
      <c r="C2666" s="32"/>
      <c r="F2666" s="32"/>
      <c r="G2666">
        <f>COUNTIFS('Audit Raw data'!J:J,A:A,'Audit Raw data'!E:E,F:F)</f>
        <v>0</v>
      </c>
      <c r="H2666" s="42" t="str">
        <f>IFERROR(SUMIFS('Audit Raw data'!BZ:BZ,'Audit Raw data'!J:J,A:A,'Audit Raw data'!E:E,F:F)/G2666,"-")</f>
        <v>-</v>
      </c>
      <c r="I2666">
        <f>COUNTIFS('Audit Raw data'!AM:AM,"Yes",'Audit Raw data'!J:J,A:A,'Audit Raw data'!E:E,'Day wise agent'!F:F)</f>
        <v>0</v>
      </c>
      <c r="J2666">
        <f>COUNTIFS('Audit Raw data'!AM:AM,"NO",'Audit Raw data'!J:J,A:A,'Audit Raw data'!E:E,'Day wise agent'!F:F)</f>
        <v>0</v>
      </c>
      <c r="K2666" s="12" t="str">
        <f t="shared" si="41"/>
        <v xml:space="preserve"> </v>
      </c>
    </row>
    <row r="2667" spans="3:11" x14ac:dyDescent="0.35">
      <c r="C2667" s="32"/>
      <c r="F2667" s="32"/>
      <c r="G2667">
        <f>COUNTIFS('Audit Raw data'!J:J,A:A,'Audit Raw data'!E:E,F:F)</f>
        <v>0</v>
      </c>
      <c r="H2667" s="42" t="str">
        <f>IFERROR(SUMIFS('Audit Raw data'!BZ:BZ,'Audit Raw data'!J:J,A:A,'Audit Raw data'!E:E,F:F)/G2667,"-")</f>
        <v>-</v>
      </c>
      <c r="I2667">
        <f>COUNTIFS('Audit Raw data'!AM:AM,"Yes",'Audit Raw data'!J:J,A:A,'Audit Raw data'!E:E,'Day wise agent'!F:F)</f>
        <v>0</v>
      </c>
      <c r="J2667">
        <f>COUNTIFS('Audit Raw data'!AM:AM,"NO",'Audit Raw data'!J:J,A:A,'Audit Raw data'!E:E,'Day wise agent'!F:F)</f>
        <v>0</v>
      </c>
      <c r="K2667" s="12" t="str">
        <f t="shared" si="41"/>
        <v xml:space="preserve"> </v>
      </c>
    </row>
    <row r="2668" spans="3:11" x14ac:dyDescent="0.35">
      <c r="C2668" s="32"/>
      <c r="F2668" s="32"/>
      <c r="G2668">
        <f>COUNTIFS('Audit Raw data'!J:J,A:A,'Audit Raw data'!E:E,F:F)</f>
        <v>0</v>
      </c>
      <c r="H2668" s="42" t="str">
        <f>IFERROR(SUMIFS('Audit Raw data'!BZ:BZ,'Audit Raw data'!J:J,A:A,'Audit Raw data'!E:E,F:F)/G2668,"-")</f>
        <v>-</v>
      </c>
      <c r="I2668">
        <f>COUNTIFS('Audit Raw data'!AM:AM,"Yes",'Audit Raw data'!J:J,A:A,'Audit Raw data'!E:E,'Day wise agent'!F:F)</f>
        <v>0</v>
      </c>
      <c r="J2668">
        <f>COUNTIFS('Audit Raw data'!AM:AM,"NO",'Audit Raw data'!J:J,A:A,'Audit Raw data'!E:E,'Day wise agent'!F:F)</f>
        <v>0</v>
      </c>
      <c r="K2668" s="12" t="str">
        <f t="shared" si="41"/>
        <v xml:space="preserve"> </v>
      </c>
    </row>
    <row r="2669" spans="3:11" x14ac:dyDescent="0.35">
      <c r="C2669" s="32"/>
      <c r="F2669" s="32"/>
      <c r="G2669">
        <f>COUNTIFS('Audit Raw data'!J:J,A:A,'Audit Raw data'!E:E,F:F)</f>
        <v>0</v>
      </c>
      <c r="H2669" s="42" t="str">
        <f>IFERROR(SUMIFS('Audit Raw data'!BZ:BZ,'Audit Raw data'!J:J,A:A,'Audit Raw data'!E:E,F:F)/G2669,"-")</f>
        <v>-</v>
      </c>
      <c r="I2669">
        <f>COUNTIFS('Audit Raw data'!AM:AM,"Yes",'Audit Raw data'!J:J,A:A,'Audit Raw data'!E:E,'Day wise agent'!F:F)</f>
        <v>0</v>
      </c>
      <c r="J2669">
        <f>COUNTIFS('Audit Raw data'!AM:AM,"NO",'Audit Raw data'!J:J,A:A,'Audit Raw data'!E:E,'Day wise agent'!F:F)</f>
        <v>0</v>
      </c>
      <c r="K2669" s="12" t="str">
        <f t="shared" si="41"/>
        <v xml:space="preserve"> </v>
      </c>
    </row>
    <row r="2670" spans="3:11" x14ac:dyDescent="0.35">
      <c r="C2670" s="32"/>
      <c r="F2670" s="32"/>
      <c r="G2670">
        <f>COUNTIFS('Audit Raw data'!J:J,A:A,'Audit Raw data'!E:E,F:F)</f>
        <v>0</v>
      </c>
      <c r="H2670" s="42" t="str">
        <f>IFERROR(SUMIFS('Audit Raw data'!BZ:BZ,'Audit Raw data'!J:J,A:A,'Audit Raw data'!E:E,F:F)/G2670,"-")</f>
        <v>-</v>
      </c>
      <c r="I2670">
        <f>COUNTIFS('Audit Raw data'!AM:AM,"Yes",'Audit Raw data'!J:J,A:A,'Audit Raw data'!E:E,'Day wise agent'!F:F)</f>
        <v>0</v>
      </c>
      <c r="J2670">
        <f>COUNTIFS('Audit Raw data'!AM:AM,"NO",'Audit Raw data'!J:J,A:A,'Audit Raw data'!E:E,'Day wise agent'!F:F)</f>
        <v>0</v>
      </c>
      <c r="K2670" s="12" t="str">
        <f t="shared" si="41"/>
        <v xml:space="preserve"> </v>
      </c>
    </row>
    <row r="2671" spans="3:11" x14ac:dyDescent="0.35">
      <c r="C2671" s="32"/>
      <c r="F2671" s="32"/>
      <c r="G2671">
        <f>COUNTIFS('Audit Raw data'!J:J,A:A,'Audit Raw data'!E:E,F:F)</f>
        <v>0</v>
      </c>
      <c r="H2671" s="42" t="str">
        <f>IFERROR(SUMIFS('Audit Raw data'!BZ:BZ,'Audit Raw data'!J:J,A:A,'Audit Raw data'!E:E,F:F)/G2671,"-")</f>
        <v>-</v>
      </c>
      <c r="I2671">
        <f>COUNTIFS('Audit Raw data'!AM:AM,"Yes",'Audit Raw data'!J:J,A:A,'Audit Raw data'!E:E,'Day wise agent'!F:F)</f>
        <v>0</v>
      </c>
      <c r="J2671">
        <f>COUNTIFS('Audit Raw data'!AM:AM,"NO",'Audit Raw data'!J:J,A:A,'Audit Raw data'!E:E,'Day wise agent'!F:F)</f>
        <v>0</v>
      </c>
      <c r="K2671" s="12" t="str">
        <f t="shared" si="41"/>
        <v xml:space="preserve"> </v>
      </c>
    </row>
    <row r="2672" spans="3:11" x14ac:dyDescent="0.35">
      <c r="C2672" s="32"/>
      <c r="F2672" s="32"/>
      <c r="G2672">
        <f>COUNTIFS('Audit Raw data'!J:J,A:A,'Audit Raw data'!E:E,F:F)</f>
        <v>0</v>
      </c>
      <c r="H2672" s="42" t="str">
        <f>IFERROR(SUMIFS('Audit Raw data'!BZ:BZ,'Audit Raw data'!J:J,A:A,'Audit Raw data'!E:E,F:F)/G2672,"-")</f>
        <v>-</v>
      </c>
      <c r="I2672">
        <f>COUNTIFS('Audit Raw data'!AM:AM,"Yes",'Audit Raw data'!J:J,A:A,'Audit Raw data'!E:E,'Day wise agent'!F:F)</f>
        <v>0</v>
      </c>
      <c r="J2672">
        <f>COUNTIFS('Audit Raw data'!AM:AM,"NO",'Audit Raw data'!J:J,A:A,'Audit Raw data'!E:E,'Day wise agent'!F:F)</f>
        <v>0</v>
      </c>
      <c r="K2672" s="12" t="str">
        <f t="shared" si="41"/>
        <v xml:space="preserve"> </v>
      </c>
    </row>
    <row r="2673" spans="3:11" x14ac:dyDescent="0.35">
      <c r="C2673" s="32"/>
      <c r="F2673" s="32"/>
      <c r="G2673">
        <f>COUNTIFS('Audit Raw data'!J:J,A:A,'Audit Raw data'!E:E,F:F)</f>
        <v>0</v>
      </c>
      <c r="H2673" s="42" t="str">
        <f>IFERROR(SUMIFS('Audit Raw data'!BZ:BZ,'Audit Raw data'!J:J,A:A,'Audit Raw data'!E:E,F:F)/G2673,"-")</f>
        <v>-</v>
      </c>
      <c r="I2673">
        <f>COUNTIFS('Audit Raw data'!AM:AM,"Yes",'Audit Raw data'!J:J,A:A,'Audit Raw data'!E:E,'Day wise agent'!F:F)</f>
        <v>0</v>
      </c>
      <c r="J2673">
        <f>COUNTIFS('Audit Raw data'!AM:AM,"NO",'Audit Raw data'!J:J,A:A,'Audit Raw data'!E:E,'Day wise agent'!F:F)</f>
        <v>0</v>
      </c>
      <c r="K2673" s="12" t="str">
        <f t="shared" si="41"/>
        <v xml:space="preserve"> </v>
      </c>
    </row>
    <row r="2674" spans="3:11" x14ac:dyDescent="0.35">
      <c r="C2674" s="32"/>
      <c r="F2674" s="32"/>
      <c r="G2674">
        <f>COUNTIFS('Audit Raw data'!J:J,A:A,'Audit Raw data'!E:E,F:F)</f>
        <v>0</v>
      </c>
      <c r="H2674" s="42" t="str">
        <f>IFERROR(SUMIFS('Audit Raw data'!BZ:BZ,'Audit Raw data'!J:J,A:A,'Audit Raw data'!E:E,F:F)/G2674,"-")</f>
        <v>-</v>
      </c>
      <c r="I2674">
        <f>COUNTIFS('Audit Raw data'!AM:AM,"Yes",'Audit Raw data'!J:J,A:A,'Audit Raw data'!E:E,'Day wise agent'!F:F)</f>
        <v>0</v>
      </c>
      <c r="J2674">
        <f>COUNTIFS('Audit Raw data'!AM:AM,"NO",'Audit Raw data'!J:J,A:A,'Audit Raw data'!E:E,'Day wise agent'!F:F)</f>
        <v>0</v>
      </c>
      <c r="K2674" s="12" t="str">
        <f t="shared" si="41"/>
        <v xml:space="preserve"> </v>
      </c>
    </row>
    <row r="2675" spans="3:11" x14ac:dyDescent="0.35">
      <c r="C2675" s="32"/>
      <c r="F2675" s="32"/>
      <c r="G2675">
        <f>COUNTIFS('Audit Raw data'!J:J,A:A,'Audit Raw data'!E:E,F:F)</f>
        <v>0</v>
      </c>
      <c r="H2675" s="42" t="str">
        <f>IFERROR(SUMIFS('Audit Raw data'!BZ:BZ,'Audit Raw data'!J:J,A:A,'Audit Raw data'!E:E,F:F)/G2675,"-")</f>
        <v>-</v>
      </c>
      <c r="I2675">
        <f>COUNTIFS('Audit Raw data'!AM:AM,"Yes",'Audit Raw data'!J:J,A:A,'Audit Raw data'!E:E,'Day wise agent'!F:F)</f>
        <v>0</v>
      </c>
      <c r="J2675">
        <f>COUNTIFS('Audit Raw data'!AM:AM,"NO",'Audit Raw data'!J:J,A:A,'Audit Raw data'!E:E,'Day wise agent'!F:F)</f>
        <v>0</v>
      </c>
      <c r="K2675" s="12" t="str">
        <f t="shared" si="41"/>
        <v xml:space="preserve"> </v>
      </c>
    </row>
    <row r="2676" spans="3:11" x14ac:dyDescent="0.35">
      <c r="C2676" s="32"/>
      <c r="F2676" s="32"/>
      <c r="G2676">
        <f>COUNTIFS('Audit Raw data'!J:J,A:A,'Audit Raw data'!E:E,F:F)</f>
        <v>0</v>
      </c>
      <c r="H2676" s="42" t="str">
        <f>IFERROR(SUMIFS('Audit Raw data'!BZ:BZ,'Audit Raw data'!J:J,A:A,'Audit Raw data'!E:E,F:F)/G2676,"-")</f>
        <v>-</v>
      </c>
      <c r="I2676">
        <f>COUNTIFS('Audit Raw data'!AM:AM,"Yes",'Audit Raw data'!J:J,A:A,'Audit Raw data'!E:E,'Day wise agent'!F:F)</f>
        <v>0</v>
      </c>
      <c r="J2676">
        <f>COUNTIFS('Audit Raw data'!AM:AM,"NO",'Audit Raw data'!J:J,A:A,'Audit Raw data'!E:E,'Day wise agent'!F:F)</f>
        <v>0</v>
      </c>
      <c r="K2676" s="12" t="str">
        <f t="shared" si="41"/>
        <v xml:space="preserve"> </v>
      </c>
    </row>
    <row r="2677" spans="3:11" x14ac:dyDescent="0.35">
      <c r="C2677" s="32"/>
      <c r="F2677" s="32"/>
      <c r="G2677">
        <f>COUNTIFS('Audit Raw data'!J:J,A:A,'Audit Raw data'!E:E,F:F)</f>
        <v>0</v>
      </c>
      <c r="H2677" s="42" t="str">
        <f>IFERROR(SUMIFS('Audit Raw data'!BZ:BZ,'Audit Raw data'!J:J,A:A,'Audit Raw data'!E:E,F:F)/G2677,"-")</f>
        <v>-</v>
      </c>
      <c r="I2677">
        <f>COUNTIFS('Audit Raw data'!AM:AM,"Yes",'Audit Raw data'!J:J,A:A,'Audit Raw data'!E:E,'Day wise agent'!F:F)</f>
        <v>0</v>
      </c>
      <c r="J2677">
        <f>COUNTIFS('Audit Raw data'!AM:AM,"NO",'Audit Raw data'!J:J,A:A,'Audit Raw data'!E:E,'Day wise agent'!F:F)</f>
        <v>0</v>
      </c>
      <c r="K2677" s="12" t="str">
        <f t="shared" si="41"/>
        <v xml:space="preserve"> </v>
      </c>
    </row>
    <row r="2678" spans="3:11" x14ac:dyDescent="0.35">
      <c r="C2678" s="32"/>
      <c r="F2678" s="32"/>
      <c r="G2678">
        <f>COUNTIFS('Audit Raw data'!J:J,A:A,'Audit Raw data'!E:E,F:F)</f>
        <v>0</v>
      </c>
      <c r="H2678" s="42" t="str">
        <f>IFERROR(SUMIFS('Audit Raw data'!BZ:BZ,'Audit Raw data'!J:J,A:A,'Audit Raw data'!E:E,F:F)/G2678,"-")</f>
        <v>-</v>
      </c>
      <c r="I2678">
        <f>COUNTIFS('Audit Raw data'!AM:AM,"Yes",'Audit Raw data'!J:J,A:A,'Audit Raw data'!E:E,'Day wise agent'!F:F)</f>
        <v>0</v>
      </c>
      <c r="J2678">
        <f>COUNTIFS('Audit Raw data'!AM:AM,"NO",'Audit Raw data'!J:J,A:A,'Audit Raw data'!E:E,'Day wise agent'!F:F)</f>
        <v>0</v>
      </c>
      <c r="K2678" s="12" t="str">
        <f t="shared" si="41"/>
        <v xml:space="preserve"> </v>
      </c>
    </row>
    <row r="2679" spans="3:11" x14ac:dyDescent="0.35">
      <c r="C2679" s="32"/>
      <c r="F2679" s="32"/>
      <c r="G2679">
        <f>COUNTIFS('Audit Raw data'!J:J,A:A,'Audit Raw data'!E:E,F:F)</f>
        <v>0</v>
      </c>
      <c r="H2679" s="42" t="str">
        <f>IFERROR(SUMIFS('Audit Raw data'!BZ:BZ,'Audit Raw data'!J:J,A:A,'Audit Raw data'!E:E,F:F)/G2679,"-")</f>
        <v>-</v>
      </c>
      <c r="I2679">
        <f>COUNTIFS('Audit Raw data'!AM:AM,"Yes",'Audit Raw data'!J:J,A:A,'Audit Raw data'!E:E,'Day wise agent'!F:F)</f>
        <v>0</v>
      </c>
      <c r="J2679">
        <f>COUNTIFS('Audit Raw data'!AM:AM,"NO",'Audit Raw data'!J:J,A:A,'Audit Raw data'!E:E,'Day wise agent'!F:F)</f>
        <v>0</v>
      </c>
      <c r="K2679" s="12" t="str">
        <f t="shared" si="41"/>
        <v xml:space="preserve"> </v>
      </c>
    </row>
    <row r="2680" spans="3:11" x14ac:dyDescent="0.35">
      <c r="C2680" s="32"/>
      <c r="F2680" s="32"/>
      <c r="G2680">
        <f>COUNTIFS('Audit Raw data'!J:J,A:A,'Audit Raw data'!E:E,F:F)</f>
        <v>0</v>
      </c>
      <c r="H2680" s="42" t="str">
        <f>IFERROR(SUMIFS('Audit Raw data'!BZ:BZ,'Audit Raw data'!J:J,A:A,'Audit Raw data'!E:E,F:F)/G2680,"-")</f>
        <v>-</v>
      </c>
      <c r="I2680">
        <f>COUNTIFS('Audit Raw data'!AM:AM,"Yes",'Audit Raw data'!J:J,A:A,'Audit Raw data'!E:E,'Day wise agent'!F:F)</f>
        <v>0</v>
      </c>
      <c r="J2680">
        <f>COUNTIFS('Audit Raw data'!AM:AM,"NO",'Audit Raw data'!J:J,A:A,'Audit Raw data'!E:E,'Day wise agent'!F:F)</f>
        <v>0</v>
      </c>
      <c r="K2680" s="12" t="str">
        <f t="shared" si="41"/>
        <v xml:space="preserve"> </v>
      </c>
    </row>
    <row r="2681" spans="3:11" x14ac:dyDescent="0.35">
      <c r="C2681" s="32"/>
      <c r="F2681" s="32"/>
      <c r="G2681">
        <f>COUNTIFS('Audit Raw data'!J:J,A:A,'Audit Raw data'!E:E,F:F)</f>
        <v>0</v>
      </c>
      <c r="H2681" s="42" t="str">
        <f>IFERROR(SUMIFS('Audit Raw data'!BZ:BZ,'Audit Raw data'!J:J,A:A,'Audit Raw data'!E:E,F:F)/G2681,"-")</f>
        <v>-</v>
      </c>
      <c r="I2681">
        <f>COUNTIFS('Audit Raw data'!AM:AM,"Yes",'Audit Raw data'!J:J,A:A,'Audit Raw data'!E:E,'Day wise agent'!F:F)</f>
        <v>0</v>
      </c>
      <c r="J2681">
        <f>COUNTIFS('Audit Raw data'!AM:AM,"NO",'Audit Raw data'!J:J,A:A,'Audit Raw data'!E:E,'Day wise agent'!F:F)</f>
        <v>0</v>
      </c>
      <c r="K2681" s="12" t="str">
        <f t="shared" si="41"/>
        <v xml:space="preserve"> </v>
      </c>
    </row>
    <row r="2682" spans="3:11" x14ac:dyDescent="0.35">
      <c r="C2682" s="32"/>
      <c r="F2682" s="32"/>
      <c r="G2682">
        <f>COUNTIFS('Audit Raw data'!J:J,A:A,'Audit Raw data'!E:E,F:F)</f>
        <v>0</v>
      </c>
      <c r="H2682" s="42" t="str">
        <f>IFERROR(SUMIFS('Audit Raw data'!BZ:BZ,'Audit Raw data'!J:J,A:A,'Audit Raw data'!E:E,F:F)/G2682,"-")</f>
        <v>-</v>
      </c>
      <c r="I2682">
        <f>COUNTIFS('Audit Raw data'!AM:AM,"Yes",'Audit Raw data'!J:J,A:A,'Audit Raw data'!E:E,'Day wise agent'!F:F)</f>
        <v>0</v>
      </c>
      <c r="J2682">
        <f>COUNTIFS('Audit Raw data'!AM:AM,"NO",'Audit Raw data'!J:J,A:A,'Audit Raw data'!E:E,'Day wise agent'!F:F)</f>
        <v>0</v>
      </c>
      <c r="K2682" s="12" t="str">
        <f t="shared" si="41"/>
        <v xml:space="preserve"> </v>
      </c>
    </row>
    <row r="2683" spans="3:11" x14ac:dyDescent="0.35">
      <c r="C2683" s="32"/>
      <c r="F2683" s="32"/>
      <c r="G2683">
        <f>COUNTIFS('Audit Raw data'!J:J,A:A,'Audit Raw data'!E:E,F:F)</f>
        <v>0</v>
      </c>
      <c r="H2683" s="42" t="str">
        <f>IFERROR(SUMIFS('Audit Raw data'!BZ:BZ,'Audit Raw data'!J:J,A:A,'Audit Raw data'!E:E,F:F)/G2683,"-")</f>
        <v>-</v>
      </c>
      <c r="I2683">
        <f>COUNTIFS('Audit Raw data'!AM:AM,"Yes",'Audit Raw data'!J:J,A:A,'Audit Raw data'!E:E,'Day wise agent'!F:F)</f>
        <v>0</v>
      </c>
      <c r="J2683">
        <f>COUNTIFS('Audit Raw data'!AM:AM,"NO",'Audit Raw data'!J:J,A:A,'Audit Raw data'!E:E,'Day wise agent'!F:F)</f>
        <v>0</v>
      </c>
      <c r="K2683" s="12" t="str">
        <f t="shared" si="41"/>
        <v xml:space="preserve"> </v>
      </c>
    </row>
    <row r="2684" spans="3:11" x14ac:dyDescent="0.35">
      <c r="C2684" s="32"/>
      <c r="F2684" s="32"/>
      <c r="G2684">
        <f>COUNTIFS('Audit Raw data'!J:J,A:A,'Audit Raw data'!E:E,F:F)</f>
        <v>0</v>
      </c>
      <c r="H2684" s="42" t="str">
        <f>IFERROR(SUMIFS('Audit Raw data'!BZ:BZ,'Audit Raw data'!J:J,A:A,'Audit Raw data'!E:E,F:F)/G2684,"-")</f>
        <v>-</v>
      </c>
      <c r="I2684">
        <f>COUNTIFS('Audit Raw data'!AM:AM,"Yes",'Audit Raw data'!J:J,A:A,'Audit Raw data'!E:E,'Day wise agent'!F:F)</f>
        <v>0</v>
      </c>
      <c r="J2684">
        <f>COUNTIFS('Audit Raw data'!AM:AM,"NO",'Audit Raw data'!J:J,A:A,'Audit Raw data'!E:E,'Day wise agent'!F:F)</f>
        <v>0</v>
      </c>
      <c r="K2684" s="12" t="str">
        <f t="shared" si="41"/>
        <v xml:space="preserve"> </v>
      </c>
    </row>
    <row r="2685" spans="3:11" x14ac:dyDescent="0.35">
      <c r="C2685" s="32"/>
      <c r="F2685" s="32"/>
      <c r="G2685">
        <f>COUNTIFS('Audit Raw data'!J:J,A:A,'Audit Raw data'!E:E,F:F)</f>
        <v>0</v>
      </c>
      <c r="H2685" s="42" t="str">
        <f>IFERROR(SUMIFS('Audit Raw data'!BZ:BZ,'Audit Raw data'!J:J,A:A,'Audit Raw data'!E:E,F:F)/G2685,"-")</f>
        <v>-</v>
      </c>
      <c r="I2685">
        <f>COUNTIFS('Audit Raw data'!AM:AM,"Yes",'Audit Raw data'!J:J,A:A,'Audit Raw data'!E:E,'Day wise agent'!F:F)</f>
        <v>0</v>
      </c>
      <c r="J2685">
        <f>COUNTIFS('Audit Raw data'!AM:AM,"NO",'Audit Raw data'!J:J,A:A,'Audit Raw data'!E:E,'Day wise agent'!F:F)</f>
        <v>0</v>
      </c>
      <c r="K2685" s="12" t="str">
        <f t="shared" si="41"/>
        <v xml:space="preserve"> </v>
      </c>
    </row>
    <row r="2686" spans="3:11" x14ac:dyDescent="0.35">
      <c r="C2686" s="32"/>
      <c r="F2686" s="32"/>
      <c r="G2686">
        <f>COUNTIFS('Audit Raw data'!J:J,A:A,'Audit Raw data'!E:E,F:F)</f>
        <v>0</v>
      </c>
      <c r="H2686" s="42" t="str">
        <f>IFERROR(SUMIFS('Audit Raw data'!BZ:BZ,'Audit Raw data'!J:J,A:A,'Audit Raw data'!E:E,F:F)/G2686,"-")</f>
        <v>-</v>
      </c>
      <c r="I2686">
        <f>COUNTIFS('Audit Raw data'!AM:AM,"Yes",'Audit Raw data'!J:J,A:A,'Audit Raw data'!E:E,'Day wise agent'!F:F)</f>
        <v>0</v>
      </c>
      <c r="J2686">
        <f>COUNTIFS('Audit Raw data'!AM:AM,"NO",'Audit Raw data'!J:J,A:A,'Audit Raw data'!E:E,'Day wise agent'!F:F)</f>
        <v>0</v>
      </c>
      <c r="K2686" s="12" t="str">
        <f t="shared" si="41"/>
        <v xml:space="preserve"> </v>
      </c>
    </row>
    <row r="2687" spans="3:11" x14ac:dyDescent="0.35">
      <c r="C2687" s="32"/>
      <c r="F2687" s="32"/>
      <c r="G2687">
        <f>COUNTIFS('Audit Raw data'!J:J,A:A,'Audit Raw data'!E:E,F:F)</f>
        <v>0</v>
      </c>
      <c r="H2687" s="42" t="str">
        <f>IFERROR(SUMIFS('Audit Raw data'!BZ:BZ,'Audit Raw data'!J:J,A:A,'Audit Raw data'!E:E,F:F)/G2687,"-")</f>
        <v>-</v>
      </c>
      <c r="I2687">
        <f>COUNTIFS('Audit Raw data'!AM:AM,"Yes",'Audit Raw data'!J:J,A:A,'Audit Raw data'!E:E,'Day wise agent'!F:F)</f>
        <v>0</v>
      </c>
      <c r="J2687">
        <f>COUNTIFS('Audit Raw data'!AM:AM,"NO",'Audit Raw data'!J:J,A:A,'Audit Raw data'!E:E,'Day wise agent'!F:F)</f>
        <v>0</v>
      </c>
      <c r="K2687" s="12" t="str">
        <f t="shared" si="41"/>
        <v xml:space="preserve"> </v>
      </c>
    </row>
    <row r="2688" spans="3:11" x14ac:dyDescent="0.35">
      <c r="C2688" s="32"/>
      <c r="F2688" s="32"/>
      <c r="G2688">
        <f>COUNTIFS('Audit Raw data'!J:J,A:A,'Audit Raw data'!E:E,F:F)</f>
        <v>0</v>
      </c>
      <c r="H2688" s="42" t="str">
        <f>IFERROR(SUMIFS('Audit Raw data'!BZ:BZ,'Audit Raw data'!J:J,A:A,'Audit Raw data'!E:E,F:F)/G2688,"-")</f>
        <v>-</v>
      </c>
      <c r="I2688">
        <f>COUNTIFS('Audit Raw data'!AM:AM,"Yes",'Audit Raw data'!J:J,A:A,'Audit Raw data'!E:E,'Day wise agent'!F:F)</f>
        <v>0</v>
      </c>
      <c r="J2688">
        <f>COUNTIFS('Audit Raw data'!AM:AM,"NO",'Audit Raw data'!J:J,A:A,'Audit Raw data'!E:E,'Day wise agent'!F:F)</f>
        <v>0</v>
      </c>
      <c r="K2688" s="12" t="str">
        <f t="shared" si="41"/>
        <v xml:space="preserve"> </v>
      </c>
    </row>
    <row r="2689" spans="3:11" x14ac:dyDescent="0.35">
      <c r="C2689" s="32"/>
      <c r="F2689" s="32"/>
      <c r="G2689">
        <f>COUNTIFS('Audit Raw data'!J:J,A:A,'Audit Raw data'!E:E,F:F)</f>
        <v>0</v>
      </c>
      <c r="H2689" s="42" t="str">
        <f>IFERROR(SUMIFS('Audit Raw data'!BZ:BZ,'Audit Raw data'!J:J,A:A,'Audit Raw data'!E:E,F:F)/G2689,"-")</f>
        <v>-</v>
      </c>
      <c r="I2689">
        <f>COUNTIFS('Audit Raw data'!AM:AM,"Yes",'Audit Raw data'!J:J,A:A,'Audit Raw data'!E:E,'Day wise agent'!F:F)</f>
        <v>0</v>
      </c>
      <c r="J2689">
        <f>COUNTIFS('Audit Raw data'!AM:AM,"NO",'Audit Raw data'!J:J,A:A,'Audit Raw data'!E:E,'Day wise agent'!F:F)</f>
        <v>0</v>
      </c>
      <c r="K2689" s="12" t="str">
        <f t="shared" si="41"/>
        <v xml:space="preserve"> </v>
      </c>
    </row>
    <row r="2690" spans="3:11" x14ac:dyDescent="0.35">
      <c r="C2690" s="32"/>
      <c r="F2690" s="32"/>
      <c r="G2690">
        <f>COUNTIFS('Audit Raw data'!J:J,A:A,'Audit Raw data'!E:E,F:F)</f>
        <v>0</v>
      </c>
      <c r="H2690" s="42" t="str">
        <f>IFERROR(SUMIFS('Audit Raw data'!BZ:BZ,'Audit Raw data'!J:J,A:A,'Audit Raw data'!E:E,F:F)/G2690,"-")</f>
        <v>-</v>
      </c>
      <c r="I2690">
        <f>COUNTIFS('Audit Raw data'!AM:AM,"Yes",'Audit Raw data'!J:J,A:A,'Audit Raw data'!E:E,'Day wise agent'!F:F)</f>
        <v>0</v>
      </c>
      <c r="J2690">
        <f>COUNTIFS('Audit Raw data'!AM:AM,"NO",'Audit Raw data'!J:J,A:A,'Audit Raw data'!E:E,'Day wise agent'!F:F)</f>
        <v>0</v>
      </c>
      <c r="K2690" s="12" t="str">
        <f t="shared" si="41"/>
        <v xml:space="preserve"> </v>
      </c>
    </row>
    <row r="2691" spans="3:11" x14ac:dyDescent="0.35">
      <c r="C2691" s="32"/>
      <c r="F2691" s="32"/>
      <c r="G2691">
        <f>COUNTIFS('Audit Raw data'!J:J,A:A,'Audit Raw data'!E:E,F:F)</f>
        <v>0</v>
      </c>
      <c r="H2691" s="42" t="str">
        <f>IFERROR(SUMIFS('Audit Raw data'!BZ:BZ,'Audit Raw data'!J:J,A:A,'Audit Raw data'!E:E,F:F)/G2691,"-")</f>
        <v>-</v>
      </c>
      <c r="I2691">
        <f>COUNTIFS('Audit Raw data'!AM:AM,"Yes",'Audit Raw data'!J:J,A:A,'Audit Raw data'!E:E,'Day wise agent'!F:F)</f>
        <v>0</v>
      </c>
      <c r="J2691">
        <f>COUNTIFS('Audit Raw data'!AM:AM,"NO",'Audit Raw data'!J:J,A:A,'Audit Raw data'!E:E,'Day wise agent'!F:F)</f>
        <v>0</v>
      </c>
      <c r="K2691" s="12" t="str">
        <f t="shared" ref="K2691:K2754" si="42">IFERROR(I2691/G2691," ")</f>
        <v xml:space="preserve"> </v>
      </c>
    </row>
    <row r="2692" spans="3:11" x14ac:dyDescent="0.35">
      <c r="C2692" s="32"/>
      <c r="F2692" s="32"/>
      <c r="G2692">
        <f>COUNTIFS('Audit Raw data'!J:J,A:A,'Audit Raw data'!E:E,F:F)</f>
        <v>0</v>
      </c>
      <c r="H2692" s="42" t="str">
        <f>IFERROR(SUMIFS('Audit Raw data'!BZ:BZ,'Audit Raw data'!J:J,A:A,'Audit Raw data'!E:E,F:F)/G2692,"-")</f>
        <v>-</v>
      </c>
      <c r="I2692">
        <f>COUNTIFS('Audit Raw data'!AM:AM,"Yes",'Audit Raw data'!J:J,A:A,'Audit Raw data'!E:E,'Day wise agent'!F:F)</f>
        <v>0</v>
      </c>
      <c r="J2692">
        <f>COUNTIFS('Audit Raw data'!AM:AM,"NO",'Audit Raw data'!J:J,A:A,'Audit Raw data'!E:E,'Day wise agent'!F:F)</f>
        <v>0</v>
      </c>
      <c r="K2692" s="12" t="str">
        <f t="shared" si="42"/>
        <v xml:space="preserve"> </v>
      </c>
    </row>
    <row r="2693" spans="3:11" x14ac:dyDescent="0.35">
      <c r="C2693" s="32"/>
      <c r="F2693" s="32"/>
      <c r="G2693">
        <f>COUNTIFS('Audit Raw data'!J:J,A:A,'Audit Raw data'!E:E,F:F)</f>
        <v>0</v>
      </c>
      <c r="H2693" s="42" t="str">
        <f>IFERROR(SUMIFS('Audit Raw data'!BZ:BZ,'Audit Raw data'!J:J,A:A,'Audit Raw data'!E:E,F:F)/G2693,"-")</f>
        <v>-</v>
      </c>
      <c r="I2693">
        <f>COUNTIFS('Audit Raw data'!AM:AM,"Yes",'Audit Raw data'!J:J,A:A,'Audit Raw data'!E:E,'Day wise agent'!F:F)</f>
        <v>0</v>
      </c>
      <c r="J2693">
        <f>COUNTIFS('Audit Raw data'!AM:AM,"NO",'Audit Raw data'!J:J,A:A,'Audit Raw data'!E:E,'Day wise agent'!F:F)</f>
        <v>0</v>
      </c>
      <c r="K2693" s="12" t="str">
        <f t="shared" si="42"/>
        <v xml:space="preserve"> </v>
      </c>
    </row>
    <row r="2694" spans="3:11" x14ac:dyDescent="0.35">
      <c r="C2694" s="32"/>
      <c r="F2694" s="32"/>
      <c r="G2694">
        <f>COUNTIFS('Audit Raw data'!J:J,A:A,'Audit Raw data'!E:E,F:F)</f>
        <v>0</v>
      </c>
      <c r="H2694" s="42" t="str">
        <f>IFERROR(SUMIFS('Audit Raw data'!BZ:BZ,'Audit Raw data'!J:J,A:A,'Audit Raw data'!E:E,F:F)/G2694,"-")</f>
        <v>-</v>
      </c>
      <c r="I2694">
        <f>COUNTIFS('Audit Raw data'!AM:AM,"Yes",'Audit Raw data'!J:J,A:A,'Audit Raw data'!E:E,'Day wise agent'!F:F)</f>
        <v>0</v>
      </c>
      <c r="J2694">
        <f>COUNTIFS('Audit Raw data'!AM:AM,"NO",'Audit Raw data'!J:J,A:A,'Audit Raw data'!E:E,'Day wise agent'!F:F)</f>
        <v>0</v>
      </c>
      <c r="K2694" s="12" t="str">
        <f t="shared" si="42"/>
        <v xml:space="preserve"> </v>
      </c>
    </row>
    <row r="2695" spans="3:11" x14ac:dyDescent="0.35">
      <c r="C2695" s="32"/>
      <c r="F2695" s="32"/>
      <c r="G2695">
        <f>COUNTIFS('Audit Raw data'!J:J,A:A,'Audit Raw data'!E:E,F:F)</f>
        <v>0</v>
      </c>
      <c r="H2695" s="42" t="str">
        <f>IFERROR(SUMIFS('Audit Raw data'!BZ:BZ,'Audit Raw data'!J:J,A:A,'Audit Raw data'!E:E,F:F)/G2695,"-")</f>
        <v>-</v>
      </c>
      <c r="I2695">
        <f>COUNTIFS('Audit Raw data'!AM:AM,"Yes",'Audit Raw data'!J:J,A:A,'Audit Raw data'!E:E,'Day wise agent'!F:F)</f>
        <v>0</v>
      </c>
      <c r="J2695">
        <f>COUNTIFS('Audit Raw data'!AM:AM,"NO",'Audit Raw data'!J:J,A:A,'Audit Raw data'!E:E,'Day wise agent'!F:F)</f>
        <v>0</v>
      </c>
      <c r="K2695" s="12" t="str">
        <f t="shared" si="42"/>
        <v xml:space="preserve"> </v>
      </c>
    </row>
    <row r="2696" spans="3:11" x14ac:dyDescent="0.35">
      <c r="C2696" s="32"/>
      <c r="F2696" s="32"/>
      <c r="G2696">
        <f>COUNTIFS('Audit Raw data'!J:J,A:A,'Audit Raw data'!E:E,F:F)</f>
        <v>0</v>
      </c>
      <c r="H2696" s="42" t="str">
        <f>IFERROR(SUMIFS('Audit Raw data'!BZ:BZ,'Audit Raw data'!J:J,A:A,'Audit Raw data'!E:E,F:F)/G2696,"-")</f>
        <v>-</v>
      </c>
      <c r="I2696">
        <f>COUNTIFS('Audit Raw data'!AM:AM,"Yes",'Audit Raw data'!J:J,A:A,'Audit Raw data'!E:E,'Day wise agent'!F:F)</f>
        <v>0</v>
      </c>
      <c r="J2696">
        <f>COUNTIFS('Audit Raw data'!AM:AM,"NO",'Audit Raw data'!J:J,A:A,'Audit Raw data'!E:E,'Day wise agent'!F:F)</f>
        <v>0</v>
      </c>
      <c r="K2696" s="12" t="str">
        <f t="shared" si="42"/>
        <v xml:space="preserve"> </v>
      </c>
    </row>
    <row r="2697" spans="3:11" x14ac:dyDescent="0.35">
      <c r="C2697" s="32"/>
      <c r="F2697" s="32"/>
      <c r="G2697">
        <f>COUNTIFS('Audit Raw data'!J:J,A:A,'Audit Raw data'!E:E,F:F)</f>
        <v>0</v>
      </c>
      <c r="H2697" s="42" t="str">
        <f>IFERROR(SUMIFS('Audit Raw data'!BZ:BZ,'Audit Raw data'!J:J,A:A,'Audit Raw data'!E:E,F:F)/G2697,"-")</f>
        <v>-</v>
      </c>
      <c r="I2697">
        <f>COUNTIFS('Audit Raw data'!AM:AM,"Yes",'Audit Raw data'!J:J,A:A,'Audit Raw data'!E:E,'Day wise agent'!F:F)</f>
        <v>0</v>
      </c>
      <c r="J2697">
        <f>COUNTIFS('Audit Raw data'!AM:AM,"NO",'Audit Raw data'!J:J,A:A,'Audit Raw data'!E:E,'Day wise agent'!F:F)</f>
        <v>0</v>
      </c>
      <c r="K2697" s="12" t="str">
        <f t="shared" si="42"/>
        <v xml:space="preserve"> </v>
      </c>
    </row>
    <row r="2698" spans="3:11" x14ac:dyDescent="0.35">
      <c r="C2698" s="32"/>
      <c r="F2698" s="32"/>
      <c r="G2698">
        <f>COUNTIFS('Audit Raw data'!J:J,A:A,'Audit Raw data'!E:E,F:F)</f>
        <v>0</v>
      </c>
      <c r="H2698" s="42" t="str">
        <f>IFERROR(SUMIFS('Audit Raw data'!BZ:BZ,'Audit Raw data'!J:J,A:A,'Audit Raw data'!E:E,F:F)/G2698,"-")</f>
        <v>-</v>
      </c>
      <c r="I2698">
        <f>COUNTIFS('Audit Raw data'!AM:AM,"Yes",'Audit Raw data'!J:J,A:A,'Audit Raw data'!E:E,'Day wise agent'!F:F)</f>
        <v>0</v>
      </c>
      <c r="J2698">
        <f>COUNTIFS('Audit Raw data'!AM:AM,"NO",'Audit Raw data'!J:J,A:A,'Audit Raw data'!E:E,'Day wise agent'!F:F)</f>
        <v>0</v>
      </c>
      <c r="K2698" s="12" t="str">
        <f t="shared" si="42"/>
        <v xml:space="preserve"> </v>
      </c>
    </row>
    <row r="2699" spans="3:11" x14ac:dyDescent="0.35">
      <c r="C2699" s="32"/>
      <c r="F2699" s="32"/>
      <c r="G2699">
        <f>COUNTIFS('Audit Raw data'!J:J,A:A,'Audit Raw data'!E:E,F:F)</f>
        <v>0</v>
      </c>
      <c r="H2699" s="42" t="str">
        <f>IFERROR(SUMIFS('Audit Raw data'!BZ:BZ,'Audit Raw data'!J:J,A:A,'Audit Raw data'!E:E,F:F)/G2699,"-")</f>
        <v>-</v>
      </c>
      <c r="I2699">
        <f>COUNTIFS('Audit Raw data'!AM:AM,"Yes",'Audit Raw data'!J:J,A:A,'Audit Raw data'!E:E,'Day wise agent'!F:F)</f>
        <v>0</v>
      </c>
      <c r="J2699">
        <f>COUNTIFS('Audit Raw data'!AM:AM,"NO",'Audit Raw data'!J:J,A:A,'Audit Raw data'!E:E,'Day wise agent'!F:F)</f>
        <v>0</v>
      </c>
      <c r="K2699" s="12" t="str">
        <f t="shared" si="42"/>
        <v xml:space="preserve"> </v>
      </c>
    </row>
    <row r="2700" spans="3:11" x14ac:dyDescent="0.35">
      <c r="C2700" s="32"/>
      <c r="F2700" s="32"/>
      <c r="G2700">
        <f>COUNTIFS('Audit Raw data'!J:J,A:A,'Audit Raw data'!E:E,F:F)</f>
        <v>0</v>
      </c>
      <c r="H2700" s="42" t="str">
        <f>IFERROR(SUMIFS('Audit Raw data'!BZ:BZ,'Audit Raw data'!J:J,A:A,'Audit Raw data'!E:E,F:F)/G2700,"-")</f>
        <v>-</v>
      </c>
      <c r="I2700">
        <f>COUNTIFS('Audit Raw data'!AM:AM,"Yes",'Audit Raw data'!J:J,A:A,'Audit Raw data'!E:E,'Day wise agent'!F:F)</f>
        <v>0</v>
      </c>
      <c r="J2700">
        <f>COUNTIFS('Audit Raw data'!AM:AM,"NO",'Audit Raw data'!J:J,A:A,'Audit Raw data'!E:E,'Day wise agent'!F:F)</f>
        <v>0</v>
      </c>
      <c r="K2700" s="12" t="str">
        <f t="shared" si="42"/>
        <v xml:space="preserve"> </v>
      </c>
    </row>
    <row r="2701" spans="3:11" x14ac:dyDescent="0.35">
      <c r="C2701" s="32"/>
      <c r="F2701" s="32"/>
      <c r="G2701">
        <f>COUNTIFS('Audit Raw data'!J:J,A:A,'Audit Raw data'!E:E,F:F)</f>
        <v>0</v>
      </c>
      <c r="H2701" s="42" t="str">
        <f>IFERROR(SUMIFS('Audit Raw data'!BZ:BZ,'Audit Raw data'!J:J,A:A,'Audit Raw data'!E:E,F:F)/G2701,"-")</f>
        <v>-</v>
      </c>
      <c r="I2701">
        <f>COUNTIFS('Audit Raw data'!AM:AM,"Yes",'Audit Raw data'!J:J,A:A,'Audit Raw data'!E:E,'Day wise agent'!F:F)</f>
        <v>0</v>
      </c>
      <c r="J2701">
        <f>COUNTIFS('Audit Raw data'!AM:AM,"NO",'Audit Raw data'!J:J,A:A,'Audit Raw data'!E:E,'Day wise agent'!F:F)</f>
        <v>0</v>
      </c>
      <c r="K2701" s="12" t="str">
        <f t="shared" si="42"/>
        <v xml:space="preserve"> </v>
      </c>
    </row>
    <row r="2702" spans="3:11" x14ac:dyDescent="0.35">
      <c r="C2702" s="32"/>
      <c r="F2702" s="32"/>
      <c r="G2702">
        <f>COUNTIFS('Audit Raw data'!J:J,A:A,'Audit Raw data'!E:E,F:F)</f>
        <v>0</v>
      </c>
      <c r="H2702" s="42" t="str">
        <f>IFERROR(SUMIFS('Audit Raw data'!BZ:BZ,'Audit Raw data'!J:J,A:A,'Audit Raw data'!E:E,F:F)/G2702,"-")</f>
        <v>-</v>
      </c>
      <c r="I2702">
        <f>COUNTIFS('Audit Raw data'!AM:AM,"Yes",'Audit Raw data'!J:J,A:A,'Audit Raw data'!E:E,'Day wise agent'!F:F)</f>
        <v>0</v>
      </c>
      <c r="J2702">
        <f>COUNTIFS('Audit Raw data'!AM:AM,"NO",'Audit Raw data'!J:J,A:A,'Audit Raw data'!E:E,'Day wise agent'!F:F)</f>
        <v>0</v>
      </c>
      <c r="K2702" s="12" t="str">
        <f t="shared" si="42"/>
        <v xml:space="preserve"> </v>
      </c>
    </row>
    <row r="2703" spans="3:11" x14ac:dyDescent="0.35">
      <c r="C2703" s="32"/>
      <c r="F2703" s="32"/>
      <c r="G2703">
        <f>COUNTIFS('Audit Raw data'!J:J,A:A,'Audit Raw data'!E:E,F:F)</f>
        <v>0</v>
      </c>
      <c r="H2703" s="42" t="str">
        <f>IFERROR(SUMIFS('Audit Raw data'!BZ:BZ,'Audit Raw data'!J:J,A:A,'Audit Raw data'!E:E,F:F)/G2703,"-")</f>
        <v>-</v>
      </c>
      <c r="I2703">
        <f>COUNTIFS('Audit Raw data'!AM:AM,"Yes",'Audit Raw data'!J:J,A:A,'Audit Raw data'!E:E,'Day wise agent'!F:F)</f>
        <v>0</v>
      </c>
      <c r="J2703">
        <f>COUNTIFS('Audit Raw data'!AM:AM,"NO",'Audit Raw data'!J:J,A:A,'Audit Raw data'!E:E,'Day wise agent'!F:F)</f>
        <v>0</v>
      </c>
      <c r="K2703" s="12" t="str">
        <f t="shared" si="42"/>
        <v xml:space="preserve"> </v>
      </c>
    </row>
    <row r="2704" spans="3:11" x14ac:dyDescent="0.35">
      <c r="C2704" s="32"/>
      <c r="F2704" s="32"/>
      <c r="G2704">
        <f>COUNTIFS('Audit Raw data'!J:J,A:A,'Audit Raw data'!E:E,F:F)</f>
        <v>0</v>
      </c>
      <c r="H2704" s="42" t="str">
        <f>IFERROR(SUMIFS('Audit Raw data'!BZ:BZ,'Audit Raw data'!J:J,A:A,'Audit Raw data'!E:E,F:F)/G2704,"-")</f>
        <v>-</v>
      </c>
      <c r="I2704">
        <f>COUNTIFS('Audit Raw data'!AM:AM,"Yes",'Audit Raw data'!J:J,A:A,'Audit Raw data'!E:E,'Day wise agent'!F:F)</f>
        <v>0</v>
      </c>
      <c r="J2704">
        <f>COUNTIFS('Audit Raw data'!AM:AM,"NO",'Audit Raw data'!J:J,A:A,'Audit Raw data'!E:E,'Day wise agent'!F:F)</f>
        <v>0</v>
      </c>
      <c r="K2704" s="12" t="str">
        <f t="shared" si="42"/>
        <v xml:space="preserve"> </v>
      </c>
    </row>
    <row r="2705" spans="3:11" x14ac:dyDescent="0.35">
      <c r="C2705" s="32"/>
      <c r="F2705" s="32"/>
      <c r="G2705">
        <f>COUNTIFS('Audit Raw data'!J:J,A:A,'Audit Raw data'!E:E,F:F)</f>
        <v>0</v>
      </c>
      <c r="H2705" s="42" t="str">
        <f>IFERROR(SUMIFS('Audit Raw data'!BZ:BZ,'Audit Raw data'!J:J,A:A,'Audit Raw data'!E:E,F:F)/G2705,"-")</f>
        <v>-</v>
      </c>
      <c r="I2705">
        <f>COUNTIFS('Audit Raw data'!AM:AM,"Yes",'Audit Raw data'!J:J,A:A,'Audit Raw data'!E:E,'Day wise agent'!F:F)</f>
        <v>0</v>
      </c>
      <c r="J2705">
        <f>COUNTIFS('Audit Raw data'!AM:AM,"NO",'Audit Raw data'!J:J,A:A,'Audit Raw data'!E:E,'Day wise agent'!F:F)</f>
        <v>0</v>
      </c>
      <c r="K2705" s="12" t="str">
        <f t="shared" si="42"/>
        <v xml:space="preserve"> </v>
      </c>
    </row>
    <row r="2706" spans="3:11" x14ac:dyDescent="0.35">
      <c r="C2706" s="32"/>
      <c r="F2706" s="32"/>
      <c r="G2706">
        <f>COUNTIFS('Audit Raw data'!J:J,A:A,'Audit Raw data'!E:E,F:F)</f>
        <v>0</v>
      </c>
      <c r="H2706" s="42" t="str">
        <f>IFERROR(SUMIFS('Audit Raw data'!BZ:BZ,'Audit Raw data'!J:J,A:A,'Audit Raw data'!E:E,F:F)/G2706,"-")</f>
        <v>-</v>
      </c>
      <c r="I2706">
        <f>COUNTIFS('Audit Raw data'!AM:AM,"Yes",'Audit Raw data'!J:J,A:A,'Audit Raw data'!E:E,'Day wise agent'!F:F)</f>
        <v>0</v>
      </c>
      <c r="J2706">
        <f>COUNTIFS('Audit Raw data'!AM:AM,"NO",'Audit Raw data'!J:J,A:A,'Audit Raw data'!E:E,'Day wise agent'!F:F)</f>
        <v>0</v>
      </c>
      <c r="K2706" s="12" t="str">
        <f t="shared" si="42"/>
        <v xml:space="preserve"> </v>
      </c>
    </row>
    <row r="2707" spans="3:11" x14ac:dyDescent="0.35">
      <c r="C2707" s="32"/>
      <c r="F2707" s="32"/>
      <c r="G2707">
        <f>COUNTIFS('Audit Raw data'!J:J,A:A,'Audit Raw data'!E:E,F:F)</f>
        <v>0</v>
      </c>
      <c r="H2707" s="42" t="str">
        <f>IFERROR(SUMIFS('Audit Raw data'!BZ:BZ,'Audit Raw data'!J:J,A:A,'Audit Raw data'!E:E,F:F)/G2707,"-")</f>
        <v>-</v>
      </c>
      <c r="I2707">
        <f>COUNTIFS('Audit Raw data'!AM:AM,"Yes",'Audit Raw data'!J:J,A:A,'Audit Raw data'!E:E,'Day wise agent'!F:F)</f>
        <v>0</v>
      </c>
      <c r="J2707">
        <f>COUNTIFS('Audit Raw data'!AM:AM,"NO",'Audit Raw data'!J:J,A:A,'Audit Raw data'!E:E,'Day wise agent'!F:F)</f>
        <v>0</v>
      </c>
      <c r="K2707" s="12" t="str">
        <f t="shared" si="42"/>
        <v xml:space="preserve"> </v>
      </c>
    </row>
    <row r="2708" spans="3:11" x14ac:dyDescent="0.35">
      <c r="C2708" s="32"/>
      <c r="F2708" s="32"/>
      <c r="G2708">
        <f>COUNTIFS('Audit Raw data'!J:J,A:A,'Audit Raw data'!E:E,F:F)</f>
        <v>0</v>
      </c>
      <c r="H2708" s="42" t="str">
        <f>IFERROR(SUMIFS('Audit Raw data'!BZ:BZ,'Audit Raw data'!J:J,A:A,'Audit Raw data'!E:E,F:F)/G2708,"-")</f>
        <v>-</v>
      </c>
      <c r="I2708">
        <f>COUNTIFS('Audit Raw data'!AM:AM,"Yes",'Audit Raw data'!J:J,A:A,'Audit Raw data'!E:E,'Day wise agent'!F:F)</f>
        <v>0</v>
      </c>
      <c r="J2708">
        <f>COUNTIFS('Audit Raw data'!AM:AM,"NO",'Audit Raw data'!J:J,A:A,'Audit Raw data'!E:E,'Day wise agent'!F:F)</f>
        <v>0</v>
      </c>
      <c r="K2708" s="12" t="str">
        <f t="shared" si="42"/>
        <v xml:space="preserve"> </v>
      </c>
    </row>
    <row r="2709" spans="3:11" x14ac:dyDescent="0.35">
      <c r="C2709" s="32"/>
      <c r="F2709" s="32"/>
      <c r="G2709">
        <f>COUNTIFS('Audit Raw data'!J:J,A:A,'Audit Raw data'!E:E,F:F)</f>
        <v>0</v>
      </c>
      <c r="H2709" s="42" t="str">
        <f>IFERROR(SUMIFS('Audit Raw data'!BZ:BZ,'Audit Raw data'!J:J,A:A,'Audit Raw data'!E:E,F:F)/G2709,"-")</f>
        <v>-</v>
      </c>
      <c r="I2709">
        <f>COUNTIFS('Audit Raw data'!AM:AM,"Yes",'Audit Raw data'!J:J,A:A,'Audit Raw data'!E:E,'Day wise agent'!F:F)</f>
        <v>0</v>
      </c>
      <c r="J2709">
        <f>COUNTIFS('Audit Raw data'!AM:AM,"NO",'Audit Raw data'!J:J,A:A,'Audit Raw data'!E:E,'Day wise agent'!F:F)</f>
        <v>0</v>
      </c>
      <c r="K2709" s="12" t="str">
        <f t="shared" si="42"/>
        <v xml:space="preserve"> </v>
      </c>
    </row>
    <row r="2710" spans="3:11" x14ac:dyDescent="0.35">
      <c r="C2710" s="32"/>
      <c r="F2710" s="32"/>
      <c r="G2710">
        <f>COUNTIFS('Audit Raw data'!J:J,A:A,'Audit Raw data'!E:E,F:F)</f>
        <v>0</v>
      </c>
      <c r="H2710" s="42" t="str">
        <f>IFERROR(SUMIFS('Audit Raw data'!BZ:BZ,'Audit Raw data'!J:J,A:A,'Audit Raw data'!E:E,F:F)/G2710,"-")</f>
        <v>-</v>
      </c>
      <c r="I2710">
        <f>COUNTIFS('Audit Raw data'!AM:AM,"Yes",'Audit Raw data'!J:J,A:A,'Audit Raw data'!E:E,'Day wise agent'!F:F)</f>
        <v>0</v>
      </c>
      <c r="J2710">
        <f>COUNTIFS('Audit Raw data'!AM:AM,"NO",'Audit Raw data'!J:J,A:A,'Audit Raw data'!E:E,'Day wise agent'!F:F)</f>
        <v>0</v>
      </c>
      <c r="K2710" s="12" t="str">
        <f t="shared" si="42"/>
        <v xml:space="preserve"> </v>
      </c>
    </row>
    <row r="2711" spans="3:11" x14ac:dyDescent="0.35">
      <c r="C2711" s="32"/>
      <c r="F2711" s="32"/>
      <c r="G2711">
        <f>COUNTIFS('Audit Raw data'!J:J,A:A,'Audit Raw data'!E:E,F:F)</f>
        <v>0</v>
      </c>
      <c r="H2711" s="42" t="str">
        <f>IFERROR(SUMIFS('Audit Raw data'!BZ:BZ,'Audit Raw data'!J:J,A:A,'Audit Raw data'!E:E,F:F)/G2711,"-")</f>
        <v>-</v>
      </c>
      <c r="I2711">
        <f>COUNTIFS('Audit Raw data'!AM:AM,"Yes",'Audit Raw data'!J:J,A:A,'Audit Raw data'!E:E,'Day wise agent'!F:F)</f>
        <v>0</v>
      </c>
      <c r="J2711">
        <f>COUNTIFS('Audit Raw data'!AM:AM,"NO",'Audit Raw data'!J:J,A:A,'Audit Raw data'!E:E,'Day wise agent'!F:F)</f>
        <v>0</v>
      </c>
      <c r="K2711" s="12" t="str">
        <f t="shared" si="42"/>
        <v xml:space="preserve"> </v>
      </c>
    </row>
    <row r="2712" spans="3:11" x14ac:dyDescent="0.35">
      <c r="C2712" s="32"/>
      <c r="F2712" s="32"/>
      <c r="G2712">
        <f>COUNTIFS('Audit Raw data'!J:J,A:A,'Audit Raw data'!E:E,F:F)</f>
        <v>0</v>
      </c>
      <c r="H2712" s="42" t="str">
        <f>IFERROR(SUMIFS('Audit Raw data'!BZ:BZ,'Audit Raw data'!J:J,A:A,'Audit Raw data'!E:E,F:F)/G2712,"-")</f>
        <v>-</v>
      </c>
      <c r="I2712">
        <f>COUNTIFS('Audit Raw data'!AM:AM,"Yes",'Audit Raw data'!J:J,A:A,'Audit Raw data'!E:E,'Day wise agent'!F:F)</f>
        <v>0</v>
      </c>
      <c r="J2712">
        <f>COUNTIFS('Audit Raw data'!AM:AM,"NO",'Audit Raw data'!J:J,A:A,'Audit Raw data'!E:E,'Day wise agent'!F:F)</f>
        <v>0</v>
      </c>
      <c r="K2712" s="12" t="str">
        <f t="shared" si="42"/>
        <v xml:space="preserve"> </v>
      </c>
    </row>
    <row r="2713" spans="3:11" x14ac:dyDescent="0.35">
      <c r="C2713" s="32"/>
      <c r="F2713" s="32"/>
      <c r="G2713">
        <f>COUNTIFS('Audit Raw data'!J:J,A:A,'Audit Raw data'!E:E,F:F)</f>
        <v>0</v>
      </c>
      <c r="H2713" s="42" t="str">
        <f>IFERROR(SUMIFS('Audit Raw data'!BZ:BZ,'Audit Raw data'!J:J,A:A,'Audit Raw data'!E:E,F:F)/G2713,"-")</f>
        <v>-</v>
      </c>
      <c r="I2713">
        <f>COUNTIFS('Audit Raw data'!AM:AM,"Yes",'Audit Raw data'!J:J,A:A,'Audit Raw data'!E:E,'Day wise agent'!F:F)</f>
        <v>0</v>
      </c>
      <c r="J2713">
        <f>COUNTIFS('Audit Raw data'!AM:AM,"NO",'Audit Raw data'!J:J,A:A,'Audit Raw data'!E:E,'Day wise agent'!F:F)</f>
        <v>0</v>
      </c>
      <c r="K2713" s="12" t="str">
        <f t="shared" si="42"/>
        <v xml:space="preserve"> </v>
      </c>
    </row>
    <row r="2714" spans="3:11" x14ac:dyDescent="0.35">
      <c r="C2714" s="32"/>
      <c r="F2714" s="32"/>
      <c r="G2714">
        <f>COUNTIFS('Audit Raw data'!J:J,A:A,'Audit Raw data'!E:E,F:F)</f>
        <v>0</v>
      </c>
      <c r="H2714" s="42" t="str">
        <f>IFERROR(SUMIFS('Audit Raw data'!BZ:BZ,'Audit Raw data'!J:J,A:A,'Audit Raw data'!E:E,F:F)/G2714,"-")</f>
        <v>-</v>
      </c>
      <c r="I2714">
        <f>COUNTIFS('Audit Raw data'!AM:AM,"Yes",'Audit Raw data'!J:J,A:A,'Audit Raw data'!E:E,'Day wise agent'!F:F)</f>
        <v>0</v>
      </c>
      <c r="J2714">
        <f>COUNTIFS('Audit Raw data'!AM:AM,"NO",'Audit Raw data'!J:J,A:A,'Audit Raw data'!E:E,'Day wise agent'!F:F)</f>
        <v>0</v>
      </c>
      <c r="K2714" s="12" t="str">
        <f t="shared" si="42"/>
        <v xml:space="preserve"> </v>
      </c>
    </row>
    <row r="2715" spans="3:11" x14ac:dyDescent="0.35">
      <c r="C2715" s="32"/>
      <c r="F2715" s="32"/>
      <c r="G2715">
        <f>COUNTIFS('Audit Raw data'!J:J,A:A,'Audit Raw data'!E:E,F:F)</f>
        <v>0</v>
      </c>
      <c r="H2715" s="42" t="str">
        <f>IFERROR(SUMIFS('Audit Raw data'!BZ:BZ,'Audit Raw data'!J:J,A:A,'Audit Raw data'!E:E,F:F)/G2715,"-")</f>
        <v>-</v>
      </c>
      <c r="I2715">
        <f>COUNTIFS('Audit Raw data'!AM:AM,"Yes",'Audit Raw data'!J:J,A:A,'Audit Raw data'!E:E,'Day wise agent'!F:F)</f>
        <v>0</v>
      </c>
      <c r="J2715">
        <f>COUNTIFS('Audit Raw data'!AM:AM,"NO",'Audit Raw data'!J:J,A:A,'Audit Raw data'!E:E,'Day wise agent'!F:F)</f>
        <v>0</v>
      </c>
      <c r="K2715" s="12" t="str">
        <f t="shared" si="42"/>
        <v xml:space="preserve"> </v>
      </c>
    </row>
    <row r="2716" spans="3:11" x14ac:dyDescent="0.35">
      <c r="C2716" s="32"/>
      <c r="F2716" s="32"/>
      <c r="G2716">
        <f>COUNTIFS('Audit Raw data'!J:J,A:A,'Audit Raw data'!E:E,F:F)</f>
        <v>0</v>
      </c>
      <c r="H2716" s="42" t="str">
        <f>IFERROR(SUMIFS('Audit Raw data'!BZ:BZ,'Audit Raw data'!J:J,A:A,'Audit Raw data'!E:E,F:F)/G2716,"-")</f>
        <v>-</v>
      </c>
      <c r="I2716">
        <f>COUNTIFS('Audit Raw data'!AM:AM,"Yes",'Audit Raw data'!J:J,A:A,'Audit Raw data'!E:E,'Day wise agent'!F:F)</f>
        <v>0</v>
      </c>
      <c r="J2716">
        <f>COUNTIFS('Audit Raw data'!AM:AM,"NO",'Audit Raw data'!J:J,A:A,'Audit Raw data'!E:E,'Day wise agent'!F:F)</f>
        <v>0</v>
      </c>
      <c r="K2716" s="12" t="str">
        <f t="shared" si="42"/>
        <v xml:space="preserve"> </v>
      </c>
    </row>
    <row r="2717" spans="3:11" x14ac:dyDescent="0.35">
      <c r="C2717" s="32"/>
      <c r="F2717" s="32"/>
      <c r="G2717">
        <f>COUNTIFS('Audit Raw data'!J:J,A:A,'Audit Raw data'!E:E,F:F)</f>
        <v>0</v>
      </c>
      <c r="H2717" s="42" t="str">
        <f>IFERROR(SUMIFS('Audit Raw data'!BZ:BZ,'Audit Raw data'!J:J,A:A,'Audit Raw data'!E:E,F:F)/G2717,"-")</f>
        <v>-</v>
      </c>
      <c r="I2717">
        <f>COUNTIFS('Audit Raw data'!AM:AM,"Yes",'Audit Raw data'!J:J,A:A,'Audit Raw data'!E:E,'Day wise agent'!F:F)</f>
        <v>0</v>
      </c>
      <c r="J2717">
        <f>COUNTIFS('Audit Raw data'!AM:AM,"NO",'Audit Raw data'!J:J,A:A,'Audit Raw data'!E:E,'Day wise agent'!F:F)</f>
        <v>0</v>
      </c>
      <c r="K2717" s="12" t="str">
        <f t="shared" si="42"/>
        <v xml:space="preserve"> </v>
      </c>
    </row>
    <row r="2718" spans="3:11" x14ac:dyDescent="0.35">
      <c r="C2718" s="32"/>
      <c r="F2718" s="32"/>
      <c r="G2718">
        <f>COUNTIFS('Audit Raw data'!J:J,A:A,'Audit Raw data'!E:E,F:F)</f>
        <v>0</v>
      </c>
      <c r="H2718" s="42" t="str">
        <f>IFERROR(SUMIFS('Audit Raw data'!BZ:BZ,'Audit Raw data'!J:J,A:A,'Audit Raw data'!E:E,F:F)/G2718,"-")</f>
        <v>-</v>
      </c>
      <c r="I2718">
        <f>COUNTIFS('Audit Raw data'!AM:AM,"Yes",'Audit Raw data'!J:J,A:A,'Audit Raw data'!E:E,'Day wise agent'!F:F)</f>
        <v>0</v>
      </c>
      <c r="J2718">
        <f>COUNTIFS('Audit Raw data'!AM:AM,"NO",'Audit Raw data'!J:J,A:A,'Audit Raw data'!E:E,'Day wise agent'!F:F)</f>
        <v>0</v>
      </c>
      <c r="K2718" s="12" t="str">
        <f t="shared" si="42"/>
        <v xml:space="preserve"> </v>
      </c>
    </row>
    <row r="2719" spans="3:11" x14ac:dyDescent="0.35">
      <c r="C2719" s="32"/>
      <c r="F2719" s="32"/>
      <c r="G2719">
        <f>COUNTIFS('Audit Raw data'!J:J,A:A,'Audit Raw data'!E:E,F:F)</f>
        <v>0</v>
      </c>
      <c r="H2719" s="42" t="str">
        <f>IFERROR(SUMIFS('Audit Raw data'!BZ:BZ,'Audit Raw data'!J:J,A:A,'Audit Raw data'!E:E,F:F)/G2719,"-")</f>
        <v>-</v>
      </c>
      <c r="I2719">
        <f>COUNTIFS('Audit Raw data'!AM:AM,"Yes",'Audit Raw data'!J:J,A:A,'Audit Raw data'!E:E,'Day wise agent'!F:F)</f>
        <v>0</v>
      </c>
      <c r="J2719">
        <f>COUNTIFS('Audit Raw data'!AM:AM,"NO",'Audit Raw data'!J:J,A:A,'Audit Raw data'!E:E,'Day wise agent'!F:F)</f>
        <v>0</v>
      </c>
      <c r="K2719" s="12" t="str">
        <f t="shared" si="42"/>
        <v xml:space="preserve"> </v>
      </c>
    </row>
    <row r="2720" spans="3:11" x14ac:dyDescent="0.35">
      <c r="C2720" s="32"/>
      <c r="F2720" s="32"/>
      <c r="G2720">
        <f>COUNTIFS('Audit Raw data'!J:J,A:A,'Audit Raw data'!E:E,F:F)</f>
        <v>0</v>
      </c>
      <c r="H2720" s="42" t="str">
        <f>IFERROR(SUMIFS('Audit Raw data'!BZ:BZ,'Audit Raw data'!J:J,A:A,'Audit Raw data'!E:E,F:F)/G2720,"-")</f>
        <v>-</v>
      </c>
      <c r="I2720">
        <f>COUNTIFS('Audit Raw data'!AM:AM,"Yes",'Audit Raw data'!J:J,A:A,'Audit Raw data'!E:E,'Day wise agent'!F:F)</f>
        <v>0</v>
      </c>
      <c r="J2720">
        <f>COUNTIFS('Audit Raw data'!AM:AM,"NO",'Audit Raw data'!J:J,A:A,'Audit Raw data'!E:E,'Day wise agent'!F:F)</f>
        <v>0</v>
      </c>
      <c r="K2720" s="12" t="str">
        <f t="shared" si="42"/>
        <v xml:space="preserve"> </v>
      </c>
    </row>
    <row r="2721" spans="3:11" x14ac:dyDescent="0.35">
      <c r="C2721" s="32"/>
      <c r="F2721" s="32"/>
      <c r="G2721">
        <f>COUNTIFS('Audit Raw data'!J:J,A:A,'Audit Raw data'!E:E,F:F)</f>
        <v>0</v>
      </c>
      <c r="H2721" s="42" t="str">
        <f>IFERROR(SUMIFS('Audit Raw data'!BZ:BZ,'Audit Raw data'!J:J,A:A,'Audit Raw data'!E:E,F:F)/G2721,"-")</f>
        <v>-</v>
      </c>
      <c r="I2721">
        <f>COUNTIFS('Audit Raw data'!AM:AM,"Yes",'Audit Raw data'!J:J,A:A,'Audit Raw data'!E:E,'Day wise agent'!F:F)</f>
        <v>0</v>
      </c>
      <c r="J2721">
        <f>COUNTIFS('Audit Raw data'!AM:AM,"NO",'Audit Raw data'!J:J,A:A,'Audit Raw data'!E:E,'Day wise agent'!F:F)</f>
        <v>0</v>
      </c>
      <c r="K2721" s="12" t="str">
        <f t="shared" si="42"/>
        <v xml:space="preserve"> </v>
      </c>
    </row>
    <row r="2722" spans="3:11" x14ac:dyDescent="0.35">
      <c r="C2722" s="32"/>
      <c r="F2722" s="32"/>
      <c r="G2722">
        <f>COUNTIFS('Audit Raw data'!J:J,A:A,'Audit Raw data'!E:E,F:F)</f>
        <v>0</v>
      </c>
      <c r="H2722" s="42" t="str">
        <f>IFERROR(SUMIFS('Audit Raw data'!BZ:BZ,'Audit Raw data'!J:J,A:A,'Audit Raw data'!E:E,F:F)/G2722,"-")</f>
        <v>-</v>
      </c>
      <c r="I2722">
        <f>COUNTIFS('Audit Raw data'!AM:AM,"Yes",'Audit Raw data'!J:J,A:A,'Audit Raw data'!E:E,'Day wise agent'!F:F)</f>
        <v>0</v>
      </c>
      <c r="J2722">
        <f>COUNTIFS('Audit Raw data'!AM:AM,"NO",'Audit Raw data'!J:J,A:A,'Audit Raw data'!E:E,'Day wise agent'!F:F)</f>
        <v>0</v>
      </c>
      <c r="K2722" s="12" t="str">
        <f t="shared" si="42"/>
        <v xml:space="preserve"> </v>
      </c>
    </row>
    <row r="2723" spans="3:11" x14ac:dyDescent="0.35">
      <c r="C2723" s="32"/>
      <c r="F2723" s="32"/>
      <c r="G2723">
        <f>COUNTIFS('Audit Raw data'!J:J,A:A,'Audit Raw data'!E:E,F:F)</f>
        <v>0</v>
      </c>
      <c r="H2723" s="42" t="str">
        <f>IFERROR(SUMIFS('Audit Raw data'!BZ:BZ,'Audit Raw data'!J:J,A:A,'Audit Raw data'!E:E,F:F)/G2723,"-")</f>
        <v>-</v>
      </c>
      <c r="I2723">
        <f>COUNTIFS('Audit Raw data'!AM:AM,"Yes",'Audit Raw data'!J:J,A:A,'Audit Raw data'!E:E,'Day wise agent'!F:F)</f>
        <v>0</v>
      </c>
      <c r="J2723">
        <f>COUNTIFS('Audit Raw data'!AM:AM,"NO",'Audit Raw data'!J:J,A:A,'Audit Raw data'!E:E,'Day wise agent'!F:F)</f>
        <v>0</v>
      </c>
      <c r="K2723" s="12" t="str">
        <f t="shared" si="42"/>
        <v xml:space="preserve"> </v>
      </c>
    </row>
    <row r="2724" spans="3:11" x14ac:dyDescent="0.35">
      <c r="C2724" s="32"/>
      <c r="F2724" s="32"/>
      <c r="G2724">
        <f>COUNTIFS('Audit Raw data'!J:J,A:A,'Audit Raw data'!E:E,F:F)</f>
        <v>0</v>
      </c>
      <c r="H2724" s="42" t="str">
        <f>IFERROR(SUMIFS('Audit Raw data'!BZ:BZ,'Audit Raw data'!J:J,A:A,'Audit Raw data'!E:E,F:F)/G2724,"-")</f>
        <v>-</v>
      </c>
      <c r="I2724">
        <f>COUNTIFS('Audit Raw data'!AM:AM,"Yes",'Audit Raw data'!J:J,A:A,'Audit Raw data'!E:E,'Day wise agent'!F:F)</f>
        <v>0</v>
      </c>
      <c r="J2724">
        <f>COUNTIFS('Audit Raw data'!AM:AM,"NO",'Audit Raw data'!J:J,A:A,'Audit Raw data'!E:E,'Day wise agent'!F:F)</f>
        <v>0</v>
      </c>
      <c r="K2724" s="12" t="str">
        <f t="shared" si="42"/>
        <v xml:space="preserve"> </v>
      </c>
    </row>
    <row r="2725" spans="3:11" x14ac:dyDescent="0.35">
      <c r="C2725" s="32"/>
      <c r="F2725" s="32"/>
      <c r="G2725">
        <f>COUNTIFS('Audit Raw data'!J:J,A:A,'Audit Raw data'!E:E,F:F)</f>
        <v>0</v>
      </c>
      <c r="H2725" s="42" t="str">
        <f>IFERROR(SUMIFS('Audit Raw data'!BZ:BZ,'Audit Raw data'!J:J,A:A,'Audit Raw data'!E:E,F:F)/G2725,"-")</f>
        <v>-</v>
      </c>
      <c r="I2725">
        <f>COUNTIFS('Audit Raw data'!AM:AM,"Yes",'Audit Raw data'!J:J,A:A,'Audit Raw data'!E:E,'Day wise agent'!F:F)</f>
        <v>0</v>
      </c>
      <c r="J2725">
        <f>COUNTIFS('Audit Raw data'!AM:AM,"NO",'Audit Raw data'!J:J,A:A,'Audit Raw data'!E:E,'Day wise agent'!F:F)</f>
        <v>0</v>
      </c>
      <c r="K2725" s="12" t="str">
        <f t="shared" si="42"/>
        <v xml:space="preserve"> </v>
      </c>
    </row>
    <row r="2726" spans="3:11" x14ac:dyDescent="0.35">
      <c r="C2726" s="32"/>
      <c r="F2726" s="32"/>
      <c r="G2726">
        <f>COUNTIFS('Audit Raw data'!J:J,A:A,'Audit Raw data'!E:E,F:F)</f>
        <v>0</v>
      </c>
      <c r="H2726" s="42" t="str">
        <f>IFERROR(SUMIFS('Audit Raw data'!BZ:BZ,'Audit Raw data'!J:J,A:A,'Audit Raw data'!E:E,F:F)/G2726,"-")</f>
        <v>-</v>
      </c>
      <c r="I2726">
        <f>COUNTIFS('Audit Raw data'!AM:AM,"Yes",'Audit Raw data'!J:J,A:A,'Audit Raw data'!E:E,'Day wise agent'!F:F)</f>
        <v>0</v>
      </c>
      <c r="J2726">
        <f>COUNTIFS('Audit Raw data'!AM:AM,"NO",'Audit Raw data'!J:J,A:A,'Audit Raw data'!E:E,'Day wise agent'!F:F)</f>
        <v>0</v>
      </c>
      <c r="K2726" s="12" t="str">
        <f t="shared" si="42"/>
        <v xml:space="preserve"> </v>
      </c>
    </row>
    <row r="2727" spans="3:11" x14ac:dyDescent="0.35">
      <c r="C2727" s="32"/>
      <c r="F2727" s="32"/>
      <c r="G2727">
        <f>COUNTIFS('Audit Raw data'!J:J,A:A,'Audit Raw data'!E:E,F:F)</f>
        <v>0</v>
      </c>
      <c r="H2727" s="42" t="str">
        <f>IFERROR(SUMIFS('Audit Raw data'!BZ:BZ,'Audit Raw data'!J:J,A:A,'Audit Raw data'!E:E,F:F)/G2727,"-")</f>
        <v>-</v>
      </c>
      <c r="I2727">
        <f>COUNTIFS('Audit Raw data'!AM:AM,"Yes",'Audit Raw data'!J:J,A:A,'Audit Raw data'!E:E,'Day wise agent'!F:F)</f>
        <v>0</v>
      </c>
      <c r="J2727">
        <f>COUNTIFS('Audit Raw data'!AM:AM,"NO",'Audit Raw data'!J:J,A:A,'Audit Raw data'!E:E,'Day wise agent'!F:F)</f>
        <v>0</v>
      </c>
      <c r="K2727" s="12" t="str">
        <f t="shared" si="42"/>
        <v xml:space="preserve"> </v>
      </c>
    </row>
    <row r="2728" spans="3:11" x14ac:dyDescent="0.35">
      <c r="C2728" s="32"/>
      <c r="F2728" s="32"/>
      <c r="G2728">
        <f>COUNTIFS('Audit Raw data'!J:J,A:A,'Audit Raw data'!E:E,F:F)</f>
        <v>0</v>
      </c>
      <c r="H2728" s="42" t="str">
        <f>IFERROR(SUMIFS('Audit Raw data'!BZ:BZ,'Audit Raw data'!J:J,A:A,'Audit Raw data'!E:E,F:F)/G2728,"-")</f>
        <v>-</v>
      </c>
      <c r="I2728">
        <f>COUNTIFS('Audit Raw data'!AM:AM,"Yes",'Audit Raw data'!J:J,A:A,'Audit Raw data'!E:E,'Day wise agent'!F:F)</f>
        <v>0</v>
      </c>
      <c r="J2728">
        <f>COUNTIFS('Audit Raw data'!AM:AM,"NO",'Audit Raw data'!J:J,A:A,'Audit Raw data'!E:E,'Day wise agent'!F:F)</f>
        <v>0</v>
      </c>
      <c r="K2728" s="12" t="str">
        <f t="shared" si="42"/>
        <v xml:space="preserve"> </v>
      </c>
    </row>
    <row r="2729" spans="3:11" x14ac:dyDescent="0.35">
      <c r="C2729" s="32"/>
      <c r="F2729" s="32"/>
      <c r="G2729">
        <f>COUNTIFS('Audit Raw data'!J:J,A:A,'Audit Raw data'!E:E,F:F)</f>
        <v>0</v>
      </c>
      <c r="H2729" s="42" t="str">
        <f>IFERROR(SUMIFS('Audit Raw data'!BZ:BZ,'Audit Raw data'!J:J,A:A,'Audit Raw data'!E:E,F:F)/G2729,"-")</f>
        <v>-</v>
      </c>
      <c r="I2729">
        <f>COUNTIFS('Audit Raw data'!AM:AM,"Yes",'Audit Raw data'!J:J,A:A,'Audit Raw data'!E:E,'Day wise agent'!F:F)</f>
        <v>0</v>
      </c>
      <c r="J2729">
        <f>COUNTIFS('Audit Raw data'!AM:AM,"NO",'Audit Raw data'!J:J,A:A,'Audit Raw data'!E:E,'Day wise agent'!F:F)</f>
        <v>0</v>
      </c>
      <c r="K2729" s="12" t="str">
        <f t="shared" si="42"/>
        <v xml:space="preserve"> </v>
      </c>
    </row>
    <row r="2730" spans="3:11" x14ac:dyDescent="0.35">
      <c r="C2730" s="32"/>
      <c r="F2730" s="32"/>
      <c r="G2730">
        <f>COUNTIFS('Audit Raw data'!J:J,A:A,'Audit Raw data'!E:E,F:F)</f>
        <v>0</v>
      </c>
      <c r="H2730" s="42" t="str">
        <f>IFERROR(SUMIFS('Audit Raw data'!BZ:BZ,'Audit Raw data'!J:J,A:A,'Audit Raw data'!E:E,F:F)/G2730,"-")</f>
        <v>-</v>
      </c>
      <c r="I2730">
        <f>COUNTIFS('Audit Raw data'!AM:AM,"Yes",'Audit Raw data'!J:J,A:A,'Audit Raw data'!E:E,'Day wise agent'!F:F)</f>
        <v>0</v>
      </c>
      <c r="J2730">
        <f>COUNTIFS('Audit Raw data'!AM:AM,"NO",'Audit Raw data'!J:J,A:A,'Audit Raw data'!E:E,'Day wise agent'!F:F)</f>
        <v>0</v>
      </c>
      <c r="K2730" s="12" t="str">
        <f t="shared" si="42"/>
        <v xml:space="preserve"> </v>
      </c>
    </row>
    <row r="2731" spans="3:11" x14ac:dyDescent="0.35">
      <c r="C2731" s="32"/>
      <c r="F2731" s="32"/>
      <c r="G2731">
        <f>COUNTIFS('Audit Raw data'!J:J,A:A,'Audit Raw data'!E:E,F:F)</f>
        <v>0</v>
      </c>
      <c r="H2731" s="42" t="str">
        <f>IFERROR(SUMIFS('Audit Raw data'!BZ:BZ,'Audit Raw data'!J:J,A:A,'Audit Raw data'!E:E,F:F)/G2731,"-")</f>
        <v>-</v>
      </c>
      <c r="I2731">
        <f>COUNTIFS('Audit Raw data'!AM:AM,"Yes",'Audit Raw data'!J:J,A:A,'Audit Raw data'!E:E,'Day wise agent'!F:F)</f>
        <v>0</v>
      </c>
      <c r="J2731">
        <f>COUNTIFS('Audit Raw data'!AM:AM,"NO",'Audit Raw data'!J:J,A:A,'Audit Raw data'!E:E,'Day wise agent'!F:F)</f>
        <v>0</v>
      </c>
      <c r="K2731" s="12" t="str">
        <f t="shared" si="42"/>
        <v xml:space="preserve"> </v>
      </c>
    </row>
    <row r="2732" spans="3:11" x14ac:dyDescent="0.35">
      <c r="C2732" s="32"/>
      <c r="F2732" s="32"/>
      <c r="G2732">
        <f>COUNTIFS('Audit Raw data'!J:J,A:A,'Audit Raw data'!E:E,F:F)</f>
        <v>0</v>
      </c>
      <c r="H2732" s="42" t="str">
        <f>IFERROR(SUMIFS('Audit Raw data'!BZ:BZ,'Audit Raw data'!J:J,A:A,'Audit Raw data'!E:E,F:F)/G2732,"-")</f>
        <v>-</v>
      </c>
      <c r="I2732">
        <f>COUNTIFS('Audit Raw data'!AM:AM,"Yes",'Audit Raw data'!J:J,A:A,'Audit Raw data'!E:E,'Day wise agent'!F:F)</f>
        <v>0</v>
      </c>
      <c r="J2732">
        <f>COUNTIFS('Audit Raw data'!AM:AM,"NO",'Audit Raw data'!J:J,A:A,'Audit Raw data'!E:E,'Day wise agent'!F:F)</f>
        <v>0</v>
      </c>
      <c r="K2732" s="12" t="str">
        <f t="shared" si="42"/>
        <v xml:space="preserve"> </v>
      </c>
    </row>
    <row r="2733" spans="3:11" x14ac:dyDescent="0.35">
      <c r="C2733" s="32"/>
      <c r="F2733" s="32"/>
      <c r="G2733">
        <f>COUNTIFS('Audit Raw data'!J:J,A:A,'Audit Raw data'!E:E,F:F)</f>
        <v>0</v>
      </c>
      <c r="H2733" s="42" t="str">
        <f>IFERROR(SUMIFS('Audit Raw data'!BZ:BZ,'Audit Raw data'!J:J,A:A,'Audit Raw data'!E:E,F:F)/G2733,"-")</f>
        <v>-</v>
      </c>
      <c r="I2733">
        <f>COUNTIFS('Audit Raw data'!AM:AM,"Yes",'Audit Raw data'!J:J,A:A,'Audit Raw data'!E:E,'Day wise agent'!F:F)</f>
        <v>0</v>
      </c>
      <c r="J2733">
        <f>COUNTIFS('Audit Raw data'!AM:AM,"NO",'Audit Raw data'!J:J,A:A,'Audit Raw data'!E:E,'Day wise agent'!F:F)</f>
        <v>0</v>
      </c>
      <c r="K2733" s="12" t="str">
        <f t="shared" si="42"/>
        <v xml:space="preserve"> </v>
      </c>
    </row>
    <row r="2734" spans="3:11" x14ac:dyDescent="0.35">
      <c r="C2734" s="32"/>
      <c r="F2734" s="32"/>
      <c r="G2734">
        <f>COUNTIFS('Audit Raw data'!J:J,A:A,'Audit Raw data'!E:E,F:F)</f>
        <v>0</v>
      </c>
      <c r="H2734" s="42" t="str">
        <f>IFERROR(SUMIFS('Audit Raw data'!BZ:BZ,'Audit Raw data'!J:J,A:A,'Audit Raw data'!E:E,F:F)/G2734,"-")</f>
        <v>-</v>
      </c>
      <c r="I2734">
        <f>COUNTIFS('Audit Raw data'!AM:AM,"Yes",'Audit Raw data'!J:J,A:A,'Audit Raw data'!E:E,'Day wise agent'!F:F)</f>
        <v>0</v>
      </c>
      <c r="J2734">
        <f>COUNTIFS('Audit Raw data'!AM:AM,"NO",'Audit Raw data'!J:J,A:A,'Audit Raw data'!E:E,'Day wise agent'!F:F)</f>
        <v>0</v>
      </c>
      <c r="K2734" s="12" t="str">
        <f t="shared" si="42"/>
        <v xml:space="preserve"> </v>
      </c>
    </row>
    <row r="2735" spans="3:11" x14ac:dyDescent="0.35">
      <c r="C2735" s="32"/>
      <c r="F2735" s="32"/>
      <c r="G2735">
        <f>COUNTIFS('Audit Raw data'!J:J,A:A,'Audit Raw data'!E:E,F:F)</f>
        <v>0</v>
      </c>
      <c r="H2735" s="42" t="str">
        <f>IFERROR(SUMIFS('Audit Raw data'!BZ:BZ,'Audit Raw data'!J:J,A:A,'Audit Raw data'!E:E,F:F)/G2735,"-")</f>
        <v>-</v>
      </c>
      <c r="I2735">
        <f>COUNTIFS('Audit Raw data'!AM:AM,"Yes",'Audit Raw data'!J:J,A:A,'Audit Raw data'!E:E,'Day wise agent'!F:F)</f>
        <v>0</v>
      </c>
      <c r="J2735">
        <f>COUNTIFS('Audit Raw data'!AM:AM,"NO",'Audit Raw data'!J:J,A:A,'Audit Raw data'!E:E,'Day wise agent'!F:F)</f>
        <v>0</v>
      </c>
      <c r="K2735" s="12" t="str">
        <f t="shared" si="42"/>
        <v xml:space="preserve"> </v>
      </c>
    </row>
    <row r="2736" spans="3:11" x14ac:dyDescent="0.35">
      <c r="C2736" s="32"/>
      <c r="F2736" s="32"/>
      <c r="G2736">
        <f>COUNTIFS('Audit Raw data'!J:J,A:A,'Audit Raw data'!E:E,F:F)</f>
        <v>0</v>
      </c>
      <c r="H2736" s="42" t="str">
        <f>IFERROR(SUMIFS('Audit Raw data'!BZ:BZ,'Audit Raw data'!J:J,A:A,'Audit Raw data'!E:E,F:F)/G2736,"-")</f>
        <v>-</v>
      </c>
      <c r="I2736">
        <f>COUNTIFS('Audit Raw data'!AM:AM,"Yes",'Audit Raw data'!J:J,A:A,'Audit Raw data'!E:E,'Day wise agent'!F:F)</f>
        <v>0</v>
      </c>
      <c r="J2736">
        <f>COUNTIFS('Audit Raw data'!AM:AM,"NO",'Audit Raw data'!J:J,A:A,'Audit Raw data'!E:E,'Day wise agent'!F:F)</f>
        <v>0</v>
      </c>
      <c r="K2736" s="12" t="str">
        <f t="shared" si="42"/>
        <v xml:space="preserve"> </v>
      </c>
    </row>
    <row r="2737" spans="3:11" x14ac:dyDescent="0.35">
      <c r="C2737" s="32"/>
      <c r="F2737" s="32"/>
      <c r="G2737">
        <f>COUNTIFS('Audit Raw data'!J:J,A:A,'Audit Raw data'!E:E,F:F)</f>
        <v>0</v>
      </c>
      <c r="H2737" s="42" t="str">
        <f>IFERROR(SUMIFS('Audit Raw data'!BZ:BZ,'Audit Raw data'!J:J,A:A,'Audit Raw data'!E:E,F:F)/G2737,"-")</f>
        <v>-</v>
      </c>
      <c r="I2737">
        <f>COUNTIFS('Audit Raw data'!AM:AM,"Yes",'Audit Raw data'!J:J,A:A,'Audit Raw data'!E:E,'Day wise agent'!F:F)</f>
        <v>0</v>
      </c>
      <c r="J2737">
        <f>COUNTIFS('Audit Raw data'!AM:AM,"NO",'Audit Raw data'!J:J,A:A,'Audit Raw data'!E:E,'Day wise agent'!F:F)</f>
        <v>0</v>
      </c>
      <c r="K2737" s="12" t="str">
        <f t="shared" si="42"/>
        <v xml:space="preserve"> </v>
      </c>
    </row>
    <row r="2738" spans="3:11" x14ac:dyDescent="0.35">
      <c r="C2738" s="32"/>
      <c r="F2738" s="32"/>
      <c r="G2738">
        <f>COUNTIFS('Audit Raw data'!J:J,A:A,'Audit Raw data'!E:E,F:F)</f>
        <v>0</v>
      </c>
      <c r="H2738" s="42" t="str">
        <f>IFERROR(SUMIFS('Audit Raw data'!BZ:BZ,'Audit Raw data'!J:J,A:A,'Audit Raw data'!E:E,F:F)/G2738,"-")</f>
        <v>-</v>
      </c>
      <c r="I2738">
        <f>COUNTIFS('Audit Raw data'!AM:AM,"Yes",'Audit Raw data'!J:J,A:A,'Audit Raw data'!E:E,'Day wise agent'!F:F)</f>
        <v>0</v>
      </c>
      <c r="J2738">
        <f>COUNTIFS('Audit Raw data'!AM:AM,"NO",'Audit Raw data'!J:J,A:A,'Audit Raw data'!E:E,'Day wise agent'!F:F)</f>
        <v>0</v>
      </c>
      <c r="K2738" s="12" t="str">
        <f t="shared" si="42"/>
        <v xml:space="preserve"> </v>
      </c>
    </row>
    <row r="2739" spans="3:11" x14ac:dyDescent="0.35">
      <c r="C2739" s="32"/>
      <c r="F2739" s="32"/>
      <c r="G2739">
        <f>COUNTIFS('Audit Raw data'!J:J,A:A,'Audit Raw data'!E:E,F:F)</f>
        <v>0</v>
      </c>
      <c r="H2739" s="42" t="str">
        <f>IFERROR(SUMIFS('Audit Raw data'!BZ:BZ,'Audit Raw data'!J:J,A:A,'Audit Raw data'!E:E,F:F)/G2739,"-")</f>
        <v>-</v>
      </c>
      <c r="I2739">
        <f>COUNTIFS('Audit Raw data'!AM:AM,"Yes",'Audit Raw data'!J:J,A:A,'Audit Raw data'!E:E,'Day wise agent'!F:F)</f>
        <v>0</v>
      </c>
      <c r="J2739">
        <f>COUNTIFS('Audit Raw data'!AM:AM,"NO",'Audit Raw data'!J:J,A:A,'Audit Raw data'!E:E,'Day wise agent'!F:F)</f>
        <v>0</v>
      </c>
      <c r="K2739" s="12" t="str">
        <f t="shared" si="42"/>
        <v xml:space="preserve"> </v>
      </c>
    </row>
    <row r="2740" spans="3:11" x14ac:dyDescent="0.35">
      <c r="C2740" s="32"/>
      <c r="F2740" s="32"/>
      <c r="G2740">
        <f>COUNTIFS('Audit Raw data'!J:J,A:A,'Audit Raw data'!E:E,F:F)</f>
        <v>0</v>
      </c>
      <c r="H2740" s="42" t="str">
        <f>IFERROR(SUMIFS('Audit Raw data'!BZ:BZ,'Audit Raw data'!J:J,A:A,'Audit Raw data'!E:E,F:F)/G2740,"-")</f>
        <v>-</v>
      </c>
      <c r="I2740">
        <f>COUNTIFS('Audit Raw data'!AM:AM,"Yes",'Audit Raw data'!J:J,A:A,'Audit Raw data'!E:E,'Day wise agent'!F:F)</f>
        <v>0</v>
      </c>
      <c r="J2740">
        <f>COUNTIFS('Audit Raw data'!AM:AM,"NO",'Audit Raw data'!J:J,A:A,'Audit Raw data'!E:E,'Day wise agent'!F:F)</f>
        <v>0</v>
      </c>
      <c r="K2740" s="12" t="str">
        <f t="shared" si="42"/>
        <v xml:space="preserve"> </v>
      </c>
    </row>
    <row r="2741" spans="3:11" x14ac:dyDescent="0.35">
      <c r="C2741" s="32"/>
      <c r="F2741" s="32"/>
      <c r="G2741">
        <f>COUNTIFS('Audit Raw data'!J:J,A:A,'Audit Raw data'!E:E,F:F)</f>
        <v>0</v>
      </c>
      <c r="H2741" s="42" t="str">
        <f>IFERROR(SUMIFS('Audit Raw data'!BZ:BZ,'Audit Raw data'!J:J,A:A,'Audit Raw data'!E:E,F:F)/G2741,"-")</f>
        <v>-</v>
      </c>
      <c r="I2741">
        <f>COUNTIFS('Audit Raw data'!AM:AM,"Yes",'Audit Raw data'!J:J,A:A,'Audit Raw data'!E:E,'Day wise agent'!F:F)</f>
        <v>0</v>
      </c>
      <c r="J2741">
        <f>COUNTIFS('Audit Raw data'!AM:AM,"NO",'Audit Raw data'!J:J,A:A,'Audit Raw data'!E:E,'Day wise agent'!F:F)</f>
        <v>0</v>
      </c>
      <c r="K2741" s="12" t="str">
        <f t="shared" si="42"/>
        <v xml:space="preserve"> </v>
      </c>
    </row>
    <row r="2742" spans="3:11" x14ac:dyDescent="0.35">
      <c r="C2742" s="32"/>
      <c r="F2742" s="32"/>
      <c r="G2742">
        <f>COUNTIFS('Audit Raw data'!J:J,A:A,'Audit Raw data'!E:E,F:F)</f>
        <v>0</v>
      </c>
      <c r="H2742" s="42" t="str">
        <f>IFERROR(SUMIFS('Audit Raw data'!BZ:BZ,'Audit Raw data'!J:J,A:A,'Audit Raw data'!E:E,F:F)/G2742,"-")</f>
        <v>-</v>
      </c>
      <c r="I2742">
        <f>COUNTIFS('Audit Raw data'!AM:AM,"Yes",'Audit Raw data'!J:J,A:A,'Audit Raw data'!E:E,'Day wise agent'!F:F)</f>
        <v>0</v>
      </c>
      <c r="J2742">
        <f>COUNTIFS('Audit Raw data'!AM:AM,"NO",'Audit Raw data'!J:J,A:A,'Audit Raw data'!E:E,'Day wise agent'!F:F)</f>
        <v>0</v>
      </c>
      <c r="K2742" s="12" t="str">
        <f t="shared" si="42"/>
        <v xml:space="preserve"> </v>
      </c>
    </row>
    <row r="2743" spans="3:11" x14ac:dyDescent="0.35">
      <c r="C2743" s="32"/>
      <c r="F2743" s="32"/>
      <c r="G2743">
        <f>COUNTIFS('Audit Raw data'!J:J,A:A,'Audit Raw data'!E:E,F:F)</f>
        <v>0</v>
      </c>
      <c r="H2743" s="42" t="str">
        <f>IFERROR(SUMIFS('Audit Raw data'!BZ:BZ,'Audit Raw data'!J:J,A:A,'Audit Raw data'!E:E,F:F)/G2743,"-")</f>
        <v>-</v>
      </c>
      <c r="I2743">
        <f>COUNTIFS('Audit Raw data'!AM:AM,"Yes",'Audit Raw data'!J:J,A:A,'Audit Raw data'!E:E,'Day wise agent'!F:F)</f>
        <v>0</v>
      </c>
      <c r="J2743">
        <f>COUNTIFS('Audit Raw data'!AM:AM,"NO",'Audit Raw data'!J:J,A:A,'Audit Raw data'!E:E,'Day wise agent'!F:F)</f>
        <v>0</v>
      </c>
      <c r="K2743" s="12" t="str">
        <f t="shared" si="42"/>
        <v xml:space="preserve"> </v>
      </c>
    </row>
    <row r="2744" spans="3:11" x14ac:dyDescent="0.35">
      <c r="C2744" s="32"/>
      <c r="F2744" s="32"/>
      <c r="G2744">
        <f>COUNTIFS('Audit Raw data'!J:J,A:A,'Audit Raw data'!E:E,F:F)</f>
        <v>0</v>
      </c>
      <c r="H2744" s="42" t="str">
        <f>IFERROR(SUMIFS('Audit Raw data'!BZ:BZ,'Audit Raw data'!J:J,A:A,'Audit Raw data'!E:E,F:F)/G2744,"-")</f>
        <v>-</v>
      </c>
      <c r="I2744">
        <f>COUNTIFS('Audit Raw data'!AM:AM,"Yes",'Audit Raw data'!J:J,A:A,'Audit Raw data'!E:E,'Day wise agent'!F:F)</f>
        <v>0</v>
      </c>
      <c r="J2744">
        <f>COUNTIFS('Audit Raw data'!AM:AM,"NO",'Audit Raw data'!J:J,A:A,'Audit Raw data'!E:E,'Day wise agent'!F:F)</f>
        <v>0</v>
      </c>
      <c r="K2744" s="12" t="str">
        <f t="shared" si="42"/>
        <v xml:space="preserve"> </v>
      </c>
    </row>
    <row r="2745" spans="3:11" x14ac:dyDescent="0.35">
      <c r="C2745" s="32"/>
      <c r="F2745" s="32"/>
      <c r="G2745">
        <f>COUNTIFS('Audit Raw data'!J:J,A:A,'Audit Raw data'!E:E,F:F)</f>
        <v>0</v>
      </c>
      <c r="H2745" s="42" t="str">
        <f>IFERROR(SUMIFS('Audit Raw data'!BZ:BZ,'Audit Raw data'!J:J,A:A,'Audit Raw data'!E:E,F:F)/G2745,"-")</f>
        <v>-</v>
      </c>
      <c r="I2745">
        <f>COUNTIFS('Audit Raw data'!AM:AM,"Yes",'Audit Raw data'!J:J,A:A,'Audit Raw data'!E:E,'Day wise agent'!F:F)</f>
        <v>0</v>
      </c>
      <c r="J2745">
        <f>COUNTIFS('Audit Raw data'!AM:AM,"NO",'Audit Raw data'!J:J,A:A,'Audit Raw data'!E:E,'Day wise agent'!F:F)</f>
        <v>0</v>
      </c>
      <c r="K2745" s="12" t="str">
        <f t="shared" si="42"/>
        <v xml:space="preserve"> </v>
      </c>
    </row>
    <row r="2746" spans="3:11" x14ac:dyDescent="0.35">
      <c r="C2746" s="32"/>
      <c r="F2746" s="32"/>
      <c r="G2746">
        <f>COUNTIFS('Audit Raw data'!J:J,A:A,'Audit Raw data'!E:E,F:F)</f>
        <v>0</v>
      </c>
      <c r="H2746" s="42" t="str">
        <f>IFERROR(SUMIFS('Audit Raw data'!BZ:BZ,'Audit Raw data'!J:J,A:A,'Audit Raw data'!E:E,F:F)/G2746,"-")</f>
        <v>-</v>
      </c>
      <c r="I2746">
        <f>COUNTIFS('Audit Raw data'!AM:AM,"Yes",'Audit Raw data'!J:J,A:A,'Audit Raw data'!E:E,'Day wise agent'!F:F)</f>
        <v>0</v>
      </c>
      <c r="J2746">
        <f>COUNTIFS('Audit Raw data'!AM:AM,"NO",'Audit Raw data'!J:J,A:A,'Audit Raw data'!E:E,'Day wise agent'!F:F)</f>
        <v>0</v>
      </c>
      <c r="K2746" s="12" t="str">
        <f t="shared" si="42"/>
        <v xml:space="preserve"> </v>
      </c>
    </row>
    <row r="2747" spans="3:11" x14ac:dyDescent="0.35">
      <c r="C2747" s="32"/>
      <c r="F2747" s="32"/>
      <c r="G2747">
        <f>COUNTIFS('Audit Raw data'!J:J,A:A,'Audit Raw data'!E:E,F:F)</f>
        <v>0</v>
      </c>
      <c r="H2747" s="42" t="str">
        <f>IFERROR(SUMIFS('Audit Raw data'!BZ:BZ,'Audit Raw data'!J:J,A:A,'Audit Raw data'!E:E,F:F)/G2747,"-")</f>
        <v>-</v>
      </c>
      <c r="I2747">
        <f>COUNTIFS('Audit Raw data'!AM:AM,"Yes",'Audit Raw data'!J:J,A:A,'Audit Raw data'!E:E,'Day wise agent'!F:F)</f>
        <v>0</v>
      </c>
      <c r="J2747">
        <f>COUNTIFS('Audit Raw data'!AM:AM,"NO",'Audit Raw data'!J:J,A:A,'Audit Raw data'!E:E,'Day wise agent'!F:F)</f>
        <v>0</v>
      </c>
      <c r="K2747" s="12" t="str">
        <f t="shared" si="42"/>
        <v xml:space="preserve"> </v>
      </c>
    </row>
    <row r="2748" spans="3:11" x14ac:dyDescent="0.35">
      <c r="C2748" s="32"/>
      <c r="F2748" s="32"/>
      <c r="G2748">
        <f>COUNTIFS('Audit Raw data'!J:J,A:A,'Audit Raw data'!E:E,F:F)</f>
        <v>0</v>
      </c>
      <c r="H2748" s="42" t="str">
        <f>IFERROR(SUMIFS('Audit Raw data'!BZ:BZ,'Audit Raw data'!J:J,A:A,'Audit Raw data'!E:E,F:F)/G2748,"-")</f>
        <v>-</v>
      </c>
      <c r="I2748">
        <f>COUNTIFS('Audit Raw data'!AM:AM,"Yes",'Audit Raw data'!J:J,A:A,'Audit Raw data'!E:E,'Day wise agent'!F:F)</f>
        <v>0</v>
      </c>
      <c r="J2748">
        <f>COUNTIFS('Audit Raw data'!AM:AM,"NO",'Audit Raw data'!J:J,A:A,'Audit Raw data'!E:E,'Day wise agent'!F:F)</f>
        <v>0</v>
      </c>
      <c r="K2748" s="12" t="str">
        <f t="shared" si="42"/>
        <v xml:space="preserve"> </v>
      </c>
    </row>
    <row r="2749" spans="3:11" x14ac:dyDescent="0.35">
      <c r="C2749" s="32"/>
      <c r="F2749" s="32"/>
      <c r="G2749">
        <f>COUNTIFS('Audit Raw data'!J:J,A:A,'Audit Raw data'!E:E,F:F)</f>
        <v>0</v>
      </c>
      <c r="H2749" s="42" t="str">
        <f>IFERROR(SUMIFS('Audit Raw data'!BZ:BZ,'Audit Raw data'!J:J,A:A,'Audit Raw data'!E:E,F:F)/G2749,"-")</f>
        <v>-</v>
      </c>
      <c r="I2749">
        <f>COUNTIFS('Audit Raw data'!AM:AM,"Yes",'Audit Raw data'!J:J,A:A,'Audit Raw data'!E:E,'Day wise agent'!F:F)</f>
        <v>0</v>
      </c>
      <c r="J2749">
        <f>COUNTIFS('Audit Raw data'!AM:AM,"NO",'Audit Raw data'!J:J,A:A,'Audit Raw data'!E:E,'Day wise agent'!F:F)</f>
        <v>0</v>
      </c>
      <c r="K2749" s="12" t="str">
        <f t="shared" si="42"/>
        <v xml:space="preserve"> </v>
      </c>
    </row>
    <row r="2750" spans="3:11" x14ac:dyDescent="0.35">
      <c r="C2750" s="32"/>
      <c r="F2750" s="32"/>
      <c r="G2750">
        <f>COUNTIFS('Audit Raw data'!J:J,A:A,'Audit Raw data'!E:E,F:F)</f>
        <v>0</v>
      </c>
      <c r="H2750" s="42" t="str">
        <f>IFERROR(SUMIFS('Audit Raw data'!BZ:BZ,'Audit Raw data'!J:J,A:A,'Audit Raw data'!E:E,F:F)/G2750,"-")</f>
        <v>-</v>
      </c>
      <c r="I2750">
        <f>COUNTIFS('Audit Raw data'!AM:AM,"Yes",'Audit Raw data'!J:J,A:A,'Audit Raw data'!E:E,'Day wise agent'!F:F)</f>
        <v>0</v>
      </c>
      <c r="J2750">
        <f>COUNTIFS('Audit Raw data'!AM:AM,"NO",'Audit Raw data'!J:J,A:A,'Audit Raw data'!E:E,'Day wise agent'!F:F)</f>
        <v>0</v>
      </c>
      <c r="K2750" s="12" t="str">
        <f t="shared" si="42"/>
        <v xml:space="preserve"> </v>
      </c>
    </row>
    <row r="2751" spans="3:11" x14ac:dyDescent="0.35">
      <c r="C2751" s="32"/>
      <c r="F2751" s="32"/>
      <c r="G2751">
        <f>COUNTIFS('Audit Raw data'!J:J,A:A,'Audit Raw data'!E:E,F:F)</f>
        <v>0</v>
      </c>
      <c r="H2751" s="42" t="str">
        <f>IFERROR(SUMIFS('Audit Raw data'!BZ:BZ,'Audit Raw data'!J:J,A:A,'Audit Raw data'!E:E,F:F)/G2751,"-")</f>
        <v>-</v>
      </c>
      <c r="I2751">
        <f>COUNTIFS('Audit Raw data'!AM:AM,"Yes",'Audit Raw data'!J:J,A:A,'Audit Raw data'!E:E,'Day wise agent'!F:F)</f>
        <v>0</v>
      </c>
      <c r="J2751">
        <f>COUNTIFS('Audit Raw data'!AM:AM,"NO",'Audit Raw data'!J:J,A:A,'Audit Raw data'!E:E,'Day wise agent'!F:F)</f>
        <v>0</v>
      </c>
      <c r="K2751" s="12" t="str">
        <f t="shared" si="42"/>
        <v xml:space="preserve"> </v>
      </c>
    </row>
    <row r="2752" spans="3:11" x14ac:dyDescent="0.35">
      <c r="C2752" s="32"/>
      <c r="F2752" s="32"/>
      <c r="G2752">
        <f>COUNTIFS('Audit Raw data'!J:J,A:A,'Audit Raw data'!E:E,F:F)</f>
        <v>0</v>
      </c>
      <c r="H2752" s="42" t="str">
        <f>IFERROR(SUMIFS('Audit Raw data'!BZ:BZ,'Audit Raw data'!J:J,A:A,'Audit Raw data'!E:E,F:F)/G2752,"-")</f>
        <v>-</v>
      </c>
      <c r="I2752">
        <f>COUNTIFS('Audit Raw data'!AM:AM,"Yes",'Audit Raw data'!J:J,A:A,'Audit Raw data'!E:E,'Day wise agent'!F:F)</f>
        <v>0</v>
      </c>
      <c r="J2752">
        <f>COUNTIFS('Audit Raw data'!AM:AM,"NO",'Audit Raw data'!J:J,A:A,'Audit Raw data'!E:E,'Day wise agent'!F:F)</f>
        <v>0</v>
      </c>
      <c r="K2752" s="12" t="str">
        <f t="shared" si="42"/>
        <v xml:space="preserve"> </v>
      </c>
    </row>
    <row r="2753" spans="3:11" x14ac:dyDescent="0.35">
      <c r="C2753" s="32"/>
      <c r="F2753" s="32"/>
      <c r="G2753">
        <f>COUNTIFS('Audit Raw data'!J:J,A:A,'Audit Raw data'!E:E,F:F)</f>
        <v>0</v>
      </c>
      <c r="H2753" s="42" t="str">
        <f>IFERROR(SUMIFS('Audit Raw data'!BZ:BZ,'Audit Raw data'!J:J,A:A,'Audit Raw data'!E:E,F:F)/G2753,"-")</f>
        <v>-</v>
      </c>
      <c r="I2753">
        <f>COUNTIFS('Audit Raw data'!AM:AM,"Yes",'Audit Raw data'!J:J,A:A,'Audit Raw data'!E:E,'Day wise agent'!F:F)</f>
        <v>0</v>
      </c>
      <c r="J2753">
        <f>COUNTIFS('Audit Raw data'!AM:AM,"NO",'Audit Raw data'!J:J,A:A,'Audit Raw data'!E:E,'Day wise agent'!F:F)</f>
        <v>0</v>
      </c>
      <c r="K2753" s="12" t="str">
        <f t="shared" si="42"/>
        <v xml:space="preserve"> </v>
      </c>
    </row>
    <row r="2754" spans="3:11" x14ac:dyDescent="0.35">
      <c r="C2754" s="32"/>
      <c r="F2754" s="32"/>
      <c r="G2754">
        <f>COUNTIFS('Audit Raw data'!J:J,A:A,'Audit Raw data'!E:E,F:F)</f>
        <v>0</v>
      </c>
      <c r="H2754" s="42" t="str">
        <f>IFERROR(SUMIFS('Audit Raw data'!BZ:BZ,'Audit Raw data'!J:J,A:A,'Audit Raw data'!E:E,F:F)/G2754,"-")</f>
        <v>-</v>
      </c>
      <c r="I2754">
        <f>COUNTIFS('Audit Raw data'!AM:AM,"Yes",'Audit Raw data'!J:J,A:A,'Audit Raw data'!E:E,'Day wise agent'!F:F)</f>
        <v>0</v>
      </c>
      <c r="J2754">
        <f>COUNTIFS('Audit Raw data'!AM:AM,"NO",'Audit Raw data'!J:J,A:A,'Audit Raw data'!E:E,'Day wise agent'!F:F)</f>
        <v>0</v>
      </c>
      <c r="K2754" s="12" t="str">
        <f t="shared" si="42"/>
        <v xml:space="preserve"> </v>
      </c>
    </row>
    <row r="2755" spans="3:11" x14ac:dyDescent="0.35">
      <c r="C2755" s="32"/>
      <c r="F2755" s="32"/>
      <c r="G2755">
        <f>COUNTIFS('Audit Raw data'!J:J,A:A,'Audit Raw data'!E:E,F:F)</f>
        <v>0</v>
      </c>
      <c r="H2755" s="42" t="str">
        <f>IFERROR(SUMIFS('Audit Raw data'!BZ:BZ,'Audit Raw data'!J:J,A:A,'Audit Raw data'!E:E,F:F)/G2755,"-")</f>
        <v>-</v>
      </c>
      <c r="I2755">
        <f>COUNTIFS('Audit Raw data'!AM:AM,"Yes",'Audit Raw data'!J:J,A:A,'Audit Raw data'!E:E,'Day wise agent'!F:F)</f>
        <v>0</v>
      </c>
      <c r="J2755">
        <f>COUNTIFS('Audit Raw data'!AM:AM,"NO",'Audit Raw data'!J:J,A:A,'Audit Raw data'!E:E,'Day wise agent'!F:F)</f>
        <v>0</v>
      </c>
      <c r="K2755" s="12" t="str">
        <f t="shared" ref="K2755:K2818" si="43">IFERROR(I2755/G2755," ")</f>
        <v xml:space="preserve"> </v>
      </c>
    </row>
    <row r="2756" spans="3:11" x14ac:dyDescent="0.35">
      <c r="C2756" s="32"/>
      <c r="F2756" s="32"/>
      <c r="G2756">
        <f>COUNTIFS('Audit Raw data'!J:J,A:A,'Audit Raw data'!E:E,F:F)</f>
        <v>0</v>
      </c>
      <c r="H2756" s="42" t="str">
        <f>IFERROR(SUMIFS('Audit Raw data'!BZ:BZ,'Audit Raw data'!J:J,A:A,'Audit Raw data'!E:E,F:F)/G2756,"-")</f>
        <v>-</v>
      </c>
      <c r="I2756">
        <f>COUNTIFS('Audit Raw data'!AM:AM,"Yes",'Audit Raw data'!J:J,A:A,'Audit Raw data'!E:E,'Day wise agent'!F:F)</f>
        <v>0</v>
      </c>
      <c r="J2756">
        <f>COUNTIFS('Audit Raw data'!AM:AM,"NO",'Audit Raw data'!J:J,A:A,'Audit Raw data'!E:E,'Day wise agent'!F:F)</f>
        <v>0</v>
      </c>
      <c r="K2756" s="12" t="str">
        <f t="shared" si="43"/>
        <v xml:space="preserve"> </v>
      </c>
    </row>
    <row r="2757" spans="3:11" x14ac:dyDescent="0.35">
      <c r="C2757" s="32"/>
      <c r="F2757" s="32"/>
      <c r="G2757">
        <f>COUNTIFS('Audit Raw data'!J:J,A:A,'Audit Raw data'!E:E,F:F)</f>
        <v>0</v>
      </c>
      <c r="H2757" s="42" t="str">
        <f>IFERROR(SUMIFS('Audit Raw data'!BZ:BZ,'Audit Raw data'!J:J,A:A,'Audit Raw data'!E:E,F:F)/G2757,"-")</f>
        <v>-</v>
      </c>
      <c r="I2757">
        <f>COUNTIFS('Audit Raw data'!AM:AM,"Yes",'Audit Raw data'!J:J,A:A,'Audit Raw data'!E:E,'Day wise agent'!F:F)</f>
        <v>0</v>
      </c>
      <c r="J2757">
        <f>COUNTIFS('Audit Raw data'!AM:AM,"NO",'Audit Raw data'!J:J,A:A,'Audit Raw data'!E:E,'Day wise agent'!F:F)</f>
        <v>0</v>
      </c>
      <c r="K2757" s="12" t="str">
        <f t="shared" si="43"/>
        <v xml:space="preserve"> </v>
      </c>
    </row>
    <row r="2758" spans="3:11" x14ac:dyDescent="0.35">
      <c r="C2758" s="32"/>
      <c r="F2758" s="32"/>
      <c r="G2758">
        <f>COUNTIFS('Audit Raw data'!J:J,A:A,'Audit Raw data'!E:E,F:F)</f>
        <v>0</v>
      </c>
      <c r="H2758" s="42" t="str">
        <f>IFERROR(SUMIFS('Audit Raw data'!BZ:BZ,'Audit Raw data'!J:J,A:A,'Audit Raw data'!E:E,F:F)/G2758,"-")</f>
        <v>-</v>
      </c>
      <c r="I2758">
        <f>COUNTIFS('Audit Raw data'!AM:AM,"Yes",'Audit Raw data'!J:J,A:A,'Audit Raw data'!E:E,'Day wise agent'!F:F)</f>
        <v>0</v>
      </c>
      <c r="J2758">
        <f>COUNTIFS('Audit Raw data'!AM:AM,"NO",'Audit Raw data'!J:J,A:A,'Audit Raw data'!E:E,'Day wise agent'!F:F)</f>
        <v>0</v>
      </c>
      <c r="K2758" s="12" t="str">
        <f t="shared" si="43"/>
        <v xml:space="preserve"> </v>
      </c>
    </row>
    <row r="2759" spans="3:11" x14ac:dyDescent="0.35">
      <c r="C2759" s="32"/>
      <c r="F2759" s="32"/>
      <c r="G2759">
        <f>COUNTIFS('Audit Raw data'!J:J,A:A,'Audit Raw data'!E:E,F:F)</f>
        <v>0</v>
      </c>
      <c r="H2759" s="42" t="str">
        <f>IFERROR(SUMIFS('Audit Raw data'!BZ:BZ,'Audit Raw data'!J:J,A:A,'Audit Raw data'!E:E,F:F)/G2759,"-")</f>
        <v>-</v>
      </c>
      <c r="I2759">
        <f>COUNTIFS('Audit Raw data'!AM:AM,"Yes",'Audit Raw data'!J:J,A:A,'Audit Raw data'!E:E,'Day wise agent'!F:F)</f>
        <v>0</v>
      </c>
      <c r="J2759">
        <f>COUNTIFS('Audit Raw data'!AM:AM,"NO",'Audit Raw data'!J:J,A:A,'Audit Raw data'!E:E,'Day wise agent'!F:F)</f>
        <v>0</v>
      </c>
      <c r="K2759" s="12" t="str">
        <f t="shared" si="43"/>
        <v xml:space="preserve"> </v>
      </c>
    </row>
    <row r="2760" spans="3:11" x14ac:dyDescent="0.35">
      <c r="C2760" s="32"/>
      <c r="F2760" s="32"/>
      <c r="G2760">
        <f>COUNTIFS('Audit Raw data'!J:J,A:A,'Audit Raw data'!E:E,F:F)</f>
        <v>0</v>
      </c>
      <c r="H2760" s="42" t="str">
        <f>IFERROR(SUMIFS('Audit Raw data'!BZ:BZ,'Audit Raw data'!J:J,A:A,'Audit Raw data'!E:E,F:F)/G2760,"-")</f>
        <v>-</v>
      </c>
      <c r="I2760">
        <f>COUNTIFS('Audit Raw data'!AM:AM,"Yes",'Audit Raw data'!J:J,A:A,'Audit Raw data'!E:E,'Day wise agent'!F:F)</f>
        <v>0</v>
      </c>
      <c r="J2760">
        <f>COUNTIFS('Audit Raw data'!AM:AM,"NO",'Audit Raw data'!J:J,A:A,'Audit Raw data'!E:E,'Day wise agent'!F:F)</f>
        <v>0</v>
      </c>
      <c r="K2760" s="12" t="str">
        <f t="shared" si="43"/>
        <v xml:space="preserve"> </v>
      </c>
    </row>
    <row r="2761" spans="3:11" x14ac:dyDescent="0.35">
      <c r="C2761" s="32"/>
      <c r="F2761" s="32"/>
      <c r="G2761">
        <f>COUNTIFS('Audit Raw data'!J:J,A:A,'Audit Raw data'!E:E,F:F)</f>
        <v>0</v>
      </c>
      <c r="H2761" s="42" t="str">
        <f>IFERROR(SUMIFS('Audit Raw data'!BZ:BZ,'Audit Raw data'!J:J,A:A,'Audit Raw data'!E:E,F:F)/G2761,"-")</f>
        <v>-</v>
      </c>
      <c r="I2761">
        <f>COUNTIFS('Audit Raw data'!AM:AM,"Yes",'Audit Raw data'!J:J,A:A,'Audit Raw data'!E:E,'Day wise agent'!F:F)</f>
        <v>0</v>
      </c>
      <c r="J2761">
        <f>COUNTIFS('Audit Raw data'!AM:AM,"NO",'Audit Raw data'!J:J,A:A,'Audit Raw data'!E:E,'Day wise agent'!F:F)</f>
        <v>0</v>
      </c>
      <c r="K2761" s="12" t="str">
        <f t="shared" si="43"/>
        <v xml:space="preserve"> </v>
      </c>
    </row>
    <row r="2762" spans="3:11" x14ac:dyDescent="0.35">
      <c r="C2762" s="32"/>
      <c r="F2762" s="32"/>
      <c r="G2762">
        <f>COUNTIFS('Audit Raw data'!J:J,A:A,'Audit Raw data'!E:E,F:F)</f>
        <v>0</v>
      </c>
      <c r="H2762" s="42" t="str">
        <f>IFERROR(SUMIFS('Audit Raw data'!BZ:BZ,'Audit Raw data'!J:J,A:A,'Audit Raw data'!E:E,F:F)/G2762,"-")</f>
        <v>-</v>
      </c>
      <c r="I2762">
        <f>COUNTIFS('Audit Raw data'!AM:AM,"Yes",'Audit Raw data'!J:J,A:A,'Audit Raw data'!E:E,'Day wise agent'!F:F)</f>
        <v>0</v>
      </c>
      <c r="J2762">
        <f>COUNTIFS('Audit Raw data'!AM:AM,"NO",'Audit Raw data'!J:J,A:A,'Audit Raw data'!E:E,'Day wise agent'!F:F)</f>
        <v>0</v>
      </c>
      <c r="K2762" s="12" t="str">
        <f t="shared" si="43"/>
        <v xml:space="preserve"> </v>
      </c>
    </row>
    <row r="2763" spans="3:11" x14ac:dyDescent="0.35">
      <c r="C2763" s="32"/>
      <c r="F2763" s="32"/>
      <c r="G2763">
        <f>COUNTIFS('Audit Raw data'!J:J,A:A,'Audit Raw data'!E:E,F:F)</f>
        <v>0</v>
      </c>
      <c r="H2763" s="42" t="str">
        <f>IFERROR(SUMIFS('Audit Raw data'!BZ:BZ,'Audit Raw data'!J:J,A:A,'Audit Raw data'!E:E,F:F)/G2763,"-")</f>
        <v>-</v>
      </c>
      <c r="I2763">
        <f>COUNTIFS('Audit Raw data'!AM:AM,"Yes",'Audit Raw data'!J:J,A:A,'Audit Raw data'!E:E,'Day wise agent'!F:F)</f>
        <v>0</v>
      </c>
      <c r="J2763">
        <f>COUNTIFS('Audit Raw data'!AM:AM,"NO",'Audit Raw data'!J:J,A:A,'Audit Raw data'!E:E,'Day wise agent'!F:F)</f>
        <v>0</v>
      </c>
      <c r="K2763" s="12" t="str">
        <f t="shared" si="43"/>
        <v xml:space="preserve"> </v>
      </c>
    </row>
    <row r="2764" spans="3:11" x14ac:dyDescent="0.35">
      <c r="C2764" s="32"/>
      <c r="F2764" s="32"/>
      <c r="G2764">
        <f>COUNTIFS('Audit Raw data'!J:J,A:A,'Audit Raw data'!E:E,F:F)</f>
        <v>0</v>
      </c>
      <c r="H2764" s="42" t="str">
        <f>IFERROR(SUMIFS('Audit Raw data'!BZ:BZ,'Audit Raw data'!J:J,A:A,'Audit Raw data'!E:E,F:F)/G2764,"-")</f>
        <v>-</v>
      </c>
      <c r="I2764">
        <f>COUNTIFS('Audit Raw data'!AM:AM,"Yes",'Audit Raw data'!J:J,A:A,'Audit Raw data'!E:E,'Day wise agent'!F:F)</f>
        <v>0</v>
      </c>
      <c r="J2764">
        <f>COUNTIFS('Audit Raw data'!AM:AM,"NO",'Audit Raw data'!J:J,A:A,'Audit Raw data'!E:E,'Day wise agent'!F:F)</f>
        <v>0</v>
      </c>
      <c r="K2764" s="12" t="str">
        <f t="shared" si="43"/>
        <v xml:space="preserve"> </v>
      </c>
    </row>
    <row r="2765" spans="3:11" x14ac:dyDescent="0.35">
      <c r="C2765" s="32"/>
      <c r="F2765" s="32"/>
      <c r="G2765">
        <f>COUNTIFS('Audit Raw data'!J:J,A:A,'Audit Raw data'!E:E,F:F)</f>
        <v>0</v>
      </c>
      <c r="H2765" s="42" t="str">
        <f>IFERROR(SUMIFS('Audit Raw data'!BZ:BZ,'Audit Raw data'!J:J,A:A,'Audit Raw data'!E:E,F:F)/G2765,"-")</f>
        <v>-</v>
      </c>
      <c r="I2765">
        <f>COUNTIFS('Audit Raw data'!AM:AM,"Yes",'Audit Raw data'!J:J,A:A,'Audit Raw data'!E:E,'Day wise agent'!F:F)</f>
        <v>0</v>
      </c>
      <c r="J2765">
        <f>COUNTIFS('Audit Raw data'!AM:AM,"NO",'Audit Raw data'!J:J,A:A,'Audit Raw data'!E:E,'Day wise agent'!F:F)</f>
        <v>0</v>
      </c>
      <c r="K2765" s="12" t="str">
        <f t="shared" si="43"/>
        <v xml:space="preserve"> </v>
      </c>
    </row>
    <row r="2766" spans="3:11" x14ac:dyDescent="0.35">
      <c r="C2766" s="32"/>
      <c r="F2766" s="32"/>
      <c r="G2766">
        <f>COUNTIFS('Audit Raw data'!J:J,A:A,'Audit Raw data'!E:E,F:F)</f>
        <v>0</v>
      </c>
      <c r="H2766" s="42" t="str">
        <f>IFERROR(SUMIFS('Audit Raw data'!BZ:BZ,'Audit Raw data'!J:J,A:A,'Audit Raw data'!E:E,F:F)/G2766,"-")</f>
        <v>-</v>
      </c>
      <c r="I2766">
        <f>COUNTIFS('Audit Raw data'!AM:AM,"Yes",'Audit Raw data'!J:J,A:A,'Audit Raw data'!E:E,'Day wise agent'!F:F)</f>
        <v>0</v>
      </c>
      <c r="J2766">
        <f>COUNTIFS('Audit Raw data'!AM:AM,"NO",'Audit Raw data'!J:J,A:A,'Audit Raw data'!E:E,'Day wise agent'!F:F)</f>
        <v>0</v>
      </c>
      <c r="K2766" s="12" t="str">
        <f t="shared" si="43"/>
        <v xml:space="preserve"> </v>
      </c>
    </row>
    <row r="2767" spans="3:11" x14ac:dyDescent="0.35">
      <c r="C2767" s="32"/>
      <c r="F2767" s="32"/>
      <c r="G2767">
        <f>COUNTIFS('Audit Raw data'!J:J,A:A,'Audit Raw data'!E:E,F:F)</f>
        <v>0</v>
      </c>
      <c r="H2767" s="42" t="str">
        <f>IFERROR(SUMIFS('Audit Raw data'!BZ:BZ,'Audit Raw data'!J:J,A:A,'Audit Raw data'!E:E,F:F)/G2767,"-")</f>
        <v>-</v>
      </c>
      <c r="I2767">
        <f>COUNTIFS('Audit Raw data'!AM:AM,"Yes",'Audit Raw data'!J:J,A:A,'Audit Raw data'!E:E,'Day wise agent'!F:F)</f>
        <v>0</v>
      </c>
      <c r="J2767">
        <f>COUNTIFS('Audit Raw data'!AM:AM,"NO",'Audit Raw data'!J:J,A:A,'Audit Raw data'!E:E,'Day wise agent'!F:F)</f>
        <v>0</v>
      </c>
      <c r="K2767" s="12" t="str">
        <f t="shared" si="43"/>
        <v xml:space="preserve"> </v>
      </c>
    </row>
    <row r="2768" spans="3:11" x14ac:dyDescent="0.35">
      <c r="C2768" s="32"/>
      <c r="F2768" s="32"/>
      <c r="G2768">
        <f>COUNTIFS('Audit Raw data'!J:J,A:A,'Audit Raw data'!E:E,F:F)</f>
        <v>0</v>
      </c>
      <c r="H2768" s="42" t="str">
        <f>IFERROR(SUMIFS('Audit Raw data'!BZ:BZ,'Audit Raw data'!J:J,A:A,'Audit Raw data'!E:E,F:F)/G2768,"-")</f>
        <v>-</v>
      </c>
      <c r="I2768">
        <f>COUNTIFS('Audit Raw data'!AM:AM,"Yes",'Audit Raw data'!J:J,A:A,'Audit Raw data'!E:E,'Day wise agent'!F:F)</f>
        <v>0</v>
      </c>
      <c r="J2768">
        <f>COUNTIFS('Audit Raw data'!AM:AM,"NO",'Audit Raw data'!J:J,A:A,'Audit Raw data'!E:E,'Day wise agent'!F:F)</f>
        <v>0</v>
      </c>
      <c r="K2768" s="12" t="str">
        <f t="shared" si="43"/>
        <v xml:space="preserve"> </v>
      </c>
    </row>
    <row r="2769" spans="3:11" x14ac:dyDescent="0.35">
      <c r="C2769" s="32"/>
      <c r="F2769" s="32"/>
      <c r="G2769">
        <f>COUNTIFS('Audit Raw data'!J:J,A:A,'Audit Raw data'!E:E,F:F)</f>
        <v>0</v>
      </c>
      <c r="H2769" s="42" t="str">
        <f>IFERROR(SUMIFS('Audit Raw data'!BZ:BZ,'Audit Raw data'!J:J,A:A,'Audit Raw data'!E:E,F:F)/G2769,"-")</f>
        <v>-</v>
      </c>
      <c r="I2769">
        <f>COUNTIFS('Audit Raw data'!AM:AM,"Yes",'Audit Raw data'!J:J,A:A,'Audit Raw data'!E:E,'Day wise agent'!F:F)</f>
        <v>0</v>
      </c>
      <c r="J2769">
        <f>COUNTIFS('Audit Raw data'!AM:AM,"NO",'Audit Raw data'!J:J,A:A,'Audit Raw data'!E:E,'Day wise agent'!F:F)</f>
        <v>0</v>
      </c>
      <c r="K2769" s="12" t="str">
        <f t="shared" si="43"/>
        <v xml:space="preserve"> </v>
      </c>
    </row>
    <row r="2770" spans="3:11" x14ac:dyDescent="0.35">
      <c r="C2770" s="32"/>
      <c r="F2770" s="32"/>
      <c r="G2770">
        <f>COUNTIFS('Audit Raw data'!J:J,A:A,'Audit Raw data'!E:E,F:F)</f>
        <v>0</v>
      </c>
      <c r="H2770" s="42" t="str">
        <f>IFERROR(SUMIFS('Audit Raw data'!BZ:BZ,'Audit Raw data'!J:J,A:A,'Audit Raw data'!E:E,F:F)/G2770,"-")</f>
        <v>-</v>
      </c>
      <c r="I2770">
        <f>COUNTIFS('Audit Raw data'!AM:AM,"Yes",'Audit Raw data'!J:J,A:A,'Audit Raw data'!E:E,'Day wise agent'!F:F)</f>
        <v>0</v>
      </c>
      <c r="J2770">
        <f>COUNTIFS('Audit Raw data'!AM:AM,"NO",'Audit Raw data'!J:J,A:A,'Audit Raw data'!E:E,'Day wise agent'!F:F)</f>
        <v>0</v>
      </c>
      <c r="K2770" s="12" t="str">
        <f t="shared" si="43"/>
        <v xml:space="preserve"> </v>
      </c>
    </row>
    <row r="2771" spans="3:11" x14ac:dyDescent="0.35">
      <c r="C2771" s="32"/>
      <c r="F2771" s="32"/>
      <c r="G2771">
        <f>COUNTIFS('Audit Raw data'!J:J,A:A,'Audit Raw data'!E:E,F:F)</f>
        <v>0</v>
      </c>
      <c r="H2771" s="42" t="str">
        <f>IFERROR(SUMIFS('Audit Raw data'!BZ:BZ,'Audit Raw data'!J:J,A:A,'Audit Raw data'!E:E,F:F)/G2771,"-")</f>
        <v>-</v>
      </c>
      <c r="I2771">
        <f>COUNTIFS('Audit Raw data'!AM:AM,"Yes",'Audit Raw data'!J:J,A:A,'Audit Raw data'!E:E,'Day wise agent'!F:F)</f>
        <v>0</v>
      </c>
      <c r="J2771">
        <f>COUNTIFS('Audit Raw data'!AM:AM,"NO",'Audit Raw data'!J:J,A:A,'Audit Raw data'!E:E,'Day wise agent'!F:F)</f>
        <v>0</v>
      </c>
      <c r="K2771" s="12" t="str">
        <f t="shared" si="43"/>
        <v xml:space="preserve"> </v>
      </c>
    </row>
    <row r="2772" spans="3:11" x14ac:dyDescent="0.35">
      <c r="C2772" s="32"/>
      <c r="F2772" s="32"/>
      <c r="G2772">
        <f>COUNTIFS('Audit Raw data'!J:J,A:A,'Audit Raw data'!E:E,F:F)</f>
        <v>0</v>
      </c>
      <c r="H2772" s="42" t="str">
        <f>IFERROR(SUMIFS('Audit Raw data'!BZ:BZ,'Audit Raw data'!J:J,A:A,'Audit Raw data'!E:E,F:F)/G2772,"-")</f>
        <v>-</v>
      </c>
      <c r="I2772">
        <f>COUNTIFS('Audit Raw data'!AM:AM,"Yes",'Audit Raw data'!J:J,A:A,'Audit Raw data'!E:E,'Day wise agent'!F:F)</f>
        <v>0</v>
      </c>
      <c r="J2772">
        <f>COUNTIFS('Audit Raw data'!AM:AM,"NO",'Audit Raw data'!J:J,A:A,'Audit Raw data'!E:E,'Day wise agent'!F:F)</f>
        <v>0</v>
      </c>
      <c r="K2772" s="12" t="str">
        <f t="shared" si="43"/>
        <v xml:space="preserve"> </v>
      </c>
    </row>
    <row r="2773" spans="3:11" x14ac:dyDescent="0.35">
      <c r="C2773" s="32"/>
      <c r="F2773" s="32"/>
      <c r="G2773">
        <f>COUNTIFS('Audit Raw data'!J:J,A:A,'Audit Raw data'!E:E,F:F)</f>
        <v>0</v>
      </c>
      <c r="H2773" s="42" t="str">
        <f>IFERROR(SUMIFS('Audit Raw data'!BZ:BZ,'Audit Raw data'!J:J,A:A,'Audit Raw data'!E:E,F:F)/G2773,"-")</f>
        <v>-</v>
      </c>
      <c r="I2773">
        <f>COUNTIFS('Audit Raw data'!AM:AM,"Yes",'Audit Raw data'!J:J,A:A,'Audit Raw data'!E:E,'Day wise agent'!F:F)</f>
        <v>0</v>
      </c>
      <c r="J2773">
        <f>COUNTIFS('Audit Raw data'!AM:AM,"NO",'Audit Raw data'!J:J,A:A,'Audit Raw data'!E:E,'Day wise agent'!F:F)</f>
        <v>0</v>
      </c>
      <c r="K2773" s="12" t="str">
        <f t="shared" si="43"/>
        <v xml:space="preserve"> </v>
      </c>
    </row>
    <row r="2774" spans="3:11" x14ac:dyDescent="0.35">
      <c r="C2774" s="32"/>
      <c r="F2774" s="32"/>
      <c r="G2774">
        <f>COUNTIFS('Audit Raw data'!J:J,A:A,'Audit Raw data'!E:E,F:F)</f>
        <v>0</v>
      </c>
      <c r="H2774" s="42" t="str">
        <f>IFERROR(SUMIFS('Audit Raw data'!BZ:BZ,'Audit Raw data'!J:J,A:A,'Audit Raw data'!E:E,F:F)/G2774,"-")</f>
        <v>-</v>
      </c>
      <c r="I2774">
        <f>COUNTIFS('Audit Raw data'!AM:AM,"Yes",'Audit Raw data'!J:J,A:A,'Audit Raw data'!E:E,'Day wise agent'!F:F)</f>
        <v>0</v>
      </c>
      <c r="J2774">
        <f>COUNTIFS('Audit Raw data'!AM:AM,"NO",'Audit Raw data'!J:J,A:A,'Audit Raw data'!E:E,'Day wise agent'!F:F)</f>
        <v>0</v>
      </c>
      <c r="K2774" s="12" t="str">
        <f t="shared" si="43"/>
        <v xml:space="preserve"> </v>
      </c>
    </row>
    <row r="2775" spans="3:11" x14ac:dyDescent="0.35">
      <c r="C2775" s="32"/>
      <c r="F2775" s="32"/>
      <c r="G2775">
        <f>COUNTIFS('Audit Raw data'!J:J,A:A,'Audit Raw data'!E:E,F:F)</f>
        <v>0</v>
      </c>
      <c r="H2775" s="42" t="str">
        <f>IFERROR(SUMIFS('Audit Raw data'!BZ:BZ,'Audit Raw data'!J:J,A:A,'Audit Raw data'!E:E,F:F)/G2775,"-")</f>
        <v>-</v>
      </c>
      <c r="I2775">
        <f>COUNTIFS('Audit Raw data'!AM:AM,"Yes",'Audit Raw data'!J:J,A:A,'Audit Raw data'!E:E,'Day wise agent'!F:F)</f>
        <v>0</v>
      </c>
      <c r="J2775">
        <f>COUNTIFS('Audit Raw data'!AM:AM,"NO",'Audit Raw data'!J:J,A:A,'Audit Raw data'!E:E,'Day wise agent'!F:F)</f>
        <v>0</v>
      </c>
      <c r="K2775" s="12" t="str">
        <f t="shared" si="43"/>
        <v xml:space="preserve"> </v>
      </c>
    </row>
    <row r="2776" spans="3:11" x14ac:dyDescent="0.35">
      <c r="C2776" s="32"/>
      <c r="F2776" s="32"/>
      <c r="G2776">
        <f>COUNTIFS('Audit Raw data'!J:J,A:A,'Audit Raw data'!E:E,F:F)</f>
        <v>0</v>
      </c>
      <c r="H2776" s="42" t="str">
        <f>IFERROR(SUMIFS('Audit Raw data'!BZ:BZ,'Audit Raw data'!J:J,A:A,'Audit Raw data'!E:E,F:F)/G2776,"-")</f>
        <v>-</v>
      </c>
      <c r="I2776">
        <f>COUNTIFS('Audit Raw data'!AM:AM,"Yes",'Audit Raw data'!J:J,A:A,'Audit Raw data'!E:E,'Day wise agent'!F:F)</f>
        <v>0</v>
      </c>
      <c r="J2776">
        <f>COUNTIFS('Audit Raw data'!AM:AM,"NO",'Audit Raw data'!J:J,A:A,'Audit Raw data'!E:E,'Day wise agent'!F:F)</f>
        <v>0</v>
      </c>
      <c r="K2776" s="12" t="str">
        <f t="shared" si="43"/>
        <v xml:space="preserve"> </v>
      </c>
    </row>
    <row r="2777" spans="3:11" x14ac:dyDescent="0.35">
      <c r="C2777" s="32"/>
      <c r="F2777" s="32"/>
      <c r="G2777">
        <f>COUNTIFS('Audit Raw data'!J:J,A:A,'Audit Raw data'!E:E,F:F)</f>
        <v>0</v>
      </c>
      <c r="H2777" s="42" t="str">
        <f>IFERROR(SUMIFS('Audit Raw data'!BZ:BZ,'Audit Raw data'!J:J,A:A,'Audit Raw data'!E:E,F:F)/G2777,"-")</f>
        <v>-</v>
      </c>
      <c r="I2777">
        <f>COUNTIFS('Audit Raw data'!AM:AM,"Yes",'Audit Raw data'!J:J,A:A,'Audit Raw data'!E:E,'Day wise agent'!F:F)</f>
        <v>0</v>
      </c>
      <c r="J2777">
        <f>COUNTIFS('Audit Raw data'!AM:AM,"NO",'Audit Raw data'!J:J,A:A,'Audit Raw data'!E:E,'Day wise agent'!F:F)</f>
        <v>0</v>
      </c>
      <c r="K2777" s="12" t="str">
        <f t="shared" si="43"/>
        <v xml:space="preserve"> </v>
      </c>
    </row>
    <row r="2778" spans="3:11" x14ac:dyDescent="0.35">
      <c r="C2778" s="32"/>
      <c r="F2778" s="32"/>
      <c r="G2778">
        <f>COUNTIFS('Audit Raw data'!J:J,A:A,'Audit Raw data'!E:E,F:F)</f>
        <v>0</v>
      </c>
      <c r="H2778" s="42" t="str">
        <f>IFERROR(SUMIFS('Audit Raw data'!BZ:BZ,'Audit Raw data'!J:J,A:A,'Audit Raw data'!E:E,F:F)/G2778,"-")</f>
        <v>-</v>
      </c>
      <c r="I2778">
        <f>COUNTIFS('Audit Raw data'!AM:AM,"Yes",'Audit Raw data'!J:J,A:A,'Audit Raw data'!E:E,'Day wise agent'!F:F)</f>
        <v>0</v>
      </c>
      <c r="J2778">
        <f>COUNTIFS('Audit Raw data'!AM:AM,"NO",'Audit Raw data'!J:J,A:A,'Audit Raw data'!E:E,'Day wise agent'!F:F)</f>
        <v>0</v>
      </c>
      <c r="K2778" s="12" t="str">
        <f t="shared" si="43"/>
        <v xml:space="preserve"> </v>
      </c>
    </row>
    <row r="2779" spans="3:11" x14ac:dyDescent="0.35">
      <c r="C2779" s="32"/>
      <c r="F2779" s="32"/>
      <c r="G2779">
        <f>COUNTIFS('Audit Raw data'!J:J,A:A,'Audit Raw data'!E:E,F:F)</f>
        <v>0</v>
      </c>
      <c r="H2779" s="42" t="str">
        <f>IFERROR(SUMIFS('Audit Raw data'!BZ:BZ,'Audit Raw data'!J:J,A:A,'Audit Raw data'!E:E,F:F)/G2779,"-")</f>
        <v>-</v>
      </c>
      <c r="I2779">
        <f>COUNTIFS('Audit Raw data'!AM:AM,"Yes",'Audit Raw data'!J:J,A:A,'Audit Raw data'!E:E,'Day wise agent'!F:F)</f>
        <v>0</v>
      </c>
      <c r="J2779">
        <f>COUNTIFS('Audit Raw data'!AM:AM,"NO",'Audit Raw data'!J:J,A:A,'Audit Raw data'!E:E,'Day wise agent'!F:F)</f>
        <v>0</v>
      </c>
      <c r="K2779" s="12" t="str">
        <f t="shared" si="43"/>
        <v xml:space="preserve"> </v>
      </c>
    </row>
    <row r="2780" spans="3:11" x14ac:dyDescent="0.35">
      <c r="C2780" s="32"/>
      <c r="F2780" s="32"/>
      <c r="G2780">
        <f>COUNTIFS('Audit Raw data'!J:J,A:A,'Audit Raw data'!E:E,F:F)</f>
        <v>0</v>
      </c>
      <c r="H2780" s="42" t="str">
        <f>IFERROR(SUMIFS('Audit Raw data'!BZ:BZ,'Audit Raw data'!J:J,A:A,'Audit Raw data'!E:E,F:F)/G2780,"-")</f>
        <v>-</v>
      </c>
      <c r="I2780">
        <f>COUNTIFS('Audit Raw data'!AM:AM,"Yes",'Audit Raw data'!J:J,A:A,'Audit Raw data'!E:E,'Day wise agent'!F:F)</f>
        <v>0</v>
      </c>
      <c r="J2780">
        <f>COUNTIFS('Audit Raw data'!AM:AM,"NO",'Audit Raw data'!J:J,A:A,'Audit Raw data'!E:E,'Day wise agent'!F:F)</f>
        <v>0</v>
      </c>
      <c r="K2780" s="12" t="str">
        <f t="shared" si="43"/>
        <v xml:space="preserve"> </v>
      </c>
    </row>
    <row r="2781" spans="3:11" x14ac:dyDescent="0.35">
      <c r="C2781" s="32"/>
      <c r="F2781" s="32"/>
      <c r="G2781">
        <f>COUNTIFS('Audit Raw data'!J:J,A:A,'Audit Raw data'!E:E,F:F)</f>
        <v>0</v>
      </c>
      <c r="H2781" s="42" t="str">
        <f>IFERROR(SUMIFS('Audit Raw data'!BZ:BZ,'Audit Raw data'!J:J,A:A,'Audit Raw data'!E:E,F:F)/G2781,"-")</f>
        <v>-</v>
      </c>
      <c r="I2781">
        <f>COUNTIFS('Audit Raw data'!AM:AM,"Yes",'Audit Raw data'!J:J,A:A,'Audit Raw data'!E:E,'Day wise agent'!F:F)</f>
        <v>0</v>
      </c>
      <c r="J2781">
        <f>COUNTIFS('Audit Raw data'!AM:AM,"NO",'Audit Raw data'!J:J,A:A,'Audit Raw data'!E:E,'Day wise agent'!F:F)</f>
        <v>0</v>
      </c>
      <c r="K2781" s="12" t="str">
        <f t="shared" si="43"/>
        <v xml:space="preserve"> </v>
      </c>
    </row>
    <row r="2782" spans="3:11" x14ac:dyDescent="0.35">
      <c r="C2782" s="32"/>
      <c r="F2782" s="32"/>
      <c r="G2782">
        <f>COUNTIFS('Audit Raw data'!J:J,A:A,'Audit Raw data'!E:E,F:F)</f>
        <v>0</v>
      </c>
      <c r="H2782" s="42" t="str">
        <f>IFERROR(SUMIFS('Audit Raw data'!BZ:BZ,'Audit Raw data'!J:J,A:A,'Audit Raw data'!E:E,F:F)/G2782,"-")</f>
        <v>-</v>
      </c>
      <c r="I2782">
        <f>COUNTIFS('Audit Raw data'!AM:AM,"Yes",'Audit Raw data'!J:J,A:A,'Audit Raw data'!E:E,'Day wise agent'!F:F)</f>
        <v>0</v>
      </c>
      <c r="J2782">
        <f>COUNTIFS('Audit Raw data'!AM:AM,"NO",'Audit Raw data'!J:J,A:A,'Audit Raw data'!E:E,'Day wise agent'!F:F)</f>
        <v>0</v>
      </c>
      <c r="K2782" s="12" t="str">
        <f t="shared" si="43"/>
        <v xml:space="preserve"> </v>
      </c>
    </row>
    <row r="2783" spans="3:11" x14ac:dyDescent="0.35">
      <c r="C2783" s="32"/>
      <c r="F2783" s="32"/>
      <c r="G2783">
        <f>COUNTIFS('Audit Raw data'!J:J,A:A,'Audit Raw data'!E:E,F:F)</f>
        <v>0</v>
      </c>
      <c r="H2783" s="42" t="str">
        <f>IFERROR(SUMIFS('Audit Raw data'!BZ:BZ,'Audit Raw data'!J:J,A:A,'Audit Raw data'!E:E,F:F)/G2783,"-")</f>
        <v>-</v>
      </c>
      <c r="I2783">
        <f>COUNTIFS('Audit Raw data'!AM:AM,"Yes",'Audit Raw data'!J:J,A:A,'Audit Raw data'!E:E,'Day wise agent'!F:F)</f>
        <v>0</v>
      </c>
      <c r="J2783">
        <f>COUNTIFS('Audit Raw data'!AM:AM,"NO",'Audit Raw data'!J:J,A:A,'Audit Raw data'!E:E,'Day wise agent'!F:F)</f>
        <v>0</v>
      </c>
      <c r="K2783" s="12" t="str">
        <f t="shared" si="43"/>
        <v xml:space="preserve"> </v>
      </c>
    </row>
    <row r="2784" spans="3:11" x14ac:dyDescent="0.35">
      <c r="C2784" s="32"/>
      <c r="F2784" s="32"/>
      <c r="G2784">
        <f>COUNTIFS('Audit Raw data'!J:J,A:A,'Audit Raw data'!E:E,F:F)</f>
        <v>0</v>
      </c>
      <c r="H2784" s="42" t="str">
        <f>IFERROR(SUMIFS('Audit Raw data'!BZ:BZ,'Audit Raw data'!J:J,A:A,'Audit Raw data'!E:E,F:F)/G2784,"-")</f>
        <v>-</v>
      </c>
      <c r="I2784">
        <f>COUNTIFS('Audit Raw data'!AM:AM,"Yes",'Audit Raw data'!J:J,A:A,'Audit Raw data'!E:E,'Day wise agent'!F:F)</f>
        <v>0</v>
      </c>
      <c r="J2784">
        <f>COUNTIFS('Audit Raw data'!AM:AM,"NO",'Audit Raw data'!J:J,A:A,'Audit Raw data'!E:E,'Day wise agent'!F:F)</f>
        <v>0</v>
      </c>
      <c r="K2784" s="12" t="str">
        <f t="shared" si="43"/>
        <v xml:space="preserve"> </v>
      </c>
    </row>
    <row r="2785" spans="3:11" x14ac:dyDescent="0.35">
      <c r="C2785" s="32"/>
      <c r="F2785" s="32"/>
      <c r="G2785">
        <f>COUNTIFS('Audit Raw data'!J:J,A:A,'Audit Raw data'!E:E,F:F)</f>
        <v>0</v>
      </c>
      <c r="H2785" s="42" t="str">
        <f>IFERROR(SUMIFS('Audit Raw data'!BZ:BZ,'Audit Raw data'!J:J,A:A,'Audit Raw data'!E:E,F:F)/G2785,"-")</f>
        <v>-</v>
      </c>
      <c r="I2785">
        <f>COUNTIFS('Audit Raw data'!AM:AM,"Yes",'Audit Raw data'!J:J,A:A,'Audit Raw data'!E:E,'Day wise agent'!F:F)</f>
        <v>0</v>
      </c>
      <c r="J2785">
        <f>COUNTIFS('Audit Raw data'!AM:AM,"NO",'Audit Raw data'!J:J,A:A,'Audit Raw data'!E:E,'Day wise agent'!F:F)</f>
        <v>0</v>
      </c>
      <c r="K2785" s="12" t="str">
        <f t="shared" si="43"/>
        <v xml:space="preserve"> </v>
      </c>
    </row>
    <row r="2786" spans="3:11" x14ac:dyDescent="0.35">
      <c r="C2786" s="32"/>
      <c r="F2786" s="32"/>
      <c r="G2786">
        <f>COUNTIFS('Audit Raw data'!J:J,A:A,'Audit Raw data'!E:E,F:F)</f>
        <v>0</v>
      </c>
      <c r="H2786" s="42" t="str">
        <f>IFERROR(SUMIFS('Audit Raw data'!BZ:BZ,'Audit Raw data'!J:J,A:A,'Audit Raw data'!E:E,F:F)/G2786,"-")</f>
        <v>-</v>
      </c>
      <c r="I2786">
        <f>COUNTIFS('Audit Raw data'!AM:AM,"Yes",'Audit Raw data'!J:J,A:A,'Audit Raw data'!E:E,'Day wise agent'!F:F)</f>
        <v>0</v>
      </c>
      <c r="J2786">
        <f>COUNTIFS('Audit Raw data'!AM:AM,"NO",'Audit Raw data'!J:J,A:A,'Audit Raw data'!E:E,'Day wise agent'!F:F)</f>
        <v>0</v>
      </c>
      <c r="K2786" s="12" t="str">
        <f t="shared" si="43"/>
        <v xml:space="preserve"> </v>
      </c>
    </row>
    <row r="2787" spans="3:11" x14ac:dyDescent="0.35">
      <c r="C2787" s="32"/>
      <c r="F2787" s="32"/>
      <c r="G2787">
        <f>COUNTIFS('Audit Raw data'!J:J,A:A,'Audit Raw data'!E:E,F:F)</f>
        <v>0</v>
      </c>
      <c r="H2787" s="42" t="str">
        <f>IFERROR(SUMIFS('Audit Raw data'!BZ:BZ,'Audit Raw data'!J:J,A:A,'Audit Raw data'!E:E,F:F)/G2787,"-")</f>
        <v>-</v>
      </c>
      <c r="I2787">
        <f>COUNTIFS('Audit Raw data'!AM:AM,"Yes",'Audit Raw data'!J:J,A:A,'Audit Raw data'!E:E,'Day wise agent'!F:F)</f>
        <v>0</v>
      </c>
      <c r="J2787">
        <f>COUNTIFS('Audit Raw data'!AM:AM,"NO",'Audit Raw data'!J:J,A:A,'Audit Raw data'!E:E,'Day wise agent'!F:F)</f>
        <v>0</v>
      </c>
      <c r="K2787" s="12" t="str">
        <f t="shared" si="43"/>
        <v xml:space="preserve"> </v>
      </c>
    </row>
    <row r="2788" spans="3:11" x14ac:dyDescent="0.35">
      <c r="C2788" s="32"/>
      <c r="F2788" s="32"/>
      <c r="G2788">
        <f>COUNTIFS('Audit Raw data'!J:J,A:A,'Audit Raw data'!E:E,F:F)</f>
        <v>0</v>
      </c>
      <c r="H2788" s="42" t="str">
        <f>IFERROR(SUMIFS('Audit Raw data'!BZ:BZ,'Audit Raw data'!J:J,A:A,'Audit Raw data'!E:E,F:F)/G2788,"-")</f>
        <v>-</v>
      </c>
      <c r="I2788">
        <f>COUNTIFS('Audit Raw data'!AM:AM,"Yes",'Audit Raw data'!J:J,A:A,'Audit Raw data'!E:E,'Day wise agent'!F:F)</f>
        <v>0</v>
      </c>
      <c r="J2788">
        <f>COUNTIFS('Audit Raw data'!AM:AM,"NO",'Audit Raw data'!J:J,A:A,'Audit Raw data'!E:E,'Day wise agent'!F:F)</f>
        <v>0</v>
      </c>
      <c r="K2788" s="12" t="str">
        <f t="shared" si="43"/>
        <v xml:space="preserve"> </v>
      </c>
    </row>
    <row r="2789" spans="3:11" x14ac:dyDescent="0.35">
      <c r="C2789" s="32"/>
      <c r="F2789" s="32"/>
      <c r="G2789">
        <f>COUNTIFS('Audit Raw data'!J:J,A:A,'Audit Raw data'!E:E,F:F)</f>
        <v>0</v>
      </c>
      <c r="H2789" s="42" t="str">
        <f>IFERROR(SUMIFS('Audit Raw data'!BZ:BZ,'Audit Raw data'!J:J,A:A,'Audit Raw data'!E:E,F:F)/G2789,"-")</f>
        <v>-</v>
      </c>
      <c r="I2789">
        <f>COUNTIFS('Audit Raw data'!AM:AM,"Yes",'Audit Raw data'!J:J,A:A,'Audit Raw data'!E:E,'Day wise agent'!F:F)</f>
        <v>0</v>
      </c>
      <c r="J2789">
        <f>COUNTIFS('Audit Raw data'!AM:AM,"NO",'Audit Raw data'!J:J,A:A,'Audit Raw data'!E:E,'Day wise agent'!F:F)</f>
        <v>0</v>
      </c>
      <c r="K2789" s="12" t="str">
        <f t="shared" si="43"/>
        <v xml:space="preserve"> </v>
      </c>
    </row>
    <row r="2790" spans="3:11" x14ac:dyDescent="0.35">
      <c r="C2790" s="32"/>
      <c r="F2790" s="32"/>
      <c r="G2790">
        <f>COUNTIFS('Audit Raw data'!J:J,A:A,'Audit Raw data'!E:E,F:F)</f>
        <v>0</v>
      </c>
      <c r="H2790" s="42" t="str">
        <f>IFERROR(SUMIFS('Audit Raw data'!BZ:BZ,'Audit Raw data'!J:J,A:A,'Audit Raw data'!E:E,F:F)/G2790,"-")</f>
        <v>-</v>
      </c>
      <c r="I2790">
        <f>COUNTIFS('Audit Raw data'!AM:AM,"Yes",'Audit Raw data'!J:J,A:A,'Audit Raw data'!E:E,'Day wise agent'!F:F)</f>
        <v>0</v>
      </c>
      <c r="J2790">
        <f>COUNTIFS('Audit Raw data'!AM:AM,"NO",'Audit Raw data'!J:J,A:A,'Audit Raw data'!E:E,'Day wise agent'!F:F)</f>
        <v>0</v>
      </c>
      <c r="K2790" s="12" t="str">
        <f t="shared" si="43"/>
        <v xml:space="preserve"> </v>
      </c>
    </row>
    <row r="2791" spans="3:11" x14ac:dyDescent="0.35">
      <c r="C2791" s="32"/>
      <c r="F2791" s="32"/>
      <c r="G2791">
        <f>COUNTIFS('Audit Raw data'!J:J,A:A,'Audit Raw data'!E:E,F:F)</f>
        <v>0</v>
      </c>
      <c r="H2791" s="42" t="str">
        <f>IFERROR(SUMIFS('Audit Raw data'!BZ:BZ,'Audit Raw data'!J:J,A:A,'Audit Raw data'!E:E,F:F)/G2791,"-")</f>
        <v>-</v>
      </c>
      <c r="I2791">
        <f>COUNTIFS('Audit Raw data'!AM:AM,"Yes",'Audit Raw data'!J:J,A:A,'Audit Raw data'!E:E,'Day wise agent'!F:F)</f>
        <v>0</v>
      </c>
      <c r="J2791">
        <f>COUNTIFS('Audit Raw data'!AM:AM,"NO",'Audit Raw data'!J:J,A:A,'Audit Raw data'!E:E,'Day wise agent'!F:F)</f>
        <v>0</v>
      </c>
      <c r="K2791" s="12" t="str">
        <f t="shared" si="43"/>
        <v xml:space="preserve"> </v>
      </c>
    </row>
    <row r="2792" spans="3:11" x14ac:dyDescent="0.35">
      <c r="C2792" s="32"/>
      <c r="F2792" s="32"/>
      <c r="G2792">
        <f>COUNTIFS('Audit Raw data'!J:J,A:A,'Audit Raw data'!E:E,F:F)</f>
        <v>0</v>
      </c>
      <c r="H2792" s="42" t="str">
        <f>IFERROR(SUMIFS('Audit Raw data'!BZ:BZ,'Audit Raw data'!J:J,A:A,'Audit Raw data'!E:E,F:F)/G2792,"-")</f>
        <v>-</v>
      </c>
      <c r="I2792">
        <f>COUNTIFS('Audit Raw data'!AM:AM,"Yes",'Audit Raw data'!J:J,A:A,'Audit Raw data'!E:E,'Day wise agent'!F:F)</f>
        <v>0</v>
      </c>
      <c r="J2792">
        <f>COUNTIFS('Audit Raw data'!AM:AM,"NO",'Audit Raw data'!J:J,A:A,'Audit Raw data'!E:E,'Day wise agent'!F:F)</f>
        <v>0</v>
      </c>
      <c r="K2792" s="12" t="str">
        <f t="shared" si="43"/>
        <v xml:space="preserve"> </v>
      </c>
    </row>
    <row r="2793" spans="3:11" x14ac:dyDescent="0.35">
      <c r="C2793" s="32"/>
      <c r="F2793" s="32"/>
      <c r="G2793">
        <f>COUNTIFS('Audit Raw data'!J:J,A:A,'Audit Raw data'!E:E,F:F)</f>
        <v>0</v>
      </c>
      <c r="H2793" s="42" t="str">
        <f>IFERROR(SUMIFS('Audit Raw data'!BZ:BZ,'Audit Raw data'!J:J,A:A,'Audit Raw data'!E:E,F:F)/G2793,"-")</f>
        <v>-</v>
      </c>
      <c r="I2793">
        <f>COUNTIFS('Audit Raw data'!AM:AM,"Yes",'Audit Raw data'!J:J,A:A,'Audit Raw data'!E:E,'Day wise agent'!F:F)</f>
        <v>0</v>
      </c>
      <c r="J2793">
        <f>COUNTIFS('Audit Raw data'!AM:AM,"NO",'Audit Raw data'!J:J,A:A,'Audit Raw data'!E:E,'Day wise agent'!F:F)</f>
        <v>0</v>
      </c>
      <c r="K2793" s="12" t="str">
        <f t="shared" si="43"/>
        <v xml:space="preserve"> </v>
      </c>
    </row>
    <row r="2794" spans="3:11" x14ac:dyDescent="0.35">
      <c r="C2794" s="32"/>
      <c r="F2794" s="32"/>
      <c r="G2794">
        <f>COUNTIFS('Audit Raw data'!J:J,A:A,'Audit Raw data'!E:E,F:F)</f>
        <v>0</v>
      </c>
      <c r="H2794" s="42" t="str">
        <f>IFERROR(SUMIFS('Audit Raw data'!BZ:BZ,'Audit Raw data'!J:J,A:A,'Audit Raw data'!E:E,F:F)/G2794,"-")</f>
        <v>-</v>
      </c>
      <c r="I2794">
        <f>COUNTIFS('Audit Raw data'!AM:AM,"Yes",'Audit Raw data'!J:J,A:A,'Audit Raw data'!E:E,'Day wise agent'!F:F)</f>
        <v>0</v>
      </c>
      <c r="J2794">
        <f>COUNTIFS('Audit Raw data'!AM:AM,"NO",'Audit Raw data'!J:J,A:A,'Audit Raw data'!E:E,'Day wise agent'!F:F)</f>
        <v>0</v>
      </c>
      <c r="K2794" s="12" t="str">
        <f t="shared" si="43"/>
        <v xml:space="preserve"> </v>
      </c>
    </row>
    <row r="2795" spans="3:11" x14ac:dyDescent="0.35">
      <c r="C2795" s="32"/>
      <c r="F2795" s="32"/>
      <c r="G2795">
        <f>COUNTIFS('Audit Raw data'!J:J,A:A,'Audit Raw data'!E:E,F:F)</f>
        <v>0</v>
      </c>
      <c r="H2795" s="42" t="str">
        <f>IFERROR(SUMIFS('Audit Raw data'!BZ:BZ,'Audit Raw data'!J:J,A:A,'Audit Raw data'!E:E,F:F)/G2795,"-")</f>
        <v>-</v>
      </c>
      <c r="I2795">
        <f>COUNTIFS('Audit Raw data'!AM:AM,"Yes",'Audit Raw data'!J:J,A:A,'Audit Raw data'!E:E,'Day wise agent'!F:F)</f>
        <v>0</v>
      </c>
      <c r="J2795">
        <f>COUNTIFS('Audit Raw data'!AM:AM,"NO",'Audit Raw data'!J:J,A:A,'Audit Raw data'!E:E,'Day wise agent'!F:F)</f>
        <v>0</v>
      </c>
      <c r="K2795" s="12" t="str">
        <f t="shared" si="43"/>
        <v xml:space="preserve"> </v>
      </c>
    </row>
    <row r="2796" spans="3:11" x14ac:dyDescent="0.35">
      <c r="C2796" s="32"/>
      <c r="F2796" s="32"/>
      <c r="G2796">
        <f>COUNTIFS('Audit Raw data'!J:J,A:A,'Audit Raw data'!E:E,F:F)</f>
        <v>0</v>
      </c>
      <c r="H2796" s="42" t="str">
        <f>IFERROR(SUMIFS('Audit Raw data'!BZ:BZ,'Audit Raw data'!J:J,A:A,'Audit Raw data'!E:E,F:F)/G2796,"-")</f>
        <v>-</v>
      </c>
      <c r="I2796">
        <f>COUNTIFS('Audit Raw data'!AM:AM,"Yes",'Audit Raw data'!J:J,A:A,'Audit Raw data'!E:E,'Day wise agent'!F:F)</f>
        <v>0</v>
      </c>
      <c r="J2796">
        <f>COUNTIFS('Audit Raw data'!AM:AM,"NO",'Audit Raw data'!J:J,A:A,'Audit Raw data'!E:E,'Day wise agent'!F:F)</f>
        <v>0</v>
      </c>
      <c r="K2796" s="12" t="str">
        <f t="shared" si="43"/>
        <v xml:space="preserve"> </v>
      </c>
    </row>
    <row r="2797" spans="3:11" x14ac:dyDescent="0.35">
      <c r="C2797" s="32"/>
      <c r="F2797" s="32"/>
      <c r="G2797">
        <f>COUNTIFS('Audit Raw data'!J:J,A:A,'Audit Raw data'!E:E,F:F)</f>
        <v>0</v>
      </c>
      <c r="H2797" s="42" t="str">
        <f>IFERROR(SUMIFS('Audit Raw data'!BZ:BZ,'Audit Raw data'!J:J,A:A,'Audit Raw data'!E:E,F:F)/G2797,"-")</f>
        <v>-</v>
      </c>
      <c r="I2797">
        <f>COUNTIFS('Audit Raw data'!AM:AM,"Yes",'Audit Raw data'!J:J,A:A,'Audit Raw data'!E:E,'Day wise agent'!F:F)</f>
        <v>0</v>
      </c>
      <c r="J2797">
        <f>COUNTIFS('Audit Raw data'!AM:AM,"NO",'Audit Raw data'!J:J,A:A,'Audit Raw data'!E:E,'Day wise agent'!F:F)</f>
        <v>0</v>
      </c>
      <c r="K2797" s="12" t="str">
        <f t="shared" si="43"/>
        <v xml:space="preserve"> </v>
      </c>
    </row>
    <row r="2798" spans="3:11" x14ac:dyDescent="0.35">
      <c r="C2798" s="32"/>
      <c r="F2798" s="32"/>
      <c r="G2798">
        <f>COUNTIFS('Audit Raw data'!J:J,A:A,'Audit Raw data'!E:E,F:F)</f>
        <v>0</v>
      </c>
      <c r="H2798" s="42" t="str">
        <f>IFERROR(SUMIFS('Audit Raw data'!BZ:BZ,'Audit Raw data'!J:J,A:A,'Audit Raw data'!E:E,F:F)/G2798,"-")</f>
        <v>-</v>
      </c>
      <c r="I2798">
        <f>COUNTIFS('Audit Raw data'!AM:AM,"Yes",'Audit Raw data'!J:J,A:A,'Audit Raw data'!E:E,'Day wise agent'!F:F)</f>
        <v>0</v>
      </c>
      <c r="J2798">
        <f>COUNTIFS('Audit Raw data'!AM:AM,"NO",'Audit Raw data'!J:J,A:A,'Audit Raw data'!E:E,'Day wise agent'!F:F)</f>
        <v>0</v>
      </c>
      <c r="K2798" s="12" t="str">
        <f t="shared" si="43"/>
        <v xml:space="preserve"> </v>
      </c>
    </row>
    <row r="2799" spans="3:11" x14ac:dyDescent="0.35">
      <c r="C2799" s="32"/>
      <c r="F2799" s="32"/>
      <c r="G2799">
        <f>COUNTIFS('Audit Raw data'!J:J,A:A,'Audit Raw data'!E:E,F:F)</f>
        <v>0</v>
      </c>
      <c r="H2799" s="42" t="str">
        <f>IFERROR(SUMIFS('Audit Raw data'!BZ:BZ,'Audit Raw data'!J:J,A:A,'Audit Raw data'!E:E,F:F)/G2799,"-")</f>
        <v>-</v>
      </c>
      <c r="I2799">
        <f>COUNTIFS('Audit Raw data'!AM:AM,"Yes",'Audit Raw data'!J:J,A:A,'Audit Raw data'!E:E,'Day wise agent'!F:F)</f>
        <v>0</v>
      </c>
      <c r="J2799">
        <f>COUNTIFS('Audit Raw data'!AM:AM,"NO",'Audit Raw data'!J:J,A:A,'Audit Raw data'!E:E,'Day wise agent'!F:F)</f>
        <v>0</v>
      </c>
      <c r="K2799" s="12" t="str">
        <f t="shared" si="43"/>
        <v xml:space="preserve"> </v>
      </c>
    </row>
    <row r="2800" spans="3:11" x14ac:dyDescent="0.35">
      <c r="C2800" s="32"/>
      <c r="F2800" s="32"/>
      <c r="G2800">
        <f>COUNTIFS('Audit Raw data'!J:J,A:A,'Audit Raw data'!E:E,F:F)</f>
        <v>0</v>
      </c>
      <c r="H2800" s="42" t="str">
        <f>IFERROR(SUMIFS('Audit Raw data'!BZ:BZ,'Audit Raw data'!J:J,A:A,'Audit Raw data'!E:E,F:F)/G2800,"-")</f>
        <v>-</v>
      </c>
      <c r="I2800">
        <f>COUNTIFS('Audit Raw data'!AM:AM,"Yes",'Audit Raw data'!J:J,A:A,'Audit Raw data'!E:E,'Day wise agent'!F:F)</f>
        <v>0</v>
      </c>
      <c r="J2800">
        <f>COUNTIFS('Audit Raw data'!AM:AM,"NO",'Audit Raw data'!J:J,A:A,'Audit Raw data'!E:E,'Day wise agent'!F:F)</f>
        <v>0</v>
      </c>
      <c r="K2800" s="12" t="str">
        <f t="shared" si="43"/>
        <v xml:space="preserve"> </v>
      </c>
    </row>
    <row r="2801" spans="3:11" x14ac:dyDescent="0.35">
      <c r="C2801" s="32"/>
      <c r="F2801" s="32"/>
      <c r="G2801">
        <f>COUNTIFS('Audit Raw data'!J:J,A:A,'Audit Raw data'!E:E,F:F)</f>
        <v>0</v>
      </c>
      <c r="H2801" s="42" t="str">
        <f>IFERROR(SUMIFS('Audit Raw data'!BZ:BZ,'Audit Raw data'!J:J,A:A,'Audit Raw data'!E:E,F:F)/G2801,"-")</f>
        <v>-</v>
      </c>
      <c r="I2801">
        <f>COUNTIFS('Audit Raw data'!AM:AM,"Yes",'Audit Raw data'!J:J,A:A,'Audit Raw data'!E:E,'Day wise agent'!F:F)</f>
        <v>0</v>
      </c>
      <c r="J2801">
        <f>COUNTIFS('Audit Raw data'!AM:AM,"NO",'Audit Raw data'!J:J,A:A,'Audit Raw data'!E:E,'Day wise agent'!F:F)</f>
        <v>0</v>
      </c>
      <c r="K2801" s="12" t="str">
        <f t="shared" si="43"/>
        <v xml:space="preserve"> </v>
      </c>
    </row>
    <row r="2802" spans="3:11" x14ac:dyDescent="0.35">
      <c r="C2802" s="32"/>
      <c r="F2802" s="32"/>
      <c r="G2802">
        <f>COUNTIFS('Audit Raw data'!J:J,A:A,'Audit Raw data'!E:E,F:F)</f>
        <v>0</v>
      </c>
      <c r="H2802" s="42" t="str">
        <f>IFERROR(SUMIFS('Audit Raw data'!BZ:BZ,'Audit Raw data'!J:J,A:A,'Audit Raw data'!E:E,F:F)/G2802,"-")</f>
        <v>-</v>
      </c>
      <c r="I2802">
        <f>COUNTIFS('Audit Raw data'!AM:AM,"Yes",'Audit Raw data'!J:J,A:A,'Audit Raw data'!E:E,'Day wise agent'!F:F)</f>
        <v>0</v>
      </c>
      <c r="J2802">
        <f>COUNTIFS('Audit Raw data'!AM:AM,"NO",'Audit Raw data'!J:J,A:A,'Audit Raw data'!E:E,'Day wise agent'!F:F)</f>
        <v>0</v>
      </c>
      <c r="K2802" s="12" t="str">
        <f t="shared" si="43"/>
        <v xml:space="preserve"> </v>
      </c>
    </row>
    <row r="2803" spans="3:11" x14ac:dyDescent="0.35">
      <c r="C2803" s="32"/>
      <c r="F2803" s="32"/>
      <c r="G2803">
        <f>COUNTIFS('Audit Raw data'!J:J,A:A,'Audit Raw data'!E:E,F:F)</f>
        <v>0</v>
      </c>
      <c r="H2803" s="42" t="str">
        <f>IFERROR(SUMIFS('Audit Raw data'!BZ:BZ,'Audit Raw data'!J:J,A:A,'Audit Raw data'!E:E,F:F)/G2803,"-")</f>
        <v>-</v>
      </c>
      <c r="I2803">
        <f>COUNTIFS('Audit Raw data'!AM:AM,"Yes",'Audit Raw data'!J:J,A:A,'Audit Raw data'!E:E,'Day wise agent'!F:F)</f>
        <v>0</v>
      </c>
      <c r="J2803">
        <f>COUNTIFS('Audit Raw data'!AM:AM,"NO",'Audit Raw data'!J:J,A:A,'Audit Raw data'!E:E,'Day wise agent'!F:F)</f>
        <v>0</v>
      </c>
      <c r="K2803" s="12" t="str">
        <f t="shared" si="43"/>
        <v xml:space="preserve"> </v>
      </c>
    </row>
    <row r="2804" spans="3:11" x14ac:dyDescent="0.35">
      <c r="C2804" s="32"/>
      <c r="F2804" s="32"/>
      <c r="G2804">
        <f>COUNTIFS('Audit Raw data'!J:J,A:A,'Audit Raw data'!E:E,F:F)</f>
        <v>0</v>
      </c>
      <c r="H2804" s="42" t="str">
        <f>IFERROR(SUMIFS('Audit Raw data'!BZ:BZ,'Audit Raw data'!J:J,A:A,'Audit Raw data'!E:E,F:F)/G2804,"-")</f>
        <v>-</v>
      </c>
      <c r="I2804">
        <f>COUNTIFS('Audit Raw data'!AM:AM,"Yes",'Audit Raw data'!J:J,A:A,'Audit Raw data'!E:E,'Day wise agent'!F:F)</f>
        <v>0</v>
      </c>
      <c r="J2804">
        <f>COUNTIFS('Audit Raw data'!AM:AM,"NO",'Audit Raw data'!J:J,A:A,'Audit Raw data'!E:E,'Day wise agent'!F:F)</f>
        <v>0</v>
      </c>
      <c r="K2804" s="12" t="str">
        <f t="shared" si="43"/>
        <v xml:space="preserve"> </v>
      </c>
    </row>
    <row r="2805" spans="3:11" x14ac:dyDescent="0.35">
      <c r="C2805" s="32"/>
      <c r="F2805" s="32"/>
      <c r="G2805">
        <f>COUNTIFS('Audit Raw data'!J:J,A:A,'Audit Raw data'!E:E,F:F)</f>
        <v>0</v>
      </c>
      <c r="H2805" s="42" t="str">
        <f>IFERROR(SUMIFS('Audit Raw data'!BZ:BZ,'Audit Raw data'!J:J,A:A,'Audit Raw data'!E:E,F:F)/G2805,"-")</f>
        <v>-</v>
      </c>
      <c r="I2805">
        <f>COUNTIFS('Audit Raw data'!AM:AM,"Yes",'Audit Raw data'!J:J,A:A,'Audit Raw data'!E:E,'Day wise agent'!F:F)</f>
        <v>0</v>
      </c>
      <c r="J2805">
        <f>COUNTIFS('Audit Raw data'!AM:AM,"NO",'Audit Raw data'!J:J,A:A,'Audit Raw data'!E:E,'Day wise agent'!F:F)</f>
        <v>0</v>
      </c>
      <c r="K2805" s="12" t="str">
        <f t="shared" si="43"/>
        <v xml:space="preserve"> </v>
      </c>
    </row>
    <row r="2806" spans="3:11" x14ac:dyDescent="0.35">
      <c r="C2806" s="32"/>
      <c r="F2806" s="32"/>
      <c r="G2806">
        <f>COUNTIFS('Audit Raw data'!J:J,A:A,'Audit Raw data'!E:E,F:F)</f>
        <v>0</v>
      </c>
      <c r="H2806" s="42" t="str">
        <f>IFERROR(SUMIFS('Audit Raw data'!BZ:BZ,'Audit Raw data'!J:J,A:A,'Audit Raw data'!E:E,F:F)/G2806,"-")</f>
        <v>-</v>
      </c>
      <c r="I2806">
        <f>COUNTIFS('Audit Raw data'!AM:AM,"Yes",'Audit Raw data'!J:J,A:A,'Audit Raw data'!E:E,'Day wise agent'!F:F)</f>
        <v>0</v>
      </c>
      <c r="J2806">
        <f>COUNTIFS('Audit Raw data'!AM:AM,"NO",'Audit Raw data'!J:J,A:A,'Audit Raw data'!E:E,'Day wise agent'!F:F)</f>
        <v>0</v>
      </c>
      <c r="K2806" s="12" t="str">
        <f t="shared" si="43"/>
        <v xml:space="preserve"> </v>
      </c>
    </row>
    <row r="2807" spans="3:11" x14ac:dyDescent="0.35">
      <c r="C2807" s="32"/>
      <c r="F2807" s="32"/>
      <c r="G2807">
        <f>COUNTIFS('Audit Raw data'!J:J,A:A,'Audit Raw data'!E:E,F:F)</f>
        <v>0</v>
      </c>
      <c r="H2807" s="42" t="str">
        <f>IFERROR(SUMIFS('Audit Raw data'!BZ:BZ,'Audit Raw data'!J:J,A:A,'Audit Raw data'!E:E,F:F)/G2807,"-")</f>
        <v>-</v>
      </c>
      <c r="I2807">
        <f>COUNTIFS('Audit Raw data'!AM:AM,"Yes",'Audit Raw data'!J:J,A:A,'Audit Raw data'!E:E,'Day wise agent'!F:F)</f>
        <v>0</v>
      </c>
      <c r="J2807">
        <f>COUNTIFS('Audit Raw data'!AM:AM,"NO",'Audit Raw data'!J:J,A:A,'Audit Raw data'!E:E,'Day wise agent'!F:F)</f>
        <v>0</v>
      </c>
      <c r="K2807" s="12" t="str">
        <f t="shared" si="43"/>
        <v xml:space="preserve"> </v>
      </c>
    </row>
    <row r="2808" spans="3:11" x14ac:dyDescent="0.35">
      <c r="C2808" s="32"/>
      <c r="F2808" s="32"/>
      <c r="G2808">
        <f>COUNTIFS('Audit Raw data'!J:J,A:A,'Audit Raw data'!E:E,F:F)</f>
        <v>0</v>
      </c>
      <c r="H2808" s="42" t="str">
        <f>IFERROR(SUMIFS('Audit Raw data'!BZ:BZ,'Audit Raw data'!J:J,A:A,'Audit Raw data'!E:E,F:F)/G2808,"-")</f>
        <v>-</v>
      </c>
      <c r="I2808">
        <f>COUNTIFS('Audit Raw data'!AM:AM,"Yes",'Audit Raw data'!J:J,A:A,'Audit Raw data'!E:E,'Day wise agent'!F:F)</f>
        <v>0</v>
      </c>
      <c r="J2808">
        <f>COUNTIFS('Audit Raw data'!AM:AM,"NO",'Audit Raw data'!J:J,A:A,'Audit Raw data'!E:E,'Day wise agent'!F:F)</f>
        <v>0</v>
      </c>
      <c r="K2808" s="12" t="str">
        <f t="shared" si="43"/>
        <v xml:space="preserve"> </v>
      </c>
    </row>
    <row r="2809" spans="3:11" x14ac:dyDescent="0.35">
      <c r="C2809" s="32"/>
      <c r="F2809" s="32"/>
      <c r="G2809">
        <f>COUNTIFS('Audit Raw data'!J:J,A:A,'Audit Raw data'!E:E,F:F)</f>
        <v>0</v>
      </c>
      <c r="H2809" s="42" t="str">
        <f>IFERROR(SUMIFS('Audit Raw data'!BZ:BZ,'Audit Raw data'!J:J,A:A,'Audit Raw data'!E:E,F:F)/G2809,"-")</f>
        <v>-</v>
      </c>
      <c r="I2809">
        <f>COUNTIFS('Audit Raw data'!AM:AM,"Yes",'Audit Raw data'!J:J,A:A,'Audit Raw data'!E:E,'Day wise agent'!F:F)</f>
        <v>0</v>
      </c>
      <c r="J2809">
        <f>COUNTIFS('Audit Raw data'!AM:AM,"NO",'Audit Raw data'!J:J,A:A,'Audit Raw data'!E:E,'Day wise agent'!F:F)</f>
        <v>0</v>
      </c>
      <c r="K2809" s="12" t="str">
        <f t="shared" si="43"/>
        <v xml:space="preserve"> </v>
      </c>
    </row>
    <row r="2810" spans="3:11" x14ac:dyDescent="0.35">
      <c r="C2810" s="32"/>
      <c r="F2810" s="32"/>
      <c r="G2810">
        <f>COUNTIFS('Audit Raw data'!J:J,A:A,'Audit Raw data'!E:E,F:F)</f>
        <v>0</v>
      </c>
      <c r="H2810" s="42" t="str">
        <f>IFERROR(SUMIFS('Audit Raw data'!BZ:BZ,'Audit Raw data'!J:J,A:A,'Audit Raw data'!E:E,F:F)/G2810,"-")</f>
        <v>-</v>
      </c>
      <c r="I2810">
        <f>COUNTIFS('Audit Raw data'!AM:AM,"Yes",'Audit Raw data'!J:J,A:A,'Audit Raw data'!E:E,'Day wise agent'!F:F)</f>
        <v>0</v>
      </c>
      <c r="J2810">
        <f>COUNTIFS('Audit Raw data'!AM:AM,"NO",'Audit Raw data'!J:J,A:A,'Audit Raw data'!E:E,'Day wise agent'!F:F)</f>
        <v>0</v>
      </c>
      <c r="K2810" s="12" t="str">
        <f t="shared" si="43"/>
        <v xml:space="preserve"> </v>
      </c>
    </row>
    <row r="2811" spans="3:11" x14ac:dyDescent="0.35">
      <c r="C2811" s="32"/>
      <c r="F2811" s="32"/>
      <c r="G2811">
        <f>COUNTIFS('Audit Raw data'!J:J,A:A,'Audit Raw data'!E:E,F:F)</f>
        <v>0</v>
      </c>
      <c r="H2811" s="42" t="str">
        <f>IFERROR(SUMIFS('Audit Raw data'!BZ:BZ,'Audit Raw data'!J:J,A:A,'Audit Raw data'!E:E,F:F)/G2811,"-")</f>
        <v>-</v>
      </c>
      <c r="I2811">
        <f>COUNTIFS('Audit Raw data'!AM:AM,"Yes",'Audit Raw data'!J:J,A:A,'Audit Raw data'!E:E,'Day wise agent'!F:F)</f>
        <v>0</v>
      </c>
      <c r="J2811">
        <f>COUNTIFS('Audit Raw data'!AM:AM,"NO",'Audit Raw data'!J:J,A:A,'Audit Raw data'!E:E,'Day wise agent'!F:F)</f>
        <v>0</v>
      </c>
      <c r="K2811" s="12" t="str">
        <f t="shared" si="43"/>
        <v xml:space="preserve"> </v>
      </c>
    </row>
    <row r="2812" spans="3:11" x14ac:dyDescent="0.35">
      <c r="C2812" s="32"/>
      <c r="F2812" s="32"/>
      <c r="G2812">
        <f>COUNTIFS('Audit Raw data'!J:J,A:A,'Audit Raw data'!E:E,F:F)</f>
        <v>0</v>
      </c>
      <c r="H2812" s="42" t="str">
        <f>IFERROR(SUMIFS('Audit Raw data'!BZ:BZ,'Audit Raw data'!J:J,A:A,'Audit Raw data'!E:E,F:F)/G2812,"-")</f>
        <v>-</v>
      </c>
      <c r="I2812">
        <f>COUNTIFS('Audit Raw data'!AM:AM,"Yes",'Audit Raw data'!J:J,A:A,'Audit Raw data'!E:E,'Day wise agent'!F:F)</f>
        <v>0</v>
      </c>
      <c r="J2812">
        <f>COUNTIFS('Audit Raw data'!AM:AM,"NO",'Audit Raw data'!J:J,A:A,'Audit Raw data'!E:E,'Day wise agent'!F:F)</f>
        <v>0</v>
      </c>
      <c r="K2812" s="12" t="str">
        <f t="shared" si="43"/>
        <v xml:space="preserve"> </v>
      </c>
    </row>
    <row r="2813" spans="3:11" x14ac:dyDescent="0.35">
      <c r="C2813" s="32"/>
      <c r="F2813" s="32"/>
      <c r="G2813">
        <f>COUNTIFS('Audit Raw data'!J:J,A:A,'Audit Raw data'!E:E,F:F)</f>
        <v>0</v>
      </c>
      <c r="H2813" s="42" t="str">
        <f>IFERROR(SUMIFS('Audit Raw data'!BZ:BZ,'Audit Raw data'!J:J,A:A,'Audit Raw data'!E:E,F:F)/G2813,"-")</f>
        <v>-</v>
      </c>
      <c r="I2813">
        <f>COUNTIFS('Audit Raw data'!AM:AM,"Yes",'Audit Raw data'!J:J,A:A,'Audit Raw data'!E:E,'Day wise agent'!F:F)</f>
        <v>0</v>
      </c>
      <c r="J2813">
        <f>COUNTIFS('Audit Raw data'!AM:AM,"NO",'Audit Raw data'!J:J,A:A,'Audit Raw data'!E:E,'Day wise agent'!F:F)</f>
        <v>0</v>
      </c>
      <c r="K2813" s="12" t="str">
        <f t="shared" si="43"/>
        <v xml:space="preserve"> </v>
      </c>
    </row>
    <row r="2814" spans="3:11" x14ac:dyDescent="0.35">
      <c r="C2814" s="32"/>
      <c r="F2814" s="32"/>
      <c r="G2814">
        <f>COUNTIFS('Audit Raw data'!J:J,A:A,'Audit Raw data'!E:E,F:F)</f>
        <v>0</v>
      </c>
      <c r="H2814" s="42" t="str">
        <f>IFERROR(SUMIFS('Audit Raw data'!BZ:BZ,'Audit Raw data'!J:J,A:A,'Audit Raw data'!E:E,F:F)/G2814,"-")</f>
        <v>-</v>
      </c>
      <c r="I2814">
        <f>COUNTIFS('Audit Raw data'!AM:AM,"Yes",'Audit Raw data'!J:J,A:A,'Audit Raw data'!E:E,'Day wise agent'!F:F)</f>
        <v>0</v>
      </c>
      <c r="J2814">
        <f>COUNTIFS('Audit Raw data'!AM:AM,"NO",'Audit Raw data'!J:J,A:A,'Audit Raw data'!E:E,'Day wise agent'!F:F)</f>
        <v>0</v>
      </c>
      <c r="K2814" s="12" t="str">
        <f t="shared" si="43"/>
        <v xml:space="preserve"> </v>
      </c>
    </row>
    <row r="2815" spans="3:11" x14ac:dyDescent="0.35">
      <c r="C2815" s="32"/>
      <c r="F2815" s="32"/>
      <c r="G2815">
        <f>COUNTIFS('Audit Raw data'!J:J,A:A,'Audit Raw data'!E:E,F:F)</f>
        <v>0</v>
      </c>
      <c r="H2815" s="42" t="str">
        <f>IFERROR(SUMIFS('Audit Raw data'!BZ:BZ,'Audit Raw data'!J:J,A:A,'Audit Raw data'!E:E,F:F)/G2815,"-")</f>
        <v>-</v>
      </c>
      <c r="I2815">
        <f>COUNTIFS('Audit Raw data'!AM:AM,"Yes",'Audit Raw data'!J:J,A:A,'Audit Raw data'!E:E,'Day wise agent'!F:F)</f>
        <v>0</v>
      </c>
      <c r="J2815">
        <f>COUNTIFS('Audit Raw data'!AM:AM,"NO",'Audit Raw data'!J:J,A:A,'Audit Raw data'!E:E,'Day wise agent'!F:F)</f>
        <v>0</v>
      </c>
      <c r="K2815" s="12" t="str">
        <f t="shared" si="43"/>
        <v xml:space="preserve"> </v>
      </c>
    </row>
    <row r="2816" spans="3:11" x14ac:dyDescent="0.35">
      <c r="C2816" s="32"/>
      <c r="F2816" s="32"/>
      <c r="G2816">
        <f>COUNTIFS('Audit Raw data'!J:J,A:A,'Audit Raw data'!E:E,F:F)</f>
        <v>0</v>
      </c>
      <c r="H2816" s="42" t="str">
        <f>IFERROR(SUMIFS('Audit Raw data'!BZ:BZ,'Audit Raw data'!J:J,A:A,'Audit Raw data'!E:E,F:F)/G2816,"-")</f>
        <v>-</v>
      </c>
      <c r="I2816">
        <f>COUNTIFS('Audit Raw data'!AM:AM,"Yes",'Audit Raw data'!J:J,A:A,'Audit Raw data'!E:E,'Day wise agent'!F:F)</f>
        <v>0</v>
      </c>
      <c r="J2816">
        <f>COUNTIFS('Audit Raw data'!AM:AM,"NO",'Audit Raw data'!J:J,A:A,'Audit Raw data'!E:E,'Day wise agent'!F:F)</f>
        <v>0</v>
      </c>
      <c r="K2816" s="12" t="str">
        <f t="shared" si="43"/>
        <v xml:space="preserve"> </v>
      </c>
    </row>
    <row r="2817" spans="3:11" x14ac:dyDescent="0.35">
      <c r="C2817" s="32"/>
      <c r="F2817" s="32"/>
      <c r="G2817">
        <f>COUNTIFS('Audit Raw data'!J:J,A:A,'Audit Raw data'!E:E,F:F)</f>
        <v>0</v>
      </c>
      <c r="H2817" s="42" t="str">
        <f>IFERROR(SUMIFS('Audit Raw data'!BZ:BZ,'Audit Raw data'!J:J,A:A,'Audit Raw data'!E:E,F:F)/G2817,"-")</f>
        <v>-</v>
      </c>
      <c r="I2817">
        <f>COUNTIFS('Audit Raw data'!AM:AM,"Yes",'Audit Raw data'!J:J,A:A,'Audit Raw data'!E:E,'Day wise agent'!F:F)</f>
        <v>0</v>
      </c>
      <c r="J2817">
        <f>COUNTIFS('Audit Raw data'!AM:AM,"NO",'Audit Raw data'!J:J,A:A,'Audit Raw data'!E:E,'Day wise agent'!F:F)</f>
        <v>0</v>
      </c>
      <c r="K2817" s="12" t="str">
        <f t="shared" si="43"/>
        <v xml:space="preserve"> </v>
      </c>
    </row>
    <row r="2818" spans="3:11" x14ac:dyDescent="0.35">
      <c r="C2818" s="32"/>
      <c r="F2818" s="32"/>
      <c r="G2818">
        <f>COUNTIFS('Audit Raw data'!J:J,A:A,'Audit Raw data'!E:E,F:F)</f>
        <v>0</v>
      </c>
      <c r="H2818" s="42" t="str">
        <f>IFERROR(SUMIFS('Audit Raw data'!BZ:BZ,'Audit Raw data'!J:J,A:A,'Audit Raw data'!E:E,F:F)/G2818,"-")</f>
        <v>-</v>
      </c>
      <c r="I2818">
        <f>COUNTIFS('Audit Raw data'!AM:AM,"Yes",'Audit Raw data'!J:J,A:A,'Audit Raw data'!E:E,'Day wise agent'!F:F)</f>
        <v>0</v>
      </c>
      <c r="J2818">
        <f>COUNTIFS('Audit Raw data'!AM:AM,"NO",'Audit Raw data'!J:J,A:A,'Audit Raw data'!E:E,'Day wise agent'!F:F)</f>
        <v>0</v>
      </c>
      <c r="K2818" s="12" t="str">
        <f t="shared" si="43"/>
        <v xml:space="preserve"> </v>
      </c>
    </row>
    <row r="2819" spans="3:11" x14ac:dyDescent="0.35">
      <c r="C2819" s="32"/>
      <c r="F2819" s="32"/>
      <c r="G2819">
        <f>COUNTIFS('Audit Raw data'!J:J,A:A,'Audit Raw data'!E:E,F:F)</f>
        <v>0</v>
      </c>
      <c r="H2819" s="42" t="str">
        <f>IFERROR(SUMIFS('Audit Raw data'!BZ:BZ,'Audit Raw data'!J:J,A:A,'Audit Raw data'!E:E,F:F)/G2819,"-")</f>
        <v>-</v>
      </c>
      <c r="I2819">
        <f>COUNTIFS('Audit Raw data'!AM:AM,"Yes",'Audit Raw data'!J:J,A:A,'Audit Raw data'!E:E,'Day wise agent'!F:F)</f>
        <v>0</v>
      </c>
      <c r="J2819">
        <f>COUNTIFS('Audit Raw data'!AM:AM,"NO",'Audit Raw data'!J:J,A:A,'Audit Raw data'!E:E,'Day wise agent'!F:F)</f>
        <v>0</v>
      </c>
      <c r="K2819" s="12" t="str">
        <f t="shared" ref="K2819:K2882" si="44">IFERROR(I2819/G2819," ")</f>
        <v xml:space="preserve"> </v>
      </c>
    </row>
    <row r="2820" spans="3:11" x14ac:dyDescent="0.35">
      <c r="C2820" s="32"/>
      <c r="F2820" s="32"/>
      <c r="G2820">
        <f>COUNTIFS('Audit Raw data'!J:J,A:A,'Audit Raw data'!E:E,F:F)</f>
        <v>0</v>
      </c>
      <c r="H2820" s="42" t="str">
        <f>IFERROR(SUMIFS('Audit Raw data'!BZ:BZ,'Audit Raw data'!J:J,A:A,'Audit Raw data'!E:E,F:F)/G2820,"-")</f>
        <v>-</v>
      </c>
      <c r="I2820">
        <f>COUNTIFS('Audit Raw data'!AM:AM,"Yes",'Audit Raw data'!J:J,A:A,'Audit Raw data'!E:E,'Day wise agent'!F:F)</f>
        <v>0</v>
      </c>
      <c r="J2820">
        <f>COUNTIFS('Audit Raw data'!AM:AM,"NO",'Audit Raw data'!J:J,A:A,'Audit Raw data'!E:E,'Day wise agent'!F:F)</f>
        <v>0</v>
      </c>
      <c r="K2820" s="12" t="str">
        <f t="shared" si="44"/>
        <v xml:space="preserve"> </v>
      </c>
    </row>
    <row r="2821" spans="3:11" x14ac:dyDescent="0.35">
      <c r="C2821" s="32"/>
      <c r="F2821" s="32"/>
      <c r="G2821">
        <f>COUNTIFS('Audit Raw data'!J:J,A:A,'Audit Raw data'!E:E,F:F)</f>
        <v>0</v>
      </c>
      <c r="H2821" s="42" t="str">
        <f>IFERROR(SUMIFS('Audit Raw data'!BZ:BZ,'Audit Raw data'!J:J,A:A,'Audit Raw data'!E:E,F:F)/G2821,"-")</f>
        <v>-</v>
      </c>
      <c r="I2821">
        <f>COUNTIFS('Audit Raw data'!AM:AM,"Yes",'Audit Raw data'!J:J,A:A,'Audit Raw data'!E:E,'Day wise agent'!F:F)</f>
        <v>0</v>
      </c>
      <c r="J2821">
        <f>COUNTIFS('Audit Raw data'!AM:AM,"NO",'Audit Raw data'!J:J,A:A,'Audit Raw data'!E:E,'Day wise agent'!F:F)</f>
        <v>0</v>
      </c>
      <c r="K2821" s="12" t="str">
        <f t="shared" si="44"/>
        <v xml:space="preserve"> </v>
      </c>
    </row>
    <row r="2822" spans="3:11" x14ac:dyDescent="0.35">
      <c r="C2822" s="32"/>
      <c r="F2822" s="32"/>
      <c r="G2822">
        <f>COUNTIFS('Audit Raw data'!J:J,A:A,'Audit Raw data'!E:E,F:F)</f>
        <v>0</v>
      </c>
      <c r="H2822" s="42" t="str">
        <f>IFERROR(SUMIFS('Audit Raw data'!BZ:BZ,'Audit Raw data'!J:J,A:A,'Audit Raw data'!E:E,F:F)/G2822,"-")</f>
        <v>-</v>
      </c>
      <c r="I2822">
        <f>COUNTIFS('Audit Raw data'!AM:AM,"Yes",'Audit Raw data'!J:J,A:A,'Audit Raw data'!E:E,'Day wise agent'!F:F)</f>
        <v>0</v>
      </c>
      <c r="J2822">
        <f>COUNTIFS('Audit Raw data'!AM:AM,"NO",'Audit Raw data'!J:J,A:A,'Audit Raw data'!E:E,'Day wise agent'!F:F)</f>
        <v>0</v>
      </c>
      <c r="K2822" s="12" t="str">
        <f t="shared" si="44"/>
        <v xml:space="preserve"> </v>
      </c>
    </row>
    <row r="2823" spans="3:11" x14ac:dyDescent="0.35">
      <c r="C2823" s="32"/>
      <c r="F2823" s="32"/>
      <c r="G2823">
        <f>COUNTIFS('Audit Raw data'!J:J,A:A,'Audit Raw data'!E:E,F:F)</f>
        <v>0</v>
      </c>
      <c r="H2823" s="42" t="str">
        <f>IFERROR(SUMIFS('Audit Raw data'!BZ:BZ,'Audit Raw data'!J:J,A:A,'Audit Raw data'!E:E,F:F)/G2823,"-")</f>
        <v>-</v>
      </c>
      <c r="I2823">
        <f>COUNTIFS('Audit Raw data'!AM:AM,"Yes",'Audit Raw data'!J:J,A:A,'Audit Raw data'!E:E,'Day wise agent'!F:F)</f>
        <v>0</v>
      </c>
      <c r="J2823">
        <f>COUNTIFS('Audit Raw data'!AM:AM,"NO",'Audit Raw data'!J:J,A:A,'Audit Raw data'!E:E,'Day wise agent'!F:F)</f>
        <v>0</v>
      </c>
      <c r="K2823" s="12" t="str">
        <f t="shared" si="44"/>
        <v xml:space="preserve"> </v>
      </c>
    </row>
    <row r="2824" spans="3:11" x14ac:dyDescent="0.35">
      <c r="C2824" s="32"/>
      <c r="F2824" s="32"/>
      <c r="G2824">
        <f>COUNTIFS('Audit Raw data'!J:J,A:A,'Audit Raw data'!E:E,F:F)</f>
        <v>0</v>
      </c>
      <c r="H2824" s="42" t="str">
        <f>IFERROR(SUMIFS('Audit Raw data'!BZ:BZ,'Audit Raw data'!J:J,A:A,'Audit Raw data'!E:E,F:F)/G2824,"-")</f>
        <v>-</v>
      </c>
      <c r="I2824">
        <f>COUNTIFS('Audit Raw data'!AM:AM,"Yes",'Audit Raw data'!J:J,A:A,'Audit Raw data'!E:E,'Day wise agent'!F:F)</f>
        <v>0</v>
      </c>
      <c r="J2824">
        <f>COUNTIFS('Audit Raw data'!AM:AM,"NO",'Audit Raw data'!J:J,A:A,'Audit Raw data'!E:E,'Day wise agent'!F:F)</f>
        <v>0</v>
      </c>
      <c r="K2824" s="12" t="str">
        <f t="shared" si="44"/>
        <v xml:space="preserve"> </v>
      </c>
    </row>
    <row r="2825" spans="3:11" x14ac:dyDescent="0.35">
      <c r="C2825" s="32"/>
      <c r="F2825" s="32"/>
      <c r="G2825">
        <f>COUNTIFS('Audit Raw data'!J:J,A:A,'Audit Raw data'!E:E,F:F)</f>
        <v>0</v>
      </c>
      <c r="H2825" s="42" t="str">
        <f>IFERROR(SUMIFS('Audit Raw data'!BZ:BZ,'Audit Raw data'!J:J,A:A,'Audit Raw data'!E:E,F:F)/G2825,"-")</f>
        <v>-</v>
      </c>
      <c r="I2825">
        <f>COUNTIFS('Audit Raw data'!AM:AM,"Yes",'Audit Raw data'!J:J,A:A,'Audit Raw data'!E:E,'Day wise agent'!F:F)</f>
        <v>0</v>
      </c>
      <c r="J2825">
        <f>COUNTIFS('Audit Raw data'!AM:AM,"NO",'Audit Raw data'!J:J,A:A,'Audit Raw data'!E:E,'Day wise agent'!F:F)</f>
        <v>0</v>
      </c>
      <c r="K2825" s="12" t="str">
        <f t="shared" si="44"/>
        <v xml:space="preserve"> </v>
      </c>
    </row>
    <row r="2826" spans="3:11" x14ac:dyDescent="0.35">
      <c r="C2826" s="32"/>
      <c r="F2826" s="32"/>
      <c r="G2826">
        <f>COUNTIFS('Audit Raw data'!J:J,A:A,'Audit Raw data'!E:E,F:F)</f>
        <v>0</v>
      </c>
      <c r="H2826" s="42" t="str">
        <f>IFERROR(SUMIFS('Audit Raw data'!BZ:BZ,'Audit Raw data'!J:J,A:A,'Audit Raw data'!E:E,F:F)/G2826,"-")</f>
        <v>-</v>
      </c>
      <c r="I2826">
        <f>COUNTIFS('Audit Raw data'!AM:AM,"Yes",'Audit Raw data'!J:J,A:A,'Audit Raw data'!E:E,'Day wise agent'!F:F)</f>
        <v>0</v>
      </c>
      <c r="J2826">
        <f>COUNTIFS('Audit Raw data'!AM:AM,"NO",'Audit Raw data'!J:J,A:A,'Audit Raw data'!E:E,'Day wise agent'!F:F)</f>
        <v>0</v>
      </c>
      <c r="K2826" s="12" t="str">
        <f t="shared" si="44"/>
        <v xml:space="preserve"> </v>
      </c>
    </row>
    <row r="2827" spans="3:11" x14ac:dyDescent="0.35">
      <c r="C2827" s="32"/>
      <c r="F2827" s="32"/>
      <c r="G2827">
        <f>COUNTIFS('Audit Raw data'!J:J,A:A,'Audit Raw data'!E:E,F:F)</f>
        <v>0</v>
      </c>
      <c r="H2827" s="42" t="str">
        <f>IFERROR(SUMIFS('Audit Raw data'!BZ:BZ,'Audit Raw data'!J:J,A:A,'Audit Raw data'!E:E,F:F)/G2827,"-")</f>
        <v>-</v>
      </c>
      <c r="I2827">
        <f>COUNTIFS('Audit Raw data'!AM:AM,"Yes",'Audit Raw data'!J:J,A:A,'Audit Raw data'!E:E,'Day wise agent'!F:F)</f>
        <v>0</v>
      </c>
      <c r="J2827">
        <f>COUNTIFS('Audit Raw data'!AM:AM,"NO",'Audit Raw data'!J:J,A:A,'Audit Raw data'!E:E,'Day wise agent'!F:F)</f>
        <v>0</v>
      </c>
      <c r="K2827" s="12" t="str">
        <f t="shared" si="44"/>
        <v xml:space="preserve"> </v>
      </c>
    </row>
    <row r="2828" spans="3:11" x14ac:dyDescent="0.35">
      <c r="C2828" s="32"/>
      <c r="F2828" s="32"/>
      <c r="G2828">
        <f>COUNTIFS('Audit Raw data'!J:J,A:A,'Audit Raw data'!E:E,F:F)</f>
        <v>0</v>
      </c>
      <c r="H2828" s="42" t="str">
        <f>IFERROR(SUMIFS('Audit Raw data'!BZ:BZ,'Audit Raw data'!J:J,A:A,'Audit Raw data'!E:E,F:F)/G2828,"-")</f>
        <v>-</v>
      </c>
      <c r="I2828">
        <f>COUNTIFS('Audit Raw data'!AM:AM,"Yes",'Audit Raw data'!J:J,A:A,'Audit Raw data'!E:E,'Day wise agent'!F:F)</f>
        <v>0</v>
      </c>
      <c r="J2828">
        <f>COUNTIFS('Audit Raw data'!AM:AM,"NO",'Audit Raw data'!J:J,A:A,'Audit Raw data'!E:E,'Day wise agent'!F:F)</f>
        <v>0</v>
      </c>
      <c r="K2828" s="12" t="str">
        <f t="shared" si="44"/>
        <v xml:space="preserve"> </v>
      </c>
    </row>
    <row r="2829" spans="3:11" x14ac:dyDescent="0.35">
      <c r="C2829" s="32"/>
      <c r="F2829" s="32"/>
      <c r="G2829">
        <f>COUNTIFS('Audit Raw data'!J:J,A:A,'Audit Raw data'!E:E,F:F)</f>
        <v>0</v>
      </c>
      <c r="H2829" s="42" t="str">
        <f>IFERROR(SUMIFS('Audit Raw data'!BZ:BZ,'Audit Raw data'!J:J,A:A,'Audit Raw data'!E:E,F:F)/G2829,"-")</f>
        <v>-</v>
      </c>
      <c r="I2829">
        <f>COUNTIFS('Audit Raw data'!AM:AM,"Yes",'Audit Raw data'!J:J,A:A,'Audit Raw data'!E:E,'Day wise agent'!F:F)</f>
        <v>0</v>
      </c>
      <c r="J2829">
        <f>COUNTIFS('Audit Raw data'!AM:AM,"NO",'Audit Raw data'!J:J,A:A,'Audit Raw data'!E:E,'Day wise agent'!F:F)</f>
        <v>0</v>
      </c>
      <c r="K2829" s="12" t="str">
        <f t="shared" si="44"/>
        <v xml:space="preserve"> </v>
      </c>
    </row>
    <row r="2830" spans="3:11" x14ac:dyDescent="0.35">
      <c r="C2830" s="32"/>
      <c r="F2830" s="32"/>
      <c r="G2830">
        <f>COUNTIFS('Audit Raw data'!J:J,A:A,'Audit Raw data'!E:E,F:F)</f>
        <v>0</v>
      </c>
      <c r="H2830" s="42" t="str">
        <f>IFERROR(SUMIFS('Audit Raw data'!BZ:BZ,'Audit Raw data'!J:J,A:A,'Audit Raw data'!E:E,F:F)/G2830,"-")</f>
        <v>-</v>
      </c>
      <c r="I2830">
        <f>COUNTIFS('Audit Raw data'!AM:AM,"Yes",'Audit Raw data'!J:J,A:A,'Audit Raw data'!E:E,'Day wise agent'!F:F)</f>
        <v>0</v>
      </c>
      <c r="J2830">
        <f>COUNTIFS('Audit Raw data'!AM:AM,"NO",'Audit Raw data'!J:J,A:A,'Audit Raw data'!E:E,'Day wise agent'!F:F)</f>
        <v>0</v>
      </c>
      <c r="K2830" s="12" t="str">
        <f t="shared" si="44"/>
        <v xml:space="preserve"> </v>
      </c>
    </row>
    <row r="2831" spans="3:11" x14ac:dyDescent="0.35">
      <c r="C2831" s="32"/>
      <c r="F2831" s="32"/>
      <c r="G2831">
        <f>COUNTIFS('Audit Raw data'!J:J,A:A,'Audit Raw data'!E:E,F:F)</f>
        <v>0</v>
      </c>
      <c r="H2831" s="42" t="str">
        <f>IFERROR(SUMIFS('Audit Raw data'!BZ:BZ,'Audit Raw data'!J:J,A:A,'Audit Raw data'!E:E,F:F)/G2831,"-")</f>
        <v>-</v>
      </c>
      <c r="I2831">
        <f>COUNTIFS('Audit Raw data'!AM:AM,"Yes",'Audit Raw data'!J:J,A:A,'Audit Raw data'!E:E,'Day wise agent'!F:F)</f>
        <v>0</v>
      </c>
      <c r="J2831">
        <f>COUNTIFS('Audit Raw data'!AM:AM,"NO",'Audit Raw data'!J:J,A:A,'Audit Raw data'!E:E,'Day wise agent'!F:F)</f>
        <v>0</v>
      </c>
      <c r="K2831" s="12" t="str">
        <f t="shared" si="44"/>
        <v xml:space="preserve"> </v>
      </c>
    </row>
    <row r="2832" spans="3:11" x14ac:dyDescent="0.35">
      <c r="C2832" s="32"/>
      <c r="F2832" s="32"/>
      <c r="G2832">
        <f>COUNTIFS('Audit Raw data'!J:J,A:A,'Audit Raw data'!E:E,F:F)</f>
        <v>0</v>
      </c>
      <c r="H2832" s="42" t="str">
        <f>IFERROR(SUMIFS('Audit Raw data'!BZ:BZ,'Audit Raw data'!J:J,A:A,'Audit Raw data'!E:E,F:F)/G2832,"-")</f>
        <v>-</v>
      </c>
      <c r="I2832">
        <f>COUNTIFS('Audit Raw data'!AM:AM,"Yes",'Audit Raw data'!J:J,A:A,'Audit Raw data'!E:E,'Day wise agent'!F:F)</f>
        <v>0</v>
      </c>
      <c r="J2832">
        <f>COUNTIFS('Audit Raw data'!AM:AM,"NO",'Audit Raw data'!J:J,A:A,'Audit Raw data'!E:E,'Day wise agent'!F:F)</f>
        <v>0</v>
      </c>
      <c r="K2832" s="12" t="str">
        <f t="shared" si="44"/>
        <v xml:space="preserve"> </v>
      </c>
    </row>
    <row r="2833" spans="3:11" x14ac:dyDescent="0.35">
      <c r="C2833" s="32"/>
      <c r="F2833" s="32"/>
      <c r="G2833">
        <f>COUNTIFS('Audit Raw data'!J:J,A:A,'Audit Raw data'!E:E,F:F)</f>
        <v>0</v>
      </c>
      <c r="H2833" s="42" t="str">
        <f>IFERROR(SUMIFS('Audit Raw data'!BZ:BZ,'Audit Raw data'!J:J,A:A,'Audit Raw data'!E:E,F:F)/G2833,"-")</f>
        <v>-</v>
      </c>
      <c r="I2833">
        <f>COUNTIFS('Audit Raw data'!AM:AM,"Yes",'Audit Raw data'!J:J,A:A,'Audit Raw data'!E:E,'Day wise agent'!F:F)</f>
        <v>0</v>
      </c>
      <c r="J2833">
        <f>COUNTIFS('Audit Raw data'!AM:AM,"NO",'Audit Raw data'!J:J,A:A,'Audit Raw data'!E:E,'Day wise agent'!F:F)</f>
        <v>0</v>
      </c>
      <c r="K2833" s="12" t="str">
        <f t="shared" si="44"/>
        <v xml:space="preserve"> </v>
      </c>
    </row>
    <row r="2834" spans="3:11" x14ac:dyDescent="0.35">
      <c r="C2834" s="32"/>
      <c r="F2834" s="32"/>
      <c r="G2834">
        <f>COUNTIFS('Audit Raw data'!J:J,A:A,'Audit Raw data'!E:E,F:F)</f>
        <v>0</v>
      </c>
      <c r="H2834" s="42" t="str">
        <f>IFERROR(SUMIFS('Audit Raw data'!BZ:BZ,'Audit Raw data'!J:J,A:A,'Audit Raw data'!E:E,F:F)/G2834,"-")</f>
        <v>-</v>
      </c>
      <c r="I2834">
        <f>COUNTIFS('Audit Raw data'!AM:AM,"Yes",'Audit Raw data'!J:J,A:A,'Audit Raw data'!E:E,'Day wise agent'!F:F)</f>
        <v>0</v>
      </c>
      <c r="J2834">
        <f>COUNTIFS('Audit Raw data'!AM:AM,"NO",'Audit Raw data'!J:J,A:A,'Audit Raw data'!E:E,'Day wise agent'!F:F)</f>
        <v>0</v>
      </c>
      <c r="K2834" s="12" t="str">
        <f t="shared" si="44"/>
        <v xml:space="preserve"> </v>
      </c>
    </row>
    <row r="2835" spans="3:11" x14ac:dyDescent="0.35">
      <c r="C2835" s="32"/>
      <c r="F2835" s="32"/>
      <c r="G2835">
        <f>COUNTIFS('Audit Raw data'!J:J,A:A,'Audit Raw data'!E:E,F:F)</f>
        <v>0</v>
      </c>
      <c r="H2835" s="42" t="str">
        <f>IFERROR(SUMIFS('Audit Raw data'!BZ:BZ,'Audit Raw data'!J:J,A:A,'Audit Raw data'!E:E,F:F)/G2835,"-")</f>
        <v>-</v>
      </c>
      <c r="I2835">
        <f>COUNTIFS('Audit Raw data'!AM:AM,"Yes",'Audit Raw data'!J:J,A:A,'Audit Raw data'!E:E,'Day wise agent'!F:F)</f>
        <v>0</v>
      </c>
      <c r="J2835">
        <f>COUNTIFS('Audit Raw data'!AM:AM,"NO",'Audit Raw data'!J:J,A:A,'Audit Raw data'!E:E,'Day wise agent'!F:F)</f>
        <v>0</v>
      </c>
      <c r="K2835" s="12" t="str">
        <f t="shared" si="44"/>
        <v xml:space="preserve"> </v>
      </c>
    </row>
    <row r="2836" spans="3:11" x14ac:dyDescent="0.35">
      <c r="C2836" s="32"/>
      <c r="F2836" s="32"/>
      <c r="G2836">
        <f>COUNTIFS('Audit Raw data'!J:J,A:A,'Audit Raw data'!E:E,F:F)</f>
        <v>0</v>
      </c>
      <c r="H2836" s="42" t="str">
        <f>IFERROR(SUMIFS('Audit Raw data'!BZ:BZ,'Audit Raw data'!J:J,A:A,'Audit Raw data'!E:E,F:F)/G2836,"-")</f>
        <v>-</v>
      </c>
      <c r="I2836">
        <f>COUNTIFS('Audit Raw data'!AM:AM,"Yes",'Audit Raw data'!J:J,A:A,'Audit Raw data'!E:E,'Day wise agent'!F:F)</f>
        <v>0</v>
      </c>
      <c r="J2836">
        <f>COUNTIFS('Audit Raw data'!AM:AM,"NO",'Audit Raw data'!J:J,A:A,'Audit Raw data'!E:E,'Day wise agent'!F:F)</f>
        <v>0</v>
      </c>
      <c r="K2836" s="12" t="str">
        <f t="shared" si="44"/>
        <v xml:space="preserve"> </v>
      </c>
    </row>
    <row r="2837" spans="3:11" x14ac:dyDescent="0.35">
      <c r="C2837" s="32"/>
      <c r="F2837" s="32"/>
      <c r="G2837">
        <f>COUNTIFS('Audit Raw data'!J:J,A:A,'Audit Raw data'!E:E,F:F)</f>
        <v>0</v>
      </c>
      <c r="H2837" s="42" t="str">
        <f>IFERROR(SUMIFS('Audit Raw data'!BZ:BZ,'Audit Raw data'!J:J,A:A,'Audit Raw data'!E:E,F:F)/G2837,"-")</f>
        <v>-</v>
      </c>
      <c r="I2837">
        <f>COUNTIFS('Audit Raw data'!AM:AM,"Yes",'Audit Raw data'!J:J,A:A,'Audit Raw data'!E:E,'Day wise agent'!F:F)</f>
        <v>0</v>
      </c>
      <c r="J2837">
        <f>COUNTIFS('Audit Raw data'!AM:AM,"NO",'Audit Raw data'!J:J,A:A,'Audit Raw data'!E:E,'Day wise agent'!F:F)</f>
        <v>0</v>
      </c>
      <c r="K2837" s="12" t="str">
        <f t="shared" si="44"/>
        <v xml:space="preserve"> </v>
      </c>
    </row>
    <row r="2838" spans="3:11" x14ac:dyDescent="0.35">
      <c r="C2838" s="32"/>
      <c r="F2838" s="32"/>
      <c r="G2838">
        <f>COUNTIFS('Audit Raw data'!J:J,A:A,'Audit Raw data'!E:E,F:F)</f>
        <v>0</v>
      </c>
      <c r="H2838" s="42" t="str">
        <f>IFERROR(SUMIFS('Audit Raw data'!BZ:BZ,'Audit Raw data'!J:J,A:A,'Audit Raw data'!E:E,F:F)/G2838,"-")</f>
        <v>-</v>
      </c>
      <c r="I2838">
        <f>COUNTIFS('Audit Raw data'!AM:AM,"Yes",'Audit Raw data'!J:J,A:A,'Audit Raw data'!E:E,'Day wise agent'!F:F)</f>
        <v>0</v>
      </c>
      <c r="J2838">
        <f>COUNTIFS('Audit Raw data'!AM:AM,"NO",'Audit Raw data'!J:J,A:A,'Audit Raw data'!E:E,'Day wise agent'!F:F)</f>
        <v>0</v>
      </c>
      <c r="K2838" s="12" t="str">
        <f t="shared" si="44"/>
        <v xml:space="preserve"> </v>
      </c>
    </row>
    <row r="2839" spans="3:11" x14ac:dyDescent="0.35">
      <c r="C2839" s="32"/>
      <c r="F2839" s="32"/>
      <c r="G2839">
        <f>COUNTIFS('Audit Raw data'!J:J,A:A,'Audit Raw data'!E:E,F:F)</f>
        <v>0</v>
      </c>
      <c r="H2839" s="42" t="str">
        <f>IFERROR(SUMIFS('Audit Raw data'!BZ:BZ,'Audit Raw data'!J:J,A:A,'Audit Raw data'!E:E,F:F)/G2839,"-")</f>
        <v>-</v>
      </c>
      <c r="I2839">
        <f>COUNTIFS('Audit Raw data'!AM:AM,"Yes",'Audit Raw data'!J:J,A:A,'Audit Raw data'!E:E,'Day wise agent'!F:F)</f>
        <v>0</v>
      </c>
      <c r="J2839">
        <f>COUNTIFS('Audit Raw data'!AM:AM,"NO",'Audit Raw data'!J:J,A:A,'Audit Raw data'!E:E,'Day wise agent'!F:F)</f>
        <v>0</v>
      </c>
      <c r="K2839" s="12" t="str">
        <f t="shared" si="44"/>
        <v xml:space="preserve"> </v>
      </c>
    </row>
    <row r="2840" spans="3:11" x14ac:dyDescent="0.35">
      <c r="C2840" s="32"/>
      <c r="F2840" s="32"/>
      <c r="G2840">
        <f>COUNTIFS('Audit Raw data'!J:J,A:A,'Audit Raw data'!E:E,F:F)</f>
        <v>0</v>
      </c>
      <c r="H2840" s="42" t="str">
        <f>IFERROR(SUMIFS('Audit Raw data'!BZ:BZ,'Audit Raw data'!J:J,A:A,'Audit Raw data'!E:E,F:F)/G2840,"-")</f>
        <v>-</v>
      </c>
      <c r="I2840">
        <f>COUNTIFS('Audit Raw data'!AM:AM,"Yes",'Audit Raw data'!J:J,A:A,'Audit Raw data'!E:E,'Day wise agent'!F:F)</f>
        <v>0</v>
      </c>
      <c r="J2840">
        <f>COUNTIFS('Audit Raw data'!AM:AM,"NO",'Audit Raw data'!J:J,A:A,'Audit Raw data'!E:E,'Day wise agent'!F:F)</f>
        <v>0</v>
      </c>
      <c r="K2840" s="12" t="str">
        <f t="shared" si="44"/>
        <v xml:space="preserve"> </v>
      </c>
    </row>
    <row r="2841" spans="3:11" x14ac:dyDescent="0.35">
      <c r="C2841" s="32"/>
      <c r="F2841" s="32"/>
      <c r="G2841">
        <f>COUNTIFS('Audit Raw data'!J:J,A:A,'Audit Raw data'!E:E,F:F)</f>
        <v>0</v>
      </c>
      <c r="H2841" s="42" t="str">
        <f>IFERROR(SUMIFS('Audit Raw data'!BZ:BZ,'Audit Raw data'!J:J,A:A,'Audit Raw data'!E:E,F:F)/G2841,"-")</f>
        <v>-</v>
      </c>
      <c r="I2841">
        <f>COUNTIFS('Audit Raw data'!AM:AM,"Yes",'Audit Raw data'!J:J,A:A,'Audit Raw data'!E:E,'Day wise agent'!F:F)</f>
        <v>0</v>
      </c>
      <c r="J2841">
        <f>COUNTIFS('Audit Raw data'!AM:AM,"NO",'Audit Raw data'!J:J,A:A,'Audit Raw data'!E:E,'Day wise agent'!F:F)</f>
        <v>0</v>
      </c>
      <c r="K2841" s="12" t="str">
        <f t="shared" si="44"/>
        <v xml:space="preserve"> </v>
      </c>
    </row>
    <row r="2842" spans="3:11" x14ac:dyDescent="0.35">
      <c r="C2842" s="32"/>
      <c r="F2842" s="32"/>
      <c r="G2842">
        <f>COUNTIFS('Audit Raw data'!J:J,A:A,'Audit Raw data'!E:E,F:F)</f>
        <v>0</v>
      </c>
      <c r="H2842" s="42" t="str">
        <f>IFERROR(SUMIFS('Audit Raw data'!BZ:BZ,'Audit Raw data'!J:J,A:A,'Audit Raw data'!E:E,F:F)/G2842,"-")</f>
        <v>-</v>
      </c>
      <c r="I2842">
        <f>COUNTIFS('Audit Raw data'!AM:AM,"Yes",'Audit Raw data'!J:J,A:A,'Audit Raw data'!E:E,'Day wise agent'!F:F)</f>
        <v>0</v>
      </c>
      <c r="J2842">
        <f>COUNTIFS('Audit Raw data'!AM:AM,"NO",'Audit Raw data'!J:J,A:A,'Audit Raw data'!E:E,'Day wise agent'!F:F)</f>
        <v>0</v>
      </c>
      <c r="K2842" s="12" t="str">
        <f t="shared" si="44"/>
        <v xml:space="preserve"> </v>
      </c>
    </row>
    <row r="2843" spans="3:11" x14ac:dyDescent="0.35">
      <c r="C2843" s="32"/>
      <c r="F2843" s="32"/>
      <c r="G2843">
        <f>COUNTIFS('Audit Raw data'!J:J,A:A,'Audit Raw data'!E:E,F:F)</f>
        <v>0</v>
      </c>
      <c r="H2843" s="42" t="str">
        <f>IFERROR(SUMIFS('Audit Raw data'!BZ:BZ,'Audit Raw data'!J:J,A:A,'Audit Raw data'!E:E,F:F)/G2843,"-")</f>
        <v>-</v>
      </c>
      <c r="I2843">
        <f>COUNTIFS('Audit Raw data'!AM:AM,"Yes",'Audit Raw data'!J:J,A:A,'Audit Raw data'!E:E,'Day wise agent'!F:F)</f>
        <v>0</v>
      </c>
      <c r="J2843">
        <f>COUNTIFS('Audit Raw data'!AM:AM,"NO",'Audit Raw data'!J:J,A:A,'Audit Raw data'!E:E,'Day wise agent'!F:F)</f>
        <v>0</v>
      </c>
      <c r="K2843" s="12" t="str">
        <f t="shared" si="44"/>
        <v xml:space="preserve"> </v>
      </c>
    </row>
    <row r="2844" spans="3:11" x14ac:dyDescent="0.35">
      <c r="C2844" s="32"/>
      <c r="F2844" s="32"/>
      <c r="G2844">
        <f>COUNTIFS('Audit Raw data'!J:J,A:A,'Audit Raw data'!E:E,F:F)</f>
        <v>0</v>
      </c>
      <c r="H2844" s="42" t="str">
        <f>IFERROR(SUMIFS('Audit Raw data'!BZ:BZ,'Audit Raw data'!J:J,A:A,'Audit Raw data'!E:E,F:F)/G2844,"-")</f>
        <v>-</v>
      </c>
      <c r="I2844">
        <f>COUNTIFS('Audit Raw data'!AM:AM,"Yes",'Audit Raw data'!J:J,A:A,'Audit Raw data'!E:E,'Day wise agent'!F:F)</f>
        <v>0</v>
      </c>
      <c r="J2844">
        <f>COUNTIFS('Audit Raw data'!AM:AM,"NO",'Audit Raw data'!J:J,A:A,'Audit Raw data'!E:E,'Day wise agent'!F:F)</f>
        <v>0</v>
      </c>
      <c r="K2844" s="12" t="str">
        <f t="shared" si="44"/>
        <v xml:space="preserve"> </v>
      </c>
    </row>
    <row r="2845" spans="3:11" x14ac:dyDescent="0.35">
      <c r="C2845" s="32"/>
      <c r="F2845" s="32"/>
      <c r="G2845">
        <f>COUNTIFS('Audit Raw data'!J:J,A:A,'Audit Raw data'!E:E,F:F)</f>
        <v>0</v>
      </c>
      <c r="H2845" s="42" t="str">
        <f>IFERROR(SUMIFS('Audit Raw data'!BZ:BZ,'Audit Raw data'!J:J,A:A,'Audit Raw data'!E:E,F:F)/G2845,"-")</f>
        <v>-</v>
      </c>
      <c r="I2845">
        <f>COUNTIFS('Audit Raw data'!AM:AM,"Yes",'Audit Raw data'!J:J,A:A,'Audit Raw data'!E:E,'Day wise agent'!F:F)</f>
        <v>0</v>
      </c>
      <c r="J2845">
        <f>COUNTIFS('Audit Raw data'!AM:AM,"NO",'Audit Raw data'!J:J,A:A,'Audit Raw data'!E:E,'Day wise agent'!F:F)</f>
        <v>0</v>
      </c>
      <c r="K2845" s="12" t="str">
        <f t="shared" si="44"/>
        <v xml:space="preserve"> </v>
      </c>
    </row>
    <row r="2846" spans="3:11" x14ac:dyDescent="0.35">
      <c r="C2846" s="32"/>
      <c r="F2846" s="32"/>
      <c r="G2846">
        <f>COUNTIFS('Audit Raw data'!J:J,A:A,'Audit Raw data'!E:E,F:F)</f>
        <v>0</v>
      </c>
      <c r="H2846" s="42" t="str">
        <f>IFERROR(SUMIFS('Audit Raw data'!BZ:BZ,'Audit Raw data'!J:J,A:A,'Audit Raw data'!E:E,F:F)/G2846,"-")</f>
        <v>-</v>
      </c>
      <c r="I2846">
        <f>COUNTIFS('Audit Raw data'!AM:AM,"Yes",'Audit Raw data'!J:J,A:A,'Audit Raw data'!E:E,'Day wise agent'!F:F)</f>
        <v>0</v>
      </c>
      <c r="J2846">
        <f>COUNTIFS('Audit Raw data'!AM:AM,"NO",'Audit Raw data'!J:J,A:A,'Audit Raw data'!E:E,'Day wise agent'!F:F)</f>
        <v>0</v>
      </c>
      <c r="K2846" s="12" t="str">
        <f t="shared" si="44"/>
        <v xml:space="preserve"> </v>
      </c>
    </row>
    <row r="2847" spans="3:11" x14ac:dyDescent="0.35">
      <c r="C2847" s="32"/>
      <c r="F2847" s="32"/>
      <c r="G2847">
        <f>COUNTIFS('Audit Raw data'!J:J,A:A,'Audit Raw data'!E:E,F:F)</f>
        <v>0</v>
      </c>
      <c r="H2847" s="42" t="str">
        <f>IFERROR(SUMIFS('Audit Raw data'!BZ:BZ,'Audit Raw data'!J:J,A:A,'Audit Raw data'!E:E,F:F)/G2847,"-")</f>
        <v>-</v>
      </c>
      <c r="I2847">
        <f>COUNTIFS('Audit Raw data'!AM:AM,"Yes",'Audit Raw data'!J:J,A:A,'Audit Raw data'!E:E,'Day wise agent'!F:F)</f>
        <v>0</v>
      </c>
      <c r="J2847">
        <f>COUNTIFS('Audit Raw data'!AM:AM,"NO",'Audit Raw data'!J:J,A:A,'Audit Raw data'!E:E,'Day wise agent'!F:F)</f>
        <v>0</v>
      </c>
      <c r="K2847" s="12" t="str">
        <f t="shared" si="44"/>
        <v xml:space="preserve"> </v>
      </c>
    </row>
    <row r="2848" spans="3:11" x14ac:dyDescent="0.35">
      <c r="C2848" s="32"/>
      <c r="F2848" s="32"/>
      <c r="G2848">
        <f>COUNTIFS('Audit Raw data'!J:J,A:A,'Audit Raw data'!E:E,F:F)</f>
        <v>0</v>
      </c>
      <c r="H2848" s="42" t="str">
        <f>IFERROR(SUMIFS('Audit Raw data'!BZ:BZ,'Audit Raw data'!J:J,A:A,'Audit Raw data'!E:E,F:F)/G2848,"-")</f>
        <v>-</v>
      </c>
      <c r="I2848">
        <f>COUNTIFS('Audit Raw data'!AM:AM,"Yes",'Audit Raw data'!J:J,A:A,'Audit Raw data'!E:E,'Day wise agent'!F:F)</f>
        <v>0</v>
      </c>
      <c r="J2848">
        <f>COUNTIFS('Audit Raw data'!AM:AM,"NO",'Audit Raw data'!J:J,A:A,'Audit Raw data'!E:E,'Day wise agent'!F:F)</f>
        <v>0</v>
      </c>
      <c r="K2848" s="12" t="str">
        <f t="shared" si="44"/>
        <v xml:space="preserve"> </v>
      </c>
    </row>
    <row r="2849" spans="3:11" x14ac:dyDescent="0.35">
      <c r="C2849" s="32"/>
      <c r="F2849" s="32"/>
      <c r="G2849">
        <f>COUNTIFS('Audit Raw data'!J:J,A:A,'Audit Raw data'!E:E,F:F)</f>
        <v>0</v>
      </c>
      <c r="H2849" s="42" t="str">
        <f>IFERROR(SUMIFS('Audit Raw data'!BZ:BZ,'Audit Raw data'!J:J,A:A,'Audit Raw data'!E:E,F:F)/G2849,"-")</f>
        <v>-</v>
      </c>
      <c r="I2849">
        <f>COUNTIFS('Audit Raw data'!AM:AM,"Yes",'Audit Raw data'!J:J,A:A,'Audit Raw data'!E:E,'Day wise agent'!F:F)</f>
        <v>0</v>
      </c>
      <c r="J2849">
        <f>COUNTIFS('Audit Raw data'!AM:AM,"NO",'Audit Raw data'!J:J,A:A,'Audit Raw data'!E:E,'Day wise agent'!F:F)</f>
        <v>0</v>
      </c>
      <c r="K2849" s="12" t="str">
        <f t="shared" si="44"/>
        <v xml:space="preserve"> </v>
      </c>
    </row>
    <row r="2850" spans="3:11" x14ac:dyDescent="0.35">
      <c r="C2850" s="32"/>
      <c r="F2850" s="32"/>
      <c r="G2850">
        <f>COUNTIFS('Audit Raw data'!J:J,A:A,'Audit Raw data'!E:E,F:F)</f>
        <v>0</v>
      </c>
      <c r="H2850" s="42" t="str">
        <f>IFERROR(SUMIFS('Audit Raw data'!BZ:BZ,'Audit Raw data'!J:J,A:A,'Audit Raw data'!E:E,F:F)/G2850,"-")</f>
        <v>-</v>
      </c>
      <c r="I2850">
        <f>COUNTIFS('Audit Raw data'!AM:AM,"Yes",'Audit Raw data'!J:J,A:A,'Audit Raw data'!E:E,'Day wise agent'!F:F)</f>
        <v>0</v>
      </c>
      <c r="J2850">
        <f>COUNTIFS('Audit Raw data'!AM:AM,"NO",'Audit Raw data'!J:J,A:A,'Audit Raw data'!E:E,'Day wise agent'!F:F)</f>
        <v>0</v>
      </c>
      <c r="K2850" s="12" t="str">
        <f t="shared" si="44"/>
        <v xml:space="preserve"> </v>
      </c>
    </row>
    <row r="2851" spans="3:11" x14ac:dyDescent="0.35">
      <c r="C2851" s="32"/>
      <c r="F2851" s="32"/>
      <c r="G2851">
        <f>COUNTIFS('Audit Raw data'!J:J,A:A,'Audit Raw data'!E:E,F:F)</f>
        <v>0</v>
      </c>
      <c r="H2851" s="42" t="str">
        <f>IFERROR(SUMIFS('Audit Raw data'!BZ:BZ,'Audit Raw data'!J:J,A:A,'Audit Raw data'!E:E,F:F)/G2851,"-")</f>
        <v>-</v>
      </c>
      <c r="I2851">
        <f>COUNTIFS('Audit Raw data'!AM:AM,"Yes",'Audit Raw data'!J:J,A:A,'Audit Raw data'!E:E,'Day wise agent'!F:F)</f>
        <v>0</v>
      </c>
      <c r="J2851">
        <f>COUNTIFS('Audit Raw data'!AM:AM,"NO",'Audit Raw data'!J:J,A:A,'Audit Raw data'!E:E,'Day wise agent'!F:F)</f>
        <v>0</v>
      </c>
      <c r="K2851" s="12" t="str">
        <f t="shared" si="44"/>
        <v xml:space="preserve"> </v>
      </c>
    </row>
    <row r="2852" spans="3:11" x14ac:dyDescent="0.35">
      <c r="C2852" s="32"/>
      <c r="F2852" s="32"/>
      <c r="G2852">
        <f>COUNTIFS('Audit Raw data'!J:J,A:A,'Audit Raw data'!E:E,F:F)</f>
        <v>0</v>
      </c>
      <c r="H2852" s="42" t="str">
        <f>IFERROR(SUMIFS('Audit Raw data'!BZ:BZ,'Audit Raw data'!J:J,A:A,'Audit Raw data'!E:E,F:F)/G2852,"-")</f>
        <v>-</v>
      </c>
      <c r="I2852">
        <f>COUNTIFS('Audit Raw data'!AM:AM,"Yes",'Audit Raw data'!J:J,A:A,'Audit Raw data'!E:E,'Day wise agent'!F:F)</f>
        <v>0</v>
      </c>
      <c r="J2852">
        <f>COUNTIFS('Audit Raw data'!AM:AM,"NO",'Audit Raw data'!J:J,A:A,'Audit Raw data'!E:E,'Day wise agent'!F:F)</f>
        <v>0</v>
      </c>
      <c r="K2852" s="12" t="str">
        <f t="shared" si="44"/>
        <v xml:space="preserve"> </v>
      </c>
    </row>
    <row r="2853" spans="3:11" x14ac:dyDescent="0.35">
      <c r="C2853" s="32"/>
      <c r="F2853" s="32"/>
      <c r="G2853">
        <f>COUNTIFS('Audit Raw data'!J:J,A:A,'Audit Raw data'!E:E,F:F)</f>
        <v>0</v>
      </c>
      <c r="H2853" s="42" t="str">
        <f>IFERROR(SUMIFS('Audit Raw data'!BZ:BZ,'Audit Raw data'!J:J,A:A,'Audit Raw data'!E:E,F:F)/G2853,"-")</f>
        <v>-</v>
      </c>
      <c r="I2853">
        <f>COUNTIFS('Audit Raw data'!AM:AM,"Yes",'Audit Raw data'!J:J,A:A,'Audit Raw data'!E:E,'Day wise agent'!F:F)</f>
        <v>0</v>
      </c>
      <c r="J2853">
        <f>COUNTIFS('Audit Raw data'!AM:AM,"NO",'Audit Raw data'!J:J,A:A,'Audit Raw data'!E:E,'Day wise agent'!F:F)</f>
        <v>0</v>
      </c>
      <c r="K2853" s="12" t="str">
        <f t="shared" si="44"/>
        <v xml:space="preserve"> </v>
      </c>
    </row>
    <row r="2854" spans="3:11" x14ac:dyDescent="0.35">
      <c r="C2854" s="32"/>
      <c r="F2854" s="32"/>
      <c r="G2854">
        <f>COUNTIFS('Audit Raw data'!J:J,A:A,'Audit Raw data'!E:E,F:F)</f>
        <v>0</v>
      </c>
      <c r="H2854" s="42" t="str">
        <f>IFERROR(SUMIFS('Audit Raw data'!BZ:BZ,'Audit Raw data'!J:J,A:A,'Audit Raw data'!E:E,F:F)/G2854,"-")</f>
        <v>-</v>
      </c>
      <c r="I2854">
        <f>COUNTIFS('Audit Raw data'!AM:AM,"Yes",'Audit Raw data'!J:J,A:A,'Audit Raw data'!E:E,'Day wise agent'!F:F)</f>
        <v>0</v>
      </c>
      <c r="J2854">
        <f>COUNTIFS('Audit Raw data'!AM:AM,"NO",'Audit Raw data'!J:J,A:A,'Audit Raw data'!E:E,'Day wise agent'!F:F)</f>
        <v>0</v>
      </c>
      <c r="K2854" s="12" t="str">
        <f t="shared" si="44"/>
        <v xml:space="preserve"> </v>
      </c>
    </row>
    <row r="2855" spans="3:11" x14ac:dyDescent="0.35">
      <c r="C2855" s="32"/>
      <c r="F2855" s="32"/>
      <c r="G2855">
        <f>COUNTIFS('Audit Raw data'!J:J,A:A,'Audit Raw data'!E:E,F:F)</f>
        <v>0</v>
      </c>
      <c r="H2855" s="42" t="str">
        <f>IFERROR(SUMIFS('Audit Raw data'!BZ:BZ,'Audit Raw data'!J:J,A:A,'Audit Raw data'!E:E,F:F)/G2855,"-")</f>
        <v>-</v>
      </c>
      <c r="I2855">
        <f>COUNTIFS('Audit Raw data'!AM:AM,"Yes",'Audit Raw data'!J:J,A:A,'Audit Raw data'!E:E,'Day wise agent'!F:F)</f>
        <v>0</v>
      </c>
      <c r="J2855">
        <f>COUNTIFS('Audit Raw data'!AM:AM,"NO",'Audit Raw data'!J:J,A:A,'Audit Raw data'!E:E,'Day wise agent'!F:F)</f>
        <v>0</v>
      </c>
      <c r="K2855" s="12" t="str">
        <f t="shared" si="44"/>
        <v xml:space="preserve"> </v>
      </c>
    </row>
    <row r="2856" spans="3:11" x14ac:dyDescent="0.35">
      <c r="C2856" s="32"/>
      <c r="F2856" s="32"/>
      <c r="G2856">
        <f>COUNTIFS('Audit Raw data'!J:J,A:A,'Audit Raw data'!E:E,F:F)</f>
        <v>0</v>
      </c>
      <c r="H2856" s="42" t="str">
        <f>IFERROR(SUMIFS('Audit Raw data'!BZ:BZ,'Audit Raw data'!J:J,A:A,'Audit Raw data'!E:E,F:F)/G2856,"-")</f>
        <v>-</v>
      </c>
      <c r="I2856">
        <f>COUNTIFS('Audit Raw data'!AM:AM,"Yes",'Audit Raw data'!J:J,A:A,'Audit Raw data'!E:E,'Day wise agent'!F:F)</f>
        <v>0</v>
      </c>
      <c r="J2856">
        <f>COUNTIFS('Audit Raw data'!AM:AM,"NO",'Audit Raw data'!J:J,A:A,'Audit Raw data'!E:E,'Day wise agent'!F:F)</f>
        <v>0</v>
      </c>
      <c r="K2856" s="12" t="str">
        <f t="shared" si="44"/>
        <v xml:space="preserve"> </v>
      </c>
    </row>
    <row r="2857" spans="3:11" x14ac:dyDescent="0.35">
      <c r="C2857" s="32"/>
      <c r="F2857" s="32"/>
      <c r="G2857">
        <f>COUNTIFS('Audit Raw data'!J:J,A:A,'Audit Raw data'!E:E,F:F)</f>
        <v>0</v>
      </c>
      <c r="H2857" s="42" t="str">
        <f>IFERROR(SUMIFS('Audit Raw data'!BZ:BZ,'Audit Raw data'!J:J,A:A,'Audit Raw data'!E:E,F:F)/G2857,"-")</f>
        <v>-</v>
      </c>
      <c r="I2857">
        <f>COUNTIFS('Audit Raw data'!AM:AM,"Yes",'Audit Raw data'!J:J,A:A,'Audit Raw data'!E:E,'Day wise agent'!F:F)</f>
        <v>0</v>
      </c>
      <c r="J2857">
        <f>COUNTIFS('Audit Raw data'!AM:AM,"NO",'Audit Raw data'!J:J,A:A,'Audit Raw data'!E:E,'Day wise agent'!F:F)</f>
        <v>0</v>
      </c>
      <c r="K2857" s="12" t="str">
        <f t="shared" si="44"/>
        <v xml:space="preserve"> </v>
      </c>
    </row>
    <row r="2858" spans="3:11" x14ac:dyDescent="0.35">
      <c r="C2858" s="32"/>
      <c r="F2858" s="32"/>
      <c r="G2858">
        <f>COUNTIFS('Audit Raw data'!J:J,A:A,'Audit Raw data'!E:E,F:F)</f>
        <v>0</v>
      </c>
      <c r="H2858" s="42" t="str">
        <f>IFERROR(SUMIFS('Audit Raw data'!BZ:BZ,'Audit Raw data'!J:J,A:A,'Audit Raw data'!E:E,F:F)/G2858,"-")</f>
        <v>-</v>
      </c>
      <c r="I2858">
        <f>COUNTIFS('Audit Raw data'!AM:AM,"Yes",'Audit Raw data'!J:J,A:A,'Audit Raw data'!E:E,'Day wise agent'!F:F)</f>
        <v>0</v>
      </c>
      <c r="J2858">
        <f>COUNTIFS('Audit Raw data'!AM:AM,"NO",'Audit Raw data'!J:J,A:A,'Audit Raw data'!E:E,'Day wise agent'!F:F)</f>
        <v>0</v>
      </c>
      <c r="K2858" s="12" t="str">
        <f t="shared" si="44"/>
        <v xml:space="preserve"> </v>
      </c>
    </row>
    <row r="2859" spans="3:11" x14ac:dyDescent="0.35">
      <c r="C2859" s="32"/>
      <c r="F2859" s="32"/>
      <c r="G2859">
        <f>COUNTIFS('Audit Raw data'!J:J,A:A,'Audit Raw data'!E:E,F:F)</f>
        <v>0</v>
      </c>
      <c r="H2859" s="42" t="str">
        <f>IFERROR(SUMIFS('Audit Raw data'!BZ:BZ,'Audit Raw data'!J:J,A:A,'Audit Raw data'!E:E,F:F)/G2859,"-")</f>
        <v>-</v>
      </c>
      <c r="I2859">
        <f>COUNTIFS('Audit Raw data'!AM:AM,"Yes",'Audit Raw data'!J:J,A:A,'Audit Raw data'!E:E,'Day wise agent'!F:F)</f>
        <v>0</v>
      </c>
      <c r="J2859">
        <f>COUNTIFS('Audit Raw data'!AM:AM,"NO",'Audit Raw data'!J:J,A:A,'Audit Raw data'!E:E,'Day wise agent'!F:F)</f>
        <v>0</v>
      </c>
      <c r="K2859" s="12" t="str">
        <f t="shared" si="44"/>
        <v xml:space="preserve"> </v>
      </c>
    </row>
    <row r="2860" spans="3:11" x14ac:dyDescent="0.35">
      <c r="C2860" s="32"/>
      <c r="F2860" s="32"/>
      <c r="G2860">
        <f>COUNTIFS('Audit Raw data'!J:J,A:A,'Audit Raw data'!E:E,F:F)</f>
        <v>0</v>
      </c>
      <c r="H2860" s="42" t="str">
        <f>IFERROR(SUMIFS('Audit Raw data'!BZ:BZ,'Audit Raw data'!J:J,A:A,'Audit Raw data'!E:E,F:F)/G2860,"-")</f>
        <v>-</v>
      </c>
      <c r="I2860">
        <f>COUNTIFS('Audit Raw data'!AM:AM,"Yes",'Audit Raw data'!J:J,A:A,'Audit Raw data'!E:E,'Day wise agent'!F:F)</f>
        <v>0</v>
      </c>
      <c r="J2860">
        <f>COUNTIFS('Audit Raw data'!AM:AM,"NO",'Audit Raw data'!J:J,A:A,'Audit Raw data'!E:E,'Day wise agent'!F:F)</f>
        <v>0</v>
      </c>
      <c r="K2860" s="12" t="str">
        <f t="shared" si="44"/>
        <v xml:space="preserve"> </v>
      </c>
    </row>
    <row r="2861" spans="3:11" x14ac:dyDescent="0.35">
      <c r="C2861" s="32"/>
      <c r="F2861" s="32"/>
      <c r="G2861">
        <f>COUNTIFS('Audit Raw data'!J:J,A:A,'Audit Raw data'!E:E,F:F)</f>
        <v>0</v>
      </c>
      <c r="H2861" s="42" t="str">
        <f>IFERROR(SUMIFS('Audit Raw data'!BZ:BZ,'Audit Raw data'!J:J,A:A,'Audit Raw data'!E:E,F:F)/G2861,"-")</f>
        <v>-</v>
      </c>
      <c r="I2861">
        <f>COUNTIFS('Audit Raw data'!AM:AM,"Yes",'Audit Raw data'!J:J,A:A,'Audit Raw data'!E:E,'Day wise agent'!F:F)</f>
        <v>0</v>
      </c>
      <c r="J2861">
        <f>COUNTIFS('Audit Raw data'!AM:AM,"NO",'Audit Raw data'!J:J,A:A,'Audit Raw data'!E:E,'Day wise agent'!F:F)</f>
        <v>0</v>
      </c>
      <c r="K2861" s="12" t="str">
        <f t="shared" si="44"/>
        <v xml:space="preserve"> </v>
      </c>
    </row>
    <row r="2862" spans="3:11" x14ac:dyDescent="0.35">
      <c r="C2862" s="32"/>
      <c r="F2862" s="32"/>
      <c r="G2862">
        <f>COUNTIFS('Audit Raw data'!J:J,A:A,'Audit Raw data'!E:E,F:F)</f>
        <v>0</v>
      </c>
      <c r="H2862" s="42" t="str">
        <f>IFERROR(SUMIFS('Audit Raw data'!BZ:BZ,'Audit Raw data'!J:J,A:A,'Audit Raw data'!E:E,F:F)/G2862,"-")</f>
        <v>-</v>
      </c>
      <c r="I2862">
        <f>COUNTIFS('Audit Raw data'!AM:AM,"Yes",'Audit Raw data'!J:J,A:A,'Audit Raw data'!E:E,'Day wise agent'!F:F)</f>
        <v>0</v>
      </c>
      <c r="J2862">
        <f>COUNTIFS('Audit Raw data'!AM:AM,"NO",'Audit Raw data'!J:J,A:A,'Audit Raw data'!E:E,'Day wise agent'!F:F)</f>
        <v>0</v>
      </c>
      <c r="K2862" s="12" t="str">
        <f t="shared" si="44"/>
        <v xml:space="preserve"> </v>
      </c>
    </row>
    <row r="2863" spans="3:11" x14ac:dyDescent="0.35">
      <c r="C2863" s="32"/>
      <c r="F2863" s="32"/>
      <c r="G2863">
        <f>COUNTIFS('Audit Raw data'!J:J,A:A,'Audit Raw data'!E:E,F:F)</f>
        <v>0</v>
      </c>
      <c r="H2863" s="42" t="str">
        <f>IFERROR(SUMIFS('Audit Raw data'!BZ:BZ,'Audit Raw data'!J:J,A:A,'Audit Raw data'!E:E,F:F)/G2863,"-")</f>
        <v>-</v>
      </c>
      <c r="I2863">
        <f>COUNTIFS('Audit Raw data'!AM:AM,"Yes",'Audit Raw data'!J:J,A:A,'Audit Raw data'!E:E,'Day wise agent'!F:F)</f>
        <v>0</v>
      </c>
      <c r="J2863">
        <f>COUNTIFS('Audit Raw data'!AM:AM,"NO",'Audit Raw data'!J:J,A:A,'Audit Raw data'!E:E,'Day wise agent'!F:F)</f>
        <v>0</v>
      </c>
      <c r="K2863" s="12" t="str">
        <f t="shared" si="44"/>
        <v xml:space="preserve"> </v>
      </c>
    </row>
    <row r="2864" spans="3:11" x14ac:dyDescent="0.35">
      <c r="C2864" s="32"/>
      <c r="F2864" s="32"/>
      <c r="G2864">
        <f>COUNTIFS('Audit Raw data'!J:J,A:A,'Audit Raw data'!E:E,F:F)</f>
        <v>0</v>
      </c>
      <c r="H2864" s="42" t="str">
        <f>IFERROR(SUMIFS('Audit Raw data'!BZ:BZ,'Audit Raw data'!J:J,A:A,'Audit Raw data'!E:E,F:F)/G2864,"-")</f>
        <v>-</v>
      </c>
      <c r="I2864">
        <f>COUNTIFS('Audit Raw data'!AM:AM,"Yes",'Audit Raw data'!J:J,A:A,'Audit Raw data'!E:E,'Day wise agent'!F:F)</f>
        <v>0</v>
      </c>
      <c r="J2864">
        <f>COUNTIFS('Audit Raw data'!AM:AM,"NO",'Audit Raw data'!J:J,A:A,'Audit Raw data'!E:E,'Day wise agent'!F:F)</f>
        <v>0</v>
      </c>
      <c r="K2864" s="12" t="str">
        <f t="shared" si="44"/>
        <v xml:space="preserve"> </v>
      </c>
    </row>
    <row r="2865" spans="3:11" x14ac:dyDescent="0.35">
      <c r="C2865" s="32"/>
      <c r="F2865" s="32"/>
      <c r="G2865">
        <f>COUNTIFS('Audit Raw data'!J:J,A:A,'Audit Raw data'!E:E,F:F)</f>
        <v>0</v>
      </c>
      <c r="H2865" s="42" t="str">
        <f>IFERROR(SUMIFS('Audit Raw data'!BZ:BZ,'Audit Raw data'!J:J,A:A,'Audit Raw data'!E:E,F:F)/G2865,"-")</f>
        <v>-</v>
      </c>
      <c r="I2865">
        <f>COUNTIFS('Audit Raw data'!AM:AM,"Yes",'Audit Raw data'!J:J,A:A,'Audit Raw data'!E:E,'Day wise agent'!F:F)</f>
        <v>0</v>
      </c>
      <c r="J2865">
        <f>COUNTIFS('Audit Raw data'!AM:AM,"NO",'Audit Raw data'!J:J,A:A,'Audit Raw data'!E:E,'Day wise agent'!F:F)</f>
        <v>0</v>
      </c>
      <c r="K2865" s="12" t="str">
        <f t="shared" si="44"/>
        <v xml:space="preserve"> </v>
      </c>
    </row>
    <row r="2866" spans="3:11" x14ac:dyDescent="0.35">
      <c r="C2866" s="32"/>
      <c r="F2866" s="32"/>
      <c r="G2866">
        <f>COUNTIFS('Audit Raw data'!J:J,A:A,'Audit Raw data'!E:E,F:F)</f>
        <v>0</v>
      </c>
      <c r="H2866" s="42" t="str">
        <f>IFERROR(SUMIFS('Audit Raw data'!BZ:BZ,'Audit Raw data'!J:J,A:A,'Audit Raw data'!E:E,F:F)/G2866,"-")</f>
        <v>-</v>
      </c>
      <c r="I2866">
        <f>COUNTIFS('Audit Raw data'!AM:AM,"Yes",'Audit Raw data'!J:J,A:A,'Audit Raw data'!E:E,'Day wise agent'!F:F)</f>
        <v>0</v>
      </c>
      <c r="J2866">
        <f>COUNTIFS('Audit Raw data'!AM:AM,"NO",'Audit Raw data'!J:J,A:A,'Audit Raw data'!E:E,'Day wise agent'!F:F)</f>
        <v>0</v>
      </c>
      <c r="K2866" s="12" t="str">
        <f t="shared" si="44"/>
        <v xml:space="preserve"> </v>
      </c>
    </row>
    <row r="2867" spans="3:11" x14ac:dyDescent="0.35">
      <c r="C2867" s="32"/>
      <c r="F2867" s="32"/>
      <c r="G2867">
        <f>COUNTIFS('Audit Raw data'!J:J,A:A,'Audit Raw data'!E:E,F:F)</f>
        <v>0</v>
      </c>
      <c r="H2867" s="42" t="str">
        <f>IFERROR(SUMIFS('Audit Raw data'!BZ:BZ,'Audit Raw data'!J:J,A:A,'Audit Raw data'!E:E,F:F)/G2867,"-")</f>
        <v>-</v>
      </c>
      <c r="I2867">
        <f>COUNTIFS('Audit Raw data'!AM:AM,"Yes",'Audit Raw data'!J:J,A:A,'Audit Raw data'!E:E,'Day wise agent'!F:F)</f>
        <v>0</v>
      </c>
      <c r="J2867">
        <f>COUNTIFS('Audit Raw data'!AM:AM,"NO",'Audit Raw data'!J:J,A:A,'Audit Raw data'!E:E,'Day wise agent'!F:F)</f>
        <v>0</v>
      </c>
      <c r="K2867" s="12" t="str">
        <f t="shared" si="44"/>
        <v xml:space="preserve"> </v>
      </c>
    </row>
    <row r="2868" spans="3:11" x14ac:dyDescent="0.35">
      <c r="C2868" s="32"/>
      <c r="F2868" s="32"/>
      <c r="G2868">
        <f>COUNTIFS('Audit Raw data'!J:J,A:A,'Audit Raw data'!E:E,F:F)</f>
        <v>0</v>
      </c>
      <c r="H2868" s="42" t="str">
        <f>IFERROR(SUMIFS('Audit Raw data'!BZ:BZ,'Audit Raw data'!J:J,A:A,'Audit Raw data'!E:E,F:F)/G2868,"-")</f>
        <v>-</v>
      </c>
      <c r="I2868">
        <f>COUNTIFS('Audit Raw data'!AM:AM,"Yes",'Audit Raw data'!J:J,A:A,'Audit Raw data'!E:E,'Day wise agent'!F:F)</f>
        <v>0</v>
      </c>
      <c r="J2868">
        <f>COUNTIFS('Audit Raw data'!AM:AM,"NO",'Audit Raw data'!J:J,A:A,'Audit Raw data'!E:E,'Day wise agent'!F:F)</f>
        <v>0</v>
      </c>
      <c r="K2868" s="12" t="str">
        <f t="shared" si="44"/>
        <v xml:space="preserve"> </v>
      </c>
    </row>
    <row r="2869" spans="3:11" x14ac:dyDescent="0.35">
      <c r="C2869" s="32"/>
      <c r="F2869" s="32"/>
      <c r="G2869">
        <f>COUNTIFS('Audit Raw data'!J:J,A:A,'Audit Raw data'!E:E,F:F)</f>
        <v>0</v>
      </c>
      <c r="H2869" s="42" t="str">
        <f>IFERROR(SUMIFS('Audit Raw data'!BZ:BZ,'Audit Raw data'!J:J,A:A,'Audit Raw data'!E:E,F:F)/G2869,"-")</f>
        <v>-</v>
      </c>
      <c r="I2869">
        <f>COUNTIFS('Audit Raw data'!AM:AM,"Yes",'Audit Raw data'!J:J,A:A,'Audit Raw data'!E:E,'Day wise agent'!F:F)</f>
        <v>0</v>
      </c>
      <c r="J2869">
        <f>COUNTIFS('Audit Raw data'!AM:AM,"NO",'Audit Raw data'!J:J,A:A,'Audit Raw data'!E:E,'Day wise agent'!F:F)</f>
        <v>0</v>
      </c>
      <c r="K2869" s="12" t="str">
        <f t="shared" si="44"/>
        <v xml:space="preserve"> </v>
      </c>
    </row>
    <row r="2870" spans="3:11" x14ac:dyDescent="0.35">
      <c r="C2870" s="32"/>
      <c r="F2870" s="32"/>
      <c r="G2870">
        <f>COUNTIFS('Audit Raw data'!J:J,A:A,'Audit Raw data'!E:E,F:F)</f>
        <v>0</v>
      </c>
      <c r="H2870" s="42" t="str">
        <f>IFERROR(SUMIFS('Audit Raw data'!BZ:BZ,'Audit Raw data'!J:J,A:A,'Audit Raw data'!E:E,F:F)/G2870,"-")</f>
        <v>-</v>
      </c>
      <c r="I2870">
        <f>COUNTIFS('Audit Raw data'!AM:AM,"Yes",'Audit Raw data'!J:J,A:A,'Audit Raw data'!E:E,'Day wise agent'!F:F)</f>
        <v>0</v>
      </c>
      <c r="J2870">
        <f>COUNTIFS('Audit Raw data'!AM:AM,"NO",'Audit Raw data'!J:J,A:A,'Audit Raw data'!E:E,'Day wise agent'!F:F)</f>
        <v>0</v>
      </c>
      <c r="K2870" s="12" t="str">
        <f t="shared" si="44"/>
        <v xml:space="preserve"> </v>
      </c>
    </row>
    <row r="2871" spans="3:11" x14ac:dyDescent="0.35">
      <c r="C2871" s="32"/>
      <c r="F2871" s="32"/>
      <c r="G2871">
        <f>COUNTIFS('Audit Raw data'!J:J,A:A,'Audit Raw data'!E:E,F:F)</f>
        <v>0</v>
      </c>
      <c r="H2871" s="42" t="str">
        <f>IFERROR(SUMIFS('Audit Raw data'!BZ:BZ,'Audit Raw data'!J:J,A:A,'Audit Raw data'!E:E,F:F)/G2871,"-")</f>
        <v>-</v>
      </c>
      <c r="I2871">
        <f>COUNTIFS('Audit Raw data'!AM:AM,"Yes",'Audit Raw data'!J:J,A:A,'Audit Raw data'!E:E,'Day wise agent'!F:F)</f>
        <v>0</v>
      </c>
      <c r="J2871">
        <f>COUNTIFS('Audit Raw data'!AM:AM,"NO",'Audit Raw data'!J:J,A:A,'Audit Raw data'!E:E,'Day wise agent'!F:F)</f>
        <v>0</v>
      </c>
      <c r="K2871" s="12" t="str">
        <f t="shared" si="44"/>
        <v xml:space="preserve"> </v>
      </c>
    </row>
    <row r="2872" spans="3:11" x14ac:dyDescent="0.35">
      <c r="C2872" s="32"/>
      <c r="F2872" s="32"/>
      <c r="G2872">
        <f>COUNTIFS('Audit Raw data'!J:J,A:A,'Audit Raw data'!E:E,F:F)</f>
        <v>0</v>
      </c>
      <c r="H2872" s="42" t="str">
        <f>IFERROR(SUMIFS('Audit Raw data'!BZ:BZ,'Audit Raw data'!J:J,A:A,'Audit Raw data'!E:E,F:F)/G2872,"-")</f>
        <v>-</v>
      </c>
      <c r="I2872">
        <f>COUNTIFS('Audit Raw data'!AM:AM,"Yes",'Audit Raw data'!J:J,A:A,'Audit Raw data'!E:E,'Day wise agent'!F:F)</f>
        <v>0</v>
      </c>
      <c r="J2872">
        <f>COUNTIFS('Audit Raw data'!AM:AM,"NO",'Audit Raw data'!J:J,A:A,'Audit Raw data'!E:E,'Day wise agent'!F:F)</f>
        <v>0</v>
      </c>
      <c r="K2872" s="12" t="str">
        <f t="shared" si="44"/>
        <v xml:space="preserve"> </v>
      </c>
    </row>
    <row r="2873" spans="3:11" x14ac:dyDescent="0.35">
      <c r="C2873" s="32"/>
      <c r="F2873" s="32"/>
      <c r="G2873">
        <f>COUNTIFS('Audit Raw data'!J:J,A:A,'Audit Raw data'!E:E,F:F)</f>
        <v>0</v>
      </c>
      <c r="H2873" s="42" t="str">
        <f>IFERROR(SUMIFS('Audit Raw data'!BZ:BZ,'Audit Raw data'!J:J,A:A,'Audit Raw data'!E:E,F:F)/G2873,"-")</f>
        <v>-</v>
      </c>
      <c r="I2873">
        <f>COUNTIFS('Audit Raw data'!AM:AM,"Yes",'Audit Raw data'!J:J,A:A,'Audit Raw data'!E:E,'Day wise agent'!F:F)</f>
        <v>0</v>
      </c>
      <c r="J2873">
        <f>COUNTIFS('Audit Raw data'!AM:AM,"NO",'Audit Raw data'!J:J,A:A,'Audit Raw data'!E:E,'Day wise agent'!F:F)</f>
        <v>0</v>
      </c>
      <c r="K2873" s="12" t="str">
        <f t="shared" si="44"/>
        <v xml:space="preserve"> </v>
      </c>
    </row>
    <row r="2874" spans="3:11" x14ac:dyDescent="0.35">
      <c r="C2874" s="32"/>
      <c r="F2874" s="32"/>
      <c r="G2874">
        <f>COUNTIFS('Audit Raw data'!J:J,A:A,'Audit Raw data'!E:E,F:F)</f>
        <v>0</v>
      </c>
      <c r="H2874" s="42" t="str">
        <f>IFERROR(SUMIFS('Audit Raw data'!BZ:BZ,'Audit Raw data'!J:J,A:A,'Audit Raw data'!E:E,F:F)/G2874,"-")</f>
        <v>-</v>
      </c>
      <c r="I2874">
        <f>COUNTIFS('Audit Raw data'!AM:AM,"Yes",'Audit Raw data'!J:J,A:A,'Audit Raw data'!E:E,'Day wise agent'!F:F)</f>
        <v>0</v>
      </c>
      <c r="J2874">
        <f>COUNTIFS('Audit Raw data'!AM:AM,"NO",'Audit Raw data'!J:J,A:A,'Audit Raw data'!E:E,'Day wise agent'!F:F)</f>
        <v>0</v>
      </c>
      <c r="K2874" s="12" t="str">
        <f t="shared" si="44"/>
        <v xml:space="preserve"> </v>
      </c>
    </row>
    <row r="2875" spans="3:11" x14ac:dyDescent="0.35">
      <c r="C2875" s="32"/>
      <c r="F2875" s="32"/>
      <c r="G2875">
        <f>COUNTIFS('Audit Raw data'!J:J,A:A,'Audit Raw data'!E:E,F:F)</f>
        <v>0</v>
      </c>
      <c r="H2875" s="42" t="str">
        <f>IFERROR(SUMIFS('Audit Raw data'!BZ:BZ,'Audit Raw data'!J:J,A:A,'Audit Raw data'!E:E,F:F)/G2875,"-")</f>
        <v>-</v>
      </c>
      <c r="I2875">
        <f>COUNTIFS('Audit Raw data'!AM:AM,"Yes",'Audit Raw data'!J:J,A:A,'Audit Raw data'!E:E,'Day wise agent'!F:F)</f>
        <v>0</v>
      </c>
      <c r="J2875">
        <f>COUNTIFS('Audit Raw data'!AM:AM,"NO",'Audit Raw data'!J:J,A:A,'Audit Raw data'!E:E,'Day wise agent'!F:F)</f>
        <v>0</v>
      </c>
      <c r="K2875" s="12" t="str">
        <f t="shared" si="44"/>
        <v xml:space="preserve"> </v>
      </c>
    </row>
    <row r="2876" spans="3:11" x14ac:dyDescent="0.35">
      <c r="C2876" s="32"/>
      <c r="F2876" s="32"/>
      <c r="G2876">
        <f>COUNTIFS('Audit Raw data'!J:J,A:A,'Audit Raw data'!E:E,F:F)</f>
        <v>0</v>
      </c>
      <c r="H2876" s="42" t="str">
        <f>IFERROR(SUMIFS('Audit Raw data'!BZ:BZ,'Audit Raw data'!J:J,A:A,'Audit Raw data'!E:E,F:F)/G2876,"-")</f>
        <v>-</v>
      </c>
      <c r="I2876">
        <f>COUNTIFS('Audit Raw data'!AM:AM,"Yes",'Audit Raw data'!J:J,A:A,'Audit Raw data'!E:E,'Day wise agent'!F:F)</f>
        <v>0</v>
      </c>
      <c r="J2876">
        <f>COUNTIFS('Audit Raw data'!AM:AM,"NO",'Audit Raw data'!J:J,A:A,'Audit Raw data'!E:E,'Day wise agent'!F:F)</f>
        <v>0</v>
      </c>
      <c r="K2876" s="12" t="str">
        <f t="shared" si="44"/>
        <v xml:space="preserve"> </v>
      </c>
    </row>
    <row r="2877" spans="3:11" x14ac:dyDescent="0.35">
      <c r="C2877" s="32"/>
      <c r="F2877" s="32"/>
      <c r="G2877">
        <f>COUNTIFS('Audit Raw data'!J:J,A:A,'Audit Raw data'!E:E,F:F)</f>
        <v>0</v>
      </c>
      <c r="H2877" s="42" t="str">
        <f>IFERROR(SUMIFS('Audit Raw data'!BZ:BZ,'Audit Raw data'!J:J,A:A,'Audit Raw data'!E:E,F:F)/G2877,"-")</f>
        <v>-</v>
      </c>
      <c r="I2877">
        <f>COUNTIFS('Audit Raw data'!AM:AM,"Yes",'Audit Raw data'!J:J,A:A,'Audit Raw data'!E:E,'Day wise agent'!F:F)</f>
        <v>0</v>
      </c>
      <c r="J2877">
        <f>COUNTIFS('Audit Raw data'!AM:AM,"NO",'Audit Raw data'!J:J,A:A,'Audit Raw data'!E:E,'Day wise agent'!F:F)</f>
        <v>0</v>
      </c>
      <c r="K2877" s="12" t="str">
        <f t="shared" si="44"/>
        <v xml:space="preserve"> </v>
      </c>
    </row>
    <row r="2878" spans="3:11" x14ac:dyDescent="0.35">
      <c r="C2878" s="32"/>
      <c r="F2878" s="32"/>
      <c r="G2878">
        <f>COUNTIFS('Audit Raw data'!J:J,A:A,'Audit Raw data'!E:E,F:F)</f>
        <v>0</v>
      </c>
      <c r="H2878" s="42" t="str">
        <f>IFERROR(SUMIFS('Audit Raw data'!BZ:BZ,'Audit Raw data'!J:J,A:A,'Audit Raw data'!E:E,F:F)/G2878,"-")</f>
        <v>-</v>
      </c>
      <c r="I2878">
        <f>COUNTIFS('Audit Raw data'!AM:AM,"Yes",'Audit Raw data'!J:J,A:A,'Audit Raw data'!E:E,'Day wise agent'!F:F)</f>
        <v>0</v>
      </c>
      <c r="J2878">
        <f>COUNTIFS('Audit Raw data'!AM:AM,"NO",'Audit Raw data'!J:J,A:A,'Audit Raw data'!E:E,'Day wise agent'!F:F)</f>
        <v>0</v>
      </c>
      <c r="K2878" s="12" t="str">
        <f t="shared" si="44"/>
        <v xml:space="preserve"> </v>
      </c>
    </row>
    <row r="2879" spans="3:11" x14ac:dyDescent="0.35">
      <c r="C2879" s="32"/>
      <c r="F2879" s="32"/>
      <c r="G2879">
        <f>COUNTIFS('Audit Raw data'!J:J,A:A,'Audit Raw data'!E:E,F:F)</f>
        <v>0</v>
      </c>
      <c r="H2879" s="42" t="str">
        <f>IFERROR(SUMIFS('Audit Raw data'!BZ:BZ,'Audit Raw data'!J:J,A:A,'Audit Raw data'!E:E,F:F)/G2879,"-")</f>
        <v>-</v>
      </c>
      <c r="I2879">
        <f>COUNTIFS('Audit Raw data'!AM:AM,"Yes",'Audit Raw data'!J:J,A:A,'Audit Raw data'!E:E,'Day wise agent'!F:F)</f>
        <v>0</v>
      </c>
      <c r="J2879">
        <f>COUNTIFS('Audit Raw data'!AM:AM,"NO",'Audit Raw data'!J:J,A:A,'Audit Raw data'!E:E,'Day wise agent'!F:F)</f>
        <v>0</v>
      </c>
      <c r="K2879" s="12" t="str">
        <f t="shared" si="44"/>
        <v xml:space="preserve"> </v>
      </c>
    </row>
    <row r="2880" spans="3:11" x14ac:dyDescent="0.35">
      <c r="C2880" s="32"/>
      <c r="F2880" s="32"/>
      <c r="G2880">
        <f>COUNTIFS('Audit Raw data'!J:J,A:A,'Audit Raw data'!E:E,F:F)</f>
        <v>0</v>
      </c>
      <c r="H2880" s="42" t="str">
        <f>IFERROR(SUMIFS('Audit Raw data'!BZ:BZ,'Audit Raw data'!J:J,A:A,'Audit Raw data'!E:E,F:F)/G2880,"-")</f>
        <v>-</v>
      </c>
      <c r="I2880">
        <f>COUNTIFS('Audit Raw data'!AM:AM,"Yes",'Audit Raw data'!J:J,A:A,'Audit Raw data'!E:E,'Day wise agent'!F:F)</f>
        <v>0</v>
      </c>
      <c r="J2880">
        <f>COUNTIFS('Audit Raw data'!AM:AM,"NO",'Audit Raw data'!J:J,A:A,'Audit Raw data'!E:E,'Day wise agent'!F:F)</f>
        <v>0</v>
      </c>
      <c r="K2880" s="12" t="str">
        <f t="shared" si="44"/>
        <v xml:space="preserve"> </v>
      </c>
    </row>
    <row r="2881" spans="3:11" x14ac:dyDescent="0.35">
      <c r="C2881" s="32"/>
      <c r="F2881" s="32"/>
      <c r="G2881">
        <f>COUNTIFS('Audit Raw data'!J:J,A:A,'Audit Raw data'!E:E,F:F)</f>
        <v>0</v>
      </c>
      <c r="H2881" s="42" t="str">
        <f>IFERROR(SUMIFS('Audit Raw data'!BZ:BZ,'Audit Raw data'!J:J,A:A,'Audit Raw data'!E:E,F:F)/G2881,"-")</f>
        <v>-</v>
      </c>
      <c r="I2881">
        <f>COUNTIFS('Audit Raw data'!AM:AM,"Yes",'Audit Raw data'!J:J,A:A,'Audit Raw data'!E:E,'Day wise agent'!F:F)</f>
        <v>0</v>
      </c>
      <c r="J2881">
        <f>COUNTIFS('Audit Raw data'!AM:AM,"NO",'Audit Raw data'!J:J,A:A,'Audit Raw data'!E:E,'Day wise agent'!F:F)</f>
        <v>0</v>
      </c>
      <c r="K2881" s="12" t="str">
        <f t="shared" si="44"/>
        <v xml:space="preserve"> </v>
      </c>
    </row>
    <row r="2882" spans="3:11" x14ac:dyDescent="0.35">
      <c r="C2882" s="32"/>
      <c r="F2882" s="32"/>
      <c r="G2882">
        <f>COUNTIFS('Audit Raw data'!J:J,A:A,'Audit Raw data'!E:E,F:F)</f>
        <v>0</v>
      </c>
      <c r="H2882" s="42" t="str">
        <f>IFERROR(SUMIFS('Audit Raw data'!BZ:BZ,'Audit Raw data'!J:J,A:A,'Audit Raw data'!E:E,F:F)/G2882,"-")</f>
        <v>-</v>
      </c>
      <c r="I2882">
        <f>COUNTIFS('Audit Raw data'!AM:AM,"Yes",'Audit Raw data'!J:J,A:A,'Audit Raw data'!E:E,'Day wise agent'!F:F)</f>
        <v>0</v>
      </c>
      <c r="J2882">
        <f>COUNTIFS('Audit Raw data'!AM:AM,"NO",'Audit Raw data'!J:J,A:A,'Audit Raw data'!E:E,'Day wise agent'!F:F)</f>
        <v>0</v>
      </c>
      <c r="K2882" s="12" t="str">
        <f t="shared" si="44"/>
        <v xml:space="preserve"> </v>
      </c>
    </row>
    <row r="2883" spans="3:11" x14ac:dyDescent="0.35">
      <c r="C2883" s="32"/>
      <c r="F2883" s="32"/>
      <c r="G2883">
        <f>COUNTIFS('Audit Raw data'!J:J,A:A,'Audit Raw data'!E:E,F:F)</f>
        <v>0</v>
      </c>
      <c r="H2883" s="42" t="str">
        <f>IFERROR(SUMIFS('Audit Raw data'!BZ:BZ,'Audit Raw data'!J:J,A:A,'Audit Raw data'!E:E,F:F)/G2883,"-")</f>
        <v>-</v>
      </c>
      <c r="I2883">
        <f>COUNTIFS('Audit Raw data'!AM:AM,"Yes",'Audit Raw data'!J:J,A:A,'Audit Raw data'!E:E,'Day wise agent'!F:F)</f>
        <v>0</v>
      </c>
      <c r="J2883">
        <f>COUNTIFS('Audit Raw data'!AM:AM,"NO",'Audit Raw data'!J:J,A:A,'Audit Raw data'!E:E,'Day wise agent'!F:F)</f>
        <v>0</v>
      </c>
      <c r="K2883" s="12" t="str">
        <f t="shared" ref="K2883:K2946" si="45">IFERROR(I2883/G2883," ")</f>
        <v xml:space="preserve"> </v>
      </c>
    </row>
    <row r="2884" spans="3:11" x14ac:dyDescent="0.35">
      <c r="C2884" s="32"/>
      <c r="F2884" s="32"/>
      <c r="G2884">
        <f>COUNTIFS('Audit Raw data'!J:J,A:A,'Audit Raw data'!E:E,F:F)</f>
        <v>0</v>
      </c>
      <c r="H2884" s="42" t="str">
        <f>IFERROR(SUMIFS('Audit Raw data'!BZ:BZ,'Audit Raw data'!J:J,A:A,'Audit Raw data'!E:E,F:F)/G2884,"-")</f>
        <v>-</v>
      </c>
      <c r="I2884">
        <f>COUNTIFS('Audit Raw data'!AM:AM,"Yes",'Audit Raw data'!J:J,A:A,'Audit Raw data'!E:E,'Day wise agent'!F:F)</f>
        <v>0</v>
      </c>
      <c r="J2884">
        <f>COUNTIFS('Audit Raw data'!AM:AM,"NO",'Audit Raw data'!J:J,A:A,'Audit Raw data'!E:E,'Day wise agent'!F:F)</f>
        <v>0</v>
      </c>
      <c r="K2884" s="12" t="str">
        <f t="shared" si="45"/>
        <v xml:space="preserve"> </v>
      </c>
    </row>
    <row r="2885" spans="3:11" x14ac:dyDescent="0.35">
      <c r="C2885" s="32"/>
      <c r="F2885" s="32"/>
      <c r="G2885">
        <f>COUNTIFS('Audit Raw data'!J:J,A:A,'Audit Raw data'!E:E,F:F)</f>
        <v>0</v>
      </c>
      <c r="H2885" s="42" t="str">
        <f>IFERROR(SUMIFS('Audit Raw data'!BZ:BZ,'Audit Raw data'!J:J,A:A,'Audit Raw data'!E:E,F:F)/G2885,"-")</f>
        <v>-</v>
      </c>
      <c r="I2885">
        <f>COUNTIFS('Audit Raw data'!AM:AM,"Yes",'Audit Raw data'!J:J,A:A,'Audit Raw data'!E:E,'Day wise agent'!F:F)</f>
        <v>0</v>
      </c>
      <c r="J2885">
        <f>COUNTIFS('Audit Raw data'!AM:AM,"NO",'Audit Raw data'!J:J,A:A,'Audit Raw data'!E:E,'Day wise agent'!F:F)</f>
        <v>0</v>
      </c>
      <c r="K2885" s="12" t="str">
        <f t="shared" si="45"/>
        <v xml:space="preserve"> </v>
      </c>
    </row>
    <row r="2886" spans="3:11" x14ac:dyDescent="0.35">
      <c r="C2886" s="32"/>
      <c r="F2886" s="32"/>
      <c r="G2886">
        <f>COUNTIFS('Audit Raw data'!J:J,A:A,'Audit Raw data'!E:E,F:F)</f>
        <v>0</v>
      </c>
      <c r="H2886" s="42" t="str">
        <f>IFERROR(SUMIFS('Audit Raw data'!BZ:BZ,'Audit Raw data'!J:J,A:A,'Audit Raw data'!E:E,F:F)/G2886,"-")</f>
        <v>-</v>
      </c>
      <c r="I2886">
        <f>COUNTIFS('Audit Raw data'!AM:AM,"Yes",'Audit Raw data'!J:J,A:A,'Audit Raw data'!E:E,'Day wise agent'!F:F)</f>
        <v>0</v>
      </c>
      <c r="J2886">
        <f>COUNTIFS('Audit Raw data'!AM:AM,"NO",'Audit Raw data'!J:J,A:A,'Audit Raw data'!E:E,'Day wise agent'!F:F)</f>
        <v>0</v>
      </c>
      <c r="K2886" s="12" t="str">
        <f t="shared" si="45"/>
        <v xml:space="preserve"> </v>
      </c>
    </row>
    <row r="2887" spans="3:11" x14ac:dyDescent="0.35">
      <c r="C2887" s="32"/>
      <c r="F2887" s="32"/>
      <c r="G2887">
        <f>COUNTIFS('Audit Raw data'!J:J,A:A,'Audit Raw data'!E:E,F:F)</f>
        <v>0</v>
      </c>
      <c r="H2887" s="42" t="str">
        <f>IFERROR(SUMIFS('Audit Raw data'!BZ:BZ,'Audit Raw data'!J:J,A:A,'Audit Raw data'!E:E,F:F)/G2887,"-")</f>
        <v>-</v>
      </c>
      <c r="I2887">
        <f>COUNTIFS('Audit Raw data'!AM:AM,"Yes",'Audit Raw data'!J:J,A:A,'Audit Raw data'!E:E,'Day wise agent'!F:F)</f>
        <v>0</v>
      </c>
      <c r="J2887">
        <f>COUNTIFS('Audit Raw data'!AM:AM,"NO",'Audit Raw data'!J:J,A:A,'Audit Raw data'!E:E,'Day wise agent'!F:F)</f>
        <v>0</v>
      </c>
      <c r="K2887" s="12" t="str">
        <f t="shared" si="45"/>
        <v xml:space="preserve"> </v>
      </c>
    </row>
    <row r="2888" spans="3:11" x14ac:dyDescent="0.35">
      <c r="C2888" s="32"/>
      <c r="F2888" s="32"/>
      <c r="G2888">
        <f>COUNTIFS('Audit Raw data'!J:J,A:A,'Audit Raw data'!E:E,F:F)</f>
        <v>0</v>
      </c>
      <c r="H2888" s="42" t="str">
        <f>IFERROR(SUMIFS('Audit Raw data'!BZ:BZ,'Audit Raw data'!J:J,A:A,'Audit Raw data'!E:E,F:F)/G2888,"-")</f>
        <v>-</v>
      </c>
      <c r="I2888">
        <f>COUNTIFS('Audit Raw data'!AM:AM,"Yes",'Audit Raw data'!J:J,A:A,'Audit Raw data'!E:E,'Day wise agent'!F:F)</f>
        <v>0</v>
      </c>
      <c r="J2888">
        <f>COUNTIFS('Audit Raw data'!AM:AM,"NO",'Audit Raw data'!J:J,A:A,'Audit Raw data'!E:E,'Day wise agent'!F:F)</f>
        <v>0</v>
      </c>
      <c r="K2888" s="12" t="str">
        <f t="shared" si="45"/>
        <v xml:space="preserve"> </v>
      </c>
    </row>
    <row r="2889" spans="3:11" x14ac:dyDescent="0.35">
      <c r="C2889" s="32"/>
      <c r="F2889" s="32"/>
      <c r="G2889">
        <f>COUNTIFS('Audit Raw data'!J:J,A:A,'Audit Raw data'!E:E,F:F)</f>
        <v>0</v>
      </c>
      <c r="H2889" s="42" t="str">
        <f>IFERROR(SUMIFS('Audit Raw data'!BZ:BZ,'Audit Raw data'!J:J,A:A,'Audit Raw data'!E:E,F:F)/G2889,"-")</f>
        <v>-</v>
      </c>
      <c r="I2889">
        <f>COUNTIFS('Audit Raw data'!AM:AM,"Yes",'Audit Raw data'!J:J,A:A,'Audit Raw data'!E:E,'Day wise agent'!F:F)</f>
        <v>0</v>
      </c>
      <c r="J2889">
        <f>COUNTIFS('Audit Raw data'!AM:AM,"NO",'Audit Raw data'!J:J,A:A,'Audit Raw data'!E:E,'Day wise agent'!F:F)</f>
        <v>0</v>
      </c>
      <c r="K2889" s="12" t="str">
        <f t="shared" si="45"/>
        <v xml:space="preserve"> </v>
      </c>
    </row>
    <row r="2890" spans="3:11" x14ac:dyDescent="0.35">
      <c r="C2890" s="32"/>
      <c r="F2890" s="32"/>
      <c r="G2890">
        <f>COUNTIFS('Audit Raw data'!J:J,A:A,'Audit Raw data'!E:E,F:F)</f>
        <v>0</v>
      </c>
      <c r="H2890" s="42" t="str">
        <f>IFERROR(SUMIFS('Audit Raw data'!BZ:BZ,'Audit Raw data'!J:J,A:A,'Audit Raw data'!E:E,F:F)/G2890,"-")</f>
        <v>-</v>
      </c>
      <c r="I2890">
        <f>COUNTIFS('Audit Raw data'!AM:AM,"Yes",'Audit Raw data'!J:J,A:A,'Audit Raw data'!E:E,'Day wise agent'!F:F)</f>
        <v>0</v>
      </c>
      <c r="J2890">
        <f>COUNTIFS('Audit Raw data'!AM:AM,"NO",'Audit Raw data'!J:J,A:A,'Audit Raw data'!E:E,'Day wise agent'!F:F)</f>
        <v>0</v>
      </c>
      <c r="K2890" s="12" t="str">
        <f t="shared" si="45"/>
        <v xml:space="preserve"> </v>
      </c>
    </row>
    <row r="2891" spans="3:11" x14ac:dyDescent="0.35">
      <c r="C2891" s="32"/>
      <c r="F2891" s="32"/>
      <c r="G2891">
        <f>COUNTIFS('Audit Raw data'!J:J,A:A,'Audit Raw data'!E:E,F:F)</f>
        <v>0</v>
      </c>
      <c r="H2891" s="42" t="str">
        <f>IFERROR(SUMIFS('Audit Raw data'!BZ:BZ,'Audit Raw data'!J:J,A:A,'Audit Raw data'!E:E,F:F)/G2891,"-")</f>
        <v>-</v>
      </c>
      <c r="I2891">
        <f>COUNTIFS('Audit Raw data'!AM:AM,"Yes",'Audit Raw data'!J:J,A:A,'Audit Raw data'!E:E,'Day wise agent'!F:F)</f>
        <v>0</v>
      </c>
      <c r="J2891">
        <f>COUNTIFS('Audit Raw data'!AM:AM,"NO",'Audit Raw data'!J:J,A:A,'Audit Raw data'!E:E,'Day wise agent'!F:F)</f>
        <v>0</v>
      </c>
      <c r="K2891" s="12" t="str">
        <f t="shared" si="45"/>
        <v xml:space="preserve"> </v>
      </c>
    </row>
    <row r="2892" spans="3:11" x14ac:dyDescent="0.35">
      <c r="C2892" s="32"/>
      <c r="F2892" s="32"/>
      <c r="G2892">
        <f>COUNTIFS('Audit Raw data'!J:J,A:A,'Audit Raw data'!E:E,F:F)</f>
        <v>0</v>
      </c>
      <c r="H2892" s="42" t="str">
        <f>IFERROR(SUMIFS('Audit Raw data'!BZ:BZ,'Audit Raw data'!J:J,A:A,'Audit Raw data'!E:E,F:F)/G2892,"-")</f>
        <v>-</v>
      </c>
      <c r="I2892">
        <f>COUNTIFS('Audit Raw data'!AM:AM,"Yes",'Audit Raw data'!J:J,A:A,'Audit Raw data'!E:E,'Day wise agent'!F:F)</f>
        <v>0</v>
      </c>
      <c r="J2892">
        <f>COUNTIFS('Audit Raw data'!AM:AM,"NO",'Audit Raw data'!J:J,A:A,'Audit Raw data'!E:E,'Day wise agent'!F:F)</f>
        <v>0</v>
      </c>
      <c r="K2892" s="12" t="str">
        <f t="shared" si="45"/>
        <v xml:space="preserve"> </v>
      </c>
    </row>
    <row r="2893" spans="3:11" x14ac:dyDescent="0.35">
      <c r="C2893" s="32"/>
      <c r="F2893" s="32"/>
      <c r="G2893">
        <f>COUNTIFS('Audit Raw data'!J:J,A:A,'Audit Raw data'!E:E,F:F)</f>
        <v>0</v>
      </c>
      <c r="H2893" s="42" t="str">
        <f>IFERROR(SUMIFS('Audit Raw data'!BZ:BZ,'Audit Raw data'!J:J,A:A,'Audit Raw data'!E:E,F:F)/G2893,"-")</f>
        <v>-</v>
      </c>
      <c r="I2893">
        <f>COUNTIFS('Audit Raw data'!AM:AM,"Yes",'Audit Raw data'!J:J,A:A,'Audit Raw data'!E:E,'Day wise agent'!F:F)</f>
        <v>0</v>
      </c>
      <c r="J2893">
        <f>COUNTIFS('Audit Raw data'!AM:AM,"NO",'Audit Raw data'!J:J,A:A,'Audit Raw data'!E:E,'Day wise agent'!F:F)</f>
        <v>0</v>
      </c>
      <c r="K2893" s="12" t="str">
        <f t="shared" si="45"/>
        <v xml:space="preserve"> </v>
      </c>
    </row>
    <row r="2894" spans="3:11" x14ac:dyDescent="0.35">
      <c r="C2894" s="32"/>
      <c r="F2894" s="32"/>
      <c r="G2894">
        <f>COUNTIFS('Audit Raw data'!J:J,A:A,'Audit Raw data'!E:E,F:F)</f>
        <v>0</v>
      </c>
      <c r="H2894" s="42" t="str">
        <f>IFERROR(SUMIFS('Audit Raw data'!BZ:BZ,'Audit Raw data'!J:J,A:A,'Audit Raw data'!E:E,F:F)/G2894,"-")</f>
        <v>-</v>
      </c>
      <c r="I2894">
        <f>COUNTIFS('Audit Raw data'!AM:AM,"Yes",'Audit Raw data'!J:J,A:A,'Audit Raw data'!E:E,'Day wise agent'!F:F)</f>
        <v>0</v>
      </c>
      <c r="J2894">
        <f>COUNTIFS('Audit Raw data'!AM:AM,"NO",'Audit Raw data'!J:J,A:A,'Audit Raw data'!E:E,'Day wise agent'!F:F)</f>
        <v>0</v>
      </c>
      <c r="K2894" s="12" t="str">
        <f t="shared" si="45"/>
        <v xml:space="preserve"> </v>
      </c>
    </row>
    <row r="2895" spans="3:11" x14ac:dyDescent="0.35">
      <c r="C2895" s="32"/>
      <c r="F2895" s="32"/>
      <c r="G2895">
        <f>COUNTIFS('Audit Raw data'!J:J,A:A,'Audit Raw data'!E:E,F:F)</f>
        <v>0</v>
      </c>
      <c r="H2895" s="42" t="str">
        <f>IFERROR(SUMIFS('Audit Raw data'!BZ:BZ,'Audit Raw data'!J:J,A:A,'Audit Raw data'!E:E,F:F)/G2895,"-")</f>
        <v>-</v>
      </c>
      <c r="I2895">
        <f>COUNTIFS('Audit Raw data'!AM:AM,"Yes",'Audit Raw data'!J:J,A:A,'Audit Raw data'!E:E,'Day wise agent'!F:F)</f>
        <v>0</v>
      </c>
      <c r="J2895">
        <f>COUNTIFS('Audit Raw data'!AM:AM,"NO",'Audit Raw data'!J:J,A:A,'Audit Raw data'!E:E,'Day wise agent'!F:F)</f>
        <v>0</v>
      </c>
      <c r="K2895" s="12" t="str">
        <f t="shared" si="45"/>
        <v xml:space="preserve"> </v>
      </c>
    </row>
    <row r="2896" spans="3:11" x14ac:dyDescent="0.35">
      <c r="C2896" s="32"/>
      <c r="F2896" s="32"/>
      <c r="G2896">
        <f>COUNTIFS('Audit Raw data'!J:J,A:A,'Audit Raw data'!E:E,F:F)</f>
        <v>0</v>
      </c>
      <c r="H2896" s="42" t="str">
        <f>IFERROR(SUMIFS('Audit Raw data'!BZ:BZ,'Audit Raw data'!J:J,A:A,'Audit Raw data'!E:E,F:F)/G2896,"-")</f>
        <v>-</v>
      </c>
      <c r="I2896">
        <f>COUNTIFS('Audit Raw data'!AM:AM,"Yes",'Audit Raw data'!J:J,A:A,'Audit Raw data'!E:E,'Day wise agent'!F:F)</f>
        <v>0</v>
      </c>
      <c r="J2896">
        <f>COUNTIFS('Audit Raw data'!AM:AM,"NO",'Audit Raw data'!J:J,A:A,'Audit Raw data'!E:E,'Day wise agent'!F:F)</f>
        <v>0</v>
      </c>
      <c r="K2896" s="12" t="str">
        <f t="shared" si="45"/>
        <v xml:space="preserve"> </v>
      </c>
    </row>
    <row r="2897" spans="3:11" x14ac:dyDescent="0.35">
      <c r="C2897" s="32"/>
      <c r="F2897" s="32"/>
      <c r="G2897">
        <f>COUNTIFS('Audit Raw data'!J:J,A:A,'Audit Raw data'!E:E,F:F)</f>
        <v>0</v>
      </c>
      <c r="H2897" s="42" t="str">
        <f>IFERROR(SUMIFS('Audit Raw data'!BZ:BZ,'Audit Raw data'!J:J,A:A,'Audit Raw data'!E:E,F:F)/G2897,"-")</f>
        <v>-</v>
      </c>
      <c r="I2897">
        <f>COUNTIFS('Audit Raw data'!AM:AM,"Yes",'Audit Raw data'!J:J,A:A,'Audit Raw data'!E:E,'Day wise agent'!F:F)</f>
        <v>0</v>
      </c>
      <c r="J2897">
        <f>COUNTIFS('Audit Raw data'!AM:AM,"NO",'Audit Raw data'!J:J,A:A,'Audit Raw data'!E:E,'Day wise agent'!F:F)</f>
        <v>0</v>
      </c>
      <c r="K2897" s="12" t="str">
        <f t="shared" si="45"/>
        <v xml:space="preserve"> </v>
      </c>
    </row>
    <row r="2898" spans="3:11" x14ac:dyDescent="0.35">
      <c r="C2898" s="32"/>
      <c r="F2898" s="32"/>
      <c r="G2898">
        <f>COUNTIFS('Audit Raw data'!J:J,A:A,'Audit Raw data'!E:E,F:F)</f>
        <v>0</v>
      </c>
      <c r="H2898" s="42" t="str">
        <f>IFERROR(SUMIFS('Audit Raw data'!BZ:BZ,'Audit Raw data'!J:J,A:A,'Audit Raw data'!E:E,F:F)/G2898,"-")</f>
        <v>-</v>
      </c>
      <c r="I2898">
        <f>COUNTIFS('Audit Raw data'!AM:AM,"Yes",'Audit Raw data'!J:J,A:A,'Audit Raw data'!E:E,'Day wise agent'!F:F)</f>
        <v>0</v>
      </c>
      <c r="J2898">
        <f>COUNTIFS('Audit Raw data'!AM:AM,"NO",'Audit Raw data'!J:J,A:A,'Audit Raw data'!E:E,'Day wise agent'!F:F)</f>
        <v>0</v>
      </c>
      <c r="K2898" s="12" t="str">
        <f t="shared" si="45"/>
        <v xml:space="preserve"> </v>
      </c>
    </row>
    <row r="2899" spans="3:11" x14ac:dyDescent="0.35">
      <c r="C2899" s="32"/>
      <c r="F2899" s="32"/>
      <c r="G2899">
        <f>COUNTIFS('Audit Raw data'!J:J,A:A,'Audit Raw data'!E:E,F:F)</f>
        <v>0</v>
      </c>
      <c r="H2899" s="42" t="str">
        <f>IFERROR(SUMIFS('Audit Raw data'!BZ:BZ,'Audit Raw data'!J:J,A:A,'Audit Raw data'!E:E,F:F)/G2899,"-")</f>
        <v>-</v>
      </c>
      <c r="I2899">
        <f>COUNTIFS('Audit Raw data'!AM:AM,"Yes",'Audit Raw data'!J:J,A:A,'Audit Raw data'!E:E,'Day wise agent'!F:F)</f>
        <v>0</v>
      </c>
      <c r="J2899">
        <f>COUNTIFS('Audit Raw data'!AM:AM,"NO",'Audit Raw data'!J:J,A:A,'Audit Raw data'!E:E,'Day wise agent'!F:F)</f>
        <v>0</v>
      </c>
      <c r="K2899" s="12" t="str">
        <f t="shared" si="45"/>
        <v xml:space="preserve"> </v>
      </c>
    </row>
    <row r="2900" spans="3:11" x14ac:dyDescent="0.35">
      <c r="C2900" s="32"/>
      <c r="F2900" s="32"/>
      <c r="G2900">
        <f>COUNTIFS('Audit Raw data'!J:J,A:A,'Audit Raw data'!E:E,F:F)</f>
        <v>0</v>
      </c>
      <c r="H2900" s="42" t="str">
        <f>IFERROR(SUMIFS('Audit Raw data'!BZ:BZ,'Audit Raw data'!J:J,A:A,'Audit Raw data'!E:E,F:F)/G2900,"-")</f>
        <v>-</v>
      </c>
      <c r="I2900">
        <f>COUNTIFS('Audit Raw data'!AM:AM,"Yes",'Audit Raw data'!J:J,A:A,'Audit Raw data'!E:E,'Day wise agent'!F:F)</f>
        <v>0</v>
      </c>
      <c r="J2900">
        <f>COUNTIFS('Audit Raw data'!AM:AM,"NO",'Audit Raw data'!J:J,A:A,'Audit Raw data'!E:E,'Day wise agent'!F:F)</f>
        <v>0</v>
      </c>
      <c r="K2900" s="12" t="str">
        <f t="shared" si="45"/>
        <v xml:space="preserve"> </v>
      </c>
    </row>
    <row r="2901" spans="3:11" x14ac:dyDescent="0.35">
      <c r="C2901" s="32"/>
      <c r="F2901" s="32"/>
      <c r="G2901">
        <f>COUNTIFS('Audit Raw data'!J:J,A:A,'Audit Raw data'!E:E,F:F)</f>
        <v>0</v>
      </c>
      <c r="H2901" s="42" t="str">
        <f>IFERROR(SUMIFS('Audit Raw data'!BZ:BZ,'Audit Raw data'!J:J,A:A,'Audit Raw data'!E:E,F:F)/G2901,"-")</f>
        <v>-</v>
      </c>
      <c r="I2901">
        <f>COUNTIFS('Audit Raw data'!AM:AM,"Yes",'Audit Raw data'!J:J,A:A,'Audit Raw data'!E:E,'Day wise agent'!F:F)</f>
        <v>0</v>
      </c>
      <c r="J2901">
        <f>COUNTIFS('Audit Raw data'!AM:AM,"NO",'Audit Raw data'!J:J,A:A,'Audit Raw data'!E:E,'Day wise agent'!F:F)</f>
        <v>0</v>
      </c>
      <c r="K2901" s="12" t="str">
        <f t="shared" si="45"/>
        <v xml:space="preserve"> </v>
      </c>
    </row>
    <row r="2902" spans="3:11" x14ac:dyDescent="0.35">
      <c r="C2902" s="32"/>
      <c r="F2902" s="32"/>
      <c r="G2902">
        <f>COUNTIFS('Audit Raw data'!J:J,A:A,'Audit Raw data'!E:E,F:F)</f>
        <v>0</v>
      </c>
      <c r="H2902" s="42" t="str">
        <f>IFERROR(SUMIFS('Audit Raw data'!BZ:BZ,'Audit Raw data'!J:J,A:A,'Audit Raw data'!E:E,F:F)/G2902,"-")</f>
        <v>-</v>
      </c>
      <c r="I2902">
        <f>COUNTIFS('Audit Raw data'!AM:AM,"Yes",'Audit Raw data'!J:J,A:A,'Audit Raw data'!E:E,'Day wise agent'!F:F)</f>
        <v>0</v>
      </c>
      <c r="J2902">
        <f>COUNTIFS('Audit Raw data'!AM:AM,"NO",'Audit Raw data'!J:J,A:A,'Audit Raw data'!E:E,'Day wise agent'!F:F)</f>
        <v>0</v>
      </c>
      <c r="K2902" s="12" t="str">
        <f t="shared" si="45"/>
        <v xml:space="preserve"> </v>
      </c>
    </row>
    <row r="2903" spans="3:11" x14ac:dyDescent="0.35">
      <c r="C2903" s="32"/>
      <c r="F2903" s="32"/>
      <c r="G2903">
        <f>COUNTIFS('Audit Raw data'!J:J,A:A,'Audit Raw data'!E:E,F:F)</f>
        <v>0</v>
      </c>
      <c r="H2903" s="42" t="str">
        <f>IFERROR(SUMIFS('Audit Raw data'!BZ:BZ,'Audit Raw data'!J:J,A:A,'Audit Raw data'!E:E,F:F)/G2903,"-")</f>
        <v>-</v>
      </c>
      <c r="I2903">
        <f>COUNTIFS('Audit Raw data'!AM:AM,"Yes",'Audit Raw data'!J:J,A:A,'Audit Raw data'!E:E,'Day wise agent'!F:F)</f>
        <v>0</v>
      </c>
      <c r="J2903">
        <f>COUNTIFS('Audit Raw data'!AM:AM,"NO",'Audit Raw data'!J:J,A:A,'Audit Raw data'!E:E,'Day wise agent'!F:F)</f>
        <v>0</v>
      </c>
      <c r="K2903" s="12" t="str">
        <f t="shared" si="45"/>
        <v xml:space="preserve"> </v>
      </c>
    </row>
    <row r="2904" spans="3:11" x14ac:dyDescent="0.35">
      <c r="C2904" s="32"/>
      <c r="F2904" s="32"/>
      <c r="G2904">
        <f>COUNTIFS('Audit Raw data'!J:J,A:A,'Audit Raw data'!E:E,F:F)</f>
        <v>0</v>
      </c>
      <c r="H2904" s="42" t="str">
        <f>IFERROR(SUMIFS('Audit Raw data'!BZ:BZ,'Audit Raw data'!J:J,A:A,'Audit Raw data'!E:E,F:F)/G2904,"-")</f>
        <v>-</v>
      </c>
      <c r="I2904">
        <f>COUNTIFS('Audit Raw data'!AM:AM,"Yes",'Audit Raw data'!J:J,A:A,'Audit Raw data'!E:E,'Day wise agent'!F:F)</f>
        <v>0</v>
      </c>
      <c r="J2904">
        <f>COUNTIFS('Audit Raw data'!AM:AM,"NO",'Audit Raw data'!J:J,A:A,'Audit Raw data'!E:E,'Day wise agent'!F:F)</f>
        <v>0</v>
      </c>
      <c r="K2904" s="12" t="str">
        <f t="shared" si="45"/>
        <v xml:space="preserve"> </v>
      </c>
    </row>
    <row r="2905" spans="3:11" x14ac:dyDescent="0.35">
      <c r="C2905" s="32"/>
      <c r="F2905" s="32"/>
      <c r="G2905">
        <f>COUNTIFS('Audit Raw data'!J:J,A:A,'Audit Raw data'!E:E,F:F)</f>
        <v>0</v>
      </c>
      <c r="H2905" s="42" t="str">
        <f>IFERROR(SUMIFS('Audit Raw data'!BZ:BZ,'Audit Raw data'!J:J,A:A,'Audit Raw data'!E:E,F:F)/G2905,"-")</f>
        <v>-</v>
      </c>
      <c r="I2905">
        <f>COUNTIFS('Audit Raw data'!AM:AM,"Yes",'Audit Raw data'!J:J,A:A,'Audit Raw data'!E:E,'Day wise agent'!F:F)</f>
        <v>0</v>
      </c>
      <c r="J2905">
        <f>COUNTIFS('Audit Raw data'!AM:AM,"NO",'Audit Raw data'!J:J,A:A,'Audit Raw data'!E:E,'Day wise agent'!F:F)</f>
        <v>0</v>
      </c>
      <c r="K2905" s="12" t="str">
        <f t="shared" si="45"/>
        <v xml:space="preserve"> </v>
      </c>
    </row>
    <row r="2906" spans="3:11" x14ac:dyDescent="0.35">
      <c r="C2906" s="32"/>
      <c r="F2906" s="32"/>
      <c r="G2906">
        <f>COUNTIFS('Audit Raw data'!J:J,A:A,'Audit Raw data'!E:E,F:F)</f>
        <v>0</v>
      </c>
      <c r="H2906" s="42" t="str">
        <f>IFERROR(SUMIFS('Audit Raw data'!BZ:BZ,'Audit Raw data'!J:J,A:A,'Audit Raw data'!E:E,F:F)/G2906,"-")</f>
        <v>-</v>
      </c>
      <c r="I2906">
        <f>COUNTIFS('Audit Raw data'!AM:AM,"Yes",'Audit Raw data'!J:J,A:A,'Audit Raw data'!E:E,'Day wise agent'!F:F)</f>
        <v>0</v>
      </c>
      <c r="J2906">
        <f>COUNTIFS('Audit Raw data'!AM:AM,"NO",'Audit Raw data'!J:J,A:A,'Audit Raw data'!E:E,'Day wise agent'!F:F)</f>
        <v>0</v>
      </c>
      <c r="K2906" s="12" t="str">
        <f t="shared" si="45"/>
        <v xml:space="preserve"> </v>
      </c>
    </row>
    <row r="2907" spans="3:11" x14ac:dyDescent="0.35">
      <c r="C2907" s="32"/>
      <c r="F2907" s="32"/>
      <c r="G2907">
        <f>COUNTIFS('Audit Raw data'!J:J,A:A,'Audit Raw data'!E:E,F:F)</f>
        <v>0</v>
      </c>
      <c r="H2907" s="42" t="str">
        <f>IFERROR(SUMIFS('Audit Raw data'!BZ:BZ,'Audit Raw data'!J:J,A:A,'Audit Raw data'!E:E,F:F)/G2907,"-")</f>
        <v>-</v>
      </c>
      <c r="I2907">
        <f>COUNTIFS('Audit Raw data'!AM:AM,"Yes",'Audit Raw data'!J:J,A:A,'Audit Raw data'!E:E,'Day wise agent'!F:F)</f>
        <v>0</v>
      </c>
      <c r="J2907">
        <f>COUNTIFS('Audit Raw data'!AM:AM,"NO",'Audit Raw data'!J:J,A:A,'Audit Raw data'!E:E,'Day wise agent'!F:F)</f>
        <v>0</v>
      </c>
      <c r="K2907" s="12" t="str">
        <f t="shared" si="45"/>
        <v xml:space="preserve"> </v>
      </c>
    </row>
    <row r="2908" spans="3:11" x14ac:dyDescent="0.35">
      <c r="C2908" s="32"/>
      <c r="F2908" s="32"/>
      <c r="G2908">
        <f>COUNTIFS('Audit Raw data'!J:J,A:A,'Audit Raw data'!E:E,F:F)</f>
        <v>0</v>
      </c>
      <c r="H2908" s="42" t="str">
        <f>IFERROR(SUMIFS('Audit Raw data'!BZ:BZ,'Audit Raw data'!J:J,A:A,'Audit Raw data'!E:E,F:F)/G2908,"-")</f>
        <v>-</v>
      </c>
      <c r="I2908">
        <f>COUNTIFS('Audit Raw data'!AM:AM,"Yes",'Audit Raw data'!J:J,A:A,'Audit Raw data'!E:E,'Day wise agent'!F:F)</f>
        <v>0</v>
      </c>
      <c r="J2908">
        <f>COUNTIFS('Audit Raw data'!AM:AM,"NO",'Audit Raw data'!J:J,A:A,'Audit Raw data'!E:E,'Day wise agent'!F:F)</f>
        <v>0</v>
      </c>
      <c r="K2908" s="12" t="str">
        <f t="shared" si="45"/>
        <v xml:space="preserve"> </v>
      </c>
    </row>
    <row r="2909" spans="3:11" x14ac:dyDescent="0.35">
      <c r="C2909" s="32"/>
      <c r="F2909" s="32"/>
      <c r="G2909">
        <f>COUNTIFS('Audit Raw data'!J:J,A:A,'Audit Raw data'!E:E,F:F)</f>
        <v>0</v>
      </c>
      <c r="H2909" s="42" t="str">
        <f>IFERROR(SUMIFS('Audit Raw data'!BZ:BZ,'Audit Raw data'!J:J,A:A,'Audit Raw data'!E:E,F:F)/G2909,"-")</f>
        <v>-</v>
      </c>
      <c r="I2909">
        <f>COUNTIFS('Audit Raw data'!AM:AM,"Yes",'Audit Raw data'!J:J,A:A,'Audit Raw data'!E:E,'Day wise agent'!F:F)</f>
        <v>0</v>
      </c>
      <c r="J2909">
        <f>COUNTIFS('Audit Raw data'!AM:AM,"NO",'Audit Raw data'!J:J,A:A,'Audit Raw data'!E:E,'Day wise agent'!F:F)</f>
        <v>0</v>
      </c>
      <c r="K2909" s="12" t="str">
        <f t="shared" si="45"/>
        <v xml:space="preserve"> </v>
      </c>
    </row>
    <row r="2910" spans="3:11" x14ac:dyDescent="0.35">
      <c r="C2910" s="32"/>
      <c r="F2910" s="32"/>
      <c r="G2910">
        <f>COUNTIFS('Audit Raw data'!J:J,A:A,'Audit Raw data'!E:E,F:F)</f>
        <v>0</v>
      </c>
      <c r="H2910" s="42" t="str">
        <f>IFERROR(SUMIFS('Audit Raw data'!BZ:BZ,'Audit Raw data'!J:J,A:A,'Audit Raw data'!E:E,F:F)/G2910,"-")</f>
        <v>-</v>
      </c>
      <c r="I2910">
        <f>COUNTIFS('Audit Raw data'!AM:AM,"Yes",'Audit Raw data'!J:J,A:A,'Audit Raw data'!E:E,'Day wise agent'!F:F)</f>
        <v>0</v>
      </c>
      <c r="J2910">
        <f>COUNTIFS('Audit Raw data'!AM:AM,"NO",'Audit Raw data'!J:J,A:A,'Audit Raw data'!E:E,'Day wise agent'!F:F)</f>
        <v>0</v>
      </c>
      <c r="K2910" s="12" t="str">
        <f t="shared" si="45"/>
        <v xml:space="preserve"> </v>
      </c>
    </row>
    <row r="2911" spans="3:11" x14ac:dyDescent="0.35">
      <c r="C2911" s="32"/>
      <c r="F2911" s="32"/>
      <c r="G2911">
        <f>COUNTIFS('Audit Raw data'!J:J,A:A,'Audit Raw data'!E:E,F:F)</f>
        <v>0</v>
      </c>
      <c r="H2911" s="42" t="str">
        <f>IFERROR(SUMIFS('Audit Raw data'!BZ:BZ,'Audit Raw data'!J:J,A:A,'Audit Raw data'!E:E,F:F)/G2911,"-")</f>
        <v>-</v>
      </c>
      <c r="I2911">
        <f>COUNTIFS('Audit Raw data'!AM:AM,"Yes",'Audit Raw data'!J:J,A:A,'Audit Raw data'!E:E,'Day wise agent'!F:F)</f>
        <v>0</v>
      </c>
      <c r="J2911">
        <f>COUNTIFS('Audit Raw data'!AM:AM,"NO",'Audit Raw data'!J:J,A:A,'Audit Raw data'!E:E,'Day wise agent'!F:F)</f>
        <v>0</v>
      </c>
      <c r="K2911" s="12" t="str">
        <f t="shared" si="45"/>
        <v xml:space="preserve"> </v>
      </c>
    </row>
    <row r="2912" spans="3:11" x14ac:dyDescent="0.35">
      <c r="C2912" s="32"/>
      <c r="F2912" s="32"/>
      <c r="G2912">
        <f>COUNTIFS('Audit Raw data'!J:J,A:A,'Audit Raw data'!E:E,F:F)</f>
        <v>0</v>
      </c>
      <c r="H2912" s="42" t="str">
        <f>IFERROR(SUMIFS('Audit Raw data'!BZ:BZ,'Audit Raw data'!J:J,A:A,'Audit Raw data'!E:E,F:F)/G2912,"-")</f>
        <v>-</v>
      </c>
      <c r="I2912">
        <f>COUNTIFS('Audit Raw data'!AM:AM,"Yes",'Audit Raw data'!J:J,A:A,'Audit Raw data'!E:E,'Day wise agent'!F:F)</f>
        <v>0</v>
      </c>
      <c r="J2912">
        <f>COUNTIFS('Audit Raw data'!AM:AM,"NO",'Audit Raw data'!J:J,A:A,'Audit Raw data'!E:E,'Day wise agent'!F:F)</f>
        <v>0</v>
      </c>
      <c r="K2912" s="12" t="str">
        <f t="shared" si="45"/>
        <v xml:space="preserve"> </v>
      </c>
    </row>
    <row r="2913" spans="3:11" x14ac:dyDescent="0.35">
      <c r="C2913" s="32"/>
      <c r="F2913" s="32"/>
      <c r="G2913">
        <f>COUNTIFS('Audit Raw data'!J:J,A:A,'Audit Raw data'!E:E,F:F)</f>
        <v>0</v>
      </c>
      <c r="H2913" s="42" t="str">
        <f>IFERROR(SUMIFS('Audit Raw data'!BZ:BZ,'Audit Raw data'!J:J,A:A,'Audit Raw data'!E:E,F:F)/G2913,"-")</f>
        <v>-</v>
      </c>
      <c r="I2913">
        <f>COUNTIFS('Audit Raw data'!AM:AM,"Yes",'Audit Raw data'!J:J,A:A,'Audit Raw data'!E:E,'Day wise agent'!F:F)</f>
        <v>0</v>
      </c>
      <c r="J2913">
        <f>COUNTIFS('Audit Raw data'!AM:AM,"NO",'Audit Raw data'!J:J,A:A,'Audit Raw data'!E:E,'Day wise agent'!F:F)</f>
        <v>0</v>
      </c>
      <c r="K2913" s="12" t="str">
        <f t="shared" si="45"/>
        <v xml:space="preserve"> </v>
      </c>
    </row>
    <row r="2914" spans="3:11" x14ac:dyDescent="0.35">
      <c r="C2914" s="32"/>
      <c r="F2914" s="32"/>
      <c r="G2914">
        <f>COUNTIFS('Audit Raw data'!J:J,A:A,'Audit Raw data'!E:E,F:F)</f>
        <v>0</v>
      </c>
      <c r="H2914" s="42" t="str">
        <f>IFERROR(SUMIFS('Audit Raw data'!BZ:BZ,'Audit Raw data'!J:J,A:A,'Audit Raw data'!E:E,F:F)/G2914,"-")</f>
        <v>-</v>
      </c>
      <c r="I2914">
        <f>COUNTIFS('Audit Raw data'!AM:AM,"Yes",'Audit Raw data'!J:J,A:A,'Audit Raw data'!E:E,'Day wise agent'!F:F)</f>
        <v>0</v>
      </c>
      <c r="J2914">
        <f>COUNTIFS('Audit Raw data'!AM:AM,"NO",'Audit Raw data'!J:J,A:A,'Audit Raw data'!E:E,'Day wise agent'!F:F)</f>
        <v>0</v>
      </c>
      <c r="K2914" s="12" t="str">
        <f t="shared" si="45"/>
        <v xml:space="preserve"> </v>
      </c>
    </row>
    <row r="2915" spans="3:11" x14ac:dyDescent="0.35">
      <c r="C2915" s="32"/>
      <c r="F2915" s="32"/>
      <c r="G2915">
        <f>COUNTIFS('Audit Raw data'!J:J,A:A,'Audit Raw data'!E:E,F:F)</f>
        <v>0</v>
      </c>
      <c r="H2915" s="42" t="str">
        <f>IFERROR(SUMIFS('Audit Raw data'!BZ:BZ,'Audit Raw data'!J:J,A:A,'Audit Raw data'!E:E,F:F)/G2915,"-")</f>
        <v>-</v>
      </c>
      <c r="I2915">
        <f>COUNTIFS('Audit Raw data'!AM:AM,"Yes",'Audit Raw data'!J:J,A:A,'Audit Raw data'!E:E,'Day wise agent'!F:F)</f>
        <v>0</v>
      </c>
      <c r="J2915">
        <f>COUNTIFS('Audit Raw data'!AM:AM,"NO",'Audit Raw data'!J:J,A:A,'Audit Raw data'!E:E,'Day wise agent'!F:F)</f>
        <v>0</v>
      </c>
      <c r="K2915" s="12" t="str">
        <f t="shared" si="45"/>
        <v xml:space="preserve"> </v>
      </c>
    </row>
    <row r="2916" spans="3:11" x14ac:dyDescent="0.35">
      <c r="C2916" s="32"/>
      <c r="F2916" s="32"/>
      <c r="G2916">
        <f>COUNTIFS('Audit Raw data'!J:J,A:A,'Audit Raw data'!E:E,F:F)</f>
        <v>0</v>
      </c>
      <c r="H2916" s="42" t="str">
        <f>IFERROR(SUMIFS('Audit Raw data'!BZ:BZ,'Audit Raw data'!J:J,A:A,'Audit Raw data'!E:E,F:F)/G2916,"-")</f>
        <v>-</v>
      </c>
      <c r="I2916">
        <f>COUNTIFS('Audit Raw data'!AM:AM,"Yes",'Audit Raw data'!J:J,A:A,'Audit Raw data'!E:E,'Day wise agent'!F:F)</f>
        <v>0</v>
      </c>
      <c r="J2916">
        <f>COUNTIFS('Audit Raw data'!AM:AM,"NO",'Audit Raw data'!J:J,A:A,'Audit Raw data'!E:E,'Day wise agent'!F:F)</f>
        <v>0</v>
      </c>
      <c r="K2916" s="12" t="str">
        <f t="shared" si="45"/>
        <v xml:space="preserve"> </v>
      </c>
    </row>
    <row r="2917" spans="3:11" x14ac:dyDescent="0.35">
      <c r="C2917" s="32"/>
      <c r="F2917" s="32"/>
      <c r="G2917">
        <f>COUNTIFS('Audit Raw data'!J:J,A:A,'Audit Raw data'!E:E,F:F)</f>
        <v>0</v>
      </c>
      <c r="H2917" s="42" t="str">
        <f>IFERROR(SUMIFS('Audit Raw data'!BZ:BZ,'Audit Raw data'!J:J,A:A,'Audit Raw data'!E:E,F:F)/G2917,"-")</f>
        <v>-</v>
      </c>
      <c r="I2917">
        <f>COUNTIFS('Audit Raw data'!AM:AM,"Yes",'Audit Raw data'!J:J,A:A,'Audit Raw data'!E:E,'Day wise agent'!F:F)</f>
        <v>0</v>
      </c>
      <c r="J2917">
        <f>COUNTIFS('Audit Raw data'!AM:AM,"NO",'Audit Raw data'!J:J,A:A,'Audit Raw data'!E:E,'Day wise agent'!F:F)</f>
        <v>0</v>
      </c>
      <c r="K2917" s="12" t="str">
        <f t="shared" si="45"/>
        <v xml:space="preserve"> </v>
      </c>
    </row>
    <row r="2918" spans="3:11" x14ac:dyDescent="0.35">
      <c r="C2918" s="32"/>
      <c r="F2918" s="32"/>
      <c r="G2918">
        <f>COUNTIFS('Audit Raw data'!J:J,A:A,'Audit Raw data'!E:E,F:F)</f>
        <v>0</v>
      </c>
      <c r="H2918" s="42" t="str">
        <f>IFERROR(SUMIFS('Audit Raw data'!BZ:BZ,'Audit Raw data'!J:J,A:A,'Audit Raw data'!E:E,F:F)/G2918,"-")</f>
        <v>-</v>
      </c>
      <c r="I2918">
        <f>COUNTIFS('Audit Raw data'!AM:AM,"Yes",'Audit Raw data'!J:J,A:A,'Audit Raw data'!E:E,'Day wise agent'!F:F)</f>
        <v>0</v>
      </c>
      <c r="J2918">
        <f>COUNTIFS('Audit Raw data'!AM:AM,"NO",'Audit Raw data'!J:J,A:A,'Audit Raw data'!E:E,'Day wise agent'!F:F)</f>
        <v>0</v>
      </c>
      <c r="K2918" s="12" t="str">
        <f t="shared" si="45"/>
        <v xml:space="preserve"> </v>
      </c>
    </row>
    <row r="2919" spans="3:11" x14ac:dyDescent="0.35">
      <c r="C2919" s="32"/>
      <c r="F2919" s="32"/>
      <c r="G2919">
        <f>COUNTIFS('Audit Raw data'!J:J,A:A,'Audit Raw data'!E:E,F:F)</f>
        <v>0</v>
      </c>
      <c r="H2919" s="42" t="str">
        <f>IFERROR(SUMIFS('Audit Raw data'!BZ:BZ,'Audit Raw data'!J:J,A:A,'Audit Raw data'!E:E,F:F)/G2919,"-")</f>
        <v>-</v>
      </c>
      <c r="I2919">
        <f>COUNTIFS('Audit Raw data'!AM:AM,"Yes",'Audit Raw data'!J:J,A:A,'Audit Raw data'!E:E,'Day wise agent'!F:F)</f>
        <v>0</v>
      </c>
      <c r="J2919">
        <f>COUNTIFS('Audit Raw data'!AM:AM,"NO",'Audit Raw data'!J:J,A:A,'Audit Raw data'!E:E,'Day wise agent'!F:F)</f>
        <v>0</v>
      </c>
      <c r="K2919" s="12" t="str">
        <f t="shared" si="45"/>
        <v xml:space="preserve"> </v>
      </c>
    </row>
    <row r="2920" spans="3:11" x14ac:dyDescent="0.35">
      <c r="C2920" s="32"/>
      <c r="F2920" s="32"/>
      <c r="G2920">
        <f>COUNTIFS('Audit Raw data'!J:J,A:A,'Audit Raw data'!E:E,F:F)</f>
        <v>0</v>
      </c>
      <c r="H2920" s="42" t="str">
        <f>IFERROR(SUMIFS('Audit Raw data'!BZ:BZ,'Audit Raw data'!J:J,A:A,'Audit Raw data'!E:E,F:F)/G2920,"-")</f>
        <v>-</v>
      </c>
      <c r="I2920">
        <f>COUNTIFS('Audit Raw data'!AM:AM,"Yes",'Audit Raw data'!J:J,A:A,'Audit Raw data'!E:E,'Day wise agent'!F:F)</f>
        <v>0</v>
      </c>
      <c r="J2920">
        <f>COUNTIFS('Audit Raw data'!AM:AM,"NO",'Audit Raw data'!J:J,A:A,'Audit Raw data'!E:E,'Day wise agent'!F:F)</f>
        <v>0</v>
      </c>
      <c r="K2920" s="12" t="str">
        <f t="shared" si="45"/>
        <v xml:space="preserve"> </v>
      </c>
    </row>
    <row r="2921" spans="3:11" x14ac:dyDescent="0.35">
      <c r="C2921" s="32"/>
      <c r="F2921" s="32"/>
      <c r="G2921">
        <f>COUNTIFS('Audit Raw data'!J:J,A:A,'Audit Raw data'!E:E,F:F)</f>
        <v>0</v>
      </c>
      <c r="H2921" s="42" t="str">
        <f>IFERROR(SUMIFS('Audit Raw data'!BZ:BZ,'Audit Raw data'!J:J,A:A,'Audit Raw data'!E:E,F:F)/G2921,"-")</f>
        <v>-</v>
      </c>
      <c r="I2921">
        <f>COUNTIFS('Audit Raw data'!AM:AM,"Yes",'Audit Raw data'!J:J,A:A,'Audit Raw data'!E:E,'Day wise agent'!F:F)</f>
        <v>0</v>
      </c>
      <c r="J2921">
        <f>COUNTIFS('Audit Raw data'!AM:AM,"NO",'Audit Raw data'!J:J,A:A,'Audit Raw data'!E:E,'Day wise agent'!F:F)</f>
        <v>0</v>
      </c>
      <c r="K2921" s="12" t="str">
        <f t="shared" si="45"/>
        <v xml:space="preserve"> </v>
      </c>
    </row>
    <row r="2922" spans="3:11" x14ac:dyDescent="0.35">
      <c r="C2922" s="32"/>
      <c r="F2922" s="32"/>
      <c r="G2922">
        <f>COUNTIFS('Audit Raw data'!J:J,A:A,'Audit Raw data'!E:E,F:F)</f>
        <v>0</v>
      </c>
      <c r="H2922" s="42" t="str">
        <f>IFERROR(SUMIFS('Audit Raw data'!BZ:BZ,'Audit Raw data'!J:J,A:A,'Audit Raw data'!E:E,F:F)/G2922,"-")</f>
        <v>-</v>
      </c>
      <c r="I2922">
        <f>COUNTIFS('Audit Raw data'!AM:AM,"Yes",'Audit Raw data'!J:J,A:A,'Audit Raw data'!E:E,'Day wise agent'!F:F)</f>
        <v>0</v>
      </c>
      <c r="J2922">
        <f>COUNTIFS('Audit Raw data'!AM:AM,"NO",'Audit Raw data'!J:J,A:A,'Audit Raw data'!E:E,'Day wise agent'!F:F)</f>
        <v>0</v>
      </c>
      <c r="K2922" s="12" t="str">
        <f t="shared" si="45"/>
        <v xml:space="preserve"> </v>
      </c>
    </row>
    <row r="2923" spans="3:11" x14ac:dyDescent="0.35">
      <c r="C2923" s="32"/>
      <c r="F2923" s="32"/>
      <c r="G2923">
        <f>COUNTIFS('Audit Raw data'!J:J,A:A,'Audit Raw data'!E:E,F:F)</f>
        <v>0</v>
      </c>
      <c r="H2923" s="42" t="str">
        <f>IFERROR(SUMIFS('Audit Raw data'!BZ:BZ,'Audit Raw data'!J:J,A:A,'Audit Raw data'!E:E,F:F)/G2923,"-")</f>
        <v>-</v>
      </c>
      <c r="I2923">
        <f>COUNTIFS('Audit Raw data'!AM:AM,"Yes",'Audit Raw data'!J:J,A:A,'Audit Raw data'!E:E,'Day wise agent'!F:F)</f>
        <v>0</v>
      </c>
      <c r="J2923">
        <f>COUNTIFS('Audit Raw data'!AM:AM,"NO",'Audit Raw data'!J:J,A:A,'Audit Raw data'!E:E,'Day wise agent'!F:F)</f>
        <v>0</v>
      </c>
      <c r="K2923" s="12" t="str">
        <f t="shared" si="45"/>
        <v xml:space="preserve"> </v>
      </c>
    </row>
    <row r="2924" spans="3:11" x14ac:dyDescent="0.35">
      <c r="C2924" s="32"/>
      <c r="F2924" s="32"/>
      <c r="G2924">
        <f>COUNTIFS('Audit Raw data'!J:J,A:A,'Audit Raw data'!E:E,F:F)</f>
        <v>0</v>
      </c>
      <c r="H2924" s="42" t="str">
        <f>IFERROR(SUMIFS('Audit Raw data'!BZ:BZ,'Audit Raw data'!J:J,A:A,'Audit Raw data'!E:E,F:F)/G2924,"-")</f>
        <v>-</v>
      </c>
      <c r="I2924">
        <f>COUNTIFS('Audit Raw data'!AM:AM,"Yes",'Audit Raw data'!J:J,A:A,'Audit Raw data'!E:E,'Day wise agent'!F:F)</f>
        <v>0</v>
      </c>
      <c r="J2924">
        <f>COUNTIFS('Audit Raw data'!AM:AM,"NO",'Audit Raw data'!J:J,A:A,'Audit Raw data'!E:E,'Day wise agent'!F:F)</f>
        <v>0</v>
      </c>
      <c r="K2924" s="12" t="str">
        <f t="shared" si="45"/>
        <v xml:space="preserve"> </v>
      </c>
    </row>
    <row r="2925" spans="3:11" x14ac:dyDescent="0.35">
      <c r="C2925" s="32"/>
      <c r="F2925" s="32"/>
      <c r="G2925">
        <f>COUNTIFS('Audit Raw data'!J:J,A:A,'Audit Raw data'!E:E,F:F)</f>
        <v>0</v>
      </c>
      <c r="H2925" s="42" t="str">
        <f>IFERROR(SUMIFS('Audit Raw data'!BZ:BZ,'Audit Raw data'!J:J,A:A,'Audit Raw data'!E:E,F:F)/G2925,"-")</f>
        <v>-</v>
      </c>
      <c r="I2925">
        <f>COUNTIFS('Audit Raw data'!AM:AM,"Yes",'Audit Raw data'!J:J,A:A,'Audit Raw data'!E:E,'Day wise agent'!F:F)</f>
        <v>0</v>
      </c>
      <c r="J2925">
        <f>COUNTIFS('Audit Raw data'!AM:AM,"NO",'Audit Raw data'!J:J,A:A,'Audit Raw data'!E:E,'Day wise agent'!F:F)</f>
        <v>0</v>
      </c>
      <c r="K2925" s="12" t="str">
        <f t="shared" si="45"/>
        <v xml:space="preserve"> </v>
      </c>
    </row>
    <row r="2926" spans="3:11" x14ac:dyDescent="0.35">
      <c r="C2926" s="32"/>
      <c r="F2926" s="32"/>
      <c r="G2926">
        <f>COUNTIFS('Audit Raw data'!J:J,A:A,'Audit Raw data'!E:E,F:F)</f>
        <v>0</v>
      </c>
      <c r="H2926" s="42" t="str">
        <f>IFERROR(SUMIFS('Audit Raw data'!BZ:BZ,'Audit Raw data'!J:J,A:A,'Audit Raw data'!E:E,F:F)/G2926,"-")</f>
        <v>-</v>
      </c>
      <c r="I2926">
        <f>COUNTIFS('Audit Raw data'!AM:AM,"Yes",'Audit Raw data'!J:J,A:A,'Audit Raw data'!E:E,'Day wise agent'!F:F)</f>
        <v>0</v>
      </c>
      <c r="J2926">
        <f>COUNTIFS('Audit Raw data'!AM:AM,"NO",'Audit Raw data'!J:J,A:A,'Audit Raw data'!E:E,'Day wise agent'!F:F)</f>
        <v>0</v>
      </c>
      <c r="K2926" s="12" t="str">
        <f t="shared" si="45"/>
        <v xml:space="preserve"> </v>
      </c>
    </row>
    <row r="2927" spans="3:11" x14ac:dyDescent="0.35">
      <c r="C2927" s="32"/>
      <c r="F2927" s="32"/>
      <c r="G2927">
        <f>COUNTIFS('Audit Raw data'!J:J,A:A,'Audit Raw data'!E:E,F:F)</f>
        <v>0</v>
      </c>
      <c r="H2927" s="42" t="str">
        <f>IFERROR(SUMIFS('Audit Raw data'!BZ:BZ,'Audit Raw data'!J:J,A:A,'Audit Raw data'!E:E,F:F)/G2927,"-")</f>
        <v>-</v>
      </c>
      <c r="I2927">
        <f>COUNTIFS('Audit Raw data'!AM:AM,"Yes",'Audit Raw data'!J:J,A:A,'Audit Raw data'!E:E,'Day wise agent'!F:F)</f>
        <v>0</v>
      </c>
      <c r="J2927">
        <f>COUNTIFS('Audit Raw data'!AM:AM,"NO",'Audit Raw data'!J:J,A:A,'Audit Raw data'!E:E,'Day wise agent'!F:F)</f>
        <v>0</v>
      </c>
      <c r="K2927" s="12" t="str">
        <f t="shared" si="45"/>
        <v xml:space="preserve"> </v>
      </c>
    </row>
    <row r="2928" spans="3:11" x14ac:dyDescent="0.35">
      <c r="C2928" s="32"/>
      <c r="F2928" s="32"/>
      <c r="G2928">
        <f>COUNTIFS('Audit Raw data'!J:J,A:A,'Audit Raw data'!E:E,F:F)</f>
        <v>0</v>
      </c>
      <c r="H2928" s="42" t="str">
        <f>IFERROR(SUMIFS('Audit Raw data'!BZ:BZ,'Audit Raw data'!J:J,A:A,'Audit Raw data'!E:E,F:F)/G2928,"-")</f>
        <v>-</v>
      </c>
      <c r="I2928">
        <f>COUNTIFS('Audit Raw data'!AM:AM,"Yes",'Audit Raw data'!J:J,A:A,'Audit Raw data'!E:E,'Day wise agent'!F:F)</f>
        <v>0</v>
      </c>
      <c r="J2928">
        <f>COUNTIFS('Audit Raw data'!AM:AM,"NO",'Audit Raw data'!J:J,A:A,'Audit Raw data'!E:E,'Day wise agent'!F:F)</f>
        <v>0</v>
      </c>
      <c r="K2928" s="12" t="str">
        <f t="shared" si="45"/>
        <v xml:space="preserve"> </v>
      </c>
    </row>
    <row r="2929" spans="3:11" x14ac:dyDescent="0.35">
      <c r="C2929" s="32"/>
      <c r="F2929" s="32"/>
      <c r="G2929">
        <f>COUNTIFS('Audit Raw data'!J:J,A:A,'Audit Raw data'!E:E,F:F)</f>
        <v>0</v>
      </c>
      <c r="H2929" s="42" t="str">
        <f>IFERROR(SUMIFS('Audit Raw data'!BZ:BZ,'Audit Raw data'!J:J,A:A,'Audit Raw data'!E:E,F:F)/G2929,"-")</f>
        <v>-</v>
      </c>
      <c r="I2929">
        <f>COUNTIFS('Audit Raw data'!AM:AM,"Yes",'Audit Raw data'!J:J,A:A,'Audit Raw data'!E:E,'Day wise agent'!F:F)</f>
        <v>0</v>
      </c>
      <c r="J2929">
        <f>COUNTIFS('Audit Raw data'!AM:AM,"NO",'Audit Raw data'!J:J,A:A,'Audit Raw data'!E:E,'Day wise agent'!F:F)</f>
        <v>0</v>
      </c>
      <c r="K2929" s="12" t="str">
        <f t="shared" si="45"/>
        <v xml:space="preserve"> </v>
      </c>
    </row>
    <row r="2930" spans="3:11" x14ac:dyDescent="0.35">
      <c r="C2930" s="32"/>
      <c r="F2930" s="32"/>
      <c r="G2930">
        <f>COUNTIFS('Audit Raw data'!J:J,A:A,'Audit Raw data'!E:E,F:F)</f>
        <v>0</v>
      </c>
      <c r="H2930" s="42" t="str">
        <f>IFERROR(SUMIFS('Audit Raw data'!BZ:BZ,'Audit Raw data'!J:J,A:A,'Audit Raw data'!E:E,F:F)/G2930,"-")</f>
        <v>-</v>
      </c>
      <c r="I2930">
        <f>COUNTIFS('Audit Raw data'!AM:AM,"Yes",'Audit Raw data'!J:J,A:A,'Audit Raw data'!E:E,'Day wise agent'!F:F)</f>
        <v>0</v>
      </c>
      <c r="J2930">
        <f>COUNTIFS('Audit Raw data'!AM:AM,"NO",'Audit Raw data'!J:J,A:A,'Audit Raw data'!E:E,'Day wise agent'!F:F)</f>
        <v>0</v>
      </c>
      <c r="K2930" s="12" t="str">
        <f t="shared" si="45"/>
        <v xml:space="preserve"> </v>
      </c>
    </row>
    <row r="2931" spans="3:11" x14ac:dyDescent="0.35">
      <c r="C2931" s="32"/>
      <c r="F2931" s="32"/>
      <c r="G2931">
        <f>COUNTIFS('Audit Raw data'!J:J,A:A,'Audit Raw data'!E:E,F:F)</f>
        <v>0</v>
      </c>
      <c r="H2931" s="42" t="str">
        <f>IFERROR(SUMIFS('Audit Raw data'!BZ:BZ,'Audit Raw data'!J:J,A:A,'Audit Raw data'!E:E,F:F)/G2931,"-")</f>
        <v>-</v>
      </c>
      <c r="I2931">
        <f>COUNTIFS('Audit Raw data'!AM:AM,"Yes",'Audit Raw data'!J:J,A:A,'Audit Raw data'!E:E,'Day wise agent'!F:F)</f>
        <v>0</v>
      </c>
      <c r="J2931">
        <f>COUNTIFS('Audit Raw data'!AM:AM,"NO",'Audit Raw data'!J:J,A:A,'Audit Raw data'!E:E,'Day wise agent'!F:F)</f>
        <v>0</v>
      </c>
      <c r="K2931" s="12" t="str">
        <f t="shared" si="45"/>
        <v xml:space="preserve"> </v>
      </c>
    </row>
    <row r="2932" spans="3:11" x14ac:dyDescent="0.35">
      <c r="C2932" s="32"/>
      <c r="F2932" s="32"/>
      <c r="G2932">
        <f>COUNTIFS('Audit Raw data'!J:J,A:A,'Audit Raw data'!E:E,F:F)</f>
        <v>0</v>
      </c>
      <c r="H2932" s="42" t="str">
        <f>IFERROR(SUMIFS('Audit Raw data'!BZ:BZ,'Audit Raw data'!J:J,A:A,'Audit Raw data'!E:E,F:F)/G2932,"-")</f>
        <v>-</v>
      </c>
      <c r="I2932">
        <f>COUNTIFS('Audit Raw data'!AM:AM,"Yes",'Audit Raw data'!J:J,A:A,'Audit Raw data'!E:E,'Day wise agent'!F:F)</f>
        <v>0</v>
      </c>
      <c r="J2932">
        <f>COUNTIFS('Audit Raw data'!AM:AM,"NO",'Audit Raw data'!J:J,A:A,'Audit Raw data'!E:E,'Day wise agent'!F:F)</f>
        <v>0</v>
      </c>
      <c r="K2932" s="12" t="str">
        <f t="shared" si="45"/>
        <v xml:space="preserve"> </v>
      </c>
    </row>
    <row r="2933" spans="3:11" x14ac:dyDescent="0.35">
      <c r="C2933" s="32"/>
      <c r="F2933" s="32"/>
      <c r="G2933">
        <f>COUNTIFS('Audit Raw data'!J:J,A:A,'Audit Raw data'!E:E,F:F)</f>
        <v>0</v>
      </c>
      <c r="H2933" s="42" t="str">
        <f>IFERROR(SUMIFS('Audit Raw data'!BZ:BZ,'Audit Raw data'!J:J,A:A,'Audit Raw data'!E:E,F:F)/G2933,"-")</f>
        <v>-</v>
      </c>
      <c r="I2933">
        <f>COUNTIFS('Audit Raw data'!AM:AM,"Yes",'Audit Raw data'!J:J,A:A,'Audit Raw data'!E:E,'Day wise agent'!F:F)</f>
        <v>0</v>
      </c>
      <c r="J2933">
        <f>COUNTIFS('Audit Raw data'!AM:AM,"NO",'Audit Raw data'!J:J,A:A,'Audit Raw data'!E:E,'Day wise agent'!F:F)</f>
        <v>0</v>
      </c>
      <c r="K2933" s="12" t="str">
        <f t="shared" si="45"/>
        <v xml:space="preserve"> </v>
      </c>
    </row>
    <row r="2934" spans="3:11" x14ac:dyDescent="0.35">
      <c r="C2934" s="32"/>
      <c r="F2934" s="32"/>
      <c r="G2934">
        <f>COUNTIFS('Audit Raw data'!J:J,A:A,'Audit Raw data'!E:E,F:F)</f>
        <v>0</v>
      </c>
      <c r="H2934" s="42" t="str">
        <f>IFERROR(SUMIFS('Audit Raw data'!BZ:BZ,'Audit Raw data'!J:J,A:A,'Audit Raw data'!E:E,F:F)/G2934,"-")</f>
        <v>-</v>
      </c>
      <c r="I2934">
        <f>COUNTIFS('Audit Raw data'!AM:AM,"Yes",'Audit Raw data'!J:J,A:A,'Audit Raw data'!E:E,'Day wise agent'!F:F)</f>
        <v>0</v>
      </c>
      <c r="J2934">
        <f>COUNTIFS('Audit Raw data'!AM:AM,"NO",'Audit Raw data'!J:J,A:A,'Audit Raw data'!E:E,'Day wise agent'!F:F)</f>
        <v>0</v>
      </c>
      <c r="K2934" s="12" t="str">
        <f t="shared" si="45"/>
        <v xml:space="preserve"> </v>
      </c>
    </row>
    <row r="2935" spans="3:11" x14ac:dyDescent="0.35">
      <c r="C2935" s="32"/>
      <c r="F2935" s="32"/>
      <c r="G2935">
        <f>COUNTIFS('Audit Raw data'!J:J,A:A,'Audit Raw data'!E:E,F:F)</f>
        <v>0</v>
      </c>
      <c r="H2935" s="42" t="str">
        <f>IFERROR(SUMIFS('Audit Raw data'!BZ:BZ,'Audit Raw data'!J:J,A:A,'Audit Raw data'!E:E,F:F)/G2935,"-")</f>
        <v>-</v>
      </c>
      <c r="I2935">
        <f>COUNTIFS('Audit Raw data'!AM:AM,"Yes",'Audit Raw data'!J:J,A:A,'Audit Raw data'!E:E,'Day wise agent'!F:F)</f>
        <v>0</v>
      </c>
      <c r="J2935">
        <f>COUNTIFS('Audit Raw data'!AM:AM,"NO",'Audit Raw data'!J:J,A:A,'Audit Raw data'!E:E,'Day wise agent'!F:F)</f>
        <v>0</v>
      </c>
      <c r="K2935" s="12" t="str">
        <f t="shared" si="45"/>
        <v xml:space="preserve"> </v>
      </c>
    </row>
    <row r="2936" spans="3:11" x14ac:dyDescent="0.35">
      <c r="C2936" s="32"/>
      <c r="F2936" s="32"/>
      <c r="G2936">
        <f>COUNTIFS('Audit Raw data'!J:J,A:A,'Audit Raw data'!E:E,F:F)</f>
        <v>0</v>
      </c>
      <c r="H2936" s="42" t="str">
        <f>IFERROR(SUMIFS('Audit Raw data'!BZ:BZ,'Audit Raw data'!J:J,A:A,'Audit Raw data'!E:E,F:F)/G2936,"-")</f>
        <v>-</v>
      </c>
      <c r="I2936">
        <f>COUNTIFS('Audit Raw data'!AM:AM,"Yes",'Audit Raw data'!J:J,A:A,'Audit Raw data'!E:E,'Day wise agent'!F:F)</f>
        <v>0</v>
      </c>
      <c r="J2936">
        <f>COUNTIFS('Audit Raw data'!AM:AM,"NO",'Audit Raw data'!J:J,A:A,'Audit Raw data'!E:E,'Day wise agent'!F:F)</f>
        <v>0</v>
      </c>
      <c r="K2936" s="12" t="str">
        <f t="shared" si="45"/>
        <v xml:space="preserve"> </v>
      </c>
    </row>
    <row r="2937" spans="3:11" x14ac:dyDescent="0.35">
      <c r="C2937" s="32"/>
      <c r="F2937" s="32"/>
      <c r="G2937">
        <f>COUNTIFS('Audit Raw data'!J:J,A:A,'Audit Raw data'!E:E,F:F)</f>
        <v>0</v>
      </c>
      <c r="H2937" s="42" t="str">
        <f>IFERROR(SUMIFS('Audit Raw data'!BZ:BZ,'Audit Raw data'!J:J,A:A,'Audit Raw data'!E:E,F:F)/G2937,"-")</f>
        <v>-</v>
      </c>
      <c r="I2937">
        <f>COUNTIFS('Audit Raw data'!AM:AM,"Yes",'Audit Raw data'!J:J,A:A,'Audit Raw data'!E:E,'Day wise agent'!F:F)</f>
        <v>0</v>
      </c>
      <c r="J2937">
        <f>COUNTIFS('Audit Raw data'!AM:AM,"NO",'Audit Raw data'!J:J,A:A,'Audit Raw data'!E:E,'Day wise agent'!F:F)</f>
        <v>0</v>
      </c>
      <c r="K2937" s="12" t="str">
        <f t="shared" si="45"/>
        <v xml:space="preserve"> </v>
      </c>
    </row>
    <row r="2938" spans="3:11" x14ac:dyDescent="0.35">
      <c r="C2938" s="32"/>
      <c r="F2938" s="32"/>
      <c r="G2938">
        <f>COUNTIFS('Audit Raw data'!J:J,A:A,'Audit Raw data'!E:E,F:F)</f>
        <v>0</v>
      </c>
      <c r="H2938" s="42" t="str">
        <f>IFERROR(SUMIFS('Audit Raw data'!BZ:BZ,'Audit Raw data'!J:J,A:A,'Audit Raw data'!E:E,F:F)/G2938,"-")</f>
        <v>-</v>
      </c>
      <c r="I2938">
        <f>COUNTIFS('Audit Raw data'!AM:AM,"Yes",'Audit Raw data'!J:J,A:A,'Audit Raw data'!E:E,'Day wise agent'!F:F)</f>
        <v>0</v>
      </c>
      <c r="J2938">
        <f>COUNTIFS('Audit Raw data'!AM:AM,"NO",'Audit Raw data'!J:J,A:A,'Audit Raw data'!E:E,'Day wise agent'!F:F)</f>
        <v>0</v>
      </c>
      <c r="K2938" s="12" t="str">
        <f t="shared" si="45"/>
        <v xml:space="preserve"> </v>
      </c>
    </row>
    <row r="2939" spans="3:11" x14ac:dyDescent="0.35">
      <c r="C2939" s="32"/>
      <c r="F2939" s="32"/>
      <c r="G2939">
        <f>COUNTIFS('Audit Raw data'!J:J,A:A,'Audit Raw data'!E:E,F:F)</f>
        <v>0</v>
      </c>
      <c r="H2939" s="42" t="str">
        <f>IFERROR(SUMIFS('Audit Raw data'!BZ:BZ,'Audit Raw data'!J:J,A:A,'Audit Raw data'!E:E,F:F)/G2939,"-")</f>
        <v>-</v>
      </c>
      <c r="I2939">
        <f>COUNTIFS('Audit Raw data'!AM:AM,"Yes",'Audit Raw data'!J:J,A:A,'Audit Raw data'!E:E,'Day wise agent'!F:F)</f>
        <v>0</v>
      </c>
      <c r="J2939">
        <f>COUNTIFS('Audit Raw data'!AM:AM,"NO",'Audit Raw data'!J:J,A:A,'Audit Raw data'!E:E,'Day wise agent'!F:F)</f>
        <v>0</v>
      </c>
      <c r="K2939" s="12" t="str">
        <f t="shared" si="45"/>
        <v xml:space="preserve"> </v>
      </c>
    </row>
    <row r="2940" spans="3:11" x14ac:dyDescent="0.35">
      <c r="C2940" s="32"/>
      <c r="F2940" s="32"/>
      <c r="G2940">
        <f>COUNTIFS('Audit Raw data'!J:J,A:A,'Audit Raw data'!E:E,F:F)</f>
        <v>0</v>
      </c>
      <c r="H2940" s="42" t="str">
        <f>IFERROR(SUMIFS('Audit Raw data'!BZ:BZ,'Audit Raw data'!J:J,A:A,'Audit Raw data'!E:E,F:F)/G2940,"-")</f>
        <v>-</v>
      </c>
      <c r="I2940">
        <f>COUNTIFS('Audit Raw data'!AM:AM,"Yes",'Audit Raw data'!J:J,A:A,'Audit Raw data'!E:E,'Day wise agent'!F:F)</f>
        <v>0</v>
      </c>
      <c r="J2940">
        <f>COUNTIFS('Audit Raw data'!AM:AM,"NO",'Audit Raw data'!J:J,A:A,'Audit Raw data'!E:E,'Day wise agent'!F:F)</f>
        <v>0</v>
      </c>
      <c r="K2940" s="12" t="str">
        <f t="shared" si="45"/>
        <v xml:space="preserve"> </v>
      </c>
    </row>
    <row r="2941" spans="3:11" x14ac:dyDescent="0.35">
      <c r="C2941" s="32"/>
      <c r="F2941" s="32"/>
      <c r="G2941">
        <f>COUNTIFS('Audit Raw data'!J:J,A:A,'Audit Raw data'!E:E,F:F)</f>
        <v>0</v>
      </c>
      <c r="H2941" s="42" t="str">
        <f>IFERROR(SUMIFS('Audit Raw data'!BZ:BZ,'Audit Raw data'!J:J,A:A,'Audit Raw data'!E:E,F:F)/G2941,"-")</f>
        <v>-</v>
      </c>
      <c r="I2941">
        <f>COUNTIFS('Audit Raw data'!AM:AM,"Yes",'Audit Raw data'!J:J,A:A,'Audit Raw data'!E:E,'Day wise agent'!F:F)</f>
        <v>0</v>
      </c>
      <c r="J2941">
        <f>COUNTIFS('Audit Raw data'!AM:AM,"NO",'Audit Raw data'!J:J,A:A,'Audit Raw data'!E:E,'Day wise agent'!F:F)</f>
        <v>0</v>
      </c>
      <c r="K2941" s="12" t="str">
        <f t="shared" si="45"/>
        <v xml:space="preserve"> </v>
      </c>
    </row>
    <row r="2942" spans="3:11" x14ac:dyDescent="0.35">
      <c r="C2942" s="32"/>
      <c r="F2942" s="32"/>
      <c r="G2942">
        <f>COUNTIFS('Audit Raw data'!J:J,A:A,'Audit Raw data'!E:E,F:F)</f>
        <v>0</v>
      </c>
      <c r="H2942" s="42" t="str">
        <f>IFERROR(SUMIFS('Audit Raw data'!BZ:BZ,'Audit Raw data'!J:J,A:A,'Audit Raw data'!E:E,F:F)/G2942,"-")</f>
        <v>-</v>
      </c>
      <c r="I2942">
        <f>COUNTIFS('Audit Raw data'!AM:AM,"Yes",'Audit Raw data'!J:J,A:A,'Audit Raw data'!E:E,'Day wise agent'!F:F)</f>
        <v>0</v>
      </c>
      <c r="J2942">
        <f>COUNTIFS('Audit Raw data'!AM:AM,"NO",'Audit Raw data'!J:J,A:A,'Audit Raw data'!E:E,'Day wise agent'!F:F)</f>
        <v>0</v>
      </c>
      <c r="K2942" s="12" t="str">
        <f t="shared" si="45"/>
        <v xml:space="preserve"> </v>
      </c>
    </row>
    <row r="2943" spans="3:11" x14ac:dyDescent="0.35">
      <c r="C2943" s="32"/>
      <c r="F2943" s="32"/>
      <c r="G2943">
        <f>COUNTIFS('Audit Raw data'!J:J,A:A,'Audit Raw data'!E:E,F:F)</f>
        <v>0</v>
      </c>
      <c r="H2943" s="42" t="str">
        <f>IFERROR(SUMIFS('Audit Raw data'!BZ:BZ,'Audit Raw data'!J:J,A:A,'Audit Raw data'!E:E,F:F)/G2943,"-")</f>
        <v>-</v>
      </c>
      <c r="I2943">
        <f>COUNTIFS('Audit Raw data'!AM:AM,"Yes",'Audit Raw data'!J:J,A:A,'Audit Raw data'!E:E,'Day wise agent'!F:F)</f>
        <v>0</v>
      </c>
      <c r="J2943">
        <f>COUNTIFS('Audit Raw data'!AM:AM,"NO",'Audit Raw data'!J:J,A:A,'Audit Raw data'!E:E,'Day wise agent'!F:F)</f>
        <v>0</v>
      </c>
      <c r="K2943" s="12" t="str">
        <f t="shared" si="45"/>
        <v xml:space="preserve"> </v>
      </c>
    </row>
    <row r="2944" spans="3:11" x14ac:dyDescent="0.35">
      <c r="C2944" s="32"/>
      <c r="F2944" s="32"/>
      <c r="G2944">
        <f>COUNTIFS('Audit Raw data'!J:J,A:A,'Audit Raw data'!E:E,F:F)</f>
        <v>0</v>
      </c>
      <c r="H2944" s="42" t="str">
        <f>IFERROR(SUMIFS('Audit Raw data'!BZ:BZ,'Audit Raw data'!J:J,A:A,'Audit Raw data'!E:E,F:F)/G2944,"-")</f>
        <v>-</v>
      </c>
      <c r="I2944">
        <f>COUNTIFS('Audit Raw data'!AM:AM,"Yes",'Audit Raw data'!J:J,A:A,'Audit Raw data'!E:E,'Day wise agent'!F:F)</f>
        <v>0</v>
      </c>
      <c r="J2944">
        <f>COUNTIFS('Audit Raw data'!AM:AM,"NO",'Audit Raw data'!J:J,A:A,'Audit Raw data'!E:E,'Day wise agent'!F:F)</f>
        <v>0</v>
      </c>
      <c r="K2944" s="12" t="str">
        <f t="shared" si="45"/>
        <v xml:space="preserve"> </v>
      </c>
    </row>
    <row r="2945" spans="3:11" x14ac:dyDescent="0.35">
      <c r="C2945" s="32"/>
      <c r="F2945" s="32"/>
      <c r="G2945">
        <f>COUNTIFS('Audit Raw data'!J:J,A:A,'Audit Raw data'!E:E,F:F)</f>
        <v>0</v>
      </c>
      <c r="H2945" s="42" t="str">
        <f>IFERROR(SUMIFS('Audit Raw data'!BZ:BZ,'Audit Raw data'!J:J,A:A,'Audit Raw data'!E:E,F:F)/G2945,"-")</f>
        <v>-</v>
      </c>
      <c r="I2945">
        <f>COUNTIFS('Audit Raw data'!AM:AM,"Yes",'Audit Raw data'!J:J,A:A,'Audit Raw data'!E:E,'Day wise agent'!F:F)</f>
        <v>0</v>
      </c>
      <c r="J2945">
        <f>COUNTIFS('Audit Raw data'!AM:AM,"NO",'Audit Raw data'!J:J,A:A,'Audit Raw data'!E:E,'Day wise agent'!F:F)</f>
        <v>0</v>
      </c>
      <c r="K2945" s="12" t="str">
        <f t="shared" si="45"/>
        <v xml:space="preserve"> </v>
      </c>
    </row>
    <row r="2946" spans="3:11" x14ac:dyDescent="0.35">
      <c r="C2946" s="32"/>
      <c r="F2946" s="32"/>
      <c r="G2946">
        <f>COUNTIFS('Audit Raw data'!J:J,A:A,'Audit Raw data'!E:E,F:F)</f>
        <v>0</v>
      </c>
      <c r="H2946" s="42" t="str">
        <f>IFERROR(SUMIFS('Audit Raw data'!BZ:BZ,'Audit Raw data'!J:J,A:A,'Audit Raw data'!E:E,F:F)/G2946,"-")</f>
        <v>-</v>
      </c>
      <c r="I2946">
        <f>COUNTIFS('Audit Raw data'!AM:AM,"Yes",'Audit Raw data'!J:J,A:A,'Audit Raw data'!E:E,'Day wise agent'!F:F)</f>
        <v>0</v>
      </c>
      <c r="J2946">
        <f>COUNTIFS('Audit Raw data'!AM:AM,"NO",'Audit Raw data'!J:J,A:A,'Audit Raw data'!E:E,'Day wise agent'!F:F)</f>
        <v>0</v>
      </c>
      <c r="K2946" s="12" t="str">
        <f t="shared" si="45"/>
        <v xml:space="preserve"> </v>
      </c>
    </row>
    <row r="2947" spans="3:11" x14ac:dyDescent="0.35">
      <c r="C2947" s="32"/>
      <c r="F2947" s="32"/>
      <c r="G2947">
        <f>COUNTIFS('Audit Raw data'!J:J,A:A,'Audit Raw data'!E:E,F:F)</f>
        <v>0</v>
      </c>
      <c r="H2947" s="42" t="str">
        <f>IFERROR(SUMIFS('Audit Raw data'!BZ:BZ,'Audit Raw data'!J:J,A:A,'Audit Raw data'!E:E,F:F)/G2947,"-")</f>
        <v>-</v>
      </c>
      <c r="I2947">
        <f>COUNTIFS('Audit Raw data'!AM:AM,"Yes",'Audit Raw data'!J:J,A:A,'Audit Raw data'!E:E,'Day wise agent'!F:F)</f>
        <v>0</v>
      </c>
      <c r="J2947">
        <f>COUNTIFS('Audit Raw data'!AM:AM,"NO",'Audit Raw data'!J:J,A:A,'Audit Raw data'!E:E,'Day wise agent'!F:F)</f>
        <v>0</v>
      </c>
      <c r="K2947" s="12" t="str">
        <f t="shared" ref="K2947:K3010" si="46">IFERROR(I2947/G2947," ")</f>
        <v xml:space="preserve"> </v>
      </c>
    </row>
    <row r="2948" spans="3:11" x14ac:dyDescent="0.35">
      <c r="C2948" s="32"/>
      <c r="F2948" s="32"/>
      <c r="G2948">
        <f>COUNTIFS('Audit Raw data'!J:J,A:A,'Audit Raw data'!E:E,F:F)</f>
        <v>0</v>
      </c>
      <c r="H2948" s="42" t="str">
        <f>IFERROR(SUMIFS('Audit Raw data'!BZ:BZ,'Audit Raw data'!J:J,A:A,'Audit Raw data'!E:E,F:F)/G2948,"-")</f>
        <v>-</v>
      </c>
      <c r="I2948">
        <f>COUNTIFS('Audit Raw data'!AM:AM,"Yes",'Audit Raw data'!J:J,A:A,'Audit Raw data'!E:E,'Day wise agent'!F:F)</f>
        <v>0</v>
      </c>
      <c r="J2948">
        <f>COUNTIFS('Audit Raw data'!AM:AM,"NO",'Audit Raw data'!J:J,A:A,'Audit Raw data'!E:E,'Day wise agent'!F:F)</f>
        <v>0</v>
      </c>
      <c r="K2948" s="12" t="str">
        <f t="shared" si="46"/>
        <v xml:space="preserve"> </v>
      </c>
    </row>
    <row r="2949" spans="3:11" x14ac:dyDescent="0.35">
      <c r="C2949" s="32"/>
      <c r="F2949" s="32"/>
      <c r="G2949">
        <f>COUNTIFS('Audit Raw data'!J:J,A:A,'Audit Raw data'!E:E,F:F)</f>
        <v>0</v>
      </c>
      <c r="H2949" s="42" t="str">
        <f>IFERROR(SUMIFS('Audit Raw data'!BZ:BZ,'Audit Raw data'!J:J,A:A,'Audit Raw data'!E:E,F:F)/G2949,"-")</f>
        <v>-</v>
      </c>
      <c r="I2949">
        <f>COUNTIFS('Audit Raw data'!AM:AM,"Yes",'Audit Raw data'!J:J,A:A,'Audit Raw data'!E:E,'Day wise agent'!F:F)</f>
        <v>0</v>
      </c>
      <c r="J2949">
        <f>COUNTIFS('Audit Raw data'!AM:AM,"NO",'Audit Raw data'!J:J,A:A,'Audit Raw data'!E:E,'Day wise agent'!F:F)</f>
        <v>0</v>
      </c>
      <c r="K2949" s="12" t="str">
        <f t="shared" si="46"/>
        <v xml:space="preserve"> </v>
      </c>
    </row>
    <row r="2950" spans="3:11" x14ac:dyDescent="0.35">
      <c r="C2950" s="32"/>
      <c r="F2950" s="32"/>
      <c r="G2950">
        <f>COUNTIFS('Audit Raw data'!J:J,A:A,'Audit Raw data'!E:E,F:F)</f>
        <v>0</v>
      </c>
      <c r="H2950" s="42" t="str">
        <f>IFERROR(SUMIFS('Audit Raw data'!BZ:BZ,'Audit Raw data'!J:J,A:A,'Audit Raw data'!E:E,F:F)/G2950,"-")</f>
        <v>-</v>
      </c>
      <c r="I2950">
        <f>COUNTIFS('Audit Raw data'!AM:AM,"Yes",'Audit Raw data'!J:J,A:A,'Audit Raw data'!E:E,'Day wise agent'!F:F)</f>
        <v>0</v>
      </c>
      <c r="J2950">
        <f>COUNTIFS('Audit Raw data'!AM:AM,"NO",'Audit Raw data'!J:J,A:A,'Audit Raw data'!E:E,'Day wise agent'!F:F)</f>
        <v>0</v>
      </c>
      <c r="K2950" s="12" t="str">
        <f t="shared" si="46"/>
        <v xml:space="preserve"> </v>
      </c>
    </row>
    <row r="2951" spans="3:11" x14ac:dyDescent="0.35">
      <c r="C2951" s="32"/>
      <c r="F2951" s="32"/>
      <c r="G2951">
        <f>COUNTIFS('Audit Raw data'!J:J,A:A,'Audit Raw data'!E:E,F:F)</f>
        <v>0</v>
      </c>
      <c r="H2951" s="42" t="str">
        <f>IFERROR(SUMIFS('Audit Raw data'!BZ:BZ,'Audit Raw data'!J:J,A:A,'Audit Raw data'!E:E,F:F)/G2951,"-")</f>
        <v>-</v>
      </c>
      <c r="I2951">
        <f>COUNTIFS('Audit Raw data'!AM:AM,"Yes",'Audit Raw data'!J:J,A:A,'Audit Raw data'!E:E,'Day wise agent'!F:F)</f>
        <v>0</v>
      </c>
      <c r="J2951">
        <f>COUNTIFS('Audit Raw data'!AM:AM,"NO",'Audit Raw data'!J:J,A:A,'Audit Raw data'!E:E,'Day wise agent'!F:F)</f>
        <v>0</v>
      </c>
      <c r="K2951" s="12" t="str">
        <f t="shared" si="46"/>
        <v xml:space="preserve"> </v>
      </c>
    </row>
    <row r="2952" spans="3:11" x14ac:dyDescent="0.35">
      <c r="C2952" s="32"/>
      <c r="F2952" s="32"/>
      <c r="G2952">
        <f>COUNTIFS('Audit Raw data'!J:J,A:A,'Audit Raw data'!E:E,F:F)</f>
        <v>0</v>
      </c>
      <c r="H2952" s="42" t="str">
        <f>IFERROR(SUMIFS('Audit Raw data'!BZ:BZ,'Audit Raw data'!J:J,A:A,'Audit Raw data'!E:E,F:F)/G2952,"-")</f>
        <v>-</v>
      </c>
      <c r="I2952">
        <f>COUNTIFS('Audit Raw data'!AM:AM,"Yes",'Audit Raw data'!J:J,A:A,'Audit Raw data'!E:E,'Day wise agent'!F:F)</f>
        <v>0</v>
      </c>
      <c r="J2952">
        <f>COUNTIFS('Audit Raw data'!AM:AM,"NO",'Audit Raw data'!J:J,A:A,'Audit Raw data'!E:E,'Day wise agent'!F:F)</f>
        <v>0</v>
      </c>
      <c r="K2952" s="12" t="str">
        <f t="shared" si="46"/>
        <v xml:space="preserve"> </v>
      </c>
    </row>
    <row r="2953" spans="3:11" x14ac:dyDescent="0.35">
      <c r="C2953" s="32"/>
      <c r="F2953" s="32"/>
      <c r="G2953">
        <f>COUNTIFS('Audit Raw data'!J:J,A:A,'Audit Raw data'!E:E,F:F)</f>
        <v>0</v>
      </c>
      <c r="H2953" s="42" t="str">
        <f>IFERROR(SUMIFS('Audit Raw data'!BZ:BZ,'Audit Raw data'!J:J,A:A,'Audit Raw data'!E:E,F:F)/G2953,"-")</f>
        <v>-</v>
      </c>
      <c r="I2953">
        <f>COUNTIFS('Audit Raw data'!AM:AM,"Yes",'Audit Raw data'!J:J,A:A,'Audit Raw data'!E:E,'Day wise agent'!F:F)</f>
        <v>0</v>
      </c>
      <c r="J2953">
        <f>COUNTIFS('Audit Raw data'!AM:AM,"NO",'Audit Raw data'!J:J,A:A,'Audit Raw data'!E:E,'Day wise agent'!F:F)</f>
        <v>0</v>
      </c>
      <c r="K2953" s="12" t="str">
        <f t="shared" si="46"/>
        <v xml:space="preserve"> </v>
      </c>
    </row>
    <row r="2954" spans="3:11" x14ac:dyDescent="0.35">
      <c r="C2954" s="32"/>
      <c r="F2954" s="32"/>
      <c r="G2954">
        <f>COUNTIFS('Audit Raw data'!J:J,A:A,'Audit Raw data'!E:E,F:F)</f>
        <v>0</v>
      </c>
      <c r="H2954" s="42" t="str">
        <f>IFERROR(SUMIFS('Audit Raw data'!BZ:BZ,'Audit Raw data'!J:J,A:A,'Audit Raw data'!E:E,F:F)/G2954,"-")</f>
        <v>-</v>
      </c>
      <c r="I2954">
        <f>COUNTIFS('Audit Raw data'!AM:AM,"Yes",'Audit Raw data'!J:J,A:A,'Audit Raw data'!E:E,'Day wise agent'!F:F)</f>
        <v>0</v>
      </c>
      <c r="J2954">
        <f>COUNTIFS('Audit Raw data'!AM:AM,"NO",'Audit Raw data'!J:J,A:A,'Audit Raw data'!E:E,'Day wise agent'!F:F)</f>
        <v>0</v>
      </c>
      <c r="K2954" s="12" t="str">
        <f t="shared" si="46"/>
        <v xml:space="preserve"> </v>
      </c>
    </row>
    <row r="2955" spans="3:11" x14ac:dyDescent="0.35">
      <c r="C2955" s="32"/>
      <c r="F2955" s="32"/>
      <c r="G2955">
        <f>COUNTIFS('Audit Raw data'!J:J,A:A,'Audit Raw data'!E:E,F:F)</f>
        <v>0</v>
      </c>
      <c r="H2955" s="42" t="str">
        <f>IFERROR(SUMIFS('Audit Raw data'!BZ:BZ,'Audit Raw data'!J:J,A:A,'Audit Raw data'!E:E,F:F)/G2955,"-")</f>
        <v>-</v>
      </c>
      <c r="I2955">
        <f>COUNTIFS('Audit Raw data'!AM:AM,"Yes",'Audit Raw data'!J:J,A:A,'Audit Raw data'!E:E,'Day wise agent'!F:F)</f>
        <v>0</v>
      </c>
      <c r="J2955">
        <f>COUNTIFS('Audit Raw data'!AM:AM,"NO",'Audit Raw data'!J:J,A:A,'Audit Raw data'!E:E,'Day wise agent'!F:F)</f>
        <v>0</v>
      </c>
      <c r="K2955" s="12" t="str">
        <f t="shared" si="46"/>
        <v xml:space="preserve"> </v>
      </c>
    </row>
    <row r="2956" spans="3:11" x14ac:dyDescent="0.35">
      <c r="C2956" s="32"/>
      <c r="F2956" s="32"/>
      <c r="G2956">
        <f>COUNTIFS('Audit Raw data'!J:J,A:A,'Audit Raw data'!E:E,F:F)</f>
        <v>0</v>
      </c>
      <c r="H2956" s="42" t="str">
        <f>IFERROR(SUMIFS('Audit Raw data'!BZ:BZ,'Audit Raw data'!J:J,A:A,'Audit Raw data'!E:E,F:F)/G2956,"-")</f>
        <v>-</v>
      </c>
      <c r="I2956">
        <f>COUNTIFS('Audit Raw data'!AM:AM,"Yes",'Audit Raw data'!J:J,A:A,'Audit Raw data'!E:E,'Day wise agent'!F:F)</f>
        <v>0</v>
      </c>
      <c r="J2956">
        <f>COUNTIFS('Audit Raw data'!AM:AM,"NO",'Audit Raw data'!J:J,A:A,'Audit Raw data'!E:E,'Day wise agent'!F:F)</f>
        <v>0</v>
      </c>
      <c r="K2956" s="12" t="str">
        <f t="shared" si="46"/>
        <v xml:space="preserve"> </v>
      </c>
    </row>
    <row r="2957" spans="3:11" x14ac:dyDescent="0.35">
      <c r="C2957" s="32"/>
      <c r="F2957" s="32"/>
      <c r="G2957">
        <f>COUNTIFS('Audit Raw data'!J:J,A:A,'Audit Raw data'!E:E,F:F)</f>
        <v>0</v>
      </c>
      <c r="H2957" s="42" t="str">
        <f>IFERROR(SUMIFS('Audit Raw data'!BZ:BZ,'Audit Raw data'!J:J,A:A,'Audit Raw data'!E:E,F:F)/G2957,"-")</f>
        <v>-</v>
      </c>
      <c r="I2957">
        <f>COUNTIFS('Audit Raw data'!AM:AM,"Yes",'Audit Raw data'!J:J,A:A,'Audit Raw data'!E:E,'Day wise agent'!F:F)</f>
        <v>0</v>
      </c>
      <c r="J2957">
        <f>COUNTIFS('Audit Raw data'!AM:AM,"NO",'Audit Raw data'!J:J,A:A,'Audit Raw data'!E:E,'Day wise agent'!F:F)</f>
        <v>0</v>
      </c>
      <c r="K2957" s="12" t="str">
        <f t="shared" si="46"/>
        <v xml:space="preserve"> </v>
      </c>
    </row>
    <row r="2958" spans="3:11" x14ac:dyDescent="0.35">
      <c r="C2958" s="32"/>
      <c r="F2958" s="32"/>
      <c r="G2958">
        <f>COUNTIFS('Audit Raw data'!J:J,A:A,'Audit Raw data'!E:E,F:F)</f>
        <v>0</v>
      </c>
      <c r="H2958" s="42" t="str">
        <f>IFERROR(SUMIFS('Audit Raw data'!BZ:BZ,'Audit Raw data'!J:J,A:A,'Audit Raw data'!E:E,F:F)/G2958,"-")</f>
        <v>-</v>
      </c>
      <c r="I2958">
        <f>COUNTIFS('Audit Raw data'!AM:AM,"Yes",'Audit Raw data'!J:J,A:A,'Audit Raw data'!E:E,'Day wise agent'!F:F)</f>
        <v>0</v>
      </c>
      <c r="J2958">
        <f>COUNTIFS('Audit Raw data'!AM:AM,"NO",'Audit Raw data'!J:J,A:A,'Audit Raw data'!E:E,'Day wise agent'!F:F)</f>
        <v>0</v>
      </c>
      <c r="K2958" s="12" t="str">
        <f t="shared" si="46"/>
        <v xml:space="preserve"> </v>
      </c>
    </row>
    <row r="2959" spans="3:11" x14ac:dyDescent="0.35">
      <c r="C2959" s="32"/>
      <c r="F2959" s="32"/>
      <c r="G2959">
        <f>COUNTIFS('Audit Raw data'!J:J,A:A,'Audit Raw data'!E:E,F:F)</f>
        <v>0</v>
      </c>
      <c r="H2959" s="42" t="str">
        <f>IFERROR(SUMIFS('Audit Raw data'!BZ:BZ,'Audit Raw data'!J:J,A:A,'Audit Raw data'!E:E,F:F)/G2959,"-")</f>
        <v>-</v>
      </c>
      <c r="I2959">
        <f>COUNTIFS('Audit Raw data'!AM:AM,"Yes",'Audit Raw data'!J:J,A:A,'Audit Raw data'!E:E,'Day wise agent'!F:F)</f>
        <v>0</v>
      </c>
      <c r="J2959">
        <f>COUNTIFS('Audit Raw data'!AM:AM,"NO",'Audit Raw data'!J:J,A:A,'Audit Raw data'!E:E,'Day wise agent'!F:F)</f>
        <v>0</v>
      </c>
      <c r="K2959" s="12" t="str">
        <f t="shared" si="46"/>
        <v xml:space="preserve"> </v>
      </c>
    </row>
    <row r="2960" spans="3:11" x14ac:dyDescent="0.35">
      <c r="C2960" s="32"/>
      <c r="F2960" s="32"/>
      <c r="G2960">
        <f>COUNTIFS('Audit Raw data'!J:J,A:A,'Audit Raw data'!E:E,F:F)</f>
        <v>0</v>
      </c>
      <c r="H2960" s="42" t="str">
        <f>IFERROR(SUMIFS('Audit Raw data'!BZ:BZ,'Audit Raw data'!J:J,A:A,'Audit Raw data'!E:E,F:F)/G2960,"-")</f>
        <v>-</v>
      </c>
      <c r="I2960">
        <f>COUNTIFS('Audit Raw data'!AM:AM,"Yes",'Audit Raw data'!J:J,A:A,'Audit Raw data'!E:E,'Day wise agent'!F:F)</f>
        <v>0</v>
      </c>
      <c r="J2960">
        <f>COUNTIFS('Audit Raw data'!AM:AM,"NO",'Audit Raw data'!J:J,A:A,'Audit Raw data'!E:E,'Day wise agent'!F:F)</f>
        <v>0</v>
      </c>
      <c r="K2960" s="12" t="str">
        <f t="shared" si="46"/>
        <v xml:space="preserve"> </v>
      </c>
    </row>
    <row r="2961" spans="3:11" x14ac:dyDescent="0.35">
      <c r="C2961" s="32"/>
      <c r="F2961" s="32"/>
      <c r="G2961">
        <f>COUNTIFS('Audit Raw data'!J:J,A:A,'Audit Raw data'!E:E,F:F)</f>
        <v>0</v>
      </c>
      <c r="H2961" s="42" t="str">
        <f>IFERROR(SUMIFS('Audit Raw data'!BZ:BZ,'Audit Raw data'!J:J,A:A,'Audit Raw data'!E:E,F:F)/G2961,"-")</f>
        <v>-</v>
      </c>
      <c r="I2961">
        <f>COUNTIFS('Audit Raw data'!AM:AM,"Yes",'Audit Raw data'!J:J,A:A,'Audit Raw data'!E:E,'Day wise agent'!F:F)</f>
        <v>0</v>
      </c>
      <c r="J2961">
        <f>COUNTIFS('Audit Raw data'!AM:AM,"NO",'Audit Raw data'!J:J,A:A,'Audit Raw data'!E:E,'Day wise agent'!F:F)</f>
        <v>0</v>
      </c>
      <c r="K2961" s="12" t="str">
        <f t="shared" si="46"/>
        <v xml:space="preserve"> </v>
      </c>
    </row>
    <row r="2962" spans="3:11" x14ac:dyDescent="0.35">
      <c r="C2962" s="32"/>
      <c r="F2962" s="32"/>
      <c r="G2962">
        <f>COUNTIFS('Audit Raw data'!J:J,A:A,'Audit Raw data'!E:E,F:F)</f>
        <v>0</v>
      </c>
      <c r="H2962" s="42" t="str">
        <f>IFERROR(SUMIFS('Audit Raw data'!BZ:BZ,'Audit Raw data'!J:J,A:A,'Audit Raw data'!E:E,F:F)/G2962,"-")</f>
        <v>-</v>
      </c>
      <c r="I2962">
        <f>COUNTIFS('Audit Raw data'!AM:AM,"Yes",'Audit Raw data'!J:J,A:A,'Audit Raw data'!E:E,'Day wise agent'!F:F)</f>
        <v>0</v>
      </c>
      <c r="J2962">
        <f>COUNTIFS('Audit Raw data'!AM:AM,"NO",'Audit Raw data'!J:J,A:A,'Audit Raw data'!E:E,'Day wise agent'!F:F)</f>
        <v>0</v>
      </c>
      <c r="K2962" s="12" t="str">
        <f t="shared" si="46"/>
        <v xml:space="preserve"> </v>
      </c>
    </row>
    <row r="2963" spans="3:11" x14ac:dyDescent="0.35">
      <c r="C2963" s="32"/>
      <c r="F2963" s="32"/>
      <c r="G2963">
        <f>COUNTIFS('Audit Raw data'!J:J,A:A,'Audit Raw data'!E:E,F:F)</f>
        <v>0</v>
      </c>
      <c r="H2963" s="42" t="str">
        <f>IFERROR(SUMIFS('Audit Raw data'!BZ:BZ,'Audit Raw data'!J:J,A:A,'Audit Raw data'!E:E,F:F)/G2963,"-")</f>
        <v>-</v>
      </c>
      <c r="I2963">
        <f>COUNTIFS('Audit Raw data'!AM:AM,"Yes",'Audit Raw data'!J:J,A:A,'Audit Raw data'!E:E,'Day wise agent'!F:F)</f>
        <v>0</v>
      </c>
      <c r="J2963">
        <f>COUNTIFS('Audit Raw data'!AM:AM,"NO",'Audit Raw data'!J:J,A:A,'Audit Raw data'!E:E,'Day wise agent'!F:F)</f>
        <v>0</v>
      </c>
      <c r="K2963" s="12" t="str">
        <f t="shared" si="46"/>
        <v xml:space="preserve"> </v>
      </c>
    </row>
    <row r="2964" spans="3:11" x14ac:dyDescent="0.35">
      <c r="C2964" s="32"/>
      <c r="F2964" s="32"/>
      <c r="G2964">
        <f>COUNTIFS('Audit Raw data'!J:J,A:A,'Audit Raw data'!E:E,F:F)</f>
        <v>0</v>
      </c>
      <c r="H2964" s="42" t="str">
        <f>IFERROR(SUMIFS('Audit Raw data'!BZ:BZ,'Audit Raw data'!J:J,A:A,'Audit Raw data'!E:E,F:F)/G2964,"-")</f>
        <v>-</v>
      </c>
      <c r="I2964">
        <f>COUNTIFS('Audit Raw data'!AM:AM,"Yes",'Audit Raw data'!J:J,A:A,'Audit Raw data'!E:E,'Day wise agent'!F:F)</f>
        <v>0</v>
      </c>
      <c r="J2964">
        <f>COUNTIFS('Audit Raw data'!AM:AM,"NO",'Audit Raw data'!J:J,A:A,'Audit Raw data'!E:E,'Day wise agent'!F:F)</f>
        <v>0</v>
      </c>
      <c r="K2964" s="12" t="str">
        <f t="shared" si="46"/>
        <v xml:space="preserve"> </v>
      </c>
    </row>
    <row r="2965" spans="3:11" x14ac:dyDescent="0.35">
      <c r="C2965" s="32"/>
      <c r="F2965" s="32"/>
      <c r="G2965">
        <f>COUNTIFS('Audit Raw data'!J:J,A:A,'Audit Raw data'!E:E,F:F)</f>
        <v>0</v>
      </c>
      <c r="H2965" s="42" t="str">
        <f>IFERROR(SUMIFS('Audit Raw data'!BZ:BZ,'Audit Raw data'!J:J,A:A,'Audit Raw data'!E:E,F:F)/G2965,"-")</f>
        <v>-</v>
      </c>
      <c r="I2965">
        <f>COUNTIFS('Audit Raw data'!AM:AM,"Yes",'Audit Raw data'!J:J,A:A,'Audit Raw data'!E:E,'Day wise agent'!F:F)</f>
        <v>0</v>
      </c>
      <c r="J2965">
        <f>COUNTIFS('Audit Raw data'!AM:AM,"NO",'Audit Raw data'!J:J,A:A,'Audit Raw data'!E:E,'Day wise agent'!F:F)</f>
        <v>0</v>
      </c>
      <c r="K2965" s="12" t="str">
        <f t="shared" si="46"/>
        <v xml:space="preserve"> </v>
      </c>
    </row>
    <row r="2966" spans="3:11" x14ac:dyDescent="0.35">
      <c r="C2966" s="32"/>
      <c r="F2966" s="32"/>
      <c r="G2966">
        <f>COUNTIFS('Audit Raw data'!J:J,A:A,'Audit Raw data'!E:E,F:F)</f>
        <v>0</v>
      </c>
      <c r="H2966" s="42" t="str">
        <f>IFERROR(SUMIFS('Audit Raw data'!BZ:BZ,'Audit Raw data'!J:J,A:A,'Audit Raw data'!E:E,F:F)/G2966,"-")</f>
        <v>-</v>
      </c>
      <c r="I2966">
        <f>COUNTIFS('Audit Raw data'!AM:AM,"Yes",'Audit Raw data'!J:J,A:A,'Audit Raw data'!E:E,'Day wise agent'!F:F)</f>
        <v>0</v>
      </c>
      <c r="J2966">
        <f>COUNTIFS('Audit Raw data'!AM:AM,"NO",'Audit Raw data'!J:J,A:A,'Audit Raw data'!E:E,'Day wise agent'!F:F)</f>
        <v>0</v>
      </c>
      <c r="K2966" s="12" t="str">
        <f t="shared" si="46"/>
        <v xml:space="preserve"> </v>
      </c>
    </row>
    <row r="2967" spans="3:11" x14ac:dyDescent="0.35">
      <c r="C2967" s="32"/>
      <c r="F2967" s="32"/>
      <c r="G2967">
        <f>COUNTIFS('Audit Raw data'!J:J,A:A,'Audit Raw data'!E:E,F:F)</f>
        <v>0</v>
      </c>
      <c r="H2967" s="42" t="str">
        <f>IFERROR(SUMIFS('Audit Raw data'!BZ:BZ,'Audit Raw data'!J:J,A:A,'Audit Raw data'!E:E,F:F)/G2967,"-")</f>
        <v>-</v>
      </c>
      <c r="I2967">
        <f>COUNTIFS('Audit Raw data'!AM:AM,"Yes",'Audit Raw data'!J:J,A:A,'Audit Raw data'!E:E,'Day wise agent'!F:F)</f>
        <v>0</v>
      </c>
      <c r="J2967">
        <f>COUNTIFS('Audit Raw data'!AM:AM,"NO",'Audit Raw data'!J:J,A:A,'Audit Raw data'!E:E,'Day wise agent'!F:F)</f>
        <v>0</v>
      </c>
      <c r="K2967" s="12" t="str">
        <f t="shared" si="46"/>
        <v xml:space="preserve"> </v>
      </c>
    </row>
    <row r="2968" spans="3:11" x14ac:dyDescent="0.35">
      <c r="C2968" s="32"/>
      <c r="F2968" s="32"/>
      <c r="G2968">
        <f>COUNTIFS('Audit Raw data'!J:J,A:A,'Audit Raw data'!E:E,F:F)</f>
        <v>0</v>
      </c>
      <c r="H2968" s="42" t="str">
        <f>IFERROR(SUMIFS('Audit Raw data'!BZ:BZ,'Audit Raw data'!J:J,A:A,'Audit Raw data'!E:E,F:F)/G2968,"-")</f>
        <v>-</v>
      </c>
      <c r="I2968">
        <f>COUNTIFS('Audit Raw data'!AM:AM,"Yes",'Audit Raw data'!J:J,A:A,'Audit Raw data'!E:E,'Day wise agent'!F:F)</f>
        <v>0</v>
      </c>
      <c r="J2968">
        <f>COUNTIFS('Audit Raw data'!AM:AM,"NO",'Audit Raw data'!J:J,A:A,'Audit Raw data'!E:E,'Day wise agent'!F:F)</f>
        <v>0</v>
      </c>
      <c r="K2968" s="12" t="str">
        <f t="shared" si="46"/>
        <v xml:space="preserve"> </v>
      </c>
    </row>
    <row r="2969" spans="3:11" x14ac:dyDescent="0.35">
      <c r="C2969" s="32"/>
      <c r="F2969" s="32"/>
      <c r="G2969">
        <f>COUNTIFS('Audit Raw data'!J:J,A:A,'Audit Raw data'!E:E,F:F)</f>
        <v>0</v>
      </c>
      <c r="H2969" s="42" t="str">
        <f>IFERROR(SUMIFS('Audit Raw data'!BZ:BZ,'Audit Raw data'!J:J,A:A,'Audit Raw data'!E:E,F:F)/G2969,"-")</f>
        <v>-</v>
      </c>
      <c r="I2969">
        <f>COUNTIFS('Audit Raw data'!AM:AM,"Yes",'Audit Raw data'!J:J,A:A,'Audit Raw data'!E:E,'Day wise agent'!F:F)</f>
        <v>0</v>
      </c>
      <c r="J2969">
        <f>COUNTIFS('Audit Raw data'!AM:AM,"NO",'Audit Raw data'!J:J,A:A,'Audit Raw data'!E:E,'Day wise agent'!F:F)</f>
        <v>0</v>
      </c>
      <c r="K2969" s="12" t="str">
        <f t="shared" si="46"/>
        <v xml:space="preserve"> </v>
      </c>
    </row>
    <row r="2970" spans="3:11" x14ac:dyDescent="0.35">
      <c r="C2970" s="32"/>
      <c r="F2970" s="32"/>
      <c r="G2970">
        <f>COUNTIFS('Audit Raw data'!J:J,A:A,'Audit Raw data'!E:E,F:F)</f>
        <v>0</v>
      </c>
      <c r="H2970" s="42" t="str">
        <f>IFERROR(SUMIFS('Audit Raw data'!BZ:BZ,'Audit Raw data'!J:J,A:A,'Audit Raw data'!E:E,F:F)/G2970,"-")</f>
        <v>-</v>
      </c>
      <c r="I2970">
        <f>COUNTIFS('Audit Raw data'!AM:AM,"Yes",'Audit Raw data'!J:J,A:A,'Audit Raw data'!E:E,'Day wise agent'!F:F)</f>
        <v>0</v>
      </c>
      <c r="J2970">
        <f>COUNTIFS('Audit Raw data'!AM:AM,"NO",'Audit Raw data'!J:J,A:A,'Audit Raw data'!E:E,'Day wise agent'!F:F)</f>
        <v>0</v>
      </c>
      <c r="K2970" s="12" t="str">
        <f t="shared" si="46"/>
        <v xml:space="preserve"> </v>
      </c>
    </row>
    <row r="2971" spans="3:11" x14ac:dyDescent="0.35">
      <c r="C2971" s="32"/>
      <c r="F2971" s="32"/>
      <c r="G2971">
        <f>COUNTIFS('Audit Raw data'!J:J,A:A,'Audit Raw data'!E:E,F:F)</f>
        <v>0</v>
      </c>
      <c r="H2971" s="42" t="str">
        <f>IFERROR(SUMIFS('Audit Raw data'!BZ:BZ,'Audit Raw data'!J:J,A:A,'Audit Raw data'!E:E,F:F)/G2971,"-")</f>
        <v>-</v>
      </c>
      <c r="I2971">
        <f>COUNTIFS('Audit Raw data'!AM:AM,"Yes",'Audit Raw data'!J:J,A:A,'Audit Raw data'!E:E,'Day wise agent'!F:F)</f>
        <v>0</v>
      </c>
      <c r="J2971">
        <f>COUNTIFS('Audit Raw data'!AM:AM,"NO",'Audit Raw data'!J:J,A:A,'Audit Raw data'!E:E,'Day wise agent'!F:F)</f>
        <v>0</v>
      </c>
      <c r="K2971" s="12" t="str">
        <f t="shared" si="46"/>
        <v xml:space="preserve"> </v>
      </c>
    </row>
    <row r="2972" spans="3:11" x14ac:dyDescent="0.35">
      <c r="C2972" s="32"/>
      <c r="F2972" s="32"/>
      <c r="G2972">
        <f>COUNTIFS('Audit Raw data'!J:J,A:A,'Audit Raw data'!E:E,F:F)</f>
        <v>0</v>
      </c>
      <c r="H2972" s="42" t="str">
        <f>IFERROR(SUMIFS('Audit Raw data'!BZ:BZ,'Audit Raw data'!J:J,A:A,'Audit Raw data'!E:E,F:F)/G2972,"-")</f>
        <v>-</v>
      </c>
      <c r="I2972">
        <f>COUNTIFS('Audit Raw data'!AM:AM,"Yes",'Audit Raw data'!J:J,A:A,'Audit Raw data'!E:E,'Day wise agent'!F:F)</f>
        <v>0</v>
      </c>
      <c r="J2972">
        <f>COUNTIFS('Audit Raw data'!AM:AM,"NO",'Audit Raw data'!J:J,A:A,'Audit Raw data'!E:E,'Day wise agent'!F:F)</f>
        <v>0</v>
      </c>
      <c r="K2972" s="12" t="str">
        <f t="shared" si="46"/>
        <v xml:space="preserve"> </v>
      </c>
    </row>
    <row r="2973" spans="3:11" x14ac:dyDescent="0.35">
      <c r="C2973" s="32"/>
      <c r="F2973" s="32"/>
      <c r="G2973">
        <f>COUNTIFS('Audit Raw data'!J:J,A:A,'Audit Raw data'!E:E,F:F)</f>
        <v>0</v>
      </c>
      <c r="H2973" s="42" t="str">
        <f>IFERROR(SUMIFS('Audit Raw data'!BZ:BZ,'Audit Raw data'!J:J,A:A,'Audit Raw data'!E:E,F:F)/G2973,"-")</f>
        <v>-</v>
      </c>
      <c r="I2973">
        <f>COUNTIFS('Audit Raw data'!AM:AM,"Yes",'Audit Raw data'!J:J,A:A,'Audit Raw data'!E:E,'Day wise agent'!F:F)</f>
        <v>0</v>
      </c>
      <c r="J2973">
        <f>COUNTIFS('Audit Raw data'!AM:AM,"NO",'Audit Raw data'!J:J,A:A,'Audit Raw data'!E:E,'Day wise agent'!F:F)</f>
        <v>0</v>
      </c>
      <c r="K2973" s="12" t="str">
        <f t="shared" si="46"/>
        <v xml:space="preserve"> </v>
      </c>
    </row>
    <row r="2974" spans="3:11" x14ac:dyDescent="0.35">
      <c r="C2974" s="32"/>
      <c r="F2974" s="32"/>
      <c r="G2974">
        <f>COUNTIFS('Audit Raw data'!J:J,A:A,'Audit Raw data'!E:E,F:F)</f>
        <v>0</v>
      </c>
      <c r="H2974" s="42" t="str">
        <f>IFERROR(SUMIFS('Audit Raw data'!BZ:BZ,'Audit Raw data'!J:J,A:A,'Audit Raw data'!E:E,F:F)/G2974,"-")</f>
        <v>-</v>
      </c>
      <c r="I2974">
        <f>COUNTIFS('Audit Raw data'!AM:AM,"Yes",'Audit Raw data'!J:J,A:A,'Audit Raw data'!E:E,'Day wise agent'!F:F)</f>
        <v>0</v>
      </c>
      <c r="J2974">
        <f>COUNTIFS('Audit Raw data'!AM:AM,"NO",'Audit Raw data'!J:J,A:A,'Audit Raw data'!E:E,'Day wise agent'!F:F)</f>
        <v>0</v>
      </c>
      <c r="K2974" s="12" t="str">
        <f t="shared" si="46"/>
        <v xml:space="preserve"> </v>
      </c>
    </row>
    <row r="2975" spans="3:11" x14ac:dyDescent="0.35">
      <c r="C2975" s="32"/>
      <c r="F2975" s="32"/>
      <c r="G2975">
        <f>COUNTIFS('Audit Raw data'!J:J,A:A,'Audit Raw data'!E:E,F:F)</f>
        <v>0</v>
      </c>
      <c r="H2975" s="42" t="str">
        <f>IFERROR(SUMIFS('Audit Raw data'!BZ:BZ,'Audit Raw data'!J:J,A:A,'Audit Raw data'!E:E,F:F)/G2975,"-")</f>
        <v>-</v>
      </c>
      <c r="I2975">
        <f>COUNTIFS('Audit Raw data'!AM:AM,"Yes",'Audit Raw data'!J:J,A:A,'Audit Raw data'!E:E,'Day wise agent'!F:F)</f>
        <v>0</v>
      </c>
      <c r="J2975">
        <f>COUNTIFS('Audit Raw data'!AM:AM,"NO",'Audit Raw data'!J:J,A:A,'Audit Raw data'!E:E,'Day wise agent'!F:F)</f>
        <v>0</v>
      </c>
      <c r="K2975" s="12" t="str">
        <f t="shared" si="46"/>
        <v xml:space="preserve"> </v>
      </c>
    </row>
    <row r="2976" spans="3:11" x14ac:dyDescent="0.35">
      <c r="C2976" s="32"/>
      <c r="F2976" s="32"/>
      <c r="G2976">
        <f>COUNTIFS('Audit Raw data'!J:J,A:A,'Audit Raw data'!E:E,F:F)</f>
        <v>0</v>
      </c>
      <c r="H2976" s="42" t="str">
        <f>IFERROR(SUMIFS('Audit Raw data'!BZ:BZ,'Audit Raw data'!J:J,A:A,'Audit Raw data'!E:E,F:F)/G2976,"-")</f>
        <v>-</v>
      </c>
      <c r="I2976">
        <f>COUNTIFS('Audit Raw data'!AM:AM,"Yes",'Audit Raw data'!J:J,A:A,'Audit Raw data'!E:E,'Day wise agent'!F:F)</f>
        <v>0</v>
      </c>
      <c r="J2976">
        <f>COUNTIFS('Audit Raw data'!AM:AM,"NO",'Audit Raw data'!J:J,A:A,'Audit Raw data'!E:E,'Day wise agent'!F:F)</f>
        <v>0</v>
      </c>
      <c r="K2976" s="12" t="str">
        <f t="shared" si="46"/>
        <v xml:space="preserve"> </v>
      </c>
    </row>
    <row r="2977" spans="3:11" x14ac:dyDescent="0.35">
      <c r="C2977" s="32"/>
      <c r="F2977" s="32"/>
      <c r="G2977">
        <f>COUNTIFS('Audit Raw data'!J:J,A:A,'Audit Raw data'!E:E,F:F)</f>
        <v>0</v>
      </c>
      <c r="H2977" s="42" t="str">
        <f>IFERROR(SUMIFS('Audit Raw data'!BZ:BZ,'Audit Raw data'!J:J,A:A,'Audit Raw data'!E:E,F:F)/G2977,"-")</f>
        <v>-</v>
      </c>
      <c r="I2977">
        <f>COUNTIFS('Audit Raw data'!AM:AM,"Yes",'Audit Raw data'!J:J,A:A,'Audit Raw data'!E:E,'Day wise agent'!F:F)</f>
        <v>0</v>
      </c>
      <c r="J2977">
        <f>COUNTIFS('Audit Raw data'!AM:AM,"NO",'Audit Raw data'!J:J,A:A,'Audit Raw data'!E:E,'Day wise agent'!F:F)</f>
        <v>0</v>
      </c>
      <c r="K2977" s="12" t="str">
        <f t="shared" si="46"/>
        <v xml:space="preserve"> </v>
      </c>
    </row>
    <row r="2978" spans="3:11" x14ac:dyDescent="0.35">
      <c r="C2978" s="32"/>
      <c r="F2978" s="32"/>
      <c r="G2978">
        <f>COUNTIFS('Audit Raw data'!J:J,A:A,'Audit Raw data'!E:E,F:F)</f>
        <v>0</v>
      </c>
      <c r="H2978" s="42" t="str">
        <f>IFERROR(SUMIFS('Audit Raw data'!BZ:BZ,'Audit Raw data'!J:J,A:A,'Audit Raw data'!E:E,F:F)/G2978,"-")</f>
        <v>-</v>
      </c>
      <c r="I2978">
        <f>COUNTIFS('Audit Raw data'!AM:AM,"Yes",'Audit Raw data'!J:J,A:A,'Audit Raw data'!E:E,'Day wise agent'!F:F)</f>
        <v>0</v>
      </c>
      <c r="J2978">
        <f>COUNTIFS('Audit Raw data'!AM:AM,"NO",'Audit Raw data'!J:J,A:A,'Audit Raw data'!E:E,'Day wise agent'!F:F)</f>
        <v>0</v>
      </c>
      <c r="K2978" s="12" t="str">
        <f t="shared" si="46"/>
        <v xml:space="preserve"> </v>
      </c>
    </row>
    <row r="2979" spans="3:11" x14ac:dyDescent="0.35">
      <c r="C2979" s="32"/>
      <c r="F2979" s="32"/>
      <c r="G2979">
        <f>COUNTIFS('Audit Raw data'!J:J,A:A,'Audit Raw data'!E:E,F:F)</f>
        <v>0</v>
      </c>
      <c r="H2979" s="42" t="str">
        <f>IFERROR(SUMIFS('Audit Raw data'!BZ:BZ,'Audit Raw data'!J:J,A:A,'Audit Raw data'!E:E,F:F)/G2979,"-")</f>
        <v>-</v>
      </c>
      <c r="I2979">
        <f>COUNTIFS('Audit Raw data'!AM:AM,"Yes",'Audit Raw data'!J:J,A:A,'Audit Raw data'!E:E,'Day wise agent'!F:F)</f>
        <v>0</v>
      </c>
      <c r="J2979">
        <f>COUNTIFS('Audit Raw data'!AM:AM,"NO",'Audit Raw data'!J:J,A:A,'Audit Raw data'!E:E,'Day wise agent'!F:F)</f>
        <v>0</v>
      </c>
      <c r="K2979" s="12" t="str">
        <f t="shared" si="46"/>
        <v xml:space="preserve"> </v>
      </c>
    </row>
    <row r="2980" spans="3:11" x14ac:dyDescent="0.35">
      <c r="C2980" s="32"/>
      <c r="F2980" s="32"/>
      <c r="G2980">
        <f>COUNTIFS('Audit Raw data'!J:J,A:A,'Audit Raw data'!E:E,F:F)</f>
        <v>0</v>
      </c>
      <c r="H2980" s="42" t="str">
        <f>IFERROR(SUMIFS('Audit Raw data'!BZ:BZ,'Audit Raw data'!J:J,A:A,'Audit Raw data'!E:E,F:F)/G2980,"-")</f>
        <v>-</v>
      </c>
      <c r="I2980">
        <f>COUNTIFS('Audit Raw data'!AM:AM,"Yes",'Audit Raw data'!J:J,A:A,'Audit Raw data'!E:E,'Day wise agent'!F:F)</f>
        <v>0</v>
      </c>
      <c r="J2980">
        <f>COUNTIFS('Audit Raw data'!AM:AM,"NO",'Audit Raw data'!J:J,A:A,'Audit Raw data'!E:E,'Day wise agent'!F:F)</f>
        <v>0</v>
      </c>
      <c r="K2980" s="12" t="str">
        <f t="shared" si="46"/>
        <v xml:space="preserve"> </v>
      </c>
    </row>
    <row r="2981" spans="3:11" x14ac:dyDescent="0.35">
      <c r="C2981" s="32"/>
      <c r="F2981" s="32"/>
      <c r="G2981">
        <f>COUNTIFS('Audit Raw data'!J:J,A:A,'Audit Raw data'!E:E,F:F)</f>
        <v>0</v>
      </c>
      <c r="H2981" s="42" t="str">
        <f>IFERROR(SUMIFS('Audit Raw data'!BZ:BZ,'Audit Raw data'!J:J,A:A,'Audit Raw data'!E:E,F:F)/G2981,"-")</f>
        <v>-</v>
      </c>
      <c r="I2981">
        <f>COUNTIFS('Audit Raw data'!AM:AM,"Yes",'Audit Raw data'!J:J,A:A,'Audit Raw data'!E:E,'Day wise agent'!F:F)</f>
        <v>0</v>
      </c>
      <c r="J2981">
        <f>COUNTIFS('Audit Raw data'!AM:AM,"NO",'Audit Raw data'!J:J,A:A,'Audit Raw data'!E:E,'Day wise agent'!F:F)</f>
        <v>0</v>
      </c>
      <c r="K2981" s="12" t="str">
        <f t="shared" si="46"/>
        <v xml:space="preserve"> </v>
      </c>
    </row>
    <row r="2982" spans="3:11" x14ac:dyDescent="0.35">
      <c r="C2982" s="32"/>
      <c r="F2982" s="32"/>
      <c r="G2982">
        <f>COUNTIFS('Audit Raw data'!J:J,A:A,'Audit Raw data'!E:E,F:F)</f>
        <v>0</v>
      </c>
      <c r="H2982" s="42" t="str">
        <f>IFERROR(SUMIFS('Audit Raw data'!BZ:BZ,'Audit Raw data'!J:J,A:A,'Audit Raw data'!E:E,F:F)/G2982,"-")</f>
        <v>-</v>
      </c>
      <c r="I2982">
        <f>COUNTIFS('Audit Raw data'!AM:AM,"Yes",'Audit Raw data'!J:J,A:A,'Audit Raw data'!E:E,'Day wise agent'!F:F)</f>
        <v>0</v>
      </c>
      <c r="J2982">
        <f>COUNTIFS('Audit Raw data'!AM:AM,"NO",'Audit Raw data'!J:J,A:A,'Audit Raw data'!E:E,'Day wise agent'!F:F)</f>
        <v>0</v>
      </c>
      <c r="K2982" s="12" t="str">
        <f t="shared" si="46"/>
        <v xml:space="preserve"> </v>
      </c>
    </row>
    <row r="2983" spans="3:11" x14ac:dyDescent="0.35">
      <c r="C2983" s="32"/>
      <c r="F2983" s="32"/>
      <c r="G2983">
        <f>COUNTIFS('Audit Raw data'!J:J,A:A,'Audit Raw data'!E:E,F:F)</f>
        <v>0</v>
      </c>
      <c r="H2983" s="42" t="str">
        <f>IFERROR(SUMIFS('Audit Raw data'!BZ:BZ,'Audit Raw data'!J:J,A:A,'Audit Raw data'!E:E,F:F)/G2983,"-")</f>
        <v>-</v>
      </c>
      <c r="I2983">
        <f>COUNTIFS('Audit Raw data'!AM:AM,"Yes",'Audit Raw data'!J:J,A:A,'Audit Raw data'!E:E,'Day wise agent'!F:F)</f>
        <v>0</v>
      </c>
      <c r="J2983">
        <f>COUNTIFS('Audit Raw data'!AM:AM,"NO",'Audit Raw data'!J:J,A:A,'Audit Raw data'!E:E,'Day wise agent'!F:F)</f>
        <v>0</v>
      </c>
      <c r="K2983" s="12" t="str">
        <f t="shared" si="46"/>
        <v xml:space="preserve"> </v>
      </c>
    </row>
    <row r="2984" spans="3:11" x14ac:dyDescent="0.35">
      <c r="C2984" s="32"/>
      <c r="F2984" s="32"/>
      <c r="G2984">
        <f>COUNTIFS('Audit Raw data'!J:J,A:A,'Audit Raw data'!E:E,F:F)</f>
        <v>0</v>
      </c>
      <c r="H2984" s="42" t="str">
        <f>IFERROR(SUMIFS('Audit Raw data'!BZ:BZ,'Audit Raw data'!J:J,A:A,'Audit Raw data'!E:E,F:F)/G2984,"-")</f>
        <v>-</v>
      </c>
      <c r="I2984">
        <f>COUNTIFS('Audit Raw data'!AM:AM,"Yes",'Audit Raw data'!J:J,A:A,'Audit Raw data'!E:E,'Day wise agent'!F:F)</f>
        <v>0</v>
      </c>
      <c r="J2984">
        <f>COUNTIFS('Audit Raw data'!AM:AM,"NO",'Audit Raw data'!J:J,A:A,'Audit Raw data'!E:E,'Day wise agent'!F:F)</f>
        <v>0</v>
      </c>
      <c r="K2984" s="12" t="str">
        <f t="shared" si="46"/>
        <v xml:space="preserve"> </v>
      </c>
    </row>
    <row r="2985" spans="3:11" x14ac:dyDescent="0.35">
      <c r="C2985" s="32"/>
      <c r="F2985" s="32"/>
      <c r="G2985">
        <f>COUNTIFS('Audit Raw data'!J:J,A:A,'Audit Raw data'!E:E,F:F)</f>
        <v>0</v>
      </c>
      <c r="H2985" s="42" t="str">
        <f>IFERROR(SUMIFS('Audit Raw data'!BZ:BZ,'Audit Raw data'!J:J,A:A,'Audit Raw data'!E:E,F:F)/G2985,"-")</f>
        <v>-</v>
      </c>
      <c r="I2985">
        <f>COUNTIFS('Audit Raw data'!AM:AM,"Yes",'Audit Raw data'!J:J,A:A,'Audit Raw data'!E:E,'Day wise agent'!F:F)</f>
        <v>0</v>
      </c>
      <c r="J2985">
        <f>COUNTIFS('Audit Raw data'!AM:AM,"NO",'Audit Raw data'!J:J,A:A,'Audit Raw data'!E:E,'Day wise agent'!F:F)</f>
        <v>0</v>
      </c>
      <c r="K2985" s="12" t="str">
        <f t="shared" si="46"/>
        <v xml:space="preserve"> </v>
      </c>
    </row>
    <row r="2986" spans="3:11" x14ac:dyDescent="0.35">
      <c r="C2986" s="32"/>
      <c r="F2986" s="32"/>
      <c r="G2986">
        <f>COUNTIFS('Audit Raw data'!J:J,A:A,'Audit Raw data'!E:E,F:F)</f>
        <v>0</v>
      </c>
      <c r="H2986" s="42" t="str">
        <f>IFERROR(SUMIFS('Audit Raw data'!BZ:BZ,'Audit Raw data'!J:J,A:A,'Audit Raw data'!E:E,F:F)/G2986,"-")</f>
        <v>-</v>
      </c>
      <c r="I2986">
        <f>COUNTIFS('Audit Raw data'!AM:AM,"Yes",'Audit Raw data'!J:J,A:A,'Audit Raw data'!E:E,'Day wise agent'!F:F)</f>
        <v>0</v>
      </c>
      <c r="J2986">
        <f>COUNTIFS('Audit Raw data'!AM:AM,"NO",'Audit Raw data'!J:J,A:A,'Audit Raw data'!E:E,'Day wise agent'!F:F)</f>
        <v>0</v>
      </c>
      <c r="K2986" s="12" t="str">
        <f t="shared" si="46"/>
        <v xml:space="preserve"> </v>
      </c>
    </row>
    <row r="2987" spans="3:11" x14ac:dyDescent="0.35">
      <c r="C2987" s="32"/>
      <c r="F2987" s="32"/>
      <c r="G2987">
        <f>COUNTIFS('Audit Raw data'!J:J,A:A,'Audit Raw data'!E:E,F:F)</f>
        <v>0</v>
      </c>
      <c r="H2987" s="42" t="str">
        <f>IFERROR(SUMIFS('Audit Raw data'!BZ:BZ,'Audit Raw data'!J:J,A:A,'Audit Raw data'!E:E,F:F)/G2987,"-")</f>
        <v>-</v>
      </c>
      <c r="I2987">
        <f>COUNTIFS('Audit Raw data'!AM:AM,"Yes",'Audit Raw data'!J:J,A:A,'Audit Raw data'!E:E,'Day wise agent'!F:F)</f>
        <v>0</v>
      </c>
      <c r="J2987">
        <f>COUNTIFS('Audit Raw data'!AM:AM,"NO",'Audit Raw data'!J:J,A:A,'Audit Raw data'!E:E,'Day wise agent'!F:F)</f>
        <v>0</v>
      </c>
      <c r="K2987" s="12" t="str">
        <f t="shared" si="46"/>
        <v xml:space="preserve"> </v>
      </c>
    </row>
    <row r="2988" spans="3:11" x14ac:dyDescent="0.35">
      <c r="C2988" s="32"/>
      <c r="F2988" s="32"/>
      <c r="G2988">
        <f>COUNTIFS('Audit Raw data'!J:J,A:A,'Audit Raw data'!E:E,F:F)</f>
        <v>0</v>
      </c>
      <c r="H2988" s="42" t="str">
        <f>IFERROR(SUMIFS('Audit Raw data'!BZ:BZ,'Audit Raw data'!J:J,A:A,'Audit Raw data'!E:E,F:F)/G2988,"-")</f>
        <v>-</v>
      </c>
      <c r="I2988">
        <f>COUNTIFS('Audit Raw data'!AM:AM,"Yes",'Audit Raw data'!J:J,A:A,'Audit Raw data'!E:E,'Day wise agent'!F:F)</f>
        <v>0</v>
      </c>
      <c r="J2988">
        <f>COUNTIFS('Audit Raw data'!AM:AM,"NO",'Audit Raw data'!J:J,A:A,'Audit Raw data'!E:E,'Day wise agent'!F:F)</f>
        <v>0</v>
      </c>
      <c r="K2988" s="12" t="str">
        <f t="shared" si="46"/>
        <v xml:space="preserve"> </v>
      </c>
    </row>
    <row r="2989" spans="3:11" x14ac:dyDescent="0.35">
      <c r="C2989" s="32"/>
      <c r="F2989" s="32"/>
      <c r="G2989">
        <f>COUNTIFS('Audit Raw data'!J:J,A:A,'Audit Raw data'!E:E,F:F)</f>
        <v>0</v>
      </c>
      <c r="H2989" s="42" t="str">
        <f>IFERROR(SUMIFS('Audit Raw data'!BZ:BZ,'Audit Raw data'!J:J,A:A,'Audit Raw data'!E:E,F:F)/G2989,"-")</f>
        <v>-</v>
      </c>
      <c r="I2989">
        <f>COUNTIFS('Audit Raw data'!AM:AM,"Yes",'Audit Raw data'!J:J,A:A,'Audit Raw data'!E:E,'Day wise agent'!F:F)</f>
        <v>0</v>
      </c>
      <c r="J2989">
        <f>COUNTIFS('Audit Raw data'!AM:AM,"NO",'Audit Raw data'!J:J,A:A,'Audit Raw data'!E:E,'Day wise agent'!F:F)</f>
        <v>0</v>
      </c>
      <c r="K2989" s="12" t="str">
        <f t="shared" si="46"/>
        <v xml:space="preserve"> </v>
      </c>
    </row>
    <row r="2990" spans="3:11" x14ac:dyDescent="0.35">
      <c r="C2990" s="32"/>
      <c r="F2990" s="32"/>
      <c r="G2990">
        <f>COUNTIFS('Audit Raw data'!J:J,A:A,'Audit Raw data'!E:E,F:F)</f>
        <v>0</v>
      </c>
      <c r="H2990" s="42" t="str">
        <f>IFERROR(SUMIFS('Audit Raw data'!BZ:BZ,'Audit Raw data'!J:J,A:A,'Audit Raw data'!E:E,F:F)/G2990,"-")</f>
        <v>-</v>
      </c>
      <c r="I2990">
        <f>COUNTIFS('Audit Raw data'!AM:AM,"Yes",'Audit Raw data'!J:J,A:A,'Audit Raw data'!E:E,'Day wise agent'!F:F)</f>
        <v>0</v>
      </c>
      <c r="J2990">
        <f>COUNTIFS('Audit Raw data'!AM:AM,"NO",'Audit Raw data'!J:J,A:A,'Audit Raw data'!E:E,'Day wise agent'!F:F)</f>
        <v>0</v>
      </c>
      <c r="K2990" s="12" t="str">
        <f t="shared" si="46"/>
        <v xml:space="preserve"> </v>
      </c>
    </row>
    <row r="2991" spans="3:11" x14ac:dyDescent="0.35">
      <c r="C2991" s="32"/>
      <c r="F2991" s="32"/>
      <c r="G2991">
        <f>COUNTIFS('Audit Raw data'!J:J,A:A,'Audit Raw data'!E:E,F:F)</f>
        <v>0</v>
      </c>
      <c r="H2991" s="42" t="str">
        <f>IFERROR(SUMIFS('Audit Raw data'!BZ:BZ,'Audit Raw data'!J:J,A:A,'Audit Raw data'!E:E,F:F)/G2991,"-")</f>
        <v>-</v>
      </c>
      <c r="I2991">
        <f>COUNTIFS('Audit Raw data'!AM:AM,"Yes",'Audit Raw data'!J:J,A:A,'Audit Raw data'!E:E,'Day wise agent'!F:F)</f>
        <v>0</v>
      </c>
      <c r="J2991">
        <f>COUNTIFS('Audit Raw data'!AM:AM,"NO",'Audit Raw data'!J:J,A:A,'Audit Raw data'!E:E,'Day wise agent'!F:F)</f>
        <v>0</v>
      </c>
      <c r="K2991" s="12" t="str">
        <f t="shared" si="46"/>
        <v xml:space="preserve"> </v>
      </c>
    </row>
    <row r="2992" spans="3:11" x14ac:dyDescent="0.35">
      <c r="C2992" s="32"/>
      <c r="F2992" s="32"/>
      <c r="G2992">
        <f>COUNTIFS('Audit Raw data'!J:J,A:A,'Audit Raw data'!E:E,F:F)</f>
        <v>0</v>
      </c>
      <c r="H2992" s="42" t="str">
        <f>IFERROR(SUMIFS('Audit Raw data'!BZ:BZ,'Audit Raw data'!J:J,A:A,'Audit Raw data'!E:E,F:F)/G2992,"-")</f>
        <v>-</v>
      </c>
      <c r="I2992">
        <f>COUNTIFS('Audit Raw data'!AM:AM,"Yes",'Audit Raw data'!J:J,A:A,'Audit Raw data'!E:E,'Day wise agent'!F:F)</f>
        <v>0</v>
      </c>
      <c r="J2992">
        <f>COUNTIFS('Audit Raw data'!AM:AM,"NO",'Audit Raw data'!J:J,A:A,'Audit Raw data'!E:E,'Day wise agent'!F:F)</f>
        <v>0</v>
      </c>
      <c r="K2992" s="12" t="str">
        <f t="shared" si="46"/>
        <v xml:space="preserve"> </v>
      </c>
    </row>
    <row r="2993" spans="3:11" x14ac:dyDescent="0.35">
      <c r="C2993" s="32"/>
      <c r="F2993" s="32"/>
      <c r="G2993">
        <f>COUNTIFS('Audit Raw data'!J:J,A:A,'Audit Raw data'!E:E,F:F)</f>
        <v>0</v>
      </c>
      <c r="H2993" s="42" t="str">
        <f>IFERROR(SUMIFS('Audit Raw data'!BZ:BZ,'Audit Raw data'!J:J,A:A,'Audit Raw data'!E:E,F:F)/G2993,"-")</f>
        <v>-</v>
      </c>
      <c r="I2993">
        <f>COUNTIFS('Audit Raw data'!AM:AM,"Yes",'Audit Raw data'!J:J,A:A,'Audit Raw data'!E:E,'Day wise agent'!F:F)</f>
        <v>0</v>
      </c>
      <c r="J2993">
        <f>COUNTIFS('Audit Raw data'!AM:AM,"NO",'Audit Raw data'!J:J,A:A,'Audit Raw data'!E:E,'Day wise agent'!F:F)</f>
        <v>0</v>
      </c>
      <c r="K2993" s="12" t="str">
        <f t="shared" si="46"/>
        <v xml:space="preserve"> </v>
      </c>
    </row>
    <row r="2994" spans="3:11" x14ac:dyDescent="0.35">
      <c r="C2994" s="32"/>
      <c r="F2994" s="32"/>
      <c r="G2994">
        <f>COUNTIFS('Audit Raw data'!J:J,A:A,'Audit Raw data'!E:E,F:F)</f>
        <v>0</v>
      </c>
      <c r="H2994" s="42" t="str">
        <f>IFERROR(SUMIFS('Audit Raw data'!BZ:BZ,'Audit Raw data'!J:J,A:A,'Audit Raw data'!E:E,F:F)/G2994,"-")</f>
        <v>-</v>
      </c>
      <c r="I2994">
        <f>COUNTIFS('Audit Raw data'!AM:AM,"Yes",'Audit Raw data'!J:J,A:A,'Audit Raw data'!E:E,'Day wise agent'!F:F)</f>
        <v>0</v>
      </c>
      <c r="J2994">
        <f>COUNTIFS('Audit Raw data'!AM:AM,"NO",'Audit Raw data'!J:J,A:A,'Audit Raw data'!E:E,'Day wise agent'!F:F)</f>
        <v>0</v>
      </c>
      <c r="K2994" s="12" t="str">
        <f t="shared" si="46"/>
        <v xml:space="preserve"> </v>
      </c>
    </row>
    <row r="2995" spans="3:11" x14ac:dyDescent="0.35">
      <c r="C2995" s="32"/>
      <c r="F2995" s="32"/>
      <c r="G2995">
        <f>COUNTIFS('Audit Raw data'!J:J,A:A,'Audit Raw data'!E:E,F:F)</f>
        <v>0</v>
      </c>
      <c r="H2995" s="42" t="str">
        <f>IFERROR(SUMIFS('Audit Raw data'!BZ:BZ,'Audit Raw data'!J:J,A:A,'Audit Raw data'!E:E,F:F)/G2995,"-")</f>
        <v>-</v>
      </c>
      <c r="I2995">
        <f>COUNTIFS('Audit Raw data'!AM:AM,"Yes",'Audit Raw data'!J:J,A:A,'Audit Raw data'!E:E,'Day wise agent'!F:F)</f>
        <v>0</v>
      </c>
      <c r="J2995">
        <f>COUNTIFS('Audit Raw data'!AM:AM,"NO",'Audit Raw data'!J:J,A:A,'Audit Raw data'!E:E,'Day wise agent'!F:F)</f>
        <v>0</v>
      </c>
      <c r="K2995" s="12" t="str">
        <f t="shared" si="46"/>
        <v xml:space="preserve"> </v>
      </c>
    </row>
    <row r="2996" spans="3:11" x14ac:dyDescent="0.35">
      <c r="C2996" s="32"/>
      <c r="F2996" s="32"/>
      <c r="G2996">
        <f>COUNTIFS('Audit Raw data'!J:J,A:A,'Audit Raw data'!E:E,F:F)</f>
        <v>0</v>
      </c>
      <c r="H2996" s="42" t="str">
        <f>IFERROR(SUMIFS('Audit Raw data'!BZ:BZ,'Audit Raw data'!J:J,A:A,'Audit Raw data'!E:E,F:F)/G2996,"-")</f>
        <v>-</v>
      </c>
      <c r="I2996">
        <f>COUNTIFS('Audit Raw data'!AM:AM,"Yes",'Audit Raw data'!J:J,A:A,'Audit Raw data'!E:E,'Day wise agent'!F:F)</f>
        <v>0</v>
      </c>
      <c r="J2996">
        <f>COUNTIFS('Audit Raw data'!AM:AM,"NO",'Audit Raw data'!J:J,A:A,'Audit Raw data'!E:E,'Day wise agent'!F:F)</f>
        <v>0</v>
      </c>
      <c r="K2996" s="12" t="str">
        <f t="shared" si="46"/>
        <v xml:space="preserve"> </v>
      </c>
    </row>
    <row r="2997" spans="3:11" x14ac:dyDescent="0.35">
      <c r="C2997" s="32"/>
      <c r="F2997" s="32"/>
      <c r="G2997">
        <f>COUNTIFS('Audit Raw data'!J:J,A:A,'Audit Raw data'!E:E,F:F)</f>
        <v>0</v>
      </c>
      <c r="H2997" s="42" t="str">
        <f>IFERROR(SUMIFS('Audit Raw data'!BZ:BZ,'Audit Raw data'!J:J,A:A,'Audit Raw data'!E:E,F:F)/G2997,"-")</f>
        <v>-</v>
      </c>
      <c r="I2997">
        <f>COUNTIFS('Audit Raw data'!AM:AM,"Yes",'Audit Raw data'!J:J,A:A,'Audit Raw data'!E:E,'Day wise agent'!F:F)</f>
        <v>0</v>
      </c>
      <c r="J2997">
        <f>COUNTIFS('Audit Raw data'!AM:AM,"NO",'Audit Raw data'!J:J,A:A,'Audit Raw data'!E:E,'Day wise agent'!F:F)</f>
        <v>0</v>
      </c>
      <c r="K2997" s="12" t="str">
        <f t="shared" si="46"/>
        <v xml:space="preserve"> </v>
      </c>
    </row>
    <row r="2998" spans="3:11" x14ac:dyDescent="0.35">
      <c r="C2998" s="32"/>
      <c r="F2998" s="32"/>
      <c r="G2998">
        <f>COUNTIFS('Audit Raw data'!J:J,A:A,'Audit Raw data'!E:E,F:F)</f>
        <v>0</v>
      </c>
      <c r="H2998" s="42" t="str">
        <f>IFERROR(SUMIFS('Audit Raw data'!BZ:BZ,'Audit Raw data'!J:J,A:A,'Audit Raw data'!E:E,F:F)/G2998,"-")</f>
        <v>-</v>
      </c>
      <c r="I2998">
        <f>COUNTIFS('Audit Raw data'!AM:AM,"Yes",'Audit Raw data'!J:J,A:A,'Audit Raw data'!E:E,'Day wise agent'!F:F)</f>
        <v>0</v>
      </c>
      <c r="J2998">
        <f>COUNTIFS('Audit Raw data'!AM:AM,"NO",'Audit Raw data'!J:J,A:A,'Audit Raw data'!E:E,'Day wise agent'!F:F)</f>
        <v>0</v>
      </c>
      <c r="K2998" s="12" t="str">
        <f t="shared" si="46"/>
        <v xml:space="preserve"> </v>
      </c>
    </row>
    <row r="2999" spans="3:11" x14ac:dyDescent="0.35">
      <c r="C2999" s="32"/>
      <c r="F2999" s="32"/>
      <c r="G2999">
        <f>COUNTIFS('Audit Raw data'!J:J,A:A,'Audit Raw data'!E:E,F:F)</f>
        <v>0</v>
      </c>
      <c r="H2999" s="42" t="str">
        <f>IFERROR(SUMIFS('Audit Raw data'!BZ:BZ,'Audit Raw data'!J:J,A:A,'Audit Raw data'!E:E,F:F)/G2999,"-")</f>
        <v>-</v>
      </c>
      <c r="I2999">
        <f>COUNTIFS('Audit Raw data'!AM:AM,"Yes",'Audit Raw data'!J:J,A:A,'Audit Raw data'!E:E,'Day wise agent'!F:F)</f>
        <v>0</v>
      </c>
      <c r="J2999">
        <f>COUNTIFS('Audit Raw data'!AM:AM,"NO",'Audit Raw data'!J:J,A:A,'Audit Raw data'!E:E,'Day wise agent'!F:F)</f>
        <v>0</v>
      </c>
      <c r="K2999" s="12" t="str">
        <f t="shared" si="46"/>
        <v xml:space="preserve"> </v>
      </c>
    </row>
    <row r="3000" spans="3:11" x14ac:dyDescent="0.35">
      <c r="C3000" s="32"/>
      <c r="F3000" s="32"/>
      <c r="G3000">
        <f>COUNTIFS('Audit Raw data'!J:J,A:A,'Audit Raw data'!E:E,F:F)</f>
        <v>0</v>
      </c>
      <c r="H3000" s="42" t="str">
        <f>IFERROR(SUMIFS('Audit Raw data'!BZ:BZ,'Audit Raw data'!J:J,A:A,'Audit Raw data'!E:E,F:F)/G3000,"-")</f>
        <v>-</v>
      </c>
      <c r="I3000">
        <f>COUNTIFS('Audit Raw data'!AM:AM,"Yes",'Audit Raw data'!J:J,A:A,'Audit Raw data'!E:E,'Day wise agent'!F:F)</f>
        <v>0</v>
      </c>
      <c r="J3000">
        <f>COUNTIFS('Audit Raw data'!AM:AM,"NO",'Audit Raw data'!J:J,A:A,'Audit Raw data'!E:E,'Day wise agent'!F:F)</f>
        <v>0</v>
      </c>
      <c r="K3000" s="12" t="str">
        <f t="shared" si="46"/>
        <v xml:space="preserve"> </v>
      </c>
    </row>
    <row r="3001" spans="3:11" x14ac:dyDescent="0.35">
      <c r="C3001" s="32"/>
      <c r="F3001" s="32"/>
      <c r="G3001">
        <f>COUNTIFS('Audit Raw data'!J:J,A:A,'Audit Raw data'!E:E,F:F)</f>
        <v>0</v>
      </c>
      <c r="H3001" s="42" t="str">
        <f>IFERROR(SUMIFS('Audit Raw data'!BZ:BZ,'Audit Raw data'!J:J,A:A,'Audit Raw data'!E:E,F:F)/G3001,"-")</f>
        <v>-</v>
      </c>
      <c r="I3001">
        <f>COUNTIFS('Audit Raw data'!AM:AM,"Yes",'Audit Raw data'!J:J,A:A,'Audit Raw data'!E:E,'Day wise agent'!F:F)</f>
        <v>0</v>
      </c>
      <c r="J3001">
        <f>COUNTIFS('Audit Raw data'!AM:AM,"NO",'Audit Raw data'!J:J,A:A,'Audit Raw data'!E:E,'Day wise agent'!F:F)</f>
        <v>0</v>
      </c>
      <c r="K3001" s="12" t="str">
        <f t="shared" si="46"/>
        <v xml:space="preserve"> </v>
      </c>
    </row>
    <row r="3002" spans="3:11" x14ac:dyDescent="0.35">
      <c r="C3002" s="32"/>
      <c r="F3002" s="32"/>
      <c r="G3002">
        <f>COUNTIFS('Audit Raw data'!J:J,A:A,'Audit Raw data'!E:E,F:F)</f>
        <v>0</v>
      </c>
      <c r="H3002" s="42" t="str">
        <f>IFERROR(SUMIFS('Audit Raw data'!BZ:BZ,'Audit Raw data'!J:J,A:A,'Audit Raw data'!E:E,F:F)/G3002,"-")</f>
        <v>-</v>
      </c>
      <c r="I3002">
        <f>COUNTIFS('Audit Raw data'!AM:AM,"Yes",'Audit Raw data'!J:J,A:A,'Audit Raw data'!E:E,'Day wise agent'!F:F)</f>
        <v>0</v>
      </c>
      <c r="J3002">
        <f>COUNTIFS('Audit Raw data'!AM:AM,"NO",'Audit Raw data'!J:J,A:A,'Audit Raw data'!E:E,'Day wise agent'!F:F)</f>
        <v>0</v>
      </c>
      <c r="K3002" s="12" t="str">
        <f t="shared" si="46"/>
        <v xml:space="preserve"> </v>
      </c>
    </row>
    <row r="3003" spans="3:11" x14ac:dyDescent="0.35">
      <c r="C3003" s="32"/>
      <c r="F3003" s="32"/>
      <c r="G3003">
        <f>COUNTIFS('Audit Raw data'!J:J,A:A,'Audit Raw data'!E:E,F:F)</f>
        <v>0</v>
      </c>
      <c r="H3003" s="42" t="str">
        <f>IFERROR(SUMIFS('Audit Raw data'!BZ:BZ,'Audit Raw data'!J:J,A:A,'Audit Raw data'!E:E,F:F)/G3003,"-")</f>
        <v>-</v>
      </c>
      <c r="I3003">
        <f>COUNTIFS('Audit Raw data'!AM:AM,"Yes",'Audit Raw data'!J:J,A:A,'Audit Raw data'!E:E,'Day wise agent'!F:F)</f>
        <v>0</v>
      </c>
      <c r="J3003">
        <f>COUNTIFS('Audit Raw data'!AM:AM,"NO",'Audit Raw data'!J:J,A:A,'Audit Raw data'!E:E,'Day wise agent'!F:F)</f>
        <v>0</v>
      </c>
      <c r="K3003" s="12" t="str">
        <f t="shared" si="46"/>
        <v xml:space="preserve"> </v>
      </c>
    </row>
    <row r="3004" spans="3:11" x14ac:dyDescent="0.35">
      <c r="C3004" s="32"/>
      <c r="F3004" s="32"/>
      <c r="G3004">
        <f>COUNTIFS('Audit Raw data'!J:J,A:A,'Audit Raw data'!E:E,F:F)</f>
        <v>0</v>
      </c>
      <c r="H3004" s="42" t="str">
        <f>IFERROR(SUMIFS('Audit Raw data'!BZ:BZ,'Audit Raw data'!J:J,A:A,'Audit Raw data'!E:E,F:F)/G3004,"-")</f>
        <v>-</v>
      </c>
      <c r="I3004">
        <f>COUNTIFS('Audit Raw data'!AM:AM,"Yes",'Audit Raw data'!J:J,A:A,'Audit Raw data'!E:E,'Day wise agent'!F:F)</f>
        <v>0</v>
      </c>
      <c r="J3004">
        <f>COUNTIFS('Audit Raw data'!AM:AM,"NO",'Audit Raw data'!J:J,A:A,'Audit Raw data'!E:E,'Day wise agent'!F:F)</f>
        <v>0</v>
      </c>
      <c r="K3004" s="12" t="str">
        <f t="shared" si="46"/>
        <v xml:space="preserve"> </v>
      </c>
    </row>
    <row r="3005" spans="3:11" x14ac:dyDescent="0.35">
      <c r="C3005" s="32"/>
      <c r="F3005" s="32"/>
      <c r="G3005">
        <f>COUNTIFS('Audit Raw data'!J:J,A:A,'Audit Raw data'!E:E,F:F)</f>
        <v>0</v>
      </c>
      <c r="H3005" s="42" t="str">
        <f>IFERROR(SUMIFS('Audit Raw data'!BZ:BZ,'Audit Raw data'!J:J,A:A,'Audit Raw data'!E:E,F:F)/G3005,"-")</f>
        <v>-</v>
      </c>
      <c r="I3005">
        <f>COUNTIFS('Audit Raw data'!AM:AM,"Yes",'Audit Raw data'!J:J,A:A,'Audit Raw data'!E:E,'Day wise agent'!F:F)</f>
        <v>0</v>
      </c>
      <c r="J3005">
        <f>COUNTIFS('Audit Raw data'!AM:AM,"NO",'Audit Raw data'!J:J,A:A,'Audit Raw data'!E:E,'Day wise agent'!F:F)</f>
        <v>0</v>
      </c>
      <c r="K3005" s="12" t="str">
        <f t="shared" si="46"/>
        <v xml:space="preserve"> </v>
      </c>
    </row>
    <row r="3006" spans="3:11" x14ac:dyDescent="0.35">
      <c r="C3006" s="32"/>
      <c r="F3006" s="32"/>
      <c r="G3006">
        <f>COUNTIFS('Audit Raw data'!J:J,A:A,'Audit Raw data'!E:E,F:F)</f>
        <v>0</v>
      </c>
      <c r="H3006" s="42" t="str">
        <f>IFERROR(SUMIFS('Audit Raw data'!BZ:BZ,'Audit Raw data'!J:J,A:A,'Audit Raw data'!E:E,F:F)/G3006,"-")</f>
        <v>-</v>
      </c>
      <c r="I3006">
        <f>COUNTIFS('Audit Raw data'!AM:AM,"Yes",'Audit Raw data'!J:J,A:A,'Audit Raw data'!E:E,'Day wise agent'!F:F)</f>
        <v>0</v>
      </c>
      <c r="J3006">
        <f>COUNTIFS('Audit Raw data'!AM:AM,"NO",'Audit Raw data'!J:J,A:A,'Audit Raw data'!E:E,'Day wise agent'!F:F)</f>
        <v>0</v>
      </c>
      <c r="K3006" s="12" t="str">
        <f t="shared" si="46"/>
        <v xml:space="preserve"> </v>
      </c>
    </row>
    <row r="3007" spans="3:11" x14ac:dyDescent="0.35">
      <c r="C3007" s="32"/>
      <c r="F3007" s="32"/>
      <c r="G3007">
        <f>COUNTIFS('Audit Raw data'!J:J,A:A,'Audit Raw data'!E:E,F:F)</f>
        <v>0</v>
      </c>
      <c r="H3007" s="42" t="str">
        <f>IFERROR(SUMIFS('Audit Raw data'!BZ:BZ,'Audit Raw data'!J:J,A:A,'Audit Raw data'!E:E,F:F)/G3007,"-")</f>
        <v>-</v>
      </c>
      <c r="I3007">
        <f>COUNTIFS('Audit Raw data'!AM:AM,"Yes",'Audit Raw data'!J:J,A:A,'Audit Raw data'!E:E,'Day wise agent'!F:F)</f>
        <v>0</v>
      </c>
      <c r="J3007">
        <f>COUNTIFS('Audit Raw data'!AM:AM,"NO",'Audit Raw data'!J:J,A:A,'Audit Raw data'!E:E,'Day wise agent'!F:F)</f>
        <v>0</v>
      </c>
      <c r="K3007" s="12" t="str">
        <f t="shared" si="46"/>
        <v xml:space="preserve"> </v>
      </c>
    </row>
    <row r="3008" spans="3:11" x14ac:dyDescent="0.35">
      <c r="C3008" s="32"/>
      <c r="F3008" s="32"/>
      <c r="G3008">
        <f>COUNTIFS('Audit Raw data'!J:J,A:A,'Audit Raw data'!E:E,F:F)</f>
        <v>0</v>
      </c>
      <c r="H3008" s="42" t="str">
        <f>IFERROR(SUMIFS('Audit Raw data'!BZ:BZ,'Audit Raw data'!J:J,A:A,'Audit Raw data'!E:E,F:F)/G3008,"-")</f>
        <v>-</v>
      </c>
      <c r="I3008">
        <f>COUNTIFS('Audit Raw data'!AM:AM,"Yes",'Audit Raw data'!J:J,A:A,'Audit Raw data'!E:E,'Day wise agent'!F:F)</f>
        <v>0</v>
      </c>
      <c r="J3008">
        <f>COUNTIFS('Audit Raw data'!AM:AM,"NO",'Audit Raw data'!J:J,A:A,'Audit Raw data'!E:E,'Day wise agent'!F:F)</f>
        <v>0</v>
      </c>
      <c r="K3008" s="12" t="str">
        <f t="shared" si="46"/>
        <v xml:space="preserve"> </v>
      </c>
    </row>
    <row r="3009" spans="3:11" x14ac:dyDescent="0.35">
      <c r="C3009" s="32"/>
      <c r="F3009" s="32"/>
      <c r="G3009">
        <f>COUNTIFS('Audit Raw data'!J:J,A:A,'Audit Raw data'!E:E,F:F)</f>
        <v>0</v>
      </c>
      <c r="H3009" s="42" t="str">
        <f>IFERROR(SUMIFS('Audit Raw data'!BZ:BZ,'Audit Raw data'!J:J,A:A,'Audit Raw data'!E:E,F:F)/G3009,"-")</f>
        <v>-</v>
      </c>
      <c r="I3009">
        <f>COUNTIFS('Audit Raw data'!AM:AM,"Yes",'Audit Raw data'!J:J,A:A,'Audit Raw data'!E:E,'Day wise agent'!F:F)</f>
        <v>0</v>
      </c>
      <c r="J3009">
        <f>COUNTIFS('Audit Raw data'!AM:AM,"NO",'Audit Raw data'!J:J,A:A,'Audit Raw data'!E:E,'Day wise agent'!F:F)</f>
        <v>0</v>
      </c>
      <c r="K3009" s="12" t="str">
        <f t="shared" si="46"/>
        <v xml:space="preserve"> </v>
      </c>
    </row>
    <row r="3010" spans="3:11" x14ac:dyDescent="0.35">
      <c r="C3010" s="32"/>
      <c r="F3010" s="32"/>
      <c r="G3010">
        <f>COUNTIFS('Audit Raw data'!J:J,A:A,'Audit Raw data'!E:E,F:F)</f>
        <v>0</v>
      </c>
      <c r="H3010" s="42" t="str">
        <f>IFERROR(SUMIFS('Audit Raw data'!BZ:BZ,'Audit Raw data'!J:J,A:A,'Audit Raw data'!E:E,F:F)/G3010,"-")</f>
        <v>-</v>
      </c>
      <c r="I3010">
        <f>COUNTIFS('Audit Raw data'!AM:AM,"Yes",'Audit Raw data'!J:J,A:A,'Audit Raw data'!E:E,'Day wise agent'!F:F)</f>
        <v>0</v>
      </c>
      <c r="J3010">
        <f>COUNTIFS('Audit Raw data'!AM:AM,"NO",'Audit Raw data'!J:J,A:A,'Audit Raw data'!E:E,'Day wise agent'!F:F)</f>
        <v>0</v>
      </c>
      <c r="K3010" s="12" t="str">
        <f t="shared" si="46"/>
        <v xml:space="preserve"> </v>
      </c>
    </row>
    <row r="3011" spans="3:11" x14ac:dyDescent="0.35">
      <c r="C3011" s="32"/>
      <c r="F3011" s="32"/>
      <c r="G3011">
        <f>COUNTIFS('Audit Raw data'!J:J,A:A,'Audit Raw data'!E:E,F:F)</f>
        <v>0</v>
      </c>
      <c r="H3011" s="42" t="str">
        <f>IFERROR(SUMIFS('Audit Raw data'!BZ:BZ,'Audit Raw data'!J:J,A:A,'Audit Raw data'!E:E,F:F)/G3011,"-")</f>
        <v>-</v>
      </c>
      <c r="I3011">
        <f>COUNTIFS('Audit Raw data'!AM:AM,"Yes",'Audit Raw data'!J:J,A:A,'Audit Raw data'!E:E,'Day wise agent'!F:F)</f>
        <v>0</v>
      </c>
      <c r="J3011">
        <f>COUNTIFS('Audit Raw data'!AM:AM,"NO",'Audit Raw data'!J:J,A:A,'Audit Raw data'!E:E,'Day wise agent'!F:F)</f>
        <v>0</v>
      </c>
      <c r="K3011" s="12" t="str">
        <f t="shared" ref="K3011:K3074" si="47">IFERROR(I3011/G3011," ")</f>
        <v xml:space="preserve"> </v>
      </c>
    </row>
    <row r="3012" spans="3:11" x14ac:dyDescent="0.35">
      <c r="C3012" s="32"/>
      <c r="F3012" s="32"/>
      <c r="G3012">
        <f>COUNTIFS('Audit Raw data'!J:J,A:A,'Audit Raw data'!E:E,F:F)</f>
        <v>0</v>
      </c>
      <c r="H3012" s="42" t="str">
        <f>IFERROR(SUMIFS('Audit Raw data'!BZ:BZ,'Audit Raw data'!J:J,A:A,'Audit Raw data'!E:E,F:F)/G3012,"-")</f>
        <v>-</v>
      </c>
      <c r="I3012">
        <f>COUNTIFS('Audit Raw data'!AM:AM,"Yes",'Audit Raw data'!J:J,A:A,'Audit Raw data'!E:E,'Day wise agent'!F:F)</f>
        <v>0</v>
      </c>
      <c r="J3012">
        <f>COUNTIFS('Audit Raw data'!AM:AM,"NO",'Audit Raw data'!J:J,A:A,'Audit Raw data'!E:E,'Day wise agent'!F:F)</f>
        <v>0</v>
      </c>
      <c r="K3012" s="12" t="str">
        <f t="shared" si="47"/>
        <v xml:space="preserve"> </v>
      </c>
    </row>
    <row r="3013" spans="3:11" x14ac:dyDescent="0.35">
      <c r="C3013" s="32"/>
      <c r="F3013" s="32"/>
      <c r="G3013">
        <f>COUNTIFS('Audit Raw data'!J:J,A:A,'Audit Raw data'!E:E,F:F)</f>
        <v>0</v>
      </c>
      <c r="H3013" s="42" t="str">
        <f>IFERROR(SUMIFS('Audit Raw data'!BZ:BZ,'Audit Raw data'!J:J,A:A,'Audit Raw data'!E:E,F:F)/G3013,"-")</f>
        <v>-</v>
      </c>
      <c r="I3013">
        <f>COUNTIFS('Audit Raw data'!AM:AM,"Yes",'Audit Raw data'!J:J,A:A,'Audit Raw data'!E:E,'Day wise agent'!F:F)</f>
        <v>0</v>
      </c>
      <c r="J3013">
        <f>COUNTIFS('Audit Raw data'!AM:AM,"NO",'Audit Raw data'!J:J,A:A,'Audit Raw data'!E:E,'Day wise agent'!F:F)</f>
        <v>0</v>
      </c>
      <c r="K3013" s="12" t="str">
        <f t="shared" si="47"/>
        <v xml:space="preserve"> </v>
      </c>
    </row>
    <row r="3014" spans="3:11" x14ac:dyDescent="0.35">
      <c r="C3014" s="32"/>
      <c r="F3014" s="32"/>
      <c r="G3014">
        <f>COUNTIFS('Audit Raw data'!J:J,A:A,'Audit Raw data'!E:E,F:F)</f>
        <v>0</v>
      </c>
      <c r="H3014" s="42" t="str">
        <f>IFERROR(SUMIFS('Audit Raw data'!BZ:BZ,'Audit Raw data'!J:J,A:A,'Audit Raw data'!E:E,F:F)/G3014,"-")</f>
        <v>-</v>
      </c>
      <c r="I3014">
        <f>COUNTIFS('Audit Raw data'!AM:AM,"Yes",'Audit Raw data'!J:J,A:A,'Audit Raw data'!E:E,'Day wise agent'!F:F)</f>
        <v>0</v>
      </c>
      <c r="J3014">
        <f>COUNTIFS('Audit Raw data'!AM:AM,"NO",'Audit Raw data'!J:J,A:A,'Audit Raw data'!E:E,'Day wise agent'!F:F)</f>
        <v>0</v>
      </c>
      <c r="K3014" s="12" t="str">
        <f t="shared" si="47"/>
        <v xml:space="preserve"> </v>
      </c>
    </row>
    <row r="3015" spans="3:11" x14ac:dyDescent="0.35">
      <c r="C3015" s="32"/>
      <c r="F3015" s="32"/>
      <c r="G3015">
        <f>COUNTIFS('Audit Raw data'!J:J,A:A,'Audit Raw data'!E:E,F:F)</f>
        <v>0</v>
      </c>
      <c r="H3015" s="42" t="str">
        <f>IFERROR(SUMIFS('Audit Raw data'!BZ:BZ,'Audit Raw data'!J:J,A:A,'Audit Raw data'!E:E,F:F)/G3015,"-")</f>
        <v>-</v>
      </c>
      <c r="I3015">
        <f>COUNTIFS('Audit Raw data'!AM:AM,"Yes",'Audit Raw data'!J:J,A:A,'Audit Raw data'!E:E,'Day wise agent'!F:F)</f>
        <v>0</v>
      </c>
      <c r="J3015">
        <f>COUNTIFS('Audit Raw data'!AM:AM,"NO",'Audit Raw data'!J:J,A:A,'Audit Raw data'!E:E,'Day wise agent'!F:F)</f>
        <v>0</v>
      </c>
      <c r="K3015" s="12" t="str">
        <f t="shared" si="47"/>
        <v xml:space="preserve"> </v>
      </c>
    </row>
    <row r="3016" spans="3:11" x14ac:dyDescent="0.35">
      <c r="C3016" s="32"/>
      <c r="F3016" s="32"/>
      <c r="G3016">
        <f>COUNTIFS('Audit Raw data'!J:J,A:A,'Audit Raw data'!E:E,F:F)</f>
        <v>0</v>
      </c>
      <c r="H3016" s="42" t="str">
        <f>IFERROR(SUMIFS('Audit Raw data'!BZ:BZ,'Audit Raw data'!J:J,A:A,'Audit Raw data'!E:E,F:F)/G3016,"-")</f>
        <v>-</v>
      </c>
      <c r="I3016">
        <f>COUNTIFS('Audit Raw data'!AM:AM,"Yes",'Audit Raw data'!J:J,A:A,'Audit Raw data'!E:E,'Day wise agent'!F:F)</f>
        <v>0</v>
      </c>
      <c r="J3016">
        <f>COUNTIFS('Audit Raw data'!AM:AM,"NO",'Audit Raw data'!J:J,A:A,'Audit Raw data'!E:E,'Day wise agent'!F:F)</f>
        <v>0</v>
      </c>
      <c r="K3016" s="12" t="str">
        <f t="shared" si="47"/>
        <v xml:space="preserve"> </v>
      </c>
    </row>
    <row r="3017" spans="3:11" x14ac:dyDescent="0.35">
      <c r="C3017" s="32"/>
      <c r="F3017" s="32"/>
      <c r="G3017">
        <f>COUNTIFS('Audit Raw data'!J:J,A:A,'Audit Raw data'!E:E,F:F)</f>
        <v>0</v>
      </c>
      <c r="H3017" s="42" t="str">
        <f>IFERROR(SUMIFS('Audit Raw data'!BZ:BZ,'Audit Raw data'!J:J,A:A,'Audit Raw data'!E:E,F:F)/G3017,"-")</f>
        <v>-</v>
      </c>
      <c r="I3017">
        <f>COUNTIFS('Audit Raw data'!AM:AM,"Yes",'Audit Raw data'!J:J,A:A,'Audit Raw data'!E:E,'Day wise agent'!F:F)</f>
        <v>0</v>
      </c>
      <c r="J3017">
        <f>COUNTIFS('Audit Raw data'!AM:AM,"NO",'Audit Raw data'!J:J,A:A,'Audit Raw data'!E:E,'Day wise agent'!F:F)</f>
        <v>0</v>
      </c>
      <c r="K3017" s="12" t="str">
        <f t="shared" si="47"/>
        <v xml:space="preserve"> </v>
      </c>
    </row>
    <row r="3018" spans="3:11" x14ac:dyDescent="0.35">
      <c r="C3018" s="32"/>
      <c r="F3018" s="32"/>
      <c r="G3018">
        <f>COUNTIFS('Audit Raw data'!J:J,A:A,'Audit Raw data'!E:E,F:F)</f>
        <v>0</v>
      </c>
      <c r="H3018" s="42" t="str">
        <f>IFERROR(SUMIFS('Audit Raw data'!BZ:BZ,'Audit Raw data'!J:J,A:A,'Audit Raw data'!E:E,F:F)/G3018,"-")</f>
        <v>-</v>
      </c>
      <c r="I3018">
        <f>COUNTIFS('Audit Raw data'!AM:AM,"Yes",'Audit Raw data'!J:J,A:A,'Audit Raw data'!E:E,'Day wise agent'!F:F)</f>
        <v>0</v>
      </c>
      <c r="J3018">
        <f>COUNTIFS('Audit Raw data'!AM:AM,"NO",'Audit Raw data'!J:J,A:A,'Audit Raw data'!E:E,'Day wise agent'!F:F)</f>
        <v>0</v>
      </c>
      <c r="K3018" s="12" t="str">
        <f t="shared" si="47"/>
        <v xml:space="preserve"> </v>
      </c>
    </row>
    <row r="3019" spans="3:11" x14ac:dyDescent="0.35">
      <c r="C3019" s="32"/>
      <c r="F3019" s="32"/>
      <c r="G3019">
        <f>COUNTIFS('Audit Raw data'!J:J,A:A,'Audit Raw data'!E:E,F:F)</f>
        <v>0</v>
      </c>
      <c r="H3019" s="42" t="str">
        <f>IFERROR(SUMIFS('Audit Raw data'!BZ:BZ,'Audit Raw data'!J:J,A:A,'Audit Raw data'!E:E,F:F)/G3019,"-")</f>
        <v>-</v>
      </c>
      <c r="I3019">
        <f>COUNTIFS('Audit Raw data'!AM:AM,"Yes",'Audit Raw data'!J:J,A:A,'Audit Raw data'!E:E,'Day wise agent'!F:F)</f>
        <v>0</v>
      </c>
      <c r="J3019">
        <f>COUNTIFS('Audit Raw data'!AM:AM,"NO",'Audit Raw data'!J:J,A:A,'Audit Raw data'!E:E,'Day wise agent'!F:F)</f>
        <v>0</v>
      </c>
      <c r="K3019" s="12" t="str">
        <f t="shared" si="47"/>
        <v xml:space="preserve"> </v>
      </c>
    </row>
    <row r="3020" spans="3:11" x14ac:dyDescent="0.35">
      <c r="C3020" s="32"/>
      <c r="F3020" s="32"/>
      <c r="G3020">
        <f>COUNTIFS('Audit Raw data'!J:J,A:A,'Audit Raw data'!E:E,F:F)</f>
        <v>0</v>
      </c>
      <c r="H3020" s="42" t="str">
        <f>IFERROR(SUMIFS('Audit Raw data'!BZ:BZ,'Audit Raw data'!J:J,A:A,'Audit Raw data'!E:E,F:F)/G3020,"-")</f>
        <v>-</v>
      </c>
      <c r="I3020">
        <f>COUNTIFS('Audit Raw data'!AM:AM,"Yes",'Audit Raw data'!J:J,A:A,'Audit Raw data'!E:E,'Day wise agent'!F:F)</f>
        <v>0</v>
      </c>
      <c r="J3020">
        <f>COUNTIFS('Audit Raw data'!AM:AM,"NO",'Audit Raw data'!J:J,A:A,'Audit Raw data'!E:E,'Day wise agent'!F:F)</f>
        <v>0</v>
      </c>
      <c r="K3020" s="12" t="str">
        <f t="shared" si="47"/>
        <v xml:space="preserve"> </v>
      </c>
    </row>
    <row r="3021" spans="3:11" x14ac:dyDescent="0.35">
      <c r="C3021" s="32"/>
      <c r="F3021" s="32"/>
      <c r="G3021">
        <f>COUNTIFS('Audit Raw data'!J:J,A:A,'Audit Raw data'!E:E,F:F)</f>
        <v>0</v>
      </c>
      <c r="H3021" s="42" t="str">
        <f>IFERROR(SUMIFS('Audit Raw data'!BZ:BZ,'Audit Raw data'!J:J,A:A,'Audit Raw data'!E:E,F:F)/G3021,"-")</f>
        <v>-</v>
      </c>
      <c r="I3021">
        <f>COUNTIFS('Audit Raw data'!AM:AM,"Yes",'Audit Raw data'!J:J,A:A,'Audit Raw data'!E:E,'Day wise agent'!F:F)</f>
        <v>0</v>
      </c>
      <c r="J3021">
        <f>COUNTIFS('Audit Raw data'!AM:AM,"NO",'Audit Raw data'!J:J,A:A,'Audit Raw data'!E:E,'Day wise agent'!F:F)</f>
        <v>0</v>
      </c>
      <c r="K3021" s="12" t="str">
        <f t="shared" si="47"/>
        <v xml:space="preserve"> </v>
      </c>
    </row>
    <row r="3022" spans="3:11" x14ac:dyDescent="0.35">
      <c r="C3022" s="32"/>
      <c r="F3022" s="32"/>
      <c r="G3022">
        <f>COUNTIFS('Audit Raw data'!J:J,A:A,'Audit Raw data'!E:E,F:F)</f>
        <v>0</v>
      </c>
      <c r="H3022" s="42" t="str">
        <f>IFERROR(SUMIFS('Audit Raw data'!BZ:BZ,'Audit Raw data'!J:J,A:A,'Audit Raw data'!E:E,F:F)/G3022,"-")</f>
        <v>-</v>
      </c>
      <c r="I3022">
        <f>COUNTIFS('Audit Raw data'!AM:AM,"Yes",'Audit Raw data'!J:J,A:A,'Audit Raw data'!E:E,'Day wise agent'!F:F)</f>
        <v>0</v>
      </c>
      <c r="J3022">
        <f>COUNTIFS('Audit Raw data'!AM:AM,"NO",'Audit Raw data'!J:J,A:A,'Audit Raw data'!E:E,'Day wise agent'!F:F)</f>
        <v>0</v>
      </c>
      <c r="K3022" s="12" t="str">
        <f t="shared" si="47"/>
        <v xml:space="preserve"> </v>
      </c>
    </row>
    <row r="3023" spans="3:11" x14ac:dyDescent="0.35">
      <c r="C3023" s="32"/>
      <c r="F3023" s="32"/>
      <c r="G3023">
        <f>COUNTIFS('Audit Raw data'!J:J,A:A,'Audit Raw data'!E:E,F:F)</f>
        <v>0</v>
      </c>
      <c r="H3023" s="42" t="str">
        <f>IFERROR(SUMIFS('Audit Raw data'!BZ:BZ,'Audit Raw data'!J:J,A:A,'Audit Raw data'!E:E,F:F)/G3023,"-")</f>
        <v>-</v>
      </c>
      <c r="I3023">
        <f>COUNTIFS('Audit Raw data'!AM:AM,"Yes",'Audit Raw data'!J:J,A:A,'Audit Raw data'!E:E,'Day wise agent'!F:F)</f>
        <v>0</v>
      </c>
      <c r="J3023">
        <f>COUNTIFS('Audit Raw data'!AM:AM,"NO",'Audit Raw data'!J:J,A:A,'Audit Raw data'!E:E,'Day wise agent'!F:F)</f>
        <v>0</v>
      </c>
      <c r="K3023" s="12" t="str">
        <f t="shared" si="47"/>
        <v xml:space="preserve"> </v>
      </c>
    </row>
    <row r="3024" spans="3:11" x14ac:dyDescent="0.35">
      <c r="C3024" s="32"/>
      <c r="F3024" s="32"/>
      <c r="G3024">
        <f>COUNTIFS('Audit Raw data'!J:J,A:A,'Audit Raw data'!E:E,F:F)</f>
        <v>0</v>
      </c>
      <c r="H3024" s="42" t="str">
        <f>IFERROR(SUMIFS('Audit Raw data'!BZ:BZ,'Audit Raw data'!J:J,A:A,'Audit Raw data'!E:E,F:F)/G3024,"-")</f>
        <v>-</v>
      </c>
      <c r="I3024">
        <f>COUNTIFS('Audit Raw data'!AM:AM,"Yes",'Audit Raw data'!J:J,A:A,'Audit Raw data'!E:E,'Day wise agent'!F:F)</f>
        <v>0</v>
      </c>
      <c r="J3024">
        <f>COUNTIFS('Audit Raw data'!AM:AM,"NO",'Audit Raw data'!J:J,A:A,'Audit Raw data'!E:E,'Day wise agent'!F:F)</f>
        <v>0</v>
      </c>
      <c r="K3024" s="12" t="str">
        <f t="shared" si="47"/>
        <v xml:space="preserve"> </v>
      </c>
    </row>
    <row r="3025" spans="3:11" x14ac:dyDescent="0.35">
      <c r="C3025" s="32"/>
      <c r="F3025" s="32"/>
      <c r="G3025">
        <f>COUNTIFS('Audit Raw data'!J:J,A:A,'Audit Raw data'!E:E,F:F)</f>
        <v>0</v>
      </c>
      <c r="H3025" s="42" t="str">
        <f>IFERROR(SUMIFS('Audit Raw data'!BZ:BZ,'Audit Raw data'!J:J,A:A,'Audit Raw data'!E:E,F:F)/G3025,"-")</f>
        <v>-</v>
      </c>
      <c r="I3025">
        <f>COUNTIFS('Audit Raw data'!AM:AM,"Yes",'Audit Raw data'!J:J,A:A,'Audit Raw data'!E:E,'Day wise agent'!F:F)</f>
        <v>0</v>
      </c>
      <c r="J3025">
        <f>COUNTIFS('Audit Raw data'!AM:AM,"NO",'Audit Raw data'!J:J,A:A,'Audit Raw data'!E:E,'Day wise agent'!F:F)</f>
        <v>0</v>
      </c>
      <c r="K3025" s="12" t="str">
        <f t="shared" si="47"/>
        <v xml:space="preserve"> </v>
      </c>
    </row>
    <row r="3026" spans="3:11" x14ac:dyDescent="0.35">
      <c r="C3026" s="32"/>
      <c r="F3026" s="32"/>
      <c r="G3026">
        <f>COUNTIFS('Audit Raw data'!J:J,A:A,'Audit Raw data'!E:E,F:F)</f>
        <v>0</v>
      </c>
      <c r="H3026" s="42" t="str">
        <f>IFERROR(SUMIFS('Audit Raw data'!BZ:BZ,'Audit Raw data'!J:J,A:A,'Audit Raw data'!E:E,F:F)/G3026,"-")</f>
        <v>-</v>
      </c>
      <c r="I3026">
        <f>COUNTIFS('Audit Raw data'!AM:AM,"Yes",'Audit Raw data'!J:J,A:A,'Audit Raw data'!E:E,'Day wise agent'!F:F)</f>
        <v>0</v>
      </c>
      <c r="J3026">
        <f>COUNTIFS('Audit Raw data'!AM:AM,"NO",'Audit Raw data'!J:J,A:A,'Audit Raw data'!E:E,'Day wise agent'!F:F)</f>
        <v>0</v>
      </c>
      <c r="K3026" s="12" t="str">
        <f t="shared" si="47"/>
        <v xml:space="preserve"> </v>
      </c>
    </row>
    <row r="3027" spans="3:11" x14ac:dyDescent="0.35">
      <c r="C3027" s="32"/>
      <c r="F3027" s="32"/>
      <c r="G3027">
        <f>COUNTIFS('Audit Raw data'!J:J,A:A,'Audit Raw data'!E:E,F:F)</f>
        <v>0</v>
      </c>
      <c r="H3027" s="42" t="str">
        <f>IFERROR(SUMIFS('Audit Raw data'!BZ:BZ,'Audit Raw data'!J:J,A:A,'Audit Raw data'!E:E,F:F)/G3027,"-")</f>
        <v>-</v>
      </c>
      <c r="I3027">
        <f>COUNTIFS('Audit Raw data'!AM:AM,"Yes",'Audit Raw data'!J:J,A:A,'Audit Raw data'!E:E,'Day wise agent'!F:F)</f>
        <v>0</v>
      </c>
      <c r="J3027">
        <f>COUNTIFS('Audit Raw data'!AM:AM,"NO",'Audit Raw data'!J:J,A:A,'Audit Raw data'!E:E,'Day wise agent'!F:F)</f>
        <v>0</v>
      </c>
      <c r="K3027" s="12" t="str">
        <f t="shared" si="47"/>
        <v xml:space="preserve"> </v>
      </c>
    </row>
    <row r="3028" spans="3:11" x14ac:dyDescent="0.35">
      <c r="C3028" s="32"/>
      <c r="F3028" s="32"/>
      <c r="G3028">
        <f>COUNTIFS('Audit Raw data'!J:J,A:A,'Audit Raw data'!E:E,F:F)</f>
        <v>0</v>
      </c>
      <c r="H3028" s="42" t="str">
        <f>IFERROR(SUMIFS('Audit Raw data'!BZ:BZ,'Audit Raw data'!J:J,A:A,'Audit Raw data'!E:E,F:F)/G3028,"-")</f>
        <v>-</v>
      </c>
      <c r="I3028">
        <f>COUNTIFS('Audit Raw data'!AM:AM,"Yes",'Audit Raw data'!J:J,A:A,'Audit Raw data'!E:E,'Day wise agent'!F:F)</f>
        <v>0</v>
      </c>
      <c r="J3028">
        <f>COUNTIFS('Audit Raw data'!AM:AM,"NO",'Audit Raw data'!J:J,A:A,'Audit Raw data'!E:E,'Day wise agent'!F:F)</f>
        <v>0</v>
      </c>
      <c r="K3028" s="12" t="str">
        <f t="shared" si="47"/>
        <v xml:space="preserve"> </v>
      </c>
    </row>
    <row r="3029" spans="3:11" x14ac:dyDescent="0.35">
      <c r="C3029" s="32"/>
      <c r="F3029" s="32"/>
      <c r="G3029">
        <f>COUNTIFS('Audit Raw data'!J:J,A:A,'Audit Raw data'!E:E,F:F)</f>
        <v>0</v>
      </c>
      <c r="H3029" s="42" t="str">
        <f>IFERROR(SUMIFS('Audit Raw data'!BZ:BZ,'Audit Raw data'!J:J,A:A,'Audit Raw data'!E:E,F:F)/G3029,"-")</f>
        <v>-</v>
      </c>
      <c r="I3029">
        <f>COUNTIFS('Audit Raw data'!AM:AM,"Yes",'Audit Raw data'!J:J,A:A,'Audit Raw data'!E:E,'Day wise agent'!F:F)</f>
        <v>0</v>
      </c>
      <c r="J3029">
        <f>COUNTIFS('Audit Raw data'!AM:AM,"NO",'Audit Raw data'!J:J,A:A,'Audit Raw data'!E:E,'Day wise agent'!F:F)</f>
        <v>0</v>
      </c>
      <c r="K3029" s="12" t="str">
        <f t="shared" si="47"/>
        <v xml:space="preserve"> </v>
      </c>
    </row>
    <row r="3030" spans="3:11" x14ac:dyDescent="0.35">
      <c r="C3030" s="32"/>
      <c r="F3030" s="32"/>
      <c r="G3030">
        <f>COUNTIFS('Audit Raw data'!J:J,A:A,'Audit Raw data'!E:E,F:F)</f>
        <v>0</v>
      </c>
      <c r="H3030" s="42" t="str">
        <f>IFERROR(SUMIFS('Audit Raw data'!BZ:BZ,'Audit Raw data'!J:J,A:A,'Audit Raw data'!E:E,F:F)/G3030,"-")</f>
        <v>-</v>
      </c>
      <c r="I3030">
        <f>COUNTIFS('Audit Raw data'!AM:AM,"Yes",'Audit Raw data'!J:J,A:A,'Audit Raw data'!E:E,'Day wise agent'!F:F)</f>
        <v>0</v>
      </c>
      <c r="J3030">
        <f>COUNTIFS('Audit Raw data'!AM:AM,"NO",'Audit Raw data'!J:J,A:A,'Audit Raw data'!E:E,'Day wise agent'!F:F)</f>
        <v>0</v>
      </c>
      <c r="K3030" s="12" t="str">
        <f t="shared" si="47"/>
        <v xml:space="preserve"> </v>
      </c>
    </row>
    <row r="3031" spans="3:11" x14ac:dyDescent="0.35">
      <c r="C3031" s="32"/>
      <c r="F3031" s="32"/>
      <c r="G3031">
        <f>COUNTIFS('Audit Raw data'!J:J,A:A,'Audit Raw data'!E:E,F:F)</f>
        <v>0</v>
      </c>
      <c r="H3031" s="42" t="str">
        <f>IFERROR(SUMIFS('Audit Raw data'!BZ:BZ,'Audit Raw data'!J:J,A:A,'Audit Raw data'!E:E,F:F)/G3031,"-")</f>
        <v>-</v>
      </c>
      <c r="I3031">
        <f>COUNTIFS('Audit Raw data'!AM:AM,"Yes",'Audit Raw data'!J:J,A:A,'Audit Raw data'!E:E,'Day wise agent'!F:F)</f>
        <v>0</v>
      </c>
      <c r="J3031">
        <f>COUNTIFS('Audit Raw data'!AM:AM,"NO",'Audit Raw data'!J:J,A:A,'Audit Raw data'!E:E,'Day wise agent'!F:F)</f>
        <v>0</v>
      </c>
      <c r="K3031" s="12" t="str">
        <f t="shared" si="47"/>
        <v xml:space="preserve"> </v>
      </c>
    </row>
    <row r="3032" spans="3:11" x14ac:dyDescent="0.35">
      <c r="C3032" s="32"/>
      <c r="F3032" s="32"/>
      <c r="G3032">
        <f>COUNTIFS('Audit Raw data'!J:J,A:A,'Audit Raw data'!E:E,F:F)</f>
        <v>0</v>
      </c>
      <c r="H3032" s="42" t="str">
        <f>IFERROR(SUMIFS('Audit Raw data'!BZ:BZ,'Audit Raw data'!J:J,A:A,'Audit Raw data'!E:E,F:F)/G3032,"-")</f>
        <v>-</v>
      </c>
      <c r="I3032">
        <f>COUNTIFS('Audit Raw data'!AM:AM,"Yes",'Audit Raw data'!J:J,A:A,'Audit Raw data'!E:E,'Day wise agent'!F:F)</f>
        <v>0</v>
      </c>
      <c r="J3032">
        <f>COUNTIFS('Audit Raw data'!AM:AM,"NO",'Audit Raw data'!J:J,A:A,'Audit Raw data'!E:E,'Day wise agent'!F:F)</f>
        <v>0</v>
      </c>
      <c r="K3032" s="12" t="str">
        <f t="shared" si="47"/>
        <v xml:space="preserve"> </v>
      </c>
    </row>
    <row r="3033" spans="3:11" x14ac:dyDescent="0.35">
      <c r="C3033" s="32"/>
      <c r="F3033" s="32"/>
      <c r="G3033">
        <f>COUNTIFS('Audit Raw data'!J:J,A:A,'Audit Raw data'!E:E,F:F)</f>
        <v>0</v>
      </c>
      <c r="H3033" s="42" t="str">
        <f>IFERROR(SUMIFS('Audit Raw data'!BZ:BZ,'Audit Raw data'!J:J,A:A,'Audit Raw data'!E:E,F:F)/G3033,"-")</f>
        <v>-</v>
      </c>
      <c r="I3033">
        <f>COUNTIFS('Audit Raw data'!AM:AM,"Yes",'Audit Raw data'!J:J,A:A,'Audit Raw data'!E:E,'Day wise agent'!F:F)</f>
        <v>0</v>
      </c>
      <c r="J3033">
        <f>COUNTIFS('Audit Raw data'!AM:AM,"NO",'Audit Raw data'!J:J,A:A,'Audit Raw data'!E:E,'Day wise agent'!F:F)</f>
        <v>0</v>
      </c>
      <c r="K3033" s="12" t="str">
        <f t="shared" si="47"/>
        <v xml:space="preserve"> </v>
      </c>
    </row>
    <row r="3034" spans="3:11" x14ac:dyDescent="0.35">
      <c r="C3034" s="32"/>
      <c r="F3034" s="32"/>
      <c r="G3034">
        <f>COUNTIFS('Audit Raw data'!J:J,A:A,'Audit Raw data'!E:E,F:F)</f>
        <v>0</v>
      </c>
      <c r="H3034" s="42" t="str">
        <f>IFERROR(SUMIFS('Audit Raw data'!BZ:BZ,'Audit Raw data'!J:J,A:A,'Audit Raw data'!E:E,F:F)/G3034,"-")</f>
        <v>-</v>
      </c>
      <c r="I3034">
        <f>COUNTIFS('Audit Raw data'!AM:AM,"Yes",'Audit Raw data'!J:J,A:A,'Audit Raw data'!E:E,'Day wise agent'!F:F)</f>
        <v>0</v>
      </c>
      <c r="J3034">
        <f>COUNTIFS('Audit Raw data'!AM:AM,"NO",'Audit Raw data'!J:J,A:A,'Audit Raw data'!E:E,'Day wise agent'!F:F)</f>
        <v>0</v>
      </c>
      <c r="K3034" s="12" t="str">
        <f t="shared" si="47"/>
        <v xml:space="preserve"> </v>
      </c>
    </row>
    <row r="3035" spans="3:11" x14ac:dyDescent="0.35">
      <c r="C3035" s="32"/>
      <c r="F3035" s="32"/>
      <c r="G3035">
        <f>COUNTIFS('Audit Raw data'!J:J,A:A,'Audit Raw data'!E:E,F:F)</f>
        <v>0</v>
      </c>
      <c r="H3035" s="42" t="str">
        <f>IFERROR(SUMIFS('Audit Raw data'!BZ:BZ,'Audit Raw data'!J:J,A:A,'Audit Raw data'!E:E,F:F)/G3035,"-")</f>
        <v>-</v>
      </c>
      <c r="I3035">
        <f>COUNTIFS('Audit Raw data'!AM:AM,"Yes",'Audit Raw data'!J:J,A:A,'Audit Raw data'!E:E,'Day wise agent'!F:F)</f>
        <v>0</v>
      </c>
      <c r="J3035">
        <f>COUNTIFS('Audit Raw data'!AM:AM,"NO",'Audit Raw data'!J:J,A:A,'Audit Raw data'!E:E,'Day wise agent'!F:F)</f>
        <v>0</v>
      </c>
      <c r="K3035" s="12" t="str">
        <f t="shared" si="47"/>
        <v xml:space="preserve"> </v>
      </c>
    </row>
    <row r="3036" spans="3:11" x14ac:dyDescent="0.35">
      <c r="C3036" s="32"/>
      <c r="F3036" s="32"/>
      <c r="G3036">
        <f>COUNTIFS('Audit Raw data'!J:J,A:A,'Audit Raw data'!E:E,F:F)</f>
        <v>0</v>
      </c>
      <c r="H3036" s="42" t="str">
        <f>IFERROR(SUMIFS('Audit Raw data'!BZ:BZ,'Audit Raw data'!J:J,A:A,'Audit Raw data'!E:E,F:F)/G3036,"-")</f>
        <v>-</v>
      </c>
      <c r="I3036">
        <f>COUNTIFS('Audit Raw data'!AM:AM,"Yes",'Audit Raw data'!J:J,A:A,'Audit Raw data'!E:E,'Day wise agent'!F:F)</f>
        <v>0</v>
      </c>
      <c r="J3036">
        <f>COUNTIFS('Audit Raw data'!AM:AM,"NO",'Audit Raw data'!J:J,A:A,'Audit Raw data'!E:E,'Day wise agent'!F:F)</f>
        <v>0</v>
      </c>
      <c r="K3036" s="12" t="str">
        <f t="shared" si="47"/>
        <v xml:space="preserve"> </v>
      </c>
    </row>
    <row r="3037" spans="3:11" x14ac:dyDescent="0.35">
      <c r="C3037" s="32"/>
      <c r="F3037" s="32"/>
      <c r="G3037">
        <f>COUNTIFS('Audit Raw data'!J:J,A:A,'Audit Raw data'!E:E,F:F)</f>
        <v>0</v>
      </c>
      <c r="H3037" s="42" t="str">
        <f>IFERROR(SUMIFS('Audit Raw data'!BZ:BZ,'Audit Raw data'!J:J,A:A,'Audit Raw data'!E:E,F:F)/G3037,"-")</f>
        <v>-</v>
      </c>
      <c r="I3037">
        <f>COUNTIFS('Audit Raw data'!AM:AM,"Yes",'Audit Raw data'!J:J,A:A,'Audit Raw data'!E:E,'Day wise agent'!F:F)</f>
        <v>0</v>
      </c>
      <c r="J3037">
        <f>COUNTIFS('Audit Raw data'!AM:AM,"NO",'Audit Raw data'!J:J,A:A,'Audit Raw data'!E:E,'Day wise agent'!F:F)</f>
        <v>0</v>
      </c>
      <c r="K3037" s="12" t="str">
        <f t="shared" si="47"/>
        <v xml:space="preserve"> </v>
      </c>
    </row>
    <row r="3038" spans="3:11" x14ac:dyDescent="0.35">
      <c r="C3038" s="32"/>
      <c r="F3038" s="32"/>
      <c r="G3038">
        <f>COUNTIFS('Audit Raw data'!J:J,A:A,'Audit Raw data'!E:E,F:F)</f>
        <v>0</v>
      </c>
      <c r="H3038" s="42" t="str">
        <f>IFERROR(SUMIFS('Audit Raw data'!BZ:BZ,'Audit Raw data'!J:J,A:A,'Audit Raw data'!E:E,F:F)/G3038,"-")</f>
        <v>-</v>
      </c>
      <c r="I3038">
        <f>COUNTIFS('Audit Raw data'!AM:AM,"Yes",'Audit Raw data'!J:J,A:A,'Audit Raw data'!E:E,'Day wise agent'!F:F)</f>
        <v>0</v>
      </c>
      <c r="J3038">
        <f>COUNTIFS('Audit Raw data'!AM:AM,"NO",'Audit Raw data'!J:J,A:A,'Audit Raw data'!E:E,'Day wise agent'!F:F)</f>
        <v>0</v>
      </c>
      <c r="K3038" s="12" t="str">
        <f t="shared" si="47"/>
        <v xml:space="preserve"> </v>
      </c>
    </row>
    <row r="3039" spans="3:11" x14ac:dyDescent="0.35">
      <c r="C3039" s="32"/>
      <c r="F3039" s="32"/>
      <c r="G3039">
        <f>COUNTIFS('Audit Raw data'!J:J,A:A,'Audit Raw data'!E:E,F:F)</f>
        <v>0</v>
      </c>
      <c r="H3039" s="42" t="str">
        <f>IFERROR(SUMIFS('Audit Raw data'!BZ:BZ,'Audit Raw data'!J:J,A:A,'Audit Raw data'!E:E,F:F)/G3039,"-")</f>
        <v>-</v>
      </c>
      <c r="I3039">
        <f>COUNTIFS('Audit Raw data'!AM:AM,"Yes",'Audit Raw data'!J:J,A:A,'Audit Raw data'!E:E,'Day wise agent'!F:F)</f>
        <v>0</v>
      </c>
      <c r="J3039">
        <f>COUNTIFS('Audit Raw data'!AM:AM,"NO",'Audit Raw data'!J:J,A:A,'Audit Raw data'!E:E,'Day wise agent'!F:F)</f>
        <v>0</v>
      </c>
      <c r="K3039" s="12" t="str">
        <f t="shared" si="47"/>
        <v xml:space="preserve"> </v>
      </c>
    </row>
    <row r="3040" spans="3:11" x14ac:dyDescent="0.35">
      <c r="C3040" s="32"/>
      <c r="F3040" s="32"/>
      <c r="G3040">
        <f>COUNTIFS('Audit Raw data'!J:J,A:A,'Audit Raw data'!E:E,F:F)</f>
        <v>0</v>
      </c>
      <c r="H3040" s="42" t="str">
        <f>IFERROR(SUMIFS('Audit Raw data'!BZ:BZ,'Audit Raw data'!J:J,A:A,'Audit Raw data'!E:E,F:F)/G3040,"-")</f>
        <v>-</v>
      </c>
      <c r="I3040">
        <f>COUNTIFS('Audit Raw data'!AM:AM,"Yes",'Audit Raw data'!J:J,A:A,'Audit Raw data'!E:E,'Day wise agent'!F:F)</f>
        <v>0</v>
      </c>
      <c r="J3040">
        <f>COUNTIFS('Audit Raw data'!AM:AM,"NO",'Audit Raw data'!J:J,A:A,'Audit Raw data'!E:E,'Day wise agent'!F:F)</f>
        <v>0</v>
      </c>
      <c r="K3040" s="12" t="str">
        <f t="shared" si="47"/>
        <v xml:space="preserve"> </v>
      </c>
    </row>
    <row r="3041" spans="3:11" x14ac:dyDescent="0.35">
      <c r="C3041" s="32"/>
      <c r="F3041" s="32"/>
      <c r="G3041">
        <f>COUNTIFS('Audit Raw data'!J:J,A:A,'Audit Raw data'!E:E,F:F)</f>
        <v>0</v>
      </c>
      <c r="H3041" s="42" t="str">
        <f>IFERROR(SUMIFS('Audit Raw data'!BZ:BZ,'Audit Raw data'!J:J,A:A,'Audit Raw data'!E:E,F:F)/G3041,"-")</f>
        <v>-</v>
      </c>
      <c r="I3041">
        <f>COUNTIFS('Audit Raw data'!AM:AM,"Yes",'Audit Raw data'!J:J,A:A,'Audit Raw data'!E:E,'Day wise agent'!F:F)</f>
        <v>0</v>
      </c>
      <c r="J3041">
        <f>COUNTIFS('Audit Raw data'!AM:AM,"NO",'Audit Raw data'!J:J,A:A,'Audit Raw data'!E:E,'Day wise agent'!F:F)</f>
        <v>0</v>
      </c>
      <c r="K3041" s="12" t="str">
        <f t="shared" si="47"/>
        <v xml:space="preserve"> </v>
      </c>
    </row>
    <row r="3042" spans="3:11" x14ac:dyDescent="0.35">
      <c r="C3042" s="32"/>
      <c r="F3042" s="32"/>
      <c r="G3042">
        <f>COUNTIFS('Audit Raw data'!J:J,A:A,'Audit Raw data'!E:E,F:F)</f>
        <v>0</v>
      </c>
      <c r="H3042" s="42" t="str">
        <f>IFERROR(SUMIFS('Audit Raw data'!BZ:BZ,'Audit Raw data'!J:J,A:A,'Audit Raw data'!E:E,F:F)/G3042,"-")</f>
        <v>-</v>
      </c>
      <c r="I3042">
        <f>COUNTIFS('Audit Raw data'!AM:AM,"Yes",'Audit Raw data'!J:J,A:A,'Audit Raw data'!E:E,'Day wise agent'!F:F)</f>
        <v>0</v>
      </c>
      <c r="J3042">
        <f>COUNTIFS('Audit Raw data'!AM:AM,"NO",'Audit Raw data'!J:J,A:A,'Audit Raw data'!E:E,'Day wise agent'!F:F)</f>
        <v>0</v>
      </c>
      <c r="K3042" s="12" t="str">
        <f t="shared" si="47"/>
        <v xml:space="preserve"> </v>
      </c>
    </row>
    <row r="3043" spans="3:11" x14ac:dyDescent="0.35">
      <c r="C3043" s="32"/>
      <c r="F3043" s="32"/>
      <c r="G3043">
        <f>COUNTIFS('Audit Raw data'!J:J,A:A,'Audit Raw data'!E:E,F:F)</f>
        <v>0</v>
      </c>
      <c r="H3043" s="42" t="str">
        <f>IFERROR(SUMIFS('Audit Raw data'!BZ:BZ,'Audit Raw data'!J:J,A:A,'Audit Raw data'!E:E,F:F)/G3043,"-")</f>
        <v>-</v>
      </c>
      <c r="I3043">
        <f>COUNTIFS('Audit Raw data'!AM:AM,"Yes",'Audit Raw data'!J:J,A:A,'Audit Raw data'!E:E,'Day wise agent'!F:F)</f>
        <v>0</v>
      </c>
      <c r="J3043">
        <f>COUNTIFS('Audit Raw data'!AM:AM,"NO",'Audit Raw data'!J:J,A:A,'Audit Raw data'!E:E,'Day wise agent'!F:F)</f>
        <v>0</v>
      </c>
      <c r="K3043" s="12" t="str">
        <f t="shared" si="47"/>
        <v xml:space="preserve"> </v>
      </c>
    </row>
    <row r="3044" spans="3:11" x14ac:dyDescent="0.35">
      <c r="C3044" s="32"/>
      <c r="F3044" s="32"/>
      <c r="G3044">
        <f>COUNTIFS('Audit Raw data'!J:J,A:A,'Audit Raw data'!E:E,F:F)</f>
        <v>0</v>
      </c>
      <c r="H3044" s="42" t="str">
        <f>IFERROR(SUMIFS('Audit Raw data'!BZ:BZ,'Audit Raw data'!J:J,A:A,'Audit Raw data'!E:E,F:F)/G3044,"-")</f>
        <v>-</v>
      </c>
      <c r="I3044">
        <f>COUNTIFS('Audit Raw data'!AM:AM,"Yes",'Audit Raw data'!J:J,A:A,'Audit Raw data'!E:E,'Day wise agent'!F:F)</f>
        <v>0</v>
      </c>
      <c r="J3044">
        <f>COUNTIFS('Audit Raw data'!AM:AM,"NO",'Audit Raw data'!J:J,A:A,'Audit Raw data'!E:E,'Day wise agent'!F:F)</f>
        <v>0</v>
      </c>
      <c r="K3044" s="12" t="str">
        <f t="shared" si="47"/>
        <v xml:space="preserve"> </v>
      </c>
    </row>
    <row r="3045" spans="3:11" x14ac:dyDescent="0.35">
      <c r="C3045" s="32"/>
      <c r="F3045" s="32"/>
      <c r="G3045">
        <f>COUNTIFS('Audit Raw data'!J:J,A:A,'Audit Raw data'!E:E,F:F)</f>
        <v>0</v>
      </c>
      <c r="H3045" s="42" t="str">
        <f>IFERROR(SUMIFS('Audit Raw data'!BZ:BZ,'Audit Raw data'!J:J,A:A,'Audit Raw data'!E:E,F:F)/G3045,"-")</f>
        <v>-</v>
      </c>
      <c r="I3045">
        <f>COUNTIFS('Audit Raw data'!AM:AM,"Yes",'Audit Raw data'!J:J,A:A,'Audit Raw data'!E:E,'Day wise agent'!F:F)</f>
        <v>0</v>
      </c>
      <c r="J3045">
        <f>COUNTIFS('Audit Raw data'!AM:AM,"NO",'Audit Raw data'!J:J,A:A,'Audit Raw data'!E:E,'Day wise agent'!F:F)</f>
        <v>0</v>
      </c>
      <c r="K3045" s="12" t="str">
        <f t="shared" si="47"/>
        <v xml:space="preserve"> </v>
      </c>
    </row>
    <row r="3046" spans="3:11" x14ac:dyDescent="0.35">
      <c r="C3046" s="32"/>
      <c r="F3046" s="32"/>
      <c r="G3046">
        <f>COUNTIFS('Audit Raw data'!J:J,A:A,'Audit Raw data'!E:E,F:F)</f>
        <v>0</v>
      </c>
      <c r="H3046" s="42" t="str">
        <f>IFERROR(SUMIFS('Audit Raw data'!BZ:BZ,'Audit Raw data'!J:J,A:A,'Audit Raw data'!E:E,F:F)/G3046,"-")</f>
        <v>-</v>
      </c>
      <c r="I3046">
        <f>COUNTIFS('Audit Raw data'!AM:AM,"Yes",'Audit Raw data'!J:J,A:A,'Audit Raw data'!E:E,'Day wise agent'!F:F)</f>
        <v>0</v>
      </c>
      <c r="J3046">
        <f>COUNTIFS('Audit Raw data'!AM:AM,"NO",'Audit Raw data'!J:J,A:A,'Audit Raw data'!E:E,'Day wise agent'!F:F)</f>
        <v>0</v>
      </c>
      <c r="K3046" s="12" t="str">
        <f t="shared" si="47"/>
        <v xml:space="preserve"> </v>
      </c>
    </row>
    <row r="3047" spans="3:11" x14ac:dyDescent="0.35">
      <c r="C3047" s="32"/>
      <c r="F3047" s="32"/>
      <c r="G3047">
        <f>COUNTIFS('Audit Raw data'!J:J,A:A,'Audit Raw data'!E:E,F:F)</f>
        <v>0</v>
      </c>
      <c r="H3047" s="42" t="str">
        <f>IFERROR(SUMIFS('Audit Raw data'!BZ:BZ,'Audit Raw data'!J:J,A:A,'Audit Raw data'!E:E,F:F)/G3047,"-")</f>
        <v>-</v>
      </c>
      <c r="I3047">
        <f>COUNTIFS('Audit Raw data'!AM:AM,"Yes",'Audit Raw data'!J:J,A:A,'Audit Raw data'!E:E,'Day wise agent'!F:F)</f>
        <v>0</v>
      </c>
      <c r="J3047">
        <f>COUNTIFS('Audit Raw data'!AM:AM,"NO",'Audit Raw data'!J:J,A:A,'Audit Raw data'!E:E,'Day wise agent'!F:F)</f>
        <v>0</v>
      </c>
      <c r="K3047" s="12" t="str">
        <f t="shared" si="47"/>
        <v xml:space="preserve"> </v>
      </c>
    </row>
    <row r="3048" spans="3:11" x14ac:dyDescent="0.35">
      <c r="C3048" s="32"/>
      <c r="F3048" s="32"/>
      <c r="G3048">
        <f>COUNTIFS('Audit Raw data'!J:J,A:A,'Audit Raw data'!E:E,F:F)</f>
        <v>0</v>
      </c>
      <c r="H3048" s="42" t="str">
        <f>IFERROR(SUMIFS('Audit Raw data'!BZ:BZ,'Audit Raw data'!J:J,A:A,'Audit Raw data'!E:E,F:F)/G3048,"-")</f>
        <v>-</v>
      </c>
      <c r="I3048">
        <f>COUNTIFS('Audit Raw data'!AM:AM,"Yes",'Audit Raw data'!J:J,A:A,'Audit Raw data'!E:E,'Day wise agent'!F:F)</f>
        <v>0</v>
      </c>
      <c r="J3048">
        <f>COUNTIFS('Audit Raw data'!AM:AM,"NO",'Audit Raw data'!J:J,A:A,'Audit Raw data'!E:E,'Day wise agent'!F:F)</f>
        <v>0</v>
      </c>
      <c r="K3048" s="12" t="str">
        <f t="shared" si="47"/>
        <v xml:space="preserve"> </v>
      </c>
    </row>
    <row r="3049" spans="3:11" x14ac:dyDescent="0.35">
      <c r="C3049" s="32"/>
      <c r="F3049" s="32"/>
      <c r="G3049">
        <f>COUNTIFS('Audit Raw data'!J:J,A:A,'Audit Raw data'!E:E,F:F)</f>
        <v>0</v>
      </c>
      <c r="H3049" s="42" t="str">
        <f>IFERROR(SUMIFS('Audit Raw data'!BZ:BZ,'Audit Raw data'!J:J,A:A,'Audit Raw data'!E:E,F:F)/G3049,"-")</f>
        <v>-</v>
      </c>
      <c r="I3049">
        <f>COUNTIFS('Audit Raw data'!AM:AM,"Yes",'Audit Raw data'!J:J,A:A,'Audit Raw data'!E:E,'Day wise agent'!F:F)</f>
        <v>0</v>
      </c>
      <c r="J3049">
        <f>COUNTIFS('Audit Raw data'!AM:AM,"NO",'Audit Raw data'!J:J,A:A,'Audit Raw data'!E:E,'Day wise agent'!F:F)</f>
        <v>0</v>
      </c>
      <c r="K3049" s="12" t="str">
        <f t="shared" si="47"/>
        <v xml:space="preserve"> </v>
      </c>
    </row>
    <row r="3050" spans="3:11" x14ac:dyDescent="0.35">
      <c r="C3050" s="32"/>
      <c r="F3050" s="32"/>
      <c r="G3050">
        <f>COUNTIFS('Audit Raw data'!J:J,A:A,'Audit Raw data'!E:E,F:F)</f>
        <v>0</v>
      </c>
      <c r="H3050" s="42" t="str">
        <f>IFERROR(SUMIFS('Audit Raw data'!BZ:BZ,'Audit Raw data'!J:J,A:A,'Audit Raw data'!E:E,F:F)/G3050,"-")</f>
        <v>-</v>
      </c>
      <c r="I3050">
        <f>COUNTIFS('Audit Raw data'!AM:AM,"Yes",'Audit Raw data'!J:J,A:A,'Audit Raw data'!E:E,'Day wise agent'!F:F)</f>
        <v>0</v>
      </c>
      <c r="J3050">
        <f>COUNTIFS('Audit Raw data'!AM:AM,"NO",'Audit Raw data'!J:J,A:A,'Audit Raw data'!E:E,'Day wise agent'!F:F)</f>
        <v>0</v>
      </c>
      <c r="K3050" s="12" t="str">
        <f t="shared" si="47"/>
        <v xml:space="preserve"> </v>
      </c>
    </row>
    <row r="3051" spans="3:11" x14ac:dyDescent="0.35">
      <c r="C3051" s="32"/>
      <c r="F3051" s="32"/>
      <c r="G3051">
        <f>COUNTIFS('Audit Raw data'!J:J,A:A,'Audit Raw data'!E:E,F:F)</f>
        <v>0</v>
      </c>
      <c r="H3051" s="42" t="str">
        <f>IFERROR(SUMIFS('Audit Raw data'!BZ:BZ,'Audit Raw data'!J:J,A:A,'Audit Raw data'!E:E,F:F)/G3051,"-")</f>
        <v>-</v>
      </c>
      <c r="I3051">
        <f>COUNTIFS('Audit Raw data'!AM:AM,"Yes",'Audit Raw data'!J:J,A:A,'Audit Raw data'!E:E,'Day wise agent'!F:F)</f>
        <v>0</v>
      </c>
      <c r="J3051">
        <f>COUNTIFS('Audit Raw data'!AM:AM,"NO",'Audit Raw data'!J:J,A:A,'Audit Raw data'!E:E,'Day wise agent'!F:F)</f>
        <v>0</v>
      </c>
      <c r="K3051" s="12" t="str">
        <f t="shared" si="47"/>
        <v xml:space="preserve"> </v>
      </c>
    </row>
    <row r="3052" spans="3:11" x14ac:dyDescent="0.35">
      <c r="C3052" s="32"/>
      <c r="F3052" s="32"/>
      <c r="G3052">
        <f>COUNTIFS('Audit Raw data'!J:J,A:A,'Audit Raw data'!E:E,F:F)</f>
        <v>0</v>
      </c>
      <c r="H3052" s="42" t="str">
        <f>IFERROR(SUMIFS('Audit Raw data'!BZ:BZ,'Audit Raw data'!J:J,A:A,'Audit Raw data'!E:E,F:F)/G3052,"-")</f>
        <v>-</v>
      </c>
      <c r="I3052">
        <f>COUNTIFS('Audit Raw data'!AM:AM,"Yes",'Audit Raw data'!J:J,A:A,'Audit Raw data'!E:E,'Day wise agent'!F:F)</f>
        <v>0</v>
      </c>
      <c r="J3052">
        <f>COUNTIFS('Audit Raw data'!AM:AM,"NO",'Audit Raw data'!J:J,A:A,'Audit Raw data'!E:E,'Day wise agent'!F:F)</f>
        <v>0</v>
      </c>
      <c r="K3052" s="12" t="str">
        <f t="shared" si="47"/>
        <v xml:space="preserve"> </v>
      </c>
    </row>
    <row r="3053" spans="3:11" x14ac:dyDescent="0.35">
      <c r="C3053" s="32"/>
      <c r="F3053" s="32"/>
      <c r="G3053">
        <f>COUNTIFS('Audit Raw data'!J:J,A:A,'Audit Raw data'!E:E,F:F)</f>
        <v>0</v>
      </c>
      <c r="H3053" s="42" t="str">
        <f>IFERROR(SUMIFS('Audit Raw data'!BZ:BZ,'Audit Raw data'!J:J,A:A,'Audit Raw data'!E:E,F:F)/G3053,"-")</f>
        <v>-</v>
      </c>
      <c r="I3053">
        <f>COUNTIFS('Audit Raw data'!AM:AM,"Yes",'Audit Raw data'!J:J,A:A,'Audit Raw data'!E:E,'Day wise agent'!F:F)</f>
        <v>0</v>
      </c>
      <c r="J3053">
        <f>COUNTIFS('Audit Raw data'!AM:AM,"NO",'Audit Raw data'!J:J,A:A,'Audit Raw data'!E:E,'Day wise agent'!F:F)</f>
        <v>0</v>
      </c>
      <c r="K3053" s="12" t="str">
        <f t="shared" si="47"/>
        <v xml:space="preserve"> </v>
      </c>
    </row>
    <row r="3054" spans="3:11" x14ac:dyDescent="0.35">
      <c r="C3054" s="32"/>
      <c r="F3054" s="32"/>
      <c r="G3054">
        <f>COUNTIFS('Audit Raw data'!J:J,A:A,'Audit Raw data'!E:E,F:F)</f>
        <v>0</v>
      </c>
      <c r="H3054" s="42" t="str">
        <f>IFERROR(SUMIFS('Audit Raw data'!BZ:BZ,'Audit Raw data'!J:J,A:A,'Audit Raw data'!E:E,F:F)/G3054,"-")</f>
        <v>-</v>
      </c>
      <c r="I3054">
        <f>COUNTIFS('Audit Raw data'!AM:AM,"Yes",'Audit Raw data'!J:J,A:A,'Audit Raw data'!E:E,'Day wise agent'!F:F)</f>
        <v>0</v>
      </c>
      <c r="J3054">
        <f>COUNTIFS('Audit Raw data'!AM:AM,"NO",'Audit Raw data'!J:J,A:A,'Audit Raw data'!E:E,'Day wise agent'!F:F)</f>
        <v>0</v>
      </c>
      <c r="K3054" s="12" t="str">
        <f t="shared" si="47"/>
        <v xml:space="preserve"> </v>
      </c>
    </row>
    <row r="3055" spans="3:11" x14ac:dyDescent="0.35">
      <c r="C3055" s="32"/>
      <c r="F3055" s="32"/>
      <c r="G3055">
        <f>COUNTIFS('Audit Raw data'!J:J,A:A,'Audit Raw data'!E:E,F:F)</f>
        <v>0</v>
      </c>
      <c r="H3055" s="42" t="str">
        <f>IFERROR(SUMIFS('Audit Raw data'!BZ:BZ,'Audit Raw data'!J:J,A:A,'Audit Raw data'!E:E,F:F)/G3055,"-")</f>
        <v>-</v>
      </c>
      <c r="I3055">
        <f>COUNTIFS('Audit Raw data'!AM:AM,"Yes",'Audit Raw data'!J:J,A:A,'Audit Raw data'!E:E,'Day wise agent'!F:F)</f>
        <v>0</v>
      </c>
      <c r="J3055">
        <f>COUNTIFS('Audit Raw data'!AM:AM,"NO",'Audit Raw data'!J:J,A:A,'Audit Raw data'!E:E,'Day wise agent'!F:F)</f>
        <v>0</v>
      </c>
      <c r="K3055" s="12" t="str">
        <f t="shared" si="47"/>
        <v xml:space="preserve"> </v>
      </c>
    </row>
    <row r="3056" spans="3:11" x14ac:dyDescent="0.35">
      <c r="C3056" s="32"/>
      <c r="F3056" s="32"/>
      <c r="G3056">
        <f>COUNTIFS('Audit Raw data'!J:J,A:A,'Audit Raw data'!E:E,F:F)</f>
        <v>0</v>
      </c>
      <c r="H3056" s="42" t="str">
        <f>IFERROR(SUMIFS('Audit Raw data'!BZ:BZ,'Audit Raw data'!J:J,A:A,'Audit Raw data'!E:E,F:F)/G3056,"-")</f>
        <v>-</v>
      </c>
      <c r="I3056">
        <f>COUNTIFS('Audit Raw data'!AM:AM,"Yes",'Audit Raw data'!J:J,A:A,'Audit Raw data'!E:E,'Day wise agent'!F:F)</f>
        <v>0</v>
      </c>
      <c r="J3056">
        <f>COUNTIFS('Audit Raw data'!AM:AM,"NO",'Audit Raw data'!J:J,A:A,'Audit Raw data'!E:E,'Day wise agent'!F:F)</f>
        <v>0</v>
      </c>
      <c r="K3056" s="12" t="str">
        <f t="shared" si="47"/>
        <v xml:space="preserve"> </v>
      </c>
    </row>
    <row r="3057" spans="3:11" x14ac:dyDescent="0.35">
      <c r="C3057" s="32"/>
      <c r="F3057" s="32"/>
      <c r="G3057">
        <f>COUNTIFS('Audit Raw data'!J:J,A:A,'Audit Raw data'!E:E,F:F)</f>
        <v>0</v>
      </c>
      <c r="H3057" s="42" t="str">
        <f>IFERROR(SUMIFS('Audit Raw data'!BZ:BZ,'Audit Raw data'!J:J,A:A,'Audit Raw data'!E:E,F:F)/G3057,"-")</f>
        <v>-</v>
      </c>
      <c r="I3057">
        <f>COUNTIFS('Audit Raw data'!AM:AM,"Yes",'Audit Raw data'!J:J,A:A,'Audit Raw data'!E:E,'Day wise agent'!F:F)</f>
        <v>0</v>
      </c>
      <c r="J3057">
        <f>COUNTIFS('Audit Raw data'!AM:AM,"NO",'Audit Raw data'!J:J,A:A,'Audit Raw data'!E:E,'Day wise agent'!F:F)</f>
        <v>0</v>
      </c>
      <c r="K3057" s="12" t="str">
        <f t="shared" si="47"/>
        <v xml:space="preserve"> </v>
      </c>
    </row>
    <row r="3058" spans="3:11" x14ac:dyDescent="0.35">
      <c r="C3058" s="32"/>
      <c r="F3058" s="32"/>
      <c r="G3058">
        <f>COUNTIFS('Audit Raw data'!J:J,A:A,'Audit Raw data'!E:E,F:F)</f>
        <v>0</v>
      </c>
      <c r="H3058" s="42" t="str">
        <f>IFERROR(SUMIFS('Audit Raw data'!BZ:BZ,'Audit Raw data'!J:J,A:A,'Audit Raw data'!E:E,F:F)/G3058,"-")</f>
        <v>-</v>
      </c>
      <c r="I3058">
        <f>COUNTIFS('Audit Raw data'!AM:AM,"Yes",'Audit Raw data'!J:J,A:A,'Audit Raw data'!E:E,'Day wise agent'!F:F)</f>
        <v>0</v>
      </c>
      <c r="J3058">
        <f>COUNTIFS('Audit Raw data'!AM:AM,"NO",'Audit Raw data'!J:J,A:A,'Audit Raw data'!E:E,'Day wise agent'!F:F)</f>
        <v>0</v>
      </c>
      <c r="K3058" s="12" t="str">
        <f t="shared" si="47"/>
        <v xml:space="preserve"> </v>
      </c>
    </row>
    <row r="3059" spans="3:11" x14ac:dyDescent="0.35">
      <c r="C3059" s="32"/>
      <c r="F3059" s="32"/>
      <c r="G3059">
        <f>COUNTIFS('Audit Raw data'!J:J,A:A,'Audit Raw data'!E:E,F:F)</f>
        <v>0</v>
      </c>
      <c r="H3059" s="42" t="str">
        <f>IFERROR(SUMIFS('Audit Raw data'!BZ:BZ,'Audit Raw data'!J:J,A:A,'Audit Raw data'!E:E,F:F)/G3059,"-")</f>
        <v>-</v>
      </c>
      <c r="I3059">
        <f>COUNTIFS('Audit Raw data'!AM:AM,"Yes",'Audit Raw data'!J:J,A:A,'Audit Raw data'!E:E,'Day wise agent'!F:F)</f>
        <v>0</v>
      </c>
      <c r="J3059">
        <f>COUNTIFS('Audit Raw data'!AM:AM,"NO",'Audit Raw data'!J:J,A:A,'Audit Raw data'!E:E,'Day wise agent'!F:F)</f>
        <v>0</v>
      </c>
      <c r="K3059" s="12" t="str">
        <f t="shared" si="47"/>
        <v xml:space="preserve"> </v>
      </c>
    </row>
    <row r="3060" spans="3:11" x14ac:dyDescent="0.35">
      <c r="C3060" s="32"/>
      <c r="F3060" s="32"/>
      <c r="G3060">
        <f>COUNTIFS('Audit Raw data'!J:J,A:A,'Audit Raw data'!E:E,F:F)</f>
        <v>0</v>
      </c>
      <c r="H3060" s="42" t="str">
        <f>IFERROR(SUMIFS('Audit Raw data'!BZ:BZ,'Audit Raw data'!J:J,A:A,'Audit Raw data'!E:E,F:F)/G3060,"-")</f>
        <v>-</v>
      </c>
      <c r="I3060">
        <f>COUNTIFS('Audit Raw data'!AM:AM,"Yes",'Audit Raw data'!J:J,A:A,'Audit Raw data'!E:E,'Day wise agent'!F:F)</f>
        <v>0</v>
      </c>
      <c r="J3060">
        <f>COUNTIFS('Audit Raw data'!AM:AM,"NO",'Audit Raw data'!J:J,A:A,'Audit Raw data'!E:E,'Day wise agent'!F:F)</f>
        <v>0</v>
      </c>
      <c r="K3060" s="12" t="str">
        <f t="shared" si="47"/>
        <v xml:space="preserve"> </v>
      </c>
    </row>
    <row r="3061" spans="3:11" x14ac:dyDescent="0.35">
      <c r="C3061" s="32"/>
      <c r="F3061" s="32"/>
      <c r="G3061">
        <f>COUNTIFS('Audit Raw data'!J:J,A:A,'Audit Raw data'!E:E,F:F)</f>
        <v>0</v>
      </c>
      <c r="H3061" s="42" t="str">
        <f>IFERROR(SUMIFS('Audit Raw data'!BZ:BZ,'Audit Raw data'!J:J,A:A,'Audit Raw data'!E:E,F:F)/G3061,"-")</f>
        <v>-</v>
      </c>
      <c r="I3061">
        <f>COUNTIFS('Audit Raw data'!AM:AM,"Yes",'Audit Raw data'!J:J,A:A,'Audit Raw data'!E:E,'Day wise agent'!F:F)</f>
        <v>0</v>
      </c>
      <c r="J3061">
        <f>COUNTIFS('Audit Raw data'!AM:AM,"NO",'Audit Raw data'!J:J,A:A,'Audit Raw data'!E:E,'Day wise agent'!F:F)</f>
        <v>0</v>
      </c>
      <c r="K3061" s="12" t="str">
        <f t="shared" si="47"/>
        <v xml:space="preserve"> </v>
      </c>
    </row>
    <row r="3062" spans="3:11" x14ac:dyDescent="0.35">
      <c r="C3062" s="32"/>
      <c r="F3062" s="32"/>
      <c r="G3062">
        <f>COUNTIFS('Audit Raw data'!J:J,A:A,'Audit Raw data'!E:E,F:F)</f>
        <v>0</v>
      </c>
      <c r="H3062" s="42" t="str">
        <f>IFERROR(SUMIFS('Audit Raw data'!BZ:BZ,'Audit Raw data'!J:J,A:A,'Audit Raw data'!E:E,F:F)/G3062,"-")</f>
        <v>-</v>
      </c>
      <c r="I3062">
        <f>COUNTIFS('Audit Raw data'!AM:AM,"Yes",'Audit Raw data'!J:J,A:A,'Audit Raw data'!E:E,'Day wise agent'!F:F)</f>
        <v>0</v>
      </c>
      <c r="J3062">
        <f>COUNTIFS('Audit Raw data'!AM:AM,"NO",'Audit Raw data'!J:J,A:A,'Audit Raw data'!E:E,'Day wise agent'!F:F)</f>
        <v>0</v>
      </c>
      <c r="K3062" s="12" t="str">
        <f t="shared" si="47"/>
        <v xml:space="preserve"> </v>
      </c>
    </row>
    <row r="3063" spans="3:11" x14ac:dyDescent="0.35">
      <c r="C3063" s="32"/>
      <c r="F3063" s="32"/>
      <c r="G3063">
        <f>COUNTIFS('Audit Raw data'!J:J,A:A,'Audit Raw data'!E:E,F:F)</f>
        <v>0</v>
      </c>
      <c r="H3063" s="42" t="str">
        <f>IFERROR(SUMIFS('Audit Raw data'!BZ:BZ,'Audit Raw data'!J:J,A:A,'Audit Raw data'!E:E,F:F)/G3063,"-")</f>
        <v>-</v>
      </c>
      <c r="I3063">
        <f>COUNTIFS('Audit Raw data'!AM:AM,"Yes",'Audit Raw data'!J:J,A:A,'Audit Raw data'!E:E,'Day wise agent'!F:F)</f>
        <v>0</v>
      </c>
      <c r="J3063">
        <f>COUNTIFS('Audit Raw data'!AM:AM,"NO",'Audit Raw data'!J:J,A:A,'Audit Raw data'!E:E,'Day wise agent'!F:F)</f>
        <v>0</v>
      </c>
      <c r="K3063" s="12" t="str">
        <f t="shared" si="47"/>
        <v xml:space="preserve"> </v>
      </c>
    </row>
    <row r="3064" spans="3:11" x14ac:dyDescent="0.35">
      <c r="C3064" s="32"/>
      <c r="F3064" s="32"/>
      <c r="G3064">
        <f>COUNTIFS('Audit Raw data'!J:J,A:A,'Audit Raw data'!E:E,F:F)</f>
        <v>0</v>
      </c>
      <c r="H3064" s="42" t="str">
        <f>IFERROR(SUMIFS('Audit Raw data'!BZ:BZ,'Audit Raw data'!J:J,A:A,'Audit Raw data'!E:E,F:F)/G3064,"-")</f>
        <v>-</v>
      </c>
      <c r="I3064">
        <f>COUNTIFS('Audit Raw data'!AM:AM,"Yes",'Audit Raw data'!J:J,A:A,'Audit Raw data'!E:E,'Day wise agent'!F:F)</f>
        <v>0</v>
      </c>
      <c r="J3064">
        <f>COUNTIFS('Audit Raw data'!AM:AM,"NO",'Audit Raw data'!J:J,A:A,'Audit Raw data'!E:E,'Day wise agent'!F:F)</f>
        <v>0</v>
      </c>
      <c r="K3064" s="12" t="str">
        <f t="shared" si="47"/>
        <v xml:space="preserve"> </v>
      </c>
    </row>
    <row r="3065" spans="3:11" x14ac:dyDescent="0.35">
      <c r="C3065" s="32"/>
      <c r="F3065" s="32"/>
      <c r="G3065">
        <f>COUNTIFS('Audit Raw data'!J:J,A:A,'Audit Raw data'!E:E,F:F)</f>
        <v>0</v>
      </c>
      <c r="H3065" s="42" t="str">
        <f>IFERROR(SUMIFS('Audit Raw data'!BZ:BZ,'Audit Raw data'!J:J,A:A,'Audit Raw data'!E:E,F:F)/G3065,"-")</f>
        <v>-</v>
      </c>
      <c r="I3065">
        <f>COUNTIFS('Audit Raw data'!AM:AM,"Yes",'Audit Raw data'!J:J,A:A,'Audit Raw data'!E:E,'Day wise agent'!F:F)</f>
        <v>0</v>
      </c>
      <c r="J3065">
        <f>COUNTIFS('Audit Raw data'!AM:AM,"NO",'Audit Raw data'!J:J,A:A,'Audit Raw data'!E:E,'Day wise agent'!F:F)</f>
        <v>0</v>
      </c>
      <c r="K3065" s="12" t="str">
        <f t="shared" si="47"/>
        <v xml:space="preserve"> </v>
      </c>
    </row>
    <row r="3066" spans="3:11" x14ac:dyDescent="0.35">
      <c r="C3066" s="32"/>
      <c r="F3066" s="32"/>
      <c r="G3066">
        <f>COUNTIFS('Audit Raw data'!J:J,A:A,'Audit Raw data'!E:E,F:F)</f>
        <v>0</v>
      </c>
      <c r="H3066" s="42" t="str">
        <f>IFERROR(SUMIFS('Audit Raw data'!BZ:BZ,'Audit Raw data'!J:J,A:A,'Audit Raw data'!E:E,F:F)/G3066,"-")</f>
        <v>-</v>
      </c>
      <c r="I3066">
        <f>COUNTIFS('Audit Raw data'!AM:AM,"Yes",'Audit Raw data'!J:J,A:A,'Audit Raw data'!E:E,'Day wise agent'!F:F)</f>
        <v>0</v>
      </c>
      <c r="J3066">
        <f>COUNTIFS('Audit Raw data'!AM:AM,"NO",'Audit Raw data'!J:J,A:A,'Audit Raw data'!E:E,'Day wise agent'!F:F)</f>
        <v>0</v>
      </c>
      <c r="K3066" s="12" t="str">
        <f t="shared" si="47"/>
        <v xml:space="preserve"> </v>
      </c>
    </row>
    <row r="3067" spans="3:11" x14ac:dyDescent="0.35">
      <c r="C3067" s="32"/>
      <c r="F3067" s="32"/>
      <c r="G3067">
        <f>COUNTIFS('Audit Raw data'!J:J,A:A,'Audit Raw data'!E:E,F:F)</f>
        <v>0</v>
      </c>
      <c r="H3067" s="42" t="str">
        <f>IFERROR(SUMIFS('Audit Raw data'!BZ:BZ,'Audit Raw data'!J:J,A:A,'Audit Raw data'!E:E,F:F)/G3067,"-")</f>
        <v>-</v>
      </c>
      <c r="I3067">
        <f>COUNTIFS('Audit Raw data'!AM:AM,"Yes",'Audit Raw data'!J:J,A:A,'Audit Raw data'!E:E,'Day wise agent'!F:F)</f>
        <v>0</v>
      </c>
      <c r="J3067">
        <f>COUNTIFS('Audit Raw data'!AM:AM,"NO",'Audit Raw data'!J:J,A:A,'Audit Raw data'!E:E,'Day wise agent'!F:F)</f>
        <v>0</v>
      </c>
      <c r="K3067" s="12" t="str">
        <f t="shared" si="47"/>
        <v xml:space="preserve"> </v>
      </c>
    </row>
    <row r="3068" spans="3:11" x14ac:dyDescent="0.35">
      <c r="C3068" s="32"/>
      <c r="F3068" s="32"/>
      <c r="G3068">
        <f>COUNTIFS('Audit Raw data'!J:J,A:A,'Audit Raw data'!E:E,F:F)</f>
        <v>0</v>
      </c>
      <c r="H3068" s="42" t="str">
        <f>IFERROR(SUMIFS('Audit Raw data'!BZ:BZ,'Audit Raw data'!J:J,A:A,'Audit Raw data'!E:E,F:F)/G3068,"-")</f>
        <v>-</v>
      </c>
      <c r="I3068">
        <f>COUNTIFS('Audit Raw data'!AM:AM,"Yes",'Audit Raw data'!J:J,A:A,'Audit Raw data'!E:E,'Day wise agent'!F:F)</f>
        <v>0</v>
      </c>
      <c r="J3068">
        <f>COUNTIFS('Audit Raw data'!AM:AM,"NO",'Audit Raw data'!J:J,A:A,'Audit Raw data'!E:E,'Day wise agent'!F:F)</f>
        <v>0</v>
      </c>
      <c r="K3068" s="12" t="str">
        <f t="shared" si="47"/>
        <v xml:space="preserve"> </v>
      </c>
    </row>
    <row r="3069" spans="3:11" x14ac:dyDescent="0.35">
      <c r="C3069" s="32"/>
      <c r="F3069" s="32"/>
      <c r="G3069">
        <f>COUNTIFS('Audit Raw data'!J:J,A:A,'Audit Raw data'!E:E,F:F)</f>
        <v>0</v>
      </c>
      <c r="H3069" s="42" t="str">
        <f>IFERROR(SUMIFS('Audit Raw data'!BZ:BZ,'Audit Raw data'!J:J,A:A,'Audit Raw data'!E:E,F:F)/G3069,"-")</f>
        <v>-</v>
      </c>
      <c r="I3069">
        <f>COUNTIFS('Audit Raw data'!AM:AM,"Yes",'Audit Raw data'!J:J,A:A,'Audit Raw data'!E:E,'Day wise agent'!F:F)</f>
        <v>0</v>
      </c>
      <c r="J3069">
        <f>COUNTIFS('Audit Raw data'!AM:AM,"NO",'Audit Raw data'!J:J,A:A,'Audit Raw data'!E:E,'Day wise agent'!F:F)</f>
        <v>0</v>
      </c>
      <c r="K3069" s="12" t="str">
        <f t="shared" si="47"/>
        <v xml:space="preserve"> </v>
      </c>
    </row>
    <row r="3070" spans="3:11" x14ac:dyDescent="0.35">
      <c r="C3070" s="32"/>
      <c r="F3070" s="32"/>
      <c r="G3070">
        <f>COUNTIFS('Audit Raw data'!J:J,A:A,'Audit Raw data'!E:E,F:F)</f>
        <v>0</v>
      </c>
      <c r="H3070" s="42" t="str">
        <f>IFERROR(SUMIFS('Audit Raw data'!BZ:BZ,'Audit Raw data'!J:J,A:A,'Audit Raw data'!E:E,F:F)/G3070,"-")</f>
        <v>-</v>
      </c>
      <c r="I3070">
        <f>COUNTIFS('Audit Raw data'!AM:AM,"Yes",'Audit Raw data'!J:J,A:A,'Audit Raw data'!E:E,'Day wise agent'!F:F)</f>
        <v>0</v>
      </c>
      <c r="J3070">
        <f>COUNTIFS('Audit Raw data'!AM:AM,"NO",'Audit Raw data'!J:J,A:A,'Audit Raw data'!E:E,'Day wise agent'!F:F)</f>
        <v>0</v>
      </c>
      <c r="K3070" s="12" t="str">
        <f t="shared" si="47"/>
        <v xml:space="preserve"> </v>
      </c>
    </row>
    <row r="3071" spans="3:11" x14ac:dyDescent="0.35">
      <c r="C3071" s="32"/>
      <c r="F3071" s="32"/>
      <c r="G3071">
        <f>COUNTIFS('Audit Raw data'!J:J,A:A,'Audit Raw data'!E:E,F:F)</f>
        <v>0</v>
      </c>
      <c r="H3071" s="42" t="str">
        <f>IFERROR(SUMIFS('Audit Raw data'!BZ:BZ,'Audit Raw data'!J:J,A:A,'Audit Raw data'!E:E,F:F)/G3071,"-")</f>
        <v>-</v>
      </c>
      <c r="I3071">
        <f>COUNTIFS('Audit Raw data'!AM:AM,"Yes",'Audit Raw data'!J:J,A:A,'Audit Raw data'!E:E,'Day wise agent'!F:F)</f>
        <v>0</v>
      </c>
      <c r="J3071">
        <f>COUNTIFS('Audit Raw data'!AM:AM,"NO",'Audit Raw data'!J:J,A:A,'Audit Raw data'!E:E,'Day wise agent'!F:F)</f>
        <v>0</v>
      </c>
      <c r="K3071" s="12" t="str">
        <f t="shared" si="47"/>
        <v xml:space="preserve"> </v>
      </c>
    </row>
    <row r="3072" spans="3:11" x14ac:dyDescent="0.35">
      <c r="C3072" s="32"/>
      <c r="F3072" s="32"/>
      <c r="G3072">
        <f>COUNTIFS('Audit Raw data'!J:J,A:A,'Audit Raw data'!E:E,F:F)</f>
        <v>0</v>
      </c>
      <c r="H3072" s="42" t="str">
        <f>IFERROR(SUMIFS('Audit Raw data'!BZ:BZ,'Audit Raw data'!J:J,A:A,'Audit Raw data'!E:E,F:F)/G3072,"-")</f>
        <v>-</v>
      </c>
      <c r="I3072">
        <f>COUNTIFS('Audit Raw data'!AM:AM,"Yes",'Audit Raw data'!J:J,A:A,'Audit Raw data'!E:E,'Day wise agent'!F:F)</f>
        <v>0</v>
      </c>
      <c r="J3072">
        <f>COUNTIFS('Audit Raw data'!AM:AM,"NO",'Audit Raw data'!J:J,A:A,'Audit Raw data'!E:E,'Day wise agent'!F:F)</f>
        <v>0</v>
      </c>
      <c r="K3072" s="12" t="str">
        <f t="shared" si="47"/>
        <v xml:space="preserve"> </v>
      </c>
    </row>
    <row r="3073" spans="3:11" x14ac:dyDescent="0.35">
      <c r="C3073" s="32"/>
      <c r="F3073" s="32"/>
      <c r="G3073">
        <f>COUNTIFS('Audit Raw data'!J:J,A:A,'Audit Raw data'!E:E,F:F)</f>
        <v>0</v>
      </c>
      <c r="H3073" s="42" t="str">
        <f>IFERROR(SUMIFS('Audit Raw data'!BZ:BZ,'Audit Raw data'!J:J,A:A,'Audit Raw data'!E:E,F:F)/G3073,"-")</f>
        <v>-</v>
      </c>
      <c r="I3073">
        <f>COUNTIFS('Audit Raw data'!AM:AM,"Yes",'Audit Raw data'!J:J,A:A,'Audit Raw data'!E:E,'Day wise agent'!F:F)</f>
        <v>0</v>
      </c>
      <c r="J3073">
        <f>COUNTIFS('Audit Raw data'!AM:AM,"NO",'Audit Raw data'!J:J,A:A,'Audit Raw data'!E:E,'Day wise agent'!F:F)</f>
        <v>0</v>
      </c>
      <c r="K3073" s="12" t="str">
        <f t="shared" si="47"/>
        <v xml:space="preserve"> </v>
      </c>
    </row>
    <row r="3074" spans="3:11" x14ac:dyDescent="0.35">
      <c r="C3074" s="32"/>
      <c r="F3074" s="32"/>
      <c r="G3074">
        <f>COUNTIFS('Audit Raw data'!J:J,A:A,'Audit Raw data'!E:E,F:F)</f>
        <v>0</v>
      </c>
      <c r="H3074" s="42" t="str">
        <f>IFERROR(SUMIFS('Audit Raw data'!BZ:BZ,'Audit Raw data'!J:J,A:A,'Audit Raw data'!E:E,F:F)/G3074,"-")</f>
        <v>-</v>
      </c>
      <c r="I3074">
        <f>COUNTIFS('Audit Raw data'!AM:AM,"Yes",'Audit Raw data'!J:J,A:A,'Audit Raw data'!E:E,'Day wise agent'!F:F)</f>
        <v>0</v>
      </c>
      <c r="J3074">
        <f>COUNTIFS('Audit Raw data'!AM:AM,"NO",'Audit Raw data'!J:J,A:A,'Audit Raw data'!E:E,'Day wise agent'!F:F)</f>
        <v>0</v>
      </c>
      <c r="K3074" s="12" t="str">
        <f t="shared" si="47"/>
        <v xml:space="preserve"> </v>
      </c>
    </row>
    <row r="3075" spans="3:11" x14ac:dyDescent="0.35">
      <c r="C3075" s="32"/>
      <c r="F3075" s="32"/>
      <c r="G3075">
        <f>COUNTIFS('Audit Raw data'!J:J,A:A,'Audit Raw data'!E:E,F:F)</f>
        <v>0</v>
      </c>
      <c r="H3075" s="42" t="str">
        <f>IFERROR(SUMIFS('Audit Raw data'!BZ:BZ,'Audit Raw data'!J:J,A:A,'Audit Raw data'!E:E,F:F)/G3075,"-")</f>
        <v>-</v>
      </c>
      <c r="I3075">
        <f>COUNTIFS('Audit Raw data'!AM:AM,"Yes",'Audit Raw data'!J:J,A:A,'Audit Raw data'!E:E,'Day wise agent'!F:F)</f>
        <v>0</v>
      </c>
      <c r="J3075">
        <f>COUNTIFS('Audit Raw data'!AM:AM,"NO",'Audit Raw data'!J:J,A:A,'Audit Raw data'!E:E,'Day wise agent'!F:F)</f>
        <v>0</v>
      </c>
      <c r="K3075" s="12" t="str">
        <f t="shared" ref="K3075:K3138" si="48">IFERROR(I3075/G3075," ")</f>
        <v xml:space="preserve"> </v>
      </c>
    </row>
    <row r="3076" spans="3:11" x14ac:dyDescent="0.35">
      <c r="C3076" s="32"/>
      <c r="F3076" s="32"/>
      <c r="G3076">
        <f>COUNTIFS('Audit Raw data'!J:J,A:A,'Audit Raw data'!E:E,F:F)</f>
        <v>0</v>
      </c>
      <c r="H3076" s="42" t="str">
        <f>IFERROR(SUMIFS('Audit Raw data'!BZ:BZ,'Audit Raw data'!J:J,A:A,'Audit Raw data'!E:E,F:F)/G3076,"-")</f>
        <v>-</v>
      </c>
      <c r="I3076">
        <f>COUNTIFS('Audit Raw data'!AM:AM,"Yes",'Audit Raw data'!J:J,A:A,'Audit Raw data'!E:E,'Day wise agent'!F:F)</f>
        <v>0</v>
      </c>
      <c r="J3076">
        <f>COUNTIFS('Audit Raw data'!AM:AM,"NO",'Audit Raw data'!J:J,A:A,'Audit Raw data'!E:E,'Day wise agent'!F:F)</f>
        <v>0</v>
      </c>
      <c r="K3076" s="12" t="str">
        <f t="shared" si="48"/>
        <v xml:space="preserve"> </v>
      </c>
    </row>
    <row r="3077" spans="3:11" x14ac:dyDescent="0.35">
      <c r="C3077" s="32"/>
      <c r="F3077" s="32"/>
      <c r="G3077">
        <f>COUNTIFS('Audit Raw data'!J:J,A:A,'Audit Raw data'!E:E,F:F)</f>
        <v>0</v>
      </c>
      <c r="H3077" s="42" t="str">
        <f>IFERROR(SUMIFS('Audit Raw data'!BZ:BZ,'Audit Raw data'!J:J,A:A,'Audit Raw data'!E:E,F:F)/G3077,"-")</f>
        <v>-</v>
      </c>
      <c r="I3077">
        <f>COUNTIFS('Audit Raw data'!AM:AM,"Yes",'Audit Raw data'!J:J,A:A,'Audit Raw data'!E:E,'Day wise agent'!F:F)</f>
        <v>0</v>
      </c>
      <c r="J3077">
        <f>COUNTIFS('Audit Raw data'!AM:AM,"NO",'Audit Raw data'!J:J,A:A,'Audit Raw data'!E:E,'Day wise agent'!F:F)</f>
        <v>0</v>
      </c>
      <c r="K3077" s="12" t="str">
        <f t="shared" si="48"/>
        <v xml:space="preserve"> </v>
      </c>
    </row>
    <row r="3078" spans="3:11" x14ac:dyDescent="0.35">
      <c r="C3078" s="32"/>
      <c r="F3078" s="32"/>
      <c r="G3078">
        <f>COUNTIFS('Audit Raw data'!J:J,A:A,'Audit Raw data'!E:E,F:F)</f>
        <v>0</v>
      </c>
      <c r="H3078" s="42" t="str">
        <f>IFERROR(SUMIFS('Audit Raw data'!BZ:BZ,'Audit Raw data'!J:J,A:A,'Audit Raw data'!E:E,F:F)/G3078,"-")</f>
        <v>-</v>
      </c>
      <c r="I3078">
        <f>COUNTIFS('Audit Raw data'!AM:AM,"Yes",'Audit Raw data'!J:J,A:A,'Audit Raw data'!E:E,'Day wise agent'!F:F)</f>
        <v>0</v>
      </c>
      <c r="J3078">
        <f>COUNTIFS('Audit Raw data'!AM:AM,"NO",'Audit Raw data'!J:J,A:A,'Audit Raw data'!E:E,'Day wise agent'!F:F)</f>
        <v>0</v>
      </c>
      <c r="K3078" s="12" t="str">
        <f t="shared" si="48"/>
        <v xml:space="preserve"> </v>
      </c>
    </row>
    <row r="3079" spans="3:11" x14ac:dyDescent="0.35">
      <c r="C3079" s="32"/>
      <c r="F3079" s="32"/>
      <c r="G3079">
        <f>COUNTIFS('Audit Raw data'!J:J,A:A,'Audit Raw data'!E:E,F:F)</f>
        <v>0</v>
      </c>
      <c r="H3079" s="42" t="str">
        <f>IFERROR(SUMIFS('Audit Raw data'!BZ:BZ,'Audit Raw data'!J:J,A:A,'Audit Raw data'!E:E,F:F)/G3079,"-")</f>
        <v>-</v>
      </c>
      <c r="I3079">
        <f>COUNTIFS('Audit Raw data'!AM:AM,"Yes",'Audit Raw data'!J:J,A:A,'Audit Raw data'!E:E,'Day wise agent'!F:F)</f>
        <v>0</v>
      </c>
      <c r="J3079">
        <f>COUNTIFS('Audit Raw data'!AM:AM,"NO",'Audit Raw data'!J:J,A:A,'Audit Raw data'!E:E,'Day wise agent'!F:F)</f>
        <v>0</v>
      </c>
      <c r="K3079" s="12" t="str">
        <f t="shared" si="48"/>
        <v xml:space="preserve"> </v>
      </c>
    </row>
    <row r="3080" spans="3:11" x14ac:dyDescent="0.35">
      <c r="C3080" s="32"/>
      <c r="F3080" s="32"/>
      <c r="G3080">
        <f>COUNTIFS('Audit Raw data'!J:J,A:A,'Audit Raw data'!E:E,F:F)</f>
        <v>0</v>
      </c>
      <c r="H3080" s="42" t="str">
        <f>IFERROR(SUMIFS('Audit Raw data'!BZ:BZ,'Audit Raw data'!J:J,A:A,'Audit Raw data'!E:E,F:F)/G3080,"-")</f>
        <v>-</v>
      </c>
      <c r="I3080">
        <f>COUNTIFS('Audit Raw data'!AM:AM,"Yes",'Audit Raw data'!J:J,A:A,'Audit Raw data'!E:E,'Day wise agent'!F:F)</f>
        <v>0</v>
      </c>
      <c r="J3080">
        <f>COUNTIFS('Audit Raw data'!AM:AM,"NO",'Audit Raw data'!J:J,A:A,'Audit Raw data'!E:E,'Day wise agent'!F:F)</f>
        <v>0</v>
      </c>
      <c r="K3080" s="12" t="str">
        <f t="shared" si="48"/>
        <v xml:space="preserve"> </v>
      </c>
    </row>
    <row r="3081" spans="3:11" x14ac:dyDescent="0.35">
      <c r="C3081" s="32"/>
      <c r="F3081" s="32"/>
      <c r="G3081">
        <f>COUNTIFS('Audit Raw data'!J:J,A:A,'Audit Raw data'!E:E,F:F)</f>
        <v>0</v>
      </c>
      <c r="H3081" s="42" t="str">
        <f>IFERROR(SUMIFS('Audit Raw data'!BZ:BZ,'Audit Raw data'!J:J,A:A,'Audit Raw data'!E:E,F:F)/G3081,"-")</f>
        <v>-</v>
      </c>
      <c r="I3081">
        <f>COUNTIFS('Audit Raw data'!AM:AM,"Yes",'Audit Raw data'!J:J,A:A,'Audit Raw data'!E:E,'Day wise agent'!F:F)</f>
        <v>0</v>
      </c>
      <c r="J3081">
        <f>COUNTIFS('Audit Raw data'!AM:AM,"NO",'Audit Raw data'!J:J,A:A,'Audit Raw data'!E:E,'Day wise agent'!F:F)</f>
        <v>0</v>
      </c>
      <c r="K3081" s="12" t="str">
        <f t="shared" si="48"/>
        <v xml:space="preserve"> </v>
      </c>
    </row>
    <row r="3082" spans="3:11" x14ac:dyDescent="0.35">
      <c r="C3082" s="32"/>
      <c r="F3082" s="32"/>
      <c r="G3082">
        <f>COUNTIFS('Audit Raw data'!J:J,A:A,'Audit Raw data'!E:E,F:F)</f>
        <v>0</v>
      </c>
      <c r="H3082" s="42" t="str">
        <f>IFERROR(SUMIFS('Audit Raw data'!BZ:BZ,'Audit Raw data'!J:J,A:A,'Audit Raw data'!E:E,F:F)/G3082,"-")</f>
        <v>-</v>
      </c>
      <c r="I3082">
        <f>COUNTIFS('Audit Raw data'!AM:AM,"Yes",'Audit Raw data'!J:J,A:A,'Audit Raw data'!E:E,'Day wise agent'!F:F)</f>
        <v>0</v>
      </c>
      <c r="J3082">
        <f>COUNTIFS('Audit Raw data'!AM:AM,"NO",'Audit Raw data'!J:J,A:A,'Audit Raw data'!E:E,'Day wise agent'!F:F)</f>
        <v>0</v>
      </c>
      <c r="K3082" s="12" t="str">
        <f t="shared" si="48"/>
        <v xml:space="preserve"> </v>
      </c>
    </row>
    <row r="3083" spans="3:11" x14ac:dyDescent="0.35">
      <c r="C3083" s="32"/>
      <c r="F3083" s="32"/>
      <c r="G3083">
        <f>COUNTIFS('Audit Raw data'!J:J,A:A,'Audit Raw data'!E:E,F:F)</f>
        <v>0</v>
      </c>
      <c r="H3083" s="42" t="str">
        <f>IFERROR(SUMIFS('Audit Raw data'!BZ:BZ,'Audit Raw data'!J:J,A:A,'Audit Raw data'!E:E,F:F)/G3083,"-")</f>
        <v>-</v>
      </c>
      <c r="I3083">
        <f>COUNTIFS('Audit Raw data'!AM:AM,"Yes",'Audit Raw data'!J:J,A:A,'Audit Raw data'!E:E,'Day wise agent'!F:F)</f>
        <v>0</v>
      </c>
      <c r="J3083">
        <f>COUNTIFS('Audit Raw data'!AM:AM,"NO",'Audit Raw data'!J:J,A:A,'Audit Raw data'!E:E,'Day wise agent'!F:F)</f>
        <v>0</v>
      </c>
      <c r="K3083" s="12" t="str">
        <f t="shared" si="48"/>
        <v xml:space="preserve"> </v>
      </c>
    </row>
    <row r="3084" spans="3:11" x14ac:dyDescent="0.35">
      <c r="C3084" s="32"/>
      <c r="F3084" s="32"/>
      <c r="G3084">
        <f>COUNTIFS('Audit Raw data'!J:J,A:A,'Audit Raw data'!E:E,F:F)</f>
        <v>0</v>
      </c>
      <c r="H3084" s="42" t="str">
        <f>IFERROR(SUMIFS('Audit Raw data'!BZ:BZ,'Audit Raw data'!J:J,A:A,'Audit Raw data'!E:E,F:F)/G3084,"-")</f>
        <v>-</v>
      </c>
      <c r="I3084">
        <f>COUNTIFS('Audit Raw data'!AM:AM,"Yes",'Audit Raw data'!J:J,A:A,'Audit Raw data'!E:E,'Day wise agent'!F:F)</f>
        <v>0</v>
      </c>
      <c r="J3084">
        <f>COUNTIFS('Audit Raw data'!AM:AM,"NO",'Audit Raw data'!J:J,A:A,'Audit Raw data'!E:E,'Day wise agent'!F:F)</f>
        <v>0</v>
      </c>
      <c r="K3084" s="12" t="str">
        <f t="shared" si="48"/>
        <v xml:space="preserve"> </v>
      </c>
    </row>
    <row r="3085" spans="3:11" x14ac:dyDescent="0.35">
      <c r="C3085" s="32"/>
      <c r="F3085" s="32"/>
      <c r="G3085">
        <f>COUNTIFS('Audit Raw data'!J:J,A:A,'Audit Raw data'!E:E,F:F)</f>
        <v>0</v>
      </c>
      <c r="H3085" s="42" t="str">
        <f>IFERROR(SUMIFS('Audit Raw data'!BZ:BZ,'Audit Raw data'!J:J,A:A,'Audit Raw data'!E:E,F:F)/G3085,"-")</f>
        <v>-</v>
      </c>
      <c r="I3085">
        <f>COUNTIFS('Audit Raw data'!AM:AM,"Yes",'Audit Raw data'!J:J,A:A,'Audit Raw data'!E:E,'Day wise agent'!F:F)</f>
        <v>0</v>
      </c>
      <c r="J3085">
        <f>COUNTIFS('Audit Raw data'!AM:AM,"NO",'Audit Raw data'!J:J,A:A,'Audit Raw data'!E:E,'Day wise agent'!F:F)</f>
        <v>0</v>
      </c>
      <c r="K3085" s="12" t="str">
        <f t="shared" si="48"/>
        <v xml:space="preserve"> </v>
      </c>
    </row>
    <row r="3086" spans="3:11" x14ac:dyDescent="0.35">
      <c r="C3086" s="32"/>
      <c r="F3086" s="32"/>
      <c r="G3086">
        <f>COUNTIFS('Audit Raw data'!J:J,A:A,'Audit Raw data'!E:E,F:F)</f>
        <v>0</v>
      </c>
      <c r="H3086" s="42" t="str">
        <f>IFERROR(SUMIFS('Audit Raw data'!BZ:BZ,'Audit Raw data'!J:J,A:A,'Audit Raw data'!E:E,F:F)/G3086,"-")</f>
        <v>-</v>
      </c>
      <c r="I3086">
        <f>COUNTIFS('Audit Raw data'!AM:AM,"Yes",'Audit Raw data'!J:J,A:A,'Audit Raw data'!E:E,'Day wise agent'!F:F)</f>
        <v>0</v>
      </c>
      <c r="J3086">
        <f>COUNTIFS('Audit Raw data'!AM:AM,"NO",'Audit Raw data'!J:J,A:A,'Audit Raw data'!E:E,'Day wise agent'!F:F)</f>
        <v>0</v>
      </c>
      <c r="K3086" s="12" t="str">
        <f t="shared" si="48"/>
        <v xml:space="preserve"> </v>
      </c>
    </row>
    <row r="3087" spans="3:11" x14ac:dyDescent="0.35">
      <c r="C3087" s="32"/>
      <c r="F3087" s="32"/>
      <c r="G3087">
        <f>COUNTIFS('Audit Raw data'!J:J,A:A,'Audit Raw data'!E:E,F:F)</f>
        <v>0</v>
      </c>
      <c r="H3087" s="42" t="str">
        <f>IFERROR(SUMIFS('Audit Raw data'!BZ:BZ,'Audit Raw data'!J:J,A:A,'Audit Raw data'!E:E,F:F)/G3087,"-")</f>
        <v>-</v>
      </c>
      <c r="I3087">
        <f>COUNTIFS('Audit Raw data'!AM:AM,"Yes",'Audit Raw data'!J:J,A:A,'Audit Raw data'!E:E,'Day wise agent'!F:F)</f>
        <v>0</v>
      </c>
      <c r="J3087">
        <f>COUNTIFS('Audit Raw data'!AM:AM,"NO",'Audit Raw data'!J:J,A:A,'Audit Raw data'!E:E,'Day wise agent'!F:F)</f>
        <v>0</v>
      </c>
      <c r="K3087" s="12" t="str">
        <f t="shared" si="48"/>
        <v xml:space="preserve"> </v>
      </c>
    </row>
    <row r="3088" spans="3:11" x14ac:dyDescent="0.35">
      <c r="C3088" s="32"/>
      <c r="F3088" s="32"/>
      <c r="G3088">
        <f>COUNTIFS('Audit Raw data'!J:J,A:A,'Audit Raw data'!E:E,F:F)</f>
        <v>0</v>
      </c>
      <c r="H3088" s="42" t="str">
        <f>IFERROR(SUMIFS('Audit Raw data'!BZ:BZ,'Audit Raw data'!J:J,A:A,'Audit Raw data'!E:E,F:F)/G3088,"-")</f>
        <v>-</v>
      </c>
      <c r="I3088">
        <f>COUNTIFS('Audit Raw data'!AM:AM,"Yes",'Audit Raw data'!J:J,A:A,'Audit Raw data'!E:E,'Day wise agent'!F:F)</f>
        <v>0</v>
      </c>
      <c r="J3088">
        <f>COUNTIFS('Audit Raw data'!AM:AM,"NO",'Audit Raw data'!J:J,A:A,'Audit Raw data'!E:E,'Day wise agent'!F:F)</f>
        <v>0</v>
      </c>
      <c r="K3088" s="12" t="str">
        <f t="shared" si="48"/>
        <v xml:space="preserve"> </v>
      </c>
    </row>
    <row r="3089" spans="3:11" x14ac:dyDescent="0.35">
      <c r="C3089" s="32"/>
      <c r="F3089" s="32"/>
      <c r="G3089">
        <f>COUNTIFS('Audit Raw data'!J:J,A:A,'Audit Raw data'!E:E,F:F)</f>
        <v>0</v>
      </c>
      <c r="H3089" s="42" t="str">
        <f>IFERROR(SUMIFS('Audit Raw data'!BZ:BZ,'Audit Raw data'!J:J,A:A,'Audit Raw data'!E:E,F:F)/G3089,"-")</f>
        <v>-</v>
      </c>
      <c r="I3089">
        <f>COUNTIFS('Audit Raw data'!AM:AM,"Yes",'Audit Raw data'!J:J,A:A,'Audit Raw data'!E:E,'Day wise agent'!F:F)</f>
        <v>0</v>
      </c>
      <c r="J3089">
        <f>COUNTIFS('Audit Raw data'!AM:AM,"NO",'Audit Raw data'!J:J,A:A,'Audit Raw data'!E:E,'Day wise agent'!F:F)</f>
        <v>0</v>
      </c>
      <c r="K3089" s="12" t="str">
        <f t="shared" si="48"/>
        <v xml:space="preserve"> </v>
      </c>
    </row>
    <row r="3090" spans="3:11" x14ac:dyDescent="0.35">
      <c r="C3090" s="32"/>
      <c r="F3090" s="32"/>
      <c r="G3090">
        <f>COUNTIFS('Audit Raw data'!J:J,A:A,'Audit Raw data'!E:E,F:F)</f>
        <v>0</v>
      </c>
      <c r="H3090" s="42" t="str">
        <f>IFERROR(SUMIFS('Audit Raw data'!BZ:BZ,'Audit Raw data'!J:J,A:A,'Audit Raw data'!E:E,F:F)/G3090,"-")</f>
        <v>-</v>
      </c>
      <c r="I3090">
        <f>COUNTIFS('Audit Raw data'!AM:AM,"Yes",'Audit Raw data'!J:J,A:A,'Audit Raw data'!E:E,'Day wise agent'!F:F)</f>
        <v>0</v>
      </c>
      <c r="J3090">
        <f>COUNTIFS('Audit Raw data'!AM:AM,"NO",'Audit Raw data'!J:J,A:A,'Audit Raw data'!E:E,'Day wise agent'!F:F)</f>
        <v>0</v>
      </c>
      <c r="K3090" s="12" t="str">
        <f t="shared" si="48"/>
        <v xml:space="preserve"> </v>
      </c>
    </row>
    <row r="3091" spans="3:11" x14ac:dyDescent="0.35">
      <c r="C3091" s="32"/>
      <c r="F3091" s="32"/>
      <c r="G3091">
        <f>COUNTIFS('Audit Raw data'!J:J,A:A,'Audit Raw data'!E:E,F:F)</f>
        <v>0</v>
      </c>
      <c r="H3091" s="42" t="str">
        <f>IFERROR(SUMIFS('Audit Raw data'!BZ:BZ,'Audit Raw data'!J:J,A:A,'Audit Raw data'!E:E,F:F)/G3091,"-")</f>
        <v>-</v>
      </c>
      <c r="I3091">
        <f>COUNTIFS('Audit Raw data'!AM:AM,"Yes",'Audit Raw data'!J:J,A:A,'Audit Raw data'!E:E,'Day wise agent'!F:F)</f>
        <v>0</v>
      </c>
      <c r="J3091">
        <f>COUNTIFS('Audit Raw data'!AM:AM,"NO",'Audit Raw data'!J:J,A:A,'Audit Raw data'!E:E,'Day wise agent'!F:F)</f>
        <v>0</v>
      </c>
      <c r="K3091" s="12" t="str">
        <f t="shared" si="48"/>
        <v xml:space="preserve"> </v>
      </c>
    </row>
    <row r="3092" spans="3:11" x14ac:dyDescent="0.35">
      <c r="C3092" s="32"/>
      <c r="F3092" s="32"/>
      <c r="G3092">
        <f>COUNTIFS('Audit Raw data'!J:J,A:A,'Audit Raw data'!E:E,F:F)</f>
        <v>0</v>
      </c>
      <c r="H3092" s="42" t="str">
        <f>IFERROR(SUMIFS('Audit Raw data'!BZ:BZ,'Audit Raw data'!J:J,A:A,'Audit Raw data'!E:E,F:F)/G3092,"-")</f>
        <v>-</v>
      </c>
      <c r="I3092">
        <f>COUNTIFS('Audit Raw data'!AM:AM,"Yes",'Audit Raw data'!J:J,A:A,'Audit Raw data'!E:E,'Day wise agent'!F:F)</f>
        <v>0</v>
      </c>
      <c r="J3092">
        <f>COUNTIFS('Audit Raw data'!AM:AM,"NO",'Audit Raw data'!J:J,A:A,'Audit Raw data'!E:E,'Day wise agent'!F:F)</f>
        <v>0</v>
      </c>
      <c r="K3092" s="12" t="str">
        <f t="shared" si="48"/>
        <v xml:space="preserve"> </v>
      </c>
    </row>
    <row r="3093" spans="3:11" x14ac:dyDescent="0.35">
      <c r="C3093" s="32"/>
      <c r="F3093" s="32"/>
      <c r="G3093">
        <f>COUNTIFS('Audit Raw data'!J:J,A:A,'Audit Raw data'!E:E,F:F)</f>
        <v>0</v>
      </c>
      <c r="H3093" s="42" t="str">
        <f>IFERROR(SUMIFS('Audit Raw data'!BZ:BZ,'Audit Raw data'!J:J,A:A,'Audit Raw data'!E:E,F:F)/G3093,"-")</f>
        <v>-</v>
      </c>
      <c r="I3093">
        <f>COUNTIFS('Audit Raw data'!AM:AM,"Yes",'Audit Raw data'!J:J,A:A,'Audit Raw data'!E:E,'Day wise agent'!F:F)</f>
        <v>0</v>
      </c>
      <c r="J3093">
        <f>COUNTIFS('Audit Raw data'!AM:AM,"NO",'Audit Raw data'!J:J,A:A,'Audit Raw data'!E:E,'Day wise agent'!F:F)</f>
        <v>0</v>
      </c>
      <c r="K3093" s="12" t="str">
        <f t="shared" si="48"/>
        <v xml:space="preserve"> </v>
      </c>
    </row>
    <row r="3094" spans="3:11" x14ac:dyDescent="0.35">
      <c r="C3094" s="32"/>
      <c r="F3094" s="32"/>
      <c r="G3094">
        <f>COUNTIFS('Audit Raw data'!J:J,A:A,'Audit Raw data'!E:E,F:F)</f>
        <v>0</v>
      </c>
      <c r="H3094" s="42" t="str">
        <f>IFERROR(SUMIFS('Audit Raw data'!BZ:BZ,'Audit Raw data'!J:J,A:A,'Audit Raw data'!E:E,F:F)/G3094,"-")</f>
        <v>-</v>
      </c>
      <c r="I3094">
        <f>COUNTIFS('Audit Raw data'!AM:AM,"Yes",'Audit Raw data'!J:J,A:A,'Audit Raw data'!E:E,'Day wise agent'!F:F)</f>
        <v>0</v>
      </c>
      <c r="J3094">
        <f>COUNTIFS('Audit Raw data'!AM:AM,"NO",'Audit Raw data'!J:J,A:A,'Audit Raw data'!E:E,'Day wise agent'!F:F)</f>
        <v>0</v>
      </c>
      <c r="K3094" s="12" t="str">
        <f t="shared" si="48"/>
        <v xml:space="preserve"> </v>
      </c>
    </row>
    <row r="3095" spans="3:11" x14ac:dyDescent="0.35">
      <c r="C3095" s="32"/>
      <c r="F3095" s="32"/>
      <c r="G3095">
        <f>COUNTIFS('Audit Raw data'!J:J,A:A,'Audit Raw data'!E:E,F:F)</f>
        <v>0</v>
      </c>
      <c r="H3095" s="42" t="str">
        <f>IFERROR(SUMIFS('Audit Raw data'!BZ:BZ,'Audit Raw data'!J:J,A:A,'Audit Raw data'!E:E,F:F)/G3095,"-")</f>
        <v>-</v>
      </c>
      <c r="I3095">
        <f>COUNTIFS('Audit Raw data'!AM:AM,"Yes",'Audit Raw data'!J:J,A:A,'Audit Raw data'!E:E,'Day wise agent'!F:F)</f>
        <v>0</v>
      </c>
      <c r="J3095">
        <f>COUNTIFS('Audit Raw data'!AM:AM,"NO",'Audit Raw data'!J:J,A:A,'Audit Raw data'!E:E,'Day wise agent'!F:F)</f>
        <v>0</v>
      </c>
      <c r="K3095" s="12" t="str">
        <f t="shared" si="48"/>
        <v xml:space="preserve"> </v>
      </c>
    </row>
    <row r="3096" spans="3:11" x14ac:dyDescent="0.35">
      <c r="C3096" s="32"/>
      <c r="F3096" s="32"/>
      <c r="G3096">
        <f>COUNTIFS('Audit Raw data'!J:J,A:A,'Audit Raw data'!E:E,F:F)</f>
        <v>0</v>
      </c>
      <c r="H3096" s="42" t="str">
        <f>IFERROR(SUMIFS('Audit Raw data'!BZ:BZ,'Audit Raw data'!J:J,A:A,'Audit Raw data'!E:E,F:F)/G3096,"-")</f>
        <v>-</v>
      </c>
      <c r="I3096">
        <f>COUNTIFS('Audit Raw data'!AM:AM,"Yes",'Audit Raw data'!J:J,A:A,'Audit Raw data'!E:E,'Day wise agent'!F:F)</f>
        <v>0</v>
      </c>
      <c r="J3096">
        <f>COUNTIFS('Audit Raw data'!AM:AM,"NO",'Audit Raw data'!J:J,A:A,'Audit Raw data'!E:E,'Day wise agent'!F:F)</f>
        <v>0</v>
      </c>
      <c r="K3096" s="12" t="str">
        <f t="shared" si="48"/>
        <v xml:space="preserve"> </v>
      </c>
    </row>
    <row r="3097" spans="3:11" x14ac:dyDescent="0.35">
      <c r="C3097" s="32"/>
      <c r="F3097" s="32"/>
      <c r="G3097">
        <f>COUNTIFS('Audit Raw data'!J:J,A:A,'Audit Raw data'!E:E,F:F)</f>
        <v>0</v>
      </c>
      <c r="H3097" s="42" t="str">
        <f>IFERROR(SUMIFS('Audit Raw data'!BZ:BZ,'Audit Raw data'!J:J,A:A,'Audit Raw data'!E:E,F:F)/G3097,"-")</f>
        <v>-</v>
      </c>
      <c r="I3097">
        <f>COUNTIFS('Audit Raw data'!AM:AM,"Yes",'Audit Raw data'!J:J,A:A,'Audit Raw data'!E:E,'Day wise agent'!F:F)</f>
        <v>0</v>
      </c>
      <c r="J3097">
        <f>COUNTIFS('Audit Raw data'!AM:AM,"NO",'Audit Raw data'!J:J,A:A,'Audit Raw data'!E:E,'Day wise agent'!F:F)</f>
        <v>0</v>
      </c>
      <c r="K3097" s="12" t="str">
        <f t="shared" si="48"/>
        <v xml:space="preserve"> </v>
      </c>
    </row>
    <row r="3098" spans="3:11" x14ac:dyDescent="0.35">
      <c r="C3098" s="32"/>
      <c r="F3098" s="32"/>
      <c r="G3098">
        <f>COUNTIFS('Audit Raw data'!J:J,A:A,'Audit Raw data'!E:E,F:F)</f>
        <v>0</v>
      </c>
      <c r="H3098" s="42" t="str">
        <f>IFERROR(SUMIFS('Audit Raw data'!BZ:BZ,'Audit Raw data'!J:J,A:A,'Audit Raw data'!E:E,F:F)/G3098,"-")</f>
        <v>-</v>
      </c>
      <c r="I3098">
        <f>COUNTIFS('Audit Raw data'!AM:AM,"Yes",'Audit Raw data'!J:J,A:A,'Audit Raw data'!E:E,'Day wise agent'!F:F)</f>
        <v>0</v>
      </c>
      <c r="J3098">
        <f>COUNTIFS('Audit Raw data'!AM:AM,"NO",'Audit Raw data'!J:J,A:A,'Audit Raw data'!E:E,'Day wise agent'!F:F)</f>
        <v>0</v>
      </c>
      <c r="K3098" s="12" t="str">
        <f t="shared" si="48"/>
        <v xml:space="preserve"> </v>
      </c>
    </row>
    <row r="3099" spans="3:11" x14ac:dyDescent="0.35">
      <c r="C3099" s="32"/>
      <c r="F3099" s="32"/>
      <c r="G3099">
        <f>COUNTIFS('Audit Raw data'!J:J,A:A,'Audit Raw data'!E:E,F:F)</f>
        <v>0</v>
      </c>
      <c r="H3099" s="42" t="str">
        <f>IFERROR(SUMIFS('Audit Raw data'!BZ:BZ,'Audit Raw data'!J:J,A:A,'Audit Raw data'!E:E,F:F)/G3099,"-")</f>
        <v>-</v>
      </c>
      <c r="I3099">
        <f>COUNTIFS('Audit Raw data'!AM:AM,"Yes",'Audit Raw data'!J:J,A:A,'Audit Raw data'!E:E,'Day wise agent'!F:F)</f>
        <v>0</v>
      </c>
      <c r="J3099">
        <f>COUNTIFS('Audit Raw data'!AM:AM,"NO",'Audit Raw data'!J:J,A:A,'Audit Raw data'!E:E,'Day wise agent'!F:F)</f>
        <v>0</v>
      </c>
      <c r="K3099" s="12" t="str">
        <f t="shared" si="48"/>
        <v xml:space="preserve"> </v>
      </c>
    </row>
    <row r="3100" spans="3:11" x14ac:dyDescent="0.35">
      <c r="C3100" s="32"/>
      <c r="F3100" s="32"/>
      <c r="G3100">
        <f>COUNTIFS('Audit Raw data'!J:J,A:A,'Audit Raw data'!E:E,F:F)</f>
        <v>0</v>
      </c>
      <c r="H3100" s="42" t="str">
        <f>IFERROR(SUMIFS('Audit Raw data'!BZ:BZ,'Audit Raw data'!J:J,A:A,'Audit Raw data'!E:E,F:F)/G3100,"-")</f>
        <v>-</v>
      </c>
      <c r="I3100">
        <f>COUNTIFS('Audit Raw data'!AM:AM,"Yes",'Audit Raw data'!J:J,A:A,'Audit Raw data'!E:E,'Day wise agent'!F:F)</f>
        <v>0</v>
      </c>
      <c r="J3100">
        <f>COUNTIFS('Audit Raw data'!AM:AM,"NO",'Audit Raw data'!J:J,A:A,'Audit Raw data'!E:E,'Day wise agent'!F:F)</f>
        <v>0</v>
      </c>
      <c r="K3100" s="12" t="str">
        <f t="shared" si="48"/>
        <v xml:space="preserve"> </v>
      </c>
    </row>
    <row r="3101" spans="3:11" x14ac:dyDescent="0.35">
      <c r="C3101" s="32"/>
      <c r="F3101" s="32"/>
      <c r="G3101">
        <f>COUNTIFS('Audit Raw data'!J:J,A:A,'Audit Raw data'!E:E,F:F)</f>
        <v>0</v>
      </c>
      <c r="H3101" s="42" t="str">
        <f>IFERROR(SUMIFS('Audit Raw data'!BZ:BZ,'Audit Raw data'!J:J,A:A,'Audit Raw data'!E:E,F:F)/G3101,"-")</f>
        <v>-</v>
      </c>
      <c r="I3101">
        <f>COUNTIFS('Audit Raw data'!AM:AM,"Yes",'Audit Raw data'!J:J,A:A,'Audit Raw data'!E:E,'Day wise agent'!F:F)</f>
        <v>0</v>
      </c>
      <c r="J3101">
        <f>COUNTIFS('Audit Raw data'!AM:AM,"NO",'Audit Raw data'!J:J,A:A,'Audit Raw data'!E:E,'Day wise agent'!F:F)</f>
        <v>0</v>
      </c>
      <c r="K3101" s="12" t="str">
        <f t="shared" si="48"/>
        <v xml:space="preserve"> </v>
      </c>
    </row>
    <row r="3102" spans="3:11" x14ac:dyDescent="0.35">
      <c r="C3102" s="32"/>
      <c r="F3102" s="32"/>
      <c r="G3102">
        <f>COUNTIFS('Audit Raw data'!J:J,A:A,'Audit Raw data'!E:E,F:F)</f>
        <v>0</v>
      </c>
      <c r="H3102" s="42" t="str">
        <f>IFERROR(SUMIFS('Audit Raw data'!BZ:BZ,'Audit Raw data'!J:J,A:A,'Audit Raw data'!E:E,F:F)/G3102,"-")</f>
        <v>-</v>
      </c>
      <c r="I3102">
        <f>COUNTIFS('Audit Raw data'!AM:AM,"Yes",'Audit Raw data'!J:J,A:A,'Audit Raw data'!E:E,'Day wise agent'!F:F)</f>
        <v>0</v>
      </c>
      <c r="J3102">
        <f>COUNTIFS('Audit Raw data'!AM:AM,"NO",'Audit Raw data'!J:J,A:A,'Audit Raw data'!E:E,'Day wise agent'!F:F)</f>
        <v>0</v>
      </c>
      <c r="K3102" s="12" t="str">
        <f t="shared" si="48"/>
        <v xml:space="preserve"> </v>
      </c>
    </row>
    <row r="3103" spans="3:11" x14ac:dyDescent="0.35">
      <c r="C3103" s="32"/>
      <c r="F3103" s="32"/>
      <c r="G3103">
        <f>COUNTIFS('Audit Raw data'!J:J,A:A,'Audit Raw data'!E:E,F:F)</f>
        <v>0</v>
      </c>
      <c r="H3103" s="42" t="str">
        <f>IFERROR(SUMIFS('Audit Raw data'!BZ:BZ,'Audit Raw data'!J:J,A:A,'Audit Raw data'!E:E,F:F)/G3103,"-")</f>
        <v>-</v>
      </c>
      <c r="I3103">
        <f>COUNTIFS('Audit Raw data'!AM:AM,"Yes",'Audit Raw data'!J:J,A:A,'Audit Raw data'!E:E,'Day wise agent'!F:F)</f>
        <v>0</v>
      </c>
      <c r="J3103">
        <f>COUNTIFS('Audit Raw data'!AM:AM,"NO",'Audit Raw data'!J:J,A:A,'Audit Raw data'!E:E,'Day wise agent'!F:F)</f>
        <v>0</v>
      </c>
      <c r="K3103" s="12" t="str">
        <f t="shared" si="48"/>
        <v xml:space="preserve"> </v>
      </c>
    </row>
    <row r="3104" spans="3:11" x14ac:dyDescent="0.35">
      <c r="C3104" s="32"/>
      <c r="F3104" s="32"/>
      <c r="G3104">
        <f>COUNTIFS('Audit Raw data'!J:J,A:A,'Audit Raw data'!E:E,F:F)</f>
        <v>0</v>
      </c>
      <c r="H3104" s="42" t="str">
        <f>IFERROR(SUMIFS('Audit Raw data'!BZ:BZ,'Audit Raw data'!J:J,A:A,'Audit Raw data'!E:E,F:F)/G3104,"-")</f>
        <v>-</v>
      </c>
      <c r="I3104">
        <f>COUNTIFS('Audit Raw data'!AM:AM,"Yes",'Audit Raw data'!J:J,A:A,'Audit Raw data'!E:E,'Day wise agent'!F:F)</f>
        <v>0</v>
      </c>
      <c r="J3104">
        <f>COUNTIFS('Audit Raw data'!AM:AM,"NO",'Audit Raw data'!J:J,A:A,'Audit Raw data'!E:E,'Day wise agent'!F:F)</f>
        <v>0</v>
      </c>
      <c r="K3104" s="12" t="str">
        <f t="shared" si="48"/>
        <v xml:space="preserve"> </v>
      </c>
    </row>
    <row r="3105" spans="3:11" x14ac:dyDescent="0.35">
      <c r="C3105" s="32"/>
      <c r="F3105" s="32"/>
      <c r="G3105">
        <f>COUNTIFS('Audit Raw data'!J:J,A:A,'Audit Raw data'!E:E,F:F)</f>
        <v>0</v>
      </c>
      <c r="H3105" s="42" t="str">
        <f>IFERROR(SUMIFS('Audit Raw data'!BZ:BZ,'Audit Raw data'!J:J,A:A,'Audit Raw data'!E:E,F:F)/G3105,"-")</f>
        <v>-</v>
      </c>
      <c r="I3105">
        <f>COUNTIFS('Audit Raw data'!AM:AM,"Yes",'Audit Raw data'!J:J,A:A,'Audit Raw data'!E:E,'Day wise agent'!F:F)</f>
        <v>0</v>
      </c>
      <c r="J3105">
        <f>COUNTIFS('Audit Raw data'!AM:AM,"NO",'Audit Raw data'!J:J,A:A,'Audit Raw data'!E:E,'Day wise agent'!F:F)</f>
        <v>0</v>
      </c>
      <c r="K3105" s="12" t="str">
        <f t="shared" si="48"/>
        <v xml:space="preserve"> </v>
      </c>
    </row>
    <row r="3106" spans="3:11" x14ac:dyDescent="0.35">
      <c r="C3106" s="32"/>
      <c r="F3106" s="32"/>
      <c r="G3106">
        <f>COUNTIFS('Audit Raw data'!J:J,A:A,'Audit Raw data'!E:E,F:F)</f>
        <v>0</v>
      </c>
      <c r="H3106" s="42" t="str">
        <f>IFERROR(SUMIFS('Audit Raw data'!BZ:BZ,'Audit Raw data'!J:J,A:A,'Audit Raw data'!E:E,F:F)/G3106,"-")</f>
        <v>-</v>
      </c>
      <c r="I3106">
        <f>COUNTIFS('Audit Raw data'!AM:AM,"Yes",'Audit Raw data'!J:J,A:A,'Audit Raw data'!E:E,'Day wise agent'!F:F)</f>
        <v>0</v>
      </c>
      <c r="J3106">
        <f>COUNTIFS('Audit Raw data'!AM:AM,"NO",'Audit Raw data'!J:J,A:A,'Audit Raw data'!E:E,'Day wise agent'!F:F)</f>
        <v>0</v>
      </c>
      <c r="K3106" s="12" t="str">
        <f t="shared" si="48"/>
        <v xml:space="preserve"> </v>
      </c>
    </row>
    <row r="3107" spans="3:11" x14ac:dyDescent="0.35">
      <c r="C3107" s="32"/>
      <c r="F3107" s="32"/>
      <c r="G3107">
        <f>COUNTIFS('Audit Raw data'!J:J,A:A,'Audit Raw data'!E:E,F:F)</f>
        <v>0</v>
      </c>
      <c r="H3107" s="42" t="str">
        <f>IFERROR(SUMIFS('Audit Raw data'!BZ:BZ,'Audit Raw data'!J:J,A:A,'Audit Raw data'!E:E,F:F)/G3107,"-")</f>
        <v>-</v>
      </c>
      <c r="I3107">
        <f>COUNTIFS('Audit Raw data'!AM:AM,"Yes",'Audit Raw data'!J:J,A:A,'Audit Raw data'!E:E,'Day wise agent'!F:F)</f>
        <v>0</v>
      </c>
      <c r="J3107">
        <f>COUNTIFS('Audit Raw data'!AM:AM,"NO",'Audit Raw data'!J:J,A:A,'Audit Raw data'!E:E,'Day wise agent'!F:F)</f>
        <v>0</v>
      </c>
      <c r="K3107" s="12" t="str">
        <f t="shared" si="48"/>
        <v xml:space="preserve"> </v>
      </c>
    </row>
    <row r="3108" spans="3:11" x14ac:dyDescent="0.35">
      <c r="C3108" s="32"/>
      <c r="F3108" s="32"/>
      <c r="G3108">
        <f>COUNTIFS('Audit Raw data'!J:J,A:A,'Audit Raw data'!E:E,F:F)</f>
        <v>0</v>
      </c>
      <c r="H3108" s="42" t="str">
        <f>IFERROR(SUMIFS('Audit Raw data'!BZ:BZ,'Audit Raw data'!J:J,A:A,'Audit Raw data'!E:E,F:F)/G3108,"-")</f>
        <v>-</v>
      </c>
      <c r="I3108">
        <f>COUNTIFS('Audit Raw data'!AM:AM,"Yes",'Audit Raw data'!J:J,A:A,'Audit Raw data'!E:E,'Day wise agent'!F:F)</f>
        <v>0</v>
      </c>
      <c r="J3108">
        <f>COUNTIFS('Audit Raw data'!AM:AM,"NO",'Audit Raw data'!J:J,A:A,'Audit Raw data'!E:E,'Day wise agent'!F:F)</f>
        <v>0</v>
      </c>
      <c r="K3108" s="12" t="str">
        <f t="shared" si="48"/>
        <v xml:space="preserve"> </v>
      </c>
    </row>
    <row r="3109" spans="3:11" x14ac:dyDescent="0.35">
      <c r="C3109" s="32"/>
      <c r="F3109" s="32"/>
      <c r="G3109">
        <f>COUNTIFS('Audit Raw data'!J:J,A:A,'Audit Raw data'!E:E,F:F)</f>
        <v>0</v>
      </c>
      <c r="H3109" s="42" t="str">
        <f>IFERROR(SUMIFS('Audit Raw data'!BZ:BZ,'Audit Raw data'!J:J,A:A,'Audit Raw data'!E:E,F:F)/G3109,"-")</f>
        <v>-</v>
      </c>
      <c r="I3109">
        <f>COUNTIFS('Audit Raw data'!AM:AM,"Yes",'Audit Raw data'!J:J,A:A,'Audit Raw data'!E:E,'Day wise agent'!F:F)</f>
        <v>0</v>
      </c>
      <c r="J3109">
        <f>COUNTIFS('Audit Raw data'!AM:AM,"NO",'Audit Raw data'!J:J,A:A,'Audit Raw data'!E:E,'Day wise agent'!F:F)</f>
        <v>0</v>
      </c>
      <c r="K3109" s="12" t="str">
        <f t="shared" si="48"/>
        <v xml:space="preserve"> </v>
      </c>
    </row>
    <row r="3110" spans="3:11" x14ac:dyDescent="0.35">
      <c r="C3110" s="32"/>
      <c r="F3110" s="32"/>
      <c r="G3110">
        <f>COUNTIFS('Audit Raw data'!J:J,A:A,'Audit Raw data'!E:E,F:F)</f>
        <v>0</v>
      </c>
      <c r="H3110" s="42" t="str">
        <f>IFERROR(SUMIFS('Audit Raw data'!BZ:BZ,'Audit Raw data'!J:J,A:A,'Audit Raw data'!E:E,F:F)/G3110,"-")</f>
        <v>-</v>
      </c>
      <c r="I3110">
        <f>COUNTIFS('Audit Raw data'!AM:AM,"Yes",'Audit Raw data'!J:J,A:A,'Audit Raw data'!E:E,'Day wise agent'!F:F)</f>
        <v>0</v>
      </c>
      <c r="J3110">
        <f>COUNTIFS('Audit Raw data'!AM:AM,"NO",'Audit Raw data'!J:J,A:A,'Audit Raw data'!E:E,'Day wise agent'!F:F)</f>
        <v>0</v>
      </c>
      <c r="K3110" s="12" t="str">
        <f t="shared" si="48"/>
        <v xml:space="preserve"> </v>
      </c>
    </row>
    <row r="3111" spans="3:11" x14ac:dyDescent="0.35">
      <c r="C3111" s="32"/>
      <c r="F3111" s="32"/>
      <c r="G3111">
        <f>COUNTIFS('Audit Raw data'!J:J,A:A,'Audit Raw data'!E:E,F:F)</f>
        <v>0</v>
      </c>
      <c r="H3111" s="42" t="str">
        <f>IFERROR(SUMIFS('Audit Raw data'!BZ:BZ,'Audit Raw data'!J:J,A:A,'Audit Raw data'!E:E,F:F)/G3111,"-")</f>
        <v>-</v>
      </c>
      <c r="I3111">
        <f>COUNTIFS('Audit Raw data'!AM:AM,"Yes",'Audit Raw data'!J:J,A:A,'Audit Raw data'!E:E,'Day wise agent'!F:F)</f>
        <v>0</v>
      </c>
      <c r="J3111">
        <f>COUNTIFS('Audit Raw data'!AM:AM,"NO",'Audit Raw data'!J:J,A:A,'Audit Raw data'!E:E,'Day wise agent'!F:F)</f>
        <v>0</v>
      </c>
      <c r="K3111" s="12" t="str">
        <f t="shared" si="48"/>
        <v xml:space="preserve"> </v>
      </c>
    </row>
    <row r="3112" spans="3:11" x14ac:dyDescent="0.35">
      <c r="C3112" s="32"/>
      <c r="F3112" s="32"/>
      <c r="G3112">
        <f>COUNTIFS('Audit Raw data'!J:J,A:A,'Audit Raw data'!E:E,F:F)</f>
        <v>0</v>
      </c>
      <c r="H3112" s="42" t="str">
        <f>IFERROR(SUMIFS('Audit Raw data'!BZ:BZ,'Audit Raw data'!J:J,A:A,'Audit Raw data'!E:E,F:F)/G3112,"-")</f>
        <v>-</v>
      </c>
      <c r="I3112">
        <f>COUNTIFS('Audit Raw data'!AM:AM,"Yes",'Audit Raw data'!J:J,A:A,'Audit Raw data'!E:E,'Day wise agent'!F:F)</f>
        <v>0</v>
      </c>
      <c r="J3112">
        <f>COUNTIFS('Audit Raw data'!AM:AM,"NO",'Audit Raw data'!J:J,A:A,'Audit Raw data'!E:E,'Day wise agent'!F:F)</f>
        <v>0</v>
      </c>
      <c r="K3112" s="12" t="str">
        <f t="shared" si="48"/>
        <v xml:space="preserve"> </v>
      </c>
    </row>
    <row r="3113" spans="3:11" x14ac:dyDescent="0.35">
      <c r="C3113" s="32"/>
      <c r="F3113" s="32"/>
      <c r="G3113">
        <f>COUNTIFS('Audit Raw data'!J:J,A:A,'Audit Raw data'!E:E,F:F)</f>
        <v>0</v>
      </c>
      <c r="H3113" s="42" t="str">
        <f>IFERROR(SUMIFS('Audit Raw data'!BZ:BZ,'Audit Raw data'!J:J,A:A,'Audit Raw data'!E:E,F:F)/G3113,"-")</f>
        <v>-</v>
      </c>
      <c r="I3113">
        <f>COUNTIFS('Audit Raw data'!AM:AM,"Yes",'Audit Raw data'!J:J,A:A,'Audit Raw data'!E:E,'Day wise agent'!F:F)</f>
        <v>0</v>
      </c>
      <c r="J3113">
        <f>COUNTIFS('Audit Raw data'!AM:AM,"NO",'Audit Raw data'!J:J,A:A,'Audit Raw data'!E:E,'Day wise agent'!F:F)</f>
        <v>0</v>
      </c>
      <c r="K3113" s="12" t="str">
        <f t="shared" si="48"/>
        <v xml:space="preserve"> </v>
      </c>
    </row>
    <row r="3114" spans="3:11" x14ac:dyDescent="0.35">
      <c r="C3114" s="32"/>
      <c r="F3114" s="32"/>
      <c r="G3114">
        <f>COUNTIFS('Audit Raw data'!J:J,A:A,'Audit Raw data'!E:E,F:F)</f>
        <v>0</v>
      </c>
      <c r="H3114" s="42" t="str">
        <f>IFERROR(SUMIFS('Audit Raw data'!BZ:BZ,'Audit Raw data'!J:J,A:A,'Audit Raw data'!E:E,F:F)/G3114,"-")</f>
        <v>-</v>
      </c>
      <c r="I3114">
        <f>COUNTIFS('Audit Raw data'!AM:AM,"Yes",'Audit Raw data'!J:J,A:A,'Audit Raw data'!E:E,'Day wise agent'!F:F)</f>
        <v>0</v>
      </c>
      <c r="J3114">
        <f>COUNTIFS('Audit Raw data'!AM:AM,"NO",'Audit Raw data'!J:J,A:A,'Audit Raw data'!E:E,'Day wise agent'!F:F)</f>
        <v>0</v>
      </c>
      <c r="K3114" s="12" t="str">
        <f t="shared" si="48"/>
        <v xml:space="preserve"> </v>
      </c>
    </row>
    <row r="3115" spans="3:11" x14ac:dyDescent="0.35">
      <c r="C3115" s="32"/>
      <c r="F3115" s="32"/>
      <c r="G3115">
        <f>COUNTIFS('Audit Raw data'!J:J,A:A,'Audit Raw data'!E:E,F:F)</f>
        <v>0</v>
      </c>
      <c r="H3115" s="42" t="str">
        <f>IFERROR(SUMIFS('Audit Raw data'!BZ:BZ,'Audit Raw data'!J:J,A:A,'Audit Raw data'!E:E,F:F)/G3115,"-")</f>
        <v>-</v>
      </c>
      <c r="I3115">
        <f>COUNTIFS('Audit Raw data'!AM:AM,"Yes",'Audit Raw data'!J:J,A:A,'Audit Raw data'!E:E,'Day wise agent'!F:F)</f>
        <v>0</v>
      </c>
      <c r="J3115">
        <f>COUNTIFS('Audit Raw data'!AM:AM,"NO",'Audit Raw data'!J:J,A:A,'Audit Raw data'!E:E,'Day wise agent'!F:F)</f>
        <v>0</v>
      </c>
      <c r="K3115" s="12" t="str">
        <f t="shared" si="48"/>
        <v xml:space="preserve"> </v>
      </c>
    </row>
    <row r="3116" spans="3:11" x14ac:dyDescent="0.35">
      <c r="C3116" s="32"/>
      <c r="F3116" s="32"/>
      <c r="G3116">
        <f>COUNTIFS('Audit Raw data'!J:J,A:A,'Audit Raw data'!E:E,F:F)</f>
        <v>0</v>
      </c>
      <c r="H3116" s="42" t="str">
        <f>IFERROR(SUMIFS('Audit Raw data'!BZ:BZ,'Audit Raw data'!J:J,A:A,'Audit Raw data'!E:E,F:F)/G3116,"-")</f>
        <v>-</v>
      </c>
      <c r="I3116">
        <f>COUNTIFS('Audit Raw data'!AM:AM,"Yes",'Audit Raw data'!J:J,A:A,'Audit Raw data'!E:E,'Day wise agent'!F:F)</f>
        <v>0</v>
      </c>
      <c r="J3116">
        <f>COUNTIFS('Audit Raw data'!AM:AM,"NO",'Audit Raw data'!J:J,A:A,'Audit Raw data'!E:E,'Day wise agent'!F:F)</f>
        <v>0</v>
      </c>
      <c r="K3116" s="12" t="str">
        <f t="shared" si="48"/>
        <v xml:space="preserve"> </v>
      </c>
    </row>
    <row r="3117" spans="3:11" x14ac:dyDescent="0.35">
      <c r="C3117" s="32"/>
      <c r="F3117" s="32"/>
      <c r="G3117">
        <f>COUNTIFS('Audit Raw data'!J:J,A:A,'Audit Raw data'!E:E,F:F)</f>
        <v>0</v>
      </c>
      <c r="H3117" s="42" t="str">
        <f>IFERROR(SUMIFS('Audit Raw data'!BZ:BZ,'Audit Raw data'!J:J,A:A,'Audit Raw data'!E:E,F:F)/G3117,"-")</f>
        <v>-</v>
      </c>
      <c r="I3117">
        <f>COUNTIFS('Audit Raw data'!AM:AM,"Yes",'Audit Raw data'!J:J,A:A,'Audit Raw data'!E:E,'Day wise agent'!F:F)</f>
        <v>0</v>
      </c>
      <c r="J3117">
        <f>COUNTIFS('Audit Raw data'!AM:AM,"NO",'Audit Raw data'!J:J,A:A,'Audit Raw data'!E:E,'Day wise agent'!F:F)</f>
        <v>0</v>
      </c>
      <c r="K3117" s="12" t="str">
        <f t="shared" si="48"/>
        <v xml:space="preserve"> </v>
      </c>
    </row>
    <row r="3118" spans="3:11" x14ac:dyDescent="0.35">
      <c r="C3118" s="32"/>
      <c r="F3118" s="32"/>
      <c r="G3118">
        <f>COUNTIFS('Audit Raw data'!J:J,A:A,'Audit Raw data'!E:E,F:F)</f>
        <v>0</v>
      </c>
      <c r="H3118" s="42" t="str">
        <f>IFERROR(SUMIFS('Audit Raw data'!BZ:BZ,'Audit Raw data'!J:J,A:A,'Audit Raw data'!E:E,F:F)/G3118,"-")</f>
        <v>-</v>
      </c>
      <c r="I3118">
        <f>COUNTIFS('Audit Raw data'!AM:AM,"Yes",'Audit Raw data'!J:J,A:A,'Audit Raw data'!E:E,'Day wise agent'!F:F)</f>
        <v>0</v>
      </c>
      <c r="J3118">
        <f>COUNTIFS('Audit Raw data'!AM:AM,"NO",'Audit Raw data'!J:J,A:A,'Audit Raw data'!E:E,'Day wise agent'!F:F)</f>
        <v>0</v>
      </c>
      <c r="K3118" s="12" t="str">
        <f t="shared" si="48"/>
        <v xml:space="preserve"> </v>
      </c>
    </row>
    <row r="3119" spans="3:11" x14ac:dyDescent="0.35">
      <c r="C3119" s="32"/>
      <c r="F3119" s="32"/>
      <c r="G3119">
        <f>COUNTIFS('Audit Raw data'!J:J,A:A,'Audit Raw data'!E:E,F:F)</f>
        <v>0</v>
      </c>
      <c r="H3119" s="42" t="str">
        <f>IFERROR(SUMIFS('Audit Raw data'!BZ:BZ,'Audit Raw data'!J:J,A:A,'Audit Raw data'!E:E,F:F)/G3119,"-")</f>
        <v>-</v>
      </c>
      <c r="I3119">
        <f>COUNTIFS('Audit Raw data'!AM:AM,"Yes",'Audit Raw data'!J:J,A:A,'Audit Raw data'!E:E,'Day wise agent'!F:F)</f>
        <v>0</v>
      </c>
      <c r="J3119">
        <f>COUNTIFS('Audit Raw data'!AM:AM,"NO",'Audit Raw data'!J:J,A:A,'Audit Raw data'!E:E,'Day wise agent'!F:F)</f>
        <v>0</v>
      </c>
      <c r="K3119" s="12" t="str">
        <f t="shared" si="48"/>
        <v xml:space="preserve"> </v>
      </c>
    </row>
    <row r="3120" spans="3:11" x14ac:dyDescent="0.35">
      <c r="C3120" s="32"/>
      <c r="F3120" s="32"/>
      <c r="G3120">
        <f>COUNTIFS('Audit Raw data'!J:J,A:A,'Audit Raw data'!E:E,F:F)</f>
        <v>0</v>
      </c>
      <c r="H3120" s="42" t="str">
        <f>IFERROR(SUMIFS('Audit Raw data'!BZ:BZ,'Audit Raw data'!J:J,A:A,'Audit Raw data'!E:E,F:F)/G3120,"-")</f>
        <v>-</v>
      </c>
      <c r="I3120">
        <f>COUNTIFS('Audit Raw data'!AM:AM,"Yes",'Audit Raw data'!J:J,A:A,'Audit Raw data'!E:E,'Day wise agent'!F:F)</f>
        <v>0</v>
      </c>
      <c r="J3120">
        <f>COUNTIFS('Audit Raw data'!AM:AM,"NO",'Audit Raw data'!J:J,A:A,'Audit Raw data'!E:E,'Day wise agent'!F:F)</f>
        <v>0</v>
      </c>
      <c r="K3120" s="12" t="str">
        <f t="shared" si="48"/>
        <v xml:space="preserve"> </v>
      </c>
    </row>
    <row r="3121" spans="3:11" x14ac:dyDescent="0.35">
      <c r="C3121" s="32"/>
      <c r="F3121" s="32"/>
      <c r="G3121">
        <f>COUNTIFS('Audit Raw data'!J:J,A:A,'Audit Raw data'!E:E,F:F)</f>
        <v>0</v>
      </c>
      <c r="H3121" s="42" t="str">
        <f>IFERROR(SUMIFS('Audit Raw data'!BZ:BZ,'Audit Raw data'!J:J,A:A,'Audit Raw data'!E:E,F:F)/G3121,"-")</f>
        <v>-</v>
      </c>
      <c r="I3121">
        <f>COUNTIFS('Audit Raw data'!AM:AM,"Yes",'Audit Raw data'!J:J,A:A,'Audit Raw data'!E:E,'Day wise agent'!F:F)</f>
        <v>0</v>
      </c>
      <c r="J3121">
        <f>COUNTIFS('Audit Raw data'!AM:AM,"NO",'Audit Raw data'!J:J,A:A,'Audit Raw data'!E:E,'Day wise agent'!F:F)</f>
        <v>0</v>
      </c>
      <c r="K3121" s="12" t="str">
        <f t="shared" si="48"/>
        <v xml:space="preserve"> </v>
      </c>
    </row>
    <row r="3122" spans="3:11" x14ac:dyDescent="0.35">
      <c r="C3122" s="32"/>
      <c r="F3122" s="32"/>
      <c r="G3122">
        <f>COUNTIFS('Audit Raw data'!J:J,A:A,'Audit Raw data'!E:E,F:F)</f>
        <v>0</v>
      </c>
      <c r="H3122" s="42" t="str">
        <f>IFERROR(SUMIFS('Audit Raw data'!BZ:BZ,'Audit Raw data'!J:J,A:A,'Audit Raw data'!E:E,F:F)/G3122,"-")</f>
        <v>-</v>
      </c>
      <c r="I3122">
        <f>COUNTIFS('Audit Raw data'!AM:AM,"Yes",'Audit Raw data'!J:J,A:A,'Audit Raw data'!E:E,'Day wise agent'!F:F)</f>
        <v>0</v>
      </c>
      <c r="J3122">
        <f>COUNTIFS('Audit Raw data'!AM:AM,"NO",'Audit Raw data'!J:J,A:A,'Audit Raw data'!E:E,'Day wise agent'!F:F)</f>
        <v>0</v>
      </c>
      <c r="K3122" s="12" t="str">
        <f t="shared" si="48"/>
        <v xml:space="preserve"> </v>
      </c>
    </row>
    <row r="3123" spans="3:11" x14ac:dyDescent="0.35">
      <c r="C3123" s="32"/>
      <c r="F3123" s="32"/>
      <c r="G3123">
        <f>COUNTIFS('Audit Raw data'!J:J,A:A,'Audit Raw data'!E:E,F:F)</f>
        <v>0</v>
      </c>
      <c r="H3123" s="42" t="str">
        <f>IFERROR(SUMIFS('Audit Raw data'!BZ:BZ,'Audit Raw data'!J:J,A:A,'Audit Raw data'!E:E,F:F)/G3123,"-")</f>
        <v>-</v>
      </c>
      <c r="I3123">
        <f>COUNTIFS('Audit Raw data'!AM:AM,"Yes",'Audit Raw data'!J:J,A:A,'Audit Raw data'!E:E,'Day wise agent'!F:F)</f>
        <v>0</v>
      </c>
      <c r="J3123">
        <f>COUNTIFS('Audit Raw data'!AM:AM,"NO",'Audit Raw data'!J:J,A:A,'Audit Raw data'!E:E,'Day wise agent'!F:F)</f>
        <v>0</v>
      </c>
      <c r="K3123" s="12" t="str">
        <f t="shared" si="48"/>
        <v xml:space="preserve"> </v>
      </c>
    </row>
    <row r="3124" spans="3:11" x14ac:dyDescent="0.35">
      <c r="C3124" s="32"/>
      <c r="F3124" s="32"/>
      <c r="G3124">
        <f>COUNTIFS('Audit Raw data'!J:J,A:A,'Audit Raw data'!E:E,F:F)</f>
        <v>0</v>
      </c>
      <c r="H3124" s="42" t="str">
        <f>IFERROR(SUMIFS('Audit Raw data'!BZ:BZ,'Audit Raw data'!J:J,A:A,'Audit Raw data'!E:E,F:F)/G3124,"-")</f>
        <v>-</v>
      </c>
      <c r="I3124">
        <f>COUNTIFS('Audit Raw data'!AM:AM,"Yes",'Audit Raw data'!J:J,A:A,'Audit Raw data'!E:E,'Day wise agent'!F:F)</f>
        <v>0</v>
      </c>
      <c r="J3124">
        <f>COUNTIFS('Audit Raw data'!AM:AM,"NO",'Audit Raw data'!J:J,A:A,'Audit Raw data'!E:E,'Day wise agent'!F:F)</f>
        <v>0</v>
      </c>
      <c r="K3124" s="12" t="str">
        <f t="shared" si="48"/>
        <v xml:space="preserve"> </v>
      </c>
    </row>
    <row r="3125" spans="3:11" x14ac:dyDescent="0.35">
      <c r="C3125" s="32"/>
      <c r="F3125" s="32"/>
      <c r="G3125">
        <f>COUNTIFS('Audit Raw data'!J:J,A:A,'Audit Raw data'!E:E,F:F)</f>
        <v>0</v>
      </c>
      <c r="H3125" s="42" t="str">
        <f>IFERROR(SUMIFS('Audit Raw data'!BZ:BZ,'Audit Raw data'!J:J,A:A,'Audit Raw data'!E:E,F:F)/G3125,"-")</f>
        <v>-</v>
      </c>
      <c r="I3125">
        <f>COUNTIFS('Audit Raw data'!AM:AM,"Yes",'Audit Raw data'!J:J,A:A,'Audit Raw data'!E:E,'Day wise agent'!F:F)</f>
        <v>0</v>
      </c>
      <c r="J3125">
        <f>COUNTIFS('Audit Raw data'!AM:AM,"NO",'Audit Raw data'!J:J,A:A,'Audit Raw data'!E:E,'Day wise agent'!F:F)</f>
        <v>0</v>
      </c>
      <c r="K3125" s="12" t="str">
        <f t="shared" si="48"/>
        <v xml:space="preserve"> </v>
      </c>
    </row>
    <row r="3126" spans="3:11" x14ac:dyDescent="0.35">
      <c r="C3126" s="32"/>
      <c r="F3126" s="32"/>
      <c r="G3126">
        <f>COUNTIFS('Audit Raw data'!J:J,A:A,'Audit Raw data'!E:E,F:F)</f>
        <v>0</v>
      </c>
      <c r="H3126" s="42" t="str">
        <f>IFERROR(SUMIFS('Audit Raw data'!BZ:BZ,'Audit Raw data'!J:J,A:A,'Audit Raw data'!E:E,F:F)/G3126,"-")</f>
        <v>-</v>
      </c>
      <c r="I3126">
        <f>COUNTIFS('Audit Raw data'!AM:AM,"Yes",'Audit Raw data'!J:J,A:A,'Audit Raw data'!E:E,'Day wise agent'!F:F)</f>
        <v>0</v>
      </c>
      <c r="J3126">
        <f>COUNTIFS('Audit Raw data'!AM:AM,"NO",'Audit Raw data'!J:J,A:A,'Audit Raw data'!E:E,'Day wise agent'!F:F)</f>
        <v>0</v>
      </c>
      <c r="K3126" s="12" t="str">
        <f t="shared" si="48"/>
        <v xml:space="preserve"> </v>
      </c>
    </row>
    <row r="3127" spans="3:11" x14ac:dyDescent="0.35">
      <c r="C3127" s="32"/>
      <c r="F3127" s="32"/>
      <c r="G3127">
        <f>COUNTIFS('Audit Raw data'!J:J,A:A,'Audit Raw data'!E:E,F:F)</f>
        <v>0</v>
      </c>
      <c r="H3127" s="42" t="str">
        <f>IFERROR(SUMIFS('Audit Raw data'!BZ:BZ,'Audit Raw data'!J:J,A:A,'Audit Raw data'!E:E,F:F)/G3127,"-")</f>
        <v>-</v>
      </c>
      <c r="I3127">
        <f>COUNTIFS('Audit Raw data'!AM:AM,"Yes",'Audit Raw data'!J:J,A:A,'Audit Raw data'!E:E,'Day wise agent'!F:F)</f>
        <v>0</v>
      </c>
      <c r="J3127">
        <f>COUNTIFS('Audit Raw data'!AM:AM,"NO",'Audit Raw data'!J:J,A:A,'Audit Raw data'!E:E,'Day wise agent'!F:F)</f>
        <v>0</v>
      </c>
      <c r="K3127" s="12" t="str">
        <f t="shared" si="48"/>
        <v xml:space="preserve"> </v>
      </c>
    </row>
    <row r="3128" spans="3:11" x14ac:dyDescent="0.35">
      <c r="C3128" s="32"/>
      <c r="F3128" s="32"/>
      <c r="G3128">
        <f>COUNTIFS('Audit Raw data'!J:J,A:A,'Audit Raw data'!E:E,F:F)</f>
        <v>0</v>
      </c>
      <c r="H3128" s="42" t="str">
        <f>IFERROR(SUMIFS('Audit Raw data'!BZ:BZ,'Audit Raw data'!J:J,A:A,'Audit Raw data'!E:E,F:F)/G3128,"-")</f>
        <v>-</v>
      </c>
      <c r="I3128">
        <f>COUNTIFS('Audit Raw data'!AM:AM,"Yes",'Audit Raw data'!J:J,A:A,'Audit Raw data'!E:E,'Day wise agent'!F:F)</f>
        <v>0</v>
      </c>
      <c r="J3128">
        <f>COUNTIFS('Audit Raw data'!AM:AM,"NO",'Audit Raw data'!J:J,A:A,'Audit Raw data'!E:E,'Day wise agent'!F:F)</f>
        <v>0</v>
      </c>
      <c r="K3128" s="12" t="str">
        <f t="shared" si="48"/>
        <v xml:space="preserve"> </v>
      </c>
    </row>
    <row r="3129" spans="3:11" x14ac:dyDescent="0.35">
      <c r="C3129" s="32"/>
      <c r="F3129" s="32"/>
      <c r="G3129">
        <f>COUNTIFS('Audit Raw data'!J:J,A:A,'Audit Raw data'!E:E,F:F)</f>
        <v>0</v>
      </c>
      <c r="H3129" s="42" t="str">
        <f>IFERROR(SUMIFS('Audit Raw data'!BZ:BZ,'Audit Raw data'!J:J,A:A,'Audit Raw data'!E:E,F:F)/G3129,"-")</f>
        <v>-</v>
      </c>
      <c r="I3129">
        <f>COUNTIFS('Audit Raw data'!AM:AM,"Yes",'Audit Raw data'!J:J,A:A,'Audit Raw data'!E:E,'Day wise agent'!F:F)</f>
        <v>0</v>
      </c>
      <c r="J3129">
        <f>COUNTIFS('Audit Raw data'!AM:AM,"NO",'Audit Raw data'!J:J,A:A,'Audit Raw data'!E:E,'Day wise agent'!F:F)</f>
        <v>0</v>
      </c>
      <c r="K3129" s="12" t="str">
        <f t="shared" si="48"/>
        <v xml:space="preserve"> </v>
      </c>
    </row>
    <row r="3130" spans="3:11" x14ac:dyDescent="0.35">
      <c r="C3130" s="32"/>
      <c r="F3130" s="32"/>
      <c r="G3130">
        <f>COUNTIFS('Audit Raw data'!J:J,A:A,'Audit Raw data'!E:E,F:F)</f>
        <v>0</v>
      </c>
      <c r="H3130" s="42" t="str">
        <f>IFERROR(SUMIFS('Audit Raw data'!BZ:BZ,'Audit Raw data'!J:J,A:A,'Audit Raw data'!E:E,F:F)/G3130,"-")</f>
        <v>-</v>
      </c>
      <c r="I3130">
        <f>COUNTIFS('Audit Raw data'!AM:AM,"Yes",'Audit Raw data'!J:J,A:A,'Audit Raw data'!E:E,'Day wise agent'!F:F)</f>
        <v>0</v>
      </c>
      <c r="J3130">
        <f>COUNTIFS('Audit Raw data'!AM:AM,"NO",'Audit Raw data'!J:J,A:A,'Audit Raw data'!E:E,'Day wise agent'!F:F)</f>
        <v>0</v>
      </c>
      <c r="K3130" s="12" t="str">
        <f t="shared" si="48"/>
        <v xml:space="preserve"> </v>
      </c>
    </row>
    <row r="3131" spans="3:11" x14ac:dyDescent="0.35">
      <c r="C3131" s="32"/>
      <c r="F3131" s="32"/>
      <c r="G3131">
        <f>COUNTIFS('Audit Raw data'!J:J,A:A,'Audit Raw data'!E:E,F:F)</f>
        <v>0</v>
      </c>
      <c r="H3131" s="42" t="str">
        <f>IFERROR(SUMIFS('Audit Raw data'!BZ:BZ,'Audit Raw data'!J:J,A:A,'Audit Raw data'!E:E,F:F)/G3131,"-")</f>
        <v>-</v>
      </c>
      <c r="I3131">
        <f>COUNTIFS('Audit Raw data'!AM:AM,"Yes",'Audit Raw data'!J:J,A:A,'Audit Raw data'!E:E,'Day wise agent'!F:F)</f>
        <v>0</v>
      </c>
      <c r="J3131">
        <f>COUNTIFS('Audit Raw data'!AM:AM,"NO",'Audit Raw data'!J:J,A:A,'Audit Raw data'!E:E,'Day wise agent'!F:F)</f>
        <v>0</v>
      </c>
      <c r="K3131" s="12" t="str">
        <f t="shared" si="48"/>
        <v xml:space="preserve"> </v>
      </c>
    </row>
    <row r="3132" spans="3:11" x14ac:dyDescent="0.35">
      <c r="C3132" s="32"/>
      <c r="F3132" s="32"/>
      <c r="G3132">
        <f>COUNTIFS('Audit Raw data'!J:J,A:A,'Audit Raw data'!E:E,F:F)</f>
        <v>0</v>
      </c>
      <c r="H3132" s="42" t="str">
        <f>IFERROR(SUMIFS('Audit Raw data'!BZ:BZ,'Audit Raw data'!J:J,A:A,'Audit Raw data'!E:E,F:F)/G3132,"-")</f>
        <v>-</v>
      </c>
      <c r="I3132">
        <f>COUNTIFS('Audit Raw data'!AM:AM,"Yes",'Audit Raw data'!J:J,A:A,'Audit Raw data'!E:E,'Day wise agent'!F:F)</f>
        <v>0</v>
      </c>
      <c r="J3132">
        <f>COUNTIFS('Audit Raw data'!AM:AM,"NO",'Audit Raw data'!J:J,A:A,'Audit Raw data'!E:E,'Day wise agent'!F:F)</f>
        <v>0</v>
      </c>
      <c r="K3132" s="12" t="str">
        <f t="shared" si="48"/>
        <v xml:space="preserve"> </v>
      </c>
    </row>
    <row r="3133" spans="3:11" x14ac:dyDescent="0.35">
      <c r="C3133" s="32"/>
      <c r="F3133" s="32"/>
      <c r="G3133">
        <f>COUNTIFS('Audit Raw data'!J:J,A:A,'Audit Raw data'!E:E,F:F)</f>
        <v>0</v>
      </c>
      <c r="H3133" s="42" t="str">
        <f>IFERROR(SUMIFS('Audit Raw data'!BZ:BZ,'Audit Raw data'!J:J,A:A,'Audit Raw data'!E:E,F:F)/G3133,"-")</f>
        <v>-</v>
      </c>
      <c r="I3133">
        <f>COUNTIFS('Audit Raw data'!AM:AM,"Yes",'Audit Raw data'!J:J,A:A,'Audit Raw data'!E:E,'Day wise agent'!F:F)</f>
        <v>0</v>
      </c>
      <c r="J3133">
        <f>COUNTIFS('Audit Raw data'!AM:AM,"NO",'Audit Raw data'!J:J,A:A,'Audit Raw data'!E:E,'Day wise agent'!F:F)</f>
        <v>0</v>
      </c>
      <c r="K3133" s="12" t="str">
        <f t="shared" si="48"/>
        <v xml:space="preserve"> </v>
      </c>
    </row>
    <row r="3134" spans="3:11" x14ac:dyDescent="0.35">
      <c r="C3134" s="32"/>
      <c r="F3134" s="32"/>
      <c r="G3134">
        <f>COUNTIFS('Audit Raw data'!J:J,A:A,'Audit Raw data'!E:E,F:F)</f>
        <v>0</v>
      </c>
      <c r="H3134" s="42" t="str">
        <f>IFERROR(SUMIFS('Audit Raw data'!BZ:BZ,'Audit Raw data'!J:J,A:A,'Audit Raw data'!E:E,F:F)/G3134,"-")</f>
        <v>-</v>
      </c>
      <c r="I3134">
        <f>COUNTIFS('Audit Raw data'!AM:AM,"Yes",'Audit Raw data'!J:J,A:A,'Audit Raw data'!E:E,'Day wise agent'!F:F)</f>
        <v>0</v>
      </c>
      <c r="J3134">
        <f>COUNTIFS('Audit Raw data'!AM:AM,"NO",'Audit Raw data'!J:J,A:A,'Audit Raw data'!E:E,'Day wise agent'!F:F)</f>
        <v>0</v>
      </c>
      <c r="K3134" s="12" t="str">
        <f t="shared" si="48"/>
        <v xml:space="preserve"> </v>
      </c>
    </row>
    <row r="3135" spans="3:11" x14ac:dyDescent="0.35">
      <c r="C3135" s="32"/>
      <c r="F3135" s="32"/>
      <c r="G3135">
        <f>COUNTIFS('Audit Raw data'!J:J,A:A,'Audit Raw data'!E:E,F:F)</f>
        <v>0</v>
      </c>
      <c r="H3135" s="42" t="str">
        <f>IFERROR(SUMIFS('Audit Raw data'!BZ:BZ,'Audit Raw data'!J:J,A:A,'Audit Raw data'!E:E,F:F)/G3135,"-")</f>
        <v>-</v>
      </c>
      <c r="I3135">
        <f>COUNTIFS('Audit Raw data'!AM:AM,"Yes",'Audit Raw data'!J:J,A:A,'Audit Raw data'!E:E,'Day wise agent'!F:F)</f>
        <v>0</v>
      </c>
      <c r="J3135">
        <f>COUNTIFS('Audit Raw data'!AM:AM,"NO",'Audit Raw data'!J:J,A:A,'Audit Raw data'!E:E,'Day wise agent'!F:F)</f>
        <v>0</v>
      </c>
      <c r="K3135" s="12" t="str">
        <f t="shared" si="48"/>
        <v xml:space="preserve"> </v>
      </c>
    </row>
    <row r="3136" spans="3:11" x14ac:dyDescent="0.35">
      <c r="C3136" s="32"/>
      <c r="F3136" s="32"/>
      <c r="G3136">
        <f>COUNTIFS('Audit Raw data'!J:J,A:A,'Audit Raw data'!E:E,F:F)</f>
        <v>0</v>
      </c>
      <c r="H3136" s="42" t="str">
        <f>IFERROR(SUMIFS('Audit Raw data'!BZ:BZ,'Audit Raw data'!J:J,A:A,'Audit Raw data'!E:E,F:F)/G3136,"-")</f>
        <v>-</v>
      </c>
      <c r="I3136">
        <f>COUNTIFS('Audit Raw data'!AM:AM,"Yes",'Audit Raw data'!J:J,A:A,'Audit Raw data'!E:E,'Day wise agent'!F:F)</f>
        <v>0</v>
      </c>
      <c r="J3136">
        <f>COUNTIFS('Audit Raw data'!AM:AM,"NO",'Audit Raw data'!J:J,A:A,'Audit Raw data'!E:E,'Day wise agent'!F:F)</f>
        <v>0</v>
      </c>
      <c r="K3136" s="12" t="str">
        <f t="shared" si="48"/>
        <v xml:space="preserve"> </v>
      </c>
    </row>
    <row r="3137" spans="3:11" x14ac:dyDescent="0.35">
      <c r="C3137" s="32"/>
      <c r="F3137" s="32"/>
      <c r="G3137">
        <f>COUNTIFS('Audit Raw data'!J:J,A:A,'Audit Raw data'!E:E,F:F)</f>
        <v>0</v>
      </c>
      <c r="H3137" s="42" t="str">
        <f>IFERROR(SUMIFS('Audit Raw data'!BZ:BZ,'Audit Raw data'!J:J,A:A,'Audit Raw data'!E:E,F:F)/G3137,"-")</f>
        <v>-</v>
      </c>
      <c r="I3137">
        <f>COUNTIFS('Audit Raw data'!AM:AM,"Yes",'Audit Raw data'!J:J,A:A,'Audit Raw data'!E:E,'Day wise agent'!F:F)</f>
        <v>0</v>
      </c>
      <c r="J3137">
        <f>COUNTIFS('Audit Raw data'!AM:AM,"NO",'Audit Raw data'!J:J,A:A,'Audit Raw data'!E:E,'Day wise agent'!F:F)</f>
        <v>0</v>
      </c>
      <c r="K3137" s="12" t="str">
        <f t="shared" si="48"/>
        <v xml:space="preserve"> </v>
      </c>
    </row>
    <row r="3138" spans="3:11" x14ac:dyDescent="0.35">
      <c r="C3138" s="32"/>
      <c r="F3138" s="32"/>
      <c r="G3138">
        <f>COUNTIFS('Audit Raw data'!J:J,A:A,'Audit Raw data'!E:E,F:F)</f>
        <v>0</v>
      </c>
      <c r="H3138" s="42" t="str">
        <f>IFERROR(SUMIFS('Audit Raw data'!BZ:BZ,'Audit Raw data'!J:J,A:A,'Audit Raw data'!E:E,F:F)/G3138,"-")</f>
        <v>-</v>
      </c>
      <c r="I3138">
        <f>COUNTIFS('Audit Raw data'!AM:AM,"Yes",'Audit Raw data'!J:J,A:A,'Audit Raw data'!E:E,'Day wise agent'!F:F)</f>
        <v>0</v>
      </c>
      <c r="J3138">
        <f>COUNTIFS('Audit Raw data'!AM:AM,"NO",'Audit Raw data'!J:J,A:A,'Audit Raw data'!E:E,'Day wise agent'!F:F)</f>
        <v>0</v>
      </c>
      <c r="K3138" s="12" t="str">
        <f t="shared" si="48"/>
        <v xml:space="preserve"> </v>
      </c>
    </row>
    <row r="3139" spans="3:11" x14ac:dyDescent="0.35">
      <c r="C3139" s="32"/>
      <c r="F3139" s="32"/>
      <c r="G3139">
        <f>COUNTIFS('Audit Raw data'!J:J,A:A,'Audit Raw data'!E:E,F:F)</f>
        <v>0</v>
      </c>
      <c r="H3139" s="42" t="str">
        <f>IFERROR(SUMIFS('Audit Raw data'!BZ:BZ,'Audit Raw data'!J:J,A:A,'Audit Raw data'!E:E,F:F)/G3139,"-")</f>
        <v>-</v>
      </c>
      <c r="I3139">
        <f>COUNTIFS('Audit Raw data'!AM:AM,"Yes",'Audit Raw data'!J:J,A:A,'Audit Raw data'!E:E,'Day wise agent'!F:F)</f>
        <v>0</v>
      </c>
      <c r="J3139">
        <f>COUNTIFS('Audit Raw data'!AM:AM,"NO",'Audit Raw data'!J:J,A:A,'Audit Raw data'!E:E,'Day wise agent'!F:F)</f>
        <v>0</v>
      </c>
      <c r="K3139" s="12" t="str">
        <f t="shared" ref="K3139:K3202" si="49">IFERROR(I3139/G3139," ")</f>
        <v xml:space="preserve"> </v>
      </c>
    </row>
    <row r="3140" spans="3:11" x14ac:dyDescent="0.35">
      <c r="C3140" s="32"/>
      <c r="F3140" s="32"/>
      <c r="G3140">
        <f>COUNTIFS('Audit Raw data'!J:J,A:A,'Audit Raw data'!E:E,F:F)</f>
        <v>0</v>
      </c>
      <c r="H3140" s="42" t="str">
        <f>IFERROR(SUMIFS('Audit Raw data'!BZ:BZ,'Audit Raw data'!J:J,A:A,'Audit Raw data'!E:E,F:F)/G3140,"-")</f>
        <v>-</v>
      </c>
      <c r="I3140">
        <f>COUNTIFS('Audit Raw data'!AM:AM,"Yes",'Audit Raw data'!J:J,A:A,'Audit Raw data'!E:E,'Day wise agent'!F:F)</f>
        <v>0</v>
      </c>
      <c r="J3140">
        <f>COUNTIFS('Audit Raw data'!AM:AM,"NO",'Audit Raw data'!J:J,A:A,'Audit Raw data'!E:E,'Day wise agent'!F:F)</f>
        <v>0</v>
      </c>
      <c r="K3140" s="12" t="str">
        <f t="shared" si="49"/>
        <v xml:space="preserve"> </v>
      </c>
    </row>
    <row r="3141" spans="3:11" x14ac:dyDescent="0.35">
      <c r="C3141" s="32"/>
      <c r="F3141" s="32"/>
      <c r="G3141">
        <f>COUNTIFS('Audit Raw data'!J:J,A:A,'Audit Raw data'!E:E,F:F)</f>
        <v>0</v>
      </c>
      <c r="H3141" s="42" t="str">
        <f>IFERROR(SUMIFS('Audit Raw data'!BZ:BZ,'Audit Raw data'!J:J,A:A,'Audit Raw data'!E:E,F:F)/G3141,"-")</f>
        <v>-</v>
      </c>
      <c r="I3141">
        <f>COUNTIFS('Audit Raw data'!AM:AM,"Yes",'Audit Raw data'!J:J,A:A,'Audit Raw data'!E:E,'Day wise agent'!F:F)</f>
        <v>0</v>
      </c>
      <c r="J3141">
        <f>COUNTIFS('Audit Raw data'!AM:AM,"NO",'Audit Raw data'!J:J,A:A,'Audit Raw data'!E:E,'Day wise agent'!F:F)</f>
        <v>0</v>
      </c>
      <c r="K3141" s="12" t="str">
        <f t="shared" si="49"/>
        <v xml:space="preserve"> </v>
      </c>
    </row>
    <row r="3142" spans="3:11" x14ac:dyDescent="0.35">
      <c r="C3142" s="32"/>
      <c r="F3142" s="32"/>
      <c r="G3142">
        <f>COUNTIFS('Audit Raw data'!J:J,A:A,'Audit Raw data'!E:E,F:F)</f>
        <v>0</v>
      </c>
      <c r="H3142" s="42" t="str">
        <f>IFERROR(SUMIFS('Audit Raw data'!BZ:BZ,'Audit Raw data'!J:J,A:A,'Audit Raw data'!E:E,F:F)/G3142,"-")</f>
        <v>-</v>
      </c>
      <c r="I3142">
        <f>COUNTIFS('Audit Raw data'!AM:AM,"Yes",'Audit Raw data'!J:J,A:A,'Audit Raw data'!E:E,'Day wise agent'!F:F)</f>
        <v>0</v>
      </c>
      <c r="J3142">
        <f>COUNTIFS('Audit Raw data'!AM:AM,"NO",'Audit Raw data'!J:J,A:A,'Audit Raw data'!E:E,'Day wise agent'!F:F)</f>
        <v>0</v>
      </c>
      <c r="K3142" s="12" t="str">
        <f t="shared" si="49"/>
        <v xml:space="preserve"> </v>
      </c>
    </row>
    <row r="3143" spans="3:11" x14ac:dyDescent="0.35">
      <c r="C3143" s="32"/>
      <c r="F3143" s="32"/>
      <c r="G3143">
        <f>COUNTIFS('Audit Raw data'!J:J,A:A,'Audit Raw data'!E:E,F:F)</f>
        <v>0</v>
      </c>
      <c r="H3143" s="42" t="str">
        <f>IFERROR(SUMIFS('Audit Raw data'!BZ:BZ,'Audit Raw data'!J:J,A:A,'Audit Raw data'!E:E,F:F)/G3143,"-")</f>
        <v>-</v>
      </c>
      <c r="I3143">
        <f>COUNTIFS('Audit Raw data'!AM:AM,"Yes",'Audit Raw data'!J:J,A:A,'Audit Raw data'!E:E,'Day wise agent'!F:F)</f>
        <v>0</v>
      </c>
      <c r="J3143">
        <f>COUNTIFS('Audit Raw data'!AM:AM,"NO",'Audit Raw data'!J:J,A:A,'Audit Raw data'!E:E,'Day wise agent'!F:F)</f>
        <v>0</v>
      </c>
      <c r="K3143" s="12" t="str">
        <f t="shared" si="49"/>
        <v xml:space="preserve"> </v>
      </c>
    </row>
    <row r="3144" spans="3:11" x14ac:dyDescent="0.35">
      <c r="C3144" s="32"/>
      <c r="F3144" s="32"/>
      <c r="G3144">
        <f>COUNTIFS('Audit Raw data'!J:J,A:A,'Audit Raw data'!E:E,F:F)</f>
        <v>0</v>
      </c>
      <c r="H3144" s="42" t="str">
        <f>IFERROR(SUMIFS('Audit Raw data'!BZ:BZ,'Audit Raw data'!J:J,A:A,'Audit Raw data'!E:E,F:F)/G3144,"-")</f>
        <v>-</v>
      </c>
      <c r="I3144">
        <f>COUNTIFS('Audit Raw data'!AM:AM,"Yes",'Audit Raw data'!J:J,A:A,'Audit Raw data'!E:E,'Day wise agent'!F:F)</f>
        <v>0</v>
      </c>
      <c r="J3144">
        <f>COUNTIFS('Audit Raw data'!AM:AM,"NO",'Audit Raw data'!J:J,A:A,'Audit Raw data'!E:E,'Day wise agent'!F:F)</f>
        <v>0</v>
      </c>
      <c r="K3144" s="12" t="str">
        <f t="shared" si="49"/>
        <v xml:space="preserve"> </v>
      </c>
    </row>
    <row r="3145" spans="3:11" x14ac:dyDescent="0.35">
      <c r="C3145" s="32"/>
      <c r="F3145" s="32"/>
      <c r="G3145">
        <f>COUNTIFS('Audit Raw data'!J:J,A:A,'Audit Raw data'!E:E,F:F)</f>
        <v>0</v>
      </c>
      <c r="H3145" s="42" t="str">
        <f>IFERROR(SUMIFS('Audit Raw data'!BZ:BZ,'Audit Raw data'!J:J,A:A,'Audit Raw data'!E:E,F:F)/G3145,"-")</f>
        <v>-</v>
      </c>
      <c r="I3145">
        <f>COUNTIFS('Audit Raw data'!AM:AM,"Yes",'Audit Raw data'!J:J,A:A,'Audit Raw data'!E:E,'Day wise agent'!F:F)</f>
        <v>0</v>
      </c>
      <c r="J3145">
        <f>COUNTIFS('Audit Raw data'!AM:AM,"NO",'Audit Raw data'!J:J,A:A,'Audit Raw data'!E:E,'Day wise agent'!F:F)</f>
        <v>0</v>
      </c>
      <c r="K3145" s="12" t="str">
        <f t="shared" si="49"/>
        <v xml:space="preserve"> </v>
      </c>
    </row>
    <row r="3146" spans="3:11" x14ac:dyDescent="0.35">
      <c r="C3146" s="32"/>
      <c r="F3146" s="32"/>
      <c r="G3146">
        <f>COUNTIFS('Audit Raw data'!J:J,A:A,'Audit Raw data'!E:E,F:F)</f>
        <v>0</v>
      </c>
      <c r="H3146" s="42" t="str">
        <f>IFERROR(SUMIFS('Audit Raw data'!BZ:BZ,'Audit Raw data'!J:J,A:A,'Audit Raw data'!E:E,F:F)/G3146,"-")</f>
        <v>-</v>
      </c>
      <c r="I3146">
        <f>COUNTIFS('Audit Raw data'!AM:AM,"Yes",'Audit Raw data'!J:J,A:A,'Audit Raw data'!E:E,'Day wise agent'!F:F)</f>
        <v>0</v>
      </c>
      <c r="J3146">
        <f>COUNTIFS('Audit Raw data'!AM:AM,"NO",'Audit Raw data'!J:J,A:A,'Audit Raw data'!E:E,'Day wise agent'!F:F)</f>
        <v>0</v>
      </c>
      <c r="K3146" s="12" t="str">
        <f t="shared" si="49"/>
        <v xml:space="preserve"> </v>
      </c>
    </row>
    <row r="3147" spans="3:11" x14ac:dyDescent="0.35">
      <c r="C3147" s="32"/>
      <c r="F3147" s="32"/>
      <c r="G3147">
        <f>COUNTIFS('Audit Raw data'!J:J,A:A,'Audit Raw data'!E:E,F:F)</f>
        <v>0</v>
      </c>
      <c r="H3147" s="42" t="str">
        <f>IFERROR(SUMIFS('Audit Raw data'!BZ:BZ,'Audit Raw data'!J:J,A:A,'Audit Raw data'!E:E,F:F)/G3147,"-")</f>
        <v>-</v>
      </c>
      <c r="I3147">
        <f>COUNTIFS('Audit Raw data'!AM:AM,"Yes",'Audit Raw data'!J:J,A:A,'Audit Raw data'!E:E,'Day wise agent'!F:F)</f>
        <v>0</v>
      </c>
      <c r="J3147">
        <f>COUNTIFS('Audit Raw data'!AM:AM,"NO",'Audit Raw data'!J:J,A:A,'Audit Raw data'!E:E,'Day wise agent'!F:F)</f>
        <v>0</v>
      </c>
      <c r="K3147" s="12" t="str">
        <f t="shared" si="49"/>
        <v xml:space="preserve"> </v>
      </c>
    </row>
    <row r="3148" spans="3:11" x14ac:dyDescent="0.35">
      <c r="C3148" s="32"/>
      <c r="F3148" s="32"/>
      <c r="G3148">
        <f>COUNTIFS('Audit Raw data'!J:J,A:A,'Audit Raw data'!E:E,F:F)</f>
        <v>0</v>
      </c>
      <c r="H3148" s="42" t="str">
        <f>IFERROR(SUMIFS('Audit Raw data'!BZ:BZ,'Audit Raw data'!J:J,A:A,'Audit Raw data'!E:E,F:F)/G3148,"-")</f>
        <v>-</v>
      </c>
      <c r="I3148">
        <f>COUNTIFS('Audit Raw data'!AM:AM,"Yes",'Audit Raw data'!J:J,A:A,'Audit Raw data'!E:E,'Day wise agent'!F:F)</f>
        <v>0</v>
      </c>
      <c r="J3148">
        <f>COUNTIFS('Audit Raw data'!AM:AM,"NO",'Audit Raw data'!J:J,A:A,'Audit Raw data'!E:E,'Day wise agent'!F:F)</f>
        <v>0</v>
      </c>
      <c r="K3148" s="12" t="str">
        <f t="shared" si="49"/>
        <v xml:space="preserve"> </v>
      </c>
    </row>
    <row r="3149" spans="3:11" x14ac:dyDescent="0.35">
      <c r="C3149" s="32"/>
      <c r="F3149" s="32"/>
      <c r="G3149">
        <f>COUNTIFS('Audit Raw data'!J:J,A:A,'Audit Raw data'!E:E,F:F)</f>
        <v>0</v>
      </c>
      <c r="H3149" s="42" t="str">
        <f>IFERROR(SUMIFS('Audit Raw data'!BZ:BZ,'Audit Raw data'!J:J,A:A,'Audit Raw data'!E:E,F:F)/G3149,"-")</f>
        <v>-</v>
      </c>
      <c r="I3149">
        <f>COUNTIFS('Audit Raw data'!AM:AM,"Yes",'Audit Raw data'!J:J,A:A,'Audit Raw data'!E:E,'Day wise agent'!F:F)</f>
        <v>0</v>
      </c>
      <c r="J3149">
        <f>COUNTIFS('Audit Raw data'!AM:AM,"NO",'Audit Raw data'!J:J,A:A,'Audit Raw data'!E:E,'Day wise agent'!F:F)</f>
        <v>0</v>
      </c>
      <c r="K3149" s="12" t="str">
        <f t="shared" si="49"/>
        <v xml:space="preserve"> </v>
      </c>
    </row>
    <row r="3150" spans="3:11" x14ac:dyDescent="0.35">
      <c r="C3150" s="32"/>
      <c r="F3150" s="32"/>
      <c r="G3150">
        <f>COUNTIFS('Audit Raw data'!J:J,A:A,'Audit Raw data'!E:E,F:F)</f>
        <v>0</v>
      </c>
      <c r="H3150" s="42" t="str">
        <f>IFERROR(SUMIFS('Audit Raw data'!BZ:BZ,'Audit Raw data'!J:J,A:A,'Audit Raw data'!E:E,F:F)/G3150,"-")</f>
        <v>-</v>
      </c>
      <c r="I3150">
        <f>COUNTIFS('Audit Raw data'!AM:AM,"Yes",'Audit Raw data'!J:J,A:A,'Audit Raw data'!E:E,'Day wise agent'!F:F)</f>
        <v>0</v>
      </c>
      <c r="J3150">
        <f>COUNTIFS('Audit Raw data'!AM:AM,"NO",'Audit Raw data'!J:J,A:A,'Audit Raw data'!E:E,'Day wise agent'!F:F)</f>
        <v>0</v>
      </c>
      <c r="K3150" s="12" t="str">
        <f t="shared" si="49"/>
        <v xml:space="preserve"> </v>
      </c>
    </row>
    <row r="3151" spans="3:11" x14ac:dyDescent="0.35">
      <c r="C3151" s="32"/>
      <c r="F3151" s="32"/>
      <c r="G3151">
        <f>COUNTIFS('Audit Raw data'!J:J,A:A,'Audit Raw data'!E:E,F:F)</f>
        <v>0</v>
      </c>
      <c r="H3151" s="42" t="str">
        <f>IFERROR(SUMIFS('Audit Raw data'!BZ:BZ,'Audit Raw data'!J:J,A:A,'Audit Raw data'!E:E,F:F)/G3151,"-")</f>
        <v>-</v>
      </c>
      <c r="I3151">
        <f>COUNTIFS('Audit Raw data'!AM:AM,"Yes",'Audit Raw data'!J:J,A:A,'Audit Raw data'!E:E,'Day wise agent'!F:F)</f>
        <v>0</v>
      </c>
      <c r="J3151">
        <f>COUNTIFS('Audit Raw data'!AM:AM,"NO",'Audit Raw data'!J:J,A:A,'Audit Raw data'!E:E,'Day wise agent'!F:F)</f>
        <v>0</v>
      </c>
      <c r="K3151" s="12" t="str">
        <f t="shared" si="49"/>
        <v xml:space="preserve"> </v>
      </c>
    </row>
    <row r="3152" spans="3:11" x14ac:dyDescent="0.35">
      <c r="C3152" s="32"/>
      <c r="F3152" s="32"/>
      <c r="G3152">
        <f>COUNTIFS('Audit Raw data'!J:J,A:A,'Audit Raw data'!E:E,F:F)</f>
        <v>0</v>
      </c>
      <c r="H3152" s="42" t="str">
        <f>IFERROR(SUMIFS('Audit Raw data'!BZ:BZ,'Audit Raw data'!J:J,A:A,'Audit Raw data'!E:E,F:F)/G3152,"-")</f>
        <v>-</v>
      </c>
      <c r="I3152">
        <f>COUNTIFS('Audit Raw data'!AM:AM,"Yes",'Audit Raw data'!J:J,A:A,'Audit Raw data'!E:E,'Day wise agent'!F:F)</f>
        <v>0</v>
      </c>
      <c r="J3152">
        <f>COUNTIFS('Audit Raw data'!AM:AM,"NO",'Audit Raw data'!J:J,A:A,'Audit Raw data'!E:E,'Day wise agent'!F:F)</f>
        <v>0</v>
      </c>
      <c r="K3152" s="12" t="str">
        <f t="shared" si="49"/>
        <v xml:space="preserve"> </v>
      </c>
    </row>
    <row r="3153" spans="3:11" x14ac:dyDescent="0.35">
      <c r="C3153" s="32"/>
      <c r="F3153" s="32"/>
      <c r="G3153">
        <f>COUNTIFS('Audit Raw data'!J:J,A:A,'Audit Raw data'!E:E,F:F)</f>
        <v>0</v>
      </c>
      <c r="H3153" s="42" t="str">
        <f>IFERROR(SUMIFS('Audit Raw data'!BZ:BZ,'Audit Raw data'!J:J,A:A,'Audit Raw data'!E:E,F:F)/G3153,"-")</f>
        <v>-</v>
      </c>
      <c r="I3153">
        <f>COUNTIFS('Audit Raw data'!AM:AM,"Yes",'Audit Raw data'!J:J,A:A,'Audit Raw data'!E:E,'Day wise agent'!F:F)</f>
        <v>0</v>
      </c>
      <c r="J3153">
        <f>COUNTIFS('Audit Raw data'!AM:AM,"NO",'Audit Raw data'!J:J,A:A,'Audit Raw data'!E:E,'Day wise agent'!F:F)</f>
        <v>0</v>
      </c>
      <c r="K3153" s="12" t="str">
        <f t="shared" si="49"/>
        <v xml:space="preserve"> </v>
      </c>
    </row>
    <row r="3154" spans="3:11" x14ac:dyDescent="0.35">
      <c r="C3154" s="32"/>
      <c r="F3154" s="32"/>
      <c r="G3154">
        <f>COUNTIFS('Audit Raw data'!J:J,A:A,'Audit Raw data'!E:E,F:F)</f>
        <v>0</v>
      </c>
      <c r="H3154" s="42" t="str">
        <f>IFERROR(SUMIFS('Audit Raw data'!BZ:BZ,'Audit Raw data'!J:J,A:A,'Audit Raw data'!E:E,F:F)/G3154,"-")</f>
        <v>-</v>
      </c>
      <c r="I3154">
        <f>COUNTIFS('Audit Raw data'!AM:AM,"Yes",'Audit Raw data'!J:J,A:A,'Audit Raw data'!E:E,'Day wise agent'!F:F)</f>
        <v>0</v>
      </c>
      <c r="J3154">
        <f>COUNTIFS('Audit Raw data'!AM:AM,"NO",'Audit Raw data'!J:J,A:A,'Audit Raw data'!E:E,'Day wise agent'!F:F)</f>
        <v>0</v>
      </c>
      <c r="K3154" s="12" t="str">
        <f t="shared" si="49"/>
        <v xml:space="preserve"> </v>
      </c>
    </row>
    <row r="3155" spans="3:11" x14ac:dyDescent="0.35">
      <c r="C3155" s="32"/>
      <c r="F3155" s="32"/>
      <c r="G3155">
        <f>COUNTIFS('Audit Raw data'!J:J,A:A,'Audit Raw data'!E:E,F:F)</f>
        <v>0</v>
      </c>
      <c r="H3155" s="42" t="str">
        <f>IFERROR(SUMIFS('Audit Raw data'!BZ:BZ,'Audit Raw data'!J:J,A:A,'Audit Raw data'!E:E,F:F)/G3155,"-")</f>
        <v>-</v>
      </c>
      <c r="I3155">
        <f>COUNTIFS('Audit Raw data'!AM:AM,"Yes",'Audit Raw data'!J:J,A:A,'Audit Raw data'!E:E,'Day wise agent'!F:F)</f>
        <v>0</v>
      </c>
      <c r="J3155">
        <f>COUNTIFS('Audit Raw data'!AM:AM,"NO",'Audit Raw data'!J:J,A:A,'Audit Raw data'!E:E,'Day wise agent'!F:F)</f>
        <v>0</v>
      </c>
      <c r="K3155" s="12" t="str">
        <f t="shared" si="49"/>
        <v xml:space="preserve"> </v>
      </c>
    </row>
    <row r="3156" spans="3:11" x14ac:dyDescent="0.35">
      <c r="C3156" s="32"/>
      <c r="F3156" s="32"/>
      <c r="G3156">
        <f>COUNTIFS('Audit Raw data'!J:J,A:A,'Audit Raw data'!E:E,F:F)</f>
        <v>0</v>
      </c>
      <c r="H3156" s="42" t="str">
        <f>IFERROR(SUMIFS('Audit Raw data'!BZ:BZ,'Audit Raw data'!J:J,A:A,'Audit Raw data'!E:E,F:F)/G3156,"-")</f>
        <v>-</v>
      </c>
      <c r="I3156">
        <f>COUNTIFS('Audit Raw data'!AM:AM,"Yes",'Audit Raw data'!J:J,A:A,'Audit Raw data'!E:E,'Day wise agent'!F:F)</f>
        <v>0</v>
      </c>
      <c r="J3156">
        <f>COUNTIFS('Audit Raw data'!AM:AM,"NO",'Audit Raw data'!J:J,A:A,'Audit Raw data'!E:E,'Day wise agent'!F:F)</f>
        <v>0</v>
      </c>
      <c r="K3156" s="12" t="str">
        <f t="shared" si="49"/>
        <v xml:space="preserve"> </v>
      </c>
    </row>
    <row r="3157" spans="3:11" x14ac:dyDescent="0.35">
      <c r="C3157" s="32"/>
      <c r="F3157" s="32"/>
      <c r="G3157">
        <f>COUNTIFS('Audit Raw data'!J:J,A:A,'Audit Raw data'!E:E,F:F)</f>
        <v>0</v>
      </c>
      <c r="H3157" s="42" t="str">
        <f>IFERROR(SUMIFS('Audit Raw data'!BZ:BZ,'Audit Raw data'!J:J,A:A,'Audit Raw data'!E:E,F:F)/G3157,"-")</f>
        <v>-</v>
      </c>
      <c r="I3157">
        <f>COUNTIFS('Audit Raw data'!AM:AM,"Yes",'Audit Raw data'!J:J,A:A,'Audit Raw data'!E:E,'Day wise agent'!F:F)</f>
        <v>0</v>
      </c>
      <c r="J3157">
        <f>COUNTIFS('Audit Raw data'!AM:AM,"NO",'Audit Raw data'!J:J,A:A,'Audit Raw data'!E:E,'Day wise agent'!F:F)</f>
        <v>0</v>
      </c>
      <c r="K3157" s="12" t="str">
        <f t="shared" si="49"/>
        <v xml:space="preserve"> </v>
      </c>
    </row>
    <row r="3158" spans="3:11" x14ac:dyDescent="0.35">
      <c r="C3158" s="32"/>
      <c r="F3158" s="32"/>
      <c r="G3158">
        <f>COUNTIFS('Audit Raw data'!J:J,A:A,'Audit Raw data'!E:E,F:F)</f>
        <v>0</v>
      </c>
      <c r="H3158" s="42" t="str">
        <f>IFERROR(SUMIFS('Audit Raw data'!BZ:BZ,'Audit Raw data'!J:J,A:A,'Audit Raw data'!E:E,F:F)/G3158,"-")</f>
        <v>-</v>
      </c>
      <c r="I3158">
        <f>COUNTIFS('Audit Raw data'!AM:AM,"Yes",'Audit Raw data'!J:J,A:A,'Audit Raw data'!E:E,'Day wise agent'!F:F)</f>
        <v>0</v>
      </c>
      <c r="J3158">
        <f>COUNTIFS('Audit Raw data'!AM:AM,"NO",'Audit Raw data'!J:J,A:A,'Audit Raw data'!E:E,'Day wise agent'!F:F)</f>
        <v>0</v>
      </c>
      <c r="K3158" s="12" t="str">
        <f t="shared" si="49"/>
        <v xml:space="preserve"> </v>
      </c>
    </row>
    <row r="3159" spans="3:11" x14ac:dyDescent="0.35">
      <c r="C3159" s="32"/>
      <c r="F3159" s="32"/>
      <c r="G3159">
        <f>COUNTIFS('Audit Raw data'!J:J,A:A,'Audit Raw data'!E:E,F:F)</f>
        <v>0</v>
      </c>
      <c r="H3159" s="42" t="str">
        <f>IFERROR(SUMIFS('Audit Raw data'!BZ:BZ,'Audit Raw data'!J:J,A:A,'Audit Raw data'!E:E,F:F)/G3159,"-")</f>
        <v>-</v>
      </c>
      <c r="I3159">
        <f>COUNTIFS('Audit Raw data'!AM:AM,"Yes",'Audit Raw data'!J:J,A:A,'Audit Raw data'!E:E,'Day wise agent'!F:F)</f>
        <v>0</v>
      </c>
      <c r="J3159">
        <f>COUNTIFS('Audit Raw data'!AM:AM,"NO",'Audit Raw data'!J:J,A:A,'Audit Raw data'!E:E,'Day wise agent'!F:F)</f>
        <v>0</v>
      </c>
      <c r="K3159" s="12" t="str">
        <f t="shared" si="49"/>
        <v xml:space="preserve"> </v>
      </c>
    </row>
    <row r="3160" spans="3:11" x14ac:dyDescent="0.35">
      <c r="C3160" s="32"/>
      <c r="F3160" s="32"/>
      <c r="G3160">
        <f>COUNTIFS('Audit Raw data'!J:J,A:A,'Audit Raw data'!E:E,F:F)</f>
        <v>0</v>
      </c>
      <c r="H3160" s="42" t="str">
        <f>IFERROR(SUMIFS('Audit Raw data'!BZ:BZ,'Audit Raw data'!J:J,A:A,'Audit Raw data'!E:E,F:F)/G3160,"-")</f>
        <v>-</v>
      </c>
      <c r="I3160">
        <f>COUNTIFS('Audit Raw data'!AM:AM,"Yes",'Audit Raw data'!J:J,A:A,'Audit Raw data'!E:E,'Day wise agent'!F:F)</f>
        <v>0</v>
      </c>
      <c r="J3160">
        <f>COUNTIFS('Audit Raw data'!AM:AM,"NO",'Audit Raw data'!J:J,A:A,'Audit Raw data'!E:E,'Day wise agent'!F:F)</f>
        <v>0</v>
      </c>
      <c r="K3160" s="12" t="str">
        <f t="shared" si="49"/>
        <v xml:space="preserve"> </v>
      </c>
    </row>
    <row r="3161" spans="3:11" x14ac:dyDescent="0.35">
      <c r="C3161" s="32"/>
      <c r="F3161" s="32"/>
      <c r="G3161">
        <f>COUNTIFS('Audit Raw data'!J:J,A:A,'Audit Raw data'!E:E,F:F)</f>
        <v>0</v>
      </c>
      <c r="H3161" s="42" t="str">
        <f>IFERROR(SUMIFS('Audit Raw data'!BZ:BZ,'Audit Raw data'!J:J,A:A,'Audit Raw data'!E:E,F:F)/G3161,"-")</f>
        <v>-</v>
      </c>
      <c r="I3161">
        <f>COUNTIFS('Audit Raw data'!AM:AM,"Yes",'Audit Raw data'!J:J,A:A,'Audit Raw data'!E:E,'Day wise agent'!F:F)</f>
        <v>0</v>
      </c>
      <c r="J3161">
        <f>COUNTIFS('Audit Raw data'!AM:AM,"NO",'Audit Raw data'!J:J,A:A,'Audit Raw data'!E:E,'Day wise agent'!F:F)</f>
        <v>0</v>
      </c>
      <c r="K3161" s="12" t="str">
        <f t="shared" si="49"/>
        <v xml:space="preserve"> </v>
      </c>
    </row>
    <row r="3162" spans="3:11" x14ac:dyDescent="0.35">
      <c r="C3162" s="32"/>
      <c r="F3162" s="32"/>
      <c r="G3162">
        <f>COUNTIFS('Audit Raw data'!J:J,A:A,'Audit Raw data'!E:E,F:F)</f>
        <v>0</v>
      </c>
      <c r="H3162" s="42" t="str">
        <f>IFERROR(SUMIFS('Audit Raw data'!BZ:BZ,'Audit Raw data'!J:J,A:A,'Audit Raw data'!E:E,F:F)/G3162,"-")</f>
        <v>-</v>
      </c>
      <c r="I3162">
        <f>COUNTIFS('Audit Raw data'!AM:AM,"Yes",'Audit Raw data'!J:J,A:A,'Audit Raw data'!E:E,'Day wise agent'!F:F)</f>
        <v>0</v>
      </c>
      <c r="J3162">
        <f>COUNTIFS('Audit Raw data'!AM:AM,"NO",'Audit Raw data'!J:J,A:A,'Audit Raw data'!E:E,'Day wise agent'!F:F)</f>
        <v>0</v>
      </c>
      <c r="K3162" s="12" t="str">
        <f t="shared" si="49"/>
        <v xml:space="preserve"> </v>
      </c>
    </row>
    <row r="3163" spans="3:11" x14ac:dyDescent="0.35">
      <c r="C3163" s="32"/>
      <c r="F3163" s="32"/>
      <c r="G3163">
        <f>COUNTIFS('Audit Raw data'!J:J,A:A,'Audit Raw data'!E:E,F:F)</f>
        <v>0</v>
      </c>
      <c r="H3163" s="42" t="str">
        <f>IFERROR(SUMIFS('Audit Raw data'!BZ:BZ,'Audit Raw data'!J:J,A:A,'Audit Raw data'!E:E,F:F)/G3163,"-")</f>
        <v>-</v>
      </c>
      <c r="I3163">
        <f>COUNTIFS('Audit Raw data'!AM:AM,"Yes",'Audit Raw data'!J:J,A:A,'Audit Raw data'!E:E,'Day wise agent'!F:F)</f>
        <v>0</v>
      </c>
      <c r="J3163">
        <f>COUNTIFS('Audit Raw data'!AM:AM,"NO",'Audit Raw data'!J:J,A:A,'Audit Raw data'!E:E,'Day wise agent'!F:F)</f>
        <v>0</v>
      </c>
      <c r="K3163" s="12" t="str">
        <f t="shared" si="49"/>
        <v xml:space="preserve"> </v>
      </c>
    </row>
    <row r="3164" spans="3:11" x14ac:dyDescent="0.35">
      <c r="C3164" s="32"/>
      <c r="F3164" s="32"/>
      <c r="G3164">
        <f>COUNTIFS('Audit Raw data'!J:J,A:A,'Audit Raw data'!E:E,F:F)</f>
        <v>0</v>
      </c>
      <c r="H3164" s="42" t="str">
        <f>IFERROR(SUMIFS('Audit Raw data'!BZ:BZ,'Audit Raw data'!J:J,A:A,'Audit Raw data'!E:E,F:F)/G3164,"-")</f>
        <v>-</v>
      </c>
      <c r="I3164">
        <f>COUNTIFS('Audit Raw data'!AM:AM,"Yes",'Audit Raw data'!J:J,A:A,'Audit Raw data'!E:E,'Day wise agent'!F:F)</f>
        <v>0</v>
      </c>
      <c r="J3164">
        <f>COUNTIFS('Audit Raw data'!AM:AM,"NO",'Audit Raw data'!J:J,A:A,'Audit Raw data'!E:E,'Day wise agent'!F:F)</f>
        <v>0</v>
      </c>
      <c r="K3164" s="12" t="str">
        <f t="shared" si="49"/>
        <v xml:space="preserve"> </v>
      </c>
    </row>
    <row r="3165" spans="3:11" x14ac:dyDescent="0.35">
      <c r="C3165" s="32"/>
      <c r="F3165" s="32"/>
      <c r="G3165">
        <f>COUNTIFS('Audit Raw data'!J:J,A:A,'Audit Raw data'!E:E,F:F)</f>
        <v>0</v>
      </c>
      <c r="H3165" s="42" t="str">
        <f>IFERROR(SUMIFS('Audit Raw data'!BZ:BZ,'Audit Raw data'!J:J,A:A,'Audit Raw data'!E:E,F:F)/G3165,"-")</f>
        <v>-</v>
      </c>
      <c r="I3165">
        <f>COUNTIFS('Audit Raw data'!AM:AM,"Yes",'Audit Raw data'!J:J,A:A,'Audit Raw data'!E:E,'Day wise agent'!F:F)</f>
        <v>0</v>
      </c>
      <c r="J3165">
        <f>COUNTIFS('Audit Raw data'!AM:AM,"NO",'Audit Raw data'!J:J,A:A,'Audit Raw data'!E:E,'Day wise agent'!F:F)</f>
        <v>0</v>
      </c>
      <c r="K3165" s="12" t="str">
        <f t="shared" si="49"/>
        <v xml:space="preserve"> </v>
      </c>
    </row>
    <row r="3166" spans="3:11" x14ac:dyDescent="0.35">
      <c r="C3166" s="32"/>
      <c r="F3166" s="32"/>
      <c r="G3166">
        <f>COUNTIFS('Audit Raw data'!J:J,A:A,'Audit Raw data'!E:E,F:F)</f>
        <v>0</v>
      </c>
      <c r="H3166" s="42" t="str">
        <f>IFERROR(SUMIFS('Audit Raw data'!BZ:BZ,'Audit Raw data'!J:J,A:A,'Audit Raw data'!E:E,F:F)/G3166,"-")</f>
        <v>-</v>
      </c>
      <c r="I3166">
        <f>COUNTIFS('Audit Raw data'!AM:AM,"Yes",'Audit Raw data'!J:J,A:A,'Audit Raw data'!E:E,'Day wise agent'!F:F)</f>
        <v>0</v>
      </c>
      <c r="J3166">
        <f>COUNTIFS('Audit Raw data'!AM:AM,"NO",'Audit Raw data'!J:J,A:A,'Audit Raw data'!E:E,'Day wise agent'!F:F)</f>
        <v>0</v>
      </c>
      <c r="K3166" s="12" t="str">
        <f t="shared" si="49"/>
        <v xml:space="preserve"> </v>
      </c>
    </row>
    <row r="3167" spans="3:11" x14ac:dyDescent="0.35">
      <c r="C3167" s="32"/>
      <c r="F3167" s="32"/>
      <c r="G3167">
        <f>COUNTIFS('Audit Raw data'!J:J,A:A,'Audit Raw data'!E:E,F:F)</f>
        <v>0</v>
      </c>
      <c r="H3167" s="42" t="str">
        <f>IFERROR(SUMIFS('Audit Raw data'!BZ:BZ,'Audit Raw data'!J:J,A:A,'Audit Raw data'!E:E,F:F)/G3167,"-")</f>
        <v>-</v>
      </c>
      <c r="I3167">
        <f>COUNTIFS('Audit Raw data'!AM:AM,"Yes",'Audit Raw data'!J:J,A:A,'Audit Raw data'!E:E,'Day wise agent'!F:F)</f>
        <v>0</v>
      </c>
      <c r="J3167">
        <f>COUNTIFS('Audit Raw data'!AM:AM,"NO",'Audit Raw data'!J:J,A:A,'Audit Raw data'!E:E,'Day wise agent'!F:F)</f>
        <v>0</v>
      </c>
      <c r="K3167" s="12" t="str">
        <f t="shared" si="49"/>
        <v xml:space="preserve"> </v>
      </c>
    </row>
    <row r="3168" spans="3:11" x14ac:dyDescent="0.35">
      <c r="C3168" s="32"/>
      <c r="F3168" s="32"/>
      <c r="G3168">
        <f>COUNTIFS('Audit Raw data'!J:J,A:A,'Audit Raw data'!E:E,F:F)</f>
        <v>0</v>
      </c>
      <c r="H3168" s="42" t="str">
        <f>IFERROR(SUMIFS('Audit Raw data'!BZ:BZ,'Audit Raw data'!J:J,A:A,'Audit Raw data'!E:E,F:F)/G3168,"-")</f>
        <v>-</v>
      </c>
      <c r="I3168">
        <f>COUNTIFS('Audit Raw data'!AM:AM,"Yes",'Audit Raw data'!J:J,A:A,'Audit Raw data'!E:E,'Day wise agent'!F:F)</f>
        <v>0</v>
      </c>
      <c r="J3168">
        <f>COUNTIFS('Audit Raw data'!AM:AM,"NO",'Audit Raw data'!J:J,A:A,'Audit Raw data'!E:E,'Day wise agent'!F:F)</f>
        <v>0</v>
      </c>
      <c r="K3168" s="12" t="str">
        <f t="shared" si="49"/>
        <v xml:space="preserve"> </v>
      </c>
    </row>
    <row r="3169" spans="3:11" x14ac:dyDescent="0.35">
      <c r="C3169" s="32"/>
      <c r="F3169" s="32"/>
      <c r="G3169">
        <f>COUNTIFS('Audit Raw data'!J:J,A:A,'Audit Raw data'!E:E,F:F)</f>
        <v>0</v>
      </c>
      <c r="H3169" s="42" t="str">
        <f>IFERROR(SUMIFS('Audit Raw data'!BZ:BZ,'Audit Raw data'!J:J,A:A,'Audit Raw data'!E:E,F:F)/G3169,"-")</f>
        <v>-</v>
      </c>
      <c r="I3169">
        <f>COUNTIFS('Audit Raw data'!AM:AM,"Yes",'Audit Raw data'!J:J,A:A,'Audit Raw data'!E:E,'Day wise agent'!F:F)</f>
        <v>0</v>
      </c>
      <c r="J3169">
        <f>COUNTIFS('Audit Raw data'!AM:AM,"NO",'Audit Raw data'!J:J,A:A,'Audit Raw data'!E:E,'Day wise agent'!F:F)</f>
        <v>0</v>
      </c>
      <c r="K3169" s="12" t="str">
        <f t="shared" si="49"/>
        <v xml:space="preserve"> </v>
      </c>
    </row>
    <row r="3170" spans="3:11" x14ac:dyDescent="0.35">
      <c r="C3170" s="32"/>
      <c r="F3170" s="32"/>
      <c r="G3170">
        <f>COUNTIFS('Audit Raw data'!J:J,A:A,'Audit Raw data'!E:E,F:F)</f>
        <v>0</v>
      </c>
      <c r="H3170" s="42" t="str">
        <f>IFERROR(SUMIFS('Audit Raw data'!BZ:BZ,'Audit Raw data'!J:J,A:A,'Audit Raw data'!E:E,F:F)/G3170,"-")</f>
        <v>-</v>
      </c>
      <c r="I3170">
        <f>COUNTIFS('Audit Raw data'!AM:AM,"Yes",'Audit Raw data'!J:J,A:A,'Audit Raw data'!E:E,'Day wise agent'!F:F)</f>
        <v>0</v>
      </c>
      <c r="J3170">
        <f>COUNTIFS('Audit Raw data'!AM:AM,"NO",'Audit Raw data'!J:J,A:A,'Audit Raw data'!E:E,'Day wise agent'!F:F)</f>
        <v>0</v>
      </c>
      <c r="K3170" s="12" t="str">
        <f t="shared" si="49"/>
        <v xml:space="preserve"> </v>
      </c>
    </row>
    <row r="3171" spans="3:11" x14ac:dyDescent="0.35">
      <c r="C3171" s="32"/>
      <c r="F3171" s="32"/>
      <c r="G3171">
        <f>COUNTIFS('Audit Raw data'!J:J,A:A,'Audit Raw data'!E:E,F:F)</f>
        <v>0</v>
      </c>
      <c r="H3171" s="42" t="str">
        <f>IFERROR(SUMIFS('Audit Raw data'!BZ:BZ,'Audit Raw data'!J:J,A:A,'Audit Raw data'!E:E,F:F)/G3171,"-")</f>
        <v>-</v>
      </c>
      <c r="I3171">
        <f>COUNTIFS('Audit Raw data'!AM:AM,"Yes",'Audit Raw data'!J:J,A:A,'Audit Raw data'!E:E,'Day wise agent'!F:F)</f>
        <v>0</v>
      </c>
      <c r="J3171">
        <f>COUNTIFS('Audit Raw data'!AM:AM,"NO",'Audit Raw data'!J:J,A:A,'Audit Raw data'!E:E,'Day wise agent'!F:F)</f>
        <v>0</v>
      </c>
      <c r="K3171" s="12" t="str">
        <f t="shared" si="49"/>
        <v xml:space="preserve"> </v>
      </c>
    </row>
    <row r="3172" spans="3:11" x14ac:dyDescent="0.35">
      <c r="C3172" s="32"/>
      <c r="F3172" s="32"/>
      <c r="G3172">
        <f>COUNTIFS('Audit Raw data'!J:J,A:A,'Audit Raw data'!E:E,F:F)</f>
        <v>0</v>
      </c>
      <c r="H3172" s="42" t="str">
        <f>IFERROR(SUMIFS('Audit Raw data'!BZ:BZ,'Audit Raw data'!J:J,A:A,'Audit Raw data'!E:E,F:F)/G3172,"-")</f>
        <v>-</v>
      </c>
      <c r="I3172">
        <f>COUNTIFS('Audit Raw data'!AM:AM,"Yes",'Audit Raw data'!J:J,A:A,'Audit Raw data'!E:E,'Day wise agent'!F:F)</f>
        <v>0</v>
      </c>
      <c r="J3172">
        <f>COUNTIFS('Audit Raw data'!AM:AM,"NO",'Audit Raw data'!J:J,A:A,'Audit Raw data'!E:E,'Day wise agent'!F:F)</f>
        <v>0</v>
      </c>
      <c r="K3172" s="12" t="str">
        <f t="shared" si="49"/>
        <v xml:space="preserve"> </v>
      </c>
    </row>
    <row r="3173" spans="3:11" x14ac:dyDescent="0.35">
      <c r="C3173" s="32"/>
      <c r="F3173" s="32"/>
      <c r="G3173">
        <f>COUNTIFS('Audit Raw data'!J:J,A:A,'Audit Raw data'!E:E,F:F)</f>
        <v>0</v>
      </c>
      <c r="H3173" s="42" t="str">
        <f>IFERROR(SUMIFS('Audit Raw data'!BZ:BZ,'Audit Raw data'!J:J,A:A,'Audit Raw data'!E:E,F:F)/G3173,"-")</f>
        <v>-</v>
      </c>
      <c r="I3173">
        <f>COUNTIFS('Audit Raw data'!AM:AM,"Yes",'Audit Raw data'!J:J,A:A,'Audit Raw data'!E:E,'Day wise agent'!F:F)</f>
        <v>0</v>
      </c>
      <c r="J3173">
        <f>COUNTIFS('Audit Raw data'!AM:AM,"NO",'Audit Raw data'!J:J,A:A,'Audit Raw data'!E:E,'Day wise agent'!F:F)</f>
        <v>0</v>
      </c>
      <c r="K3173" s="12" t="str">
        <f t="shared" si="49"/>
        <v xml:space="preserve"> </v>
      </c>
    </row>
    <row r="3174" spans="3:11" x14ac:dyDescent="0.35">
      <c r="C3174" s="32"/>
      <c r="F3174" s="32"/>
      <c r="G3174">
        <f>COUNTIFS('Audit Raw data'!J:J,A:A,'Audit Raw data'!E:E,F:F)</f>
        <v>0</v>
      </c>
      <c r="H3174" s="42" t="str">
        <f>IFERROR(SUMIFS('Audit Raw data'!BZ:BZ,'Audit Raw data'!J:J,A:A,'Audit Raw data'!E:E,F:F)/G3174,"-")</f>
        <v>-</v>
      </c>
      <c r="I3174">
        <f>COUNTIFS('Audit Raw data'!AM:AM,"Yes",'Audit Raw data'!J:J,A:A,'Audit Raw data'!E:E,'Day wise agent'!F:F)</f>
        <v>0</v>
      </c>
      <c r="J3174">
        <f>COUNTIFS('Audit Raw data'!AM:AM,"NO",'Audit Raw data'!J:J,A:A,'Audit Raw data'!E:E,'Day wise agent'!F:F)</f>
        <v>0</v>
      </c>
      <c r="K3174" s="12" t="str">
        <f t="shared" si="49"/>
        <v xml:space="preserve"> </v>
      </c>
    </row>
    <row r="3175" spans="3:11" x14ac:dyDescent="0.35">
      <c r="C3175" s="32"/>
      <c r="F3175" s="32"/>
      <c r="G3175">
        <f>COUNTIFS('Audit Raw data'!J:J,A:A,'Audit Raw data'!E:E,F:F)</f>
        <v>0</v>
      </c>
      <c r="H3175" s="42" t="str">
        <f>IFERROR(SUMIFS('Audit Raw data'!BZ:BZ,'Audit Raw data'!J:J,A:A,'Audit Raw data'!E:E,F:F)/G3175,"-")</f>
        <v>-</v>
      </c>
      <c r="I3175">
        <f>COUNTIFS('Audit Raw data'!AM:AM,"Yes",'Audit Raw data'!J:J,A:A,'Audit Raw data'!E:E,'Day wise agent'!F:F)</f>
        <v>0</v>
      </c>
      <c r="J3175">
        <f>COUNTIFS('Audit Raw data'!AM:AM,"NO",'Audit Raw data'!J:J,A:A,'Audit Raw data'!E:E,'Day wise agent'!F:F)</f>
        <v>0</v>
      </c>
      <c r="K3175" s="12" t="str">
        <f t="shared" si="49"/>
        <v xml:space="preserve"> </v>
      </c>
    </row>
    <row r="3176" spans="3:11" x14ac:dyDescent="0.35">
      <c r="C3176" s="32"/>
      <c r="F3176" s="32"/>
      <c r="G3176">
        <f>COUNTIFS('Audit Raw data'!J:J,A:A,'Audit Raw data'!E:E,F:F)</f>
        <v>0</v>
      </c>
      <c r="H3176" s="42" t="str">
        <f>IFERROR(SUMIFS('Audit Raw data'!BZ:BZ,'Audit Raw data'!J:J,A:A,'Audit Raw data'!E:E,F:F)/G3176,"-")</f>
        <v>-</v>
      </c>
      <c r="I3176">
        <f>COUNTIFS('Audit Raw data'!AM:AM,"Yes",'Audit Raw data'!J:J,A:A,'Audit Raw data'!E:E,'Day wise agent'!F:F)</f>
        <v>0</v>
      </c>
      <c r="J3176">
        <f>COUNTIFS('Audit Raw data'!AM:AM,"NO",'Audit Raw data'!J:J,A:A,'Audit Raw data'!E:E,'Day wise agent'!F:F)</f>
        <v>0</v>
      </c>
      <c r="K3176" s="12" t="str">
        <f t="shared" si="49"/>
        <v xml:space="preserve"> </v>
      </c>
    </row>
    <row r="3177" spans="3:11" x14ac:dyDescent="0.35">
      <c r="C3177" s="32"/>
      <c r="F3177" s="32"/>
      <c r="G3177">
        <f>COUNTIFS('Audit Raw data'!J:J,A:A,'Audit Raw data'!E:E,F:F)</f>
        <v>0</v>
      </c>
      <c r="H3177" s="42" t="str">
        <f>IFERROR(SUMIFS('Audit Raw data'!BZ:BZ,'Audit Raw data'!J:J,A:A,'Audit Raw data'!E:E,F:F)/G3177,"-")</f>
        <v>-</v>
      </c>
      <c r="I3177">
        <f>COUNTIFS('Audit Raw data'!AM:AM,"Yes",'Audit Raw data'!J:J,A:A,'Audit Raw data'!E:E,'Day wise agent'!F:F)</f>
        <v>0</v>
      </c>
      <c r="J3177">
        <f>COUNTIFS('Audit Raw data'!AM:AM,"NO",'Audit Raw data'!J:J,A:A,'Audit Raw data'!E:E,'Day wise agent'!F:F)</f>
        <v>0</v>
      </c>
      <c r="K3177" s="12" t="str">
        <f t="shared" si="49"/>
        <v xml:space="preserve"> </v>
      </c>
    </row>
    <row r="3178" spans="3:11" x14ac:dyDescent="0.35">
      <c r="C3178" s="32"/>
      <c r="F3178" s="32"/>
      <c r="G3178">
        <f>COUNTIFS('Audit Raw data'!J:J,A:A,'Audit Raw data'!E:E,F:F)</f>
        <v>0</v>
      </c>
      <c r="H3178" s="42" t="str">
        <f>IFERROR(SUMIFS('Audit Raw data'!BZ:BZ,'Audit Raw data'!J:J,A:A,'Audit Raw data'!E:E,F:F)/G3178,"-")</f>
        <v>-</v>
      </c>
      <c r="I3178">
        <f>COUNTIFS('Audit Raw data'!AM:AM,"Yes",'Audit Raw data'!J:J,A:A,'Audit Raw data'!E:E,'Day wise agent'!F:F)</f>
        <v>0</v>
      </c>
      <c r="J3178">
        <f>COUNTIFS('Audit Raw data'!AM:AM,"NO",'Audit Raw data'!J:J,A:A,'Audit Raw data'!E:E,'Day wise agent'!F:F)</f>
        <v>0</v>
      </c>
      <c r="K3178" s="12" t="str">
        <f t="shared" si="49"/>
        <v xml:space="preserve"> </v>
      </c>
    </row>
    <row r="3179" spans="3:11" x14ac:dyDescent="0.35">
      <c r="C3179" s="32"/>
      <c r="F3179" s="32"/>
      <c r="G3179">
        <f>COUNTIFS('Audit Raw data'!J:J,A:A,'Audit Raw data'!E:E,F:F)</f>
        <v>0</v>
      </c>
      <c r="H3179" s="42" t="str">
        <f>IFERROR(SUMIFS('Audit Raw data'!BZ:BZ,'Audit Raw data'!J:J,A:A,'Audit Raw data'!E:E,F:F)/G3179,"-")</f>
        <v>-</v>
      </c>
      <c r="I3179">
        <f>COUNTIFS('Audit Raw data'!AM:AM,"Yes",'Audit Raw data'!J:J,A:A,'Audit Raw data'!E:E,'Day wise agent'!F:F)</f>
        <v>0</v>
      </c>
      <c r="J3179">
        <f>COUNTIFS('Audit Raw data'!AM:AM,"NO",'Audit Raw data'!J:J,A:A,'Audit Raw data'!E:E,'Day wise agent'!F:F)</f>
        <v>0</v>
      </c>
      <c r="K3179" s="12" t="str">
        <f t="shared" si="49"/>
        <v xml:space="preserve"> </v>
      </c>
    </row>
    <row r="3180" spans="3:11" x14ac:dyDescent="0.35">
      <c r="C3180" s="32"/>
      <c r="F3180" s="32"/>
      <c r="G3180">
        <f>COUNTIFS('Audit Raw data'!J:J,A:A,'Audit Raw data'!E:E,F:F)</f>
        <v>0</v>
      </c>
      <c r="H3180" s="42" t="str">
        <f>IFERROR(SUMIFS('Audit Raw data'!BZ:BZ,'Audit Raw data'!J:J,A:A,'Audit Raw data'!E:E,F:F)/G3180,"-")</f>
        <v>-</v>
      </c>
      <c r="I3180">
        <f>COUNTIFS('Audit Raw data'!AM:AM,"Yes",'Audit Raw data'!J:J,A:A,'Audit Raw data'!E:E,'Day wise agent'!F:F)</f>
        <v>0</v>
      </c>
      <c r="J3180">
        <f>COUNTIFS('Audit Raw data'!AM:AM,"NO",'Audit Raw data'!J:J,A:A,'Audit Raw data'!E:E,'Day wise agent'!F:F)</f>
        <v>0</v>
      </c>
      <c r="K3180" s="12" t="str">
        <f t="shared" si="49"/>
        <v xml:space="preserve"> </v>
      </c>
    </row>
    <row r="3181" spans="3:11" x14ac:dyDescent="0.35">
      <c r="C3181" s="32"/>
      <c r="F3181" s="32"/>
      <c r="G3181">
        <f>COUNTIFS('Audit Raw data'!J:J,A:A,'Audit Raw data'!E:E,F:F)</f>
        <v>0</v>
      </c>
      <c r="H3181" s="42" t="str">
        <f>IFERROR(SUMIFS('Audit Raw data'!BZ:BZ,'Audit Raw data'!J:J,A:A,'Audit Raw data'!E:E,F:F)/G3181,"-")</f>
        <v>-</v>
      </c>
      <c r="I3181">
        <f>COUNTIFS('Audit Raw data'!AM:AM,"Yes",'Audit Raw data'!J:J,A:A,'Audit Raw data'!E:E,'Day wise agent'!F:F)</f>
        <v>0</v>
      </c>
      <c r="J3181">
        <f>COUNTIFS('Audit Raw data'!AM:AM,"NO",'Audit Raw data'!J:J,A:A,'Audit Raw data'!E:E,'Day wise agent'!F:F)</f>
        <v>0</v>
      </c>
      <c r="K3181" s="12" t="str">
        <f t="shared" si="49"/>
        <v xml:space="preserve"> </v>
      </c>
    </row>
    <row r="3182" spans="3:11" x14ac:dyDescent="0.35">
      <c r="C3182" s="32"/>
      <c r="F3182" s="32"/>
      <c r="G3182">
        <f>COUNTIFS('Audit Raw data'!J:J,A:A,'Audit Raw data'!E:E,F:F)</f>
        <v>0</v>
      </c>
      <c r="H3182" s="42" t="str">
        <f>IFERROR(SUMIFS('Audit Raw data'!BZ:BZ,'Audit Raw data'!J:J,A:A,'Audit Raw data'!E:E,F:F)/G3182,"-")</f>
        <v>-</v>
      </c>
      <c r="I3182">
        <f>COUNTIFS('Audit Raw data'!AM:AM,"Yes",'Audit Raw data'!J:J,A:A,'Audit Raw data'!E:E,'Day wise agent'!F:F)</f>
        <v>0</v>
      </c>
      <c r="J3182">
        <f>COUNTIFS('Audit Raw data'!AM:AM,"NO",'Audit Raw data'!J:J,A:A,'Audit Raw data'!E:E,'Day wise agent'!F:F)</f>
        <v>0</v>
      </c>
      <c r="K3182" s="12" t="str">
        <f t="shared" si="49"/>
        <v xml:space="preserve"> </v>
      </c>
    </row>
    <row r="3183" spans="3:11" x14ac:dyDescent="0.35">
      <c r="C3183" s="32"/>
      <c r="F3183" s="32"/>
      <c r="G3183">
        <f>COUNTIFS('Audit Raw data'!J:J,A:A,'Audit Raw data'!E:E,F:F)</f>
        <v>0</v>
      </c>
      <c r="H3183" s="42" t="str">
        <f>IFERROR(SUMIFS('Audit Raw data'!BZ:BZ,'Audit Raw data'!J:J,A:A,'Audit Raw data'!E:E,F:F)/G3183,"-")</f>
        <v>-</v>
      </c>
      <c r="I3183">
        <f>COUNTIFS('Audit Raw data'!AM:AM,"Yes",'Audit Raw data'!J:J,A:A,'Audit Raw data'!E:E,'Day wise agent'!F:F)</f>
        <v>0</v>
      </c>
      <c r="J3183">
        <f>COUNTIFS('Audit Raw data'!AM:AM,"NO",'Audit Raw data'!J:J,A:A,'Audit Raw data'!E:E,'Day wise agent'!F:F)</f>
        <v>0</v>
      </c>
      <c r="K3183" s="12" t="str">
        <f t="shared" si="49"/>
        <v xml:space="preserve"> </v>
      </c>
    </row>
    <row r="3184" spans="3:11" x14ac:dyDescent="0.35">
      <c r="C3184" s="32"/>
      <c r="F3184" s="32"/>
      <c r="G3184">
        <f>COUNTIFS('Audit Raw data'!J:J,A:A,'Audit Raw data'!E:E,F:F)</f>
        <v>0</v>
      </c>
      <c r="H3184" s="42" t="str">
        <f>IFERROR(SUMIFS('Audit Raw data'!BZ:BZ,'Audit Raw data'!J:J,A:A,'Audit Raw data'!E:E,F:F)/G3184,"-")</f>
        <v>-</v>
      </c>
      <c r="I3184">
        <f>COUNTIFS('Audit Raw data'!AM:AM,"Yes",'Audit Raw data'!J:J,A:A,'Audit Raw data'!E:E,'Day wise agent'!F:F)</f>
        <v>0</v>
      </c>
      <c r="J3184">
        <f>COUNTIFS('Audit Raw data'!AM:AM,"NO",'Audit Raw data'!J:J,A:A,'Audit Raw data'!E:E,'Day wise agent'!F:F)</f>
        <v>0</v>
      </c>
      <c r="K3184" s="12" t="str">
        <f t="shared" si="49"/>
        <v xml:space="preserve"> </v>
      </c>
    </row>
    <row r="3185" spans="3:11" x14ac:dyDescent="0.35">
      <c r="C3185" s="32"/>
      <c r="F3185" s="32"/>
      <c r="G3185">
        <f>COUNTIFS('Audit Raw data'!J:J,A:A,'Audit Raw data'!E:E,F:F)</f>
        <v>0</v>
      </c>
      <c r="H3185" s="42" t="str">
        <f>IFERROR(SUMIFS('Audit Raw data'!BZ:BZ,'Audit Raw data'!J:J,A:A,'Audit Raw data'!E:E,F:F)/G3185,"-")</f>
        <v>-</v>
      </c>
      <c r="I3185">
        <f>COUNTIFS('Audit Raw data'!AM:AM,"Yes",'Audit Raw data'!J:J,A:A,'Audit Raw data'!E:E,'Day wise agent'!F:F)</f>
        <v>0</v>
      </c>
      <c r="J3185">
        <f>COUNTIFS('Audit Raw data'!AM:AM,"NO",'Audit Raw data'!J:J,A:A,'Audit Raw data'!E:E,'Day wise agent'!F:F)</f>
        <v>0</v>
      </c>
      <c r="K3185" s="12" t="str">
        <f t="shared" si="49"/>
        <v xml:space="preserve"> </v>
      </c>
    </row>
    <row r="3186" spans="3:11" x14ac:dyDescent="0.35">
      <c r="C3186" s="32"/>
      <c r="F3186" s="32"/>
      <c r="G3186">
        <f>COUNTIFS('Audit Raw data'!J:J,A:A,'Audit Raw data'!E:E,F:F)</f>
        <v>0</v>
      </c>
      <c r="H3186" s="42" t="str">
        <f>IFERROR(SUMIFS('Audit Raw data'!BZ:BZ,'Audit Raw data'!J:J,A:A,'Audit Raw data'!E:E,F:F)/G3186,"-")</f>
        <v>-</v>
      </c>
      <c r="I3186">
        <f>COUNTIFS('Audit Raw data'!AM:AM,"Yes",'Audit Raw data'!J:J,A:A,'Audit Raw data'!E:E,'Day wise agent'!F:F)</f>
        <v>0</v>
      </c>
      <c r="J3186">
        <f>COUNTIFS('Audit Raw data'!AM:AM,"NO",'Audit Raw data'!J:J,A:A,'Audit Raw data'!E:E,'Day wise agent'!F:F)</f>
        <v>0</v>
      </c>
      <c r="K3186" s="12" t="str">
        <f t="shared" si="49"/>
        <v xml:space="preserve"> </v>
      </c>
    </row>
    <row r="3187" spans="3:11" x14ac:dyDescent="0.35">
      <c r="C3187" s="32"/>
      <c r="F3187" s="32"/>
      <c r="G3187">
        <f>COUNTIFS('Audit Raw data'!J:J,A:A,'Audit Raw data'!E:E,F:F)</f>
        <v>0</v>
      </c>
      <c r="H3187" s="42" t="str">
        <f>IFERROR(SUMIFS('Audit Raw data'!BZ:BZ,'Audit Raw data'!J:J,A:A,'Audit Raw data'!E:E,F:F)/G3187,"-")</f>
        <v>-</v>
      </c>
      <c r="I3187">
        <f>COUNTIFS('Audit Raw data'!AM:AM,"Yes",'Audit Raw data'!J:J,A:A,'Audit Raw data'!E:E,'Day wise agent'!F:F)</f>
        <v>0</v>
      </c>
      <c r="J3187">
        <f>COUNTIFS('Audit Raw data'!AM:AM,"NO",'Audit Raw data'!J:J,A:A,'Audit Raw data'!E:E,'Day wise agent'!F:F)</f>
        <v>0</v>
      </c>
      <c r="K3187" s="12" t="str">
        <f t="shared" si="49"/>
        <v xml:space="preserve"> </v>
      </c>
    </row>
    <row r="3188" spans="3:11" x14ac:dyDescent="0.35">
      <c r="C3188" s="32"/>
      <c r="F3188" s="32"/>
      <c r="G3188">
        <f>COUNTIFS('Audit Raw data'!J:J,A:A,'Audit Raw data'!E:E,F:F)</f>
        <v>0</v>
      </c>
      <c r="H3188" s="42" t="str">
        <f>IFERROR(SUMIFS('Audit Raw data'!BZ:BZ,'Audit Raw data'!J:J,A:A,'Audit Raw data'!E:E,F:F)/G3188,"-")</f>
        <v>-</v>
      </c>
      <c r="I3188">
        <f>COUNTIFS('Audit Raw data'!AM:AM,"Yes",'Audit Raw data'!J:J,A:A,'Audit Raw data'!E:E,'Day wise agent'!F:F)</f>
        <v>0</v>
      </c>
      <c r="J3188">
        <f>COUNTIFS('Audit Raw data'!AM:AM,"NO",'Audit Raw data'!J:J,A:A,'Audit Raw data'!E:E,'Day wise agent'!F:F)</f>
        <v>0</v>
      </c>
      <c r="K3188" s="12" t="str">
        <f t="shared" si="49"/>
        <v xml:space="preserve"> </v>
      </c>
    </row>
    <row r="3189" spans="3:11" x14ac:dyDescent="0.35">
      <c r="C3189" s="32"/>
      <c r="F3189" s="32"/>
      <c r="G3189">
        <f>COUNTIFS('Audit Raw data'!J:J,A:A,'Audit Raw data'!E:E,F:F)</f>
        <v>0</v>
      </c>
      <c r="H3189" s="42" t="str">
        <f>IFERROR(SUMIFS('Audit Raw data'!BZ:BZ,'Audit Raw data'!J:J,A:A,'Audit Raw data'!E:E,F:F)/G3189,"-")</f>
        <v>-</v>
      </c>
      <c r="I3189">
        <f>COUNTIFS('Audit Raw data'!AM:AM,"Yes",'Audit Raw data'!J:J,A:A,'Audit Raw data'!E:E,'Day wise agent'!F:F)</f>
        <v>0</v>
      </c>
      <c r="J3189">
        <f>COUNTIFS('Audit Raw data'!AM:AM,"NO",'Audit Raw data'!J:J,A:A,'Audit Raw data'!E:E,'Day wise agent'!F:F)</f>
        <v>0</v>
      </c>
      <c r="K3189" s="12" t="str">
        <f t="shared" si="49"/>
        <v xml:space="preserve"> </v>
      </c>
    </row>
    <row r="3190" spans="3:11" x14ac:dyDescent="0.35">
      <c r="C3190" s="32"/>
      <c r="F3190" s="32"/>
      <c r="G3190">
        <f>COUNTIFS('Audit Raw data'!J:J,A:A,'Audit Raw data'!E:E,F:F)</f>
        <v>0</v>
      </c>
      <c r="H3190" s="42" t="str">
        <f>IFERROR(SUMIFS('Audit Raw data'!BZ:BZ,'Audit Raw data'!J:J,A:A,'Audit Raw data'!E:E,F:F)/G3190,"-")</f>
        <v>-</v>
      </c>
      <c r="I3190">
        <f>COUNTIFS('Audit Raw data'!AM:AM,"Yes",'Audit Raw data'!J:J,A:A,'Audit Raw data'!E:E,'Day wise agent'!F:F)</f>
        <v>0</v>
      </c>
      <c r="J3190">
        <f>COUNTIFS('Audit Raw data'!AM:AM,"NO",'Audit Raw data'!J:J,A:A,'Audit Raw data'!E:E,'Day wise agent'!F:F)</f>
        <v>0</v>
      </c>
      <c r="K3190" s="12" t="str">
        <f t="shared" si="49"/>
        <v xml:space="preserve"> </v>
      </c>
    </row>
    <row r="3191" spans="3:11" x14ac:dyDescent="0.35">
      <c r="C3191" s="32"/>
      <c r="F3191" s="32"/>
      <c r="G3191">
        <f>COUNTIFS('Audit Raw data'!J:J,A:A,'Audit Raw data'!E:E,F:F)</f>
        <v>0</v>
      </c>
      <c r="H3191" s="42" t="str">
        <f>IFERROR(SUMIFS('Audit Raw data'!BZ:BZ,'Audit Raw data'!J:J,A:A,'Audit Raw data'!E:E,F:F)/G3191,"-")</f>
        <v>-</v>
      </c>
      <c r="I3191">
        <f>COUNTIFS('Audit Raw data'!AM:AM,"Yes",'Audit Raw data'!J:J,A:A,'Audit Raw data'!E:E,'Day wise agent'!F:F)</f>
        <v>0</v>
      </c>
      <c r="J3191">
        <f>COUNTIFS('Audit Raw data'!AM:AM,"NO",'Audit Raw data'!J:J,A:A,'Audit Raw data'!E:E,'Day wise agent'!F:F)</f>
        <v>0</v>
      </c>
      <c r="K3191" s="12" t="str">
        <f t="shared" si="49"/>
        <v xml:space="preserve"> </v>
      </c>
    </row>
    <row r="3192" spans="3:11" x14ac:dyDescent="0.35">
      <c r="C3192" s="32"/>
      <c r="F3192" s="32"/>
      <c r="G3192">
        <f>COUNTIFS('Audit Raw data'!J:J,A:A,'Audit Raw data'!E:E,F:F)</f>
        <v>0</v>
      </c>
      <c r="H3192" s="42" t="str">
        <f>IFERROR(SUMIFS('Audit Raw data'!BZ:BZ,'Audit Raw data'!J:J,A:A,'Audit Raw data'!E:E,F:F)/G3192,"-")</f>
        <v>-</v>
      </c>
      <c r="I3192">
        <f>COUNTIFS('Audit Raw data'!AM:AM,"Yes",'Audit Raw data'!J:J,A:A,'Audit Raw data'!E:E,'Day wise agent'!F:F)</f>
        <v>0</v>
      </c>
      <c r="J3192">
        <f>COUNTIFS('Audit Raw data'!AM:AM,"NO",'Audit Raw data'!J:J,A:A,'Audit Raw data'!E:E,'Day wise agent'!F:F)</f>
        <v>0</v>
      </c>
      <c r="K3192" s="12" t="str">
        <f t="shared" si="49"/>
        <v xml:space="preserve"> </v>
      </c>
    </row>
    <row r="3193" spans="3:11" x14ac:dyDescent="0.35">
      <c r="C3193" s="32"/>
      <c r="F3193" s="32"/>
      <c r="G3193">
        <f>COUNTIFS('Audit Raw data'!J:J,A:A,'Audit Raw data'!E:E,F:F)</f>
        <v>0</v>
      </c>
      <c r="H3193" s="42" t="str">
        <f>IFERROR(SUMIFS('Audit Raw data'!BZ:BZ,'Audit Raw data'!J:J,A:A,'Audit Raw data'!E:E,F:F)/G3193,"-")</f>
        <v>-</v>
      </c>
      <c r="I3193">
        <f>COUNTIFS('Audit Raw data'!AM:AM,"Yes",'Audit Raw data'!J:J,A:A,'Audit Raw data'!E:E,'Day wise agent'!F:F)</f>
        <v>0</v>
      </c>
      <c r="J3193">
        <f>COUNTIFS('Audit Raw data'!AM:AM,"NO",'Audit Raw data'!J:J,A:A,'Audit Raw data'!E:E,'Day wise agent'!F:F)</f>
        <v>0</v>
      </c>
      <c r="K3193" s="12" t="str">
        <f t="shared" si="49"/>
        <v xml:space="preserve"> </v>
      </c>
    </row>
    <row r="3194" spans="3:11" x14ac:dyDescent="0.35">
      <c r="C3194" s="32"/>
      <c r="F3194" s="32"/>
      <c r="G3194">
        <f>COUNTIFS('Audit Raw data'!J:J,A:A,'Audit Raw data'!E:E,F:F)</f>
        <v>0</v>
      </c>
      <c r="H3194" s="42" t="str">
        <f>IFERROR(SUMIFS('Audit Raw data'!BZ:BZ,'Audit Raw data'!J:J,A:A,'Audit Raw data'!E:E,F:F)/G3194,"-")</f>
        <v>-</v>
      </c>
      <c r="I3194">
        <f>COUNTIFS('Audit Raw data'!AM:AM,"Yes",'Audit Raw data'!J:J,A:A,'Audit Raw data'!E:E,'Day wise agent'!F:F)</f>
        <v>0</v>
      </c>
      <c r="J3194">
        <f>COUNTIFS('Audit Raw data'!AM:AM,"NO",'Audit Raw data'!J:J,A:A,'Audit Raw data'!E:E,'Day wise agent'!F:F)</f>
        <v>0</v>
      </c>
      <c r="K3194" s="12" t="str">
        <f t="shared" si="49"/>
        <v xml:space="preserve"> </v>
      </c>
    </row>
    <row r="3195" spans="3:11" x14ac:dyDescent="0.35">
      <c r="C3195" s="32"/>
      <c r="F3195" s="32"/>
      <c r="G3195">
        <f>COUNTIFS('Audit Raw data'!J:J,A:A,'Audit Raw data'!E:E,F:F)</f>
        <v>0</v>
      </c>
      <c r="H3195" s="42" t="str">
        <f>IFERROR(SUMIFS('Audit Raw data'!BZ:BZ,'Audit Raw data'!J:J,A:A,'Audit Raw data'!E:E,F:F)/G3195,"-")</f>
        <v>-</v>
      </c>
      <c r="I3195">
        <f>COUNTIFS('Audit Raw data'!AM:AM,"Yes",'Audit Raw data'!J:J,A:A,'Audit Raw data'!E:E,'Day wise agent'!F:F)</f>
        <v>0</v>
      </c>
      <c r="J3195">
        <f>COUNTIFS('Audit Raw data'!AM:AM,"NO",'Audit Raw data'!J:J,A:A,'Audit Raw data'!E:E,'Day wise agent'!F:F)</f>
        <v>0</v>
      </c>
      <c r="K3195" s="12" t="str">
        <f t="shared" si="49"/>
        <v xml:space="preserve"> </v>
      </c>
    </row>
    <row r="3196" spans="3:11" x14ac:dyDescent="0.35">
      <c r="C3196" s="32"/>
      <c r="F3196" s="32"/>
      <c r="G3196">
        <f>COUNTIFS('Audit Raw data'!J:J,A:A,'Audit Raw data'!E:E,F:F)</f>
        <v>0</v>
      </c>
      <c r="H3196" s="42" t="str">
        <f>IFERROR(SUMIFS('Audit Raw data'!BZ:BZ,'Audit Raw data'!J:J,A:A,'Audit Raw data'!E:E,F:F)/G3196,"-")</f>
        <v>-</v>
      </c>
      <c r="I3196">
        <f>COUNTIFS('Audit Raw data'!AM:AM,"Yes",'Audit Raw data'!J:J,A:A,'Audit Raw data'!E:E,'Day wise agent'!F:F)</f>
        <v>0</v>
      </c>
      <c r="J3196">
        <f>COUNTIFS('Audit Raw data'!AM:AM,"NO",'Audit Raw data'!J:J,A:A,'Audit Raw data'!E:E,'Day wise agent'!F:F)</f>
        <v>0</v>
      </c>
      <c r="K3196" s="12" t="str">
        <f t="shared" si="49"/>
        <v xml:space="preserve"> </v>
      </c>
    </row>
    <row r="3197" spans="3:11" x14ac:dyDescent="0.35">
      <c r="C3197" s="32"/>
      <c r="F3197" s="32"/>
      <c r="G3197">
        <f>COUNTIFS('Audit Raw data'!J:J,A:A,'Audit Raw data'!E:E,F:F)</f>
        <v>0</v>
      </c>
      <c r="H3197" s="42" t="str">
        <f>IFERROR(SUMIFS('Audit Raw data'!BZ:BZ,'Audit Raw data'!J:J,A:A,'Audit Raw data'!E:E,F:F)/G3197,"-")</f>
        <v>-</v>
      </c>
      <c r="I3197">
        <f>COUNTIFS('Audit Raw data'!AM:AM,"Yes",'Audit Raw data'!J:J,A:A,'Audit Raw data'!E:E,'Day wise agent'!F:F)</f>
        <v>0</v>
      </c>
      <c r="J3197">
        <f>COUNTIFS('Audit Raw data'!AM:AM,"NO",'Audit Raw data'!J:J,A:A,'Audit Raw data'!E:E,'Day wise agent'!F:F)</f>
        <v>0</v>
      </c>
      <c r="K3197" s="12" t="str">
        <f t="shared" si="49"/>
        <v xml:space="preserve"> </v>
      </c>
    </row>
    <row r="3198" spans="3:11" x14ac:dyDescent="0.35">
      <c r="C3198" s="32"/>
      <c r="F3198" s="32"/>
      <c r="G3198">
        <f>COUNTIFS('Audit Raw data'!J:J,A:A,'Audit Raw data'!E:E,F:F)</f>
        <v>0</v>
      </c>
      <c r="H3198" s="42" t="str">
        <f>IFERROR(SUMIFS('Audit Raw data'!BZ:BZ,'Audit Raw data'!J:J,A:A,'Audit Raw data'!E:E,F:F)/G3198,"-")</f>
        <v>-</v>
      </c>
      <c r="I3198">
        <f>COUNTIFS('Audit Raw data'!AM:AM,"Yes",'Audit Raw data'!J:J,A:A,'Audit Raw data'!E:E,'Day wise agent'!F:F)</f>
        <v>0</v>
      </c>
      <c r="J3198">
        <f>COUNTIFS('Audit Raw data'!AM:AM,"NO",'Audit Raw data'!J:J,A:A,'Audit Raw data'!E:E,'Day wise agent'!F:F)</f>
        <v>0</v>
      </c>
      <c r="K3198" s="12" t="str">
        <f t="shared" si="49"/>
        <v xml:space="preserve"> </v>
      </c>
    </row>
    <row r="3199" spans="3:11" x14ac:dyDescent="0.35">
      <c r="C3199" s="32"/>
      <c r="F3199" s="32"/>
      <c r="G3199">
        <f>COUNTIFS('Audit Raw data'!J:J,A:A,'Audit Raw data'!E:E,F:F)</f>
        <v>0</v>
      </c>
      <c r="H3199" s="42" t="str">
        <f>IFERROR(SUMIFS('Audit Raw data'!BZ:BZ,'Audit Raw data'!J:J,A:A,'Audit Raw data'!E:E,F:F)/G3199,"-")</f>
        <v>-</v>
      </c>
      <c r="I3199">
        <f>COUNTIFS('Audit Raw data'!AM:AM,"Yes",'Audit Raw data'!J:J,A:A,'Audit Raw data'!E:E,'Day wise agent'!F:F)</f>
        <v>0</v>
      </c>
      <c r="J3199">
        <f>COUNTIFS('Audit Raw data'!AM:AM,"NO",'Audit Raw data'!J:J,A:A,'Audit Raw data'!E:E,'Day wise agent'!F:F)</f>
        <v>0</v>
      </c>
      <c r="K3199" s="12" t="str">
        <f t="shared" si="49"/>
        <v xml:space="preserve"> </v>
      </c>
    </row>
    <row r="3200" spans="3:11" x14ac:dyDescent="0.35">
      <c r="C3200" s="32"/>
      <c r="F3200" s="32"/>
      <c r="G3200">
        <f>COUNTIFS('Audit Raw data'!J:J,A:A,'Audit Raw data'!E:E,F:F)</f>
        <v>0</v>
      </c>
      <c r="H3200" s="42" t="str">
        <f>IFERROR(SUMIFS('Audit Raw data'!BZ:BZ,'Audit Raw data'!J:J,A:A,'Audit Raw data'!E:E,F:F)/G3200,"-")</f>
        <v>-</v>
      </c>
      <c r="I3200">
        <f>COUNTIFS('Audit Raw data'!AM:AM,"Yes",'Audit Raw data'!J:J,A:A,'Audit Raw data'!E:E,'Day wise agent'!F:F)</f>
        <v>0</v>
      </c>
      <c r="J3200">
        <f>COUNTIFS('Audit Raw data'!AM:AM,"NO",'Audit Raw data'!J:J,A:A,'Audit Raw data'!E:E,'Day wise agent'!F:F)</f>
        <v>0</v>
      </c>
      <c r="K3200" s="12" t="str">
        <f t="shared" si="49"/>
        <v xml:space="preserve"> </v>
      </c>
    </row>
    <row r="3201" spans="3:11" x14ac:dyDescent="0.35">
      <c r="C3201" s="32"/>
      <c r="F3201" s="32"/>
      <c r="G3201">
        <f>COUNTIFS('Audit Raw data'!J:J,A:A,'Audit Raw data'!E:E,F:F)</f>
        <v>0</v>
      </c>
      <c r="H3201" s="42" t="str">
        <f>IFERROR(SUMIFS('Audit Raw data'!BZ:BZ,'Audit Raw data'!J:J,A:A,'Audit Raw data'!E:E,F:F)/G3201,"-")</f>
        <v>-</v>
      </c>
      <c r="I3201">
        <f>COUNTIFS('Audit Raw data'!AM:AM,"Yes",'Audit Raw data'!J:J,A:A,'Audit Raw data'!E:E,'Day wise agent'!F:F)</f>
        <v>0</v>
      </c>
      <c r="J3201">
        <f>COUNTIFS('Audit Raw data'!AM:AM,"NO",'Audit Raw data'!J:J,A:A,'Audit Raw data'!E:E,'Day wise agent'!F:F)</f>
        <v>0</v>
      </c>
      <c r="K3201" s="12" t="str">
        <f t="shared" si="49"/>
        <v xml:space="preserve"> </v>
      </c>
    </row>
    <row r="3202" spans="3:11" x14ac:dyDescent="0.35">
      <c r="C3202" s="32"/>
      <c r="F3202" s="32"/>
      <c r="G3202">
        <f>COUNTIFS('Audit Raw data'!J:J,A:A,'Audit Raw data'!E:E,F:F)</f>
        <v>0</v>
      </c>
      <c r="H3202" s="42" t="str">
        <f>IFERROR(SUMIFS('Audit Raw data'!BZ:BZ,'Audit Raw data'!J:J,A:A,'Audit Raw data'!E:E,F:F)/G3202,"-")</f>
        <v>-</v>
      </c>
      <c r="I3202">
        <f>COUNTIFS('Audit Raw data'!AM:AM,"Yes",'Audit Raw data'!J:J,A:A,'Audit Raw data'!E:E,'Day wise agent'!F:F)</f>
        <v>0</v>
      </c>
      <c r="J3202">
        <f>COUNTIFS('Audit Raw data'!AM:AM,"NO",'Audit Raw data'!J:J,A:A,'Audit Raw data'!E:E,'Day wise agent'!F:F)</f>
        <v>0</v>
      </c>
      <c r="K3202" s="12" t="str">
        <f t="shared" si="49"/>
        <v xml:space="preserve"> </v>
      </c>
    </row>
    <row r="3203" spans="3:11" x14ac:dyDescent="0.35">
      <c r="C3203" s="32"/>
      <c r="F3203" s="32"/>
      <c r="G3203">
        <f>COUNTIFS('Audit Raw data'!J:J,A:A,'Audit Raw data'!E:E,F:F)</f>
        <v>0</v>
      </c>
      <c r="H3203" s="42" t="str">
        <f>IFERROR(SUMIFS('Audit Raw data'!BZ:BZ,'Audit Raw data'!J:J,A:A,'Audit Raw data'!E:E,F:F)/G3203,"-")</f>
        <v>-</v>
      </c>
      <c r="I3203">
        <f>COUNTIFS('Audit Raw data'!AM:AM,"Yes",'Audit Raw data'!J:J,A:A,'Audit Raw data'!E:E,'Day wise agent'!F:F)</f>
        <v>0</v>
      </c>
      <c r="J3203">
        <f>COUNTIFS('Audit Raw data'!AM:AM,"NO",'Audit Raw data'!J:J,A:A,'Audit Raw data'!E:E,'Day wise agent'!F:F)</f>
        <v>0</v>
      </c>
      <c r="K3203" s="12" t="str">
        <f t="shared" ref="K3203:K3214" si="50">IFERROR(I3203/G3203," ")</f>
        <v xml:space="preserve"> </v>
      </c>
    </row>
    <row r="3204" spans="3:11" x14ac:dyDescent="0.35">
      <c r="C3204" s="32"/>
      <c r="F3204" s="32"/>
      <c r="G3204">
        <f>COUNTIFS('Audit Raw data'!J:J,A:A,'Audit Raw data'!E:E,F:F)</f>
        <v>0</v>
      </c>
      <c r="H3204" s="42" t="str">
        <f>IFERROR(SUMIFS('Audit Raw data'!BZ:BZ,'Audit Raw data'!J:J,A:A,'Audit Raw data'!E:E,F:F)/G3204,"-")</f>
        <v>-</v>
      </c>
      <c r="I3204">
        <f>COUNTIFS('Audit Raw data'!AM:AM,"Yes",'Audit Raw data'!J:J,A:A,'Audit Raw data'!E:E,'Day wise agent'!F:F)</f>
        <v>0</v>
      </c>
      <c r="J3204">
        <f>COUNTIFS('Audit Raw data'!AM:AM,"NO",'Audit Raw data'!J:J,A:A,'Audit Raw data'!E:E,'Day wise agent'!F:F)</f>
        <v>0</v>
      </c>
      <c r="K3204" s="12" t="str">
        <f t="shared" si="50"/>
        <v xml:space="preserve"> </v>
      </c>
    </row>
    <row r="3205" spans="3:11" x14ac:dyDescent="0.35">
      <c r="C3205" s="32"/>
      <c r="F3205" s="32"/>
      <c r="G3205">
        <f>COUNTIFS('Audit Raw data'!J:J,A:A,'Audit Raw data'!E:E,F:F)</f>
        <v>0</v>
      </c>
      <c r="H3205" s="42" t="str">
        <f>IFERROR(SUMIFS('Audit Raw data'!BZ:BZ,'Audit Raw data'!J:J,A:A,'Audit Raw data'!E:E,F:F)/G3205,"-")</f>
        <v>-</v>
      </c>
      <c r="I3205">
        <f>COUNTIFS('Audit Raw data'!AM:AM,"Yes",'Audit Raw data'!J:J,A:A,'Audit Raw data'!E:E,'Day wise agent'!F:F)</f>
        <v>0</v>
      </c>
      <c r="J3205">
        <f>COUNTIFS('Audit Raw data'!AM:AM,"NO",'Audit Raw data'!J:J,A:A,'Audit Raw data'!E:E,'Day wise agent'!F:F)</f>
        <v>0</v>
      </c>
      <c r="K3205" s="12" t="str">
        <f t="shared" si="50"/>
        <v xml:space="preserve"> </v>
      </c>
    </row>
    <row r="3206" spans="3:11" x14ac:dyDescent="0.35">
      <c r="C3206" s="32"/>
      <c r="F3206" s="32"/>
      <c r="G3206">
        <f>COUNTIFS('Audit Raw data'!J:J,A:A,'Audit Raw data'!E:E,F:F)</f>
        <v>0</v>
      </c>
      <c r="H3206" s="42" t="str">
        <f>IFERROR(SUMIFS('Audit Raw data'!BZ:BZ,'Audit Raw data'!J:J,A:A,'Audit Raw data'!E:E,F:F)/G3206,"-")</f>
        <v>-</v>
      </c>
      <c r="I3206">
        <f>COUNTIFS('Audit Raw data'!AM:AM,"Yes",'Audit Raw data'!J:J,A:A,'Audit Raw data'!E:E,'Day wise agent'!F:F)</f>
        <v>0</v>
      </c>
      <c r="J3206">
        <f>COUNTIFS('Audit Raw data'!AM:AM,"NO",'Audit Raw data'!J:J,A:A,'Audit Raw data'!E:E,'Day wise agent'!F:F)</f>
        <v>0</v>
      </c>
      <c r="K3206" s="12" t="str">
        <f t="shared" si="50"/>
        <v xml:space="preserve"> </v>
      </c>
    </row>
    <row r="3207" spans="3:11" x14ac:dyDescent="0.35">
      <c r="C3207" s="32"/>
      <c r="F3207" s="32"/>
      <c r="G3207">
        <f>COUNTIFS('Audit Raw data'!J:J,A:A,'Audit Raw data'!E:E,F:F)</f>
        <v>0</v>
      </c>
      <c r="H3207" s="42" t="str">
        <f>IFERROR(SUMIFS('Audit Raw data'!BZ:BZ,'Audit Raw data'!J:J,A:A,'Audit Raw data'!E:E,F:F)/G3207,"-")</f>
        <v>-</v>
      </c>
      <c r="I3207">
        <f>COUNTIFS('Audit Raw data'!AM:AM,"Yes",'Audit Raw data'!J:J,A:A,'Audit Raw data'!E:E,'Day wise agent'!F:F)</f>
        <v>0</v>
      </c>
      <c r="J3207">
        <f>COUNTIFS('Audit Raw data'!AM:AM,"NO",'Audit Raw data'!J:J,A:A,'Audit Raw data'!E:E,'Day wise agent'!F:F)</f>
        <v>0</v>
      </c>
      <c r="K3207" s="12" t="str">
        <f t="shared" si="50"/>
        <v xml:space="preserve"> </v>
      </c>
    </row>
    <row r="3208" spans="3:11" x14ac:dyDescent="0.35">
      <c r="C3208" s="32"/>
      <c r="F3208" s="32"/>
      <c r="G3208">
        <f>COUNTIFS('Audit Raw data'!J:J,A:A,'Audit Raw data'!E:E,F:F)</f>
        <v>0</v>
      </c>
      <c r="H3208" s="42" t="str">
        <f>IFERROR(SUMIFS('Audit Raw data'!BZ:BZ,'Audit Raw data'!J:J,A:A,'Audit Raw data'!E:E,F:F)/G3208,"-")</f>
        <v>-</v>
      </c>
      <c r="I3208">
        <f>COUNTIFS('Audit Raw data'!AM:AM,"Yes",'Audit Raw data'!J:J,A:A,'Audit Raw data'!E:E,'Day wise agent'!F:F)</f>
        <v>0</v>
      </c>
      <c r="J3208">
        <f>COUNTIFS('Audit Raw data'!AM:AM,"NO",'Audit Raw data'!J:J,A:A,'Audit Raw data'!E:E,'Day wise agent'!F:F)</f>
        <v>0</v>
      </c>
      <c r="K3208" s="12" t="str">
        <f t="shared" si="50"/>
        <v xml:space="preserve"> </v>
      </c>
    </row>
    <row r="3209" spans="3:11" x14ac:dyDescent="0.35">
      <c r="C3209" s="32"/>
      <c r="F3209" s="32"/>
      <c r="G3209">
        <f>COUNTIFS('Audit Raw data'!J:J,A:A,'Audit Raw data'!E:E,F:F)</f>
        <v>0</v>
      </c>
      <c r="H3209" s="42" t="str">
        <f>IFERROR(SUMIFS('Audit Raw data'!BZ:BZ,'Audit Raw data'!J:J,A:A,'Audit Raw data'!E:E,F:F)/G3209,"-")</f>
        <v>-</v>
      </c>
      <c r="I3209">
        <f>COUNTIFS('Audit Raw data'!AM:AM,"Yes",'Audit Raw data'!J:J,A:A,'Audit Raw data'!E:E,'Day wise agent'!F:F)</f>
        <v>0</v>
      </c>
      <c r="J3209">
        <f>COUNTIFS('Audit Raw data'!AM:AM,"NO",'Audit Raw data'!J:J,A:A,'Audit Raw data'!E:E,'Day wise agent'!F:F)</f>
        <v>0</v>
      </c>
      <c r="K3209" s="12" t="str">
        <f t="shared" si="50"/>
        <v xml:space="preserve"> </v>
      </c>
    </row>
    <row r="3210" spans="3:11" x14ac:dyDescent="0.35">
      <c r="C3210" s="32"/>
      <c r="F3210" s="32"/>
      <c r="G3210">
        <f>COUNTIFS('Audit Raw data'!J:J,A:A,'Audit Raw data'!E:E,F:F)</f>
        <v>0</v>
      </c>
      <c r="H3210" s="42" t="str">
        <f>IFERROR(SUMIFS('Audit Raw data'!BZ:BZ,'Audit Raw data'!J:J,A:A,'Audit Raw data'!E:E,F:F)/G3210,"-")</f>
        <v>-</v>
      </c>
      <c r="I3210">
        <f>COUNTIFS('Audit Raw data'!AM:AM,"Yes",'Audit Raw data'!J:J,A:A,'Audit Raw data'!E:E,'Day wise agent'!F:F)</f>
        <v>0</v>
      </c>
      <c r="J3210">
        <f>COUNTIFS('Audit Raw data'!AM:AM,"NO",'Audit Raw data'!J:J,A:A,'Audit Raw data'!E:E,'Day wise agent'!F:F)</f>
        <v>0</v>
      </c>
      <c r="K3210" s="12" t="str">
        <f t="shared" si="50"/>
        <v xml:space="preserve"> </v>
      </c>
    </row>
    <row r="3211" spans="3:11" x14ac:dyDescent="0.35">
      <c r="C3211" s="32"/>
      <c r="F3211" s="32"/>
      <c r="G3211">
        <f>COUNTIFS('Audit Raw data'!J:J,A:A,'Audit Raw data'!E:E,F:F)</f>
        <v>0</v>
      </c>
      <c r="H3211" s="42" t="str">
        <f>IFERROR(SUMIFS('Audit Raw data'!BZ:BZ,'Audit Raw data'!J:J,A:A,'Audit Raw data'!E:E,F:F)/G3211,"-")</f>
        <v>-</v>
      </c>
      <c r="I3211">
        <f>COUNTIFS('Audit Raw data'!AM:AM,"Yes",'Audit Raw data'!J:J,A:A,'Audit Raw data'!E:E,'Day wise agent'!F:F)</f>
        <v>0</v>
      </c>
      <c r="J3211">
        <f>COUNTIFS('Audit Raw data'!AM:AM,"NO",'Audit Raw data'!J:J,A:A,'Audit Raw data'!E:E,'Day wise agent'!F:F)</f>
        <v>0</v>
      </c>
      <c r="K3211" s="12" t="str">
        <f t="shared" si="50"/>
        <v xml:space="preserve"> </v>
      </c>
    </row>
    <row r="3212" spans="3:11" x14ac:dyDescent="0.35">
      <c r="C3212" s="32"/>
      <c r="F3212" s="32"/>
      <c r="G3212">
        <f>COUNTIFS('Audit Raw data'!J:J,A:A,'Audit Raw data'!E:E,F:F)</f>
        <v>0</v>
      </c>
      <c r="H3212" s="42" t="str">
        <f>IFERROR(SUMIFS('Audit Raw data'!BZ:BZ,'Audit Raw data'!J:J,A:A,'Audit Raw data'!E:E,F:F)/G3212,"-")</f>
        <v>-</v>
      </c>
      <c r="I3212">
        <f>COUNTIFS('Audit Raw data'!AM:AM,"Yes",'Audit Raw data'!J:J,A:A,'Audit Raw data'!E:E,'Day wise agent'!F:F)</f>
        <v>0</v>
      </c>
      <c r="J3212">
        <f>COUNTIFS('Audit Raw data'!AM:AM,"NO",'Audit Raw data'!J:J,A:A,'Audit Raw data'!E:E,'Day wise agent'!F:F)</f>
        <v>0</v>
      </c>
      <c r="K3212" s="12" t="str">
        <f t="shared" si="50"/>
        <v xml:space="preserve"> </v>
      </c>
    </row>
    <row r="3213" spans="3:11" x14ac:dyDescent="0.35">
      <c r="C3213" s="32"/>
      <c r="F3213" s="32"/>
      <c r="G3213">
        <f>COUNTIFS('Audit Raw data'!J:J,A:A,'Audit Raw data'!E:E,F:F)</f>
        <v>0</v>
      </c>
      <c r="H3213" s="42" t="str">
        <f>IFERROR(SUMIFS('Audit Raw data'!BZ:BZ,'Audit Raw data'!J:J,A:A,'Audit Raw data'!E:E,F:F)/G3213,"-")</f>
        <v>-</v>
      </c>
      <c r="I3213">
        <f>COUNTIFS('Audit Raw data'!AM:AM,"Yes",'Audit Raw data'!J:J,A:A,'Audit Raw data'!E:E,'Day wise agent'!F:F)</f>
        <v>0</v>
      </c>
      <c r="J3213">
        <f>COUNTIFS('Audit Raw data'!AM:AM,"NO",'Audit Raw data'!J:J,A:A,'Audit Raw data'!E:E,'Day wise agent'!F:F)</f>
        <v>0</v>
      </c>
      <c r="K3213" s="12" t="str">
        <f t="shared" si="50"/>
        <v xml:space="preserve"> </v>
      </c>
    </row>
    <row r="3214" spans="3:11" x14ac:dyDescent="0.35">
      <c r="C3214" s="32"/>
      <c r="F3214" s="32"/>
      <c r="G3214">
        <f>COUNTIFS('Audit Raw data'!J:J,A:A,'Audit Raw data'!E:E,F:F)</f>
        <v>0</v>
      </c>
      <c r="H3214" s="42" t="str">
        <f>IFERROR(SUMIFS('Audit Raw data'!BZ:BZ,'Audit Raw data'!J:J,A:A,'Audit Raw data'!E:E,F:F)/G3214,"-")</f>
        <v>-</v>
      </c>
      <c r="I3214">
        <f>COUNTIFS('Audit Raw data'!AM:AM,"Yes",'Audit Raw data'!J:J,A:A,'Audit Raw data'!E:E,'Day wise agent'!F:F)</f>
        <v>0</v>
      </c>
      <c r="J3214">
        <f>COUNTIFS('Audit Raw data'!AM:AM,"NO",'Audit Raw data'!J:J,A:A,'Audit Raw data'!E:E,'Day wise agent'!F:F)</f>
        <v>0</v>
      </c>
      <c r="K3214" s="12" t="str">
        <f t="shared" si="50"/>
        <v xml:space="preserve">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769DA-115B-4B38-A6A5-9F21306A1562}">
  <dimension ref="A1:R24"/>
  <sheetViews>
    <sheetView workbookViewId="0">
      <selection activeCell="A6" sqref="A6:C8"/>
    </sheetView>
  </sheetViews>
  <sheetFormatPr defaultRowHeight="14.5" x14ac:dyDescent="0.35"/>
  <cols>
    <col min="1" max="1" width="9.08984375" bestFit="1" customWidth="1"/>
    <col min="3" max="3" width="9.81640625" bestFit="1" customWidth="1"/>
    <col min="8" max="8" width="1.7265625" customWidth="1"/>
    <col min="16" max="16" width="10.08984375" bestFit="1" customWidth="1"/>
    <col min="17" max="17" width="9.81640625" bestFit="1" customWidth="1"/>
    <col min="18" max="18" width="10.08984375" hidden="1" customWidth="1"/>
  </cols>
  <sheetData>
    <row r="1" spans="1:18" ht="15" thickBot="1" x14ac:dyDescent="0.4">
      <c r="A1" s="50" t="str">
        <f>+"BSNL Quality-Wireless-Dashboard -"&amp;TEXT(Q1,"MMM-YYYY")</f>
        <v>BSNL Quality-Wireless-Dashboard -Oct-2025</v>
      </c>
      <c r="B1" s="50"/>
      <c r="C1" s="50"/>
      <c r="D1" s="50"/>
      <c r="E1" s="50"/>
      <c r="F1" s="50"/>
      <c r="G1" s="50"/>
      <c r="H1" s="50"/>
      <c r="I1" s="50"/>
      <c r="J1" s="50"/>
      <c r="K1" s="50"/>
      <c r="L1" s="50"/>
      <c r="M1" s="50"/>
      <c r="N1" s="50"/>
      <c r="O1" s="50"/>
      <c r="Q1" s="36">
        <v>45931</v>
      </c>
      <c r="R1" s="35">
        <f ca="1">TODAY()-1</f>
        <v>45939</v>
      </c>
    </row>
    <row r="2" spans="1:18" ht="15" thickBot="1" x14ac:dyDescent="0.4">
      <c r="A2" s="50"/>
      <c r="B2" s="50"/>
      <c r="C2" s="50"/>
      <c r="D2" s="50"/>
      <c r="E2" s="50"/>
      <c r="F2" s="50"/>
      <c r="G2" s="50"/>
      <c r="H2" s="50"/>
      <c r="I2" s="50"/>
      <c r="J2" s="50"/>
      <c r="K2" s="50"/>
      <c r="L2" s="50"/>
      <c r="M2" s="50"/>
      <c r="N2" s="50"/>
      <c r="O2" s="50"/>
    </row>
    <row r="3" spans="1:18" ht="15" thickBot="1" x14ac:dyDescent="0.4">
      <c r="A3" s="50"/>
      <c r="B3" s="50"/>
      <c r="C3" s="50"/>
      <c r="D3" s="50"/>
      <c r="E3" s="50"/>
      <c r="F3" s="50"/>
      <c r="G3" s="50"/>
      <c r="H3" s="50"/>
      <c r="I3" s="50"/>
      <c r="J3" s="50"/>
      <c r="K3" s="50"/>
      <c r="L3" s="50"/>
      <c r="M3" s="50"/>
      <c r="N3" s="50"/>
      <c r="O3" s="50"/>
      <c r="P3" s="2"/>
    </row>
    <row r="4" spans="1:18" ht="15" thickBot="1" x14ac:dyDescent="0.4">
      <c r="A4" s="51"/>
      <c r="B4" s="51"/>
      <c r="C4" s="51"/>
      <c r="D4" s="59"/>
      <c r="E4" s="60"/>
      <c r="F4" s="60"/>
      <c r="G4" s="61"/>
      <c r="H4" s="52"/>
      <c r="I4" s="59"/>
      <c r="J4" s="60"/>
      <c r="K4" s="60"/>
      <c r="L4" s="61"/>
      <c r="M4" s="51"/>
      <c r="N4" s="51"/>
      <c r="O4" s="51"/>
    </row>
    <row r="5" spans="1:18" ht="15" thickBot="1" x14ac:dyDescent="0.4">
      <c r="A5" s="54" t="s">
        <v>307</v>
      </c>
      <c r="B5" s="54"/>
      <c r="C5" s="54"/>
      <c r="D5" s="62" t="s">
        <v>308</v>
      </c>
      <c r="E5" s="63"/>
      <c r="F5" s="63"/>
      <c r="G5" s="64"/>
      <c r="H5" s="53"/>
      <c r="I5" s="62" t="s">
        <v>309</v>
      </c>
      <c r="J5" s="63"/>
      <c r="K5" s="63"/>
      <c r="L5" s="64"/>
      <c r="M5" s="54" t="str">
        <f>+"FTD CQ Score -"&amp;TEXT(P3,"DD-MM")</f>
        <v>FTD CQ Score -00-01</v>
      </c>
      <c r="N5" s="54"/>
      <c r="O5" s="54"/>
    </row>
    <row r="6" spans="1:18" ht="15" customHeight="1" thickBot="1" x14ac:dyDescent="0.4">
      <c r="A6" s="55">
        <f>'DAY WISE'!B1</f>
        <v>527</v>
      </c>
      <c r="B6" s="55"/>
      <c r="C6" s="55"/>
      <c r="D6" s="65">
        <f>'DAY WISE'!F1</f>
        <v>0.98481973434535108</v>
      </c>
      <c r="E6" s="66"/>
      <c r="F6" s="66"/>
      <c r="G6" s="67"/>
      <c r="H6" s="53"/>
      <c r="I6" s="71">
        <f>'DAY WISE'!C1</f>
        <v>91.939278937381403</v>
      </c>
      <c r="J6" s="72"/>
      <c r="K6" s="72"/>
      <c r="L6" s="73"/>
      <c r="M6" s="57">
        <f ca="1">VLOOKUP(R1,'DAY WISE'!A:F,3,0)</f>
        <v>90.125</v>
      </c>
      <c r="N6" s="57"/>
      <c r="O6" s="57"/>
    </row>
    <row r="7" spans="1:18" ht="15" customHeight="1" thickBot="1" x14ac:dyDescent="0.4">
      <c r="A7" s="55"/>
      <c r="B7" s="55"/>
      <c r="C7" s="55"/>
      <c r="D7" s="65"/>
      <c r="E7" s="66"/>
      <c r="F7" s="66"/>
      <c r="G7" s="67"/>
      <c r="H7" s="53"/>
      <c r="I7" s="74"/>
      <c r="J7" s="75"/>
      <c r="K7" s="75"/>
      <c r="L7" s="76"/>
      <c r="M7" s="57"/>
      <c r="N7" s="57"/>
      <c r="O7" s="57"/>
    </row>
    <row r="8" spans="1:18" ht="14.5" customHeight="1" x14ac:dyDescent="0.35">
      <c r="A8" s="56"/>
      <c r="B8" s="56"/>
      <c r="C8" s="56"/>
      <c r="D8" s="68"/>
      <c r="E8" s="69"/>
      <c r="F8" s="69"/>
      <c r="G8" s="70"/>
      <c r="H8" s="53"/>
      <c r="I8" s="77"/>
      <c r="J8" s="78"/>
      <c r="K8" s="78"/>
      <c r="L8" s="79"/>
      <c r="M8" s="58"/>
      <c r="N8" s="58"/>
      <c r="O8" s="58"/>
    </row>
    <row r="9" spans="1:18" x14ac:dyDescent="0.35">
      <c r="A9" s="43"/>
      <c r="B9" s="43"/>
      <c r="C9" s="43"/>
      <c r="D9" s="43"/>
      <c r="E9" s="43"/>
      <c r="F9" s="43"/>
      <c r="G9" s="43"/>
      <c r="H9" s="43"/>
      <c r="I9" s="43"/>
      <c r="J9" s="43"/>
      <c r="K9" s="43"/>
      <c r="L9" s="43"/>
      <c r="M9" s="43"/>
      <c r="N9" s="43"/>
      <c r="O9" s="43"/>
    </row>
    <row r="10" spans="1:18" x14ac:dyDescent="0.35">
      <c r="A10" s="19" t="s">
        <v>165</v>
      </c>
      <c r="B10" s="19" t="s">
        <v>310</v>
      </c>
      <c r="C10" s="19" t="s">
        <v>311</v>
      </c>
      <c r="D10" s="44" t="s">
        <v>312</v>
      </c>
      <c r="E10" s="44"/>
      <c r="F10" s="43"/>
      <c r="G10" s="43"/>
      <c r="H10" s="43"/>
      <c r="I10" s="43"/>
      <c r="J10" s="43"/>
      <c r="K10" s="43"/>
      <c r="L10" s="43"/>
      <c r="M10" s="43"/>
      <c r="N10" s="43"/>
      <c r="O10" s="43"/>
    </row>
    <row r="11" spans="1:18" x14ac:dyDescent="0.35">
      <c r="A11" s="20" t="s">
        <v>135</v>
      </c>
      <c r="B11" s="19">
        <f>COUNTIFS('Audit Raw data'!CA:CA,DASHBOARD!A11)</f>
        <v>0</v>
      </c>
      <c r="C11" s="21" t="e">
        <f>SUMIFS('Audit Raw data'!BZ:BZ,'Audit Raw data'!CA:CA,A11)/B11</f>
        <v>#DIV/0!</v>
      </c>
      <c r="D11" s="19">
        <f ca="1">COUNTIFS('Audit Raw data'!CA:CA,A11,'Audit Raw data'!CB:CB,$R$1)</f>
        <v>0</v>
      </c>
      <c r="E11" s="21" t="str">
        <f ca="1">IFERROR(SUMIFS('Audit Raw data'!BZ:BZ,'Audit Raw data'!CA:CA,A11,'Audit Raw data'!CB:CB,$R$1)/D11,"")</f>
        <v/>
      </c>
      <c r="F11" s="43"/>
      <c r="G11" s="43"/>
      <c r="H11" s="43"/>
      <c r="I11" s="43"/>
      <c r="J11" s="43"/>
      <c r="K11" s="43"/>
      <c r="L11" s="43"/>
      <c r="M11" s="43"/>
      <c r="N11" s="43"/>
      <c r="O11" s="43"/>
    </row>
    <row r="12" spans="1:18" x14ac:dyDescent="0.35">
      <c r="A12" s="22" t="s">
        <v>481</v>
      </c>
      <c r="B12" s="19">
        <f>COUNTIFS('Audit Raw data'!CA:CA,DASHBOARD!A12)</f>
        <v>110</v>
      </c>
      <c r="C12" s="21">
        <f>SUMIFS('Audit Raw data'!BZ:BZ,'Audit Raw data'!CA:CA,A12)/B12</f>
        <v>90.272727272727266</v>
      </c>
      <c r="D12" s="19">
        <f ca="1">COUNTIFS('Audit Raw data'!CA:CA,A12,'Audit Raw data'!CB:CB,$R$1)</f>
        <v>5</v>
      </c>
      <c r="E12" s="21">
        <f ca="1">IFERROR(SUMIFS('Audit Raw data'!BZ:BZ,'Audit Raw data'!CA:CA,A12,'Audit Raw data'!CB:CB,$R$1)/D12,"")</f>
        <v>94</v>
      </c>
      <c r="F12" s="43"/>
      <c r="G12" s="43"/>
      <c r="H12" s="43"/>
      <c r="I12" s="43"/>
      <c r="J12" s="43"/>
      <c r="K12" s="43"/>
      <c r="L12" s="43"/>
      <c r="M12" s="43"/>
      <c r="N12" s="43"/>
      <c r="O12" s="43"/>
    </row>
    <row r="13" spans="1:18" x14ac:dyDescent="0.35">
      <c r="A13" s="20" t="s">
        <v>56</v>
      </c>
      <c r="B13" s="19">
        <f>COUNTIFS('Audit Raw data'!CA:CA,DASHBOARD!A13)</f>
        <v>97</v>
      </c>
      <c r="C13" s="21">
        <f>SUMIFS('Audit Raw data'!BZ:BZ,'Audit Raw data'!CA:CA,A13)/B13</f>
        <v>91.319587628865975</v>
      </c>
      <c r="D13" s="19">
        <f ca="1">COUNTIFS('Audit Raw data'!CA:CA,A13,'Audit Raw data'!CB:CB,$R$1)</f>
        <v>8</v>
      </c>
      <c r="E13" s="21">
        <f ca="1">IFERROR(SUMIFS('Audit Raw data'!BZ:BZ,'Audit Raw data'!CA:CA,A13,'Audit Raw data'!CB:CB,$R$1)/D13,"")</f>
        <v>84</v>
      </c>
      <c r="F13" s="43"/>
      <c r="G13" s="43"/>
      <c r="H13" s="43"/>
      <c r="I13" s="43"/>
      <c r="J13" s="43"/>
      <c r="K13" s="43"/>
      <c r="L13" s="43"/>
      <c r="M13" s="43"/>
      <c r="N13" s="43"/>
      <c r="O13" s="43"/>
    </row>
    <row r="14" spans="1:18" x14ac:dyDescent="0.35">
      <c r="A14" s="23" t="s">
        <v>80</v>
      </c>
      <c r="B14" s="19">
        <f>COUNTIFS('Audit Raw data'!CA:CA,DASHBOARD!A14)</f>
        <v>76</v>
      </c>
      <c r="C14" s="21">
        <f>SUMIFS('Audit Raw data'!BZ:BZ,'Audit Raw data'!CA:CA,A14)/B14</f>
        <v>90.236842105263165</v>
      </c>
      <c r="D14" s="19">
        <f ca="1">COUNTIFS('Audit Raw data'!CA:CA,A14,'Audit Raw data'!CB:CB,$R$1)</f>
        <v>8</v>
      </c>
      <c r="E14" s="21">
        <f ca="1">IFERROR(SUMIFS('Audit Raw data'!BZ:BZ,'Audit Raw data'!CA:CA,A14,'Audit Raw data'!CB:CB,$R$1)/D14,"")</f>
        <v>92.5</v>
      </c>
      <c r="F14" s="43"/>
      <c r="G14" s="43"/>
      <c r="H14" s="43"/>
      <c r="I14" s="43"/>
      <c r="J14" s="43"/>
      <c r="K14" s="43"/>
      <c r="L14" s="43"/>
      <c r="M14" s="43"/>
      <c r="N14" s="43"/>
      <c r="O14" s="43"/>
    </row>
    <row r="15" spans="1:18" x14ac:dyDescent="0.35">
      <c r="A15" s="20" t="s">
        <v>290</v>
      </c>
      <c r="B15" s="19">
        <f>COUNTIFS('Audit Raw data'!CA:CA,DASHBOARD!A15)</f>
        <v>89</v>
      </c>
      <c r="C15" s="21">
        <f>SUMIFS('Audit Raw data'!BZ:BZ,'Audit Raw data'!CA:CA,A15)/B15</f>
        <v>91.887640449438209</v>
      </c>
      <c r="D15" s="19">
        <f ca="1">COUNTIFS('Audit Raw data'!CA:CA,A15,'Audit Raw data'!CB:CB,$R$1)</f>
        <v>9</v>
      </c>
      <c r="E15" s="21">
        <f ca="1">IFERROR(SUMIFS('Audit Raw data'!BZ:BZ,'Audit Raw data'!CA:CA,A15,'Audit Raw data'!CB:CB,$R$1)/D15,"")</f>
        <v>89.777777777777771</v>
      </c>
      <c r="F15" s="43"/>
      <c r="G15" s="43"/>
      <c r="H15" s="43"/>
      <c r="I15" s="43"/>
      <c r="J15" s="43"/>
      <c r="K15" s="43"/>
      <c r="L15" s="43"/>
      <c r="M15" s="43"/>
      <c r="N15" s="43"/>
      <c r="O15" s="43"/>
    </row>
    <row r="16" spans="1:18" x14ac:dyDescent="0.35">
      <c r="A16" s="20" t="s">
        <v>192</v>
      </c>
      <c r="B16" s="19">
        <f>COUNTIFS('Audit Raw data'!CA:CA,DASHBOARD!A16)</f>
        <v>113</v>
      </c>
      <c r="C16" s="21">
        <f>SUMIFS('Audit Raw data'!BZ:BZ,'Audit Raw data'!CA:CA,A16)/B16</f>
        <v>94.973451327433622</v>
      </c>
      <c r="D16" s="19">
        <f ca="1">COUNTIFS('Audit Raw data'!CA:CA,A16,'Audit Raw data'!CB:CB,$R$1)</f>
        <v>2</v>
      </c>
      <c r="E16" s="21">
        <f ca="1">IFERROR(SUMIFS('Audit Raw data'!BZ:BZ,'Audit Raw data'!CA:CA,A16,'Audit Raw data'!CB:CB,$R$1)/D16,"")</f>
        <v>97</v>
      </c>
      <c r="F16" s="43"/>
      <c r="G16" s="43"/>
      <c r="H16" s="43"/>
      <c r="I16" s="43"/>
      <c r="J16" s="43"/>
      <c r="K16" s="43"/>
      <c r="L16" s="43"/>
      <c r="M16" s="43"/>
      <c r="N16" s="43"/>
      <c r="O16" s="43"/>
    </row>
    <row r="17" spans="1:15" x14ac:dyDescent="0.35">
      <c r="A17" s="24" t="s">
        <v>313</v>
      </c>
      <c r="B17" s="25">
        <f>SUM(B11:B16)</f>
        <v>485</v>
      </c>
      <c r="C17" s="26">
        <f>I6</f>
        <v>91.939278937381403</v>
      </c>
      <c r="D17" s="19">
        <f ca="1">SUM(D11:D16)</f>
        <v>32</v>
      </c>
      <c r="E17" s="21">
        <f ca="1">SUMIFS('Audit Raw data'!BZ:BZ,'Audit Raw data'!CB:CB,$R$1)/D17</f>
        <v>90.125</v>
      </c>
      <c r="F17" s="43"/>
      <c r="G17" s="43"/>
      <c r="H17" s="43"/>
      <c r="I17" s="43"/>
      <c r="J17" s="43"/>
      <c r="K17" s="43"/>
      <c r="L17" s="43"/>
      <c r="M17" s="43"/>
      <c r="N17" s="43"/>
      <c r="O17" s="43"/>
    </row>
    <row r="18" spans="1:15" x14ac:dyDescent="0.35">
      <c r="A18" s="27" t="s">
        <v>314</v>
      </c>
      <c r="B18" s="27" t="s">
        <v>310</v>
      </c>
      <c r="C18" s="27" t="s">
        <v>312</v>
      </c>
      <c r="D18" s="45" t="s">
        <v>315</v>
      </c>
      <c r="E18" s="45"/>
      <c r="F18" s="43"/>
      <c r="G18" s="43"/>
      <c r="H18" s="43"/>
      <c r="I18" s="43"/>
      <c r="J18" s="43"/>
      <c r="K18" s="43"/>
      <c r="L18" s="43"/>
      <c r="M18" s="43"/>
      <c r="N18" s="43"/>
      <c r="O18" s="43"/>
    </row>
    <row r="19" spans="1:15" x14ac:dyDescent="0.35">
      <c r="A19" s="28">
        <f ca="1">TODAY()-1</f>
        <v>45939</v>
      </c>
      <c r="B19" s="29">
        <f ca="1">IFERROR(VLOOKUP(A19,'DAY WISE'!A:F,2,0),"")</f>
        <v>32</v>
      </c>
      <c r="C19" s="30">
        <f ca="1">IFERROR(VLOOKUP(A19,'DAY WISE'!A:F,3,0),"")</f>
        <v>90.125</v>
      </c>
      <c r="D19" s="48">
        <f ca="1">COUNTIFS('Audit Raw data'!BZ:BZ,"&lt;85",'Audit Raw data'!CB:CB,A19)</f>
        <v>7</v>
      </c>
      <c r="E19" s="49"/>
      <c r="F19" s="43"/>
      <c r="G19" s="43"/>
      <c r="H19" s="43"/>
      <c r="I19" s="43"/>
      <c r="J19" s="43"/>
      <c r="K19" s="43"/>
      <c r="L19" s="43"/>
      <c r="M19" s="43"/>
      <c r="N19" s="43"/>
      <c r="O19" s="43"/>
    </row>
    <row r="20" spans="1:15" x14ac:dyDescent="0.35">
      <c r="A20" s="28">
        <f ca="1">A19-1</f>
        <v>45938</v>
      </c>
      <c r="B20" s="29">
        <f ca="1">IFERROR(VLOOKUP(A20,'DAY WISE'!A:F,2,0),"")</f>
        <v>34</v>
      </c>
      <c r="C20" s="30">
        <f ca="1">IFERROR(VLOOKUP(A20,'DAY WISE'!A:F,3,0),"")</f>
        <v>87.352941176470594</v>
      </c>
      <c r="D20" s="48">
        <f ca="1">COUNTIFS('Audit Raw data'!BZ:BZ,"&lt;85",'Audit Raw data'!CB:CB,A20)</f>
        <v>11</v>
      </c>
      <c r="E20" s="49"/>
      <c r="F20" s="43"/>
      <c r="G20" s="43"/>
      <c r="H20" s="43"/>
      <c r="I20" s="43"/>
      <c r="J20" s="43"/>
      <c r="K20" s="43"/>
      <c r="L20" s="43"/>
      <c r="M20" s="43"/>
      <c r="N20" s="43"/>
      <c r="O20" s="43"/>
    </row>
    <row r="21" spans="1:15" x14ac:dyDescent="0.35">
      <c r="A21" s="28">
        <f t="shared" ref="A21:A23" ca="1" si="0">A20-1</f>
        <v>45937</v>
      </c>
      <c r="B21" s="29">
        <f ca="1">IFERROR(VLOOKUP(A21,'DAY WISE'!A:F,2,0),"")</f>
        <v>80</v>
      </c>
      <c r="C21" s="30">
        <f ca="1">IFERROR(VLOOKUP(A21,'DAY WISE'!A:F,3,0),"")</f>
        <v>91.525000000000006</v>
      </c>
      <c r="D21" s="48">
        <f ca="1">COUNTIFS('Audit Raw data'!BZ:BZ,"&lt;85",'Audit Raw data'!CB:CB,A21)</f>
        <v>9</v>
      </c>
      <c r="E21" s="49"/>
      <c r="F21" s="43"/>
      <c r="G21" s="43"/>
      <c r="H21" s="43"/>
      <c r="I21" s="43"/>
      <c r="J21" s="43"/>
      <c r="K21" s="43"/>
      <c r="L21" s="43"/>
      <c r="M21" s="43"/>
      <c r="N21" s="43"/>
      <c r="O21" s="43"/>
    </row>
    <row r="22" spans="1:15" x14ac:dyDescent="0.35">
      <c r="A22" s="28">
        <f t="shared" ca="1" si="0"/>
        <v>45936</v>
      </c>
      <c r="B22" s="29">
        <f ca="1">IFERROR(VLOOKUP(A22,'DAY WISE'!A:F,2,0),"")</f>
        <v>73</v>
      </c>
      <c r="C22" s="30">
        <f ca="1">IFERROR(VLOOKUP(A22,'DAY WISE'!A:F,3,0),"")</f>
        <v>92.356164383561648</v>
      </c>
      <c r="D22" s="48">
        <f ca="1">COUNTIFS('Audit Raw data'!BZ:BZ,"&lt;85",'Audit Raw data'!CB:CB,A22)</f>
        <v>3</v>
      </c>
      <c r="E22" s="49"/>
      <c r="F22" s="43"/>
      <c r="G22" s="43"/>
      <c r="H22" s="43"/>
      <c r="I22" s="43"/>
      <c r="J22" s="43"/>
      <c r="K22" s="43"/>
      <c r="L22" s="43"/>
      <c r="M22" s="43"/>
      <c r="N22" s="43"/>
      <c r="O22" s="43"/>
    </row>
    <row r="23" spans="1:15" x14ac:dyDescent="0.35">
      <c r="A23" s="28">
        <f t="shared" ca="1" si="0"/>
        <v>45935</v>
      </c>
      <c r="B23" s="29">
        <f ca="1">IFERROR(VLOOKUP(A23,'DAY WISE'!A:F,2,0),"")</f>
        <v>88</v>
      </c>
      <c r="C23" s="30">
        <f ca="1">IFERROR(VLOOKUP(A23,'DAY WISE'!A:F,3,0),"")</f>
        <v>93.727272727272734</v>
      </c>
      <c r="D23" s="48">
        <f ca="1">COUNTIFS('Audit Raw data'!BZ:BZ,"&lt;85",'Audit Raw data'!CB:CB,A23)</f>
        <v>7</v>
      </c>
      <c r="E23" s="49"/>
      <c r="F23" s="43"/>
      <c r="G23" s="43"/>
      <c r="H23" s="43"/>
      <c r="I23" s="43"/>
      <c r="J23" s="43"/>
      <c r="K23" s="43"/>
      <c r="L23" s="43"/>
      <c r="M23" s="43"/>
      <c r="N23" s="43"/>
      <c r="O23" s="43"/>
    </row>
    <row r="24" spans="1:15" x14ac:dyDescent="0.35">
      <c r="A24" s="19" t="s">
        <v>313</v>
      </c>
      <c r="B24" s="27">
        <f ca="1">SUM(B19:B23)</f>
        <v>307</v>
      </c>
      <c r="C24" s="31">
        <f ca="1">AVERAGE(C19:C23)</f>
        <v>91.017275657460999</v>
      </c>
      <c r="D24" s="46">
        <f ca="1">SUM(D19:E23)</f>
        <v>37</v>
      </c>
      <c r="E24" s="47"/>
      <c r="F24" s="43"/>
      <c r="G24" s="43"/>
      <c r="H24" s="43"/>
      <c r="I24" s="43"/>
      <c r="J24" s="43"/>
      <c r="K24" s="43"/>
      <c r="L24" s="43"/>
      <c r="M24" s="43"/>
      <c r="N24" s="43"/>
      <c r="O24" s="43"/>
    </row>
  </sheetData>
  <mergeCells count="24">
    <mergeCell ref="A1:O3"/>
    <mergeCell ref="A4:C4"/>
    <mergeCell ref="H4:H8"/>
    <mergeCell ref="M4:O4"/>
    <mergeCell ref="A5:C5"/>
    <mergeCell ref="M5:O5"/>
    <mergeCell ref="A6:C8"/>
    <mergeCell ref="M6:O8"/>
    <mergeCell ref="D4:G4"/>
    <mergeCell ref="D5:G5"/>
    <mergeCell ref="D6:G8"/>
    <mergeCell ref="I4:L4"/>
    <mergeCell ref="I5:L5"/>
    <mergeCell ref="I6:L8"/>
    <mergeCell ref="A9:E9"/>
    <mergeCell ref="F9:O24"/>
    <mergeCell ref="D10:E10"/>
    <mergeCell ref="D18:E18"/>
    <mergeCell ref="D24:E24"/>
    <mergeCell ref="D21:E21"/>
    <mergeCell ref="D22:E22"/>
    <mergeCell ref="D23:E23"/>
    <mergeCell ref="D19:E19"/>
    <mergeCell ref="D20:E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C9606-D170-44EA-9FAA-62D77B208AC2}">
  <dimension ref="A1:G171"/>
  <sheetViews>
    <sheetView tabSelected="1" workbookViewId="0">
      <selection activeCell="D8" sqref="D8"/>
    </sheetView>
  </sheetViews>
  <sheetFormatPr defaultRowHeight="14.5" x14ac:dyDescent="0.35"/>
  <cols>
    <col min="1" max="1" width="10.08984375" bestFit="1" customWidth="1"/>
  </cols>
  <sheetData>
    <row r="1" spans="1:7" x14ac:dyDescent="0.35">
      <c r="A1" s="4"/>
      <c r="B1" s="5">
        <f>SUM(B3:B1048576)</f>
        <v>527</v>
      </c>
      <c r="C1" s="34">
        <f>SUM('Audit Raw data'!BZ:BZ)/B1</f>
        <v>91.939278937381403</v>
      </c>
      <c r="D1" s="5">
        <f>COUNTIF('Audit Raw data'!AM:AM,"YES")</f>
        <v>519</v>
      </c>
      <c r="E1" s="5">
        <f>B1-D1</f>
        <v>8</v>
      </c>
      <c r="F1" s="33">
        <f>D1/B1</f>
        <v>0.98481973434535108</v>
      </c>
      <c r="G1" s="5">
        <f>SUM(G3:G1048576)</f>
        <v>65</v>
      </c>
    </row>
    <row r="2" spans="1:7" x14ac:dyDescent="0.35">
      <c r="A2" s="7" t="s">
        <v>316</v>
      </c>
      <c r="B2" s="7" t="s">
        <v>168</v>
      </c>
      <c r="C2" s="8" t="s">
        <v>2</v>
      </c>
      <c r="D2" s="7" t="s">
        <v>169</v>
      </c>
      <c r="E2" s="7" t="s">
        <v>49</v>
      </c>
      <c r="F2" s="7" t="s">
        <v>170</v>
      </c>
      <c r="G2" s="7" t="s">
        <v>317</v>
      </c>
    </row>
    <row r="3" spans="1:7" x14ac:dyDescent="0.35">
      <c r="A3" s="28">
        <v>45931</v>
      </c>
      <c r="B3" s="4">
        <f>COUNTIFS('Audit Raw data'!CB:CB,A:A)</f>
        <v>31</v>
      </c>
      <c r="C3" s="34">
        <f>IFERROR(SUMIFS('Audit Raw data'!BZ:BZ,'Audit Raw data'!CB:CB,A:A)/B3,"")</f>
        <v>88.258064516129039</v>
      </c>
      <c r="D3" s="4">
        <f>COUNTIFS('Audit Raw data'!AM:AM,"YES",'Audit Raw data'!CB:CB,A:A)</f>
        <v>30</v>
      </c>
      <c r="E3" s="4">
        <f>B3-D3</f>
        <v>1</v>
      </c>
      <c r="F3" s="33">
        <f>IFERROR(D3/B3,"")</f>
        <v>0.967741935483871</v>
      </c>
      <c r="G3" s="9">
        <f>COUNTIFS('Audit Raw data'!BZ:BZ,"&lt;85",'Audit Raw data'!CB:CB,A:A)</f>
        <v>7</v>
      </c>
    </row>
    <row r="4" spans="1:7" x14ac:dyDescent="0.35">
      <c r="A4" s="28">
        <f>A3+1</f>
        <v>45932</v>
      </c>
      <c r="B4" s="4">
        <f>COUNTIFS('Audit Raw data'!CB:CB,A:A)</f>
        <v>75</v>
      </c>
      <c r="C4" s="34">
        <f>IFERROR(SUMIFS('Audit Raw data'!BZ:BZ,'Audit Raw data'!CB:CB,A:A)/B4,"")</f>
        <v>91.093333333333334</v>
      </c>
      <c r="D4" s="4">
        <f>COUNTIFS('Audit Raw data'!AM:AM,"YES",'Audit Raw data'!CB:CB,A:A)</f>
        <v>74</v>
      </c>
      <c r="E4" s="4">
        <f>B4-D4</f>
        <v>1</v>
      </c>
      <c r="F4" s="33">
        <f t="shared" ref="F4:F31" si="0">IFERROR(D4/B4,"")</f>
        <v>0.98666666666666669</v>
      </c>
      <c r="G4" s="9">
        <f>COUNTIFS('Audit Raw data'!BZ:BZ,"&lt;85",'Audit Raw data'!CB:CB,A:A)</f>
        <v>13</v>
      </c>
    </row>
    <row r="5" spans="1:7" x14ac:dyDescent="0.35">
      <c r="A5" s="28">
        <f t="shared" ref="A5:A33" si="1">A4+1</f>
        <v>45933</v>
      </c>
      <c r="B5" s="4">
        <f>COUNTIFS('Audit Raw data'!CB:CB,A:A)</f>
        <v>67</v>
      </c>
      <c r="C5" s="34">
        <f>IFERROR(SUMIFS('Audit Raw data'!BZ:BZ,'Audit Raw data'!CB:CB,A:A)/B5,"")</f>
        <v>93.552238805970148</v>
      </c>
      <c r="D5" s="4">
        <f>COUNTIFS('Audit Raw data'!AM:AM,"YES",'Audit Raw data'!CB:CB,A:A)</f>
        <v>66</v>
      </c>
      <c r="E5" s="4">
        <f>B5-D5</f>
        <v>1</v>
      </c>
      <c r="F5" s="33">
        <f t="shared" si="0"/>
        <v>0.9850746268656716</v>
      </c>
      <c r="G5" s="9">
        <f>COUNTIFS('Audit Raw data'!BZ:BZ,"&lt;85",'Audit Raw data'!CB:CB,A:A)</f>
        <v>4</v>
      </c>
    </row>
    <row r="6" spans="1:7" x14ac:dyDescent="0.35">
      <c r="A6" s="28">
        <f t="shared" si="1"/>
        <v>45934</v>
      </c>
      <c r="B6" s="4">
        <f>COUNTIFS('Audit Raw data'!CB:CB,A:A)</f>
        <v>47</v>
      </c>
      <c r="C6" s="34">
        <f>IFERROR(SUMIFS('Audit Raw data'!BZ:BZ,'Audit Raw data'!CB:CB,A:A)/B6,"")</f>
        <v>92.553191489361708</v>
      </c>
      <c r="D6" s="4">
        <f>COUNTIFS('Audit Raw data'!AM:AM,"YES",'Audit Raw data'!CB:CB,A:A)</f>
        <v>47</v>
      </c>
      <c r="E6" s="4">
        <f t="shared" ref="E6:E31" si="2">B6-D6</f>
        <v>0</v>
      </c>
      <c r="F6" s="33">
        <f t="shared" si="0"/>
        <v>1</v>
      </c>
      <c r="G6" s="9">
        <f>COUNTIFS('Audit Raw data'!BZ:BZ,"&lt;85",'Audit Raw data'!CB:CB,A:A)</f>
        <v>4</v>
      </c>
    </row>
    <row r="7" spans="1:7" x14ac:dyDescent="0.35">
      <c r="A7" s="28">
        <f t="shared" si="1"/>
        <v>45935</v>
      </c>
      <c r="B7" s="4">
        <f>COUNTIFS('Audit Raw data'!CB:CB,A:A)</f>
        <v>88</v>
      </c>
      <c r="C7" s="34">
        <f>IFERROR(SUMIFS('Audit Raw data'!BZ:BZ,'Audit Raw data'!CB:CB,A:A)/B7,"")</f>
        <v>93.727272727272734</v>
      </c>
      <c r="D7" s="4">
        <f>COUNTIFS('Audit Raw data'!AM:AM,"YES",'Audit Raw data'!CB:CB,A:A)</f>
        <v>88</v>
      </c>
      <c r="E7" s="4">
        <f t="shared" si="2"/>
        <v>0</v>
      </c>
      <c r="F7" s="33">
        <f t="shared" si="0"/>
        <v>1</v>
      </c>
      <c r="G7" s="9">
        <f>COUNTIFS('Audit Raw data'!BZ:BZ,"&lt;85",'Audit Raw data'!CB:CB,A:A)</f>
        <v>7</v>
      </c>
    </row>
    <row r="8" spans="1:7" x14ac:dyDescent="0.35">
      <c r="A8" s="28">
        <f t="shared" si="1"/>
        <v>45936</v>
      </c>
      <c r="B8" s="4">
        <f>COUNTIFS('Audit Raw data'!CB:CB,A:A)</f>
        <v>73</v>
      </c>
      <c r="C8" s="34">
        <f>IFERROR(SUMIFS('Audit Raw data'!BZ:BZ,'Audit Raw data'!CB:CB,A:A)/B8,"")</f>
        <v>92.356164383561648</v>
      </c>
      <c r="D8" s="4">
        <f>COUNTIFS('Audit Raw data'!AM:AM,"YES",'Audit Raw data'!CB:CB,A:A)</f>
        <v>73</v>
      </c>
      <c r="E8" s="4">
        <f t="shared" si="2"/>
        <v>0</v>
      </c>
      <c r="F8" s="33">
        <f t="shared" si="0"/>
        <v>1</v>
      </c>
      <c r="G8" s="9">
        <f>COUNTIFS('Audit Raw data'!BZ:BZ,"&lt;85",'Audit Raw data'!CB:CB,A:A)</f>
        <v>3</v>
      </c>
    </row>
    <row r="9" spans="1:7" x14ac:dyDescent="0.35">
      <c r="A9" s="28">
        <f t="shared" si="1"/>
        <v>45937</v>
      </c>
      <c r="B9" s="4">
        <f>COUNTIFS('Audit Raw data'!CB:CB,A:A)</f>
        <v>80</v>
      </c>
      <c r="C9" s="34">
        <f>IFERROR(SUMIFS('Audit Raw data'!BZ:BZ,'Audit Raw data'!CB:CB,A:A)/B9,"")</f>
        <v>91.525000000000006</v>
      </c>
      <c r="D9" s="4">
        <f>COUNTIFS('Audit Raw data'!AM:AM,"YES",'Audit Raw data'!CB:CB,A:A)</f>
        <v>77</v>
      </c>
      <c r="E9" s="4">
        <f t="shared" si="2"/>
        <v>3</v>
      </c>
      <c r="F9" s="33">
        <f t="shared" si="0"/>
        <v>0.96250000000000002</v>
      </c>
      <c r="G9" s="9">
        <f>COUNTIFS('Audit Raw data'!BZ:BZ,"&lt;85",'Audit Raw data'!CB:CB,A:A)</f>
        <v>9</v>
      </c>
    </row>
    <row r="10" spans="1:7" x14ac:dyDescent="0.35">
      <c r="A10" s="28">
        <f t="shared" si="1"/>
        <v>45938</v>
      </c>
      <c r="B10" s="4">
        <f>COUNTIFS('Audit Raw data'!CB:CB,A:A)</f>
        <v>34</v>
      </c>
      <c r="C10" s="34">
        <f>IFERROR(SUMIFS('Audit Raw data'!BZ:BZ,'Audit Raw data'!CB:CB,A:A)/B10,"")</f>
        <v>87.352941176470594</v>
      </c>
      <c r="D10" s="4">
        <f>COUNTIFS('Audit Raw data'!AM:AM,"YES",'Audit Raw data'!CB:CB,A:A)</f>
        <v>32</v>
      </c>
      <c r="E10" s="4">
        <f t="shared" si="2"/>
        <v>2</v>
      </c>
      <c r="F10" s="33">
        <f t="shared" si="0"/>
        <v>0.94117647058823528</v>
      </c>
      <c r="G10" s="9">
        <f>COUNTIFS('Audit Raw data'!BZ:BZ,"&lt;85",'Audit Raw data'!CB:CB,A:A)</f>
        <v>11</v>
      </c>
    </row>
    <row r="11" spans="1:7" x14ac:dyDescent="0.35">
      <c r="A11" s="28">
        <f t="shared" si="1"/>
        <v>45939</v>
      </c>
      <c r="B11" s="4">
        <f>COUNTIFS('Audit Raw data'!CB:CB,A:A)</f>
        <v>32</v>
      </c>
      <c r="C11" s="34">
        <f>IFERROR(SUMIFS('Audit Raw data'!BZ:BZ,'Audit Raw data'!CB:CB,A:A)/B11,"")</f>
        <v>90.125</v>
      </c>
      <c r="D11" s="4">
        <f>COUNTIFS('Audit Raw data'!AM:AM,"YES",'Audit Raw data'!CB:CB,A:A)</f>
        <v>32</v>
      </c>
      <c r="E11" s="4">
        <f t="shared" si="2"/>
        <v>0</v>
      </c>
      <c r="F11" s="33">
        <f t="shared" si="0"/>
        <v>1</v>
      </c>
      <c r="G11" s="9">
        <f>COUNTIFS('Audit Raw data'!BZ:BZ,"&lt;85",'Audit Raw data'!CB:CB,A:A)</f>
        <v>7</v>
      </c>
    </row>
    <row r="12" spans="1:7" x14ac:dyDescent="0.35">
      <c r="A12" s="28">
        <f t="shared" si="1"/>
        <v>45940</v>
      </c>
      <c r="B12" s="4">
        <f>COUNTIFS('Audit Raw data'!CB:CB,A:A)</f>
        <v>0</v>
      </c>
      <c r="C12" s="34" t="str">
        <f>IFERROR(SUMIFS('Audit Raw data'!BZ:BZ,'Audit Raw data'!CB:CB,A:A)/B12,"")</f>
        <v/>
      </c>
      <c r="D12" s="4">
        <f>COUNTIFS('Audit Raw data'!AM:AM,"YES",'Audit Raw data'!CB:CB,A:A)</f>
        <v>0</v>
      </c>
      <c r="E12" s="4">
        <f t="shared" si="2"/>
        <v>0</v>
      </c>
      <c r="F12" s="33" t="str">
        <f t="shared" si="0"/>
        <v/>
      </c>
      <c r="G12" s="9">
        <f>COUNTIFS('Audit Raw data'!BZ:BZ,"&lt;85",'Audit Raw data'!CB:CB,A:A)</f>
        <v>0</v>
      </c>
    </row>
    <row r="13" spans="1:7" x14ac:dyDescent="0.35">
      <c r="A13" s="28">
        <f t="shared" si="1"/>
        <v>45941</v>
      </c>
      <c r="B13" s="4">
        <f>COUNTIFS('Audit Raw data'!CB:CB,A:A)</f>
        <v>0</v>
      </c>
      <c r="C13" s="34" t="str">
        <f>IFERROR(SUMIFS('Audit Raw data'!BZ:BZ,'Audit Raw data'!CB:CB,A:A)/B13,"")</f>
        <v/>
      </c>
      <c r="D13" s="4">
        <f>COUNTIFS('Audit Raw data'!AM:AM,"YES",'Audit Raw data'!CB:CB,A:A)</f>
        <v>0</v>
      </c>
      <c r="E13" s="4">
        <f t="shared" si="2"/>
        <v>0</v>
      </c>
      <c r="F13" s="33" t="str">
        <f t="shared" si="0"/>
        <v/>
      </c>
      <c r="G13" s="9">
        <f>COUNTIFS('Audit Raw data'!BZ:BZ,"&lt;85",'Audit Raw data'!CB:CB,A:A)</f>
        <v>0</v>
      </c>
    </row>
    <row r="14" spans="1:7" x14ac:dyDescent="0.35">
      <c r="A14" s="28">
        <f t="shared" si="1"/>
        <v>45942</v>
      </c>
      <c r="B14" s="4">
        <f>COUNTIFS('Audit Raw data'!CB:CB,A:A)</f>
        <v>0</v>
      </c>
      <c r="C14" s="34" t="str">
        <f>IFERROR(SUMIFS('Audit Raw data'!BZ:BZ,'Audit Raw data'!CB:CB,A:A)/B14,"")</f>
        <v/>
      </c>
      <c r="D14" s="4">
        <f>COUNTIFS('Audit Raw data'!AM:AM,"YES",'Audit Raw data'!CB:CB,A:A)</f>
        <v>0</v>
      </c>
      <c r="E14" s="4">
        <f t="shared" si="2"/>
        <v>0</v>
      </c>
      <c r="F14" s="33" t="str">
        <f t="shared" si="0"/>
        <v/>
      </c>
      <c r="G14" s="9">
        <f>COUNTIFS('Audit Raw data'!BZ:BZ,"&lt;85",'Audit Raw data'!CB:CB,A:A)</f>
        <v>0</v>
      </c>
    </row>
    <row r="15" spans="1:7" x14ac:dyDescent="0.35">
      <c r="A15" s="28">
        <f t="shared" si="1"/>
        <v>45943</v>
      </c>
      <c r="B15" s="4">
        <f>COUNTIFS('Audit Raw data'!CB:CB,A:A)</f>
        <v>0</v>
      </c>
      <c r="C15" s="34" t="str">
        <f>IFERROR(SUMIFS('Audit Raw data'!BZ:BZ,'Audit Raw data'!CB:CB,A:A)/B15,"")</f>
        <v/>
      </c>
      <c r="D15" s="4">
        <f>COUNTIFS('Audit Raw data'!AM:AM,"YES",'Audit Raw data'!CB:CB,A:A)</f>
        <v>0</v>
      </c>
      <c r="E15" s="4">
        <f t="shared" si="2"/>
        <v>0</v>
      </c>
      <c r="F15" s="33" t="str">
        <f t="shared" si="0"/>
        <v/>
      </c>
      <c r="G15" s="9">
        <f>COUNTIFS('Audit Raw data'!BZ:BZ,"&lt;85",'Audit Raw data'!CB:CB,A:A)</f>
        <v>0</v>
      </c>
    </row>
    <row r="16" spans="1:7" x14ac:dyDescent="0.35">
      <c r="A16" s="28">
        <f t="shared" si="1"/>
        <v>45944</v>
      </c>
      <c r="B16" s="4">
        <f>COUNTIFS('Audit Raw data'!CB:CB,A:A)</f>
        <v>0</v>
      </c>
      <c r="C16" s="34" t="str">
        <f>IFERROR(SUMIFS('Audit Raw data'!BZ:BZ,'Audit Raw data'!CB:CB,A:A)/B16,"")</f>
        <v/>
      </c>
      <c r="D16" s="4">
        <f>COUNTIFS('Audit Raw data'!AM:AM,"YES",'Audit Raw data'!CB:CB,A:A)</f>
        <v>0</v>
      </c>
      <c r="E16" s="4">
        <f t="shared" si="2"/>
        <v>0</v>
      </c>
      <c r="F16" s="33" t="str">
        <f t="shared" si="0"/>
        <v/>
      </c>
      <c r="G16" s="9">
        <f>COUNTIFS('Audit Raw data'!BZ:BZ,"&lt;85",'Audit Raw data'!CB:CB,A:A)</f>
        <v>0</v>
      </c>
    </row>
    <row r="17" spans="1:7" x14ac:dyDescent="0.35">
      <c r="A17" s="28">
        <f t="shared" si="1"/>
        <v>45945</v>
      </c>
      <c r="B17" s="4">
        <f>COUNTIFS('Audit Raw data'!CB:CB,A:A)</f>
        <v>0</v>
      </c>
      <c r="C17" s="34" t="str">
        <f>IFERROR(SUMIFS('Audit Raw data'!BZ:BZ,'Audit Raw data'!CB:CB,A:A)/B17,"")</f>
        <v/>
      </c>
      <c r="D17" s="4">
        <f>COUNTIFS('Audit Raw data'!AM:AM,"YES",'Audit Raw data'!CB:CB,A:A)</f>
        <v>0</v>
      </c>
      <c r="E17" s="4">
        <f t="shared" si="2"/>
        <v>0</v>
      </c>
      <c r="F17" s="33" t="str">
        <f t="shared" si="0"/>
        <v/>
      </c>
      <c r="G17" s="9">
        <f>COUNTIFS('Audit Raw data'!BZ:BZ,"&lt;85",'Audit Raw data'!CB:CB,A:A)</f>
        <v>0</v>
      </c>
    </row>
    <row r="18" spans="1:7" x14ac:dyDescent="0.35">
      <c r="A18" s="28">
        <f t="shared" si="1"/>
        <v>45946</v>
      </c>
      <c r="B18" s="4">
        <f>COUNTIFS('Audit Raw data'!CB:CB,A:A)</f>
        <v>0</v>
      </c>
      <c r="C18" s="34" t="str">
        <f>IFERROR(SUMIFS('Audit Raw data'!BZ:BZ,'Audit Raw data'!CB:CB,A:A)/B18,"")</f>
        <v/>
      </c>
      <c r="D18" s="4">
        <f>COUNTIFS('Audit Raw data'!AM:AM,"YES",'Audit Raw data'!CB:CB,A:A)</f>
        <v>0</v>
      </c>
      <c r="E18" s="4">
        <f t="shared" si="2"/>
        <v>0</v>
      </c>
      <c r="F18" s="33" t="str">
        <f t="shared" si="0"/>
        <v/>
      </c>
      <c r="G18" s="9">
        <f>COUNTIFS('Audit Raw data'!BZ:BZ,"&lt;85",'Audit Raw data'!CB:CB,A:A)</f>
        <v>0</v>
      </c>
    </row>
    <row r="19" spans="1:7" x14ac:dyDescent="0.35">
      <c r="A19" s="28">
        <f t="shared" si="1"/>
        <v>45947</v>
      </c>
      <c r="B19" s="4">
        <f>COUNTIFS('Audit Raw data'!CB:CB,A:A)</f>
        <v>0</v>
      </c>
      <c r="C19" s="34" t="str">
        <f>IFERROR(SUMIFS('Audit Raw data'!BZ:BZ,'Audit Raw data'!CB:CB,A:A)/B19,"")</f>
        <v/>
      </c>
      <c r="D19" s="4">
        <f>COUNTIFS('Audit Raw data'!AM:AM,"YES",'Audit Raw data'!CB:CB,A:A)</f>
        <v>0</v>
      </c>
      <c r="E19" s="4">
        <f t="shared" si="2"/>
        <v>0</v>
      </c>
      <c r="F19" s="33" t="str">
        <f t="shared" si="0"/>
        <v/>
      </c>
      <c r="G19" s="9">
        <f>COUNTIFS('Audit Raw data'!BZ:BZ,"&lt;85",'Audit Raw data'!CB:CB,A:A)</f>
        <v>0</v>
      </c>
    </row>
    <row r="20" spans="1:7" x14ac:dyDescent="0.35">
      <c r="A20" s="28">
        <f t="shared" si="1"/>
        <v>45948</v>
      </c>
      <c r="B20" s="4">
        <f>COUNTIFS('Audit Raw data'!CB:CB,A:A)</f>
        <v>0</v>
      </c>
      <c r="C20" s="34" t="str">
        <f>IFERROR(SUMIFS('Audit Raw data'!BZ:BZ,'Audit Raw data'!CB:CB,A:A)/B20,"")</f>
        <v/>
      </c>
      <c r="D20" s="4">
        <f>COUNTIFS('Audit Raw data'!AM:AM,"YES",'Audit Raw data'!CB:CB,A:A)</f>
        <v>0</v>
      </c>
      <c r="E20" s="4">
        <f t="shared" si="2"/>
        <v>0</v>
      </c>
      <c r="F20" s="33" t="str">
        <f t="shared" si="0"/>
        <v/>
      </c>
      <c r="G20" s="9">
        <f>COUNTIFS('Audit Raw data'!BZ:BZ,"&lt;85",'Audit Raw data'!CB:CB,A:A)</f>
        <v>0</v>
      </c>
    </row>
    <row r="21" spans="1:7" x14ac:dyDescent="0.35">
      <c r="A21" s="28">
        <f t="shared" si="1"/>
        <v>45949</v>
      </c>
      <c r="B21" s="4">
        <f>COUNTIFS('Audit Raw data'!CB:CB,A:A)</f>
        <v>0</v>
      </c>
      <c r="C21" s="34" t="str">
        <f>IFERROR(SUMIFS('Audit Raw data'!BZ:BZ,'Audit Raw data'!CB:CB,A:A)/B21,"")</f>
        <v/>
      </c>
      <c r="D21" s="4">
        <f>COUNTIFS('Audit Raw data'!AM:AM,"YES",'Audit Raw data'!CB:CB,A:A)</f>
        <v>0</v>
      </c>
      <c r="E21" s="4">
        <f t="shared" si="2"/>
        <v>0</v>
      </c>
      <c r="F21" s="33" t="str">
        <f t="shared" si="0"/>
        <v/>
      </c>
      <c r="G21" s="9">
        <f>COUNTIFS('Audit Raw data'!BZ:BZ,"&lt;85",'Audit Raw data'!CB:CB,A:A)</f>
        <v>0</v>
      </c>
    </row>
    <row r="22" spans="1:7" x14ac:dyDescent="0.35">
      <c r="A22" s="28">
        <f t="shared" si="1"/>
        <v>45950</v>
      </c>
      <c r="B22" s="4">
        <f>COUNTIFS('Audit Raw data'!CB:CB,A:A)</f>
        <v>0</v>
      </c>
      <c r="C22" s="34" t="str">
        <f>IFERROR(SUMIFS('Audit Raw data'!BZ:BZ,'Audit Raw data'!CB:CB,A:A)/B22,"")</f>
        <v/>
      </c>
      <c r="D22" s="4">
        <f>COUNTIFS('Audit Raw data'!AM:AM,"YES",'Audit Raw data'!CB:CB,A:A)</f>
        <v>0</v>
      </c>
      <c r="E22" s="4">
        <f t="shared" si="2"/>
        <v>0</v>
      </c>
      <c r="F22" s="33" t="str">
        <f t="shared" si="0"/>
        <v/>
      </c>
      <c r="G22" s="9">
        <f>COUNTIFS('Audit Raw data'!BZ:BZ,"&lt;85",'Audit Raw data'!CB:CB,A:A)</f>
        <v>0</v>
      </c>
    </row>
    <row r="23" spans="1:7" x14ac:dyDescent="0.35">
      <c r="A23" s="28">
        <f t="shared" si="1"/>
        <v>45951</v>
      </c>
      <c r="B23" s="4">
        <f>COUNTIFS('Audit Raw data'!CB:CB,A:A)</f>
        <v>0</v>
      </c>
      <c r="C23" s="34" t="str">
        <f>IFERROR(SUMIFS('Audit Raw data'!BZ:BZ,'Audit Raw data'!CB:CB,A:A)/B23,"")</f>
        <v/>
      </c>
      <c r="D23" s="4">
        <f>COUNTIFS('Audit Raw data'!AM:AM,"YES",'Audit Raw data'!CB:CB,A:A)</f>
        <v>0</v>
      </c>
      <c r="E23" s="4">
        <f t="shared" si="2"/>
        <v>0</v>
      </c>
      <c r="F23" s="33" t="str">
        <f t="shared" si="0"/>
        <v/>
      </c>
      <c r="G23" s="9">
        <f>COUNTIFS('Audit Raw data'!BZ:BZ,"&lt;85",'Audit Raw data'!CB:CB,A:A)</f>
        <v>0</v>
      </c>
    </row>
    <row r="24" spans="1:7" x14ac:dyDescent="0.35">
      <c r="A24" s="28">
        <f t="shared" si="1"/>
        <v>45952</v>
      </c>
      <c r="B24" s="4">
        <f>COUNTIFS('Audit Raw data'!CB:CB,A:A)</f>
        <v>0</v>
      </c>
      <c r="C24" s="34" t="str">
        <f>IFERROR(SUMIFS('Audit Raw data'!BZ:BZ,'Audit Raw data'!CB:CB,A:A)/B24,"")</f>
        <v/>
      </c>
      <c r="D24" s="4">
        <f>COUNTIFS('Audit Raw data'!AM:AM,"YES",'Audit Raw data'!CB:CB,A:A)</f>
        <v>0</v>
      </c>
      <c r="E24" s="4">
        <f t="shared" si="2"/>
        <v>0</v>
      </c>
      <c r="F24" s="33" t="str">
        <f t="shared" si="0"/>
        <v/>
      </c>
      <c r="G24" s="9">
        <f>COUNTIFS('Audit Raw data'!BZ:BZ,"&lt;85",'Audit Raw data'!CB:CB,A:A)</f>
        <v>0</v>
      </c>
    </row>
    <row r="25" spans="1:7" x14ac:dyDescent="0.35">
      <c r="A25" s="28">
        <f t="shared" si="1"/>
        <v>45953</v>
      </c>
      <c r="B25" s="4">
        <f>COUNTIFS('Audit Raw data'!CB:CB,A:A)</f>
        <v>0</v>
      </c>
      <c r="C25" s="34" t="str">
        <f>IFERROR(SUMIFS('Audit Raw data'!BZ:BZ,'Audit Raw data'!CB:CB,A:A)/B25,"")</f>
        <v/>
      </c>
      <c r="D25" s="4">
        <f>COUNTIFS('Audit Raw data'!AM:AM,"YES",'Audit Raw data'!CB:CB,A:A)</f>
        <v>0</v>
      </c>
      <c r="E25" s="4">
        <f t="shared" si="2"/>
        <v>0</v>
      </c>
      <c r="F25" s="33" t="str">
        <f t="shared" si="0"/>
        <v/>
      </c>
      <c r="G25" s="9">
        <f>COUNTIFS('Audit Raw data'!BZ:BZ,"&lt;85",'Audit Raw data'!CB:CB,A:A)</f>
        <v>0</v>
      </c>
    </row>
    <row r="26" spans="1:7" x14ac:dyDescent="0.35">
      <c r="A26" s="28">
        <f t="shared" si="1"/>
        <v>45954</v>
      </c>
      <c r="B26" s="4">
        <f>COUNTIFS('Audit Raw data'!CB:CB,A:A)</f>
        <v>0</v>
      </c>
      <c r="C26" s="34" t="str">
        <f>IFERROR(SUMIFS('Audit Raw data'!BZ:BZ,'Audit Raw data'!CB:CB,A:A)/B26,"")</f>
        <v/>
      </c>
      <c r="D26" s="4">
        <f>COUNTIFS('Audit Raw data'!AM:AM,"YES",'Audit Raw data'!CB:CB,A:A)</f>
        <v>0</v>
      </c>
      <c r="E26" s="4">
        <f t="shared" si="2"/>
        <v>0</v>
      </c>
      <c r="F26" s="33" t="str">
        <f t="shared" si="0"/>
        <v/>
      </c>
      <c r="G26" s="9">
        <f>COUNTIFS('Audit Raw data'!BZ:BZ,"&lt;85",'Audit Raw data'!CB:CB,A:A)</f>
        <v>0</v>
      </c>
    </row>
    <row r="27" spans="1:7" x14ac:dyDescent="0.35">
      <c r="A27" s="28">
        <f t="shared" si="1"/>
        <v>45955</v>
      </c>
      <c r="B27" s="4">
        <f>COUNTIFS('Audit Raw data'!CB:CB,A:A)</f>
        <v>0</v>
      </c>
      <c r="C27" s="34" t="str">
        <f>IFERROR(SUMIFS('Audit Raw data'!BZ:BZ,'Audit Raw data'!CB:CB,A:A)/B27,"")</f>
        <v/>
      </c>
      <c r="D27" s="4">
        <f>COUNTIFS('Audit Raw data'!AM:AM,"YES",'Audit Raw data'!CB:CB,A:A)</f>
        <v>0</v>
      </c>
      <c r="E27" s="4">
        <f t="shared" si="2"/>
        <v>0</v>
      </c>
      <c r="F27" s="33" t="str">
        <f t="shared" si="0"/>
        <v/>
      </c>
      <c r="G27" s="9">
        <f>COUNTIFS('Audit Raw data'!BZ:BZ,"&lt;85",'Audit Raw data'!CB:CB,A:A)</f>
        <v>0</v>
      </c>
    </row>
    <row r="28" spans="1:7" x14ac:dyDescent="0.35">
      <c r="A28" s="28">
        <f t="shared" si="1"/>
        <v>45956</v>
      </c>
      <c r="B28" s="4">
        <f>COUNTIFS('Audit Raw data'!CB:CB,A:A)</f>
        <v>0</v>
      </c>
      <c r="C28" s="34" t="str">
        <f>IFERROR(SUMIFS('Audit Raw data'!BZ:BZ,'Audit Raw data'!CB:CB,A:A)/B28,"")</f>
        <v/>
      </c>
      <c r="D28" s="4">
        <f>COUNTIFS('Audit Raw data'!AM:AM,"YES",'Audit Raw data'!CB:CB,A:A)</f>
        <v>0</v>
      </c>
      <c r="E28" s="4">
        <f t="shared" si="2"/>
        <v>0</v>
      </c>
      <c r="F28" s="33" t="str">
        <f t="shared" si="0"/>
        <v/>
      </c>
      <c r="G28" s="9">
        <f>COUNTIFS('Audit Raw data'!BZ:BZ,"&lt;85",'Audit Raw data'!CB:CB,A:A)</f>
        <v>0</v>
      </c>
    </row>
    <row r="29" spans="1:7" x14ac:dyDescent="0.35">
      <c r="A29" s="28">
        <f t="shared" si="1"/>
        <v>45957</v>
      </c>
      <c r="B29" s="4">
        <f>COUNTIFS('Audit Raw data'!CB:CB,A:A)</f>
        <v>0</v>
      </c>
      <c r="C29" s="34" t="str">
        <f>IFERROR(SUMIFS('Audit Raw data'!BZ:BZ,'Audit Raw data'!CB:CB,A:A)/B29,"")</f>
        <v/>
      </c>
      <c r="D29" s="4">
        <f>COUNTIFS('Audit Raw data'!AM:AM,"YES",'Audit Raw data'!CB:CB,A:A)</f>
        <v>0</v>
      </c>
      <c r="E29" s="4">
        <f t="shared" si="2"/>
        <v>0</v>
      </c>
      <c r="F29" s="33" t="str">
        <f t="shared" si="0"/>
        <v/>
      </c>
      <c r="G29" s="9">
        <f>COUNTIFS('Audit Raw data'!BZ:BZ,"&lt;85",'Audit Raw data'!CB:CB,A:A)</f>
        <v>0</v>
      </c>
    </row>
    <row r="30" spans="1:7" x14ac:dyDescent="0.35">
      <c r="A30" s="28">
        <f t="shared" si="1"/>
        <v>45958</v>
      </c>
      <c r="B30" s="4">
        <f>COUNTIFS('Audit Raw data'!CB:CB,A:A)</f>
        <v>0</v>
      </c>
      <c r="C30" s="34" t="str">
        <f>IFERROR(SUMIFS('Audit Raw data'!BZ:BZ,'Audit Raw data'!CB:CB,A:A)/B30,"")</f>
        <v/>
      </c>
      <c r="D30" s="4">
        <f>COUNTIFS('Audit Raw data'!AM:AM,"YES",'Audit Raw data'!CB:CB,A:A)</f>
        <v>0</v>
      </c>
      <c r="E30" s="4">
        <f t="shared" si="2"/>
        <v>0</v>
      </c>
      <c r="F30" s="33" t="str">
        <f t="shared" si="0"/>
        <v/>
      </c>
      <c r="G30" s="9">
        <f>COUNTIFS('Audit Raw data'!BZ:BZ,"&lt;85",'Audit Raw data'!CB:CB,A:A)</f>
        <v>0</v>
      </c>
    </row>
    <row r="31" spans="1:7" x14ac:dyDescent="0.35">
      <c r="A31" s="28">
        <f t="shared" si="1"/>
        <v>45959</v>
      </c>
      <c r="B31" s="4">
        <f>COUNTIFS('Audit Raw data'!CB:CB,A:A)</f>
        <v>0</v>
      </c>
      <c r="C31" s="34" t="str">
        <f>IFERROR(SUMIFS('Audit Raw data'!BZ:BZ,'Audit Raw data'!CB:CB,A:A)/B31,"")</f>
        <v/>
      </c>
      <c r="D31" s="4">
        <f>COUNTIFS('Audit Raw data'!AM:AM,"YES",'Audit Raw data'!CB:CB,A:A)</f>
        <v>0</v>
      </c>
      <c r="E31" s="4">
        <f t="shared" si="2"/>
        <v>0</v>
      </c>
      <c r="F31" s="33" t="str">
        <f t="shared" si="0"/>
        <v/>
      </c>
      <c r="G31" s="9">
        <f>COUNTIFS('Audit Raw data'!BZ:BZ,"&lt;85",'Audit Raw data'!CB:CB,A:A)</f>
        <v>0</v>
      </c>
    </row>
    <row r="32" spans="1:7" x14ac:dyDescent="0.35">
      <c r="A32" s="28">
        <f t="shared" si="1"/>
        <v>45960</v>
      </c>
      <c r="B32" s="4">
        <f>COUNTIFS('Audit Raw data'!CB:CB,A:A)</f>
        <v>0</v>
      </c>
      <c r="C32" s="34" t="str">
        <f>IFERROR(SUMIFS('Audit Raw data'!BZ:BZ,'Audit Raw data'!CB:CB,A:A)/B32,"")</f>
        <v/>
      </c>
      <c r="D32" s="4">
        <f>COUNTIFS('Audit Raw data'!AM:AM,"YES",'Audit Raw data'!CB:CB,A:A)</f>
        <v>0</v>
      </c>
      <c r="E32" s="4">
        <f t="shared" ref="E32:E33" si="3">B32-D32</f>
        <v>0</v>
      </c>
      <c r="F32" s="33" t="str">
        <f t="shared" ref="F32:F33" si="4">IFERROR(D32/B32,"")</f>
        <v/>
      </c>
      <c r="G32" s="9">
        <f>COUNTIFS('Audit Raw data'!BZ:BZ,"&lt;85",'Audit Raw data'!CB:CB,A:A)</f>
        <v>0</v>
      </c>
    </row>
    <row r="33" spans="1:7" x14ac:dyDescent="0.35">
      <c r="A33" s="28">
        <f t="shared" si="1"/>
        <v>45961</v>
      </c>
      <c r="B33" s="4">
        <f>COUNTIFS('Audit Raw data'!CB:CB,A:A)</f>
        <v>0</v>
      </c>
      <c r="C33" s="34" t="str">
        <f>IFERROR(SUMIFS('Audit Raw data'!BZ:BZ,'Audit Raw data'!CB:CB,A:A)/B33,"")</f>
        <v/>
      </c>
      <c r="D33" s="4">
        <f>COUNTIFS('Audit Raw data'!AM:AM,"YES",'Audit Raw data'!CB:CB,A:A)</f>
        <v>0</v>
      </c>
      <c r="E33" s="4">
        <f t="shared" si="3"/>
        <v>0</v>
      </c>
      <c r="F33" s="33" t="str">
        <f t="shared" si="4"/>
        <v/>
      </c>
      <c r="G33" s="9">
        <f>COUNTIFS('Audit Raw data'!BZ:BZ,"&lt;85",'Audit Raw data'!CB:CB,A:A)</f>
        <v>0</v>
      </c>
    </row>
    <row r="34" spans="1:7" x14ac:dyDescent="0.35">
      <c r="A34" s="2"/>
    </row>
    <row r="35" spans="1:7" x14ac:dyDescent="0.35">
      <c r="A35" s="2"/>
    </row>
    <row r="36" spans="1:7" x14ac:dyDescent="0.35">
      <c r="A36" s="2"/>
    </row>
    <row r="37" spans="1:7" x14ac:dyDescent="0.35">
      <c r="A37" s="2"/>
    </row>
    <row r="38" spans="1:7" x14ac:dyDescent="0.35">
      <c r="A38" s="2"/>
    </row>
    <row r="39" spans="1:7" x14ac:dyDescent="0.35">
      <c r="A39" s="2"/>
    </row>
    <row r="40" spans="1:7" x14ac:dyDescent="0.35">
      <c r="A40" s="2"/>
    </row>
    <row r="41" spans="1:7" x14ac:dyDescent="0.35">
      <c r="A41" s="2"/>
    </row>
    <row r="42" spans="1:7" x14ac:dyDescent="0.35">
      <c r="A42" s="2"/>
    </row>
    <row r="43" spans="1:7" x14ac:dyDescent="0.35">
      <c r="A43" s="2"/>
    </row>
    <row r="44" spans="1:7" x14ac:dyDescent="0.35">
      <c r="A44" s="2"/>
    </row>
    <row r="45" spans="1:7" x14ac:dyDescent="0.35">
      <c r="A45" s="2"/>
    </row>
    <row r="46" spans="1:7" x14ac:dyDescent="0.35">
      <c r="A46" s="2"/>
    </row>
    <row r="47" spans="1:7" x14ac:dyDescent="0.35">
      <c r="A47" s="2"/>
    </row>
    <row r="48" spans="1:7" x14ac:dyDescent="0.35">
      <c r="A48" s="2"/>
    </row>
    <row r="49" spans="1:1" x14ac:dyDescent="0.35">
      <c r="A49" s="2"/>
    </row>
    <row r="50" spans="1:1" x14ac:dyDescent="0.35">
      <c r="A50" s="2"/>
    </row>
    <row r="51" spans="1:1" x14ac:dyDescent="0.35">
      <c r="A51" s="2"/>
    </row>
    <row r="52" spans="1:1" x14ac:dyDescent="0.35">
      <c r="A52" s="2"/>
    </row>
    <row r="53" spans="1:1" x14ac:dyDescent="0.35">
      <c r="A53" s="2"/>
    </row>
    <row r="54" spans="1:1" x14ac:dyDescent="0.35">
      <c r="A54" s="2"/>
    </row>
    <row r="55" spans="1:1" x14ac:dyDescent="0.35">
      <c r="A55" s="2"/>
    </row>
    <row r="56" spans="1:1" x14ac:dyDescent="0.35">
      <c r="A56" s="2"/>
    </row>
    <row r="57" spans="1:1" x14ac:dyDescent="0.35">
      <c r="A57" s="2"/>
    </row>
    <row r="58" spans="1:1" x14ac:dyDescent="0.35">
      <c r="A58" s="2"/>
    </row>
    <row r="59" spans="1:1" x14ac:dyDescent="0.35">
      <c r="A59" s="2"/>
    </row>
    <row r="60" spans="1:1" x14ac:dyDescent="0.35">
      <c r="A60" s="2"/>
    </row>
    <row r="61" spans="1:1" x14ac:dyDescent="0.35">
      <c r="A61" s="2"/>
    </row>
    <row r="62" spans="1:1" x14ac:dyDescent="0.35">
      <c r="A62" s="2"/>
    </row>
    <row r="63" spans="1:1" x14ac:dyDescent="0.35">
      <c r="A63" s="2"/>
    </row>
    <row r="64" spans="1:1" x14ac:dyDescent="0.35">
      <c r="A64" s="2"/>
    </row>
    <row r="65" spans="1:1" x14ac:dyDescent="0.35">
      <c r="A65" s="2"/>
    </row>
    <row r="66" spans="1:1" x14ac:dyDescent="0.35">
      <c r="A66" s="2"/>
    </row>
    <row r="67" spans="1:1" x14ac:dyDescent="0.35">
      <c r="A67" s="2"/>
    </row>
    <row r="68" spans="1:1" x14ac:dyDescent="0.35">
      <c r="A68" s="2"/>
    </row>
    <row r="69" spans="1:1" x14ac:dyDescent="0.35">
      <c r="A69" s="2"/>
    </row>
    <row r="70" spans="1:1" x14ac:dyDescent="0.35">
      <c r="A70" s="2"/>
    </row>
    <row r="71" spans="1:1" x14ac:dyDescent="0.35">
      <c r="A71" s="2"/>
    </row>
    <row r="72" spans="1:1" x14ac:dyDescent="0.35">
      <c r="A72" s="2"/>
    </row>
    <row r="73" spans="1:1" x14ac:dyDescent="0.35">
      <c r="A73" s="2"/>
    </row>
    <row r="74" spans="1:1" x14ac:dyDescent="0.35">
      <c r="A74" s="2"/>
    </row>
    <row r="75" spans="1:1" x14ac:dyDescent="0.35">
      <c r="A75" s="2"/>
    </row>
    <row r="76" spans="1:1" x14ac:dyDescent="0.35">
      <c r="A76" s="2"/>
    </row>
    <row r="77" spans="1:1" x14ac:dyDescent="0.35">
      <c r="A77" s="2"/>
    </row>
    <row r="78" spans="1:1" x14ac:dyDescent="0.35">
      <c r="A78" s="2"/>
    </row>
    <row r="79" spans="1:1" x14ac:dyDescent="0.35">
      <c r="A79" s="2"/>
    </row>
    <row r="80" spans="1:1" x14ac:dyDescent="0.35">
      <c r="A80" s="2"/>
    </row>
    <row r="81" spans="1:1" x14ac:dyDescent="0.35">
      <c r="A81" s="2"/>
    </row>
    <row r="82" spans="1:1" x14ac:dyDescent="0.35">
      <c r="A82" s="2"/>
    </row>
    <row r="83" spans="1:1" x14ac:dyDescent="0.35">
      <c r="A83" s="2"/>
    </row>
    <row r="84" spans="1:1" x14ac:dyDescent="0.35">
      <c r="A84" s="2"/>
    </row>
    <row r="85" spans="1:1" x14ac:dyDescent="0.35">
      <c r="A85" s="2"/>
    </row>
    <row r="86" spans="1:1" x14ac:dyDescent="0.35">
      <c r="A86" s="2"/>
    </row>
    <row r="87" spans="1:1" x14ac:dyDescent="0.35">
      <c r="A87" s="2"/>
    </row>
    <row r="88" spans="1:1" x14ac:dyDescent="0.35">
      <c r="A88" s="2"/>
    </row>
    <row r="89" spans="1:1" x14ac:dyDescent="0.35">
      <c r="A89" s="2"/>
    </row>
    <row r="90" spans="1:1" x14ac:dyDescent="0.35">
      <c r="A90" s="2"/>
    </row>
    <row r="91" spans="1:1" x14ac:dyDescent="0.35">
      <c r="A91" s="2"/>
    </row>
    <row r="92" spans="1:1" x14ac:dyDescent="0.35">
      <c r="A92" s="2"/>
    </row>
    <row r="93" spans="1:1" x14ac:dyDescent="0.35">
      <c r="A93" s="2"/>
    </row>
    <row r="94" spans="1:1" x14ac:dyDescent="0.35">
      <c r="A94" s="2"/>
    </row>
    <row r="95" spans="1:1" x14ac:dyDescent="0.35">
      <c r="A95" s="2"/>
    </row>
    <row r="96" spans="1:1" x14ac:dyDescent="0.35">
      <c r="A96" s="2"/>
    </row>
    <row r="97" spans="1:1" x14ac:dyDescent="0.35">
      <c r="A97" s="2"/>
    </row>
    <row r="98" spans="1:1" x14ac:dyDescent="0.35">
      <c r="A98" s="2"/>
    </row>
    <row r="99" spans="1:1" x14ac:dyDescent="0.35">
      <c r="A99" s="2"/>
    </row>
    <row r="100" spans="1:1" x14ac:dyDescent="0.35">
      <c r="A100" s="2"/>
    </row>
    <row r="101" spans="1:1" x14ac:dyDescent="0.35">
      <c r="A101" s="2"/>
    </row>
    <row r="102" spans="1:1" x14ac:dyDescent="0.35">
      <c r="A102" s="2"/>
    </row>
    <row r="103" spans="1:1" x14ac:dyDescent="0.35">
      <c r="A103" s="2"/>
    </row>
    <row r="104" spans="1:1" x14ac:dyDescent="0.35">
      <c r="A104" s="2"/>
    </row>
    <row r="105" spans="1:1" x14ac:dyDescent="0.35">
      <c r="A105" s="2"/>
    </row>
    <row r="106" spans="1:1" x14ac:dyDescent="0.35">
      <c r="A106" s="2"/>
    </row>
    <row r="107" spans="1:1" x14ac:dyDescent="0.35">
      <c r="A107" s="2"/>
    </row>
    <row r="108" spans="1:1" x14ac:dyDescent="0.35">
      <c r="A108" s="2"/>
    </row>
    <row r="109" spans="1:1" x14ac:dyDescent="0.35">
      <c r="A109" s="2"/>
    </row>
    <row r="110" spans="1:1" x14ac:dyDescent="0.35">
      <c r="A110" s="2"/>
    </row>
    <row r="111" spans="1:1" x14ac:dyDescent="0.35">
      <c r="A111" s="2"/>
    </row>
    <row r="112" spans="1:1" x14ac:dyDescent="0.35">
      <c r="A112" s="2"/>
    </row>
    <row r="113" spans="1:1" x14ac:dyDescent="0.35">
      <c r="A113" s="2"/>
    </row>
    <row r="114" spans="1:1" x14ac:dyDescent="0.35">
      <c r="A114" s="2"/>
    </row>
    <row r="115" spans="1:1" x14ac:dyDescent="0.35">
      <c r="A115" s="2"/>
    </row>
    <row r="116" spans="1:1" x14ac:dyDescent="0.35">
      <c r="A116" s="2"/>
    </row>
    <row r="117" spans="1:1" x14ac:dyDescent="0.35">
      <c r="A117" s="2"/>
    </row>
    <row r="118" spans="1:1" x14ac:dyDescent="0.35">
      <c r="A118" s="2"/>
    </row>
    <row r="119" spans="1:1" x14ac:dyDescent="0.35">
      <c r="A119" s="2"/>
    </row>
    <row r="120" spans="1:1" x14ac:dyDescent="0.35">
      <c r="A120" s="2"/>
    </row>
    <row r="121" spans="1:1" x14ac:dyDescent="0.35">
      <c r="A121" s="2"/>
    </row>
    <row r="122" spans="1:1" x14ac:dyDescent="0.35">
      <c r="A122" s="2"/>
    </row>
    <row r="123" spans="1:1" x14ac:dyDescent="0.35">
      <c r="A123" s="2"/>
    </row>
    <row r="124" spans="1:1" x14ac:dyDescent="0.35">
      <c r="A124" s="2"/>
    </row>
    <row r="125" spans="1:1" x14ac:dyDescent="0.35">
      <c r="A125" s="2"/>
    </row>
    <row r="126" spans="1:1" x14ac:dyDescent="0.35">
      <c r="A126" s="2"/>
    </row>
    <row r="127" spans="1:1" x14ac:dyDescent="0.35">
      <c r="A127" s="2"/>
    </row>
    <row r="128" spans="1:1" x14ac:dyDescent="0.35">
      <c r="A128" s="2"/>
    </row>
    <row r="129" spans="1:1" x14ac:dyDescent="0.35">
      <c r="A129" s="2"/>
    </row>
    <row r="130" spans="1:1" x14ac:dyDescent="0.35">
      <c r="A130" s="2"/>
    </row>
    <row r="131" spans="1:1" x14ac:dyDescent="0.35">
      <c r="A131" s="2"/>
    </row>
    <row r="132" spans="1:1" x14ac:dyDescent="0.35">
      <c r="A132" s="2"/>
    </row>
    <row r="133" spans="1:1" x14ac:dyDescent="0.35">
      <c r="A133" s="2"/>
    </row>
    <row r="134" spans="1:1" x14ac:dyDescent="0.35">
      <c r="A134" s="2"/>
    </row>
    <row r="135" spans="1:1" x14ac:dyDescent="0.35">
      <c r="A135" s="2"/>
    </row>
    <row r="136" spans="1:1" x14ac:dyDescent="0.35">
      <c r="A136" s="2"/>
    </row>
    <row r="137" spans="1:1" x14ac:dyDescent="0.35">
      <c r="A137" s="2"/>
    </row>
    <row r="138" spans="1:1" x14ac:dyDescent="0.35">
      <c r="A138" s="2"/>
    </row>
    <row r="139" spans="1:1" x14ac:dyDescent="0.35">
      <c r="A139" s="2"/>
    </row>
    <row r="140" spans="1:1" x14ac:dyDescent="0.35">
      <c r="A140" s="2"/>
    </row>
    <row r="141" spans="1:1" x14ac:dyDescent="0.35">
      <c r="A141" s="2"/>
    </row>
    <row r="142" spans="1:1" x14ac:dyDescent="0.35">
      <c r="A142" s="2"/>
    </row>
    <row r="143" spans="1:1" x14ac:dyDescent="0.35">
      <c r="A143" s="2"/>
    </row>
    <row r="144" spans="1:1" x14ac:dyDescent="0.35">
      <c r="A144" s="2"/>
    </row>
    <row r="145" spans="1:1" x14ac:dyDescent="0.35">
      <c r="A145" s="2"/>
    </row>
    <row r="146" spans="1:1" x14ac:dyDescent="0.35">
      <c r="A146" s="2"/>
    </row>
    <row r="147" spans="1:1" x14ac:dyDescent="0.35">
      <c r="A147" s="2"/>
    </row>
    <row r="148" spans="1:1" x14ac:dyDescent="0.35">
      <c r="A148" s="2"/>
    </row>
    <row r="149" spans="1:1" x14ac:dyDescent="0.35">
      <c r="A149" s="2"/>
    </row>
    <row r="150" spans="1:1" x14ac:dyDescent="0.35">
      <c r="A150" s="2"/>
    </row>
    <row r="151" spans="1:1" x14ac:dyDescent="0.35">
      <c r="A151" s="2"/>
    </row>
    <row r="152" spans="1:1" x14ac:dyDescent="0.35">
      <c r="A152" s="2"/>
    </row>
    <row r="153" spans="1:1" x14ac:dyDescent="0.35">
      <c r="A153" s="2"/>
    </row>
    <row r="154" spans="1:1" x14ac:dyDescent="0.35">
      <c r="A154" s="2"/>
    </row>
    <row r="155" spans="1:1" x14ac:dyDescent="0.35">
      <c r="A155" s="2"/>
    </row>
    <row r="156" spans="1:1" x14ac:dyDescent="0.35">
      <c r="A156" s="2"/>
    </row>
    <row r="157" spans="1:1" x14ac:dyDescent="0.35">
      <c r="A157" s="2"/>
    </row>
    <row r="158" spans="1:1" x14ac:dyDescent="0.35">
      <c r="A158" s="2"/>
    </row>
    <row r="159" spans="1:1" x14ac:dyDescent="0.35">
      <c r="A159" s="2"/>
    </row>
    <row r="160" spans="1:1" x14ac:dyDescent="0.35">
      <c r="A160" s="2"/>
    </row>
    <row r="161" spans="1:1" x14ac:dyDescent="0.35">
      <c r="A161" s="2"/>
    </row>
    <row r="162" spans="1:1" x14ac:dyDescent="0.35">
      <c r="A162" s="2"/>
    </row>
    <row r="163" spans="1:1" x14ac:dyDescent="0.35">
      <c r="A163" s="2"/>
    </row>
    <row r="164" spans="1:1" x14ac:dyDescent="0.35">
      <c r="A164" s="2"/>
    </row>
    <row r="165" spans="1:1" x14ac:dyDescent="0.35">
      <c r="A165" s="2"/>
    </row>
    <row r="166" spans="1:1" x14ac:dyDescent="0.35">
      <c r="A166" s="2"/>
    </row>
    <row r="167" spans="1:1" x14ac:dyDescent="0.35">
      <c r="A167" s="2"/>
    </row>
    <row r="168" spans="1:1" x14ac:dyDescent="0.35">
      <c r="A168" s="2"/>
    </row>
    <row r="169" spans="1:1" x14ac:dyDescent="0.35">
      <c r="A169" s="2"/>
    </row>
    <row r="170" spans="1:1" x14ac:dyDescent="0.35">
      <c r="A170" s="2"/>
    </row>
    <row r="171" spans="1:1" x14ac:dyDescent="0.35">
      <c r="A171" s="2"/>
    </row>
  </sheetData>
  <conditionalFormatting sqref="C1">
    <cfRule type="cellIs" dxfId="3" priority="4" operator="greaterThan">
      <formula>0.85</formula>
    </cfRule>
  </conditionalFormatting>
  <conditionalFormatting sqref="C3:C33">
    <cfRule type="cellIs" dxfId="2" priority="3" operator="greaterThan">
      <formula>0.85</formula>
    </cfRule>
  </conditionalFormatting>
  <conditionalFormatting sqref="F1">
    <cfRule type="cellIs" dxfId="1" priority="1" operator="lessThan">
      <formula>1</formula>
    </cfRule>
  </conditionalFormatting>
  <conditionalFormatting sqref="F3:F33">
    <cfRule type="cellIs" dxfId="0" priority="2" operator="less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Audit Raw data</vt:lpstr>
      <vt:lpstr>Agent wise</vt:lpstr>
      <vt:lpstr>Day wise agent</vt:lpstr>
      <vt:lpstr>DASHBOARD</vt:lpstr>
      <vt:lpstr>DAY WISE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Athira Jijo</dc:creator>
  <cp:lastModifiedBy>jijo sk</cp:lastModifiedBy>
  <dcterms:created xsi:type="dcterms:W3CDTF">2025-09-03T06:06:51Z</dcterms:created>
  <dcterms:modified xsi:type="dcterms:W3CDTF">2025-10-10T06:38:47Z</dcterms:modified>
</cp:coreProperties>
</file>